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Ex2.xml" ContentType="application/vnd.ms-office.chartex+xml"/>
  <Override PartName="/xl/charts/style3.xml" ContentType="application/vnd.ms-office.chartstyle+xml"/>
  <Override PartName="/xl/charts/colors3.xml" ContentType="application/vnd.ms-office.chartcolorstyle+xml"/>
  <Override PartName="/xl/charts/chart2.xml" ContentType="application/vnd.openxmlformats-officedocument.drawingml.chart+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Ex3.xml" ContentType="application/vnd.ms-office.chartex+xml"/>
  <Override PartName="/xl/charts/style9.xml" ContentType="application/vnd.ms-office.chartstyle+xml"/>
  <Override PartName="/xl/charts/colors9.xml" ContentType="application/vnd.ms-office.chartcolorstyle+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xml" ContentType="application/vnd.openxmlformats-officedocument.drawing+xml"/>
  <Override PartName="/xl/charts/chart8.xml" ContentType="application/vnd.openxmlformats-officedocument.drawingml.chart+xml"/>
  <Override PartName="/xl/charts/style11.xml" ContentType="application/vnd.ms-office.chartstyle+xml"/>
  <Override PartName="/xl/charts/colors11.xml" ContentType="application/vnd.ms-office.chartcolorstyle+xml"/>
  <Override PartName="/xl/charts/chart9.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5.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10.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6.xml" ContentType="application/vnd.openxmlformats-officedocument.spreadsheetml.pivotTable+xml"/>
  <Override PartName="/xl/drawings/drawing4.xml" ContentType="application/vnd.openxmlformats-officedocument.drawing+xml"/>
  <Override PartName="/xl/charts/chartEx4.xml" ContentType="application/vnd.ms-office.chartex+xml"/>
  <Override PartName="/xl/charts/style14.xml" ContentType="application/vnd.ms-office.chartstyle+xml"/>
  <Override PartName="/xl/charts/colors14.xml" ContentType="application/vnd.ms-office.chartcolorstyle+xml"/>
  <Override PartName="/xl/pivotTables/pivotTable7.xml" ContentType="application/vnd.openxmlformats-officedocument.spreadsheetml.pivotTable+xml"/>
  <Override PartName="/xl/drawings/drawing5.xml" ContentType="application/vnd.openxmlformats-officedocument.drawing+xml"/>
  <Override PartName="/xl/charts/chartEx5.xml" ContentType="application/vnd.ms-office.chartex+xml"/>
  <Override PartName="/xl/charts/style15.xml" ContentType="application/vnd.ms-office.chartstyle+xml"/>
  <Override PartName="/xl/charts/colors15.xml" ContentType="application/vnd.ms-office.chartcolorstyle+xml"/>
  <Override PartName="/xl/pivotTables/pivotTable8.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9.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10.xml" ContentType="application/vnd.openxmlformats-officedocument.spreadsheetml.pivotTable+xml"/>
  <Override PartName="/xl/drawings/drawing8.xml" ContentType="application/vnd.openxmlformats-officedocument.drawing+xml"/>
  <Override PartName="/xl/charts/chart13.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11.xml" ContentType="application/vnd.openxmlformats-officedocument.spreadsheetml.pivotTable+xml"/>
  <Override PartName="/xl/drawings/drawing9.xml" ContentType="application/vnd.openxmlformats-officedocument.drawing+xml"/>
  <Override PartName="/xl/charts/chart14.xml" ContentType="application/vnd.openxmlformats-officedocument.drawingml.chart+xml"/>
  <Override PartName="/xl/charts/style19.xml" ContentType="application/vnd.ms-office.chartstyle+xml"/>
  <Override PartName="/xl/charts/colors19.xml" ContentType="application/vnd.ms-office.chartcolorstyle+xml"/>
  <Override PartName="/xl/pivotTables/pivotTable12.xml" ContentType="application/vnd.openxmlformats-officedocument.spreadsheetml.pivotTable+xml"/>
  <Override PartName="/xl/drawings/drawing10.xml" ContentType="application/vnd.openxmlformats-officedocument.drawing+xml"/>
  <Override PartName="/xl/charts/chart15.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11.xml" ContentType="application/vnd.openxmlformats-officedocument.drawing+xml"/>
  <Override PartName="/xl/charts/chart16.xml" ContentType="application/vnd.openxmlformats-officedocument.drawingml.chart+xml"/>
  <Override PartName="/xl/charts/style21.xml" ContentType="application/vnd.ms-office.chartstyle+xml"/>
  <Override PartName="/xl/charts/colors21.xml" ContentType="application/vnd.ms-office.chartcolorstyle+xml"/>
  <Override PartName="/xl/pivotTables/pivotTable15.xml" ContentType="application/vnd.openxmlformats-officedocument.spreadsheetml.pivotTable+xml"/>
  <Override PartName="/xl/drawings/drawing12.xml" ContentType="application/vnd.openxmlformats-officedocument.drawing+xml"/>
  <Override PartName="/xl/charts/chart17.xml" ContentType="application/vnd.openxmlformats-officedocument.drawingml.chart+xml"/>
  <Override PartName="/xl/charts/style22.xml" ContentType="application/vnd.ms-office.chartstyle+xml"/>
  <Override PartName="/xl/charts/colors22.xml" ContentType="application/vnd.ms-office.chartcolorstyle+xml"/>
  <Override PartName="/xl/pivotTables/pivotTable16.xml" ContentType="application/vnd.openxmlformats-officedocument.spreadsheetml.pivotTable+xml"/>
  <Override PartName="/xl/drawings/drawing13.xml" ContentType="application/vnd.openxmlformats-officedocument.drawing+xml"/>
  <Override PartName="/xl/charts/chart18.xml" ContentType="application/vnd.openxmlformats-officedocument.drawingml.chart+xml"/>
  <Override PartName="/xl/charts/style23.xml" ContentType="application/vnd.ms-office.chartstyle+xml"/>
  <Override PartName="/xl/charts/colors23.xml" ContentType="application/vnd.ms-office.chartcolorstyle+xml"/>
  <Override PartName="/xl/pivotTables/pivotTable17.xml" ContentType="application/vnd.openxmlformats-officedocument.spreadsheetml.pivotTable+xml"/>
  <Override PartName="/xl/drawings/drawing14.xml" ContentType="application/vnd.openxmlformats-officedocument.drawing+xml"/>
  <Override PartName="/xl/charts/chart19.xml" ContentType="application/vnd.openxmlformats-officedocument.drawingml.chart+xml"/>
  <Override PartName="/xl/charts/style24.xml" ContentType="application/vnd.ms-office.chartstyle+xml"/>
  <Override PartName="/xl/charts/colors24.xml" ContentType="application/vnd.ms-office.chartcolorstyle+xml"/>
  <Override PartName="/xl/pivotTables/pivotTable18.xml" ContentType="application/vnd.openxmlformats-officedocument.spreadsheetml.pivotTable+xml"/>
  <Override PartName="/xl/drawings/drawing15.xml" ContentType="application/vnd.openxmlformats-officedocument.drawing+xml"/>
  <Override PartName="/xl/charts/chart20.xml" ContentType="application/vnd.openxmlformats-officedocument.drawingml.chart+xml"/>
  <Override PartName="/xl/charts/style25.xml" ContentType="application/vnd.ms-office.chartstyle+xml"/>
  <Override PartName="/xl/charts/colors25.xml" ContentType="application/vnd.ms-office.chartcolorstyle+xml"/>
  <Override PartName="/xl/pivotTables/pivotTable19.xml" ContentType="application/vnd.openxmlformats-officedocument.spreadsheetml.pivotTable+xml"/>
  <Override PartName="/xl/drawings/drawing16.xml" ContentType="application/vnd.openxmlformats-officedocument.drawing+xml"/>
  <Override PartName="/xl/charts/chart21.xml" ContentType="application/vnd.openxmlformats-officedocument.drawingml.chart+xml"/>
  <Override PartName="/xl/charts/style26.xml" ContentType="application/vnd.ms-office.chartstyle+xml"/>
  <Override PartName="/xl/charts/colors26.xml" ContentType="application/vnd.ms-office.chartcolorstyle+xml"/>
  <Override PartName="/xl/pivotTables/pivotTable20.xml" ContentType="application/vnd.openxmlformats-officedocument.spreadsheetml.pivotTable+xml"/>
  <Override PartName="/xl/drawings/drawing17.xml" ContentType="application/vnd.openxmlformats-officedocument.drawing+xml"/>
  <Override PartName="/xl/charts/chartEx6.xml" ContentType="application/vnd.ms-office.chartex+xml"/>
  <Override PartName="/xl/charts/style27.xml" ContentType="application/vnd.ms-office.chartstyle+xml"/>
  <Override PartName="/xl/charts/colors27.xml" ContentType="application/vnd.ms-office.chartcolorstyle+xml"/>
  <Override PartName="/xl/pivotTables/pivotTable21.xml" ContentType="application/vnd.openxmlformats-officedocument.spreadsheetml.pivotTable+xml"/>
  <Override PartName="/xl/drawings/drawing18.xml" ContentType="application/vnd.openxmlformats-officedocument.drawing+xml"/>
  <Override PartName="/xl/charts/chart22.xml" ContentType="application/vnd.openxmlformats-officedocument.drawingml.chart+xml"/>
  <Override PartName="/xl/charts/style28.xml" ContentType="application/vnd.ms-office.chartstyle+xml"/>
  <Override PartName="/xl/charts/colors28.xml" ContentType="application/vnd.ms-office.chartcolorstyle+xml"/>
  <Override PartName="/xl/pivotTables/pivotTable22.xml" ContentType="application/vnd.openxmlformats-officedocument.spreadsheetml.pivotTable+xml"/>
  <Override PartName="/xl/drawings/drawing19.xml" ContentType="application/vnd.openxmlformats-officedocument.drawing+xml"/>
  <Override PartName="/xl/charts/chart23.xml" ContentType="application/vnd.openxmlformats-officedocument.drawingml.chart+xml"/>
  <Override PartName="/xl/charts/style29.xml" ContentType="application/vnd.ms-office.chartstyle+xml"/>
  <Override PartName="/xl/charts/colors29.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6"/>
  <workbookPr hidePivotFieldList="1" defaultThemeVersion="166925"/>
  <mc:AlternateContent xmlns:mc="http://schemas.openxmlformats.org/markup-compatibility/2006">
    <mc:Choice Requires="x15">
      <x15ac:absPath xmlns:x15ac="http://schemas.microsoft.com/office/spreadsheetml/2010/11/ac" url="https://d.docs.live.net/47fdea238fea1996/Desktop/CTTT_DATA_ANALYTICS/World_Happiness_Data/"/>
    </mc:Choice>
  </mc:AlternateContent>
  <xr:revisionPtr revIDLastSave="1539" documentId="8_{1FFF8283-B4ED-4ACD-B0C7-DF4F179A5367}" xr6:coauthVersionLast="47" xr6:coauthVersionMax="47" xr10:uidLastSave="{68F0F418-8447-42D5-B800-F1C646B77555}"/>
  <bookViews>
    <workbookView xWindow="-108" yWindow="-108" windowWidth="23256" windowHeight="13896" tabRatio="919" activeTab="1" xr2:uid="{AEDE90EF-ABDB-45CD-8016-75F143CB98AD}"/>
  </bookViews>
  <sheets>
    <sheet name="world_happiness_combined" sheetId="2" r:id="rId1"/>
    <sheet name="Dashboard" sheetId="15" r:id="rId2"/>
    <sheet name="KPI" sheetId="1" r:id="rId3"/>
    <sheet name="Sheet2" sheetId="3" r:id="rId4"/>
    <sheet name="Sheet3" sheetId="4" r:id="rId5"/>
    <sheet name="Sheet4" sheetId="5" r:id="rId6"/>
    <sheet name="Sheet5" sheetId="6" r:id="rId7"/>
    <sheet name="Sheet6" sheetId="7" r:id="rId8"/>
    <sheet name="Sheet7" sheetId="8" r:id="rId9"/>
    <sheet name="Sheet8" sheetId="9" r:id="rId10"/>
    <sheet name="Sheet9" sheetId="10" r:id="rId11"/>
    <sheet name="Sheet10" sheetId="11" r:id="rId12"/>
    <sheet name="Sheet11" sheetId="12" r:id="rId13"/>
    <sheet name="Sheet12" sheetId="13" r:id="rId14"/>
    <sheet name="Sheet13" sheetId="14" r:id="rId15"/>
    <sheet name="Sheet15" sheetId="16" r:id="rId16"/>
    <sheet name="Sheet16" sheetId="17" r:id="rId17"/>
    <sheet name="Sheet17" sheetId="18" r:id="rId18"/>
    <sheet name="Sheet18" sheetId="19" r:id="rId19"/>
    <sheet name="Sheet19" sheetId="20" r:id="rId20"/>
    <sheet name="Sheet20" sheetId="21" r:id="rId21"/>
  </sheets>
  <definedNames>
    <definedName name="_xlchart.v1.12" hidden="1">Sheet4!$D$2:$D$11</definedName>
    <definedName name="_xlchart.v1.13" hidden="1">Sheet4!$E$2:$E$11</definedName>
    <definedName name="_xlchart.v1.2" hidden="1">Sheet4!$D$2:$D$11</definedName>
    <definedName name="_xlchart.v1.3" hidden="1">Sheet4!$E$2:$E$11</definedName>
    <definedName name="_xlchart.v2.0" hidden="1">Sheet18!$A$10:$A$13</definedName>
    <definedName name="_xlchart.v2.1" hidden="1">Sheet18!$B$10:$B$13</definedName>
    <definedName name="_xlchart.v2.14" hidden="1">Sheet18!$A$10:$A$13</definedName>
    <definedName name="_xlchart.v2.15" hidden="1">Sheet18!$B$10:$B$13</definedName>
    <definedName name="_xlchart.v5.10" hidden="1">Sheet3!$G$1</definedName>
    <definedName name="_xlchart.v5.11" hidden="1">Sheet3!$G$2:$G$176</definedName>
    <definedName name="_xlchart.v5.4" hidden="1">Sheet3!$F$1</definedName>
    <definedName name="_xlchart.v5.5" hidden="1">Sheet3!$F$2:$F$176</definedName>
    <definedName name="_xlchart.v5.6" hidden="1">Sheet3!$G$1</definedName>
    <definedName name="_xlchart.v5.7" hidden="1">Sheet3!$G$2:$G$176</definedName>
    <definedName name="_xlchart.v5.8" hidden="1">Sheet3!$F$1</definedName>
    <definedName name="_xlchart.v5.9" hidden="1">Sheet3!$F$2:$F$176</definedName>
    <definedName name="ExternalData_1" localSheetId="0" hidden="1">world_happiness_combined!$A$1:$R$1500</definedName>
    <definedName name="RefYear">Sheet20!$B$20</definedName>
    <definedName name="Slicer_Country">#N/A</definedName>
    <definedName name="Slicer_Happiness_Level">#N/A</definedName>
    <definedName name="Slicer_Regional_indicator">#N/A</definedName>
    <definedName name="Slicer_Year">#N/A</definedName>
  </definedNames>
  <calcPr calcId="191029"/>
  <pivotCaches>
    <pivotCache cacheId="0" r:id="rId22"/>
  </pivotCaches>
  <extLst>
    <ext xmlns:x14="http://schemas.microsoft.com/office/spreadsheetml/2009/9/main" uri="{BBE1A952-AA13-448e-AADC-164F8A28A991}">
      <x14:slicerCaches>
        <x14:slicerCache r:id="rId23"/>
        <x14:slicerCache r:id="rId24"/>
        <x14:slicerCache r:id="rId25"/>
        <x14:slicerCache r:id="rId2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11" i="19" l="1"/>
  <c r="A12" i="19"/>
  <c r="A13" i="19"/>
  <c r="A10" i="19"/>
  <c r="F14" i="1"/>
  <c r="E3" i="12"/>
  <c r="E4" i="12"/>
  <c r="E5" i="12"/>
  <c r="E6" i="12"/>
  <c r="E7" i="12"/>
  <c r="E8" i="12"/>
  <c r="E9" i="12"/>
  <c r="E10" i="12"/>
  <c r="E11" i="12"/>
  <c r="E12" i="12"/>
  <c r="E13" i="12"/>
  <c r="E14" i="12"/>
  <c r="E15" i="12"/>
  <c r="E16" i="12"/>
  <c r="E17" i="12"/>
  <c r="E18" i="12"/>
  <c r="E19" i="12"/>
  <c r="E20" i="12"/>
  <c r="E21" i="12"/>
  <c r="E22" i="12"/>
  <c r="E23" i="12"/>
  <c r="E24" i="12"/>
  <c r="E25" i="12"/>
  <c r="E26" i="12"/>
  <c r="E27" i="12"/>
  <c r="E28" i="12"/>
  <c r="E29" i="12"/>
  <c r="E30" i="12"/>
  <c r="E31" i="12"/>
  <c r="E32" i="12"/>
  <c r="E33" i="12"/>
  <c r="E34" i="12"/>
  <c r="E35" i="12"/>
  <c r="E36" i="12"/>
  <c r="E37" i="12"/>
  <c r="E38" i="12"/>
  <c r="E39" i="12"/>
  <c r="E40" i="12"/>
  <c r="E41" i="12"/>
  <c r="E42" i="12"/>
  <c r="E43" i="12"/>
  <c r="E44" i="12"/>
  <c r="E45" i="12"/>
  <c r="E46" i="12"/>
  <c r="E47" i="12"/>
  <c r="E48" i="12"/>
  <c r="E49" i="12"/>
  <c r="E50" i="12"/>
  <c r="E51" i="12"/>
  <c r="E52" i="12"/>
  <c r="E53" i="12"/>
  <c r="E54" i="12"/>
  <c r="E55" i="12"/>
  <c r="E56" i="12"/>
  <c r="E57" i="12"/>
  <c r="E58" i="12"/>
  <c r="E59" i="12"/>
  <c r="E60" i="12"/>
  <c r="E61" i="12"/>
  <c r="E62" i="12"/>
  <c r="E63" i="12"/>
  <c r="E64" i="12"/>
  <c r="E65" i="12"/>
  <c r="E66" i="12"/>
  <c r="E67" i="12"/>
  <c r="E68" i="12"/>
  <c r="E69" i="12"/>
  <c r="E70" i="12"/>
  <c r="E71" i="12"/>
  <c r="E72" i="12"/>
  <c r="E73" i="12"/>
  <c r="E74" i="12"/>
  <c r="E75" i="12"/>
  <c r="E76" i="12"/>
  <c r="E77" i="12"/>
  <c r="E78" i="12"/>
  <c r="E79" i="12"/>
  <c r="E80" i="12"/>
  <c r="E81" i="12"/>
  <c r="E82" i="12"/>
  <c r="E83" i="12"/>
  <c r="E84" i="12"/>
  <c r="E85" i="12"/>
  <c r="E86" i="12"/>
  <c r="E87" i="12"/>
  <c r="E88" i="12"/>
  <c r="E89" i="12"/>
  <c r="E90" i="12"/>
  <c r="E91" i="12"/>
  <c r="E92" i="12"/>
  <c r="E93" i="12"/>
  <c r="E94" i="12"/>
  <c r="E95" i="12"/>
  <c r="E96" i="12"/>
  <c r="E97" i="12"/>
  <c r="E98" i="12"/>
  <c r="E99" i="12"/>
  <c r="E100" i="12"/>
  <c r="E101" i="12"/>
  <c r="E102" i="12"/>
  <c r="E103" i="12"/>
  <c r="E104" i="12"/>
  <c r="E105" i="12"/>
  <c r="E106" i="12"/>
  <c r="E107" i="12"/>
  <c r="E108" i="12"/>
  <c r="E109" i="12"/>
  <c r="E110" i="12"/>
  <c r="E111" i="12"/>
  <c r="E112" i="12"/>
  <c r="E113" i="12"/>
  <c r="E114" i="12"/>
  <c r="E115" i="12"/>
  <c r="E116" i="12"/>
  <c r="E117" i="12"/>
  <c r="E118" i="12"/>
  <c r="E119" i="12"/>
  <c r="E120" i="12"/>
  <c r="E121" i="12"/>
  <c r="E122" i="12"/>
  <c r="E123" i="12"/>
  <c r="E124" i="12"/>
  <c r="E125" i="12"/>
  <c r="E126" i="12"/>
  <c r="E127" i="12"/>
  <c r="E128" i="12"/>
  <c r="E129" i="12"/>
  <c r="E130" i="12"/>
  <c r="E131" i="12"/>
  <c r="E132" i="12"/>
  <c r="E133" i="12"/>
  <c r="E134" i="12"/>
  <c r="E135" i="12"/>
  <c r="E136" i="12"/>
  <c r="E137" i="12"/>
  <c r="E138" i="12"/>
  <c r="E139" i="12"/>
  <c r="E140" i="12"/>
  <c r="E141" i="12"/>
  <c r="E142" i="12"/>
  <c r="E143" i="12"/>
  <c r="E144" i="12"/>
  <c r="E145" i="12"/>
  <c r="E146" i="12"/>
  <c r="E147" i="12"/>
  <c r="E148" i="12"/>
  <c r="E149" i="12"/>
  <c r="E150" i="12"/>
  <c r="E151" i="12"/>
  <c r="E152" i="12"/>
  <c r="E153" i="12"/>
  <c r="E154" i="12"/>
  <c r="E155" i="12"/>
  <c r="E156" i="12"/>
  <c r="E157" i="12"/>
  <c r="E158" i="12"/>
  <c r="E159" i="12"/>
  <c r="E160" i="12"/>
  <c r="E161" i="12"/>
  <c r="E162" i="12"/>
  <c r="E163" i="12"/>
  <c r="E164" i="12"/>
  <c r="E165" i="12"/>
  <c r="E166" i="12"/>
  <c r="E167" i="12"/>
  <c r="E168" i="12"/>
  <c r="E169" i="12"/>
  <c r="E170" i="12"/>
  <c r="E171" i="12"/>
  <c r="E172" i="12"/>
  <c r="E173" i="12"/>
  <c r="E174" i="12"/>
  <c r="E175" i="12"/>
  <c r="E176" i="12"/>
  <c r="E2" i="12"/>
  <c r="E3" i="11"/>
  <c r="E4" i="11"/>
  <c r="E5" i="11"/>
  <c r="E6" i="11"/>
  <c r="E7" i="11"/>
  <c r="E8" i="11"/>
  <c r="E9" i="11"/>
  <c r="E10" i="11"/>
  <c r="E11" i="11"/>
  <c r="E12" i="11"/>
  <c r="E13" i="11"/>
  <c r="E14" i="11"/>
  <c r="E15" i="11"/>
  <c r="E16" i="11"/>
  <c r="E17" i="11"/>
  <c r="E18" i="11"/>
  <c r="E19" i="11"/>
  <c r="E20" i="11"/>
  <c r="E21" i="11"/>
  <c r="E22" i="11"/>
  <c r="E23" i="11"/>
  <c r="E24" i="11"/>
  <c r="E25" i="11"/>
  <c r="E26" i="11"/>
  <c r="E27" i="11"/>
  <c r="E28" i="11"/>
  <c r="E29" i="11"/>
  <c r="E30" i="11"/>
  <c r="E31" i="11"/>
  <c r="E32" i="11"/>
  <c r="E33" i="11"/>
  <c r="E34" i="11"/>
  <c r="E35" i="11"/>
  <c r="E36" i="11"/>
  <c r="E37" i="11"/>
  <c r="E38" i="11"/>
  <c r="E39" i="11"/>
  <c r="E40" i="11"/>
  <c r="E41" i="11"/>
  <c r="E42" i="11"/>
  <c r="E43" i="11"/>
  <c r="E44" i="11"/>
  <c r="E45" i="11"/>
  <c r="E46" i="11"/>
  <c r="E47" i="11"/>
  <c r="E48" i="11"/>
  <c r="E49" i="11"/>
  <c r="E50" i="11"/>
  <c r="E51" i="11"/>
  <c r="E52" i="11"/>
  <c r="E53" i="11"/>
  <c r="E54" i="11"/>
  <c r="E55" i="11"/>
  <c r="E56" i="11"/>
  <c r="E57" i="11"/>
  <c r="E58" i="11"/>
  <c r="E59" i="11"/>
  <c r="E60" i="11"/>
  <c r="E61" i="11"/>
  <c r="E62" i="11"/>
  <c r="E63" i="11"/>
  <c r="E64" i="11"/>
  <c r="E65" i="11"/>
  <c r="E66" i="11"/>
  <c r="E67" i="11"/>
  <c r="E68" i="11"/>
  <c r="E69" i="11"/>
  <c r="E70" i="11"/>
  <c r="E71" i="11"/>
  <c r="E72" i="11"/>
  <c r="E73" i="11"/>
  <c r="E74" i="11"/>
  <c r="E75" i="11"/>
  <c r="E76" i="11"/>
  <c r="E77" i="11"/>
  <c r="E78" i="11"/>
  <c r="E79" i="11"/>
  <c r="E80" i="11"/>
  <c r="E81" i="11"/>
  <c r="E82" i="11"/>
  <c r="E83" i="11"/>
  <c r="E84" i="11"/>
  <c r="E85" i="11"/>
  <c r="E86" i="11"/>
  <c r="E87" i="11"/>
  <c r="E88" i="11"/>
  <c r="E89" i="11"/>
  <c r="E90" i="11"/>
  <c r="E91" i="11"/>
  <c r="E92" i="11"/>
  <c r="E93" i="11"/>
  <c r="E94" i="11"/>
  <c r="E95" i="11"/>
  <c r="E96" i="11"/>
  <c r="E97" i="11"/>
  <c r="E98" i="11"/>
  <c r="E99" i="11"/>
  <c r="E100" i="11"/>
  <c r="E101" i="11"/>
  <c r="E102" i="11"/>
  <c r="E103" i="11"/>
  <c r="E104" i="11"/>
  <c r="E105" i="11"/>
  <c r="E106" i="11"/>
  <c r="E107" i="11"/>
  <c r="E108" i="11"/>
  <c r="E109" i="11"/>
  <c r="E110" i="11"/>
  <c r="E111" i="11"/>
  <c r="E112" i="11"/>
  <c r="E113" i="11"/>
  <c r="E114" i="11"/>
  <c r="E115" i="11"/>
  <c r="E116" i="11"/>
  <c r="E117" i="11"/>
  <c r="E118" i="11"/>
  <c r="E119" i="11"/>
  <c r="E120" i="11"/>
  <c r="E121" i="11"/>
  <c r="E122" i="11"/>
  <c r="E123" i="11"/>
  <c r="E124" i="11"/>
  <c r="E125" i="11"/>
  <c r="E126" i="11"/>
  <c r="E127" i="11"/>
  <c r="E128" i="11"/>
  <c r="E129" i="11"/>
  <c r="E130" i="11"/>
  <c r="E131" i="11"/>
  <c r="E132" i="11"/>
  <c r="E133" i="11"/>
  <c r="E134" i="11"/>
  <c r="E135" i="11"/>
  <c r="E136" i="11"/>
  <c r="E137" i="11"/>
  <c r="E138" i="11"/>
  <c r="E139" i="11"/>
  <c r="E140" i="11"/>
  <c r="E141" i="11"/>
  <c r="E142" i="11"/>
  <c r="E143" i="11"/>
  <c r="E144" i="11"/>
  <c r="E145" i="11"/>
  <c r="E146" i="11"/>
  <c r="E147" i="11"/>
  <c r="E148" i="11"/>
  <c r="E149" i="11"/>
  <c r="E150" i="11"/>
  <c r="E151" i="11"/>
  <c r="E152" i="11"/>
  <c r="E153" i="11"/>
  <c r="E154" i="11"/>
  <c r="E155" i="11"/>
  <c r="E156" i="11"/>
  <c r="E157" i="11"/>
  <c r="E158" i="11"/>
  <c r="E159" i="11"/>
  <c r="E160" i="11"/>
  <c r="E161" i="11"/>
  <c r="E162" i="11"/>
  <c r="E163" i="11"/>
  <c r="E164" i="11"/>
  <c r="E165" i="11"/>
  <c r="E166" i="11"/>
  <c r="E167" i="11"/>
  <c r="E168" i="11"/>
  <c r="E169" i="11"/>
  <c r="E170" i="11"/>
  <c r="E171" i="11"/>
  <c r="E172" i="11"/>
  <c r="E173" i="11"/>
  <c r="E174" i="11"/>
  <c r="E175" i="11"/>
  <c r="E176" i="11"/>
  <c r="E2" i="11"/>
  <c r="E3" i="10"/>
  <c r="E4" i="10"/>
  <c r="E5" i="10"/>
  <c r="E6" i="10"/>
  <c r="E7" i="10"/>
  <c r="E8" i="10"/>
  <c r="E9" i="10"/>
  <c r="E10" i="10"/>
  <c r="E11" i="10"/>
  <c r="E12" i="10"/>
  <c r="E13" i="10"/>
  <c r="E14" i="10"/>
  <c r="E15" i="10"/>
  <c r="E16" i="10"/>
  <c r="E17" i="10"/>
  <c r="E18" i="10"/>
  <c r="E19" i="10"/>
  <c r="E20" i="10"/>
  <c r="E21" i="10"/>
  <c r="E22" i="10"/>
  <c r="E23" i="10"/>
  <c r="E24" i="10"/>
  <c r="E25" i="10"/>
  <c r="E26" i="10"/>
  <c r="E27" i="10"/>
  <c r="E28" i="10"/>
  <c r="E29" i="10"/>
  <c r="E30" i="10"/>
  <c r="E31" i="10"/>
  <c r="E32" i="10"/>
  <c r="E33" i="10"/>
  <c r="E34" i="10"/>
  <c r="E35" i="10"/>
  <c r="E36" i="10"/>
  <c r="E37" i="10"/>
  <c r="E38" i="10"/>
  <c r="E39" i="10"/>
  <c r="E40" i="10"/>
  <c r="E41" i="10"/>
  <c r="E42" i="10"/>
  <c r="E43" i="10"/>
  <c r="E44" i="10"/>
  <c r="E45" i="10"/>
  <c r="E46" i="10"/>
  <c r="E47" i="10"/>
  <c r="E48" i="10"/>
  <c r="E49" i="10"/>
  <c r="E50" i="10"/>
  <c r="E51" i="10"/>
  <c r="E52" i="10"/>
  <c r="E53" i="10"/>
  <c r="E54" i="10"/>
  <c r="E55" i="10"/>
  <c r="E56" i="10"/>
  <c r="E57" i="10"/>
  <c r="E58" i="10"/>
  <c r="E59" i="10"/>
  <c r="E60" i="10"/>
  <c r="E61" i="10"/>
  <c r="E62" i="10"/>
  <c r="E63" i="10"/>
  <c r="E64" i="10"/>
  <c r="E65" i="10"/>
  <c r="E66" i="10"/>
  <c r="E67" i="10"/>
  <c r="E68" i="10"/>
  <c r="E69" i="10"/>
  <c r="E70" i="10"/>
  <c r="E71" i="10"/>
  <c r="E72" i="10"/>
  <c r="E73" i="10"/>
  <c r="E74" i="10"/>
  <c r="E75" i="10"/>
  <c r="E76" i="10"/>
  <c r="E77" i="10"/>
  <c r="E78" i="10"/>
  <c r="E79" i="10"/>
  <c r="E80" i="10"/>
  <c r="E81" i="10"/>
  <c r="E82" i="10"/>
  <c r="E83" i="10"/>
  <c r="E84" i="10"/>
  <c r="E85" i="10"/>
  <c r="E86" i="10"/>
  <c r="E87" i="10"/>
  <c r="E88" i="10"/>
  <c r="E89" i="10"/>
  <c r="E90" i="10"/>
  <c r="E91" i="10"/>
  <c r="E92" i="10"/>
  <c r="E93" i="10"/>
  <c r="E94" i="10"/>
  <c r="E95" i="10"/>
  <c r="E96" i="10"/>
  <c r="E97" i="10"/>
  <c r="E98" i="10"/>
  <c r="E99" i="10"/>
  <c r="E100" i="10"/>
  <c r="E101" i="10"/>
  <c r="E102" i="10"/>
  <c r="E103" i="10"/>
  <c r="E104" i="10"/>
  <c r="E105" i="10"/>
  <c r="E106" i="10"/>
  <c r="E107" i="10"/>
  <c r="E108" i="10"/>
  <c r="E109" i="10"/>
  <c r="E110" i="10"/>
  <c r="E111" i="10"/>
  <c r="E112" i="10"/>
  <c r="E113" i="10"/>
  <c r="E114" i="10"/>
  <c r="E115" i="10"/>
  <c r="E116" i="10"/>
  <c r="E117" i="10"/>
  <c r="E118" i="10"/>
  <c r="E119" i="10"/>
  <c r="E120" i="10"/>
  <c r="E121" i="10"/>
  <c r="E122" i="10"/>
  <c r="E123" i="10"/>
  <c r="E124" i="10"/>
  <c r="E125" i="10"/>
  <c r="E126" i="10"/>
  <c r="E127" i="10"/>
  <c r="E128" i="10"/>
  <c r="E129" i="10"/>
  <c r="E130" i="10"/>
  <c r="E131" i="10"/>
  <c r="E132" i="10"/>
  <c r="E133" i="10"/>
  <c r="E134" i="10"/>
  <c r="E135" i="10"/>
  <c r="E136" i="10"/>
  <c r="E137" i="10"/>
  <c r="E138" i="10"/>
  <c r="E139" i="10"/>
  <c r="E140" i="10"/>
  <c r="E141" i="10"/>
  <c r="E142" i="10"/>
  <c r="E143" i="10"/>
  <c r="E144" i="10"/>
  <c r="E145" i="10"/>
  <c r="E146" i="10"/>
  <c r="E147" i="10"/>
  <c r="E148" i="10"/>
  <c r="E149" i="10"/>
  <c r="E150" i="10"/>
  <c r="E151" i="10"/>
  <c r="E152" i="10"/>
  <c r="E153" i="10"/>
  <c r="E154" i="10"/>
  <c r="E155" i="10"/>
  <c r="E156" i="10"/>
  <c r="E157" i="10"/>
  <c r="E158" i="10"/>
  <c r="E159" i="10"/>
  <c r="E160" i="10"/>
  <c r="E161" i="10"/>
  <c r="E162" i="10"/>
  <c r="E163" i="10"/>
  <c r="E164" i="10"/>
  <c r="E165" i="10"/>
  <c r="E166" i="10"/>
  <c r="E167" i="10"/>
  <c r="E168" i="10"/>
  <c r="E169" i="10"/>
  <c r="E170" i="10"/>
  <c r="E171" i="10"/>
  <c r="E172" i="10"/>
  <c r="E173" i="10"/>
  <c r="E174" i="10"/>
  <c r="E175" i="10"/>
  <c r="E176" i="10"/>
  <c r="E2" i="10"/>
  <c r="E3" i="9"/>
  <c r="E4" i="9"/>
  <c r="E5" i="9"/>
  <c r="E6" i="9"/>
  <c r="E7" i="9"/>
  <c r="E8" i="9"/>
  <c r="E9" i="9"/>
  <c r="E10" i="9"/>
  <c r="E11" i="9"/>
  <c r="E12" i="9"/>
  <c r="E13" i="9"/>
  <c r="E14" i="9"/>
  <c r="E15" i="9"/>
  <c r="E16" i="9"/>
  <c r="E17" i="9"/>
  <c r="E18" i="9"/>
  <c r="E19" i="9"/>
  <c r="E20" i="9"/>
  <c r="E21" i="9"/>
  <c r="E22" i="9"/>
  <c r="E23" i="9"/>
  <c r="E24" i="9"/>
  <c r="E25" i="9"/>
  <c r="E26" i="9"/>
  <c r="E27" i="9"/>
  <c r="E28" i="9"/>
  <c r="E29" i="9"/>
  <c r="E30" i="9"/>
  <c r="E31" i="9"/>
  <c r="E32" i="9"/>
  <c r="E33" i="9"/>
  <c r="E34" i="9"/>
  <c r="E35" i="9"/>
  <c r="E36" i="9"/>
  <c r="E37" i="9"/>
  <c r="E38" i="9"/>
  <c r="E39" i="9"/>
  <c r="E40" i="9"/>
  <c r="E41" i="9"/>
  <c r="E42" i="9"/>
  <c r="E43" i="9"/>
  <c r="E44" i="9"/>
  <c r="E45" i="9"/>
  <c r="E46" i="9"/>
  <c r="E47" i="9"/>
  <c r="E48" i="9"/>
  <c r="E49" i="9"/>
  <c r="E50" i="9"/>
  <c r="E51" i="9"/>
  <c r="E52" i="9"/>
  <c r="E53" i="9"/>
  <c r="E54" i="9"/>
  <c r="E55" i="9"/>
  <c r="E56" i="9"/>
  <c r="E57" i="9"/>
  <c r="E58" i="9"/>
  <c r="E59" i="9"/>
  <c r="E60" i="9"/>
  <c r="E61" i="9"/>
  <c r="E62" i="9"/>
  <c r="E63" i="9"/>
  <c r="E64" i="9"/>
  <c r="E65" i="9"/>
  <c r="E66" i="9"/>
  <c r="E67" i="9"/>
  <c r="E68" i="9"/>
  <c r="E69" i="9"/>
  <c r="E70" i="9"/>
  <c r="E71" i="9"/>
  <c r="E72" i="9"/>
  <c r="E73" i="9"/>
  <c r="E74" i="9"/>
  <c r="E75" i="9"/>
  <c r="E76" i="9"/>
  <c r="E77" i="9"/>
  <c r="E78" i="9"/>
  <c r="E79" i="9"/>
  <c r="E80" i="9"/>
  <c r="E81" i="9"/>
  <c r="E82" i="9"/>
  <c r="E83" i="9"/>
  <c r="E84" i="9"/>
  <c r="E85" i="9"/>
  <c r="E86" i="9"/>
  <c r="E87" i="9"/>
  <c r="E88" i="9"/>
  <c r="E89" i="9"/>
  <c r="E90" i="9"/>
  <c r="E91" i="9"/>
  <c r="E92" i="9"/>
  <c r="E93" i="9"/>
  <c r="E94" i="9"/>
  <c r="E95" i="9"/>
  <c r="E96" i="9"/>
  <c r="E97" i="9"/>
  <c r="E98" i="9"/>
  <c r="E99" i="9"/>
  <c r="E100" i="9"/>
  <c r="E101" i="9"/>
  <c r="E102" i="9"/>
  <c r="E103" i="9"/>
  <c r="E104" i="9"/>
  <c r="E105" i="9"/>
  <c r="E106" i="9"/>
  <c r="E107" i="9"/>
  <c r="E108" i="9"/>
  <c r="E109" i="9"/>
  <c r="E110" i="9"/>
  <c r="E111" i="9"/>
  <c r="E112" i="9"/>
  <c r="E113" i="9"/>
  <c r="E114" i="9"/>
  <c r="E115" i="9"/>
  <c r="E116" i="9"/>
  <c r="E117" i="9"/>
  <c r="E118" i="9"/>
  <c r="E119" i="9"/>
  <c r="E120" i="9"/>
  <c r="E121" i="9"/>
  <c r="E122" i="9"/>
  <c r="E123" i="9"/>
  <c r="E124" i="9"/>
  <c r="E125" i="9"/>
  <c r="E126" i="9"/>
  <c r="E127" i="9"/>
  <c r="E128" i="9"/>
  <c r="E129" i="9"/>
  <c r="E130" i="9"/>
  <c r="E131" i="9"/>
  <c r="E132" i="9"/>
  <c r="E133" i="9"/>
  <c r="E134" i="9"/>
  <c r="E135" i="9"/>
  <c r="E136" i="9"/>
  <c r="E137" i="9"/>
  <c r="E138" i="9"/>
  <c r="E139" i="9"/>
  <c r="E140" i="9"/>
  <c r="E141" i="9"/>
  <c r="E142" i="9"/>
  <c r="E143" i="9"/>
  <c r="E144" i="9"/>
  <c r="E145" i="9"/>
  <c r="E146" i="9"/>
  <c r="E147" i="9"/>
  <c r="E148" i="9"/>
  <c r="E149" i="9"/>
  <c r="E150" i="9"/>
  <c r="E151" i="9"/>
  <c r="E152" i="9"/>
  <c r="E153" i="9"/>
  <c r="E154" i="9"/>
  <c r="E155" i="9"/>
  <c r="E156" i="9"/>
  <c r="E157" i="9"/>
  <c r="E158" i="9"/>
  <c r="E159" i="9"/>
  <c r="E160" i="9"/>
  <c r="E161" i="9"/>
  <c r="E162" i="9"/>
  <c r="E163" i="9"/>
  <c r="E164" i="9"/>
  <c r="E165" i="9"/>
  <c r="E166" i="9"/>
  <c r="E167" i="9"/>
  <c r="E168" i="9"/>
  <c r="E169" i="9"/>
  <c r="E170" i="9"/>
  <c r="E171" i="9"/>
  <c r="E172" i="9"/>
  <c r="E173" i="9"/>
  <c r="E174" i="9"/>
  <c r="E175" i="9"/>
  <c r="E176" i="9"/>
  <c r="E2" i="9"/>
  <c r="F3" i="8"/>
  <c r="F4" i="8"/>
  <c r="F5" i="8"/>
  <c r="F6" i="8"/>
  <c r="F7" i="8"/>
  <c r="F8" i="8"/>
  <c r="F9" i="8"/>
  <c r="F10" i="8"/>
  <c r="F11" i="8"/>
  <c r="F12" i="8"/>
  <c r="F13" i="8"/>
  <c r="F14" i="8"/>
  <c r="F15" i="8"/>
  <c r="F16" i="8"/>
  <c r="F17" i="8"/>
  <c r="F18" i="8"/>
  <c r="F19" i="8"/>
  <c r="F20" i="8"/>
  <c r="F21" i="8"/>
  <c r="F22" i="8"/>
  <c r="F23" i="8"/>
  <c r="F24" i="8"/>
  <c r="F25" i="8"/>
  <c r="F26" i="8"/>
  <c r="F27" i="8"/>
  <c r="F28" i="8"/>
  <c r="F29" i="8"/>
  <c r="F30" i="8"/>
  <c r="F31" i="8"/>
  <c r="F32" i="8"/>
  <c r="F33" i="8"/>
  <c r="F34" i="8"/>
  <c r="F35" i="8"/>
  <c r="F36" i="8"/>
  <c r="F37" i="8"/>
  <c r="F38" i="8"/>
  <c r="F39" i="8"/>
  <c r="F40" i="8"/>
  <c r="F41" i="8"/>
  <c r="F42" i="8"/>
  <c r="F43" i="8"/>
  <c r="F44" i="8"/>
  <c r="F45" i="8"/>
  <c r="F46" i="8"/>
  <c r="F47" i="8"/>
  <c r="F48" i="8"/>
  <c r="F49" i="8"/>
  <c r="F50" i="8"/>
  <c r="F51" i="8"/>
  <c r="F52" i="8"/>
  <c r="F53" i="8"/>
  <c r="F54" i="8"/>
  <c r="F55" i="8"/>
  <c r="F56" i="8"/>
  <c r="F57" i="8"/>
  <c r="F58" i="8"/>
  <c r="F59" i="8"/>
  <c r="F60" i="8"/>
  <c r="F61" i="8"/>
  <c r="F62" i="8"/>
  <c r="F63" i="8"/>
  <c r="F64" i="8"/>
  <c r="F65" i="8"/>
  <c r="F66" i="8"/>
  <c r="F67" i="8"/>
  <c r="F68" i="8"/>
  <c r="F69" i="8"/>
  <c r="F70" i="8"/>
  <c r="F71" i="8"/>
  <c r="F72" i="8"/>
  <c r="F73" i="8"/>
  <c r="F74" i="8"/>
  <c r="F75" i="8"/>
  <c r="F76" i="8"/>
  <c r="F77" i="8"/>
  <c r="F78" i="8"/>
  <c r="F79" i="8"/>
  <c r="F80" i="8"/>
  <c r="F81" i="8"/>
  <c r="F82" i="8"/>
  <c r="F83" i="8"/>
  <c r="F84" i="8"/>
  <c r="F85" i="8"/>
  <c r="F86" i="8"/>
  <c r="F87" i="8"/>
  <c r="F88" i="8"/>
  <c r="F89" i="8"/>
  <c r="F90" i="8"/>
  <c r="F91" i="8"/>
  <c r="F92" i="8"/>
  <c r="F93" i="8"/>
  <c r="F94" i="8"/>
  <c r="F95" i="8"/>
  <c r="F96" i="8"/>
  <c r="F97" i="8"/>
  <c r="F98" i="8"/>
  <c r="F99" i="8"/>
  <c r="F100" i="8"/>
  <c r="F101" i="8"/>
  <c r="F102" i="8"/>
  <c r="F103" i="8"/>
  <c r="F104" i="8"/>
  <c r="F105" i="8"/>
  <c r="F106" i="8"/>
  <c r="F107" i="8"/>
  <c r="F108" i="8"/>
  <c r="F109" i="8"/>
  <c r="F110" i="8"/>
  <c r="F111" i="8"/>
  <c r="F112" i="8"/>
  <c r="F113" i="8"/>
  <c r="F114" i="8"/>
  <c r="F115" i="8"/>
  <c r="F116" i="8"/>
  <c r="F117" i="8"/>
  <c r="F118" i="8"/>
  <c r="F119" i="8"/>
  <c r="F120" i="8"/>
  <c r="F121" i="8"/>
  <c r="F122" i="8"/>
  <c r="F123" i="8"/>
  <c r="F124" i="8"/>
  <c r="F125" i="8"/>
  <c r="F126" i="8"/>
  <c r="F127" i="8"/>
  <c r="F128" i="8"/>
  <c r="F129" i="8"/>
  <c r="F130" i="8"/>
  <c r="F131" i="8"/>
  <c r="F132" i="8"/>
  <c r="F133" i="8"/>
  <c r="F134" i="8"/>
  <c r="F135" i="8"/>
  <c r="F136" i="8"/>
  <c r="F137" i="8"/>
  <c r="F138" i="8"/>
  <c r="F139" i="8"/>
  <c r="F140" i="8"/>
  <c r="F141" i="8"/>
  <c r="F142" i="8"/>
  <c r="F143" i="8"/>
  <c r="F144" i="8"/>
  <c r="F145" i="8"/>
  <c r="F146" i="8"/>
  <c r="F147" i="8"/>
  <c r="F148" i="8"/>
  <c r="F149" i="8"/>
  <c r="F150" i="8"/>
  <c r="F151" i="8"/>
  <c r="F152" i="8"/>
  <c r="F153" i="8"/>
  <c r="F154" i="8"/>
  <c r="F155" i="8"/>
  <c r="F156" i="8"/>
  <c r="F157" i="8"/>
  <c r="F158" i="8"/>
  <c r="F159" i="8"/>
  <c r="F160" i="8"/>
  <c r="F161" i="8"/>
  <c r="F162" i="8"/>
  <c r="F163" i="8"/>
  <c r="F164" i="8"/>
  <c r="F165" i="8"/>
  <c r="F166" i="8"/>
  <c r="F167" i="8"/>
  <c r="F168" i="8"/>
  <c r="F169" i="8"/>
  <c r="F170" i="8"/>
  <c r="F171" i="8"/>
  <c r="F172" i="8"/>
  <c r="F173" i="8"/>
  <c r="F174" i="8"/>
  <c r="F175" i="8"/>
  <c r="F176" i="8"/>
  <c r="F2" i="8"/>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2" i="7"/>
  <c r="D3" i="5"/>
  <c r="D4" i="5"/>
  <c r="D5" i="5"/>
  <c r="D6" i="5"/>
  <c r="D7" i="5"/>
  <c r="D8" i="5"/>
  <c r="D9" i="5"/>
  <c r="D10" i="5"/>
  <c r="D11" i="5"/>
  <c r="D2" i="5"/>
  <c r="F10" i="1"/>
  <c r="F3" i="4"/>
  <c r="F4" i="4"/>
  <c r="F5" i="4"/>
  <c r="F6" i="4"/>
  <c r="F7" i="4"/>
  <c r="F8" i="4"/>
  <c r="F9" i="4"/>
  <c r="F10" i="4"/>
  <c r="F11" i="4"/>
  <c r="F12" i="4"/>
  <c r="F13" i="4"/>
  <c r="F14" i="4"/>
  <c r="F15" i="4"/>
  <c r="F16" i="4"/>
  <c r="F17" i="4"/>
  <c r="F18" i="4"/>
  <c r="F19" i="4"/>
  <c r="F20" i="4"/>
  <c r="F21" i="4"/>
  <c r="F22" i="4"/>
  <c r="F23" i="4"/>
  <c r="F24" i="4"/>
  <c r="F25" i="4"/>
  <c r="F26" i="4"/>
  <c r="F27" i="4"/>
  <c r="F28" i="4"/>
  <c r="F29" i="4"/>
  <c r="F30" i="4"/>
  <c r="F31" i="4"/>
  <c r="F32" i="4"/>
  <c r="F33" i="4"/>
  <c r="F34" i="4"/>
  <c r="F35" i="4"/>
  <c r="F36" i="4"/>
  <c r="F37" i="4"/>
  <c r="F38" i="4"/>
  <c r="F39" i="4"/>
  <c r="F40" i="4"/>
  <c r="F41" i="4"/>
  <c r="F42" i="4"/>
  <c r="F43" i="4"/>
  <c r="F44" i="4"/>
  <c r="F45" i="4"/>
  <c r="F46" i="4"/>
  <c r="F47" i="4"/>
  <c r="F48" i="4"/>
  <c r="F49" i="4"/>
  <c r="F50" i="4"/>
  <c r="F51" i="4"/>
  <c r="F52" i="4"/>
  <c r="F53" i="4"/>
  <c r="F54" i="4"/>
  <c r="F55" i="4"/>
  <c r="F56" i="4"/>
  <c r="F57" i="4"/>
  <c r="F58" i="4"/>
  <c r="F59" i="4"/>
  <c r="F60" i="4"/>
  <c r="F61" i="4"/>
  <c r="F62" i="4"/>
  <c r="F63" i="4"/>
  <c r="F64" i="4"/>
  <c r="F65" i="4"/>
  <c r="F66" i="4"/>
  <c r="F67" i="4"/>
  <c r="F68" i="4"/>
  <c r="F69" i="4"/>
  <c r="F70" i="4"/>
  <c r="F71" i="4"/>
  <c r="F72" i="4"/>
  <c r="F73" i="4"/>
  <c r="F74" i="4"/>
  <c r="F75" i="4"/>
  <c r="F76" i="4"/>
  <c r="F77" i="4"/>
  <c r="F78" i="4"/>
  <c r="F79" i="4"/>
  <c r="F80" i="4"/>
  <c r="F81" i="4"/>
  <c r="F82" i="4"/>
  <c r="F83" i="4"/>
  <c r="F84" i="4"/>
  <c r="F85" i="4"/>
  <c r="F86" i="4"/>
  <c r="F87" i="4"/>
  <c r="F88" i="4"/>
  <c r="F89" i="4"/>
  <c r="F90" i="4"/>
  <c r="F91" i="4"/>
  <c r="F92" i="4"/>
  <c r="F93" i="4"/>
  <c r="F94" i="4"/>
  <c r="F95" i="4"/>
  <c r="F96" i="4"/>
  <c r="F97" i="4"/>
  <c r="F98" i="4"/>
  <c r="F99" i="4"/>
  <c r="F100" i="4"/>
  <c r="F101" i="4"/>
  <c r="F102" i="4"/>
  <c r="F103" i="4"/>
  <c r="F104" i="4"/>
  <c r="F105" i="4"/>
  <c r="F106" i="4"/>
  <c r="F107" i="4"/>
  <c r="F108" i="4"/>
  <c r="F109" i="4"/>
  <c r="F110" i="4"/>
  <c r="F111" i="4"/>
  <c r="F112" i="4"/>
  <c r="F113" i="4"/>
  <c r="F114" i="4"/>
  <c r="F115" i="4"/>
  <c r="F116" i="4"/>
  <c r="F117" i="4"/>
  <c r="F118" i="4"/>
  <c r="F119" i="4"/>
  <c r="F120" i="4"/>
  <c r="F121" i="4"/>
  <c r="F122" i="4"/>
  <c r="F123" i="4"/>
  <c r="F124" i="4"/>
  <c r="F125" i="4"/>
  <c r="F126" i="4"/>
  <c r="F127" i="4"/>
  <c r="F128" i="4"/>
  <c r="F129" i="4"/>
  <c r="F130" i="4"/>
  <c r="F131" i="4"/>
  <c r="F132" i="4"/>
  <c r="F133" i="4"/>
  <c r="F134" i="4"/>
  <c r="F135" i="4"/>
  <c r="F136" i="4"/>
  <c r="F137" i="4"/>
  <c r="F138" i="4"/>
  <c r="F139" i="4"/>
  <c r="F140" i="4"/>
  <c r="F141" i="4"/>
  <c r="F142" i="4"/>
  <c r="F143" i="4"/>
  <c r="F144" i="4"/>
  <c r="F145" i="4"/>
  <c r="F146" i="4"/>
  <c r="F147" i="4"/>
  <c r="F148" i="4"/>
  <c r="F149" i="4"/>
  <c r="F150" i="4"/>
  <c r="F151" i="4"/>
  <c r="F152" i="4"/>
  <c r="F153" i="4"/>
  <c r="F154" i="4"/>
  <c r="F155" i="4"/>
  <c r="F156" i="4"/>
  <c r="F157" i="4"/>
  <c r="F158" i="4"/>
  <c r="F159" i="4"/>
  <c r="F160" i="4"/>
  <c r="F161" i="4"/>
  <c r="F162" i="4"/>
  <c r="F163" i="4"/>
  <c r="F164" i="4"/>
  <c r="F165" i="4"/>
  <c r="F166" i="4"/>
  <c r="F167" i="4"/>
  <c r="F168" i="4"/>
  <c r="F169" i="4"/>
  <c r="F170" i="4"/>
  <c r="F171" i="4"/>
  <c r="F172" i="4"/>
  <c r="F173" i="4"/>
  <c r="F174" i="4"/>
  <c r="F175" i="4"/>
  <c r="F176" i="4"/>
  <c r="F2" i="4"/>
  <c r="F166" i="11"/>
  <c r="G106" i="10"/>
  <c r="G154" i="10"/>
  <c r="G23" i="11"/>
  <c r="G109" i="10"/>
  <c r="H29" i="8"/>
  <c r="F67" i="11"/>
  <c r="G41" i="10"/>
  <c r="G171" i="12"/>
  <c r="G120" i="12"/>
  <c r="G36" i="7"/>
  <c r="G16" i="10"/>
  <c r="G143" i="11"/>
  <c r="G7" i="11"/>
  <c r="F82" i="10"/>
  <c r="H48" i="8"/>
  <c r="G127" i="10"/>
  <c r="G132" i="11"/>
  <c r="F109" i="10"/>
  <c r="H137" i="8"/>
  <c r="G20" i="12"/>
  <c r="F92" i="7"/>
  <c r="F113" i="7"/>
  <c r="G112" i="11"/>
  <c r="F170" i="11"/>
  <c r="G31" i="11"/>
  <c r="F97" i="11"/>
  <c r="F138" i="11"/>
  <c r="F159" i="10"/>
  <c r="F135" i="11"/>
  <c r="H19" i="8"/>
  <c r="H113" i="8"/>
  <c r="G47" i="12"/>
  <c r="G14" i="7"/>
  <c r="G100" i="10"/>
  <c r="F72" i="10"/>
  <c r="G122" i="10"/>
  <c r="F168" i="10"/>
  <c r="G170" i="12"/>
  <c r="F61" i="7"/>
  <c r="F39" i="7"/>
  <c r="H161" i="8"/>
  <c r="G48" i="8"/>
  <c r="G23" i="8"/>
  <c r="G176" i="12"/>
  <c r="F112" i="7"/>
  <c r="G74" i="7"/>
  <c r="G75" i="7"/>
  <c r="G166" i="8"/>
  <c r="H74" i="8"/>
  <c r="F28" i="11"/>
  <c r="F174" i="12"/>
  <c r="G140" i="8"/>
  <c r="G28" i="10"/>
  <c r="F95" i="11"/>
  <c r="F130" i="12"/>
  <c r="G25" i="7"/>
  <c r="G160" i="10"/>
  <c r="F51" i="7"/>
  <c r="F9" i="11"/>
  <c r="G52" i="11"/>
  <c r="G135" i="11"/>
  <c r="F30" i="11"/>
  <c r="G34" i="12"/>
  <c r="F50" i="7"/>
  <c r="G167" i="10"/>
  <c r="G164" i="11"/>
  <c r="H109" i="8"/>
  <c r="G127" i="11"/>
  <c r="G29" i="12"/>
  <c r="G6" i="7"/>
  <c r="G56" i="10"/>
  <c r="F115" i="11"/>
  <c r="F38" i="11"/>
  <c r="G169" i="12"/>
  <c r="F56" i="7"/>
  <c r="H45" i="8"/>
  <c r="G47" i="8"/>
  <c r="G78" i="8"/>
  <c r="G43" i="7"/>
  <c r="G99" i="8"/>
  <c r="G115" i="7"/>
  <c r="F13" i="11"/>
  <c r="F101" i="12"/>
  <c r="H51" i="8"/>
  <c r="F77" i="11"/>
  <c r="G53" i="12"/>
  <c r="F65" i="7"/>
  <c r="F16" i="12"/>
  <c r="G107" i="10"/>
  <c r="G39" i="12"/>
  <c r="F105" i="7"/>
  <c r="F144" i="12"/>
  <c r="H40" i="8"/>
  <c r="F78" i="11"/>
  <c r="G60" i="10"/>
  <c r="H108" i="8"/>
  <c r="H107" i="8"/>
  <c r="G11" i="10"/>
  <c r="G4" i="7"/>
  <c r="F84" i="12"/>
  <c r="F38" i="10"/>
  <c r="G10" i="11"/>
  <c r="F101" i="10"/>
  <c r="G94" i="11"/>
  <c r="H43" i="8"/>
  <c r="G9" i="8"/>
  <c r="H176" i="8"/>
  <c r="H17" i="8"/>
  <c r="G101" i="8"/>
  <c r="G26" i="8"/>
  <c r="F24" i="10"/>
  <c r="G175" i="12"/>
  <c r="G90" i="12"/>
  <c r="F82" i="7"/>
  <c r="G51" i="11"/>
  <c r="F55" i="11"/>
  <c r="F58" i="10"/>
  <c r="G43" i="10"/>
  <c r="F115" i="10"/>
  <c r="F150" i="11"/>
  <c r="G89" i="10"/>
  <c r="F158" i="12"/>
  <c r="G29" i="7"/>
  <c r="G100" i="7"/>
  <c r="H27" i="8"/>
  <c r="H156" i="8"/>
  <c r="G5" i="11"/>
  <c r="F10" i="10"/>
  <c r="G62" i="10"/>
  <c r="G12" i="8"/>
  <c r="F87" i="11"/>
  <c r="G91" i="10"/>
  <c r="G168" i="10"/>
  <c r="G155" i="12"/>
  <c r="F40" i="7"/>
  <c r="H151" i="8"/>
  <c r="G53" i="10"/>
  <c r="G67" i="11"/>
  <c r="F152" i="10"/>
  <c r="G30" i="12"/>
  <c r="G71" i="7"/>
  <c r="G135" i="7"/>
  <c r="F161" i="11"/>
  <c r="G77" i="10"/>
  <c r="F149" i="12"/>
  <c r="G42" i="7"/>
  <c r="G90" i="8"/>
  <c r="F163" i="7"/>
  <c r="G87" i="11"/>
  <c r="F157" i="11"/>
  <c r="G18" i="10"/>
  <c r="G15" i="12"/>
  <c r="G57" i="11"/>
  <c r="G12" i="10"/>
  <c r="G95" i="10"/>
  <c r="G55" i="12"/>
  <c r="F48" i="7"/>
  <c r="F9" i="12"/>
  <c r="G164" i="7"/>
  <c r="G34" i="8"/>
  <c r="H169" i="8"/>
  <c r="F162" i="11"/>
  <c r="G14" i="10"/>
  <c r="G142" i="10"/>
  <c r="G137" i="11"/>
  <c r="F34" i="11"/>
  <c r="F73" i="10"/>
  <c r="G168" i="11"/>
  <c r="G122" i="12"/>
  <c r="G76" i="10"/>
  <c r="G159" i="10"/>
  <c r="G99" i="11"/>
  <c r="G51" i="8"/>
  <c r="G12" i="11"/>
  <c r="F25" i="11"/>
  <c r="H117" i="8"/>
  <c r="F159" i="12"/>
  <c r="G91" i="7"/>
  <c r="G171" i="7"/>
  <c r="G73" i="8"/>
  <c r="G136" i="10"/>
  <c r="H8" i="8"/>
  <c r="G165" i="8"/>
  <c r="G70" i="10"/>
  <c r="H36" i="8"/>
  <c r="F73" i="11"/>
  <c r="F47" i="12"/>
  <c r="G110" i="7"/>
  <c r="H150" i="8"/>
  <c r="G150" i="10"/>
  <c r="H32" i="8"/>
  <c r="H104" i="8"/>
  <c r="G66" i="8"/>
  <c r="F90" i="10"/>
  <c r="G63" i="12"/>
  <c r="F110" i="7"/>
  <c r="F129" i="10"/>
  <c r="G122" i="8"/>
  <c r="G18" i="11"/>
  <c r="F149" i="10"/>
  <c r="G87" i="12"/>
  <c r="F98" i="7"/>
  <c r="G39" i="7"/>
  <c r="G134" i="8"/>
  <c r="G151" i="12"/>
  <c r="G12" i="7"/>
  <c r="F6" i="10"/>
  <c r="G140" i="7"/>
  <c r="G2" i="8"/>
  <c r="F102" i="11"/>
  <c r="G37" i="12"/>
  <c r="F33" i="10"/>
  <c r="G160" i="8"/>
  <c r="G143" i="10"/>
  <c r="G170" i="8"/>
  <c r="G5" i="8"/>
  <c r="G162" i="11"/>
  <c r="G87" i="10"/>
  <c r="H4" i="8"/>
  <c r="G64" i="8"/>
  <c r="G148" i="12"/>
  <c r="G50" i="7"/>
  <c r="F101" i="7"/>
  <c r="F47" i="10"/>
  <c r="G33" i="11"/>
  <c r="G13" i="11"/>
  <c r="F46" i="12"/>
  <c r="F171" i="7"/>
  <c r="G72" i="8"/>
  <c r="G85" i="10"/>
  <c r="G160" i="11"/>
  <c r="F104" i="10"/>
  <c r="G175" i="11"/>
  <c r="G149" i="11"/>
  <c r="G62" i="8"/>
  <c r="G99" i="10"/>
  <c r="G44" i="11"/>
  <c r="H88" i="8"/>
  <c r="F59" i="11"/>
  <c r="H133" i="8"/>
  <c r="F62" i="10"/>
  <c r="H101" i="8"/>
  <c r="H126" i="8"/>
  <c r="G92" i="8"/>
  <c r="F21" i="11"/>
  <c r="G126" i="12"/>
  <c r="F153" i="7"/>
  <c r="H85" i="8"/>
  <c r="F13" i="10"/>
  <c r="G80" i="11"/>
  <c r="G150" i="8"/>
  <c r="F35" i="11"/>
  <c r="F172" i="10"/>
  <c r="G73" i="12"/>
  <c r="G157" i="12"/>
  <c r="F54" i="7"/>
  <c r="G74" i="8"/>
  <c r="F131" i="10"/>
  <c r="G154" i="11"/>
  <c r="H148" i="8"/>
  <c r="G96" i="8"/>
  <c r="G23" i="10"/>
  <c r="G29" i="11"/>
  <c r="F147" i="10"/>
  <c r="G90" i="11"/>
  <c r="G72" i="12"/>
  <c r="F107" i="12"/>
  <c r="F125" i="7"/>
  <c r="F52" i="11"/>
  <c r="H76" i="8"/>
  <c r="H72" i="8"/>
  <c r="G11" i="8"/>
  <c r="F125" i="12"/>
  <c r="F26" i="7"/>
  <c r="G131" i="11"/>
  <c r="F70" i="11"/>
  <c r="H144" i="8"/>
  <c r="F85" i="12"/>
  <c r="F121" i="7"/>
  <c r="H66" i="8"/>
  <c r="H64" i="8"/>
  <c r="F164" i="11"/>
  <c r="G47" i="11"/>
  <c r="F86" i="10"/>
  <c r="G101" i="11"/>
  <c r="G156" i="10"/>
  <c r="G17" i="11"/>
  <c r="H132" i="8"/>
  <c r="F8" i="11"/>
  <c r="G146" i="12"/>
  <c r="G65" i="7"/>
  <c r="G126" i="11"/>
  <c r="G21" i="11"/>
  <c r="H160" i="8"/>
  <c r="H16" i="8"/>
  <c r="G16" i="11"/>
  <c r="F121" i="10"/>
  <c r="F114" i="12"/>
  <c r="F10" i="12"/>
  <c r="G158" i="7"/>
  <c r="F140" i="11"/>
  <c r="F105" i="11"/>
  <c r="F124" i="10"/>
  <c r="G120" i="10"/>
  <c r="H92" i="8"/>
  <c r="F148" i="10"/>
  <c r="H46" i="8"/>
  <c r="F159" i="11"/>
  <c r="F39" i="12"/>
  <c r="G136" i="12"/>
  <c r="F161" i="7"/>
  <c r="F118" i="11"/>
  <c r="G19" i="11"/>
  <c r="G135" i="10"/>
  <c r="H63" i="8"/>
  <c r="G164" i="12"/>
  <c r="F119" i="7"/>
  <c r="G141" i="8"/>
  <c r="G110" i="11"/>
  <c r="G41" i="12"/>
  <c r="F57" i="7"/>
  <c r="F77" i="7"/>
  <c r="F19" i="11"/>
  <c r="F105" i="12"/>
  <c r="F51" i="11"/>
  <c r="G108" i="8"/>
  <c r="F150" i="12"/>
  <c r="F60" i="7"/>
  <c r="G78" i="11"/>
  <c r="F133" i="11"/>
  <c r="F31" i="12"/>
  <c r="G136" i="7"/>
  <c r="F4" i="11"/>
  <c r="G46" i="10"/>
  <c r="F84" i="10"/>
  <c r="G106" i="12"/>
  <c r="G16" i="7"/>
  <c r="H174" i="8"/>
  <c r="G173" i="10"/>
  <c r="F39" i="11"/>
  <c r="G29" i="10"/>
  <c r="H110" i="8"/>
  <c r="G47" i="10"/>
  <c r="F88" i="12"/>
  <c r="F23" i="7"/>
  <c r="G156" i="11"/>
  <c r="G147" i="8"/>
  <c r="G96" i="7"/>
  <c r="F121" i="11"/>
  <c r="F99" i="12"/>
  <c r="F120" i="10"/>
  <c r="F38" i="7"/>
  <c r="F4" i="12"/>
  <c r="H23" i="8"/>
  <c r="G101" i="12"/>
  <c r="G13" i="7"/>
  <c r="H140" i="8"/>
  <c r="G147" i="7"/>
  <c r="G151" i="8"/>
  <c r="G63" i="11"/>
  <c r="F82" i="12"/>
  <c r="G27" i="7"/>
  <c r="G75" i="12"/>
  <c r="G10" i="8"/>
  <c r="H24" i="8"/>
  <c r="F130" i="10"/>
  <c r="G79" i="10"/>
  <c r="F53" i="7"/>
  <c r="G48" i="7"/>
  <c r="G48" i="11"/>
  <c r="G65" i="12"/>
  <c r="F43" i="12"/>
  <c r="F141" i="11"/>
  <c r="H119" i="8"/>
  <c r="G101" i="7"/>
  <c r="H77" i="8"/>
  <c r="H31" i="8"/>
  <c r="F89" i="12"/>
  <c r="G111" i="11"/>
  <c r="G169" i="8"/>
  <c r="F79" i="12"/>
  <c r="F87" i="10"/>
  <c r="H5" i="8"/>
  <c r="G115" i="11"/>
  <c r="H89" i="8"/>
  <c r="G136" i="8"/>
  <c r="G111" i="8"/>
  <c r="F5" i="10"/>
  <c r="G157" i="11"/>
  <c r="F33" i="11"/>
  <c r="F15" i="12"/>
  <c r="F67" i="7"/>
  <c r="G118" i="10"/>
  <c r="F46" i="11"/>
  <c r="H37" i="8"/>
  <c r="G49" i="11"/>
  <c r="H94" i="8"/>
  <c r="H2" i="8"/>
  <c r="G146" i="8"/>
  <c r="F173" i="12"/>
  <c r="F139" i="12"/>
  <c r="F75" i="7"/>
  <c r="F65" i="10"/>
  <c r="G98" i="10"/>
  <c r="G156" i="8"/>
  <c r="G133" i="10"/>
  <c r="F93" i="11"/>
  <c r="G62" i="11"/>
  <c r="F127" i="10"/>
  <c r="F119" i="11"/>
  <c r="G10" i="12"/>
  <c r="F144" i="7"/>
  <c r="G127" i="7"/>
  <c r="F165" i="10"/>
  <c r="G13" i="8"/>
  <c r="G172" i="8"/>
  <c r="H42" i="8"/>
  <c r="G17" i="8"/>
  <c r="F71" i="12"/>
  <c r="F72" i="7"/>
  <c r="G107" i="8"/>
  <c r="G102" i="11"/>
  <c r="G115" i="10"/>
  <c r="G123" i="12"/>
  <c r="F52" i="7"/>
  <c r="G105" i="7"/>
  <c r="G176" i="10"/>
  <c r="F145" i="11"/>
  <c r="F133" i="12"/>
  <c r="H173" i="8"/>
  <c r="G4" i="11"/>
  <c r="H172" i="8"/>
  <c r="H142" i="8"/>
  <c r="F145" i="12"/>
  <c r="F21" i="7"/>
  <c r="G85" i="11"/>
  <c r="F11" i="10"/>
  <c r="G33" i="8"/>
  <c r="G9" i="12"/>
  <c r="F41" i="7"/>
  <c r="F72" i="11"/>
  <c r="H52" i="8"/>
  <c r="G114" i="10"/>
  <c r="G86" i="8"/>
  <c r="F143" i="10"/>
  <c r="F117" i="12"/>
  <c r="G26" i="7"/>
  <c r="G74" i="11"/>
  <c r="F57" i="11"/>
  <c r="F19" i="10"/>
  <c r="F111" i="7"/>
  <c r="H129" i="8"/>
  <c r="G119" i="8"/>
  <c r="F20" i="11"/>
  <c r="G145" i="7"/>
  <c r="F118" i="7"/>
  <c r="G159" i="8"/>
  <c r="F122" i="11"/>
  <c r="G140" i="10"/>
  <c r="F48" i="10"/>
  <c r="F36" i="12"/>
  <c r="F86" i="7"/>
  <c r="G150" i="11"/>
  <c r="G67" i="7"/>
  <c r="F14" i="11"/>
  <c r="G133" i="8"/>
  <c r="G72" i="11"/>
  <c r="F106" i="12"/>
  <c r="F45" i="7"/>
  <c r="F137" i="10"/>
  <c r="F112" i="12"/>
  <c r="H78" i="8"/>
  <c r="G56" i="12"/>
  <c r="G93" i="7"/>
  <c r="F36" i="10"/>
  <c r="F79" i="11"/>
  <c r="G118" i="7"/>
  <c r="H146" i="8"/>
  <c r="F123" i="12"/>
  <c r="F75" i="10"/>
  <c r="G86" i="11"/>
  <c r="G131" i="7"/>
  <c r="F69" i="11"/>
  <c r="G145" i="12"/>
  <c r="F100" i="12"/>
  <c r="G174" i="8"/>
  <c r="F34" i="7"/>
  <c r="F124" i="12"/>
  <c r="F150" i="7"/>
  <c r="G133" i="12"/>
  <c r="G106" i="7"/>
  <c r="H28" i="8"/>
  <c r="G20" i="11"/>
  <c r="F49" i="11"/>
  <c r="G9" i="10"/>
  <c r="F13" i="12"/>
  <c r="F128" i="7"/>
  <c r="G90" i="10"/>
  <c r="H35" i="8"/>
  <c r="F36" i="11"/>
  <c r="F174" i="11"/>
  <c r="G143" i="12"/>
  <c r="G8" i="10"/>
  <c r="G129" i="10"/>
  <c r="G116" i="11"/>
  <c r="G8" i="8"/>
  <c r="F157" i="10"/>
  <c r="G84" i="11"/>
  <c r="G74" i="12"/>
  <c r="G45" i="7"/>
  <c r="F160" i="11"/>
  <c r="G19" i="8"/>
  <c r="G61" i="8"/>
  <c r="G23" i="7"/>
  <c r="G174" i="10"/>
  <c r="G58" i="8"/>
  <c r="F155" i="12"/>
  <c r="G143" i="7"/>
  <c r="G92" i="7"/>
  <c r="G175" i="10"/>
  <c r="F86" i="11"/>
  <c r="H62" i="8"/>
  <c r="G142" i="12"/>
  <c r="G50" i="11"/>
  <c r="F79" i="10"/>
  <c r="G33" i="7"/>
  <c r="G94" i="10"/>
  <c r="G76" i="12"/>
  <c r="F36" i="7"/>
  <c r="G110" i="8"/>
  <c r="G84" i="12"/>
  <c r="F118" i="10"/>
  <c r="G59" i="11"/>
  <c r="G130" i="11"/>
  <c r="F3" i="12"/>
  <c r="F171" i="10"/>
  <c r="F43" i="11"/>
  <c r="G76" i="7"/>
  <c r="G125" i="12"/>
  <c r="G60" i="7"/>
  <c r="G120" i="8"/>
  <c r="F62" i="12"/>
  <c r="G61" i="7"/>
  <c r="F113" i="10"/>
  <c r="F27" i="12"/>
  <c r="G117" i="8"/>
  <c r="G36" i="12"/>
  <c r="F2" i="11"/>
  <c r="G132" i="7"/>
  <c r="G30" i="7"/>
  <c r="G4" i="12"/>
  <c r="H44" i="8"/>
  <c r="G103" i="12"/>
  <c r="G40" i="8"/>
  <c r="F123" i="7"/>
  <c r="G35" i="7"/>
  <c r="G139" i="10"/>
  <c r="G95" i="7"/>
  <c r="G73" i="11"/>
  <c r="F16" i="7"/>
  <c r="G3" i="11"/>
  <c r="H98" i="8"/>
  <c r="G158" i="8"/>
  <c r="F108" i="11"/>
  <c r="G125" i="10"/>
  <c r="H79" i="8"/>
  <c r="F125" i="11"/>
  <c r="F43" i="10"/>
  <c r="F37" i="11"/>
  <c r="G117" i="7"/>
  <c r="H102" i="8"/>
  <c r="G96" i="11"/>
  <c r="G109" i="11"/>
  <c r="G14" i="12"/>
  <c r="G38" i="8"/>
  <c r="G36" i="10"/>
  <c r="F21" i="12"/>
  <c r="G15" i="8"/>
  <c r="G3" i="8"/>
  <c r="G112" i="10"/>
  <c r="G126" i="8"/>
  <c r="F42" i="12"/>
  <c r="G50" i="8"/>
  <c r="G5" i="12"/>
  <c r="G70" i="7"/>
  <c r="G163" i="7"/>
  <c r="H86" i="8"/>
  <c r="G150" i="7"/>
  <c r="G22" i="8"/>
  <c r="H9" i="8"/>
  <c r="G151" i="11"/>
  <c r="G121" i="11"/>
  <c r="G22" i="12"/>
  <c r="G84" i="7"/>
  <c r="G152" i="11"/>
  <c r="G149" i="8"/>
  <c r="F50" i="10"/>
  <c r="F103" i="12"/>
  <c r="F71" i="10"/>
  <c r="G111" i="10"/>
  <c r="F11" i="11"/>
  <c r="H65" i="8"/>
  <c r="G152" i="10"/>
  <c r="F81" i="12"/>
  <c r="F100" i="7"/>
  <c r="G175" i="8"/>
  <c r="F152" i="12"/>
  <c r="F104" i="7"/>
  <c r="F164" i="10"/>
  <c r="G138" i="11"/>
  <c r="F57" i="12"/>
  <c r="F154" i="7"/>
  <c r="F85" i="7"/>
  <c r="H81" i="8"/>
  <c r="G26" i="11"/>
  <c r="G5" i="10"/>
  <c r="G69" i="7"/>
  <c r="G57" i="8"/>
  <c r="F105" i="10"/>
  <c r="F30" i="7"/>
  <c r="F171" i="11"/>
  <c r="F23" i="10"/>
  <c r="F168" i="12"/>
  <c r="G112" i="7"/>
  <c r="G77" i="8"/>
  <c r="F11" i="12"/>
  <c r="F97" i="10"/>
  <c r="F23" i="11"/>
  <c r="G101" i="10"/>
  <c r="G52" i="7"/>
  <c r="F27" i="11"/>
  <c r="F80" i="11"/>
  <c r="G121" i="8"/>
  <c r="F163" i="10"/>
  <c r="G109" i="7"/>
  <c r="F84" i="7"/>
  <c r="F8" i="10"/>
  <c r="F63" i="10"/>
  <c r="F45" i="12"/>
  <c r="F87" i="7"/>
  <c r="F30" i="10"/>
  <c r="G92" i="12"/>
  <c r="G122" i="11"/>
  <c r="G11" i="12"/>
  <c r="H152" i="8"/>
  <c r="G37" i="11"/>
  <c r="G102" i="7"/>
  <c r="F60" i="12"/>
  <c r="G63" i="8"/>
  <c r="G102" i="10"/>
  <c r="H39" i="8"/>
  <c r="G45" i="12"/>
  <c r="F22" i="11"/>
  <c r="F112" i="10"/>
  <c r="F20" i="7"/>
  <c r="G158" i="12"/>
  <c r="G176" i="7"/>
  <c r="G164" i="8"/>
  <c r="G38" i="10"/>
  <c r="F146" i="11"/>
  <c r="F134" i="11"/>
  <c r="F12" i="11"/>
  <c r="F165" i="11"/>
  <c r="G98" i="8"/>
  <c r="F158" i="10"/>
  <c r="H114" i="8"/>
  <c r="G20" i="7"/>
  <c r="F145" i="10"/>
  <c r="G117" i="10"/>
  <c r="G42" i="11"/>
  <c r="G96" i="12"/>
  <c r="G97" i="10"/>
  <c r="G107" i="7"/>
  <c r="G76" i="8"/>
  <c r="G124" i="10"/>
  <c r="G120" i="11"/>
  <c r="G129" i="12"/>
  <c r="F117" i="11"/>
  <c r="G11" i="7"/>
  <c r="F67" i="12"/>
  <c r="G36" i="8"/>
  <c r="G115" i="12"/>
  <c r="G82" i="12"/>
  <c r="H15" i="8"/>
  <c r="F88" i="11"/>
  <c r="G151" i="7"/>
  <c r="F109" i="11"/>
  <c r="F41" i="10"/>
  <c r="G17" i="10"/>
  <c r="G52" i="12"/>
  <c r="G112" i="8"/>
  <c r="G12" i="12"/>
  <c r="G124" i="8"/>
  <c r="F96" i="7"/>
  <c r="G58" i="10"/>
  <c r="G65" i="8"/>
  <c r="H139" i="8"/>
  <c r="F176" i="10"/>
  <c r="G102" i="12"/>
  <c r="F37" i="7"/>
  <c r="G68" i="11"/>
  <c r="G103" i="8"/>
  <c r="F32" i="11"/>
  <c r="F45" i="10"/>
  <c r="G97" i="12"/>
  <c r="G118" i="8"/>
  <c r="G128" i="11"/>
  <c r="H147" i="8"/>
  <c r="F42" i="11"/>
  <c r="H128" i="8"/>
  <c r="F103" i="11"/>
  <c r="F171" i="12"/>
  <c r="G127" i="8"/>
  <c r="G165" i="10"/>
  <c r="G74" i="10"/>
  <c r="F48" i="12"/>
  <c r="F35" i="7"/>
  <c r="G136" i="11"/>
  <c r="F96" i="12"/>
  <c r="G68" i="7"/>
  <c r="G122" i="7"/>
  <c r="H122" i="8"/>
  <c r="F63" i="11"/>
  <c r="H54" i="8"/>
  <c r="G24" i="10"/>
  <c r="F44" i="7"/>
  <c r="F29" i="10"/>
  <c r="F53" i="12"/>
  <c r="G54" i="7"/>
  <c r="G93" i="11"/>
  <c r="G147" i="10"/>
  <c r="G132" i="12"/>
  <c r="G28" i="7"/>
  <c r="F106" i="7"/>
  <c r="F142" i="11"/>
  <c r="G159" i="11"/>
  <c r="F156" i="12"/>
  <c r="F140" i="7"/>
  <c r="F106" i="11"/>
  <c r="F42" i="10"/>
  <c r="G53" i="7"/>
  <c r="F68" i="10"/>
  <c r="G109" i="8"/>
  <c r="G79" i="12"/>
  <c r="F33" i="7"/>
  <c r="F19" i="12"/>
  <c r="F172" i="12"/>
  <c r="G2" i="12"/>
  <c r="G132" i="10"/>
  <c r="F142" i="7"/>
  <c r="F92" i="12"/>
  <c r="G83" i="10"/>
  <c r="F95" i="10"/>
  <c r="F31" i="7"/>
  <c r="G91" i="11"/>
  <c r="F117" i="7"/>
  <c r="G138" i="7"/>
  <c r="F138" i="10"/>
  <c r="H123" i="8"/>
  <c r="H47" i="8"/>
  <c r="F146" i="12"/>
  <c r="F62" i="11"/>
  <c r="G84" i="8"/>
  <c r="F120" i="11"/>
  <c r="G162" i="12"/>
  <c r="G173" i="8"/>
  <c r="G63" i="10"/>
  <c r="F97" i="12"/>
  <c r="G75" i="10"/>
  <c r="G63" i="7"/>
  <c r="G31" i="7"/>
  <c r="F172" i="11"/>
  <c r="H87" i="8"/>
  <c r="G170" i="11"/>
  <c r="F107" i="7"/>
  <c r="G14" i="8"/>
  <c r="F109" i="12"/>
  <c r="G16" i="8"/>
  <c r="F136" i="12"/>
  <c r="G166" i="7"/>
  <c r="H57" i="8"/>
  <c r="G65" i="10"/>
  <c r="G38" i="11"/>
  <c r="F89" i="10"/>
  <c r="G161" i="12"/>
  <c r="F98" i="10"/>
  <c r="F175" i="11"/>
  <c r="G39" i="10"/>
  <c r="G35" i="8"/>
  <c r="F163" i="12"/>
  <c r="F152" i="7"/>
  <c r="F117" i="10"/>
  <c r="F90" i="11"/>
  <c r="G8" i="11"/>
  <c r="F54" i="10"/>
  <c r="F3" i="11"/>
  <c r="F176" i="11"/>
  <c r="F93" i="7"/>
  <c r="G70" i="8"/>
  <c r="F147" i="11"/>
  <c r="G35" i="12"/>
  <c r="F60" i="11"/>
  <c r="G113" i="11"/>
  <c r="H21" i="8"/>
  <c r="G109" i="12"/>
  <c r="G172" i="12"/>
  <c r="G152" i="8"/>
  <c r="F154" i="11"/>
  <c r="F35" i="12"/>
  <c r="H50" i="8"/>
  <c r="H167" i="8"/>
  <c r="G86" i="12"/>
  <c r="F160" i="7"/>
  <c r="F26" i="12"/>
  <c r="F49" i="10"/>
  <c r="H127" i="8"/>
  <c r="H91" i="8"/>
  <c r="G138" i="10"/>
  <c r="F2" i="12"/>
  <c r="G118" i="11"/>
  <c r="F144" i="11"/>
  <c r="H59" i="8"/>
  <c r="F90" i="12"/>
  <c r="G160" i="7"/>
  <c r="H75" i="8"/>
  <c r="F111" i="10"/>
  <c r="G69" i="11"/>
  <c r="G137" i="12"/>
  <c r="G21" i="7"/>
  <c r="H120" i="8"/>
  <c r="G113" i="10"/>
  <c r="G154" i="8"/>
  <c r="F37" i="12"/>
  <c r="F139" i="11"/>
  <c r="F3" i="7"/>
  <c r="G24" i="11"/>
  <c r="G90" i="7"/>
  <c r="G21" i="10"/>
  <c r="G135" i="8"/>
  <c r="G55" i="10"/>
  <c r="G128" i="7"/>
  <c r="F146" i="7"/>
  <c r="G20" i="8"/>
  <c r="F48" i="11"/>
  <c r="G77" i="7"/>
  <c r="F93" i="10"/>
  <c r="F175" i="12"/>
  <c r="F129" i="11"/>
  <c r="H166" i="8"/>
  <c r="F55" i="12"/>
  <c r="F113" i="12"/>
  <c r="G31" i="12"/>
  <c r="G55" i="7"/>
  <c r="F151" i="12"/>
  <c r="F83" i="10"/>
  <c r="F167" i="12"/>
  <c r="G61" i="11"/>
  <c r="G65" i="11"/>
  <c r="F127" i="12"/>
  <c r="F111" i="11"/>
  <c r="F141" i="10"/>
  <c r="F156" i="11"/>
  <c r="H103" i="8"/>
  <c r="F79" i="7"/>
  <c r="G147" i="12"/>
  <c r="G140" i="12"/>
  <c r="H121" i="8"/>
  <c r="F40" i="10"/>
  <c r="G161" i="11"/>
  <c r="F139" i="10"/>
  <c r="F115" i="12"/>
  <c r="G175" i="7"/>
  <c r="G48" i="10"/>
  <c r="H154" i="8"/>
  <c r="G163" i="8"/>
  <c r="H6" i="8"/>
  <c r="F151" i="10"/>
  <c r="F22" i="12"/>
  <c r="F145" i="7"/>
  <c r="G45" i="8"/>
  <c r="G117" i="11"/>
  <c r="G105" i="11"/>
  <c r="F132" i="12"/>
  <c r="G55" i="11"/>
  <c r="G36" i="11"/>
  <c r="F135" i="10"/>
  <c r="F10" i="7"/>
  <c r="G121" i="12"/>
  <c r="G145" i="8"/>
  <c r="F169" i="12"/>
  <c r="G54" i="8"/>
  <c r="G146" i="10"/>
  <c r="F83" i="11"/>
  <c r="F24" i="11"/>
  <c r="G174" i="11"/>
  <c r="F70" i="10"/>
  <c r="G93" i="10"/>
  <c r="H145" i="8"/>
  <c r="F169" i="7"/>
  <c r="F55" i="10"/>
  <c r="F175" i="10"/>
  <c r="F69" i="12"/>
  <c r="G72" i="7"/>
  <c r="F85" i="11"/>
  <c r="F98" i="11"/>
  <c r="F28" i="10"/>
  <c r="H158" i="8"/>
  <c r="G82" i="8"/>
  <c r="F69" i="10"/>
  <c r="F30" i="12"/>
  <c r="F63" i="7"/>
  <c r="G164" i="10"/>
  <c r="H73" i="8"/>
  <c r="F65" i="11"/>
  <c r="G80" i="12"/>
  <c r="G61" i="10"/>
  <c r="F125" i="10"/>
  <c r="G165" i="7"/>
  <c r="G85" i="7"/>
  <c r="F112" i="11"/>
  <c r="G62" i="12"/>
  <c r="G22" i="10"/>
  <c r="G116" i="10"/>
  <c r="G60" i="12"/>
  <c r="F46" i="7"/>
  <c r="F9" i="10"/>
  <c r="G43" i="12"/>
  <c r="G40" i="11"/>
  <c r="G115" i="8"/>
  <c r="G127" i="12"/>
  <c r="F88" i="7"/>
  <c r="G171" i="11"/>
  <c r="F17" i="10"/>
  <c r="F27" i="10"/>
  <c r="F126" i="11"/>
  <c r="F154" i="12"/>
  <c r="G103" i="7"/>
  <c r="G82" i="11"/>
  <c r="H3" i="8"/>
  <c r="G137" i="10"/>
  <c r="F148" i="12"/>
  <c r="F132" i="11"/>
  <c r="F77" i="10"/>
  <c r="H106" i="8"/>
  <c r="G60" i="11"/>
  <c r="G46" i="7"/>
  <c r="G141" i="10"/>
  <c r="G22" i="7"/>
  <c r="F92" i="11"/>
  <c r="F92" i="10"/>
  <c r="G28" i="12"/>
  <c r="F42" i="7"/>
  <c r="G108" i="7"/>
  <c r="G6" i="11"/>
  <c r="G49" i="12"/>
  <c r="G149" i="7"/>
  <c r="F134" i="12"/>
  <c r="G24" i="12"/>
  <c r="F96" i="11"/>
  <c r="F111" i="12"/>
  <c r="F24" i="7"/>
  <c r="G37" i="7"/>
  <c r="G173" i="7"/>
  <c r="F131" i="11"/>
  <c r="F127" i="7"/>
  <c r="G66" i="7"/>
  <c r="F122" i="7"/>
  <c r="G30" i="10"/>
  <c r="H149" i="8"/>
  <c r="F141" i="12"/>
  <c r="F100" i="10"/>
  <c r="F44" i="11"/>
  <c r="F136" i="11"/>
  <c r="F152" i="11"/>
  <c r="F116" i="10"/>
  <c r="F133" i="10"/>
  <c r="F91" i="11"/>
  <c r="G142" i="7"/>
  <c r="H170" i="8"/>
  <c r="G46" i="8"/>
  <c r="G147" i="11"/>
  <c r="F83" i="7"/>
  <c r="G56" i="11"/>
  <c r="G5" i="7"/>
  <c r="F161" i="10"/>
  <c r="F99" i="7"/>
  <c r="F52" i="10"/>
  <c r="G32" i="8"/>
  <c r="G155" i="11"/>
  <c r="F69" i="7"/>
  <c r="F143" i="12"/>
  <c r="F123" i="10"/>
  <c r="G176" i="11"/>
  <c r="F174" i="7"/>
  <c r="G161" i="10"/>
  <c r="G133" i="11"/>
  <c r="F54" i="12"/>
  <c r="F116" i="7"/>
  <c r="F17" i="11"/>
  <c r="F130" i="7"/>
  <c r="G49" i="10"/>
  <c r="G4" i="10"/>
  <c r="F74" i="10"/>
  <c r="F86" i="12"/>
  <c r="G19" i="7"/>
  <c r="G166" i="12"/>
  <c r="F71" i="7"/>
  <c r="F52" i="12"/>
  <c r="F94" i="10"/>
  <c r="F50" i="12"/>
  <c r="H83" i="8"/>
  <c r="G44" i="7"/>
  <c r="F174" i="10"/>
  <c r="G25" i="8"/>
  <c r="F155" i="11"/>
  <c r="F51" i="12"/>
  <c r="G141" i="12"/>
  <c r="G53" i="8"/>
  <c r="G100" i="8"/>
  <c r="F74" i="12"/>
  <c r="G4" i="8"/>
  <c r="G152" i="12"/>
  <c r="F16" i="11"/>
  <c r="H164" i="8"/>
  <c r="G17" i="12"/>
  <c r="G114" i="12"/>
  <c r="G169" i="7"/>
  <c r="F56" i="11"/>
  <c r="G118" i="12"/>
  <c r="G170" i="10"/>
  <c r="G170" i="7"/>
  <c r="G55" i="8"/>
  <c r="F137" i="12"/>
  <c r="G130" i="8"/>
  <c r="G71" i="12"/>
  <c r="F122" i="10"/>
  <c r="G105" i="12"/>
  <c r="F94" i="12"/>
  <c r="G38" i="12"/>
  <c r="F134" i="10"/>
  <c r="F132" i="10"/>
  <c r="G148" i="11"/>
  <c r="H68" i="8"/>
  <c r="F103" i="10"/>
  <c r="G172" i="11"/>
  <c r="F9" i="7"/>
  <c r="F74" i="11"/>
  <c r="F29" i="7"/>
  <c r="G130" i="7"/>
  <c r="F18" i="10"/>
  <c r="G9" i="7"/>
  <c r="G68" i="10"/>
  <c r="G42" i="10"/>
  <c r="F91" i="10"/>
  <c r="G107" i="11"/>
  <c r="F71" i="11"/>
  <c r="F7" i="10"/>
  <c r="F38" i="12"/>
  <c r="H58" i="8"/>
  <c r="G49" i="7"/>
  <c r="G96" i="10"/>
  <c r="G117" i="12"/>
  <c r="H67" i="8"/>
  <c r="F108" i="10"/>
  <c r="H56" i="8"/>
  <c r="F60" i="10"/>
  <c r="G143" i="8"/>
  <c r="G47" i="7"/>
  <c r="G153" i="7"/>
  <c r="F167" i="11"/>
  <c r="G23" i="12"/>
  <c r="G54" i="11"/>
  <c r="F110" i="12"/>
  <c r="F128" i="12"/>
  <c r="G134" i="10"/>
  <c r="G89" i="7"/>
  <c r="G38" i="7"/>
  <c r="G173" i="12"/>
  <c r="G24" i="8"/>
  <c r="G156" i="7"/>
  <c r="G160" i="12"/>
  <c r="F75" i="11"/>
  <c r="F128" i="11"/>
  <c r="G165" i="12"/>
  <c r="H26" i="8"/>
  <c r="G126" i="10"/>
  <c r="G79" i="11"/>
  <c r="H111" i="8"/>
  <c r="H99" i="8"/>
  <c r="G108" i="10"/>
  <c r="G162" i="8"/>
  <c r="G41" i="7"/>
  <c r="F99" i="10"/>
  <c r="G88" i="10"/>
  <c r="F136" i="10"/>
  <c r="F94" i="11"/>
  <c r="G121" i="7"/>
  <c r="F17" i="12"/>
  <c r="H90" i="8"/>
  <c r="G31" i="8"/>
  <c r="F95" i="7"/>
  <c r="G60" i="8"/>
  <c r="G88" i="8"/>
  <c r="G16" i="12"/>
  <c r="F94" i="7"/>
  <c r="F61" i="10"/>
  <c r="G151" i="10"/>
  <c r="H153" i="8"/>
  <c r="H53" i="8"/>
  <c r="G28" i="8"/>
  <c r="F56" i="12"/>
  <c r="F22" i="10"/>
  <c r="F119" i="10"/>
  <c r="F147" i="7"/>
  <c r="G87" i="7"/>
  <c r="G80" i="8"/>
  <c r="G156" i="12"/>
  <c r="H124" i="8"/>
  <c r="G81" i="12"/>
  <c r="F127" i="11"/>
  <c r="F133" i="7"/>
  <c r="F64" i="11"/>
  <c r="F104" i="12"/>
  <c r="F12" i="12"/>
  <c r="G93" i="12"/>
  <c r="F26" i="10"/>
  <c r="G112" i="12"/>
  <c r="F130" i="11"/>
  <c r="G172" i="10"/>
  <c r="F160" i="10"/>
  <c r="F54" i="11"/>
  <c r="F129" i="7"/>
  <c r="F80" i="7"/>
  <c r="G45" i="11"/>
  <c r="H22" i="8"/>
  <c r="G69" i="8"/>
  <c r="F137" i="7"/>
  <c r="G167" i="12"/>
  <c r="G130" i="12"/>
  <c r="G95" i="11"/>
  <c r="G104" i="10"/>
  <c r="F176" i="12"/>
  <c r="G19" i="12"/>
  <c r="F66" i="7"/>
  <c r="F66" i="11"/>
  <c r="F13" i="7"/>
  <c r="G139" i="8"/>
  <c r="G59" i="12"/>
  <c r="G81" i="10"/>
  <c r="G113" i="12"/>
  <c r="F2" i="10"/>
  <c r="G144" i="12"/>
  <c r="G48" i="12"/>
  <c r="F6" i="12"/>
  <c r="G30" i="8"/>
  <c r="F164" i="7"/>
  <c r="G85" i="12"/>
  <c r="H80" i="8"/>
  <c r="G153" i="12"/>
  <c r="F34" i="10"/>
  <c r="F107" i="10"/>
  <c r="G61" i="12"/>
  <c r="G146" i="11"/>
  <c r="G153" i="11"/>
  <c r="F166" i="10"/>
  <c r="G37" i="10"/>
  <c r="G82" i="10"/>
  <c r="H125" i="8"/>
  <c r="G58" i="11"/>
  <c r="G71" i="11"/>
  <c r="H112" i="8"/>
  <c r="G24" i="7"/>
  <c r="G168" i="8"/>
  <c r="G131" i="10"/>
  <c r="H116" i="8"/>
  <c r="G21" i="12"/>
  <c r="F138" i="7"/>
  <c r="G163" i="12"/>
  <c r="H157" i="8"/>
  <c r="H135" i="8"/>
  <c r="F43" i="7"/>
  <c r="G144" i="11"/>
  <c r="G131" i="12"/>
  <c r="G83" i="11"/>
  <c r="F163" i="11"/>
  <c r="G13" i="10"/>
  <c r="G100" i="12"/>
  <c r="H10" i="8"/>
  <c r="G78" i="12"/>
  <c r="F18" i="11"/>
  <c r="G107" i="12"/>
  <c r="H143" i="8"/>
  <c r="F15" i="10"/>
  <c r="F176" i="7"/>
  <c r="G62" i="7"/>
  <c r="H131" i="8"/>
  <c r="F118" i="12"/>
  <c r="F167" i="7"/>
  <c r="G145" i="11"/>
  <c r="G161" i="7"/>
  <c r="G81" i="8"/>
  <c r="F24" i="12"/>
  <c r="F72" i="12"/>
  <c r="G75" i="8"/>
  <c r="G89" i="8"/>
  <c r="G102" i="8"/>
  <c r="G166" i="10"/>
  <c r="F63" i="12"/>
  <c r="F51" i="10"/>
  <c r="G58" i="7"/>
  <c r="G70" i="11"/>
  <c r="G92" i="11"/>
  <c r="F168" i="7"/>
  <c r="G144" i="7"/>
  <c r="F57" i="10"/>
  <c r="F58" i="11"/>
  <c r="G123" i="11"/>
  <c r="G142" i="11"/>
  <c r="G119" i="11"/>
  <c r="H175" i="8"/>
  <c r="G100" i="11"/>
  <c r="G18" i="12"/>
  <c r="G14" i="11"/>
  <c r="G142" i="8"/>
  <c r="F10" i="11"/>
  <c r="G119" i="7"/>
  <c r="F66" i="12"/>
  <c r="G104" i="7"/>
  <c r="F131" i="12"/>
  <c r="F46" i="10"/>
  <c r="G32" i="10"/>
  <c r="F40" i="12"/>
  <c r="F172" i="7"/>
  <c r="G42" i="12"/>
  <c r="G139" i="11"/>
  <c r="G144" i="10"/>
  <c r="F16" i="10"/>
  <c r="G72" i="10"/>
  <c r="H70" i="8"/>
  <c r="F6" i="7"/>
  <c r="G104" i="11"/>
  <c r="G54" i="12"/>
  <c r="F50" i="11"/>
  <c r="G140" i="11"/>
  <c r="G58" i="12"/>
  <c r="G39" i="8"/>
  <c r="G27" i="12"/>
  <c r="G124" i="12"/>
  <c r="G166" i="11"/>
  <c r="G39" i="11"/>
  <c r="G125" i="11"/>
  <c r="G46" i="11"/>
  <c r="F108" i="12"/>
  <c r="F32" i="12"/>
  <c r="F156" i="10"/>
  <c r="F67" i="10"/>
  <c r="G18" i="7"/>
  <c r="F49" i="7"/>
  <c r="G137" i="7"/>
  <c r="F78" i="10"/>
  <c r="F109" i="7"/>
  <c r="G94" i="8"/>
  <c r="F29" i="12"/>
  <c r="F143" i="11"/>
  <c r="F78" i="7"/>
  <c r="G2" i="7"/>
  <c r="G13" i="12"/>
  <c r="G11" i="11"/>
  <c r="F153" i="10"/>
  <c r="F26" i="11"/>
  <c r="F56" i="10"/>
  <c r="G43" i="8"/>
  <c r="G44" i="8"/>
  <c r="G71" i="10"/>
  <c r="H97" i="8"/>
  <c r="F44" i="10"/>
  <c r="G157" i="7"/>
  <c r="G28" i="11"/>
  <c r="G57" i="10"/>
  <c r="F22" i="7"/>
  <c r="G32" i="11"/>
  <c r="G51" i="12"/>
  <c r="G119" i="12"/>
  <c r="G116" i="7"/>
  <c r="F28" i="12"/>
  <c r="G171" i="10"/>
  <c r="G95" i="12"/>
  <c r="G119" i="10"/>
  <c r="F17" i="7"/>
  <c r="G106" i="11"/>
  <c r="F122" i="12"/>
  <c r="F159" i="7"/>
  <c r="F100" i="11"/>
  <c r="G129" i="7"/>
  <c r="F66" i="10"/>
  <c r="F120" i="7"/>
  <c r="F99" i="11"/>
  <c r="F141" i="7"/>
  <c r="F2" i="7"/>
  <c r="G27" i="11"/>
  <c r="G76" i="11"/>
  <c r="F98" i="12"/>
  <c r="F64" i="7"/>
  <c r="G49" i="8"/>
  <c r="H12" i="8"/>
  <c r="F5" i="7"/>
  <c r="F77" i="12"/>
  <c r="G113" i="7"/>
  <c r="G45" i="10"/>
  <c r="H118" i="8"/>
  <c r="G15" i="7"/>
  <c r="H69" i="8"/>
  <c r="F58" i="7"/>
  <c r="H168" i="8"/>
  <c r="F136" i="7"/>
  <c r="F116" i="11"/>
  <c r="G168" i="12"/>
  <c r="G150" i="12"/>
  <c r="F21" i="10"/>
  <c r="G97" i="11"/>
  <c r="G42" i="8"/>
  <c r="F81" i="10"/>
  <c r="F132" i="7"/>
  <c r="F59" i="12"/>
  <c r="G167" i="11"/>
  <c r="F119" i="12"/>
  <c r="G22" i="11"/>
  <c r="F89" i="7"/>
  <c r="G40" i="10"/>
  <c r="H33" i="8"/>
  <c r="G75" i="11"/>
  <c r="G89" i="11"/>
  <c r="F8" i="7"/>
  <c r="F155" i="10"/>
  <c r="G158" i="11"/>
  <c r="G15" i="10"/>
  <c r="G7" i="7"/>
  <c r="F53" i="10"/>
  <c r="F138" i="12"/>
  <c r="F158" i="11"/>
  <c r="G8" i="12"/>
  <c r="F149" i="11"/>
  <c r="G104" i="12"/>
  <c r="F70" i="7"/>
  <c r="F124" i="11"/>
  <c r="G98" i="11"/>
  <c r="F95" i="12"/>
  <c r="F142" i="10"/>
  <c r="H34" i="8"/>
  <c r="H130" i="8"/>
  <c r="F11" i="7"/>
  <c r="F169" i="11"/>
  <c r="G7" i="10"/>
  <c r="F15" i="7"/>
  <c r="F162" i="12"/>
  <c r="G92" i="10"/>
  <c r="G167" i="7"/>
  <c r="H82" i="8"/>
  <c r="F162" i="7"/>
  <c r="F148" i="11"/>
  <c r="H84" i="8"/>
  <c r="G69" i="12"/>
  <c r="F20" i="12"/>
  <c r="G59" i="10"/>
  <c r="G171" i="8"/>
  <c r="G82" i="7"/>
  <c r="F140" i="10"/>
  <c r="F29" i="11"/>
  <c r="H13" i="8"/>
  <c r="F115" i="7"/>
  <c r="G138" i="12"/>
  <c r="G25" i="10"/>
  <c r="F47" i="11"/>
  <c r="F140" i="12"/>
  <c r="F81" i="7"/>
  <c r="G103" i="10"/>
  <c r="F114" i="11"/>
  <c r="G159" i="12"/>
  <c r="F147" i="12"/>
  <c r="G35" i="11"/>
  <c r="H18" i="8"/>
  <c r="G6" i="10"/>
  <c r="G116" i="8"/>
  <c r="G41" i="11"/>
  <c r="H55" i="8"/>
  <c r="G98" i="7"/>
  <c r="G128" i="8"/>
  <c r="G135" i="12"/>
  <c r="F149" i="7"/>
  <c r="F121" i="12"/>
  <c r="F90" i="7"/>
  <c r="G52" i="10"/>
  <c r="F165" i="12"/>
  <c r="F59" i="10"/>
  <c r="F113" i="11"/>
  <c r="F37" i="10"/>
  <c r="G162" i="10"/>
  <c r="G137" i="8"/>
  <c r="G155" i="7"/>
  <c r="F35" i="10"/>
  <c r="F31" i="10"/>
  <c r="G78" i="10"/>
  <c r="G152" i="7"/>
  <c r="G34" i="11"/>
  <c r="F49" i="12"/>
  <c r="G121" i="10"/>
  <c r="F70" i="12"/>
  <c r="H159" i="8"/>
  <c r="F44" i="12"/>
  <c r="G59" i="8"/>
  <c r="F135" i="7"/>
  <c r="F104" i="11"/>
  <c r="G33" i="12"/>
  <c r="G81" i="11"/>
  <c r="G88" i="11"/>
  <c r="F59" i="7"/>
  <c r="F6" i="11"/>
  <c r="H71" i="8"/>
  <c r="F55" i="7"/>
  <c r="G93" i="8"/>
  <c r="G2" i="11"/>
  <c r="G125" i="8"/>
  <c r="G80" i="10"/>
  <c r="G67" i="8"/>
  <c r="H30" i="8"/>
  <c r="F32" i="10"/>
  <c r="G139" i="12"/>
  <c r="F14" i="7"/>
  <c r="G145" i="10"/>
  <c r="H20" i="8"/>
  <c r="G29" i="8"/>
  <c r="G27" i="10"/>
  <c r="F110" i="10"/>
  <c r="F73" i="7"/>
  <c r="G32" i="12"/>
  <c r="F154" i="10"/>
  <c r="G158" i="10"/>
  <c r="G173" i="11"/>
  <c r="F5" i="11"/>
  <c r="G2" i="10"/>
  <c r="F97" i="7"/>
  <c r="G134" i="7"/>
  <c r="G66" i="12"/>
  <c r="G131" i="8"/>
  <c r="G8" i="7"/>
  <c r="F78" i="12"/>
  <c r="F150" i="10"/>
  <c r="H171" i="8"/>
  <c r="F7" i="11"/>
  <c r="F25" i="10"/>
  <c r="F91" i="12"/>
  <c r="H138" i="8"/>
  <c r="F170" i="10"/>
  <c r="G64" i="10"/>
  <c r="F153" i="12"/>
  <c r="F106" i="10"/>
  <c r="G84" i="10"/>
  <c r="G111" i="12"/>
  <c r="G110" i="12"/>
  <c r="G174" i="12"/>
  <c r="F126" i="12"/>
  <c r="F45" i="11"/>
  <c r="H49" i="8"/>
  <c r="G110" i="10"/>
  <c r="F41" i="12"/>
  <c r="G59" i="7"/>
  <c r="F137" i="11"/>
  <c r="G163" i="11"/>
  <c r="F123" i="11"/>
  <c r="G134" i="11"/>
  <c r="G161" i="8"/>
  <c r="G141" i="7"/>
  <c r="F155" i="7"/>
  <c r="F107" i="11"/>
  <c r="G154" i="12"/>
  <c r="G91" i="8"/>
  <c r="G94" i="12"/>
  <c r="G128" i="10"/>
  <c r="F93" i="12"/>
  <c r="G111" i="7"/>
  <c r="F23" i="12"/>
  <c r="F20" i="10"/>
  <c r="G105" i="8"/>
  <c r="G64" i="12"/>
  <c r="F15" i="11"/>
  <c r="G33" i="10"/>
  <c r="F25" i="7"/>
  <c r="G26" i="10"/>
  <c r="G30" i="11"/>
  <c r="F7" i="7"/>
  <c r="G114" i="11"/>
  <c r="G73" i="10"/>
  <c r="H41" i="8"/>
  <c r="H11" i="8"/>
  <c r="F129" i="12"/>
  <c r="F73" i="12"/>
  <c r="F139" i="7"/>
  <c r="G66" i="10"/>
  <c r="G50" i="10"/>
  <c r="F157" i="12"/>
  <c r="F31" i="11"/>
  <c r="F167" i="10"/>
  <c r="G86" i="10"/>
  <c r="G51" i="7"/>
  <c r="G124" i="11"/>
  <c r="F41" i="11"/>
  <c r="G37" i="8"/>
  <c r="G66" i="11"/>
  <c r="F76" i="7"/>
  <c r="F168" i="11"/>
  <c r="G105" i="10"/>
  <c r="F103" i="7"/>
  <c r="F80" i="12"/>
  <c r="H105" i="8"/>
  <c r="G154" i="7"/>
  <c r="G73" i="7"/>
  <c r="F12" i="7"/>
  <c r="F65" i="12"/>
  <c r="G157" i="10"/>
  <c r="G108" i="12"/>
  <c r="F68" i="11"/>
  <c r="F110" i="11"/>
  <c r="H163" i="8"/>
  <c r="F19" i="7"/>
  <c r="F146" i="10"/>
  <c r="F32" i="7"/>
  <c r="F61" i="12"/>
  <c r="G54" i="10"/>
  <c r="G155" i="10"/>
  <c r="G83" i="8"/>
  <c r="H134" i="8"/>
  <c r="G26" i="12"/>
  <c r="G40" i="7"/>
  <c r="F143" i="7"/>
  <c r="G148" i="8"/>
  <c r="G50" i="12"/>
  <c r="F91" i="7"/>
  <c r="G3" i="12"/>
  <c r="F148" i="7"/>
  <c r="F114" i="7"/>
  <c r="F84" i="11"/>
  <c r="G40" i="12"/>
  <c r="G103" i="11"/>
  <c r="F76" i="11"/>
  <c r="F39" i="10"/>
  <c r="G168" i="7"/>
  <c r="H136" i="8"/>
  <c r="G141" i="11"/>
  <c r="H60" i="8"/>
  <c r="F161" i="12"/>
  <c r="F18" i="7"/>
  <c r="G7" i="12"/>
  <c r="F170" i="7"/>
  <c r="H162" i="8"/>
  <c r="F3" i="10"/>
  <c r="G123" i="8"/>
  <c r="H165" i="8"/>
  <c r="G43" i="11"/>
  <c r="H96" i="8"/>
  <c r="G167" i="8"/>
  <c r="G146" i="7"/>
  <c r="H155" i="8"/>
  <c r="G88" i="7"/>
  <c r="G44" i="12"/>
  <c r="G64" i="11"/>
  <c r="G172" i="7"/>
  <c r="F169" i="10"/>
  <c r="G57" i="7"/>
  <c r="F64" i="12"/>
  <c r="F85" i="10"/>
  <c r="F62" i="7"/>
  <c r="F102" i="10"/>
  <c r="G64" i="7"/>
  <c r="G69" i="10"/>
  <c r="G169" i="10"/>
  <c r="G128" i="12"/>
  <c r="H115" i="8"/>
  <c r="F151" i="11"/>
  <c r="F68" i="7"/>
  <c r="F173" i="10"/>
  <c r="G67" i="12"/>
  <c r="F144" i="10"/>
  <c r="G78" i="7"/>
  <c r="G94" i="7"/>
  <c r="F89" i="11"/>
  <c r="G91" i="12"/>
  <c r="G10" i="10"/>
  <c r="G88" i="12"/>
  <c r="G18" i="8"/>
  <c r="G124" i="7"/>
  <c r="G165" i="11"/>
  <c r="F58" i="12"/>
  <c r="F120" i="12"/>
  <c r="F74" i="7"/>
  <c r="F164" i="12"/>
  <c r="G108" i="11"/>
  <c r="G77" i="12"/>
  <c r="F14" i="10"/>
  <c r="F14" i="12"/>
  <c r="F170" i="12"/>
  <c r="G25" i="12"/>
  <c r="G56" i="7"/>
  <c r="H38" i="8"/>
  <c r="G77" i="11"/>
  <c r="G71" i="8"/>
  <c r="G123" i="10"/>
  <c r="G116" i="12"/>
  <c r="H93" i="8"/>
  <c r="G53" i="11"/>
  <c r="F101" i="11"/>
  <c r="G34" i="7"/>
  <c r="G86" i="7"/>
  <c r="F173" i="7"/>
  <c r="F126" i="10"/>
  <c r="F124" i="7"/>
  <c r="G120" i="7"/>
  <c r="F53" i="11"/>
  <c r="G129" i="11"/>
  <c r="H141" i="8"/>
  <c r="G99" i="7"/>
  <c r="G10" i="7"/>
  <c r="F28" i="7"/>
  <c r="G87" i="8"/>
  <c r="F87" i="12"/>
  <c r="F8" i="12"/>
  <c r="H14" i="8"/>
  <c r="F165" i="7"/>
  <c r="G129" i="8"/>
  <c r="G51" i="10"/>
  <c r="G32" i="7"/>
  <c r="G35" i="10"/>
  <c r="F153" i="11"/>
  <c r="H25" i="8"/>
  <c r="F116" i="12"/>
  <c r="F88" i="10"/>
  <c r="F40" i="11"/>
  <c r="F82" i="11"/>
  <c r="G97" i="7"/>
  <c r="G68" i="8"/>
  <c r="G6" i="8"/>
  <c r="G25" i="11"/>
  <c r="F96" i="10"/>
  <c r="G149" i="12"/>
  <c r="G114" i="7"/>
  <c r="H7" i="8"/>
  <c r="G67" i="10"/>
  <c r="F34" i="12"/>
  <c r="G15" i="11"/>
  <c r="G83" i="12"/>
  <c r="F27" i="7"/>
  <c r="F75" i="12"/>
  <c r="G21" i="8"/>
  <c r="F61" i="11"/>
  <c r="F126" i="7"/>
  <c r="F166" i="7"/>
  <c r="G70" i="12"/>
  <c r="G169" i="11"/>
  <c r="G157" i="8"/>
  <c r="G27" i="8"/>
  <c r="F108" i="7"/>
  <c r="G98" i="12"/>
  <c r="F175" i="7"/>
  <c r="F5" i="12"/>
  <c r="G3" i="10"/>
  <c r="G9" i="11"/>
  <c r="G176" i="8"/>
  <c r="G133" i="7"/>
  <c r="F102" i="7"/>
  <c r="G19" i="10"/>
  <c r="G130" i="10"/>
  <c r="F134" i="7"/>
  <c r="G34" i="10"/>
  <c r="F156" i="7"/>
  <c r="G95" i="8"/>
  <c r="H100" i="8"/>
  <c r="G83" i="7"/>
  <c r="G148" i="7"/>
  <c r="F76" i="10"/>
  <c r="F7" i="12"/>
  <c r="F157" i="7"/>
  <c r="F102" i="12"/>
  <c r="G106" i="8"/>
  <c r="G155" i="8"/>
  <c r="G99" i="12"/>
  <c r="G132" i="8"/>
  <c r="G68" i="12"/>
  <c r="F135" i="12"/>
  <c r="F160" i="12"/>
  <c r="G149" i="10"/>
  <c r="G44" i="10"/>
  <c r="F47" i="7"/>
  <c r="F162" i="10"/>
  <c r="G144" i="8"/>
  <c r="G57" i="12"/>
  <c r="F64" i="10"/>
  <c r="F76" i="12"/>
  <c r="F33" i="12"/>
  <c r="F4" i="7"/>
  <c r="G41" i="8"/>
  <c r="F128" i="10"/>
  <c r="F142" i="12"/>
  <c r="G31" i="10"/>
  <c r="F18" i="12"/>
  <c r="G79" i="7"/>
  <c r="F173" i="11"/>
  <c r="G17" i="7"/>
  <c r="G163" i="10"/>
  <c r="G139" i="7"/>
  <c r="F114" i="10"/>
  <c r="F83" i="12"/>
  <c r="G7" i="8"/>
  <c r="G6" i="12"/>
  <c r="G81" i="7"/>
  <c r="F151" i="7"/>
  <c r="F4" i="10"/>
  <c r="G125" i="7"/>
  <c r="H95" i="8"/>
  <c r="F80" i="10"/>
  <c r="G126" i="7"/>
  <c r="G159" i="7"/>
  <c r="F25" i="12"/>
  <c r="G85" i="8"/>
  <c r="F81" i="11"/>
  <c r="G113" i="8"/>
  <c r="F68" i="12"/>
  <c r="F158" i="7"/>
  <c r="G123" i="7"/>
  <c r="G56" i="8"/>
  <c r="G104" i="8"/>
  <c r="G148" i="10"/>
  <c r="F131" i="7"/>
  <c r="F12" i="10"/>
  <c r="G114" i="8"/>
  <c r="G52" i="8"/>
  <c r="G79" i="8"/>
  <c r="G153" i="10"/>
  <c r="G80" i="7"/>
  <c r="G174" i="7"/>
  <c r="G134" i="12"/>
  <c r="G153" i="8"/>
  <c r="F166" i="12"/>
  <c r="G20" i="10"/>
  <c r="G46" i="12"/>
  <c r="G89" i="12"/>
  <c r="G3" i="7"/>
  <c r="H61" i="8"/>
  <c r="G97" i="8"/>
  <c r="G138" i="8"/>
  <c r="G162" i="7"/>
  <c r="D24" i="1"/>
  <c r="E10" i="1"/>
  <c r="G24" i="1"/>
  <c r="D36" i="1"/>
  <c r="D33" i="1"/>
  <c r="F171" i="9"/>
  <c r="G130" i="9"/>
  <c r="F13" i="9"/>
  <c r="F160" i="9"/>
  <c r="G55" i="9"/>
  <c r="E11" i="5"/>
  <c r="G33" i="9"/>
  <c r="G153" i="9"/>
  <c r="G99" i="9"/>
  <c r="F25" i="9"/>
  <c r="G127" i="9"/>
  <c r="E7" i="5"/>
  <c r="F56" i="9"/>
  <c r="F103" i="9"/>
  <c r="F169" i="9"/>
  <c r="F9" i="9"/>
  <c r="F90" i="9"/>
  <c r="G86" i="9"/>
  <c r="G45" i="9"/>
  <c r="G12" i="9"/>
  <c r="F116" i="9"/>
  <c r="G51" i="9"/>
  <c r="G152" i="4"/>
  <c r="G75" i="4"/>
  <c r="G123" i="4"/>
  <c r="G39" i="4"/>
  <c r="G109" i="4"/>
  <c r="G36" i="4"/>
  <c r="G82" i="4"/>
  <c r="G66" i="4"/>
  <c r="G141" i="4"/>
  <c r="G175" i="4"/>
  <c r="G143" i="4"/>
  <c r="G108" i="4"/>
  <c r="G39" i="9"/>
  <c r="G128" i="9"/>
  <c r="G3" i="9"/>
  <c r="F57" i="9"/>
  <c r="F2" i="9"/>
  <c r="F70" i="9"/>
  <c r="G146" i="9"/>
  <c r="F4" i="9"/>
  <c r="F47" i="9"/>
  <c r="F133" i="9"/>
  <c r="G131" i="9"/>
  <c r="F50" i="9"/>
  <c r="F43" i="9"/>
  <c r="G151" i="9"/>
  <c r="F63" i="9"/>
  <c r="G114" i="9"/>
  <c r="F82" i="9"/>
  <c r="G80" i="9"/>
  <c r="G52" i="9"/>
  <c r="G29" i="9"/>
  <c r="G158" i="9"/>
  <c r="F62" i="9"/>
  <c r="G34" i="9"/>
  <c r="G79" i="4"/>
  <c r="G25" i="4"/>
  <c r="G153" i="4"/>
  <c r="G125" i="4"/>
  <c r="G29" i="4"/>
  <c r="G63" i="4"/>
  <c r="G149" i="4"/>
  <c r="G54" i="4"/>
  <c r="G60" i="4"/>
  <c r="G85" i="4"/>
  <c r="G159" i="4"/>
  <c r="G21" i="4"/>
  <c r="G165" i="4"/>
  <c r="G166" i="4"/>
  <c r="F81" i="9"/>
  <c r="F172" i="9"/>
  <c r="G139" i="9"/>
  <c r="G43" i="4"/>
  <c r="G35" i="4"/>
  <c r="G156" i="9"/>
  <c r="G58" i="9"/>
  <c r="G98" i="9"/>
  <c r="F78" i="9"/>
  <c r="F22" i="9"/>
  <c r="F92" i="9"/>
  <c r="F77" i="9"/>
  <c r="G75" i="9"/>
  <c r="F122" i="9"/>
  <c r="G5" i="9"/>
  <c r="E2" i="5"/>
  <c r="F65" i="9"/>
  <c r="F107" i="9"/>
  <c r="G133" i="9"/>
  <c r="F174" i="9"/>
  <c r="G159" i="9"/>
  <c r="G170" i="9"/>
  <c r="E14" i="1"/>
  <c r="G160" i="9"/>
  <c r="F117" i="9"/>
  <c r="F127" i="9"/>
  <c r="G132" i="9"/>
  <c r="G79" i="9"/>
  <c r="G68" i="9"/>
  <c r="G145" i="4"/>
  <c r="G154" i="4"/>
  <c r="G169" i="4"/>
  <c r="G164" i="4"/>
  <c r="G128" i="4"/>
  <c r="G83" i="4"/>
  <c r="G33" i="4"/>
  <c r="G168" i="4"/>
  <c r="G84" i="4"/>
  <c r="G91" i="4"/>
  <c r="G40" i="4"/>
  <c r="G125" i="9"/>
  <c r="F137" i="9"/>
  <c r="F12" i="9"/>
  <c r="F104" i="9"/>
  <c r="F108" i="9"/>
  <c r="F86" i="9"/>
  <c r="G23" i="9"/>
  <c r="F154" i="9"/>
  <c r="F98" i="9"/>
  <c r="F175" i="9"/>
  <c r="F61" i="9"/>
  <c r="F73" i="9"/>
  <c r="F41" i="9"/>
  <c r="B12" i="19"/>
  <c r="F83" i="9"/>
  <c r="G127" i="4"/>
  <c r="B7" i="1"/>
  <c r="G172" i="4"/>
  <c r="G106" i="4"/>
  <c r="G74" i="9"/>
  <c r="F162" i="9"/>
  <c r="F146" i="9"/>
  <c r="G122" i="9"/>
  <c r="F85" i="9"/>
  <c r="G111" i="9"/>
  <c r="G46" i="9"/>
  <c r="F111" i="9"/>
  <c r="G4" i="9"/>
  <c r="G167" i="4"/>
  <c r="G20" i="4"/>
  <c r="G163" i="4"/>
  <c r="G22" i="4"/>
  <c r="F19" i="9"/>
  <c r="F52" i="9"/>
  <c r="F140" i="9"/>
  <c r="G175" i="9"/>
  <c r="G112" i="4"/>
  <c r="G76" i="4"/>
  <c r="G23" i="4"/>
  <c r="G152" i="9"/>
  <c r="F101" i="9"/>
  <c r="G144" i="9"/>
  <c r="F39" i="9"/>
  <c r="F54" i="9"/>
  <c r="F5" i="9"/>
  <c r="G141" i="9"/>
  <c r="F59" i="9"/>
  <c r="F161" i="9"/>
  <c r="F27" i="9"/>
  <c r="F67" i="9"/>
  <c r="F75" i="9"/>
  <c r="F51" i="9"/>
  <c r="E9" i="5"/>
  <c r="F149" i="9"/>
  <c r="F138" i="9"/>
  <c r="F148" i="9"/>
  <c r="G43" i="9"/>
  <c r="F16" i="9"/>
  <c r="F118" i="9"/>
  <c r="F126" i="9"/>
  <c r="G50" i="9"/>
  <c r="F151" i="9"/>
  <c r="G172" i="9"/>
  <c r="G116" i="4"/>
  <c r="G142" i="4"/>
  <c r="G90" i="4"/>
  <c r="G2" i="4"/>
  <c r="G119" i="4"/>
  <c r="G105" i="4"/>
  <c r="G150" i="4"/>
  <c r="G129" i="4"/>
  <c r="G88" i="4"/>
  <c r="G13" i="4"/>
  <c r="G8" i="4"/>
  <c r="F105" i="9"/>
  <c r="F23" i="9"/>
  <c r="G70" i="9"/>
  <c r="F88" i="9"/>
  <c r="G174" i="9"/>
  <c r="F157" i="9"/>
  <c r="G60" i="9"/>
  <c r="G82" i="9"/>
  <c r="G129" i="9"/>
  <c r="G150" i="9"/>
  <c r="G83" i="9"/>
  <c r="G11" i="9"/>
  <c r="G148" i="9"/>
  <c r="F166" i="9"/>
  <c r="G145" i="9"/>
  <c r="G18" i="9"/>
  <c r="E5" i="5"/>
  <c r="G30" i="9"/>
  <c r="G77" i="9"/>
  <c r="G119" i="9"/>
  <c r="G162" i="9"/>
  <c r="F159" i="9"/>
  <c r="G115" i="9"/>
  <c r="G6" i="4"/>
  <c r="G170" i="4"/>
  <c r="G134" i="4"/>
  <c r="G11" i="4"/>
  <c r="G89" i="4"/>
  <c r="G49" i="4"/>
  <c r="G137" i="4"/>
  <c r="G59" i="4"/>
  <c r="G136" i="4"/>
  <c r="G174" i="4"/>
  <c r="G34" i="4"/>
  <c r="F48" i="9"/>
  <c r="G28" i="9"/>
  <c r="F94" i="9"/>
  <c r="F60" i="9"/>
  <c r="F142" i="9"/>
  <c r="F38" i="9"/>
  <c r="F173" i="9"/>
  <c r="G63" i="9"/>
  <c r="G72" i="4"/>
  <c r="G44" i="4"/>
  <c r="G41" i="4"/>
  <c r="G64" i="4"/>
  <c r="G117" i="4"/>
  <c r="G73" i="4"/>
  <c r="G111" i="4"/>
  <c r="F143" i="9"/>
  <c r="E10" i="5"/>
  <c r="F29" i="9"/>
  <c r="G117" i="9"/>
  <c r="G13" i="9"/>
  <c r="G16" i="9"/>
  <c r="G163" i="9"/>
  <c r="G85" i="9"/>
  <c r="G53" i="9"/>
  <c r="G167" i="9"/>
  <c r="G124" i="9"/>
  <c r="G173" i="9"/>
  <c r="G123" i="9"/>
  <c r="G104" i="4"/>
  <c r="G156" i="4"/>
  <c r="G9" i="4"/>
  <c r="G144" i="4"/>
  <c r="G107" i="9"/>
  <c r="G65" i="9"/>
  <c r="F153" i="9"/>
  <c r="F34" i="9"/>
  <c r="F26" i="9"/>
  <c r="E3" i="5"/>
  <c r="F167" i="9"/>
  <c r="G155" i="9"/>
  <c r="G44" i="9"/>
  <c r="G61" i="9"/>
  <c r="G35" i="9"/>
  <c r="G102" i="9"/>
  <c r="F32" i="9"/>
  <c r="G136" i="9"/>
  <c r="F71" i="9"/>
  <c r="F58" i="9"/>
  <c r="G102" i="4"/>
  <c r="G45" i="4"/>
  <c r="G56" i="4"/>
  <c r="G18" i="4"/>
  <c r="G118" i="4"/>
  <c r="G95" i="4"/>
  <c r="G92" i="9"/>
  <c r="G105" i="9"/>
  <c r="G66" i="9"/>
  <c r="F36" i="9"/>
  <c r="F7" i="9"/>
  <c r="F176" i="9"/>
  <c r="G93" i="9"/>
  <c r="G76" i="9"/>
  <c r="F132" i="9"/>
  <c r="G78" i="9"/>
  <c r="G149" i="9"/>
  <c r="F55" i="9"/>
  <c r="G110" i="9"/>
  <c r="G97" i="9"/>
  <c r="F17" i="9"/>
  <c r="G80" i="4"/>
  <c r="G51" i="4"/>
  <c r="G26" i="4"/>
  <c r="G62" i="4"/>
  <c r="G147" i="4"/>
  <c r="B5" i="1"/>
  <c r="F165" i="9"/>
  <c r="F129" i="9"/>
  <c r="F163" i="9"/>
  <c r="G59" i="9"/>
  <c r="F91" i="9"/>
  <c r="G108" i="9"/>
  <c r="G142" i="9"/>
  <c r="G176" i="9"/>
  <c r="F15" i="9"/>
  <c r="G161" i="4"/>
  <c r="G133" i="4"/>
  <c r="G70" i="4"/>
  <c r="G107" i="4"/>
  <c r="G171" i="4"/>
  <c r="G88" i="9"/>
  <c r="G14" i="4"/>
  <c r="G126" i="4"/>
  <c r="G32" i="4"/>
  <c r="G140" i="4"/>
  <c r="G138" i="4"/>
  <c r="G22" i="9"/>
  <c r="G14" i="9"/>
  <c r="E6" i="5"/>
  <c r="F136" i="9"/>
  <c r="G6" i="9"/>
  <c r="G57" i="4"/>
  <c r="G19" i="4"/>
  <c r="F113" i="9"/>
  <c r="G134" i="9"/>
  <c r="F120" i="9"/>
  <c r="G96" i="9"/>
  <c r="G94" i="9"/>
  <c r="F135" i="9"/>
  <c r="F45" i="9"/>
  <c r="F21" i="9"/>
  <c r="F30" i="9"/>
  <c r="G17" i="9"/>
  <c r="F123" i="9"/>
  <c r="G42" i="4"/>
  <c r="G24" i="4"/>
  <c r="G65" i="4"/>
  <c r="G30" i="4"/>
  <c r="G176" i="4"/>
  <c r="G155" i="4"/>
  <c r="B10" i="19"/>
  <c r="G21" i="9"/>
  <c r="F141" i="9"/>
  <c r="F14" i="9"/>
  <c r="G42" i="9"/>
  <c r="F125" i="9"/>
  <c r="G140" i="9"/>
  <c r="G20" i="9"/>
  <c r="G26" i="9"/>
  <c r="F96" i="9"/>
  <c r="F74" i="9"/>
  <c r="F156" i="9"/>
  <c r="G113" i="4"/>
  <c r="G50" i="4"/>
  <c r="G67" i="4"/>
  <c r="G10" i="4"/>
  <c r="G52" i="4"/>
  <c r="G46" i="4"/>
  <c r="F31" i="9"/>
  <c r="G19" i="9"/>
  <c r="F110" i="9"/>
  <c r="G62" i="9"/>
  <c r="F84" i="9"/>
  <c r="G118" i="9"/>
  <c r="B11" i="19"/>
  <c r="G32" i="9"/>
  <c r="G27" i="9"/>
  <c r="G25" i="9"/>
  <c r="G37" i="9"/>
  <c r="G173" i="4"/>
  <c r="G53" i="4"/>
  <c r="G160" i="4"/>
  <c r="G77" i="4"/>
  <c r="G5" i="4"/>
  <c r="G158" i="4"/>
  <c r="G41" i="9"/>
  <c r="F100" i="9"/>
  <c r="G103" i="9"/>
  <c r="G91" i="9"/>
  <c r="F68" i="9"/>
  <c r="G81" i="9"/>
  <c r="F158" i="9"/>
  <c r="G116" i="9"/>
  <c r="G171" i="9"/>
  <c r="F10" i="9"/>
  <c r="G38" i="4"/>
  <c r="G166" i="9"/>
  <c r="G112" i="9"/>
  <c r="G168" i="9"/>
  <c r="G101" i="9"/>
  <c r="F28" i="9"/>
  <c r="G169" i="9"/>
  <c r="G164" i="9"/>
  <c r="F46" i="9"/>
  <c r="F155" i="9"/>
  <c r="F114" i="9"/>
  <c r="G68" i="4"/>
  <c r="G121" i="4"/>
  <c r="G58" i="4"/>
  <c r="G139" i="4"/>
  <c r="G12" i="4"/>
  <c r="G48" i="4"/>
  <c r="G100" i="9"/>
  <c r="E4" i="5"/>
  <c r="F150" i="9"/>
  <c r="F131" i="9"/>
  <c r="G120" i="9"/>
  <c r="F66" i="9"/>
  <c r="F79" i="9"/>
  <c r="F35" i="9"/>
  <c r="F130" i="9"/>
  <c r="G90" i="9"/>
  <c r="G9" i="9"/>
  <c r="G162" i="4"/>
  <c r="G74" i="4"/>
  <c r="G100" i="4"/>
  <c r="G99" i="4"/>
  <c r="G97" i="4"/>
  <c r="G49" i="9"/>
  <c r="F76" i="9"/>
  <c r="F49" i="9"/>
  <c r="F152" i="9"/>
  <c r="F37" i="9"/>
  <c r="F145" i="9"/>
  <c r="G2" i="9"/>
  <c r="G71" i="9"/>
  <c r="G15" i="9"/>
  <c r="F80" i="9"/>
  <c r="G96" i="4"/>
  <c r="G37" i="4"/>
  <c r="G110" i="4"/>
  <c r="G87" i="4"/>
  <c r="G15" i="4"/>
  <c r="B6" i="1"/>
  <c r="G109" i="9"/>
  <c r="G84" i="9"/>
  <c r="F93" i="9"/>
  <c r="F11" i="9"/>
  <c r="F20" i="9"/>
  <c r="F64" i="9"/>
  <c r="G31" i="9"/>
  <c r="F164" i="9"/>
  <c r="G73" i="9"/>
  <c r="G38" i="9"/>
  <c r="G94" i="4"/>
  <c r="G7" i="4"/>
  <c r="G93" i="4"/>
  <c r="G71" i="4"/>
  <c r="G78" i="4"/>
  <c r="G121" i="9"/>
  <c r="F102" i="9"/>
  <c r="G143" i="9"/>
  <c r="G154" i="9"/>
  <c r="F24" i="9"/>
  <c r="G47" i="4"/>
  <c r="G17" i="4"/>
  <c r="F124" i="9"/>
  <c r="G89" i="9"/>
  <c r="F33" i="9"/>
  <c r="F106" i="9"/>
  <c r="G135" i="4"/>
  <c r="G69" i="4"/>
  <c r="G130" i="4"/>
  <c r="G67" i="9"/>
  <c r="G146" i="4"/>
  <c r="F72" i="9"/>
  <c r="G87" i="9"/>
  <c r="G10" i="9"/>
  <c r="F128" i="9"/>
  <c r="B4" i="1"/>
  <c r="G114" i="4"/>
  <c r="G24" i="9"/>
  <c r="G64" i="9"/>
  <c r="F89" i="9"/>
  <c r="G56" i="9"/>
  <c r="G28" i="4"/>
  <c r="G31" i="4"/>
  <c r="F134" i="9"/>
  <c r="F42" i="9"/>
  <c r="F44" i="9"/>
  <c r="F112" i="9"/>
  <c r="G69" i="9"/>
  <c r="G122" i="4"/>
  <c r="G137" i="9"/>
  <c r="F8" i="9"/>
  <c r="G104" i="9"/>
  <c r="G101" i="4"/>
  <c r="F115" i="9"/>
  <c r="F109" i="9"/>
  <c r="F87" i="9"/>
  <c r="G57" i="9"/>
  <c r="G98" i="4"/>
  <c r="G4" i="4"/>
  <c r="G47" i="9"/>
  <c r="F53" i="9"/>
  <c r="F6" i="9"/>
  <c r="F168" i="9"/>
  <c r="G92" i="4"/>
  <c r="G151" i="4"/>
  <c r="F69" i="9"/>
  <c r="G106" i="9"/>
  <c r="F99" i="9"/>
  <c r="E8" i="5"/>
  <c r="G103" i="4"/>
  <c r="G148" i="4"/>
  <c r="F18" i="9"/>
  <c r="F147" i="9"/>
  <c r="F97" i="9"/>
  <c r="G7" i="9"/>
  <c r="G132" i="4"/>
  <c r="G115" i="4"/>
  <c r="G135" i="9"/>
  <c r="G138" i="9"/>
  <c r="G54" i="9"/>
  <c r="F3" i="9"/>
  <c r="G61" i="4"/>
  <c r="G120" i="4"/>
  <c r="G157" i="9"/>
  <c r="G113" i="9"/>
  <c r="G36" i="9"/>
  <c r="G48" i="9"/>
  <c r="G27" i="4"/>
  <c r="G86" i="4"/>
  <c r="F40" i="9"/>
  <c r="F119" i="9"/>
  <c r="B13" i="19"/>
  <c r="G161" i="9"/>
  <c r="G55" i="4"/>
  <c r="G16" i="4"/>
  <c r="G95" i="9"/>
  <c r="F121" i="9"/>
  <c r="F170" i="9"/>
  <c r="F95" i="9"/>
  <c r="G131" i="4"/>
  <c r="G124" i="4"/>
  <c r="G126" i="9"/>
  <c r="F144" i="9"/>
  <c r="G147" i="9"/>
  <c r="G8" i="9"/>
  <c r="G3" i="4"/>
  <c r="F139" i="9"/>
  <c r="G72" i="9"/>
  <c r="G40" i="9"/>
  <c r="G165" i="9"/>
  <c r="G157" i="4"/>
  <c r="G81" i="4"/>
  <c r="D39" i="1" l="1"/>
  <c r="D41" i="1" s="1"/>
  <c r="G10" i="1"/>
  <c r="G14"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8BA0970-D390-4C05-B2D1-A2EBD3A87DEE}" keepAlive="1" name="Query - world_happiness_combined" description="Connection to the 'world_happiness_combined' query in the workbook." type="5" refreshedVersion="8" background="1" saveData="1">
    <dbPr connection="Provider=Microsoft.Mashup.OleDb.1;Data Source=$Workbook$;Location=world_happiness_combined;Extended Properties=&quot;&quot;" command="SELECT * FROM [world_happiness_combined]"/>
  </connection>
</connections>
</file>

<file path=xl/sharedStrings.xml><?xml version="1.0" encoding="utf-8"?>
<sst xmlns="http://schemas.openxmlformats.org/spreadsheetml/2006/main" count="14887" uniqueCount="245">
  <si>
    <t>Ranking</t>
  </si>
  <si>
    <t>Country</t>
  </si>
  <si>
    <t>Regional indicator</t>
  </si>
  <si>
    <t>Happiness score</t>
  </si>
  <si>
    <t>GDP per capita</t>
  </si>
  <si>
    <t>Social support</t>
  </si>
  <si>
    <t>Healthy life expectancy</t>
  </si>
  <si>
    <t>Freedom to make life choices</t>
  </si>
  <si>
    <t>Generosity</t>
  </si>
  <si>
    <t>Perceptions of corruption</t>
  </si>
  <si>
    <t>Year</t>
  </si>
  <si>
    <t>Switzerland</t>
  </si>
  <si>
    <t>Western Europe</t>
  </si>
  <si>
    <t>Iceland</t>
  </si>
  <si>
    <t>Denmark</t>
  </si>
  <si>
    <t>Norway</t>
  </si>
  <si>
    <t>Canada</t>
  </si>
  <si>
    <t>North America and ANZ</t>
  </si>
  <si>
    <t>Finland</t>
  </si>
  <si>
    <t>Netherlands</t>
  </si>
  <si>
    <t>Sweden</t>
  </si>
  <si>
    <t>New Zealand</t>
  </si>
  <si>
    <t>Australia</t>
  </si>
  <si>
    <t>Israel</t>
  </si>
  <si>
    <t>Middle East and North Africa</t>
  </si>
  <si>
    <t>Costa Rica</t>
  </si>
  <si>
    <t>Latin America and Caribbean</t>
  </si>
  <si>
    <t>Austria</t>
  </si>
  <si>
    <t>Mexico</t>
  </si>
  <si>
    <t>United States</t>
  </si>
  <si>
    <t>Brazil</t>
  </si>
  <si>
    <t>Luxembourg</t>
  </si>
  <si>
    <t>Ireland</t>
  </si>
  <si>
    <t>Belgium</t>
  </si>
  <si>
    <t>United Arab Emirates</t>
  </si>
  <si>
    <t>United Kingdom</t>
  </si>
  <si>
    <t>Oman</t>
  </si>
  <si>
    <t>Venezuela</t>
  </si>
  <si>
    <t>Singapore</t>
  </si>
  <si>
    <t>Southeast Asia</t>
  </si>
  <si>
    <t>Panama</t>
  </si>
  <si>
    <t>Germany</t>
  </si>
  <si>
    <t>Chile</t>
  </si>
  <si>
    <t>Qatar</t>
  </si>
  <si>
    <t>France</t>
  </si>
  <si>
    <t>Argentina</t>
  </si>
  <si>
    <t>Czech Republic</t>
  </si>
  <si>
    <t>Central and Eastern Europe</t>
  </si>
  <si>
    <t>Uruguay</t>
  </si>
  <si>
    <t>Colombia</t>
  </si>
  <si>
    <t>Thailand</t>
  </si>
  <si>
    <t>Saudi Arabia</t>
  </si>
  <si>
    <t>Spain</t>
  </si>
  <si>
    <t>Malta</t>
  </si>
  <si>
    <t>Taiwan</t>
  </si>
  <si>
    <t>East Asia</t>
  </si>
  <si>
    <t>Kuwait</t>
  </si>
  <si>
    <t>Suriname</t>
  </si>
  <si>
    <t>Trinidad and Tobago</t>
  </si>
  <si>
    <t>El Salvador</t>
  </si>
  <si>
    <t>Guatemala</t>
  </si>
  <si>
    <t>Uzbekistan</t>
  </si>
  <si>
    <t>Commonwealth of Independent States</t>
  </si>
  <si>
    <t>Slovakia</t>
  </si>
  <si>
    <t>Japan</t>
  </si>
  <si>
    <t>South Korea</t>
  </si>
  <si>
    <t>Ecuador</t>
  </si>
  <si>
    <t>Bahrain</t>
  </si>
  <si>
    <t>Italy</t>
  </si>
  <si>
    <t>Bolivia</t>
  </si>
  <si>
    <t>Moldova</t>
  </si>
  <si>
    <t>Paraguay</t>
  </si>
  <si>
    <t>Kazakhstan</t>
  </si>
  <si>
    <t>Slovenia</t>
  </si>
  <si>
    <t>Lithuania</t>
  </si>
  <si>
    <t>Nicaragua</t>
  </si>
  <si>
    <t>Peru</t>
  </si>
  <si>
    <t>Belarus</t>
  </si>
  <si>
    <t>Poland</t>
  </si>
  <si>
    <t>Malaysia</t>
  </si>
  <si>
    <t>Croatia</t>
  </si>
  <si>
    <t>Libya</t>
  </si>
  <si>
    <t>Russia</t>
  </si>
  <si>
    <t>Jamaica</t>
  </si>
  <si>
    <t>North Cyprus</t>
  </si>
  <si>
    <t>Cyprus</t>
  </si>
  <si>
    <t>Algeria</t>
  </si>
  <si>
    <t>Kosovo</t>
  </si>
  <si>
    <t>Turkmenistan</t>
  </si>
  <si>
    <t>Mauritius</t>
  </si>
  <si>
    <t>Sub-Saharan Africa</t>
  </si>
  <si>
    <t>Hong Kong</t>
  </si>
  <si>
    <t>Estonia</t>
  </si>
  <si>
    <t>Indonesia</t>
  </si>
  <si>
    <t>Vietnam</t>
  </si>
  <si>
    <t>Turkey</t>
  </si>
  <si>
    <t>Kyrgyzstan</t>
  </si>
  <si>
    <t>Nigeria</t>
  </si>
  <si>
    <t>Bhutan</t>
  </si>
  <si>
    <t>South Asia</t>
  </si>
  <si>
    <t>Azerbaijan</t>
  </si>
  <si>
    <t>Pakistan</t>
  </si>
  <si>
    <t>Montenegro</t>
  </si>
  <si>
    <t>Jordan</t>
  </si>
  <si>
    <t>China</t>
  </si>
  <si>
    <t>Zambia</t>
  </si>
  <si>
    <t>Romania</t>
  </si>
  <si>
    <t>Serbia</t>
  </si>
  <si>
    <t>Portugal</t>
  </si>
  <si>
    <t>Latvia</t>
  </si>
  <si>
    <t>Philippines</t>
  </si>
  <si>
    <t>Somaliland region</t>
  </si>
  <si>
    <t>Morocco</t>
  </si>
  <si>
    <t>Macedonia</t>
  </si>
  <si>
    <t>Mozambique</t>
  </si>
  <si>
    <t>Albania</t>
  </si>
  <si>
    <t>Bosnia and Herzegovina</t>
  </si>
  <si>
    <t>Lesotho</t>
  </si>
  <si>
    <t>Dominican Republic</t>
  </si>
  <si>
    <t>Laos</t>
  </si>
  <si>
    <t>Mongolia</t>
  </si>
  <si>
    <t>Swaziland</t>
  </si>
  <si>
    <t>Greece</t>
  </si>
  <si>
    <t>Lebanon</t>
  </si>
  <si>
    <t>Hungary</t>
  </si>
  <si>
    <t>Honduras</t>
  </si>
  <si>
    <t>Tajikistan</t>
  </si>
  <si>
    <t>Tunisia</t>
  </si>
  <si>
    <t>Palestinian Territories</t>
  </si>
  <si>
    <t>Bangladesh</t>
  </si>
  <si>
    <t>Iran</t>
  </si>
  <si>
    <t>Ukraine</t>
  </si>
  <si>
    <t>Iraq</t>
  </si>
  <si>
    <t>South Africa</t>
  </si>
  <si>
    <t>Ghana</t>
  </si>
  <si>
    <t>Zimbabwe</t>
  </si>
  <si>
    <t>Liberia</t>
  </si>
  <si>
    <t>India</t>
  </si>
  <si>
    <t>Sudan</t>
  </si>
  <si>
    <t>Haiti</t>
  </si>
  <si>
    <t>Congo (Kinshasa)</t>
  </si>
  <si>
    <t>Nepal</t>
  </si>
  <si>
    <t>Ethiopia</t>
  </si>
  <si>
    <t>Sierra Leone</t>
  </si>
  <si>
    <t>Mauritania</t>
  </si>
  <si>
    <t>Kenya</t>
  </si>
  <si>
    <t>Djibouti</t>
  </si>
  <si>
    <t>Armenia</t>
  </si>
  <si>
    <t>Botswana</t>
  </si>
  <si>
    <t>Myanmar</t>
  </si>
  <si>
    <t>Georgia</t>
  </si>
  <si>
    <t>Malawi</t>
  </si>
  <si>
    <t>Sri Lanka</t>
  </si>
  <si>
    <t>Cameroon</t>
  </si>
  <si>
    <t>Bulgaria</t>
  </si>
  <si>
    <t>Egypt</t>
  </si>
  <si>
    <t>Yemen</t>
  </si>
  <si>
    <t>Angola</t>
  </si>
  <si>
    <t>Mali</t>
  </si>
  <si>
    <t>Congo (Brazzaville)</t>
  </si>
  <si>
    <t>Comoros</t>
  </si>
  <si>
    <t>Uganda</t>
  </si>
  <si>
    <t>Senegal</t>
  </si>
  <si>
    <t>Gabon</t>
  </si>
  <si>
    <t>Niger</t>
  </si>
  <si>
    <t>Cambodia</t>
  </si>
  <si>
    <t>Tanzania</t>
  </si>
  <si>
    <t>Madagascar</t>
  </si>
  <si>
    <t>Central African Republic</t>
  </si>
  <si>
    <t>Chad</t>
  </si>
  <si>
    <t>Guinea</t>
  </si>
  <si>
    <t>Ivory Coast</t>
  </si>
  <si>
    <t>Burkina Faso</t>
  </si>
  <si>
    <t>Afghanistan</t>
  </si>
  <si>
    <t>Rwanda</t>
  </si>
  <si>
    <t>Benin</t>
  </si>
  <si>
    <t>Syria</t>
  </si>
  <si>
    <t>Burundi</t>
  </si>
  <si>
    <t>Togo</t>
  </si>
  <si>
    <t>Somalia</t>
  </si>
  <si>
    <t>South Sudan</t>
  </si>
  <si>
    <t>Namibia</t>
  </si>
  <si>
    <t>Belize</t>
  </si>
  <si>
    <t>Puerto Rico</t>
  </si>
  <si>
    <t>Taiwan Province of China</t>
  </si>
  <si>
    <t>Hong Kong S.A.R. of China</t>
  </si>
  <si>
    <t>Argelia</t>
  </si>
  <si>
    <t>Trinidad &amp; Tobago</t>
  </si>
  <si>
    <t>Gambia</t>
  </si>
  <si>
    <t>Maldives</t>
  </si>
  <si>
    <t>North Macedonia</t>
  </si>
  <si>
    <t>Congo</t>
  </si>
  <si>
    <t>Czechia</t>
  </si>
  <si>
    <t>Eswatini</t>
  </si>
  <si>
    <t>State of Palestine</t>
  </si>
  <si>
    <t>Turkiye</t>
  </si>
  <si>
    <t>Happiness Level</t>
  </si>
  <si>
    <t>Income Level</t>
  </si>
  <si>
    <t>Health Level</t>
  </si>
  <si>
    <t>Support Strength</t>
  </si>
  <si>
    <t>Freedom Level</t>
  </si>
  <si>
    <t>Generosity Level</t>
  </si>
  <si>
    <t>Corruption Level</t>
  </si>
  <si>
    <t>Very Happy</t>
  </si>
  <si>
    <t>Medium Income</t>
  </si>
  <si>
    <t>Very High</t>
  </si>
  <si>
    <t>Very Strong</t>
  </si>
  <si>
    <t>High</t>
  </si>
  <si>
    <t>Moderate Corruption</t>
  </si>
  <si>
    <t>Very Low Corruption</t>
  </si>
  <si>
    <t>High Corruption</t>
  </si>
  <si>
    <t>High Income</t>
  </si>
  <si>
    <t>Low Corruption</t>
  </si>
  <si>
    <t>Moderate</t>
  </si>
  <si>
    <t>Low Income</t>
  </si>
  <si>
    <t>Happy</t>
  </si>
  <si>
    <t>Medium</t>
  </si>
  <si>
    <t>Strong</t>
  </si>
  <si>
    <t>Low</t>
  </si>
  <si>
    <t>Very High Income</t>
  </si>
  <si>
    <t>Neutral</t>
  </si>
  <si>
    <t>Weak</t>
  </si>
  <si>
    <t>Unhappy</t>
  </si>
  <si>
    <t>Average of Happiness score</t>
  </si>
  <si>
    <t>Average of Freedom to make life choices</t>
  </si>
  <si>
    <t>Average of GDP per capita</t>
  </si>
  <si>
    <t>Average of Healthy life expectancy</t>
  </si>
  <si>
    <t>Average Happiness Score</t>
  </si>
  <si>
    <t>Average Life Expetancy</t>
  </si>
  <si>
    <t>Average GDP Index</t>
  </si>
  <si>
    <t>Average Freedom Score</t>
  </si>
  <si>
    <t>Row Labels</t>
  </si>
  <si>
    <t>Grand Total</t>
  </si>
  <si>
    <t>Most Happiest Country</t>
  </si>
  <si>
    <t>Most  Unhappiest Country</t>
  </si>
  <si>
    <t>Average of Social support</t>
  </si>
  <si>
    <t>Average of Generosity</t>
  </si>
  <si>
    <t>Average of Perceptions of corruption</t>
  </si>
  <si>
    <t>Count of Country</t>
  </si>
  <si>
    <t>Very Unhappy</t>
  </si>
  <si>
    <t>(All)</t>
  </si>
  <si>
    <t>Global Happiness</t>
  </si>
  <si>
    <t>Happiness Percent</t>
  </si>
  <si>
    <t>Unhappiness Percent</t>
  </si>
  <si>
    <t xml:space="preserve">Number of happiest countries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</si>
</sst>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00"/>
  </numFmts>
  <fonts count="4" x14ac:knownFonts="1">
    <font>
      <sz val="11"/>
      <color theme="1"/>
      <name val="Calibri"/>
      <family val="2"/>
      <scheme val="minor"/>
    </font>
    <font>
      <b/>
      <sz val="11"/>
      <color theme="1"/>
      <name val="Calibri"/>
      <family val="2"/>
      <scheme val="minor"/>
    </font>
    <font>
      <sz val="8"/>
      <name val="Calibri"/>
      <family val="2"/>
      <scheme val="minor"/>
    </font>
    <font>
      <sz val="11"/>
      <color rgb="FF6C757D"/>
      <name val="Calibri"/>
      <family val="2"/>
      <scheme val="minor"/>
    </font>
  </fonts>
  <fills count="3">
    <fill>
      <patternFill patternType="none"/>
    </fill>
    <fill>
      <patternFill patternType="gray125"/>
    </fill>
    <fill>
      <patternFill patternType="solid">
        <fgColor rgb="FFF0FDFA"/>
        <bgColor indexed="64"/>
      </patternFill>
    </fill>
  </fills>
  <borders count="1">
    <border>
      <left/>
      <right/>
      <top/>
      <bottom/>
      <diagonal/>
    </border>
  </borders>
  <cellStyleXfs count="1">
    <xf numFmtId="0" fontId="0" fillId="0" borderId="0"/>
  </cellStyleXfs>
  <cellXfs count="11">
    <xf numFmtId="0" fontId="0" fillId="0" borderId="0" xfId="0"/>
    <xf numFmtId="0" fontId="0" fillId="0" borderId="0" xfId="0" pivotButton="1"/>
    <xf numFmtId="0" fontId="0" fillId="0" borderId="0" xfId="0" applyAlignment="1">
      <alignment horizontal="left"/>
    </xf>
    <xf numFmtId="0" fontId="1" fillId="0" borderId="0" xfId="0" applyFont="1"/>
    <xf numFmtId="164" fontId="0" fillId="0" borderId="0" xfId="0" applyNumberFormat="1"/>
    <xf numFmtId="2" fontId="0" fillId="0" borderId="0" xfId="0" applyNumberFormat="1"/>
    <xf numFmtId="0" fontId="1" fillId="0" borderId="0" xfId="0" applyFont="1" applyAlignment="1">
      <alignment horizontal="right"/>
    </xf>
    <xf numFmtId="1" fontId="0" fillId="0" borderId="0" xfId="0" applyNumberFormat="1"/>
    <xf numFmtId="0" fontId="3" fillId="2" borderId="0" xfId="0" applyFont="1" applyFill="1"/>
    <xf numFmtId="0" fontId="0" fillId="2" borderId="0" xfId="0" applyFill="1"/>
    <xf numFmtId="0" fontId="0" fillId="0" borderId="0" xfId="0" applyNumberFormat="1"/>
  </cellXfs>
  <cellStyles count="1">
    <cellStyle name="Normal" xfId="0" builtinId="0"/>
  </cellStyles>
  <dxfs count="55">
    <dxf>
      <numFmt numFmtId="2" formatCode="0.00"/>
    </dxf>
    <dxf>
      <numFmt numFmtId="2" formatCode="0.00"/>
    </dxf>
    <dxf>
      <numFmt numFmtId="2" formatCode="0.00"/>
    </dxf>
    <dxf>
      <numFmt numFmtId="2" formatCode="0.00"/>
    </dxf>
    <dxf>
      <numFmt numFmtId="164" formatCode="0.000"/>
    </dxf>
    <dxf>
      <numFmt numFmtId="164" formatCode="0.000"/>
    </dxf>
    <dxf>
      <numFmt numFmtId="2" formatCode="0.00"/>
    </dxf>
    <dxf>
      <numFmt numFmtId="2" formatCode="0.00"/>
    </dxf>
    <dxf>
      <numFmt numFmtId="2" formatCode="0.00"/>
    </dxf>
    <dxf>
      <numFmt numFmtId="2" formatCode="0.00"/>
    </dxf>
    <dxf>
      <numFmt numFmtId="2" formatCode="0.00"/>
    </dxf>
    <dxf>
      <numFmt numFmtId="164" formatCode="0.000"/>
    </dxf>
    <dxf>
      <numFmt numFmtId="164" formatCode="0.000"/>
    </dxf>
    <dxf>
      <numFmt numFmtId="2" formatCode="0.00"/>
    </dxf>
    <dxf>
      <numFmt numFmtId="2" formatCode="0.00"/>
    </dxf>
    <dxf>
      <numFmt numFmtId="2" formatCode="0.00"/>
    </dxf>
    <dxf>
      <numFmt numFmtId="2" formatCode="0.00"/>
    </dxf>
    <dxf>
      <numFmt numFmtId="2" formatCode="0.00"/>
    </dxf>
    <dxf>
      <numFmt numFmtId="164" formatCode="0.000"/>
    </dxf>
    <dxf>
      <numFmt numFmtId="164" formatCode="0.000"/>
    </dxf>
    <dxf>
      <numFmt numFmtId="2" formatCode="0.00"/>
    </dxf>
    <dxf>
      <numFmt numFmtId="2" formatCode="0.00"/>
    </dxf>
    <dxf>
      <numFmt numFmtId="2" formatCode="0.00"/>
    </dxf>
    <dxf>
      <numFmt numFmtId="2" formatCode="0.00"/>
    </dxf>
    <dxf>
      <numFmt numFmtId="2" formatCode="0.00"/>
    </dxf>
    <dxf>
      <numFmt numFmtId="164" formatCode="0.000"/>
    </dxf>
    <dxf>
      <numFmt numFmtId="164" formatCode="0.000"/>
    </dxf>
    <dxf>
      <numFmt numFmtId="2" formatCode="0.00"/>
    </dxf>
    <dxf>
      <numFmt numFmtId="2" formatCode="0.00"/>
    </dxf>
    <dxf>
      <numFmt numFmtId="2" formatCode="0.00"/>
    </dxf>
    <dxf>
      <numFmt numFmtId="2" formatCode="0.00"/>
    </dxf>
    <dxf>
      <numFmt numFmtId="2" formatCode="0.00"/>
    </dxf>
    <dxf>
      <fill>
        <patternFill>
          <bgColor rgb="FFECFEFF"/>
        </patternFill>
      </fill>
    </dxf>
    <dxf>
      <numFmt numFmtId="2" formatCode="0.00"/>
    </dxf>
    <dxf>
      <numFmt numFmtId="164" formatCode="0.000"/>
    </dxf>
    <dxf>
      <numFmt numFmtId="164" formatCode="0.000"/>
    </dxf>
    <dxf>
      <numFmt numFmtId="164" formatCode="0.000"/>
    </dxf>
    <dxf>
      <numFmt numFmtId="164" formatCode="0.000"/>
    </dxf>
    <dxf>
      <numFmt numFmtId="164" formatCode="0.000"/>
    </dxf>
    <dxf>
      <numFmt numFmtId="164" formatCode="0.000"/>
    </dxf>
    <dxf>
      <numFmt numFmtId="2" formatCode="0.00"/>
    </dxf>
    <dxf>
      <numFmt numFmtId="2" formatCode="0.00"/>
    </dxf>
    <dxf>
      <numFmt numFmtId="2" formatCode="0.00"/>
    </dxf>
    <dxf>
      <numFmt numFmtId="2" formatCode="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color rgb="FF002060"/>
      </font>
    </dxf>
    <dxf>
      <font>
        <color rgb="FF0070C0"/>
      </font>
      <fill>
        <patternFill>
          <fgColor rgb="FFF4FAFB"/>
          <bgColor rgb="FFF4FAFB"/>
        </patternFill>
      </fill>
      <border>
        <left style="thin">
          <color auto="1"/>
        </left>
        <right style="thin">
          <color auto="1"/>
        </right>
        <top style="thin">
          <color auto="1"/>
        </top>
        <bottom style="thin">
          <color auto="1"/>
        </bottom>
      </border>
    </dxf>
  </dxfs>
  <tableStyles count="3" defaultTableStyle="TableStyleMedium2" defaultPivotStyle="PivotStyleLight16">
    <tableStyle name="Invisible" pivot="0" table="0" count="0" xr9:uid="{72F70F96-C19F-4914-BB0B-64B883F709E5}"/>
    <tableStyle name="Slicer Style 1" pivot="0" table="0" count="4" xr9:uid="{749FBC52-FBE0-4327-95C0-C98ADB243F0D}">
      <tableStyleElement type="wholeTable" dxfId="54"/>
      <tableStyleElement type="headerRow" dxfId="53"/>
    </tableStyle>
    <tableStyle name="Slicer Style 2" pivot="0" table="0" count="1" xr9:uid="{14612F44-4D1B-4B7F-87C7-84B210D09236}">
      <tableStyleElement type="wholeTable" dxfId="32"/>
    </tableStyle>
  </tableStyles>
  <colors>
    <mruColors>
      <color rgb="FF3B82F6"/>
      <color rgb="FFFED7AA"/>
      <color rgb="FFF97316"/>
      <color rgb="FF86EFAC"/>
      <color rgb="FF22C55E"/>
      <color rgb="FF0F766E"/>
      <color rgb="FFF4FAFB"/>
      <color rgb="FFECFEFF"/>
      <color rgb="FFF0FDFA"/>
      <color rgb="FFA9D6DB"/>
    </mruColors>
  </colors>
  <extLst>
    <ext xmlns:x14="http://schemas.microsoft.com/office/spreadsheetml/2009/9/main" uri="{46F421CA-312F-682f-3DD2-61675219B42D}">
      <x14:dxfs count="2">
        <dxf>
          <font>
            <color rgb="FF00B0F0"/>
          </font>
          <fill>
            <patternFill>
              <fgColor theme="4" tint="0.79995117038483843"/>
              <bgColor theme="4" tint="0.79998168889431442"/>
            </patternFill>
          </fill>
        </dxf>
        <dxf>
          <font>
            <color rgb="FF2F3E46"/>
          </font>
          <fill>
            <patternFill>
              <fgColor rgb="FFF4FAFB"/>
              <bgColor theme="8" tint="0.79998168889431442"/>
            </patternFill>
          </fill>
        </dxf>
      </x14:dxfs>
    </ext>
    <ext xmlns:x14="http://schemas.microsoft.com/office/spreadsheetml/2009/9/main" uri="{EB79DEF2-80B8-43e5-95BD-54CBDDF9020C}">
      <x14:slicerStyles defaultSlicerStyle="Slicer Style 1">
        <x14:slicerStyle name="Slicer Style 1">
          <x14:slicerStyleElements>
            <x14:slicerStyleElement type="selectedItemWithData" dxfId="1"/>
            <x14:slicerStyleElement type="hoveredSelectedItemWithData" dxfId="0"/>
          </x14:slicerStyleElements>
        </x14:slicerStyle>
        <x14:slicerStyle name="Slicer Style 2"/>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microsoft.com/office/2007/relationships/slicerCache" Target="slicerCaches/slicerCache4.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3.xml"/><Relationship Id="rId33"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2.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1.xml"/><Relationship Id="rId28" Type="http://schemas.openxmlformats.org/officeDocument/2006/relationships/connections" Target="connection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1.xml"/><Relationship Id="rId27" Type="http://schemas.openxmlformats.org/officeDocument/2006/relationships/theme" Target="theme/theme1.xml"/><Relationship Id="rId30" Type="http://schemas.openxmlformats.org/officeDocument/2006/relationships/sharedStrings" Target="sharedStrings.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8.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9.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0.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1.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2.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3.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5.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6.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17.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18.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19.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0.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1.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2.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3.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Ex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6.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[World_Happiness.xlsx]Sheet2!Year_Wise_hpn</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rgbClr val="2F3E46"/>
                </a:solidFill>
              </a:rPr>
              <a:t>Year wise Happiness Score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a:softEdge rad="0"/>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4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4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4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4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5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5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5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5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5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5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5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5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5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5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6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6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6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6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6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6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6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6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6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6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7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7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7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7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7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7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7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7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7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7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8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8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8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8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8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8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8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8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8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8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9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9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9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9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9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9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9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9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9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9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0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0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0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0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0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0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0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0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0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0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1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1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1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1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1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1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1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1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1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1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2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2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2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2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2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2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2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2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2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2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3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3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3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3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3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3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3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3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3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3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4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4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4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4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4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4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4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4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4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4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5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5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5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5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5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5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5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5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5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5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6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6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6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6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6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6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6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6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6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6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7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7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7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7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7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7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a:softEdge rad="0"/>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76"/>
        <c:spPr>
          <a:ln w="31750" cap="rnd">
            <a:solidFill>
              <a:srgbClr val="0F766E"/>
            </a:solidFill>
            <a:round/>
          </a:ln>
          <a:effectLst/>
        </c:spPr>
        <c:marker>
          <c:symbol val="circle"/>
          <c:size val="5"/>
          <c:spPr>
            <a:solidFill>
              <a:srgbClr val="0F766E"/>
            </a:solidFill>
            <a:ln w="9525">
              <a:solidFill>
                <a:schemeClr val="accent1"/>
              </a:solidFill>
            </a:ln>
            <a:effectLst/>
          </c:spPr>
        </c:marker>
        <c:dLbl>
          <c:idx val="0"/>
          <c:spPr>
            <a:noFill/>
            <a:ln>
              <a:noFill/>
            </a:ln>
            <a:effectLst>
              <a:softEdge rad="0"/>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Sheet2!$B$3</c:f>
              <c:strCache>
                <c:ptCount val="1"/>
                <c:pt idx="0">
                  <c:v>Total</c:v>
                </c:pt>
              </c:strCache>
            </c:strRef>
          </c:tx>
          <c:spPr>
            <a:ln w="31750" cap="rnd">
              <a:solidFill>
                <a:srgbClr val="0F766E"/>
              </a:solidFill>
              <a:round/>
            </a:ln>
            <a:effectLst/>
          </c:spPr>
          <c:marker>
            <c:symbol val="circle"/>
            <c:size val="5"/>
            <c:spPr>
              <a:solidFill>
                <a:srgbClr val="0F766E"/>
              </a:solidFill>
              <a:ln w="9525">
                <a:solidFill>
                  <a:schemeClr val="accent1"/>
                </a:solidFill>
              </a:ln>
              <a:effectLst/>
            </c:spPr>
          </c:marker>
          <c:dLbls>
            <c:spPr>
              <a:noFill/>
              <a:ln>
                <a:noFill/>
              </a:ln>
              <a:effectLst>
                <a:softEdge rad="0"/>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Sheet2!$A$4:$A$14</c:f>
              <c:strCache>
                <c:ptCount val="10"/>
                <c:pt idx="0">
                  <c:v>2015</c:v>
                </c:pt>
                <c:pt idx="1">
                  <c:v>2016</c:v>
                </c:pt>
                <c:pt idx="2">
                  <c:v>2017</c:v>
                </c:pt>
                <c:pt idx="3">
                  <c:v>2018</c:v>
                </c:pt>
                <c:pt idx="4">
                  <c:v>2019</c:v>
                </c:pt>
                <c:pt idx="5">
                  <c:v>2020</c:v>
                </c:pt>
                <c:pt idx="6">
                  <c:v>2021</c:v>
                </c:pt>
                <c:pt idx="7">
                  <c:v>2022</c:v>
                </c:pt>
                <c:pt idx="8">
                  <c:v>2023</c:v>
                </c:pt>
                <c:pt idx="9">
                  <c:v>2024</c:v>
                </c:pt>
              </c:strCache>
            </c:strRef>
          </c:cat>
          <c:val>
            <c:numRef>
              <c:f>Sheet2!$B$4:$B$14</c:f>
              <c:numCache>
                <c:formatCode>0.00</c:formatCode>
                <c:ptCount val="10"/>
                <c:pt idx="0">
                  <c:v>5.3757341772151905</c:v>
                </c:pt>
                <c:pt idx="1">
                  <c:v>5.382184713375799</c:v>
                </c:pt>
                <c:pt idx="2">
                  <c:v>5.3548441558441544</c:v>
                </c:pt>
                <c:pt idx="3">
                  <c:v>5.3729199999999979</c:v>
                </c:pt>
                <c:pt idx="4">
                  <c:v>5.4066980392156871</c:v>
                </c:pt>
                <c:pt idx="5">
                  <c:v>5.4728302631578956</c:v>
                </c:pt>
                <c:pt idx="6">
                  <c:v>5.5328135135135152</c:v>
                </c:pt>
                <c:pt idx="7">
                  <c:v>5.554175172413796</c:v>
                </c:pt>
                <c:pt idx="8">
                  <c:v>5.5397554744525532</c:v>
                </c:pt>
                <c:pt idx="9">
                  <c:v>5.5308821428571422</c:v>
                </c:pt>
              </c:numCache>
            </c:numRef>
          </c:val>
          <c:smooth val="0"/>
          <c:extLst>
            <c:ext xmlns:c16="http://schemas.microsoft.com/office/drawing/2014/chart" uri="{C3380CC4-5D6E-409C-BE32-E72D297353CC}">
              <c16:uniqueId val="{00000000-65CA-4251-8657-E9B249C007EF}"/>
            </c:ext>
          </c:extLst>
        </c:ser>
        <c:dLbls>
          <c:dLblPos val="t"/>
          <c:showLegendKey val="0"/>
          <c:showVal val="1"/>
          <c:showCatName val="0"/>
          <c:showSerName val="0"/>
          <c:showPercent val="0"/>
          <c:showBubbleSize val="0"/>
        </c:dLbls>
        <c:marker val="1"/>
        <c:smooth val="0"/>
        <c:axId val="1941036927"/>
        <c:axId val="1941038367"/>
      </c:lineChart>
      <c:catAx>
        <c:axId val="194103692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50000"/>
                        <a:lumOff val="50000"/>
                      </a:schemeClr>
                    </a:solidFill>
                    <a:latin typeface="+mn-lt"/>
                    <a:ea typeface="+mn-ea"/>
                    <a:cs typeface="+mn-cs"/>
                  </a:defRPr>
                </a:pPr>
                <a:r>
                  <a:rPr lang="en-IN" b="1">
                    <a:solidFill>
                      <a:schemeClr val="tx1">
                        <a:lumMod val="50000"/>
                        <a:lumOff val="50000"/>
                      </a:schemeClr>
                    </a:solidFill>
                  </a:rPr>
                  <a:t>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50000"/>
                      <a:lumOff val="50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002060"/>
                </a:solidFill>
                <a:latin typeface="+mn-lt"/>
                <a:ea typeface="+mn-ea"/>
                <a:cs typeface="+mn-cs"/>
              </a:defRPr>
            </a:pPr>
            <a:endParaRPr lang="en-US"/>
          </a:p>
        </c:txPr>
        <c:crossAx val="1941038367"/>
        <c:crosses val="autoZero"/>
        <c:auto val="1"/>
        <c:lblAlgn val="ctr"/>
        <c:lblOffset val="100"/>
        <c:noMultiLvlLbl val="0"/>
      </c:catAx>
      <c:valAx>
        <c:axId val="1941038367"/>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50000"/>
                        <a:lumOff val="50000"/>
                      </a:schemeClr>
                    </a:solidFill>
                    <a:latin typeface="+mn-lt"/>
                    <a:ea typeface="+mn-ea"/>
                    <a:cs typeface="+mn-cs"/>
                  </a:defRPr>
                </a:pPr>
                <a:r>
                  <a:rPr lang="en-IN" b="1">
                    <a:solidFill>
                      <a:schemeClr val="tx1">
                        <a:lumMod val="50000"/>
                        <a:lumOff val="50000"/>
                      </a:schemeClr>
                    </a:solidFill>
                  </a:rPr>
                  <a:t>Happiness</a:t>
                </a:r>
                <a:r>
                  <a:rPr lang="en-IN" b="1" baseline="0">
                    <a:solidFill>
                      <a:schemeClr val="tx1">
                        <a:lumMod val="50000"/>
                        <a:lumOff val="50000"/>
                      </a:schemeClr>
                    </a:solidFill>
                  </a:rPr>
                  <a:t> Score</a:t>
                </a:r>
                <a:endParaRPr lang="en-IN" b="1">
                  <a:solidFill>
                    <a:schemeClr val="tx1">
                      <a:lumMod val="50000"/>
                      <a:lumOff val="50000"/>
                    </a:schemeClr>
                  </a:solidFill>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50000"/>
                      <a:lumOff val="50000"/>
                    </a:schemeClr>
                  </a:solidFill>
                  <a:latin typeface="+mn-lt"/>
                  <a:ea typeface="+mn-ea"/>
                  <a:cs typeface="+mn-cs"/>
                </a:defRPr>
              </a:pPr>
              <a:endParaRPr lang="en-IN"/>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002060"/>
                </a:solidFill>
                <a:latin typeface="+mn-lt"/>
                <a:ea typeface="+mn-ea"/>
                <a:cs typeface="+mn-cs"/>
              </a:defRPr>
            </a:pPr>
            <a:endParaRPr lang="en-US"/>
          </a:p>
        </c:txPr>
        <c:crossAx val="194103692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rgbClr val="F4FAFB"/>
    </a:solidFill>
    <a:ln w="9525" cap="flat" cmpd="sng" algn="ctr">
      <a:solidFill>
        <a:srgbClr val="A9D6DB"/>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[World_Happiness.xlsx]Sheet12!Happy_distribute</c:name>
    <c:fmtId val="1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1" i="0" u="none" strike="noStrike" baseline="0">
                <a:solidFill>
                  <a:srgbClr val="2F3E46"/>
                </a:solidFill>
              </a:rPr>
              <a:t>Happiness Level Distribution</a:t>
            </a:r>
            <a:endParaRPr lang="en-US" b="1">
              <a:solidFill>
                <a:srgbClr val="2F3E46"/>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1"/>
          <c:showBubbleSize val="0"/>
          <c:separator>
</c:separator>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1"/>
          <c:showBubbleSize val="0"/>
          <c:separator>
</c:separator>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1"/>
          <c:showBubbleSize val="0"/>
          <c:separator>
</c:separator>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1"/>
          <c:showBubbleSize val="0"/>
          <c:separator>
</c:separator>
          <c:extLst>
            <c:ext xmlns:c15="http://schemas.microsoft.com/office/drawing/2012/chart" uri="{CE6537A1-D6FC-4f65-9D91-7224C49458BB}"/>
          </c:extLst>
        </c:dLbl>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1"/>
          <c:showBubbleSize val="0"/>
          <c:separator>
</c:separator>
          <c:extLst>
            <c:ext xmlns:c15="http://schemas.microsoft.com/office/drawing/2012/chart" uri="{CE6537A1-D6FC-4f65-9D91-7224C49458BB}"/>
          </c:extLst>
        </c:dLbl>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1"/>
          <c:showBubbleSize val="0"/>
          <c:separator>
</c:separator>
          <c:extLst>
            <c:ext xmlns:c15="http://schemas.microsoft.com/office/drawing/2012/chart" uri="{CE6537A1-D6FC-4f65-9D91-7224C49458BB}"/>
          </c:extLst>
        </c:dLbl>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tx2">
                <a:lumMod val="20000"/>
                <a:lumOff val="8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1"/>
          <c:showBubbleSize val="0"/>
          <c:separator>
</c:separator>
          <c:extLst>
            <c:ext xmlns:c15="http://schemas.microsoft.com/office/drawing/2012/chart" uri="{CE6537A1-D6FC-4f65-9D91-7224C49458BB}"/>
          </c:extLst>
        </c:dLbl>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rgbClr val="3B82F6"/>
          </a:solidFill>
          <a:ln w="19050">
            <a:solidFill>
              <a:schemeClr val="tx2">
                <a:lumMod val="20000"/>
                <a:lumOff val="80000"/>
              </a:schemeClr>
            </a:solidFill>
          </a:ln>
          <a:effectLst/>
        </c:spPr>
      </c:pivotFmt>
      <c:pivotFmt>
        <c:idx val="32"/>
        <c:spPr>
          <a:solidFill>
            <a:srgbClr val="86EFAC"/>
          </a:solidFill>
          <a:ln w="19050">
            <a:solidFill>
              <a:schemeClr val="tx2">
                <a:lumMod val="20000"/>
                <a:lumOff val="80000"/>
              </a:schemeClr>
            </a:solidFill>
          </a:ln>
          <a:effectLst/>
        </c:spPr>
      </c:pivotFmt>
      <c:pivotFmt>
        <c:idx val="33"/>
        <c:spPr>
          <a:solidFill>
            <a:srgbClr val="F97316"/>
          </a:solidFill>
          <a:ln w="19050">
            <a:solidFill>
              <a:schemeClr val="tx2">
                <a:lumMod val="20000"/>
                <a:lumOff val="80000"/>
              </a:schemeClr>
            </a:solidFill>
          </a:ln>
          <a:effectLst/>
        </c:spPr>
      </c:pivotFmt>
      <c:pivotFmt>
        <c:idx val="34"/>
        <c:spPr>
          <a:solidFill>
            <a:srgbClr val="22C55E"/>
          </a:solidFill>
          <a:ln w="19050">
            <a:solidFill>
              <a:schemeClr val="tx2">
                <a:lumMod val="20000"/>
                <a:lumOff val="80000"/>
              </a:schemeClr>
            </a:solidFill>
          </a:ln>
          <a:effectLst/>
        </c:spPr>
      </c:pivotFmt>
      <c:pivotFmt>
        <c:idx val="35"/>
        <c:spPr>
          <a:solidFill>
            <a:srgbClr val="FED7AA"/>
          </a:solidFill>
          <a:ln w="19050">
            <a:solidFill>
              <a:schemeClr val="tx2">
                <a:lumMod val="20000"/>
                <a:lumOff val="80000"/>
              </a:schemeClr>
            </a:solidFill>
          </a:ln>
          <a:effectLst/>
        </c:spPr>
      </c:pivotFmt>
    </c:pivotFmts>
    <c:plotArea>
      <c:layout/>
      <c:pieChart>
        <c:varyColors val="1"/>
        <c:ser>
          <c:idx val="0"/>
          <c:order val="0"/>
          <c:tx>
            <c:strRef>
              <c:f>Sheet12!$B$1</c:f>
              <c:strCache>
                <c:ptCount val="1"/>
                <c:pt idx="0">
                  <c:v>Total</c:v>
                </c:pt>
              </c:strCache>
            </c:strRef>
          </c:tx>
          <c:spPr>
            <a:ln w="19050">
              <a:solidFill>
                <a:schemeClr val="tx2">
                  <a:lumMod val="20000"/>
                  <a:lumOff val="80000"/>
                </a:schemeClr>
              </a:solidFill>
            </a:ln>
          </c:spPr>
          <c:dPt>
            <c:idx val="0"/>
            <c:bubble3D val="0"/>
            <c:explosion val="6"/>
            <c:spPr>
              <a:solidFill>
                <a:srgbClr val="3B82F6"/>
              </a:solidFill>
              <a:ln w="19050">
                <a:solidFill>
                  <a:schemeClr val="tx2">
                    <a:lumMod val="20000"/>
                    <a:lumOff val="80000"/>
                  </a:schemeClr>
                </a:solidFill>
              </a:ln>
              <a:effectLst/>
            </c:spPr>
            <c:extLst>
              <c:ext xmlns:c16="http://schemas.microsoft.com/office/drawing/2014/chart" uri="{C3380CC4-5D6E-409C-BE32-E72D297353CC}">
                <c16:uniqueId val="{00000001-C7B1-4FCE-8F7B-63FBDC68CAC6}"/>
              </c:ext>
            </c:extLst>
          </c:dPt>
          <c:dPt>
            <c:idx val="1"/>
            <c:bubble3D val="0"/>
            <c:spPr>
              <a:solidFill>
                <a:srgbClr val="F97316"/>
              </a:solidFill>
              <a:ln w="19050">
                <a:solidFill>
                  <a:schemeClr val="tx2">
                    <a:lumMod val="20000"/>
                    <a:lumOff val="80000"/>
                  </a:schemeClr>
                </a:solidFill>
              </a:ln>
              <a:effectLst/>
            </c:spPr>
            <c:extLst>
              <c:ext xmlns:c16="http://schemas.microsoft.com/office/drawing/2014/chart" uri="{C3380CC4-5D6E-409C-BE32-E72D297353CC}">
                <c16:uniqueId val="{00000003-C7B1-4FCE-8F7B-63FBDC68CAC6}"/>
              </c:ext>
            </c:extLst>
          </c:dPt>
          <c:dPt>
            <c:idx val="2"/>
            <c:bubble3D val="0"/>
            <c:spPr>
              <a:solidFill>
                <a:srgbClr val="86EFAC"/>
              </a:solidFill>
              <a:ln w="19050">
                <a:solidFill>
                  <a:schemeClr val="tx2">
                    <a:lumMod val="20000"/>
                    <a:lumOff val="80000"/>
                  </a:schemeClr>
                </a:solidFill>
              </a:ln>
              <a:effectLst/>
            </c:spPr>
            <c:extLst>
              <c:ext xmlns:c16="http://schemas.microsoft.com/office/drawing/2014/chart" uri="{C3380CC4-5D6E-409C-BE32-E72D297353CC}">
                <c16:uniqueId val="{00000005-C7B1-4FCE-8F7B-63FBDC68CAC6}"/>
              </c:ext>
            </c:extLst>
          </c:dPt>
          <c:dPt>
            <c:idx val="3"/>
            <c:bubble3D val="0"/>
            <c:spPr>
              <a:solidFill>
                <a:srgbClr val="FED7AA"/>
              </a:solidFill>
              <a:ln w="19050">
                <a:solidFill>
                  <a:schemeClr val="tx2">
                    <a:lumMod val="20000"/>
                    <a:lumOff val="80000"/>
                  </a:schemeClr>
                </a:solidFill>
              </a:ln>
              <a:effectLst/>
            </c:spPr>
            <c:extLst>
              <c:ext xmlns:c16="http://schemas.microsoft.com/office/drawing/2014/chart" uri="{C3380CC4-5D6E-409C-BE32-E72D297353CC}">
                <c16:uniqueId val="{00000007-C7B1-4FCE-8F7B-63FBDC68CAC6}"/>
              </c:ext>
            </c:extLst>
          </c:dPt>
          <c:dPt>
            <c:idx val="4"/>
            <c:bubble3D val="0"/>
            <c:spPr>
              <a:solidFill>
                <a:srgbClr val="22C55E"/>
              </a:solidFill>
              <a:ln w="19050">
                <a:solidFill>
                  <a:schemeClr val="tx2">
                    <a:lumMod val="20000"/>
                    <a:lumOff val="80000"/>
                  </a:schemeClr>
                </a:solidFill>
              </a:ln>
              <a:effectLst/>
            </c:spPr>
            <c:extLst>
              <c:ext xmlns:c16="http://schemas.microsoft.com/office/drawing/2014/chart" uri="{C3380CC4-5D6E-409C-BE32-E72D297353CC}">
                <c16:uniqueId val="{00000009-3057-4E56-909C-8457096BD285}"/>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Sheet12!$A$2:$A$7</c:f>
              <c:strCache>
                <c:ptCount val="5"/>
                <c:pt idx="0">
                  <c:v>Neutral</c:v>
                </c:pt>
                <c:pt idx="1">
                  <c:v>Unhappy</c:v>
                </c:pt>
                <c:pt idx="2">
                  <c:v>Happy</c:v>
                </c:pt>
                <c:pt idx="3">
                  <c:v>Very Unhappy</c:v>
                </c:pt>
                <c:pt idx="4">
                  <c:v>Very Happy</c:v>
                </c:pt>
              </c:strCache>
            </c:strRef>
          </c:cat>
          <c:val>
            <c:numRef>
              <c:f>Sheet12!$B$2:$B$7</c:f>
              <c:numCache>
                <c:formatCode>General</c:formatCode>
                <c:ptCount val="5"/>
                <c:pt idx="0">
                  <c:v>706</c:v>
                </c:pt>
                <c:pt idx="1">
                  <c:v>367</c:v>
                </c:pt>
                <c:pt idx="2">
                  <c:v>231</c:v>
                </c:pt>
                <c:pt idx="3">
                  <c:v>161</c:v>
                </c:pt>
                <c:pt idx="4">
                  <c:v>34</c:v>
                </c:pt>
              </c:numCache>
            </c:numRef>
          </c:val>
          <c:extLst>
            <c:ext xmlns:c16="http://schemas.microsoft.com/office/drawing/2014/chart" uri="{C3380CC4-5D6E-409C-BE32-E72D297353CC}">
              <c16:uniqueId val="{00000008-C7B1-4FCE-8F7B-63FBDC68CAC6}"/>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71094563997095217"/>
          <c:y val="0.25335376735375942"/>
          <c:w val="0.27359301228243782"/>
          <c:h val="0.46155765529017762"/>
        </c:manualLayout>
      </c:layout>
      <c:overlay val="0"/>
      <c:spPr>
        <a:noFill/>
        <a:ln>
          <a:noFill/>
        </a:ln>
        <a:effectLst/>
      </c:spPr>
      <c:txPr>
        <a:bodyPr rot="0" spcFirstLastPara="1" vertOverflow="ellipsis" vert="horz" wrap="square" anchor="ctr" anchorCtr="1"/>
        <a:lstStyle/>
        <a:p>
          <a:pPr>
            <a:defRPr sz="900" b="0" i="0" u="none" strike="noStrike" kern="1200" baseline="0">
              <a:solidFill>
                <a:srgbClr val="002060"/>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rgbClr val="F4FAFB"/>
    </a:solidFill>
    <a:ln w="9525" cap="flat" cmpd="sng" algn="ctr">
      <a:solidFill>
        <a:srgbClr val="A9D6DB"/>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[World_Happiness.xlsx]Sheet5!Top10</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rgbClr val="2F3E46"/>
                </a:solidFill>
              </a:rPr>
              <a:t>Top</a:t>
            </a:r>
            <a:r>
              <a:rPr lang="en-US" b="1" baseline="0">
                <a:solidFill>
                  <a:srgbClr val="2F3E46"/>
                </a:solidFill>
              </a:rPr>
              <a:t> 10 Happiest Countries</a:t>
            </a:r>
            <a:endParaRPr lang="en-US" b="1">
              <a:solidFill>
                <a:srgbClr val="2F3E46"/>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00B050"/>
          </a:solidFill>
          <a:ln>
            <a:solidFill>
              <a:schemeClr val="accent6">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Sheet5!$B$1</c:f>
              <c:strCache>
                <c:ptCount val="1"/>
                <c:pt idx="0">
                  <c:v>Total</c:v>
                </c:pt>
              </c:strCache>
            </c:strRef>
          </c:tx>
          <c:spPr>
            <a:solidFill>
              <a:srgbClr val="00B050"/>
            </a:solidFill>
            <a:ln>
              <a:solidFill>
                <a:schemeClr val="accent6">
                  <a:lumMod val="50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Sheet5!$A$2:$A$12</c:f>
              <c:strCache>
                <c:ptCount val="10"/>
                <c:pt idx="0">
                  <c:v>Australia</c:v>
                </c:pt>
                <c:pt idx="1">
                  <c:v>New Zealand</c:v>
                </c:pt>
                <c:pt idx="2">
                  <c:v>Israel</c:v>
                </c:pt>
                <c:pt idx="3">
                  <c:v>Sweden</c:v>
                </c:pt>
                <c:pt idx="4">
                  <c:v>Netherlands</c:v>
                </c:pt>
                <c:pt idx="5">
                  <c:v>Switzerland</c:v>
                </c:pt>
                <c:pt idx="6">
                  <c:v>Norway</c:v>
                </c:pt>
                <c:pt idx="7">
                  <c:v>Iceland</c:v>
                </c:pt>
                <c:pt idx="8">
                  <c:v>Denmark</c:v>
                </c:pt>
                <c:pt idx="9">
                  <c:v>Finland</c:v>
                </c:pt>
              </c:strCache>
            </c:strRef>
          </c:cat>
          <c:val>
            <c:numRef>
              <c:f>Sheet5!$B$2:$B$12</c:f>
              <c:numCache>
                <c:formatCode>0.00</c:formatCode>
                <c:ptCount val="10"/>
                <c:pt idx="0">
                  <c:v>7.2101000000000015</c:v>
                </c:pt>
                <c:pt idx="1">
                  <c:v>7.2493399999999992</c:v>
                </c:pt>
                <c:pt idx="2">
                  <c:v>7.2550199999999991</c:v>
                </c:pt>
                <c:pt idx="3">
                  <c:v>7.3436599999999999</c:v>
                </c:pt>
                <c:pt idx="4">
                  <c:v>7.4073100000000007</c:v>
                </c:pt>
                <c:pt idx="5">
                  <c:v>7.4500799999999998</c:v>
                </c:pt>
                <c:pt idx="6">
                  <c:v>7.456739999999999</c:v>
                </c:pt>
                <c:pt idx="7">
                  <c:v>7.5225399999999993</c:v>
                </c:pt>
                <c:pt idx="8">
                  <c:v>7.5800800000000006</c:v>
                </c:pt>
                <c:pt idx="9">
                  <c:v>7.6705700000000006</c:v>
                </c:pt>
              </c:numCache>
            </c:numRef>
          </c:val>
          <c:extLst>
            <c:ext xmlns:c16="http://schemas.microsoft.com/office/drawing/2014/chart" uri="{C3380CC4-5D6E-409C-BE32-E72D297353CC}">
              <c16:uniqueId val="{00000000-A287-4FE1-A6AB-D89A75992542}"/>
            </c:ext>
          </c:extLst>
        </c:ser>
        <c:dLbls>
          <c:showLegendKey val="0"/>
          <c:showVal val="0"/>
          <c:showCatName val="0"/>
          <c:showSerName val="0"/>
          <c:showPercent val="0"/>
          <c:showBubbleSize val="0"/>
        </c:dLbls>
        <c:gapWidth val="219"/>
        <c:axId val="1936138575"/>
        <c:axId val="1936141455"/>
      </c:barChart>
      <c:catAx>
        <c:axId val="1936138575"/>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50000"/>
                        <a:lumOff val="50000"/>
                      </a:schemeClr>
                    </a:solidFill>
                    <a:latin typeface="+mn-lt"/>
                    <a:ea typeface="+mn-ea"/>
                    <a:cs typeface="+mn-cs"/>
                  </a:defRPr>
                </a:pPr>
                <a:r>
                  <a:rPr lang="en-IN" b="1">
                    <a:solidFill>
                      <a:schemeClr val="tx1">
                        <a:lumMod val="50000"/>
                        <a:lumOff val="50000"/>
                      </a:schemeClr>
                    </a:solidFill>
                  </a:rPr>
                  <a:t>Countries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50000"/>
                      <a:lumOff val="50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002060"/>
                </a:solidFill>
                <a:latin typeface="+mn-lt"/>
                <a:ea typeface="+mn-ea"/>
                <a:cs typeface="+mn-cs"/>
              </a:defRPr>
            </a:pPr>
            <a:endParaRPr lang="en-US"/>
          </a:p>
        </c:txPr>
        <c:crossAx val="1936141455"/>
        <c:crosses val="autoZero"/>
        <c:auto val="1"/>
        <c:lblAlgn val="ctr"/>
        <c:lblOffset val="100"/>
        <c:noMultiLvlLbl val="0"/>
      </c:catAx>
      <c:valAx>
        <c:axId val="193614145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50000"/>
                        <a:lumOff val="50000"/>
                      </a:schemeClr>
                    </a:solidFill>
                    <a:latin typeface="+mn-lt"/>
                    <a:ea typeface="+mn-ea"/>
                    <a:cs typeface="+mn-cs"/>
                  </a:defRPr>
                </a:pPr>
                <a:r>
                  <a:rPr lang="en-IN" b="1">
                    <a:solidFill>
                      <a:schemeClr val="tx1">
                        <a:lumMod val="50000"/>
                        <a:lumOff val="50000"/>
                      </a:schemeClr>
                    </a:solidFill>
                  </a:rPr>
                  <a:t>Happiness</a:t>
                </a:r>
                <a:r>
                  <a:rPr lang="en-IN" b="1" baseline="0">
                    <a:solidFill>
                      <a:schemeClr val="tx1">
                        <a:lumMod val="50000"/>
                        <a:lumOff val="50000"/>
                      </a:schemeClr>
                    </a:solidFill>
                  </a:rPr>
                  <a:t> Score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50000"/>
                      <a:lumOff val="50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002060"/>
                </a:solidFill>
                <a:latin typeface="+mn-lt"/>
                <a:ea typeface="+mn-ea"/>
                <a:cs typeface="+mn-cs"/>
              </a:defRPr>
            </a:pPr>
            <a:endParaRPr lang="en-US"/>
          </a:p>
        </c:txPr>
        <c:crossAx val="193613857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rgbClr val="F4FAFB"/>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[World_Happiness.xlsx]Sheet20!POOr</c:name>
    <c:fmtId val="8"/>
  </c:pivotSource>
  <c:chart>
    <c:title>
      <c:tx>
        <c:rich>
          <a:bodyPr rot="0" spcFirstLastPara="1" vertOverflow="ellipsis" vert="horz" wrap="square" anchor="ctr" anchorCtr="1"/>
          <a:lstStyle/>
          <a:p>
            <a:pPr>
              <a:defRPr sz="1400" b="0" i="0" u="none" strike="noStrike" kern="1200" spc="0" baseline="0">
                <a:solidFill>
                  <a:schemeClr val="tx1">
                    <a:lumMod val="50000"/>
                    <a:lumOff val="50000"/>
                  </a:schemeClr>
                </a:solidFill>
                <a:latin typeface="+mn-lt"/>
                <a:ea typeface="+mn-ea"/>
                <a:cs typeface="+mn-cs"/>
              </a:defRPr>
            </a:pPr>
            <a:r>
              <a:rPr lang="en-US"/>
              <a:t>Top 10 Unhappiest Countries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50000"/>
                  <a:lumOff val="50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C000"/>
          </a:solidFill>
          <a:ln>
            <a:solidFill>
              <a:srgbClr val="FF0000"/>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Sheet20!$B$1</c:f>
              <c:strCache>
                <c:ptCount val="1"/>
                <c:pt idx="0">
                  <c:v>Total</c:v>
                </c:pt>
              </c:strCache>
            </c:strRef>
          </c:tx>
          <c:spPr>
            <a:solidFill>
              <a:srgbClr val="FFC000"/>
            </a:solidFill>
            <a:ln>
              <a:solidFill>
                <a:srgbClr val="FF0000"/>
              </a:solid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Sheet20!$A$2:$A$12</c:f>
              <c:strCache>
                <c:ptCount val="10"/>
                <c:pt idx="0">
                  <c:v>Afghanistan</c:v>
                </c:pt>
                <c:pt idx="1">
                  <c:v>Central African Republic</c:v>
                </c:pt>
                <c:pt idx="2">
                  <c:v>South Sudan</c:v>
                </c:pt>
                <c:pt idx="3">
                  <c:v>Burundi</c:v>
                </c:pt>
                <c:pt idx="4">
                  <c:v>Syria</c:v>
                </c:pt>
                <c:pt idx="5">
                  <c:v>Rwanda</c:v>
                </c:pt>
                <c:pt idx="6">
                  <c:v>Tanzania</c:v>
                </c:pt>
                <c:pt idx="7">
                  <c:v>Zimbabwe</c:v>
                </c:pt>
                <c:pt idx="8">
                  <c:v>Botswana</c:v>
                </c:pt>
                <c:pt idx="9">
                  <c:v>Yemen</c:v>
                </c:pt>
              </c:strCache>
            </c:strRef>
          </c:cat>
          <c:val>
            <c:numRef>
              <c:f>Sheet20!$B$2:$B$12</c:f>
              <c:numCache>
                <c:formatCode>0.00</c:formatCode>
                <c:ptCount val="10"/>
                <c:pt idx="0">
                  <c:v>2.8637400000000004</c:v>
                </c:pt>
                <c:pt idx="1">
                  <c:v>3.2025800000000002</c:v>
                </c:pt>
                <c:pt idx="2">
                  <c:v>3.2692799999999997</c:v>
                </c:pt>
                <c:pt idx="3">
                  <c:v>3.277914285714286</c:v>
                </c:pt>
                <c:pt idx="4">
                  <c:v>3.29216</c:v>
                </c:pt>
                <c:pt idx="5">
                  <c:v>3.3985125000000003</c:v>
                </c:pt>
                <c:pt idx="6">
                  <c:v>3.5606400000000002</c:v>
                </c:pt>
                <c:pt idx="7">
                  <c:v>3.6017199999999994</c:v>
                </c:pt>
                <c:pt idx="8">
                  <c:v>3.6385400000000003</c:v>
                </c:pt>
                <c:pt idx="9">
                  <c:v>3.6746555555555553</c:v>
                </c:pt>
              </c:numCache>
            </c:numRef>
          </c:val>
          <c:extLst>
            <c:ext xmlns:c16="http://schemas.microsoft.com/office/drawing/2014/chart" uri="{C3380CC4-5D6E-409C-BE32-E72D297353CC}">
              <c16:uniqueId val="{00000000-75E6-48B0-98B1-A2F5EDFB0E59}"/>
            </c:ext>
          </c:extLst>
        </c:ser>
        <c:dLbls>
          <c:dLblPos val="outEnd"/>
          <c:showLegendKey val="0"/>
          <c:showVal val="1"/>
          <c:showCatName val="0"/>
          <c:showSerName val="0"/>
          <c:showPercent val="0"/>
          <c:showBubbleSize val="0"/>
        </c:dLbls>
        <c:gapWidth val="182"/>
        <c:axId val="286810239"/>
        <c:axId val="286824639"/>
      </c:barChart>
      <c:catAx>
        <c:axId val="286810239"/>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50000"/>
                        <a:lumOff val="50000"/>
                      </a:schemeClr>
                    </a:solidFill>
                    <a:latin typeface="+mn-lt"/>
                    <a:ea typeface="+mn-ea"/>
                    <a:cs typeface="+mn-cs"/>
                  </a:defRPr>
                </a:pPr>
                <a:r>
                  <a:rPr lang="en-IN"/>
                  <a:t>Countries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50000"/>
                      <a:lumOff val="50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286824639"/>
        <c:crosses val="autoZero"/>
        <c:auto val="1"/>
        <c:lblAlgn val="ctr"/>
        <c:lblOffset val="100"/>
        <c:noMultiLvlLbl val="0"/>
      </c:catAx>
      <c:valAx>
        <c:axId val="286824639"/>
        <c:scaling>
          <c:orientation val="maxMin"/>
        </c:scaling>
        <c:delete val="0"/>
        <c:axPos val="b"/>
        <c:title>
          <c:tx>
            <c:rich>
              <a:bodyPr rot="0" spcFirstLastPara="1" vertOverflow="ellipsis" vert="horz" wrap="square" anchor="ctr" anchorCtr="1"/>
              <a:lstStyle/>
              <a:p>
                <a:pPr>
                  <a:defRPr sz="1000" b="0" i="0" u="none" strike="noStrike" kern="1200" baseline="0">
                    <a:solidFill>
                      <a:schemeClr val="tx1">
                        <a:lumMod val="50000"/>
                        <a:lumOff val="50000"/>
                      </a:schemeClr>
                    </a:solidFill>
                    <a:latin typeface="+mn-lt"/>
                    <a:ea typeface="+mn-ea"/>
                    <a:cs typeface="+mn-cs"/>
                  </a:defRPr>
                </a:pPr>
                <a:r>
                  <a:rPr lang="en-IN"/>
                  <a:t>Happiness Score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50000"/>
                      <a:lumOff val="50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28681023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rgbClr val="F4FAFB"/>
    </a:solidFill>
    <a:ln w="9525" cap="flat" cmpd="sng" algn="ctr">
      <a:solidFill>
        <a:srgbClr val="A9D6DB"/>
      </a:solidFill>
      <a:round/>
    </a:ln>
    <a:effectLst/>
  </c:spPr>
  <c:txPr>
    <a:bodyPr/>
    <a:lstStyle/>
    <a:p>
      <a:pPr>
        <a:defRPr>
          <a:solidFill>
            <a:schemeClr val="tx1">
              <a:lumMod val="50000"/>
              <a:lumOff val="50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rgbClr val="2F3E46"/>
                </a:solidFill>
              </a:rPr>
              <a:t>Life Expetancy Vs Happiness Score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rgbClr val="3B82F6"/>
              </a:solidFill>
              <a:ln w="9525">
                <a:solidFill>
                  <a:schemeClr val="accent1"/>
                </a:solidFill>
              </a:ln>
              <a:effectLst/>
            </c:spPr>
          </c:marker>
          <c:xVal>
            <c:numRef>
              <c:f>Sheet8!$F$2:$F$176</c:f>
              <c:numCache>
                <c:formatCode>General</c:formatCode>
                <c:ptCount val="175"/>
                <c:pt idx="0">
                  <c:v>56.4</c:v>
                </c:pt>
                <c:pt idx="1">
                  <c:v>71.3</c:v>
                </c:pt>
                <c:pt idx="2">
                  <c:v>65</c:v>
                </c:pt>
                <c:pt idx="3">
                  <c:v>49.75</c:v>
                </c:pt>
                <c:pt idx="4">
                  <c:v>69</c:v>
                </c:pt>
                <c:pt idx="5">
                  <c:v>70.3</c:v>
                </c:pt>
                <c:pt idx="6">
                  <c:v>69.3</c:v>
                </c:pt>
                <c:pt idx="7">
                  <c:v>74.7</c:v>
                </c:pt>
                <c:pt idx="8">
                  <c:v>74.099999999999994</c:v>
                </c:pt>
                <c:pt idx="9">
                  <c:v>67.111111111111114</c:v>
                </c:pt>
                <c:pt idx="10">
                  <c:v>69.333333333333329</c:v>
                </c:pt>
                <c:pt idx="11">
                  <c:v>66.599999999999994</c:v>
                </c:pt>
                <c:pt idx="12">
                  <c:v>68.5</c:v>
                </c:pt>
                <c:pt idx="13">
                  <c:v>73.8</c:v>
                </c:pt>
                <c:pt idx="14">
                  <c:v>62</c:v>
                </c:pt>
                <c:pt idx="15">
                  <c:v>57.4</c:v>
                </c:pt>
                <c:pt idx="16">
                  <c:v>63.8</c:v>
                </c:pt>
                <c:pt idx="17">
                  <c:v>65.2</c:v>
                </c:pt>
                <c:pt idx="18">
                  <c:v>70.3</c:v>
                </c:pt>
                <c:pt idx="19">
                  <c:v>58.5</c:v>
                </c:pt>
                <c:pt idx="20">
                  <c:v>68.400000000000006</c:v>
                </c:pt>
                <c:pt idx="21">
                  <c:v>69.5</c:v>
                </c:pt>
                <c:pt idx="22">
                  <c:v>57.2</c:v>
                </c:pt>
                <c:pt idx="23">
                  <c:v>53.857142857142854</c:v>
                </c:pt>
                <c:pt idx="24">
                  <c:v>63.9</c:v>
                </c:pt>
                <c:pt idx="25">
                  <c:v>56.1</c:v>
                </c:pt>
                <c:pt idx="26">
                  <c:v>74.400000000000006</c:v>
                </c:pt>
                <c:pt idx="27">
                  <c:v>49.2</c:v>
                </c:pt>
                <c:pt idx="28">
                  <c:v>52.6</c:v>
                </c:pt>
                <c:pt idx="29">
                  <c:v>72.900000000000006</c:v>
                </c:pt>
                <c:pt idx="30">
                  <c:v>71.5</c:v>
                </c:pt>
                <c:pt idx="31">
                  <c:v>69.400000000000006</c:v>
                </c:pt>
                <c:pt idx="32">
                  <c:v>60.375</c:v>
                </c:pt>
                <c:pt idx="33">
                  <c:v>67</c:v>
                </c:pt>
                <c:pt idx="34">
                  <c:v>58.444444444444443</c:v>
                </c:pt>
                <c:pt idx="35">
                  <c:v>54.875</c:v>
                </c:pt>
                <c:pt idx="36">
                  <c:v>72.7</c:v>
                </c:pt>
                <c:pt idx="37">
                  <c:v>71.400000000000006</c:v>
                </c:pt>
                <c:pt idx="38">
                  <c:v>75</c:v>
                </c:pt>
                <c:pt idx="39">
                  <c:v>71.571428571428569</c:v>
                </c:pt>
                <c:pt idx="40">
                  <c:v>73.666666666666671</c:v>
                </c:pt>
                <c:pt idx="41">
                  <c:v>73.599999999999994</c:v>
                </c:pt>
                <c:pt idx="42">
                  <c:v>52</c:v>
                </c:pt>
                <c:pt idx="43">
                  <c:v>67.3</c:v>
                </c:pt>
                <c:pt idx="44">
                  <c:v>70.8</c:v>
                </c:pt>
                <c:pt idx="45">
                  <c:v>65.400000000000006</c:v>
                </c:pt>
                <c:pt idx="46">
                  <c:v>68</c:v>
                </c:pt>
                <c:pt idx="47">
                  <c:v>71</c:v>
                </c:pt>
                <c:pt idx="48">
                  <c:v>61</c:v>
                </c:pt>
                <c:pt idx="49">
                  <c:v>61.7</c:v>
                </c:pt>
                <c:pt idx="50">
                  <c:v>73.8</c:v>
                </c:pt>
                <c:pt idx="51">
                  <c:v>75.099999999999994</c:v>
                </c:pt>
                <c:pt idx="52">
                  <c:v>61.2</c:v>
                </c:pt>
                <c:pt idx="53">
                  <c:v>60</c:v>
                </c:pt>
                <c:pt idx="54">
                  <c:v>67.8</c:v>
                </c:pt>
                <c:pt idx="55">
                  <c:v>73.8</c:v>
                </c:pt>
                <c:pt idx="56">
                  <c:v>60</c:v>
                </c:pt>
                <c:pt idx="57">
                  <c:v>74.111111111111114</c:v>
                </c:pt>
                <c:pt idx="58">
                  <c:v>66.2</c:v>
                </c:pt>
                <c:pt idx="59">
                  <c:v>56.4</c:v>
                </c:pt>
                <c:pt idx="60">
                  <c:v>57.142857142857146</c:v>
                </c:pt>
                <c:pt idx="61">
                  <c:v>67.7</c:v>
                </c:pt>
                <c:pt idx="62">
                  <c:v>79.5</c:v>
                </c:pt>
                <c:pt idx="63">
                  <c:v>76.5</c:v>
                </c:pt>
                <c:pt idx="64">
                  <c:v>69.900000000000006</c:v>
                </c:pt>
                <c:pt idx="65">
                  <c:v>74.8</c:v>
                </c:pt>
                <c:pt idx="66">
                  <c:v>63.1</c:v>
                </c:pt>
                <c:pt idx="67">
                  <c:v>65</c:v>
                </c:pt>
                <c:pt idx="68">
                  <c:v>68.7</c:v>
                </c:pt>
                <c:pt idx="69">
                  <c:v>64.7</c:v>
                </c:pt>
                <c:pt idx="70">
                  <c:v>73.8</c:v>
                </c:pt>
                <c:pt idx="71">
                  <c:v>75.099999999999994</c:v>
                </c:pt>
                <c:pt idx="72">
                  <c:v>75.099999999999994</c:v>
                </c:pt>
                <c:pt idx="73">
                  <c:v>54.2</c:v>
                </c:pt>
                <c:pt idx="74">
                  <c:v>68.900000000000006</c:v>
                </c:pt>
                <c:pt idx="75">
                  <c:v>76.8</c:v>
                </c:pt>
                <c:pt idx="76">
                  <c:v>69</c:v>
                </c:pt>
                <c:pt idx="77">
                  <c:v>67.5</c:v>
                </c:pt>
                <c:pt idx="78">
                  <c:v>61</c:v>
                </c:pt>
                <c:pt idx="79">
                  <c:v>66.8</c:v>
                </c:pt>
                <c:pt idx="80">
                  <c:v>70</c:v>
                </c:pt>
                <c:pt idx="81">
                  <c:v>67.2</c:v>
                </c:pt>
                <c:pt idx="82">
                  <c:v>63.111111111111114</c:v>
                </c:pt>
                <c:pt idx="83">
                  <c:v>68.900000000000006</c:v>
                </c:pt>
                <c:pt idx="84">
                  <c:v>70.3</c:v>
                </c:pt>
                <c:pt idx="85">
                  <c:v>51.5</c:v>
                </c:pt>
                <c:pt idx="86">
                  <c:v>58.2</c:v>
                </c:pt>
                <c:pt idx="87">
                  <c:v>66.222222222222229</c:v>
                </c:pt>
                <c:pt idx="88">
                  <c:v>69.3</c:v>
                </c:pt>
                <c:pt idx="89">
                  <c:v>74.599999999999994</c:v>
                </c:pt>
                <c:pt idx="90">
                  <c:v>68.333333333333329</c:v>
                </c:pt>
                <c:pt idx="91">
                  <c:v>61.2</c:v>
                </c:pt>
                <c:pt idx="92">
                  <c:v>59.4</c:v>
                </c:pt>
                <c:pt idx="93">
                  <c:v>68.599999999999994</c:v>
                </c:pt>
                <c:pt idx="94">
                  <c:v>71</c:v>
                </c:pt>
                <c:pt idx="95">
                  <c:v>55.5</c:v>
                </c:pt>
                <c:pt idx="96">
                  <c:v>73.900000000000006</c:v>
                </c:pt>
                <c:pt idx="97">
                  <c:v>60.1</c:v>
                </c:pt>
                <c:pt idx="98">
                  <c:v>68.099999999999994</c:v>
                </c:pt>
                <c:pt idx="99">
                  <c:v>70.3</c:v>
                </c:pt>
                <c:pt idx="100">
                  <c:v>67</c:v>
                </c:pt>
                <c:pt idx="101">
                  <c:v>64.8</c:v>
                </c:pt>
                <c:pt idx="102">
                  <c:v>69.900000000000006</c:v>
                </c:pt>
                <c:pt idx="103">
                  <c:v>67.3</c:v>
                </c:pt>
                <c:pt idx="104">
                  <c:v>55.222222222222221</c:v>
                </c:pt>
                <c:pt idx="105">
                  <c:v>62.3</c:v>
                </c:pt>
                <c:pt idx="106">
                  <c:v>60.444444444444443</c:v>
                </c:pt>
                <c:pt idx="107">
                  <c:v>65</c:v>
                </c:pt>
                <c:pt idx="108">
                  <c:v>73.900000000000006</c:v>
                </c:pt>
                <c:pt idx="109">
                  <c:v>74</c:v>
                </c:pt>
                <c:pt idx="110">
                  <c:v>69.2</c:v>
                </c:pt>
                <c:pt idx="111">
                  <c:v>57.6</c:v>
                </c:pt>
                <c:pt idx="112">
                  <c:v>53.9</c:v>
                </c:pt>
                <c:pt idx="113">
                  <c:v>73.666666666666671</c:v>
                </c:pt>
                <c:pt idx="114">
                  <c:v>69.75</c:v>
                </c:pt>
                <c:pt idx="115">
                  <c:v>74</c:v>
                </c:pt>
                <c:pt idx="116">
                  <c:v>66</c:v>
                </c:pt>
                <c:pt idx="117">
                  <c:v>61.2</c:v>
                </c:pt>
                <c:pt idx="118">
                  <c:v>65.75</c:v>
                </c:pt>
                <c:pt idx="119">
                  <c:v>71.5</c:v>
                </c:pt>
                <c:pt idx="120">
                  <c:v>67.8</c:v>
                </c:pt>
                <c:pt idx="121">
                  <c:v>70.099999999999994</c:v>
                </c:pt>
                <c:pt idx="122">
                  <c:v>64.400000000000006</c:v>
                </c:pt>
                <c:pt idx="123">
                  <c:v>71.099999999999994</c:v>
                </c:pt>
                <c:pt idx="124">
                  <c:v>73.599999999999994</c:v>
                </c:pt>
                <c:pt idx="125">
                  <c:v>75</c:v>
                </c:pt>
                <c:pt idx="126">
                  <c:v>70.400000000000006</c:v>
                </c:pt>
                <c:pt idx="127">
                  <c:v>69.7</c:v>
                </c:pt>
                <c:pt idx="128">
                  <c:v>67</c:v>
                </c:pt>
                <c:pt idx="129">
                  <c:v>61.375</c:v>
                </c:pt>
                <c:pt idx="130">
                  <c:v>67.8</c:v>
                </c:pt>
                <c:pt idx="131">
                  <c:v>62.1</c:v>
                </c:pt>
                <c:pt idx="132">
                  <c:v>69.599999999999994</c:v>
                </c:pt>
                <c:pt idx="133">
                  <c:v>53</c:v>
                </c:pt>
                <c:pt idx="134">
                  <c:v>77.5</c:v>
                </c:pt>
                <c:pt idx="135">
                  <c:v>71</c:v>
                </c:pt>
                <c:pt idx="136">
                  <c:v>73.099999999999994</c:v>
                </c:pt>
                <c:pt idx="137">
                  <c:v>54.5</c:v>
                </c:pt>
                <c:pt idx="138">
                  <c:v>56.5</c:v>
                </c:pt>
                <c:pt idx="139">
                  <c:v>58.3</c:v>
                </c:pt>
                <c:pt idx="140">
                  <c:v>76</c:v>
                </c:pt>
                <c:pt idx="141">
                  <c:v>54.8</c:v>
                </c:pt>
                <c:pt idx="142">
                  <c:v>75.5</c:v>
                </c:pt>
                <c:pt idx="143">
                  <c:v>68.900000000000006</c:v>
                </c:pt>
                <c:pt idx="144">
                  <c:v>39</c:v>
                </c:pt>
                <c:pt idx="145">
                  <c:v>56</c:v>
                </c:pt>
                <c:pt idx="146">
                  <c:v>63</c:v>
                </c:pt>
                <c:pt idx="147">
                  <c:v>50.25</c:v>
                </c:pt>
                <c:pt idx="148">
                  <c:v>74.5</c:v>
                </c:pt>
                <c:pt idx="149">
                  <c:v>75.400000000000006</c:v>
                </c:pt>
                <c:pt idx="150">
                  <c:v>65.599999999999994</c:v>
                </c:pt>
                <c:pt idx="151">
                  <c:v>73.25</c:v>
                </c:pt>
                <c:pt idx="152">
                  <c:v>72.166666666666671</c:v>
                </c:pt>
                <c:pt idx="153">
                  <c:v>65.222222222222229</c:v>
                </c:pt>
                <c:pt idx="154">
                  <c:v>60.8</c:v>
                </c:pt>
                <c:pt idx="155">
                  <c:v>69.599999999999994</c:v>
                </c:pt>
                <c:pt idx="156">
                  <c:v>57.9</c:v>
                </c:pt>
                <c:pt idx="157">
                  <c:v>65</c:v>
                </c:pt>
                <c:pt idx="158">
                  <c:v>64.599999999999994</c:v>
                </c:pt>
                <c:pt idx="159">
                  <c:v>68.900000000000006</c:v>
                </c:pt>
                <c:pt idx="160">
                  <c:v>69.125</c:v>
                </c:pt>
                <c:pt idx="161">
                  <c:v>71.5</c:v>
                </c:pt>
                <c:pt idx="162">
                  <c:v>63.75</c:v>
                </c:pt>
                <c:pt idx="163">
                  <c:v>58.7</c:v>
                </c:pt>
                <c:pt idx="164">
                  <c:v>67.2</c:v>
                </c:pt>
                <c:pt idx="165">
                  <c:v>70</c:v>
                </c:pt>
                <c:pt idx="166">
                  <c:v>73.7</c:v>
                </c:pt>
                <c:pt idx="167">
                  <c:v>70.900000000000006</c:v>
                </c:pt>
                <c:pt idx="168">
                  <c:v>70.8</c:v>
                </c:pt>
                <c:pt idx="169">
                  <c:v>66.400000000000006</c:v>
                </c:pt>
                <c:pt idx="170">
                  <c:v>68.099999999999994</c:v>
                </c:pt>
                <c:pt idx="171">
                  <c:v>69.2</c:v>
                </c:pt>
                <c:pt idx="172">
                  <c:v>59.777777777777779</c:v>
                </c:pt>
                <c:pt idx="173">
                  <c:v>57.7</c:v>
                </c:pt>
                <c:pt idx="174">
                  <c:v>57.1</c:v>
                </c:pt>
              </c:numCache>
            </c:numRef>
          </c:xVal>
          <c:yVal>
            <c:numRef>
              <c:f>Sheet8!$G$2:$G$176</c:f>
              <c:numCache>
                <c:formatCode>General</c:formatCode>
                <c:ptCount val="175"/>
                <c:pt idx="0">
                  <c:v>2.8637400000000004</c:v>
                </c:pt>
                <c:pt idx="1">
                  <c:v>4.9343000000000012</c:v>
                </c:pt>
                <c:pt idx="2">
                  <c:v>5.98</c:v>
                </c:pt>
                <c:pt idx="3">
                  <c:v>3.8722000000000003</c:v>
                </c:pt>
                <c:pt idx="4">
                  <c:v>5.2606249999999992</c:v>
                </c:pt>
                <c:pt idx="5">
                  <c:v>6.2380099999999992</c:v>
                </c:pt>
                <c:pt idx="6">
                  <c:v>4.8120600000000007</c:v>
                </c:pt>
                <c:pt idx="7">
                  <c:v>7.2101000000000015</c:v>
                </c:pt>
                <c:pt idx="8">
                  <c:v>7.1437400000000011</c:v>
                </c:pt>
                <c:pt idx="9">
                  <c:v>5.1719666666666662</c:v>
                </c:pt>
                <c:pt idx="10">
                  <c:v>6.2515333333333345</c:v>
                </c:pt>
                <c:pt idx="11">
                  <c:v>4.6082100000000006</c:v>
                </c:pt>
                <c:pt idx="12">
                  <c:v>5.6105874999999994</c:v>
                </c:pt>
                <c:pt idx="13">
                  <c:v>6.8862700000000006</c:v>
                </c:pt>
                <c:pt idx="14">
                  <c:v>5.9558666666666662</c:v>
                </c:pt>
                <c:pt idx="15">
                  <c:v>4.3141100000000003</c:v>
                </c:pt>
                <c:pt idx="16">
                  <c:v>5.1248400000000007</c:v>
                </c:pt>
                <c:pt idx="17">
                  <c:v>5.7598499999999992</c:v>
                </c:pt>
                <c:pt idx="18">
                  <c:v>5.4574600000000002</c:v>
                </c:pt>
                <c:pt idx="19">
                  <c:v>3.6385400000000003</c:v>
                </c:pt>
                <c:pt idx="20">
                  <c:v>6.4683800000000007</c:v>
                </c:pt>
                <c:pt idx="21">
                  <c:v>4.975979999999999</c:v>
                </c:pt>
                <c:pt idx="22">
                  <c:v>4.3827799999999995</c:v>
                </c:pt>
                <c:pt idx="23">
                  <c:v>3.277914285714286</c:v>
                </c:pt>
                <c:pt idx="24">
                  <c:v>4.4079700000000006</c:v>
                </c:pt>
                <c:pt idx="25">
                  <c:v>4.8600900000000014</c:v>
                </c:pt>
                <c:pt idx="26">
                  <c:v>7.1974400000000003</c:v>
                </c:pt>
                <c:pt idx="27">
                  <c:v>3.2025800000000002</c:v>
                </c:pt>
                <c:pt idx="28">
                  <c:v>4.1912899999999995</c:v>
                </c:pt>
                <c:pt idx="29">
                  <c:v>6.4213499999999994</c:v>
                </c:pt>
                <c:pt idx="30">
                  <c:v>5.3933599999999995</c:v>
                </c:pt>
                <c:pt idx="31">
                  <c:v>6.098180000000001</c:v>
                </c:pt>
                <c:pt idx="32">
                  <c:v>4.0227624999999998</c:v>
                </c:pt>
                <c:pt idx="33">
                  <c:v>5.0751999999999997</c:v>
                </c:pt>
                <c:pt idx="34">
                  <c:v>4.7678777777777777</c:v>
                </c:pt>
                <c:pt idx="35">
                  <c:v>4.0682</c:v>
                </c:pt>
                <c:pt idx="36">
                  <c:v>6.9967799999999993</c:v>
                </c:pt>
                <c:pt idx="37">
                  <c:v>5.6871900000000002</c:v>
                </c:pt>
                <c:pt idx="38">
                  <c:v>5.9355555555555561</c:v>
                </c:pt>
                <c:pt idx="39">
                  <c:v>6.7355142857142853</c:v>
                </c:pt>
                <c:pt idx="40">
                  <c:v>6.8622666666666667</c:v>
                </c:pt>
                <c:pt idx="41">
                  <c:v>7.5800800000000006</c:v>
                </c:pt>
                <c:pt idx="42">
                  <c:v>4.3689999999999998</c:v>
                </c:pt>
                <c:pt idx="43">
                  <c:v>5.4360300000000006</c:v>
                </c:pt>
                <c:pt idx="44">
                  <c:v>5.8465700000000007</c:v>
                </c:pt>
                <c:pt idx="45">
                  <c:v>4.2744599999999995</c:v>
                </c:pt>
                <c:pt idx="46">
                  <c:v>6.1739999999999995</c:v>
                </c:pt>
                <c:pt idx="47">
                  <c:v>5.9643999999999995</c:v>
                </c:pt>
                <c:pt idx="48">
                  <c:v>3.9490499999999997</c:v>
                </c:pt>
                <c:pt idx="49">
                  <c:v>4.2769899999999996</c:v>
                </c:pt>
                <c:pt idx="50">
                  <c:v>7.6705700000000006</c:v>
                </c:pt>
                <c:pt idx="51">
                  <c:v>6.5887100000000007</c:v>
                </c:pt>
                <c:pt idx="52">
                  <c:v>4.6819899999999999</c:v>
                </c:pt>
                <c:pt idx="53">
                  <c:v>4.7458999999999998</c:v>
                </c:pt>
                <c:pt idx="54">
                  <c:v>4.6525599999999994</c:v>
                </c:pt>
                <c:pt idx="55">
                  <c:v>6.9519400000000005</c:v>
                </c:pt>
                <c:pt idx="56">
                  <c:v>4.6685100000000004</c:v>
                </c:pt>
                <c:pt idx="57">
                  <c:v>5.509433333333333</c:v>
                </c:pt>
                <c:pt idx="58">
                  <c:v>6.3251999999999997</c:v>
                </c:pt>
                <c:pt idx="59">
                  <c:v>4.4187600000000007</c:v>
                </c:pt>
                <c:pt idx="60">
                  <c:v>3.8090857142857142</c:v>
                </c:pt>
                <c:pt idx="61">
                  <c:v>5.6089800000000007</c:v>
                </c:pt>
                <c:pt idx="62">
                  <c:v>5.4223333333333334</c:v>
                </c:pt>
                <c:pt idx="63">
                  <c:v>5.4419000000000004</c:v>
                </c:pt>
                <c:pt idx="64">
                  <c:v>5.6783300000000008</c:v>
                </c:pt>
                <c:pt idx="65">
                  <c:v>7.5225399999999993</c:v>
                </c:pt>
                <c:pt idx="66">
                  <c:v>4.0748200000000008</c:v>
                </c:pt>
                <c:pt idx="67">
                  <c:v>5.2974900000000007</c:v>
                </c:pt>
                <c:pt idx="68">
                  <c:v>4.7526200000000003</c:v>
                </c:pt>
                <c:pt idx="69">
                  <c:v>4.7328500000000009</c:v>
                </c:pt>
                <c:pt idx="70">
                  <c:v>6.9790799999999988</c:v>
                </c:pt>
                <c:pt idx="71">
                  <c:v>7.2550199999999991</c:v>
                </c:pt>
                <c:pt idx="72">
                  <c:v>6.2178000000000004</c:v>
                </c:pt>
                <c:pt idx="73">
                  <c:v>4.7272699999999999</c:v>
                </c:pt>
                <c:pt idx="74">
                  <c:v>5.7902600000000009</c:v>
                </c:pt>
                <c:pt idx="75">
                  <c:v>5.9668100000000006</c:v>
                </c:pt>
                <c:pt idx="76">
                  <c:v>4.7383099999999994</c:v>
                </c:pt>
                <c:pt idx="77">
                  <c:v>5.9967099999999993</c:v>
                </c:pt>
                <c:pt idx="78">
                  <c:v>4.4935100000000006</c:v>
                </c:pt>
                <c:pt idx="79">
                  <c:v>6.0112000000000005</c:v>
                </c:pt>
                <c:pt idx="80">
                  <c:v>6.2231999999999994</c:v>
                </c:pt>
                <c:pt idx="81">
                  <c:v>5.4518899999999988</c:v>
                </c:pt>
                <c:pt idx="82">
                  <c:v>4.9422111111111109</c:v>
                </c:pt>
                <c:pt idx="83">
                  <c:v>5.8990400000000003</c:v>
                </c:pt>
                <c:pt idx="84">
                  <c:v>4.2998500000000002</c:v>
                </c:pt>
                <c:pt idx="85">
                  <c:v>3.7723374999999999</c:v>
                </c:pt>
                <c:pt idx="86">
                  <c:v>4.1812199999999997</c:v>
                </c:pt>
                <c:pt idx="87">
                  <c:v>5.564511111111111</c:v>
                </c:pt>
                <c:pt idx="88">
                  <c:v>6.2145900000000003</c:v>
                </c:pt>
                <c:pt idx="89">
                  <c:v>7.0995899999999992</c:v>
                </c:pt>
                <c:pt idx="90">
                  <c:v>5.1535333333333337</c:v>
                </c:pt>
                <c:pt idx="91">
                  <c:v>3.9686500000000002</c:v>
                </c:pt>
                <c:pt idx="92">
                  <c:v>3.7219199999999999</c:v>
                </c:pt>
                <c:pt idx="93">
                  <c:v>5.7987300000000008</c:v>
                </c:pt>
                <c:pt idx="94">
                  <c:v>5.1976000000000004</c:v>
                </c:pt>
                <c:pt idx="95">
                  <c:v>4.3456999999999999</c:v>
                </c:pt>
                <c:pt idx="96">
                  <c:v>6.5136600000000016</c:v>
                </c:pt>
                <c:pt idx="97">
                  <c:v>4.3758400000000002</c:v>
                </c:pt>
                <c:pt idx="98">
                  <c:v>5.8473799999999994</c:v>
                </c:pt>
                <c:pt idx="99">
                  <c:v>6.5542600000000011</c:v>
                </c:pt>
                <c:pt idx="100">
                  <c:v>5.7658000000000005</c:v>
                </c:pt>
                <c:pt idx="101">
                  <c:v>5.3576499999999996</c:v>
                </c:pt>
                <c:pt idx="102">
                  <c:v>5.4563000000000006</c:v>
                </c:pt>
                <c:pt idx="103">
                  <c:v>5.0631000000000004</c:v>
                </c:pt>
                <c:pt idx="104">
                  <c:v>4.782288888888889</c:v>
                </c:pt>
                <c:pt idx="105">
                  <c:v>4.3770199999999999</c:v>
                </c:pt>
                <c:pt idx="106">
                  <c:v>4.5883999999999991</c:v>
                </c:pt>
                <c:pt idx="107">
                  <c:v>5.0363400000000009</c:v>
                </c:pt>
                <c:pt idx="108">
                  <c:v>7.4073100000000007</c:v>
                </c:pt>
                <c:pt idx="109">
                  <c:v>7.2493399999999992</c:v>
                </c:pt>
                <c:pt idx="110">
                  <c:v>6.0953499999999998</c:v>
                </c:pt>
                <c:pt idx="111">
                  <c:v>4.4566800000000004</c:v>
                </c:pt>
                <c:pt idx="112">
                  <c:v>4.953380000000001</c:v>
                </c:pt>
                <c:pt idx="113">
                  <c:v>5.7586666666666666</c:v>
                </c:pt>
                <c:pt idx="114">
                  <c:v>5.2307249999999996</c:v>
                </c:pt>
                <c:pt idx="115">
                  <c:v>7.456739999999999</c:v>
                </c:pt>
                <c:pt idx="116">
                  <c:v>6.8529999999999998</c:v>
                </c:pt>
                <c:pt idx="117">
                  <c:v>5.1075699999999999</c:v>
                </c:pt>
                <c:pt idx="118">
                  <c:v>4.6544500000000006</c:v>
                </c:pt>
                <c:pt idx="119">
                  <c:v>6.4106499999999995</c:v>
                </c:pt>
                <c:pt idx="120">
                  <c:v>5.6969599999999998</c:v>
                </c:pt>
                <c:pt idx="121">
                  <c:v>5.7204599999999992</c:v>
                </c:pt>
                <c:pt idx="122">
                  <c:v>5.6297800000000002</c:v>
                </c:pt>
                <c:pt idx="123">
                  <c:v>6.1080100000000002</c:v>
                </c:pt>
                <c:pt idx="124">
                  <c:v>5.63767</c:v>
                </c:pt>
                <c:pt idx="125">
                  <c:v>7.0389999999999997</c:v>
                </c:pt>
                <c:pt idx="126">
                  <c:v>6.4219999999999997</c:v>
                </c:pt>
                <c:pt idx="127">
                  <c:v>6.0312900000000003</c:v>
                </c:pt>
                <c:pt idx="128">
                  <c:v>5.6920399999999995</c:v>
                </c:pt>
                <c:pt idx="129">
                  <c:v>3.3985125000000003</c:v>
                </c:pt>
                <c:pt idx="130">
                  <c:v>6.4358999999999993</c:v>
                </c:pt>
                <c:pt idx="131">
                  <c:v>4.6952600000000002</c:v>
                </c:pt>
                <c:pt idx="132">
                  <c:v>5.7284699999999997</c:v>
                </c:pt>
                <c:pt idx="133">
                  <c:v>4.0528399999999998</c:v>
                </c:pt>
                <c:pt idx="134">
                  <c:v>6.505749999999999</c:v>
                </c:pt>
                <c:pt idx="135">
                  <c:v>6.2269900000000007</c:v>
                </c:pt>
                <c:pt idx="136">
                  <c:v>6.2286700000000002</c:v>
                </c:pt>
                <c:pt idx="137">
                  <c:v>5.0601000000000003</c:v>
                </c:pt>
                <c:pt idx="138">
                  <c:v>5.0570000000000004</c:v>
                </c:pt>
                <c:pt idx="139">
                  <c:v>4.9037199999999999</c:v>
                </c:pt>
                <c:pt idx="140">
                  <c:v>5.9088599999999998</c:v>
                </c:pt>
                <c:pt idx="141">
                  <c:v>3.2692799999999997</c:v>
                </c:pt>
                <c:pt idx="142">
                  <c:v>6.3982000000000001</c:v>
                </c:pt>
                <c:pt idx="143">
                  <c:v>4.3316400000000002</c:v>
                </c:pt>
                <c:pt idx="144">
                  <c:v>4.9077999999999999</c:v>
                </c:pt>
                <c:pt idx="145">
                  <c:v>4.2416749999999999</c:v>
                </c:pt>
                <c:pt idx="146">
                  <c:v>6.2690000000000001</c:v>
                </c:pt>
                <c:pt idx="147">
                  <c:v>4.4237000000000002</c:v>
                </c:pt>
                <c:pt idx="148">
                  <c:v>7.3436599999999999</c:v>
                </c:pt>
                <c:pt idx="149">
                  <c:v>7.4500799999999998</c:v>
                </c:pt>
                <c:pt idx="150">
                  <c:v>3.29216</c:v>
                </c:pt>
                <c:pt idx="151">
                  <c:v>6.3909500000000001</c:v>
                </c:pt>
                <c:pt idx="152">
                  <c:v>6.5022000000000011</c:v>
                </c:pt>
                <c:pt idx="153">
                  <c:v>5.2635111111111108</c:v>
                </c:pt>
                <c:pt idx="154">
                  <c:v>3.5606400000000002</c:v>
                </c:pt>
                <c:pt idx="155">
                  <c:v>6.1127099999999999</c:v>
                </c:pt>
                <c:pt idx="156">
                  <c:v>3.8478200000000009</c:v>
                </c:pt>
                <c:pt idx="157">
                  <c:v>6.1919000000000004</c:v>
                </c:pt>
                <c:pt idx="158">
                  <c:v>6.1775600000000006</c:v>
                </c:pt>
                <c:pt idx="159">
                  <c:v>4.6065199999999988</c:v>
                </c:pt>
                <c:pt idx="160">
                  <c:v>5.2374624999999995</c:v>
                </c:pt>
                <c:pt idx="161">
                  <c:v>4.7943999999999996</c:v>
                </c:pt>
                <c:pt idx="162">
                  <c:v>5.4463375000000003</c:v>
                </c:pt>
                <c:pt idx="163">
                  <c:v>4.2576499999999999</c:v>
                </c:pt>
                <c:pt idx="164">
                  <c:v>4.6000099999999993</c:v>
                </c:pt>
                <c:pt idx="165">
                  <c:v>6.6952199999999991</c:v>
                </c:pt>
                <c:pt idx="166">
                  <c:v>6.8889200000000006</c:v>
                </c:pt>
                <c:pt idx="167">
                  <c:v>6.9480699999999995</c:v>
                </c:pt>
                <c:pt idx="168">
                  <c:v>6.4606600000000016</c:v>
                </c:pt>
                <c:pt idx="169">
                  <c:v>6.09396</c:v>
                </c:pt>
                <c:pt idx="170">
                  <c:v>5.3344400000000007</c:v>
                </c:pt>
                <c:pt idx="171">
                  <c:v>5.3829099999999999</c:v>
                </c:pt>
                <c:pt idx="172">
                  <c:v>3.6746555555555553</c:v>
                </c:pt>
                <c:pt idx="173">
                  <c:v>4.1998899999999999</c:v>
                </c:pt>
                <c:pt idx="174">
                  <c:v>3.6017199999999994</c:v>
                </c:pt>
              </c:numCache>
            </c:numRef>
          </c:yVal>
          <c:smooth val="0"/>
          <c:extLst>
            <c:ext xmlns:c16="http://schemas.microsoft.com/office/drawing/2014/chart" uri="{C3380CC4-5D6E-409C-BE32-E72D297353CC}">
              <c16:uniqueId val="{00000000-59C7-49B6-A200-393EA546924C}"/>
            </c:ext>
          </c:extLst>
        </c:ser>
        <c:dLbls>
          <c:showLegendKey val="0"/>
          <c:showVal val="0"/>
          <c:showCatName val="0"/>
          <c:showSerName val="0"/>
          <c:showPercent val="0"/>
          <c:showBubbleSize val="0"/>
        </c:dLbls>
        <c:axId val="1578738880"/>
        <c:axId val="1578742240"/>
      </c:scatterChart>
      <c:valAx>
        <c:axId val="157873888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50000"/>
                        <a:lumOff val="50000"/>
                      </a:schemeClr>
                    </a:solidFill>
                    <a:latin typeface="+mn-lt"/>
                    <a:ea typeface="+mn-ea"/>
                    <a:cs typeface="+mn-cs"/>
                  </a:defRPr>
                </a:pPr>
                <a:r>
                  <a:rPr lang="en-IN" b="1">
                    <a:solidFill>
                      <a:schemeClr val="tx1">
                        <a:lumMod val="50000"/>
                        <a:lumOff val="50000"/>
                      </a:schemeClr>
                    </a:solidFill>
                  </a:rPr>
                  <a:t>Healthy</a:t>
                </a:r>
                <a:r>
                  <a:rPr lang="en-IN" b="1" baseline="0">
                    <a:solidFill>
                      <a:schemeClr val="tx1">
                        <a:lumMod val="50000"/>
                        <a:lumOff val="50000"/>
                      </a:schemeClr>
                    </a:solidFill>
                  </a:rPr>
                  <a:t> Life Expetancy</a:t>
                </a:r>
                <a:endParaRPr lang="en-IN" b="1">
                  <a:solidFill>
                    <a:schemeClr val="tx1">
                      <a:lumMod val="50000"/>
                      <a:lumOff val="50000"/>
                    </a:schemeClr>
                  </a:solidFill>
                </a:endParaRP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50000"/>
                      <a:lumOff val="50000"/>
                    </a:schemeClr>
                  </a:solidFill>
                  <a:latin typeface="+mn-lt"/>
                  <a:ea typeface="+mn-ea"/>
                  <a:cs typeface="+mn-cs"/>
                </a:defRPr>
              </a:pPr>
              <a:endParaRPr lang="en-IN"/>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rgbClr val="002060"/>
                </a:solidFill>
                <a:latin typeface="+mn-lt"/>
                <a:ea typeface="+mn-ea"/>
                <a:cs typeface="+mn-cs"/>
              </a:defRPr>
            </a:pPr>
            <a:endParaRPr lang="en-US"/>
          </a:p>
        </c:txPr>
        <c:crossAx val="1578742240"/>
        <c:crosses val="autoZero"/>
        <c:crossBetween val="midCat"/>
      </c:valAx>
      <c:valAx>
        <c:axId val="1578742240"/>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50000"/>
                        <a:lumOff val="50000"/>
                      </a:schemeClr>
                    </a:solidFill>
                    <a:latin typeface="+mn-lt"/>
                    <a:ea typeface="+mn-ea"/>
                    <a:cs typeface="+mn-cs"/>
                  </a:defRPr>
                </a:pPr>
                <a:r>
                  <a:rPr lang="en-IN" b="1">
                    <a:solidFill>
                      <a:schemeClr val="tx1">
                        <a:lumMod val="50000"/>
                        <a:lumOff val="50000"/>
                      </a:schemeClr>
                    </a:solidFill>
                  </a:rPr>
                  <a:t>Happiness</a:t>
                </a:r>
                <a:r>
                  <a:rPr lang="en-IN" b="1" baseline="0">
                    <a:solidFill>
                      <a:schemeClr val="tx1">
                        <a:lumMod val="50000"/>
                        <a:lumOff val="50000"/>
                      </a:schemeClr>
                    </a:solidFill>
                  </a:rPr>
                  <a:t> Score</a:t>
                </a:r>
                <a:endParaRPr lang="en-IN" b="1">
                  <a:solidFill>
                    <a:schemeClr val="tx1">
                      <a:lumMod val="50000"/>
                      <a:lumOff val="50000"/>
                    </a:schemeClr>
                  </a:solidFill>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50000"/>
                      <a:lumOff val="50000"/>
                    </a:schemeClr>
                  </a:solidFill>
                  <a:latin typeface="+mn-lt"/>
                  <a:ea typeface="+mn-ea"/>
                  <a:cs typeface="+mn-cs"/>
                </a:defRPr>
              </a:pPr>
              <a:endParaRPr lang="en-IN"/>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rgbClr val="002060"/>
                </a:solidFill>
                <a:latin typeface="+mn-lt"/>
                <a:ea typeface="+mn-ea"/>
                <a:cs typeface="+mn-cs"/>
              </a:defRPr>
            </a:pPr>
            <a:endParaRPr lang="en-US"/>
          </a:p>
        </c:txPr>
        <c:crossAx val="1578738880"/>
        <c:crosses val="autoZero"/>
        <c:crossBetween val="midCat"/>
      </c:valAx>
      <c:spPr>
        <a:noFill/>
        <a:ln>
          <a:noFill/>
        </a:ln>
        <a:effectLst/>
      </c:spPr>
    </c:plotArea>
    <c:plotVisOnly val="1"/>
    <c:dispBlanksAs val="gap"/>
    <c:showDLblsOverMax val="0"/>
  </c:chart>
  <c:spPr>
    <a:solidFill>
      <a:srgbClr val="F4FAFB"/>
    </a:solidFill>
    <a:ln w="9525" cap="flat" cmpd="sng" algn="ctr">
      <a:solidFill>
        <a:srgbClr val="A9D6DB"/>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[World_Happiness.xlsx]Sheet13!Income</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rgbClr val="2F3E46"/>
                </a:solidFill>
              </a:rPr>
              <a:t>Income</a:t>
            </a:r>
            <a:r>
              <a:rPr lang="en-US" b="1" baseline="0">
                <a:solidFill>
                  <a:srgbClr val="2F3E46"/>
                </a:solidFill>
              </a:rPr>
              <a:t> Level Wise Happiness Score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Sheet13!$B$1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Sheet13!$A$2:$A$6</c:f>
              <c:strCache>
                <c:ptCount val="4"/>
                <c:pt idx="0">
                  <c:v>High Income</c:v>
                </c:pt>
                <c:pt idx="1">
                  <c:v>Medium Income</c:v>
                </c:pt>
                <c:pt idx="2">
                  <c:v>Very High Income</c:v>
                </c:pt>
                <c:pt idx="3">
                  <c:v>Low Income</c:v>
                </c:pt>
              </c:strCache>
            </c:strRef>
          </c:cat>
          <c:val>
            <c:numRef>
              <c:f>Sheet13!$B$2:$B$6</c:f>
              <c:numCache>
                <c:formatCode>0.000</c:formatCode>
                <c:ptCount val="4"/>
                <c:pt idx="0">
                  <c:v>6.7028087719298259</c:v>
                </c:pt>
                <c:pt idx="1">
                  <c:v>6.380469135802473</c:v>
                </c:pt>
                <c:pt idx="2">
                  <c:v>5.6667772151898737</c:v>
                </c:pt>
                <c:pt idx="3">
                  <c:v>4.9187723145072013</c:v>
                </c:pt>
              </c:numCache>
            </c:numRef>
          </c:val>
          <c:extLst>
            <c:ext xmlns:c16="http://schemas.microsoft.com/office/drawing/2014/chart" uri="{C3380CC4-5D6E-409C-BE32-E72D297353CC}">
              <c16:uniqueId val="{00000000-CDDC-4D75-9415-65E4C658639A}"/>
            </c:ext>
          </c:extLst>
        </c:ser>
        <c:dLbls>
          <c:dLblPos val="outEnd"/>
          <c:showLegendKey val="0"/>
          <c:showVal val="1"/>
          <c:showCatName val="0"/>
          <c:showSerName val="0"/>
          <c:showPercent val="0"/>
          <c:showBubbleSize val="0"/>
        </c:dLbls>
        <c:gapWidth val="219"/>
        <c:overlap val="-27"/>
        <c:axId val="1578693552"/>
        <c:axId val="1578694032"/>
      </c:barChart>
      <c:catAx>
        <c:axId val="1578693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002060"/>
                </a:solidFill>
                <a:latin typeface="+mn-lt"/>
                <a:ea typeface="+mn-ea"/>
                <a:cs typeface="+mn-cs"/>
              </a:defRPr>
            </a:pPr>
            <a:endParaRPr lang="en-US"/>
          </a:p>
        </c:txPr>
        <c:crossAx val="1578694032"/>
        <c:crosses val="autoZero"/>
        <c:auto val="1"/>
        <c:lblAlgn val="ctr"/>
        <c:lblOffset val="100"/>
        <c:noMultiLvlLbl val="0"/>
      </c:catAx>
      <c:valAx>
        <c:axId val="1578694032"/>
        <c:scaling>
          <c:orientation val="minMax"/>
        </c:scaling>
        <c:delete val="0"/>
        <c:axPos val="l"/>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002060"/>
                </a:solidFill>
                <a:latin typeface="+mn-lt"/>
                <a:ea typeface="+mn-ea"/>
                <a:cs typeface="+mn-cs"/>
              </a:defRPr>
            </a:pPr>
            <a:endParaRPr lang="en-US"/>
          </a:p>
        </c:txPr>
        <c:crossAx val="157869355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rgbClr val="F4FAFB"/>
    </a:solidFill>
    <a:ln w="9525" cap="flat" cmpd="sng" algn="ctr">
      <a:solidFill>
        <a:srgbClr val="A9D6DB"/>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spPr>
            <a:solidFill>
              <a:srgbClr val="00B050"/>
            </a:solidFill>
            <a:ln>
              <a:solidFill>
                <a:srgbClr val="92D050"/>
              </a:solidFill>
            </a:ln>
            <a:effectLst/>
          </c:spPr>
          <c:invertIfNegative val="0"/>
          <c:dLbls>
            <c:dLbl>
              <c:idx val="0"/>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r>
                      <a:rPr lang="en-US" sz="1200" b="1" baseline="0">
                        <a:solidFill>
                          <a:schemeClr val="bg1"/>
                        </a:solidFill>
                      </a:rPr>
                      <a:t>Happiness</a:t>
                    </a:r>
                  </a:p>
                  <a:p>
                    <a:pPr>
                      <a:defRPr/>
                    </a:pPr>
                    <a:fld id="{C70A62D5-F677-45EC-AB37-93FCC6453C2A}" type="VALUE">
                      <a:rPr lang="en-US" sz="1200" b="1">
                        <a:solidFill>
                          <a:schemeClr val="bg1"/>
                        </a:solidFill>
                      </a:rPr>
                      <a:pPr>
                        <a:defRPr/>
                      </a:pPr>
                      <a:t>[VALUE]</a:t>
                    </a:fld>
                    <a:endParaRPr lang="en-IN"/>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1"/>
              <c:showPercent val="0"/>
              <c:showBubbleSize val="0"/>
              <c:separator>
</c:separator>
              <c:extLst>
                <c:ext xmlns:c15="http://schemas.microsoft.com/office/drawing/2012/chart" uri="{CE6537A1-D6FC-4f65-9D91-7224C49458BB}">
                  <c15:layout>
                    <c:manualLayout>
                      <c:w val="0.15936111111111112"/>
                      <c:h val="0.23749999999999996"/>
                    </c:manualLayout>
                  </c15:layout>
                  <c15:dlblFieldTable/>
                  <c15:showDataLabelsRange val="0"/>
                </c:ext>
                <c:ext xmlns:c16="http://schemas.microsoft.com/office/drawing/2014/chart" uri="{C3380CC4-5D6E-409C-BE32-E72D297353CC}">
                  <c16:uniqueId val="{00000002-CFDC-4C7A-8A21-201404E4076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KPI!$D$39</c:f>
              <c:numCache>
                <c:formatCode>0.00</c:formatCode>
                <c:ptCount val="1"/>
                <c:pt idx="0">
                  <c:v>54.492290860573704</c:v>
                </c:pt>
              </c:numCache>
            </c:numRef>
          </c:val>
          <c:extLst>
            <c:ext xmlns:c16="http://schemas.microsoft.com/office/drawing/2014/chart" uri="{C3380CC4-5D6E-409C-BE32-E72D297353CC}">
              <c16:uniqueId val="{00000000-CFDC-4C7A-8A21-201404E40761}"/>
            </c:ext>
          </c:extLst>
        </c:ser>
        <c:ser>
          <c:idx val="1"/>
          <c:order val="1"/>
          <c:spPr>
            <a:solidFill>
              <a:srgbClr val="C00000"/>
            </a:solidFill>
            <a:ln>
              <a:solidFill>
                <a:srgbClr val="FF0000"/>
              </a:solidFill>
            </a:ln>
            <a:effectLst/>
          </c:spPr>
          <c:invertIfNegative val="0"/>
          <c:dLbls>
            <c:dLbl>
              <c:idx val="0"/>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r>
                      <a:rPr lang="en-US" sz="1200" b="1" baseline="0">
                        <a:solidFill>
                          <a:schemeClr val="bg1"/>
                        </a:solidFill>
                      </a:rPr>
                      <a:t>Unhappiness</a:t>
                    </a:r>
                  </a:p>
                  <a:p>
                    <a:pPr>
                      <a:defRPr/>
                    </a:pPr>
                    <a:r>
                      <a:rPr lang="en-US" sz="1200" b="1" baseline="0">
                        <a:solidFill>
                          <a:schemeClr val="bg1"/>
                        </a:solidFill>
                      </a:rPr>
                      <a:t> </a:t>
                    </a:r>
                    <a:fld id="{B921DC52-86DB-4557-AD3B-0ACBACFFDF4F}" type="VALUE">
                      <a:rPr lang="en-US" sz="1200" b="1" baseline="0">
                        <a:solidFill>
                          <a:schemeClr val="bg1"/>
                        </a:solidFill>
                      </a:rPr>
                      <a:pPr>
                        <a:defRPr/>
                      </a:pPr>
                      <a:t>[VALUE]</a:t>
                    </a:fld>
                    <a:endParaRPr lang="en-US" sz="1200" b="1" baseline="0">
                      <a:solidFill>
                        <a:schemeClr val="bg1"/>
                      </a:solidFill>
                    </a:endParaRPr>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1"/>
              <c:showPercent val="0"/>
              <c:showBubbleSize val="0"/>
              <c:separator>
</c:separator>
              <c:extLst>
                <c:ext xmlns:c15="http://schemas.microsoft.com/office/drawing/2012/chart" uri="{CE6537A1-D6FC-4f65-9D91-7224C49458BB}">
                  <c15:layout>
                    <c:manualLayout>
                      <c:w val="0.19587510936132985"/>
                      <c:h val="0.21898148148148147"/>
                    </c:manualLayout>
                  </c15:layout>
                  <c15:dlblFieldTable/>
                  <c15:showDataLabelsRange val="0"/>
                </c:ext>
                <c:ext xmlns:c16="http://schemas.microsoft.com/office/drawing/2014/chart" uri="{C3380CC4-5D6E-409C-BE32-E72D297353CC}">
                  <c16:uniqueId val="{00000003-CFDC-4C7A-8A21-201404E4076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KPI!$D$41</c:f>
              <c:numCache>
                <c:formatCode>0.00</c:formatCode>
                <c:ptCount val="1"/>
                <c:pt idx="0">
                  <c:v>45.507709139426296</c:v>
                </c:pt>
              </c:numCache>
            </c:numRef>
          </c:val>
          <c:extLst>
            <c:ext xmlns:c16="http://schemas.microsoft.com/office/drawing/2014/chart" uri="{C3380CC4-5D6E-409C-BE32-E72D297353CC}">
              <c16:uniqueId val="{00000001-CFDC-4C7A-8A21-201404E40761}"/>
            </c:ext>
          </c:extLst>
        </c:ser>
        <c:dLbls>
          <c:dLblPos val="ctr"/>
          <c:showLegendKey val="0"/>
          <c:showVal val="1"/>
          <c:showCatName val="0"/>
          <c:showSerName val="0"/>
          <c:showPercent val="0"/>
          <c:showBubbleSize val="0"/>
        </c:dLbls>
        <c:gapWidth val="150"/>
        <c:overlap val="100"/>
        <c:axId val="854592303"/>
        <c:axId val="854588943"/>
      </c:barChart>
      <c:catAx>
        <c:axId val="854592303"/>
        <c:scaling>
          <c:orientation val="minMax"/>
        </c:scaling>
        <c:delete val="1"/>
        <c:axPos val="l"/>
        <c:numFmt formatCode="General" sourceLinked="1"/>
        <c:majorTickMark val="none"/>
        <c:minorTickMark val="none"/>
        <c:tickLblPos val="nextTo"/>
        <c:crossAx val="854588943"/>
        <c:crosses val="autoZero"/>
        <c:auto val="1"/>
        <c:lblAlgn val="ctr"/>
        <c:lblOffset val="100"/>
        <c:noMultiLvlLbl val="0"/>
      </c:catAx>
      <c:valAx>
        <c:axId val="854588943"/>
        <c:scaling>
          <c:orientation val="minMax"/>
        </c:scaling>
        <c:delete val="1"/>
        <c:axPos val="b"/>
        <c:numFmt formatCode="0.00" sourceLinked="1"/>
        <c:majorTickMark val="none"/>
        <c:minorTickMark val="none"/>
        <c:tickLblPos val="nextTo"/>
        <c:crossAx val="854592303"/>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spPr>
            <a:solidFill>
              <a:schemeClr val="accent1"/>
            </a:solidFill>
            <a:ln>
              <a:noFill/>
            </a:ln>
            <a:effectLst/>
          </c:spPr>
          <c:invertIfNegative val="0"/>
          <c:val>
            <c:numRef>
              <c:f>KPI!$D$39</c:f>
              <c:numCache>
                <c:formatCode>0.00</c:formatCode>
                <c:ptCount val="1"/>
                <c:pt idx="0">
                  <c:v>54.492290860573704</c:v>
                </c:pt>
              </c:numCache>
            </c:numRef>
          </c:val>
          <c:extLst>
            <c:ext xmlns:c16="http://schemas.microsoft.com/office/drawing/2014/chart" uri="{C3380CC4-5D6E-409C-BE32-E72D297353CC}">
              <c16:uniqueId val="{00000000-9226-4882-83B9-312F2C8D050D}"/>
            </c:ext>
          </c:extLst>
        </c:ser>
        <c:ser>
          <c:idx val="1"/>
          <c:order val="1"/>
          <c:spPr>
            <a:solidFill>
              <a:schemeClr val="accent2"/>
            </a:solidFill>
            <a:ln>
              <a:noFill/>
            </a:ln>
            <a:effectLst/>
          </c:spPr>
          <c:invertIfNegative val="0"/>
          <c:val>
            <c:numRef>
              <c:f>KPI!$D$41</c:f>
              <c:numCache>
                <c:formatCode>0.00</c:formatCode>
                <c:ptCount val="1"/>
                <c:pt idx="0">
                  <c:v>45.507709139426296</c:v>
                </c:pt>
              </c:numCache>
            </c:numRef>
          </c:val>
          <c:extLst>
            <c:ext xmlns:c16="http://schemas.microsoft.com/office/drawing/2014/chart" uri="{C3380CC4-5D6E-409C-BE32-E72D297353CC}">
              <c16:uniqueId val="{00000001-9226-4882-83B9-312F2C8D050D}"/>
            </c:ext>
          </c:extLst>
        </c:ser>
        <c:dLbls>
          <c:showLegendKey val="0"/>
          <c:showVal val="0"/>
          <c:showCatName val="0"/>
          <c:showSerName val="0"/>
          <c:showPercent val="0"/>
          <c:showBubbleSize val="0"/>
        </c:dLbls>
        <c:gapWidth val="150"/>
        <c:overlap val="100"/>
        <c:axId val="854592303"/>
        <c:axId val="854588943"/>
      </c:barChart>
      <c:catAx>
        <c:axId val="8545923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4588943"/>
        <c:crosses val="autoZero"/>
        <c:auto val="1"/>
        <c:lblAlgn val="ctr"/>
        <c:lblOffset val="100"/>
        <c:noMultiLvlLbl val="0"/>
      </c:catAx>
      <c:valAx>
        <c:axId val="85458894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45923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KPI!$D$39</c:f>
              <c:numCache>
                <c:formatCode>0.00</c:formatCode>
                <c:ptCount val="1"/>
                <c:pt idx="0">
                  <c:v>54.492290860573704</c:v>
                </c:pt>
              </c:numCache>
            </c:numRef>
          </c:val>
          <c:extLst>
            <c:ext xmlns:c16="http://schemas.microsoft.com/office/drawing/2014/chart" uri="{C3380CC4-5D6E-409C-BE32-E72D297353CC}">
              <c16:uniqueId val="{00000000-C3E2-4E39-9CC1-7F77845691B7}"/>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KPI!$D$41</c:f>
              <c:numCache>
                <c:formatCode>0.00</c:formatCode>
                <c:ptCount val="1"/>
                <c:pt idx="0">
                  <c:v>45.507709139426296</c:v>
                </c:pt>
              </c:numCache>
            </c:numRef>
          </c:val>
          <c:extLst>
            <c:ext xmlns:c16="http://schemas.microsoft.com/office/drawing/2014/chart" uri="{C3380CC4-5D6E-409C-BE32-E72D297353CC}">
              <c16:uniqueId val="{00000001-C3E2-4E39-9CC1-7F77845691B7}"/>
            </c:ext>
          </c:extLst>
        </c:ser>
        <c:dLbls>
          <c:dLblPos val="ctr"/>
          <c:showLegendKey val="0"/>
          <c:showVal val="1"/>
          <c:showCatName val="0"/>
          <c:showSerName val="0"/>
          <c:showPercent val="0"/>
          <c:showBubbleSize val="0"/>
        </c:dLbls>
        <c:gapWidth val="150"/>
        <c:overlap val="100"/>
        <c:axId val="854592303"/>
        <c:axId val="854588943"/>
      </c:barChart>
      <c:catAx>
        <c:axId val="854592303"/>
        <c:scaling>
          <c:orientation val="minMax"/>
        </c:scaling>
        <c:delete val="1"/>
        <c:axPos val="l"/>
        <c:numFmt formatCode="General" sourceLinked="1"/>
        <c:majorTickMark val="none"/>
        <c:minorTickMark val="none"/>
        <c:tickLblPos val="nextTo"/>
        <c:crossAx val="854588943"/>
        <c:crosses val="autoZero"/>
        <c:auto val="1"/>
        <c:lblAlgn val="ctr"/>
        <c:lblOffset val="100"/>
        <c:noMultiLvlLbl val="0"/>
      </c:catAx>
      <c:valAx>
        <c:axId val="854588943"/>
        <c:scaling>
          <c:orientation val="minMax"/>
        </c:scaling>
        <c:delete val="1"/>
        <c:axPos val="b"/>
        <c:numFmt formatCode="0.00" sourceLinked="1"/>
        <c:majorTickMark val="none"/>
        <c:minorTickMark val="none"/>
        <c:tickLblPos val="nextTo"/>
        <c:crossAx val="854592303"/>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[World_Happiness.xlsx]Sheet2!Year_Wise_hpn</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Year wise Happiness Score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a:softEdge rad="0"/>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4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4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4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4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5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5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5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5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5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5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5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5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5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5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6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6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6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6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6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6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6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6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6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6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7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7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7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7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7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7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7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7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7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7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8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8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8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8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8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8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8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8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8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8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9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9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9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9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9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9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9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9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9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9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0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0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0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0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0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0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0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0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0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0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1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1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1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1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1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1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1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1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1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1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2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2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2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2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2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2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2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2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2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2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3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3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3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3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3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3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3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3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3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3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4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4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4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4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4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4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4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4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4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4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5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5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5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5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5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5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5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5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5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5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6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6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6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6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6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6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6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6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6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6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7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7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7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7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7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Sheet2!$B$3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a:softEdge rad="0"/>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Sheet2!$A$4:$A$14</c:f>
              <c:strCache>
                <c:ptCount val="10"/>
                <c:pt idx="0">
                  <c:v>2015</c:v>
                </c:pt>
                <c:pt idx="1">
                  <c:v>2016</c:v>
                </c:pt>
                <c:pt idx="2">
                  <c:v>2017</c:v>
                </c:pt>
                <c:pt idx="3">
                  <c:v>2018</c:v>
                </c:pt>
                <c:pt idx="4">
                  <c:v>2019</c:v>
                </c:pt>
                <c:pt idx="5">
                  <c:v>2020</c:v>
                </c:pt>
                <c:pt idx="6">
                  <c:v>2021</c:v>
                </c:pt>
                <c:pt idx="7">
                  <c:v>2022</c:v>
                </c:pt>
                <c:pt idx="8">
                  <c:v>2023</c:v>
                </c:pt>
                <c:pt idx="9">
                  <c:v>2024</c:v>
                </c:pt>
              </c:strCache>
            </c:strRef>
          </c:cat>
          <c:val>
            <c:numRef>
              <c:f>Sheet2!$B$4:$B$14</c:f>
              <c:numCache>
                <c:formatCode>0.00</c:formatCode>
                <c:ptCount val="10"/>
                <c:pt idx="0">
                  <c:v>5.3757341772151905</c:v>
                </c:pt>
                <c:pt idx="1">
                  <c:v>5.382184713375799</c:v>
                </c:pt>
                <c:pt idx="2">
                  <c:v>5.3548441558441544</c:v>
                </c:pt>
                <c:pt idx="3">
                  <c:v>5.3729199999999979</c:v>
                </c:pt>
                <c:pt idx="4">
                  <c:v>5.4066980392156871</c:v>
                </c:pt>
                <c:pt idx="5">
                  <c:v>5.4728302631578956</c:v>
                </c:pt>
                <c:pt idx="6">
                  <c:v>5.5328135135135152</c:v>
                </c:pt>
                <c:pt idx="7">
                  <c:v>5.554175172413796</c:v>
                </c:pt>
                <c:pt idx="8">
                  <c:v>5.5397554744525532</c:v>
                </c:pt>
                <c:pt idx="9">
                  <c:v>5.5308821428571422</c:v>
                </c:pt>
              </c:numCache>
            </c:numRef>
          </c:val>
          <c:smooth val="0"/>
          <c:extLst>
            <c:ext xmlns:c16="http://schemas.microsoft.com/office/drawing/2014/chart" uri="{C3380CC4-5D6E-409C-BE32-E72D297353CC}">
              <c16:uniqueId val="{00000000-5327-4DB2-9C59-0B072AA715F6}"/>
            </c:ext>
          </c:extLst>
        </c:ser>
        <c:dLbls>
          <c:dLblPos val="t"/>
          <c:showLegendKey val="0"/>
          <c:showVal val="1"/>
          <c:showCatName val="0"/>
          <c:showSerName val="0"/>
          <c:showPercent val="0"/>
          <c:showBubbleSize val="0"/>
        </c:dLbls>
        <c:marker val="1"/>
        <c:smooth val="0"/>
        <c:axId val="1941036927"/>
        <c:axId val="1941038367"/>
      </c:lineChart>
      <c:catAx>
        <c:axId val="194103692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a:t>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1038367"/>
        <c:crosses val="autoZero"/>
        <c:auto val="1"/>
        <c:lblAlgn val="ctr"/>
        <c:lblOffset val="100"/>
        <c:noMultiLvlLbl val="0"/>
      </c:catAx>
      <c:valAx>
        <c:axId val="194103836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a:t>Happiness</a:t>
                </a:r>
                <a:r>
                  <a:rPr lang="en-IN" b="1" baseline="0"/>
                  <a:t> Score</a:t>
                </a:r>
                <a:endParaRPr lang="en-IN" b="1"/>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N"/>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103692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[World_Happiness.xlsx]Sheet5!Top10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a:t>
            </a:r>
            <a:r>
              <a:rPr lang="en-US" b="1" baseline="0"/>
              <a:t> 10 Happiest Countries</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Sheet5!$B$1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Sheet5!$A$2:$A$12</c:f>
              <c:strCache>
                <c:ptCount val="10"/>
                <c:pt idx="0">
                  <c:v>Australia</c:v>
                </c:pt>
                <c:pt idx="1">
                  <c:v>New Zealand</c:v>
                </c:pt>
                <c:pt idx="2">
                  <c:v>Israel</c:v>
                </c:pt>
                <c:pt idx="3">
                  <c:v>Sweden</c:v>
                </c:pt>
                <c:pt idx="4">
                  <c:v>Netherlands</c:v>
                </c:pt>
                <c:pt idx="5">
                  <c:v>Switzerland</c:v>
                </c:pt>
                <c:pt idx="6">
                  <c:v>Norway</c:v>
                </c:pt>
                <c:pt idx="7">
                  <c:v>Iceland</c:v>
                </c:pt>
                <c:pt idx="8">
                  <c:v>Denmark</c:v>
                </c:pt>
                <c:pt idx="9">
                  <c:v>Finland</c:v>
                </c:pt>
              </c:strCache>
            </c:strRef>
          </c:cat>
          <c:val>
            <c:numRef>
              <c:f>Sheet5!$B$2:$B$12</c:f>
              <c:numCache>
                <c:formatCode>0.00</c:formatCode>
                <c:ptCount val="10"/>
                <c:pt idx="0">
                  <c:v>7.2101000000000015</c:v>
                </c:pt>
                <c:pt idx="1">
                  <c:v>7.2493399999999992</c:v>
                </c:pt>
                <c:pt idx="2">
                  <c:v>7.2550199999999991</c:v>
                </c:pt>
                <c:pt idx="3">
                  <c:v>7.3436599999999999</c:v>
                </c:pt>
                <c:pt idx="4">
                  <c:v>7.4073100000000007</c:v>
                </c:pt>
                <c:pt idx="5">
                  <c:v>7.4500799999999998</c:v>
                </c:pt>
                <c:pt idx="6">
                  <c:v>7.456739999999999</c:v>
                </c:pt>
                <c:pt idx="7">
                  <c:v>7.5225399999999993</c:v>
                </c:pt>
                <c:pt idx="8">
                  <c:v>7.5800800000000006</c:v>
                </c:pt>
                <c:pt idx="9">
                  <c:v>7.6705700000000006</c:v>
                </c:pt>
              </c:numCache>
            </c:numRef>
          </c:val>
          <c:extLst>
            <c:ext xmlns:c16="http://schemas.microsoft.com/office/drawing/2014/chart" uri="{C3380CC4-5D6E-409C-BE32-E72D297353CC}">
              <c16:uniqueId val="{00000000-376F-4A2C-A66B-95666168FD7A}"/>
            </c:ext>
          </c:extLst>
        </c:ser>
        <c:dLbls>
          <c:showLegendKey val="0"/>
          <c:showVal val="0"/>
          <c:showCatName val="0"/>
          <c:showSerName val="0"/>
          <c:showPercent val="0"/>
          <c:showBubbleSize val="0"/>
        </c:dLbls>
        <c:gapWidth val="219"/>
        <c:axId val="1936138575"/>
        <c:axId val="1936141455"/>
      </c:barChart>
      <c:catAx>
        <c:axId val="1936138575"/>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a:t>Countries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6141455"/>
        <c:crosses val="autoZero"/>
        <c:auto val="1"/>
        <c:lblAlgn val="ctr"/>
        <c:lblOffset val="100"/>
        <c:noMultiLvlLbl val="0"/>
      </c:catAx>
      <c:valAx>
        <c:axId val="1936141455"/>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a:t>Happiness</a:t>
                </a:r>
                <a:r>
                  <a:rPr lang="en-IN" b="1" baseline="0"/>
                  <a:t> Score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613857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Freedom Vs Happiness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xVal>
            <c:numRef>
              <c:f>Sheet6!$F$2:$F$176</c:f>
              <c:numCache>
                <c:formatCode>General</c:formatCode>
                <c:ptCount val="175"/>
                <c:pt idx="0">
                  <c:v>8.976400000000001E-2</c:v>
                </c:pt>
                <c:pt idx="1">
                  <c:v>0.63751799999999992</c:v>
                </c:pt>
                <c:pt idx="2">
                  <c:v>0.385965</c:v>
                </c:pt>
                <c:pt idx="3">
                  <c:v>4.1180000000000001E-2</c:v>
                </c:pt>
                <c:pt idx="4">
                  <c:v>0.21182999999999996</c:v>
                </c:pt>
                <c:pt idx="5">
                  <c:v>0.74598600000000004</c:v>
                </c:pt>
                <c:pt idx="6">
                  <c:v>0.51549699999999998</c:v>
                </c:pt>
                <c:pt idx="7">
                  <c:v>0.90637999999999985</c:v>
                </c:pt>
                <c:pt idx="8">
                  <c:v>0.86186900000000011</c:v>
                </c:pt>
                <c:pt idx="9">
                  <c:v>0.65377222222222231</c:v>
                </c:pt>
                <c:pt idx="10">
                  <c:v>0.85025555555555554</c:v>
                </c:pt>
                <c:pt idx="11">
                  <c:v>0.78762500000000002</c:v>
                </c:pt>
                <c:pt idx="12">
                  <c:v>0.45327000000000001</c:v>
                </c:pt>
                <c:pt idx="13">
                  <c:v>0.77670399999999984</c:v>
                </c:pt>
                <c:pt idx="14">
                  <c:v>0.83063333333333322</c:v>
                </c:pt>
                <c:pt idx="15">
                  <c:v>0.63357700000000006</c:v>
                </c:pt>
                <c:pt idx="16">
                  <c:v>0.75684600000000002</c:v>
                </c:pt>
                <c:pt idx="17">
                  <c:v>0.83762499999999984</c:v>
                </c:pt>
                <c:pt idx="18">
                  <c:v>0.42734299999999992</c:v>
                </c:pt>
                <c:pt idx="19">
                  <c:v>0.72582599999999986</c:v>
                </c:pt>
                <c:pt idx="20">
                  <c:v>0.70313799999999993</c:v>
                </c:pt>
                <c:pt idx="21">
                  <c:v>0.57269500000000007</c:v>
                </c:pt>
                <c:pt idx="22">
                  <c:v>0.50796799999999998</c:v>
                </c:pt>
                <c:pt idx="23">
                  <c:v>0.22711142857142855</c:v>
                </c:pt>
                <c:pt idx="24">
                  <c:v>0.97928400000000004</c:v>
                </c:pt>
                <c:pt idx="25">
                  <c:v>0.62154300000000007</c:v>
                </c:pt>
                <c:pt idx="26">
                  <c:v>0.90635800000000022</c:v>
                </c:pt>
                <c:pt idx="27">
                  <c:v>0.46838599999999991</c:v>
                </c:pt>
                <c:pt idx="28">
                  <c:v>0.32371599999999995</c:v>
                </c:pt>
                <c:pt idx="29">
                  <c:v>0.63100300000000009</c:v>
                </c:pt>
                <c:pt idx="30">
                  <c:v>0.81845899999999983</c:v>
                </c:pt>
                <c:pt idx="31">
                  <c:v>0.74814200000000008</c:v>
                </c:pt>
                <c:pt idx="32">
                  <c:v>0.24560125000000002</c:v>
                </c:pt>
                <c:pt idx="33">
                  <c:v>0.58221000000000001</c:v>
                </c:pt>
                <c:pt idx="34">
                  <c:v>0.61084777777777766</c:v>
                </c:pt>
                <c:pt idx="35">
                  <c:v>0.42113500000000004</c:v>
                </c:pt>
                <c:pt idx="36">
                  <c:v>0.906246</c:v>
                </c:pt>
                <c:pt idx="37">
                  <c:v>0.52579799999999999</c:v>
                </c:pt>
                <c:pt idx="38">
                  <c:v>0.59269222222222229</c:v>
                </c:pt>
                <c:pt idx="39">
                  <c:v>0.73303000000000007</c:v>
                </c:pt>
                <c:pt idx="40">
                  <c:v>0.90059999999999996</c:v>
                </c:pt>
                <c:pt idx="41">
                  <c:v>0.95483700000000005</c:v>
                </c:pt>
                <c:pt idx="42">
                  <c:v>0.68794999999999995</c:v>
                </c:pt>
                <c:pt idx="43">
                  <c:v>0.82410700000000003</c:v>
                </c:pt>
                <c:pt idx="44">
                  <c:v>0.74084099999999986</c:v>
                </c:pt>
                <c:pt idx="45">
                  <c:v>0.47774699999999992</c:v>
                </c:pt>
                <c:pt idx="46">
                  <c:v>0.75741800000000004</c:v>
                </c:pt>
                <c:pt idx="47">
                  <c:v>0.81632400000000005</c:v>
                </c:pt>
                <c:pt idx="48">
                  <c:v>0.33972000000000002</c:v>
                </c:pt>
                <c:pt idx="49">
                  <c:v>0.59997500000000004</c:v>
                </c:pt>
                <c:pt idx="50">
                  <c:v>0.96280500000000002</c:v>
                </c:pt>
                <c:pt idx="51">
                  <c:v>0.74716400000000005</c:v>
                </c:pt>
                <c:pt idx="52">
                  <c:v>0.50070099999999995</c:v>
                </c:pt>
                <c:pt idx="53">
                  <c:v>0.50319000000000003</c:v>
                </c:pt>
                <c:pt idx="54">
                  <c:v>0.6229579999999999</c:v>
                </c:pt>
                <c:pt idx="55">
                  <c:v>0.82993500000000009</c:v>
                </c:pt>
                <c:pt idx="56">
                  <c:v>0.67281499999999994</c:v>
                </c:pt>
                <c:pt idx="57">
                  <c:v>0.23737222222222221</c:v>
                </c:pt>
                <c:pt idx="58">
                  <c:v>0.8518190000000001</c:v>
                </c:pt>
                <c:pt idx="59">
                  <c:v>0.52777499999999988</c:v>
                </c:pt>
                <c:pt idx="60">
                  <c:v>0.18404714285714285</c:v>
                </c:pt>
                <c:pt idx="61">
                  <c:v>0.70472900000000005</c:v>
                </c:pt>
                <c:pt idx="62">
                  <c:v>0.70043333333333335</c:v>
                </c:pt>
                <c:pt idx="63">
                  <c:v>0.62629750000000006</c:v>
                </c:pt>
                <c:pt idx="64">
                  <c:v>0.49131799999999998</c:v>
                </c:pt>
                <c:pt idx="65">
                  <c:v>0.94967599999999985</c:v>
                </c:pt>
                <c:pt idx="66">
                  <c:v>0.78611300000000006</c:v>
                </c:pt>
                <c:pt idx="67">
                  <c:v>0.7789339999999999</c:v>
                </c:pt>
                <c:pt idx="68">
                  <c:v>0.43002200000000002</c:v>
                </c:pt>
                <c:pt idx="69">
                  <c:v>0.38689600000000002</c:v>
                </c:pt>
                <c:pt idx="70">
                  <c:v>0.86128899999999997</c:v>
                </c:pt>
                <c:pt idx="71">
                  <c:v>0.66247199999999995</c:v>
                </c:pt>
                <c:pt idx="72">
                  <c:v>0.45553900000000003</c:v>
                </c:pt>
                <c:pt idx="73">
                  <c:v>0.62822</c:v>
                </c:pt>
                <c:pt idx="74">
                  <c:v>0.76963900000000007</c:v>
                </c:pt>
                <c:pt idx="75">
                  <c:v>0.73411699999999991</c:v>
                </c:pt>
                <c:pt idx="76">
                  <c:v>0.63352599999999992</c:v>
                </c:pt>
                <c:pt idx="77">
                  <c:v>0.73451900000000003</c:v>
                </c:pt>
                <c:pt idx="78">
                  <c:v>0.65224499999999996</c:v>
                </c:pt>
                <c:pt idx="79">
                  <c:v>0.6520689999999999</c:v>
                </c:pt>
                <c:pt idx="80">
                  <c:v>0.80854555555555563</c:v>
                </c:pt>
                <c:pt idx="81">
                  <c:v>0.823291</c:v>
                </c:pt>
                <c:pt idx="82">
                  <c:v>0.89177222222222219</c:v>
                </c:pt>
                <c:pt idx="83">
                  <c:v>0.55604399999999998</c:v>
                </c:pt>
                <c:pt idx="84">
                  <c:v>0.313027</c:v>
                </c:pt>
                <c:pt idx="85">
                  <c:v>0.56855250000000002</c:v>
                </c:pt>
                <c:pt idx="86">
                  <c:v>0.54950800000000011</c:v>
                </c:pt>
                <c:pt idx="87">
                  <c:v>0.66487666666666678</c:v>
                </c:pt>
                <c:pt idx="88">
                  <c:v>0.51203499999999991</c:v>
                </c:pt>
                <c:pt idx="89">
                  <c:v>0.90001100000000012</c:v>
                </c:pt>
                <c:pt idx="90">
                  <c:v>0.52198500000000003</c:v>
                </c:pt>
                <c:pt idx="91">
                  <c:v>0.27110599999999996</c:v>
                </c:pt>
                <c:pt idx="92">
                  <c:v>0.67883799999999994</c:v>
                </c:pt>
                <c:pt idx="93">
                  <c:v>0.777138</c:v>
                </c:pt>
                <c:pt idx="94">
                  <c:v>0.796655</c:v>
                </c:pt>
                <c:pt idx="95">
                  <c:v>0.53273000000000004</c:v>
                </c:pt>
                <c:pt idx="96">
                  <c:v>0.89538799999999996</c:v>
                </c:pt>
                <c:pt idx="97">
                  <c:v>0.27932099999999999</c:v>
                </c:pt>
                <c:pt idx="98">
                  <c:v>0.78963699999999992</c:v>
                </c:pt>
                <c:pt idx="99">
                  <c:v>0.74243499999999996</c:v>
                </c:pt>
                <c:pt idx="100">
                  <c:v>0.56425499999999995</c:v>
                </c:pt>
                <c:pt idx="101">
                  <c:v>0.56238999999999995</c:v>
                </c:pt>
                <c:pt idx="102">
                  <c:v>0.45625900000000003</c:v>
                </c:pt>
                <c:pt idx="103">
                  <c:v>0.63717100000000004</c:v>
                </c:pt>
                <c:pt idx="104">
                  <c:v>0.76304222222222229</c:v>
                </c:pt>
                <c:pt idx="105">
                  <c:v>0.728487</c:v>
                </c:pt>
                <c:pt idx="106">
                  <c:v>0.63506666666666667</c:v>
                </c:pt>
                <c:pt idx="107">
                  <c:v>0.68374599999999996</c:v>
                </c:pt>
                <c:pt idx="108">
                  <c:v>0.88580800000000015</c:v>
                </c:pt>
                <c:pt idx="109">
                  <c:v>0.92087299999999994</c:v>
                </c:pt>
                <c:pt idx="110">
                  <c:v>0.78765700000000005</c:v>
                </c:pt>
                <c:pt idx="111">
                  <c:v>0.64655700000000016</c:v>
                </c:pt>
                <c:pt idx="112">
                  <c:v>0.59515399999999996</c:v>
                </c:pt>
                <c:pt idx="113">
                  <c:v>0.72145000000000004</c:v>
                </c:pt>
                <c:pt idx="114">
                  <c:v>0.65655249999999998</c:v>
                </c:pt>
                <c:pt idx="115">
                  <c:v>0.9722639999999998</c:v>
                </c:pt>
                <c:pt idx="116">
                  <c:v>0.94476000000000004</c:v>
                </c:pt>
                <c:pt idx="117">
                  <c:v>0.48004499999999994</c:v>
                </c:pt>
                <c:pt idx="118">
                  <c:v>0.38931500000000008</c:v>
                </c:pt>
                <c:pt idx="119">
                  <c:v>0.82102400000000009</c:v>
                </c:pt>
                <c:pt idx="120">
                  <c:v>0.81717000000000017</c:v>
                </c:pt>
                <c:pt idx="121">
                  <c:v>0.702044</c:v>
                </c:pt>
                <c:pt idx="122">
                  <c:v>0.91027500000000006</c:v>
                </c:pt>
                <c:pt idx="123">
                  <c:v>0.74928100000000009</c:v>
                </c:pt>
                <c:pt idx="124">
                  <c:v>0.82185600000000003</c:v>
                </c:pt>
                <c:pt idx="125">
                  <c:v>0.76951000000000003</c:v>
                </c:pt>
                <c:pt idx="126">
                  <c:v>0.91759000000000002</c:v>
                </c:pt>
                <c:pt idx="127">
                  <c:v>0.73061300000000007</c:v>
                </c:pt>
                <c:pt idx="128">
                  <c:v>0.56448100000000001</c:v>
                </c:pt>
                <c:pt idx="129">
                  <c:v>0.87541499999999994</c:v>
                </c:pt>
                <c:pt idx="130">
                  <c:v>0.74750799999999995</c:v>
                </c:pt>
                <c:pt idx="131">
                  <c:v>0.57390299999999994</c:v>
                </c:pt>
                <c:pt idx="132">
                  <c:v>0.52684900000000012</c:v>
                </c:pt>
                <c:pt idx="133">
                  <c:v>0.52463900000000008</c:v>
                </c:pt>
                <c:pt idx="134">
                  <c:v>0.8666259999999999</c:v>
                </c:pt>
                <c:pt idx="135">
                  <c:v>0.55337100000000006</c:v>
                </c:pt>
                <c:pt idx="136">
                  <c:v>0.90718799999999999</c:v>
                </c:pt>
                <c:pt idx="137">
                  <c:v>0.91593000000000002</c:v>
                </c:pt>
                <c:pt idx="138">
                  <c:v>0.66930000000000001</c:v>
                </c:pt>
                <c:pt idx="139">
                  <c:v>0.6323700000000001</c:v>
                </c:pt>
                <c:pt idx="140">
                  <c:v>0.45380199999999993</c:v>
                </c:pt>
                <c:pt idx="141">
                  <c:v>0.16228400000000001</c:v>
                </c:pt>
                <c:pt idx="142">
                  <c:v>0.646698</c:v>
                </c:pt>
                <c:pt idx="143">
                  <c:v>0.76750600000000002</c:v>
                </c:pt>
                <c:pt idx="144">
                  <c:v>0.53963000000000005</c:v>
                </c:pt>
                <c:pt idx="145">
                  <c:v>4.8930000000000001E-2</c:v>
                </c:pt>
                <c:pt idx="146">
                  <c:v>0.87459500000000001</c:v>
                </c:pt>
                <c:pt idx="147">
                  <c:v>0.4593275</c:v>
                </c:pt>
                <c:pt idx="148">
                  <c:v>0.95135999999999987</c:v>
                </c:pt>
                <c:pt idx="149">
                  <c:v>0.92069699999999988</c:v>
                </c:pt>
                <c:pt idx="150">
                  <c:v>0.122762</c:v>
                </c:pt>
                <c:pt idx="151">
                  <c:v>0.56429499999999999</c:v>
                </c:pt>
                <c:pt idx="152">
                  <c:v>0.68241833333333324</c:v>
                </c:pt>
                <c:pt idx="153">
                  <c:v>0.72348444444444449</c:v>
                </c:pt>
                <c:pt idx="154">
                  <c:v>0.68212099999999998</c:v>
                </c:pt>
                <c:pt idx="155">
                  <c:v>0.853908</c:v>
                </c:pt>
                <c:pt idx="156">
                  <c:v>0.49914499999999995</c:v>
                </c:pt>
                <c:pt idx="157">
                  <c:v>0.79379</c:v>
                </c:pt>
                <c:pt idx="158">
                  <c:v>0.79830199999999996</c:v>
                </c:pt>
                <c:pt idx="159">
                  <c:v>0.37205199999999999</c:v>
                </c:pt>
                <c:pt idx="160">
                  <c:v>0.3657125</c:v>
                </c:pt>
                <c:pt idx="161">
                  <c:v>0.19783000000000001</c:v>
                </c:pt>
                <c:pt idx="162">
                  <c:v>0.70279749999999996</c:v>
                </c:pt>
                <c:pt idx="163">
                  <c:v>0.61685100000000004</c:v>
                </c:pt>
                <c:pt idx="164">
                  <c:v>0.44061900000000004</c:v>
                </c:pt>
                <c:pt idx="165">
                  <c:v>0.94151000000000007</c:v>
                </c:pt>
                <c:pt idx="166">
                  <c:v>0.794381</c:v>
                </c:pt>
                <c:pt idx="167">
                  <c:v>0.75724999999999987</c:v>
                </c:pt>
                <c:pt idx="168">
                  <c:v>0.87785999999999986</c:v>
                </c:pt>
                <c:pt idx="169">
                  <c:v>0.98764800000000008</c:v>
                </c:pt>
                <c:pt idx="170">
                  <c:v>0.38766200000000001</c:v>
                </c:pt>
                <c:pt idx="171">
                  <c:v>0.916682</c:v>
                </c:pt>
                <c:pt idx="172">
                  <c:v>0.38227555555555554</c:v>
                </c:pt>
                <c:pt idx="173">
                  <c:v>0.71538199999999996</c:v>
                </c:pt>
                <c:pt idx="174">
                  <c:v>0.49714899999999995</c:v>
                </c:pt>
              </c:numCache>
            </c:numRef>
          </c:xVal>
          <c:yVal>
            <c:numRef>
              <c:f>Sheet6!$G$2:$G$176</c:f>
              <c:numCache>
                <c:formatCode>General</c:formatCode>
                <c:ptCount val="175"/>
                <c:pt idx="0">
                  <c:v>2.8637400000000004</c:v>
                </c:pt>
                <c:pt idx="1">
                  <c:v>4.9343000000000012</c:v>
                </c:pt>
                <c:pt idx="2">
                  <c:v>5.98</c:v>
                </c:pt>
                <c:pt idx="3">
                  <c:v>3.8722000000000003</c:v>
                </c:pt>
                <c:pt idx="4">
                  <c:v>5.2606249999999992</c:v>
                </c:pt>
                <c:pt idx="5">
                  <c:v>6.2380099999999992</c:v>
                </c:pt>
                <c:pt idx="6">
                  <c:v>4.8120600000000007</c:v>
                </c:pt>
                <c:pt idx="7">
                  <c:v>7.2101000000000015</c:v>
                </c:pt>
                <c:pt idx="8">
                  <c:v>7.1437400000000011</c:v>
                </c:pt>
                <c:pt idx="9">
                  <c:v>5.1719666666666662</c:v>
                </c:pt>
                <c:pt idx="10">
                  <c:v>6.2515333333333345</c:v>
                </c:pt>
                <c:pt idx="11">
                  <c:v>4.6082100000000006</c:v>
                </c:pt>
                <c:pt idx="12">
                  <c:v>5.6105874999999994</c:v>
                </c:pt>
                <c:pt idx="13">
                  <c:v>6.8862700000000006</c:v>
                </c:pt>
                <c:pt idx="14">
                  <c:v>5.9558666666666662</c:v>
                </c:pt>
                <c:pt idx="15">
                  <c:v>4.3141100000000003</c:v>
                </c:pt>
                <c:pt idx="16">
                  <c:v>5.1248400000000007</c:v>
                </c:pt>
                <c:pt idx="17">
                  <c:v>5.7598499999999992</c:v>
                </c:pt>
                <c:pt idx="18">
                  <c:v>5.4574600000000002</c:v>
                </c:pt>
                <c:pt idx="19">
                  <c:v>3.6385400000000003</c:v>
                </c:pt>
                <c:pt idx="20">
                  <c:v>6.4683800000000007</c:v>
                </c:pt>
                <c:pt idx="21">
                  <c:v>4.975979999999999</c:v>
                </c:pt>
                <c:pt idx="22">
                  <c:v>4.3827799999999995</c:v>
                </c:pt>
                <c:pt idx="23">
                  <c:v>3.277914285714286</c:v>
                </c:pt>
                <c:pt idx="24">
                  <c:v>4.4079700000000006</c:v>
                </c:pt>
                <c:pt idx="25">
                  <c:v>4.8600900000000014</c:v>
                </c:pt>
                <c:pt idx="26">
                  <c:v>7.1974400000000003</c:v>
                </c:pt>
                <c:pt idx="27">
                  <c:v>3.2025800000000002</c:v>
                </c:pt>
                <c:pt idx="28">
                  <c:v>4.1912899999999995</c:v>
                </c:pt>
                <c:pt idx="29">
                  <c:v>6.4213499999999994</c:v>
                </c:pt>
                <c:pt idx="30">
                  <c:v>5.3933599999999995</c:v>
                </c:pt>
                <c:pt idx="31">
                  <c:v>6.098180000000001</c:v>
                </c:pt>
                <c:pt idx="32">
                  <c:v>4.0227624999999998</c:v>
                </c:pt>
                <c:pt idx="33">
                  <c:v>5.0751999999999997</c:v>
                </c:pt>
                <c:pt idx="34">
                  <c:v>4.7678777777777777</c:v>
                </c:pt>
                <c:pt idx="35">
                  <c:v>4.0682</c:v>
                </c:pt>
                <c:pt idx="36">
                  <c:v>6.9967799999999993</c:v>
                </c:pt>
                <c:pt idx="37">
                  <c:v>5.6871900000000002</c:v>
                </c:pt>
                <c:pt idx="38">
                  <c:v>5.9355555555555561</c:v>
                </c:pt>
                <c:pt idx="39">
                  <c:v>6.7355142857142853</c:v>
                </c:pt>
                <c:pt idx="40">
                  <c:v>6.8622666666666667</c:v>
                </c:pt>
                <c:pt idx="41">
                  <c:v>7.5800800000000006</c:v>
                </c:pt>
                <c:pt idx="42">
                  <c:v>4.3689999999999998</c:v>
                </c:pt>
                <c:pt idx="43">
                  <c:v>5.4360300000000006</c:v>
                </c:pt>
                <c:pt idx="44">
                  <c:v>5.8465700000000007</c:v>
                </c:pt>
                <c:pt idx="45">
                  <c:v>4.2744599999999995</c:v>
                </c:pt>
                <c:pt idx="46">
                  <c:v>6.1739999999999995</c:v>
                </c:pt>
                <c:pt idx="47">
                  <c:v>5.9643999999999995</c:v>
                </c:pt>
                <c:pt idx="48">
                  <c:v>3.9490499999999997</c:v>
                </c:pt>
                <c:pt idx="49">
                  <c:v>4.2769899999999996</c:v>
                </c:pt>
                <c:pt idx="50">
                  <c:v>7.6705700000000006</c:v>
                </c:pt>
                <c:pt idx="51">
                  <c:v>6.5887100000000007</c:v>
                </c:pt>
                <c:pt idx="52">
                  <c:v>4.6819899999999999</c:v>
                </c:pt>
                <c:pt idx="53">
                  <c:v>4.7458999999999998</c:v>
                </c:pt>
                <c:pt idx="54">
                  <c:v>4.6525599999999994</c:v>
                </c:pt>
                <c:pt idx="55">
                  <c:v>6.9519400000000005</c:v>
                </c:pt>
                <c:pt idx="56">
                  <c:v>4.6685100000000004</c:v>
                </c:pt>
                <c:pt idx="57">
                  <c:v>5.509433333333333</c:v>
                </c:pt>
                <c:pt idx="58">
                  <c:v>6.3251999999999997</c:v>
                </c:pt>
                <c:pt idx="59">
                  <c:v>4.4187600000000007</c:v>
                </c:pt>
                <c:pt idx="60">
                  <c:v>3.8090857142857142</c:v>
                </c:pt>
                <c:pt idx="61">
                  <c:v>5.6089800000000007</c:v>
                </c:pt>
                <c:pt idx="62">
                  <c:v>5.4223333333333334</c:v>
                </c:pt>
                <c:pt idx="63">
                  <c:v>5.4419000000000004</c:v>
                </c:pt>
                <c:pt idx="64">
                  <c:v>5.6783300000000008</c:v>
                </c:pt>
                <c:pt idx="65">
                  <c:v>7.5225399999999993</c:v>
                </c:pt>
                <c:pt idx="66">
                  <c:v>4.0748200000000008</c:v>
                </c:pt>
                <c:pt idx="67">
                  <c:v>5.2974900000000007</c:v>
                </c:pt>
                <c:pt idx="68">
                  <c:v>4.7526200000000003</c:v>
                </c:pt>
                <c:pt idx="69">
                  <c:v>4.7328500000000009</c:v>
                </c:pt>
                <c:pt idx="70">
                  <c:v>6.9790799999999988</c:v>
                </c:pt>
                <c:pt idx="71">
                  <c:v>7.2550199999999991</c:v>
                </c:pt>
                <c:pt idx="72">
                  <c:v>6.2178000000000004</c:v>
                </c:pt>
                <c:pt idx="73">
                  <c:v>4.7272699999999999</c:v>
                </c:pt>
                <c:pt idx="74">
                  <c:v>5.7902600000000009</c:v>
                </c:pt>
                <c:pt idx="75">
                  <c:v>5.9668100000000006</c:v>
                </c:pt>
                <c:pt idx="76">
                  <c:v>4.7383099999999994</c:v>
                </c:pt>
                <c:pt idx="77">
                  <c:v>5.9967099999999993</c:v>
                </c:pt>
                <c:pt idx="78">
                  <c:v>4.4935100000000006</c:v>
                </c:pt>
                <c:pt idx="79">
                  <c:v>6.0112000000000005</c:v>
                </c:pt>
                <c:pt idx="80">
                  <c:v>6.2231999999999994</c:v>
                </c:pt>
                <c:pt idx="81">
                  <c:v>5.4518899999999988</c:v>
                </c:pt>
                <c:pt idx="82">
                  <c:v>4.9422111111111109</c:v>
                </c:pt>
                <c:pt idx="83">
                  <c:v>5.8990400000000003</c:v>
                </c:pt>
                <c:pt idx="84">
                  <c:v>4.2998500000000002</c:v>
                </c:pt>
                <c:pt idx="85">
                  <c:v>3.7723374999999999</c:v>
                </c:pt>
                <c:pt idx="86">
                  <c:v>4.1812199999999997</c:v>
                </c:pt>
                <c:pt idx="87">
                  <c:v>5.564511111111111</c:v>
                </c:pt>
                <c:pt idx="88">
                  <c:v>6.2145900000000003</c:v>
                </c:pt>
                <c:pt idx="89">
                  <c:v>7.0995899999999992</c:v>
                </c:pt>
                <c:pt idx="90">
                  <c:v>5.1535333333333337</c:v>
                </c:pt>
                <c:pt idx="91">
                  <c:v>3.9686500000000002</c:v>
                </c:pt>
                <c:pt idx="92">
                  <c:v>3.7219199999999999</c:v>
                </c:pt>
                <c:pt idx="93">
                  <c:v>5.7987300000000008</c:v>
                </c:pt>
                <c:pt idx="94">
                  <c:v>5.1976000000000004</c:v>
                </c:pt>
                <c:pt idx="95">
                  <c:v>4.3456999999999999</c:v>
                </c:pt>
                <c:pt idx="96">
                  <c:v>6.5136600000000016</c:v>
                </c:pt>
                <c:pt idx="97">
                  <c:v>4.3758400000000002</c:v>
                </c:pt>
                <c:pt idx="98">
                  <c:v>5.8473799999999994</c:v>
                </c:pt>
                <c:pt idx="99">
                  <c:v>6.5542600000000011</c:v>
                </c:pt>
                <c:pt idx="100">
                  <c:v>5.7658000000000005</c:v>
                </c:pt>
                <c:pt idx="101">
                  <c:v>5.3576499999999996</c:v>
                </c:pt>
                <c:pt idx="102">
                  <c:v>5.4563000000000006</c:v>
                </c:pt>
                <c:pt idx="103">
                  <c:v>5.0631000000000004</c:v>
                </c:pt>
                <c:pt idx="104">
                  <c:v>4.782288888888889</c:v>
                </c:pt>
                <c:pt idx="105">
                  <c:v>4.3770199999999999</c:v>
                </c:pt>
                <c:pt idx="106">
                  <c:v>4.5883999999999991</c:v>
                </c:pt>
                <c:pt idx="107">
                  <c:v>5.0363400000000009</c:v>
                </c:pt>
                <c:pt idx="108">
                  <c:v>7.4073100000000007</c:v>
                </c:pt>
                <c:pt idx="109">
                  <c:v>7.2493399999999992</c:v>
                </c:pt>
                <c:pt idx="110">
                  <c:v>6.0953499999999998</c:v>
                </c:pt>
                <c:pt idx="111">
                  <c:v>4.4566800000000004</c:v>
                </c:pt>
                <c:pt idx="112">
                  <c:v>4.953380000000001</c:v>
                </c:pt>
                <c:pt idx="113">
                  <c:v>5.7586666666666666</c:v>
                </c:pt>
                <c:pt idx="114">
                  <c:v>5.2307249999999996</c:v>
                </c:pt>
                <c:pt idx="115">
                  <c:v>7.456739999999999</c:v>
                </c:pt>
                <c:pt idx="116">
                  <c:v>6.8529999999999998</c:v>
                </c:pt>
                <c:pt idx="117">
                  <c:v>5.1075699999999999</c:v>
                </c:pt>
                <c:pt idx="118">
                  <c:v>4.6544500000000006</c:v>
                </c:pt>
                <c:pt idx="119">
                  <c:v>6.4106499999999995</c:v>
                </c:pt>
                <c:pt idx="120">
                  <c:v>5.6969599999999998</c:v>
                </c:pt>
                <c:pt idx="121">
                  <c:v>5.7204599999999992</c:v>
                </c:pt>
                <c:pt idx="122">
                  <c:v>5.6297800000000002</c:v>
                </c:pt>
                <c:pt idx="123">
                  <c:v>6.1080100000000002</c:v>
                </c:pt>
                <c:pt idx="124">
                  <c:v>5.63767</c:v>
                </c:pt>
                <c:pt idx="125">
                  <c:v>7.0389999999999997</c:v>
                </c:pt>
                <c:pt idx="126">
                  <c:v>6.4219999999999997</c:v>
                </c:pt>
                <c:pt idx="127">
                  <c:v>6.0312900000000003</c:v>
                </c:pt>
                <c:pt idx="128">
                  <c:v>5.6920399999999995</c:v>
                </c:pt>
                <c:pt idx="129">
                  <c:v>3.3985125000000003</c:v>
                </c:pt>
                <c:pt idx="130">
                  <c:v>6.4358999999999993</c:v>
                </c:pt>
                <c:pt idx="131">
                  <c:v>4.6952600000000002</c:v>
                </c:pt>
                <c:pt idx="132">
                  <c:v>5.7284699999999997</c:v>
                </c:pt>
                <c:pt idx="133">
                  <c:v>4.0528399999999998</c:v>
                </c:pt>
                <c:pt idx="134">
                  <c:v>6.505749999999999</c:v>
                </c:pt>
                <c:pt idx="135">
                  <c:v>6.2269900000000007</c:v>
                </c:pt>
                <c:pt idx="136">
                  <c:v>6.2286700000000002</c:v>
                </c:pt>
                <c:pt idx="137">
                  <c:v>5.0601000000000003</c:v>
                </c:pt>
                <c:pt idx="138">
                  <c:v>5.0570000000000004</c:v>
                </c:pt>
                <c:pt idx="139">
                  <c:v>4.9037199999999999</c:v>
                </c:pt>
                <c:pt idx="140">
                  <c:v>5.9088599999999998</c:v>
                </c:pt>
                <c:pt idx="141">
                  <c:v>3.2692799999999997</c:v>
                </c:pt>
                <c:pt idx="142">
                  <c:v>6.3982000000000001</c:v>
                </c:pt>
                <c:pt idx="143">
                  <c:v>4.3316400000000002</c:v>
                </c:pt>
                <c:pt idx="144">
                  <c:v>4.9077999999999999</c:v>
                </c:pt>
                <c:pt idx="145">
                  <c:v>4.2416749999999999</c:v>
                </c:pt>
                <c:pt idx="146">
                  <c:v>6.2690000000000001</c:v>
                </c:pt>
                <c:pt idx="147">
                  <c:v>4.4237000000000002</c:v>
                </c:pt>
                <c:pt idx="148">
                  <c:v>7.3436599999999999</c:v>
                </c:pt>
                <c:pt idx="149">
                  <c:v>7.4500799999999998</c:v>
                </c:pt>
                <c:pt idx="150">
                  <c:v>3.29216</c:v>
                </c:pt>
                <c:pt idx="151">
                  <c:v>6.3909500000000001</c:v>
                </c:pt>
                <c:pt idx="152">
                  <c:v>6.5022000000000011</c:v>
                </c:pt>
                <c:pt idx="153">
                  <c:v>5.2635111111111108</c:v>
                </c:pt>
                <c:pt idx="154">
                  <c:v>3.5606400000000002</c:v>
                </c:pt>
                <c:pt idx="155">
                  <c:v>6.1127099999999999</c:v>
                </c:pt>
                <c:pt idx="156">
                  <c:v>3.8478200000000009</c:v>
                </c:pt>
                <c:pt idx="157">
                  <c:v>6.1919000000000004</c:v>
                </c:pt>
                <c:pt idx="158">
                  <c:v>6.1775600000000006</c:v>
                </c:pt>
                <c:pt idx="159">
                  <c:v>4.6065199999999988</c:v>
                </c:pt>
                <c:pt idx="160">
                  <c:v>5.2374624999999995</c:v>
                </c:pt>
                <c:pt idx="161">
                  <c:v>4.7943999999999996</c:v>
                </c:pt>
                <c:pt idx="162">
                  <c:v>5.4463375000000003</c:v>
                </c:pt>
                <c:pt idx="163">
                  <c:v>4.2576499999999999</c:v>
                </c:pt>
                <c:pt idx="164">
                  <c:v>4.6000099999999993</c:v>
                </c:pt>
                <c:pt idx="165">
                  <c:v>6.6952199999999991</c:v>
                </c:pt>
                <c:pt idx="166">
                  <c:v>6.8889200000000006</c:v>
                </c:pt>
                <c:pt idx="167">
                  <c:v>6.9480699999999995</c:v>
                </c:pt>
                <c:pt idx="168">
                  <c:v>6.4606600000000016</c:v>
                </c:pt>
                <c:pt idx="169">
                  <c:v>6.09396</c:v>
                </c:pt>
                <c:pt idx="170">
                  <c:v>5.3344400000000007</c:v>
                </c:pt>
                <c:pt idx="171">
                  <c:v>5.3829099999999999</c:v>
                </c:pt>
                <c:pt idx="172">
                  <c:v>3.6746555555555553</c:v>
                </c:pt>
                <c:pt idx="173">
                  <c:v>4.1998899999999999</c:v>
                </c:pt>
                <c:pt idx="174">
                  <c:v>3.6017199999999994</c:v>
                </c:pt>
              </c:numCache>
            </c:numRef>
          </c:yVal>
          <c:smooth val="0"/>
          <c:extLst>
            <c:ext xmlns:c16="http://schemas.microsoft.com/office/drawing/2014/chart" uri="{C3380CC4-5D6E-409C-BE32-E72D297353CC}">
              <c16:uniqueId val="{00000000-EA94-4BB7-8BF8-81639079B268}"/>
            </c:ext>
          </c:extLst>
        </c:ser>
        <c:dLbls>
          <c:showLegendKey val="0"/>
          <c:showVal val="0"/>
          <c:showCatName val="0"/>
          <c:showSerName val="0"/>
          <c:showPercent val="0"/>
          <c:showBubbleSize val="0"/>
        </c:dLbls>
        <c:axId val="94526832"/>
        <c:axId val="94522512"/>
      </c:scatterChart>
      <c:valAx>
        <c:axId val="9452683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a:t>Freedom Level</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522512"/>
        <c:crosses val="autoZero"/>
        <c:crossBetween val="midCat"/>
      </c:valAx>
      <c:valAx>
        <c:axId val="945225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a:t>Happiness Score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52683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baseline="0">
                <a:solidFill>
                  <a:schemeClr val="tx1">
                    <a:lumMod val="65000"/>
                    <a:lumOff val="35000"/>
                  </a:schemeClr>
                </a:solidFill>
                <a:latin typeface="+mn-lt"/>
                <a:ea typeface="+mn-ea"/>
                <a:cs typeface="+mn-cs"/>
              </a:defRPr>
            </a:pPr>
            <a:r>
              <a:rPr lang="en-US" sz="1400" b="1" i="0" u="none" strike="noStrike" baseline="0">
                <a:solidFill>
                  <a:sysClr val="windowText" lastClr="000000">
                    <a:lumMod val="65000"/>
                    <a:lumOff val="35000"/>
                  </a:sysClr>
                </a:solidFill>
                <a:latin typeface="Calibri" panose="020F0502020204030204"/>
              </a:rPr>
              <a:t>GDP per Capita vs Happiness</a:t>
            </a:r>
          </a:p>
        </c:rich>
      </c:tx>
      <c:overlay val="0"/>
      <c:spPr>
        <a:noFill/>
        <a:ln>
          <a:noFill/>
        </a:ln>
        <a:effectLst/>
      </c:spPr>
      <c:txPr>
        <a:bodyPr rot="0" spcFirstLastPara="1" vertOverflow="ellipsis" vert="horz" wrap="square" anchor="ctr" anchorCtr="1"/>
        <a:lstStyle/>
        <a:p>
          <a:pPr>
            <a:defRPr sz="1400" b="0" i="0" u="none" strike="noStrike"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lt1"/>
                </a:solidFill>
              </a:ln>
              <a:effectLst/>
            </c:spPr>
          </c:marker>
          <c:dLbls>
            <c:delete val="1"/>
          </c:dLbls>
          <c:xVal>
            <c:numRef>
              <c:f>Sheet7!$G$2:$G$176</c:f>
              <c:numCache>
                <c:formatCode>General</c:formatCode>
                <c:ptCount val="175"/>
                <c:pt idx="0">
                  <c:v>3.113102</c:v>
                </c:pt>
                <c:pt idx="1">
                  <c:v>6.2951500000000005</c:v>
                </c:pt>
                <c:pt idx="2">
                  <c:v>7.6969150000000006</c:v>
                </c:pt>
                <c:pt idx="3">
                  <c:v>5.8555025000000001</c:v>
                </c:pt>
                <c:pt idx="4">
                  <c:v>5.9709149999999998</c:v>
                </c:pt>
                <c:pt idx="5">
                  <c:v>7.0535830000000006</c:v>
                </c:pt>
                <c:pt idx="6">
                  <c:v>6.0040589999999998</c:v>
                </c:pt>
                <c:pt idx="7">
                  <c:v>8.4787929999999996</c:v>
                </c:pt>
                <c:pt idx="8">
                  <c:v>8.5552919999999997</c:v>
                </c:pt>
                <c:pt idx="9">
                  <c:v>6.6824444444444451</c:v>
                </c:pt>
                <c:pt idx="10">
                  <c:v>8.378808888888889</c:v>
                </c:pt>
                <c:pt idx="11">
                  <c:v>4.41988</c:v>
                </c:pt>
                <c:pt idx="12">
                  <c:v>6.8762862500000006</c:v>
                </c:pt>
                <c:pt idx="13">
                  <c:v>8.4444119999999998</c:v>
                </c:pt>
                <c:pt idx="14">
                  <c:v>6.5036166666666668</c:v>
                </c:pt>
                <c:pt idx="15">
                  <c:v>3.5807100000000007</c:v>
                </c:pt>
                <c:pt idx="16">
                  <c:v>5.7666300000000001</c:v>
                </c:pt>
                <c:pt idx="17">
                  <c:v>5.3952460000000011</c:v>
                </c:pt>
                <c:pt idx="18">
                  <c:v>6.3141569999999998</c:v>
                </c:pt>
                <c:pt idx="19">
                  <c:v>6.720149000000001</c:v>
                </c:pt>
                <c:pt idx="20">
                  <c:v>6.5623079999999998</c:v>
                </c:pt>
                <c:pt idx="21">
                  <c:v>7.1007020000000001</c:v>
                </c:pt>
                <c:pt idx="22">
                  <c:v>3.1545399999999999</c:v>
                </c:pt>
                <c:pt idx="23">
                  <c:v>1.2526842857142859</c:v>
                </c:pt>
                <c:pt idx="24">
                  <c:v>4.3560999999999996</c:v>
                </c:pt>
                <c:pt idx="25">
                  <c:v>4.1193219999999995</c:v>
                </c:pt>
                <c:pt idx="26">
                  <c:v>8.4344369999999991</c:v>
                </c:pt>
                <c:pt idx="27">
                  <c:v>0.20668800000000004</c:v>
                </c:pt>
                <c:pt idx="28">
                  <c:v>3.0095300000000003</c:v>
                </c:pt>
                <c:pt idx="29">
                  <c:v>7.3476459999999992</c:v>
                </c:pt>
                <c:pt idx="30">
                  <c:v>6.6345349999999979</c:v>
                </c:pt>
                <c:pt idx="31">
                  <c:v>6.4580310000000001</c:v>
                </c:pt>
                <c:pt idx="32">
                  <c:v>3.8434462500000004</c:v>
                </c:pt>
                <c:pt idx="33">
                  <c:v>4.3015499999999998</c:v>
                </c:pt>
                <c:pt idx="34">
                  <c:v>4.6164299999999994</c:v>
                </c:pt>
                <c:pt idx="35">
                  <c:v>1.83636625</c:v>
                </c:pt>
                <c:pt idx="36">
                  <c:v>6.8320260000000008</c:v>
                </c:pt>
                <c:pt idx="37">
                  <c:v>7.4174760000000006</c:v>
                </c:pt>
                <c:pt idx="38">
                  <c:v>8.0469233333333321</c:v>
                </c:pt>
                <c:pt idx="39">
                  <c:v>7.8446857142857143</c:v>
                </c:pt>
                <c:pt idx="40">
                  <c:v>8.2784666666666666</c:v>
                </c:pt>
                <c:pt idx="41">
                  <c:v>8.5975349999999988</c:v>
                </c:pt>
                <c:pt idx="42">
                  <c:v>2.6044</c:v>
                </c:pt>
                <c:pt idx="43">
                  <c:v>6.6767399999999997</c:v>
                </c:pt>
                <c:pt idx="44">
                  <c:v>6.0529519999999994</c:v>
                </c:pt>
                <c:pt idx="45">
                  <c:v>6.1367239999999992</c:v>
                </c:pt>
                <c:pt idx="46">
                  <c:v>5.6097939999999991</c:v>
                </c:pt>
                <c:pt idx="47">
                  <c:v>7.8406599999999997</c:v>
                </c:pt>
                <c:pt idx="48">
                  <c:v>5.8145350000000002</c:v>
                </c:pt>
                <c:pt idx="49">
                  <c:v>3.105629</c:v>
                </c:pt>
                <c:pt idx="50">
                  <c:v>8.3441539999999996</c:v>
                </c:pt>
                <c:pt idx="51">
                  <c:v>8.262080000000001</c:v>
                </c:pt>
                <c:pt idx="52">
                  <c:v>6.7220369999999985</c:v>
                </c:pt>
                <c:pt idx="53">
                  <c:v>2.8569360000000001</c:v>
                </c:pt>
                <c:pt idx="54">
                  <c:v>6.1475609999999996</c:v>
                </c:pt>
                <c:pt idx="55">
                  <c:v>8.5244850000000003</c:v>
                </c:pt>
                <c:pt idx="56">
                  <c:v>4.5991119999999999</c:v>
                </c:pt>
                <c:pt idx="57">
                  <c:v>7.6403911111111107</c:v>
                </c:pt>
                <c:pt idx="58">
                  <c:v>5.5743559999999999</c:v>
                </c:pt>
                <c:pt idx="59">
                  <c:v>3.166973</c:v>
                </c:pt>
                <c:pt idx="60">
                  <c:v>2.9859785714285718</c:v>
                </c:pt>
                <c:pt idx="61">
                  <c:v>4.7414989999999992</c:v>
                </c:pt>
                <c:pt idx="62">
                  <c:v>8.8169466666666665</c:v>
                </c:pt>
                <c:pt idx="63">
                  <c:v>8.7083100000000009</c:v>
                </c:pt>
                <c:pt idx="64">
                  <c:v>7.6633349999999991</c:v>
                </c:pt>
                <c:pt idx="65">
                  <c:v>8.5244880000000016</c:v>
                </c:pt>
                <c:pt idx="66">
                  <c:v>5.189114</c:v>
                </c:pt>
                <c:pt idx="67">
                  <c:v>6.1317960000000005</c:v>
                </c:pt>
                <c:pt idx="68">
                  <c:v>6.7373609999999999</c:v>
                </c:pt>
                <c:pt idx="69">
                  <c:v>6.3079809999999998</c:v>
                </c:pt>
                <c:pt idx="70">
                  <c:v>9.1916449999999994</c:v>
                </c:pt>
                <c:pt idx="71">
                  <c:v>8.0493570000000005</c:v>
                </c:pt>
                <c:pt idx="72">
                  <c:v>8.1212549999999997</c:v>
                </c:pt>
                <c:pt idx="73">
                  <c:v>4.4903139999999997</c:v>
                </c:pt>
                <c:pt idx="74">
                  <c:v>5.7573090000000002</c:v>
                </c:pt>
                <c:pt idx="75">
                  <c:v>8.1807119999999998</c:v>
                </c:pt>
                <c:pt idx="76">
                  <c:v>5.826994</c:v>
                </c:pt>
                <c:pt idx="77">
                  <c:v>7.4397859999999998</c:v>
                </c:pt>
                <c:pt idx="78">
                  <c:v>4.1963549999999996</c:v>
                </c:pt>
                <c:pt idx="79">
                  <c:v>5.9449300000000003</c:v>
                </c:pt>
                <c:pt idx="80">
                  <c:v>8.9344922222222216</c:v>
                </c:pt>
                <c:pt idx="81">
                  <c:v>4.3798279999999998</c:v>
                </c:pt>
                <c:pt idx="82">
                  <c:v>5.3753599999999997</c:v>
                </c:pt>
                <c:pt idx="83">
                  <c:v>7.5666389999999994</c:v>
                </c:pt>
                <c:pt idx="84">
                  <c:v>6.4439599999999997</c:v>
                </c:pt>
                <c:pt idx="85">
                  <c:v>2.9634</c:v>
                </c:pt>
                <c:pt idx="86">
                  <c:v>2.064578</c:v>
                </c:pt>
                <c:pt idx="87">
                  <c:v>6.794684444444445</c:v>
                </c:pt>
                <c:pt idx="88">
                  <c:v>7.8467650000000004</c:v>
                </c:pt>
                <c:pt idx="89">
                  <c:v>9.682461</c:v>
                </c:pt>
                <c:pt idx="90">
                  <c:v>6.4680649999999993</c:v>
                </c:pt>
                <c:pt idx="91">
                  <c:v>2.796462</c:v>
                </c:pt>
                <c:pt idx="92">
                  <c:v>2.1826669999999999</c:v>
                </c:pt>
                <c:pt idx="93">
                  <c:v>7.5372570000000012</c:v>
                </c:pt>
                <c:pt idx="94">
                  <c:v>6.2351049999999999</c:v>
                </c:pt>
                <c:pt idx="95">
                  <c:v>3.3397589999999999</c:v>
                </c:pt>
                <c:pt idx="96">
                  <c:v>8.116772000000001</c:v>
                </c:pt>
                <c:pt idx="97">
                  <c:v>4.4914330000000007</c:v>
                </c:pt>
                <c:pt idx="98">
                  <c:v>7.0976830000000009</c:v>
                </c:pt>
                <c:pt idx="99">
                  <c:v>6.9096609999999998</c:v>
                </c:pt>
                <c:pt idx="100">
                  <c:v>5.5022879999999992</c:v>
                </c:pt>
                <c:pt idx="101">
                  <c:v>6.1770550000000011</c:v>
                </c:pt>
                <c:pt idx="102">
                  <c:v>6.8758049999999997</c:v>
                </c:pt>
                <c:pt idx="103">
                  <c:v>5.4640820000000003</c:v>
                </c:pt>
                <c:pt idx="104">
                  <c:v>1.5761377777777781</c:v>
                </c:pt>
                <c:pt idx="105">
                  <c:v>4.3878529999999998</c:v>
                </c:pt>
                <c:pt idx="106">
                  <c:v>5.9766599999999999</c:v>
                </c:pt>
                <c:pt idx="107">
                  <c:v>3.8533090000000003</c:v>
                </c:pt>
                <c:pt idx="108">
                  <c:v>8.6089339999999996</c:v>
                </c:pt>
                <c:pt idx="109">
                  <c:v>8.1455999999999982</c:v>
                </c:pt>
                <c:pt idx="110">
                  <c:v>4.877739</c:v>
                </c:pt>
                <c:pt idx="111">
                  <c:v>1.7342960000000001</c:v>
                </c:pt>
                <c:pt idx="112">
                  <c:v>4.8658160000000006</c:v>
                </c:pt>
                <c:pt idx="113">
                  <c:v>8.0933499999999992</c:v>
                </c:pt>
                <c:pt idx="114">
                  <c:v>6.6534975000000003</c:v>
                </c:pt>
                <c:pt idx="115">
                  <c:v>8.9942599999999988</c:v>
                </c:pt>
                <c:pt idx="116">
                  <c:v>8.04603</c:v>
                </c:pt>
                <c:pt idx="117">
                  <c:v>4.7621579999999994</c:v>
                </c:pt>
                <c:pt idx="118">
                  <c:v>4.7115974999999999</c:v>
                </c:pt>
                <c:pt idx="119">
                  <c:v>7.4479449999999989</c:v>
                </c:pt>
                <c:pt idx="120">
                  <c:v>6.0373929999999998</c:v>
                </c:pt>
                <c:pt idx="121">
                  <c:v>6.2867449999999998</c:v>
                </c:pt>
                <c:pt idx="122">
                  <c:v>5.496073</c:v>
                </c:pt>
                <c:pt idx="123">
                  <c:v>7.7013549999999995</c:v>
                </c:pt>
                <c:pt idx="124">
                  <c:v>7.7497060000000006</c:v>
                </c:pt>
                <c:pt idx="125">
                  <c:v>9.9995899999999995</c:v>
                </c:pt>
                <c:pt idx="126">
                  <c:v>10</c:v>
                </c:pt>
                <c:pt idx="127">
                  <c:v>7.4358440000000003</c:v>
                </c:pt>
                <c:pt idx="128">
                  <c:v>7.4854780000000005</c:v>
                </c:pt>
                <c:pt idx="129">
                  <c:v>3.1064112500000003</c:v>
                </c:pt>
                <c:pt idx="130">
                  <c:v>8.5386750000000013</c:v>
                </c:pt>
                <c:pt idx="131">
                  <c:v>3.8987560000000001</c:v>
                </c:pt>
                <c:pt idx="132">
                  <c:v>6.6793739999999984</c:v>
                </c:pt>
                <c:pt idx="133">
                  <c:v>2.8876650000000006</c:v>
                </c:pt>
                <c:pt idx="134">
                  <c:v>9.5328730000000004</c:v>
                </c:pt>
                <c:pt idx="135">
                  <c:v>7.7474119999999997</c:v>
                </c:pt>
                <c:pt idx="136">
                  <c:v>7.9384069999999998</c:v>
                </c:pt>
                <c:pt idx="137">
                  <c:v>3.0259999999999999E-2</c:v>
                </c:pt>
                <c:pt idx="138">
                  <c:v>5.1242000000000001</c:v>
                </c:pt>
                <c:pt idx="139">
                  <c:v>6.3211759999999995</c:v>
                </c:pt>
                <c:pt idx="140">
                  <c:v>8.1645799999999991</c:v>
                </c:pt>
                <c:pt idx="141">
                  <c:v>3.5667859999999996</c:v>
                </c:pt>
                <c:pt idx="142">
                  <c:v>8.0255620000000008</c:v>
                </c:pt>
                <c:pt idx="143">
                  <c:v>6.2221289999999989</c:v>
                </c:pt>
                <c:pt idx="144">
                  <c:v>5.2006100000000002</c:v>
                </c:pt>
                <c:pt idx="145">
                  <c:v>5.0673700000000004</c:v>
                </c:pt>
                <c:pt idx="146">
                  <c:v>7.8551599999999997</c:v>
                </c:pt>
                <c:pt idx="147">
                  <c:v>4.8152249999999999</c:v>
                </c:pt>
                <c:pt idx="148">
                  <c:v>8.5458979999999993</c:v>
                </c:pt>
                <c:pt idx="149">
                  <c:v>8.9061259999999987</c:v>
                </c:pt>
                <c:pt idx="150">
                  <c:v>5.1695179999999992</c:v>
                </c:pt>
                <c:pt idx="151">
                  <c:v>8.4975449999999988</c:v>
                </c:pt>
                <c:pt idx="152">
                  <c:v>8.4228250000000013</c:v>
                </c:pt>
                <c:pt idx="153">
                  <c:v>3.8781155555555551</c:v>
                </c:pt>
                <c:pt idx="154">
                  <c:v>3.6504810000000001</c:v>
                </c:pt>
                <c:pt idx="155">
                  <c:v>6.7735089999999998</c:v>
                </c:pt>
                <c:pt idx="156">
                  <c:v>2.9319540000000002</c:v>
                </c:pt>
                <c:pt idx="157">
                  <c:v>7.4145899999999996</c:v>
                </c:pt>
                <c:pt idx="158">
                  <c:v>7.8484440000000006</c:v>
                </c:pt>
                <c:pt idx="159">
                  <c:v>6.0596920000000001</c:v>
                </c:pt>
                <c:pt idx="160">
                  <c:v>7.3596775000000001</c:v>
                </c:pt>
                <c:pt idx="161">
                  <c:v>7.8715650000000004</c:v>
                </c:pt>
                <c:pt idx="162">
                  <c:v>6.6616262500000003</c:v>
                </c:pt>
                <c:pt idx="163">
                  <c:v>3.1905100000000006</c:v>
                </c:pt>
                <c:pt idx="164">
                  <c:v>5.8713930000000003</c:v>
                </c:pt>
                <c:pt idx="165">
                  <c:v>9.0586699999999993</c:v>
                </c:pt>
                <c:pt idx="166">
                  <c:v>8.2792159999999999</c:v>
                </c:pt>
                <c:pt idx="167">
                  <c:v>8.8208490000000008</c:v>
                </c:pt>
                <c:pt idx="168">
                  <c:v>7.1805850000000007</c:v>
                </c:pt>
                <c:pt idx="169">
                  <c:v>5.2338959999999997</c:v>
                </c:pt>
                <c:pt idx="170">
                  <c:v>4.3714239999999993</c:v>
                </c:pt>
                <c:pt idx="171">
                  <c:v>5.3928640000000003</c:v>
                </c:pt>
                <c:pt idx="172">
                  <c:v>3.4254066666666669</c:v>
                </c:pt>
                <c:pt idx="173">
                  <c:v>4.2056899999999997</c:v>
                </c:pt>
                <c:pt idx="174">
                  <c:v>3.4073059999999997</c:v>
                </c:pt>
              </c:numCache>
            </c:numRef>
          </c:xVal>
          <c:yVal>
            <c:numRef>
              <c:f>Sheet7!$H$2:$H$176</c:f>
              <c:numCache>
                <c:formatCode>General</c:formatCode>
                <c:ptCount val="175"/>
                <c:pt idx="0">
                  <c:v>2.8637400000000004</c:v>
                </c:pt>
                <c:pt idx="1">
                  <c:v>4.9343000000000012</c:v>
                </c:pt>
                <c:pt idx="2">
                  <c:v>5.98</c:v>
                </c:pt>
                <c:pt idx="3">
                  <c:v>3.8722000000000003</c:v>
                </c:pt>
                <c:pt idx="4">
                  <c:v>5.2606249999999992</c:v>
                </c:pt>
                <c:pt idx="5">
                  <c:v>6.2380099999999992</c:v>
                </c:pt>
                <c:pt idx="6">
                  <c:v>4.8120600000000007</c:v>
                </c:pt>
                <c:pt idx="7">
                  <c:v>7.2101000000000015</c:v>
                </c:pt>
                <c:pt idx="8">
                  <c:v>7.1437400000000011</c:v>
                </c:pt>
                <c:pt idx="9">
                  <c:v>5.1719666666666662</c:v>
                </c:pt>
                <c:pt idx="10">
                  <c:v>6.2515333333333345</c:v>
                </c:pt>
                <c:pt idx="11">
                  <c:v>4.6082100000000006</c:v>
                </c:pt>
                <c:pt idx="12">
                  <c:v>5.6105874999999994</c:v>
                </c:pt>
                <c:pt idx="13">
                  <c:v>6.8862700000000006</c:v>
                </c:pt>
                <c:pt idx="14">
                  <c:v>5.9558666666666662</c:v>
                </c:pt>
                <c:pt idx="15">
                  <c:v>4.3141100000000003</c:v>
                </c:pt>
                <c:pt idx="16">
                  <c:v>5.1248400000000007</c:v>
                </c:pt>
                <c:pt idx="17">
                  <c:v>5.7598499999999992</c:v>
                </c:pt>
                <c:pt idx="18">
                  <c:v>5.4574600000000002</c:v>
                </c:pt>
                <c:pt idx="19">
                  <c:v>3.6385400000000003</c:v>
                </c:pt>
                <c:pt idx="20">
                  <c:v>6.4683800000000007</c:v>
                </c:pt>
                <c:pt idx="21">
                  <c:v>4.975979999999999</c:v>
                </c:pt>
                <c:pt idx="22">
                  <c:v>4.3827799999999995</c:v>
                </c:pt>
                <c:pt idx="23">
                  <c:v>3.277914285714286</c:v>
                </c:pt>
                <c:pt idx="24">
                  <c:v>4.4079700000000006</c:v>
                </c:pt>
                <c:pt idx="25">
                  <c:v>4.8600900000000014</c:v>
                </c:pt>
                <c:pt idx="26">
                  <c:v>7.1974400000000003</c:v>
                </c:pt>
                <c:pt idx="27">
                  <c:v>3.2025800000000002</c:v>
                </c:pt>
                <c:pt idx="28">
                  <c:v>4.1912899999999995</c:v>
                </c:pt>
                <c:pt idx="29">
                  <c:v>6.4213499999999994</c:v>
                </c:pt>
                <c:pt idx="30">
                  <c:v>5.3933599999999995</c:v>
                </c:pt>
                <c:pt idx="31">
                  <c:v>6.098180000000001</c:v>
                </c:pt>
                <c:pt idx="32">
                  <c:v>4.0227624999999998</c:v>
                </c:pt>
                <c:pt idx="33">
                  <c:v>5.0751999999999997</c:v>
                </c:pt>
                <c:pt idx="34">
                  <c:v>4.7678777777777777</c:v>
                </c:pt>
                <c:pt idx="35">
                  <c:v>4.0682</c:v>
                </c:pt>
                <c:pt idx="36">
                  <c:v>6.9967799999999993</c:v>
                </c:pt>
                <c:pt idx="37">
                  <c:v>5.6871900000000002</c:v>
                </c:pt>
                <c:pt idx="38">
                  <c:v>5.9355555555555561</c:v>
                </c:pt>
                <c:pt idx="39">
                  <c:v>6.7355142857142853</c:v>
                </c:pt>
                <c:pt idx="40">
                  <c:v>6.8622666666666667</c:v>
                </c:pt>
                <c:pt idx="41">
                  <c:v>7.5800800000000006</c:v>
                </c:pt>
                <c:pt idx="42">
                  <c:v>4.3689999999999998</c:v>
                </c:pt>
                <c:pt idx="43">
                  <c:v>5.4360300000000006</c:v>
                </c:pt>
                <c:pt idx="44">
                  <c:v>5.8465700000000007</c:v>
                </c:pt>
                <c:pt idx="45">
                  <c:v>4.2744599999999995</c:v>
                </c:pt>
                <c:pt idx="46">
                  <c:v>6.1739999999999995</c:v>
                </c:pt>
                <c:pt idx="47">
                  <c:v>5.9643999999999995</c:v>
                </c:pt>
                <c:pt idx="48">
                  <c:v>3.9490499999999997</c:v>
                </c:pt>
                <c:pt idx="49">
                  <c:v>4.2769899999999996</c:v>
                </c:pt>
                <c:pt idx="50">
                  <c:v>7.6705700000000006</c:v>
                </c:pt>
                <c:pt idx="51">
                  <c:v>6.5887100000000007</c:v>
                </c:pt>
                <c:pt idx="52">
                  <c:v>4.6819899999999999</c:v>
                </c:pt>
                <c:pt idx="53">
                  <c:v>4.7458999999999998</c:v>
                </c:pt>
                <c:pt idx="54">
                  <c:v>4.6525599999999994</c:v>
                </c:pt>
                <c:pt idx="55">
                  <c:v>6.9519400000000005</c:v>
                </c:pt>
                <c:pt idx="56">
                  <c:v>4.6685100000000004</c:v>
                </c:pt>
                <c:pt idx="57">
                  <c:v>5.509433333333333</c:v>
                </c:pt>
                <c:pt idx="58">
                  <c:v>6.3251999999999997</c:v>
                </c:pt>
                <c:pt idx="59">
                  <c:v>4.4187600000000007</c:v>
                </c:pt>
                <c:pt idx="60">
                  <c:v>3.8090857142857142</c:v>
                </c:pt>
                <c:pt idx="61">
                  <c:v>5.6089800000000007</c:v>
                </c:pt>
                <c:pt idx="62">
                  <c:v>5.4223333333333334</c:v>
                </c:pt>
                <c:pt idx="63">
                  <c:v>5.4419000000000004</c:v>
                </c:pt>
                <c:pt idx="64">
                  <c:v>5.6783300000000008</c:v>
                </c:pt>
                <c:pt idx="65">
                  <c:v>7.5225399999999993</c:v>
                </c:pt>
                <c:pt idx="66">
                  <c:v>4.0748200000000008</c:v>
                </c:pt>
                <c:pt idx="67">
                  <c:v>5.2974900000000007</c:v>
                </c:pt>
                <c:pt idx="68">
                  <c:v>4.7526200000000003</c:v>
                </c:pt>
                <c:pt idx="69">
                  <c:v>4.7328500000000009</c:v>
                </c:pt>
                <c:pt idx="70">
                  <c:v>6.9790799999999988</c:v>
                </c:pt>
                <c:pt idx="71">
                  <c:v>7.2550199999999991</c:v>
                </c:pt>
                <c:pt idx="72">
                  <c:v>6.2178000000000004</c:v>
                </c:pt>
                <c:pt idx="73">
                  <c:v>4.7272699999999999</c:v>
                </c:pt>
                <c:pt idx="74">
                  <c:v>5.7902600000000009</c:v>
                </c:pt>
                <c:pt idx="75">
                  <c:v>5.9668100000000006</c:v>
                </c:pt>
                <c:pt idx="76">
                  <c:v>4.7383099999999994</c:v>
                </c:pt>
                <c:pt idx="77">
                  <c:v>5.9967099999999993</c:v>
                </c:pt>
                <c:pt idx="78">
                  <c:v>4.4935100000000006</c:v>
                </c:pt>
                <c:pt idx="79">
                  <c:v>6.0112000000000005</c:v>
                </c:pt>
                <c:pt idx="80">
                  <c:v>6.2231999999999994</c:v>
                </c:pt>
                <c:pt idx="81">
                  <c:v>5.4518899999999988</c:v>
                </c:pt>
                <c:pt idx="82">
                  <c:v>4.9422111111111109</c:v>
                </c:pt>
                <c:pt idx="83">
                  <c:v>5.8990400000000003</c:v>
                </c:pt>
                <c:pt idx="84">
                  <c:v>4.2998500000000002</c:v>
                </c:pt>
                <c:pt idx="85">
                  <c:v>3.7723374999999999</c:v>
                </c:pt>
                <c:pt idx="86">
                  <c:v>4.1812199999999997</c:v>
                </c:pt>
                <c:pt idx="87">
                  <c:v>5.564511111111111</c:v>
                </c:pt>
                <c:pt idx="88">
                  <c:v>6.2145900000000003</c:v>
                </c:pt>
                <c:pt idx="89">
                  <c:v>7.0995899999999992</c:v>
                </c:pt>
                <c:pt idx="90">
                  <c:v>5.1535333333333337</c:v>
                </c:pt>
                <c:pt idx="91">
                  <c:v>3.9686500000000002</c:v>
                </c:pt>
                <c:pt idx="92">
                  <c:v>3.7219199999999999</c:v>
                </c:pt>
                <c:pt idx="93">
                  <c:v>5.7987300000000008</c:v>
                </c:pt>
                <c:pt idx="94">
                  <c:v>5.1976000000000004</c:v>
                </c:pt>
                <c:pt idx="95">
                  <c:v>4.3456999999999999</c:v>
                </c:pt>
                <c:pt idx="96">
                  <c:v>6.5136600000000016</c:v>
                </c:pt>
                <c:pt idx="97">
                  <c:v>4.3758400000000002</c:v>
                </c:pt>
                <c:pt idx="98">
                  <c:v>5.8473799999999994</c:v>
                </c:pt>
                <c:pt idx="99">
                  <c:v>6.5542600000000011</c:v>
                </c:pt>
                <c:pt idx="100">
                  <c:v>5.7658000000000005</c:v>
                </c:pt>
                <c:pt idx="101">
                  <c:v>5.3576499999999996</c:v>
                </c:pt>
                <c:pt idx="102">
                  <c:v>5.4563000000000006</c:v>
                </c:pt>
                <c:pt idx="103">
                  <c:v>5.0631000000000004</c:v>
                </c:pt>
                <c:pt idx="104">
                  <c:v>4.782288888888889</c:v>
                </c:pt>
                <c:pt idx="105">
                  <c:v>4.3770199999999999</c:v>
                </c:pt>
                <c:pt idx="106">
                  <c:v>4.5883999999999991</c:v>
                </c:pt>
                <c:pt idx="107">
                  <c:v>5.0363400000000009</c:v>
                </c:pt>
                <c:pt idx="108">
                  <c:v>7.4073100000000007</c:v>
                </c:pt>
                <c:pt idx="109">
                  <c:v>7.2493399999999992</c:v>
                </c:pt>
                <c:pt idx="110">
                  <c:v>6.0953499999999998</c:v>
                </c:pt>
                <c:pt idx="111">
                  <c:v>4.4566800000000004</c:v>
                </c:pt>
                <c:pt idx="112">
                  <c:v>4.953380000000001</c:v>
                </c:pt>
                <c:pt idx="113">
                  <c:v>5.7586666666666666</c:v>
                </c:pt>
                <c:pt idx="114">
                  <c:v>5.2307249999999996</c:v>
                </c:pt>
                <c:pt idx="115">
                  <c:v>7.456739999999999</c:v>
                </c:pt>
                <c:pt idx="116">
                  <c:v>6.8529999999999998</c:v>
                </c:pt>
                <c:pt idx="117">
                  <c:v>5.1075699999999999</c:v>
                </c:pt>
                <c:pt idx="118">
                  <c:v>4.6544500000000006</c:v>
                </c:pt>
                <c:pt idx="119">
                  <c:v>6.4106499999999995</c:v>
                </c:pt>
                <c:pt idx="120">
                  <c:v>5.6969599999999998</c:v>
                </c:pt>
                <c:pt idx="121">
                  <c:v>5.7204599999999992</c:v>
                </c:pt>
                <c:pt idx="122">
                  <c:v>5.6297800000000002</c:v>
                </c:pt>
                <c:pt idx="123">
                  <c:v>6.1080100000000002</c:v>
                </c:pt>
                <c:pt idx="124">
                  <c:v>5.63767</c:v>
                </c:pt>
                <c:pt idx="125">
                  <c:v>7.0389999999999997</c:v>
                </c:pt>
                <c:pt idx="126">
                  <c:v>6.4219999999999997</c:v>
                </c:pt>
                <c:pt idx="127">
                  <c:v>6.0312900000000003</c:v>
                </c:pt>
                <c:pt idx="128">
                  <c:v>5.6920399999999995</c:v>
                </c:pt>
                <c:pt idx="129">
                  <c:v>3.3985125000000003</c:v>
                </c:pt>
                <c:pt idx="130">
                  <c:v>6.4358999999999993</c:v>
                </c:pt>
                <c:pt idx="131">
                  <c:v>4.6952600000000002</c:v>
                </c:pt>
                <c:pt idx="132">
                  <c:v>5.7284699999999997</c:v>
                </c:pt>
                <c:pt idx="133">
                  <c:v>4.0528399999999998</c:v>
                </c:pt>
                <c:pt idx="134">
                  <c:v>6.505749999999999</c:v>
                </c:pt>
                <c:pt idx="135">
                  <c:v>6.2269900000000007</c:v>
                </c:pt>
                <c:pt idx="136">
                  <c:v>6.2286700000000002</c:v>
                </c:pt>
                <c:pt idx="137">
                  <c:v>5.0601000000000003</c:v>
                </c:pt>
                <c:pt idx="138">
                  <c:v>5.0570000000000004</c:v>
                </c:pt>
                <c:pt idx="139">
                  <c:v>4.9037199999999999</c:v>
                </c:pt>
                <c:pt idx="140">
                  <c:v>5.9088599999999998</c:v>
                </c:pt>
                <c:pt idx="141">
                  <c:v>3.2692799999999997</c:v>
                </c:pt>
                <c:pt idx="142">
                  <c:v>6.3982000000000001</c:v>
                </c:pt>
                <c:pt idx="143">
                  <c:v>4.3316400000000002</c:v>
                </c:pt>
                <c:pt idx="144">
                  <c:v>4.9077999999999999</c:v>
                </c:pt>
                <c:pt idx="145">
                  <c:v>4.2416749999999999</c:v>
                </c:pt>
                <c:pt idx="146">
                  <c:v>6.2690000000000001</c:v>
                </c:pt>
                <c:pt idx="147">
                  <c:v>4.4237000000000002</c:v>
                </c:pt>
                <c:pt idx="148">
                  <c:v>7.3436599999999999</c:v>
                </c:pt>
                <c:pt idx="149">
                  <c:v>7.4500799999999998</c:v>
                </c:pt>
                <c:pt idx="150">
                  <c:v>3.29216</c:v>
                </c:pt>
                <c:pt idx="151">
                  <c:v>6.3909500000000001</c:v>
                </c:pt>
                <c:pt idx="152">
                  <c:v>6.5022000000000011</c:v>
                </c:pt>
                <c:pt idx="153">
                  <c:v>5.2635111111111108</c:v>
                </c:pt>
                <c:pt idx="154">
                  <c:v>3.5606400000000002</c:v>
                </c:pt>
                <c:pt idx="155">
                  <c:v>6.1127099999999999</c:v>
                </c:pt>
                <c:pt idx="156">
                  <c:v>3.8478200000000009</c:v>
                </c:pt>
                <c:pt idx="157">
                  <c:v>6.1919000000000004</c:v>
                </c:pt>
                <c:pt idx="158">
                  <c:v>6.1775600000000006</c:v>
                </c:pt>
                <c:pt idx="159">
                  <c:v>4.6065199999999988</c:v>
                </c:pt>
                <c:pt idx="160">
                  <c:v>5.2374624999999995</c:v>
                </c:pt>
                <c:pt idx="161">
                  <c:v>4.7943999999999996</c:v>
                </c:pt>
                <c:pt idx="162">
                  <c:v>5.4463375000000003</c:v>
                </c:pt>
                <c:pt idx="163">
                  <c:v>4.2576499999999999</c:v>
                </c:pt>
                <c:pt idx="164">
                  <c:v>4.6000099999999993</c:v>
                </c:pt>
                <c:pt idx="165">
                  <c:v>6.6952199999999991</c:v>
                </c:pt>
                <c:pt idx="166">
                  <c:v>6.8889200000000006</c:v>
                </c:pt>
                <c:pt idx="167">
                  <c:v>6.9480699999999995</c:v>
                </c:pt>
                <c:pt idx="168">
                  <c:v>6.4606600000000016</c:v>
                </c:pt>
                <c:pt idx="169">
                  <c:v>6.09396</c:v>
                </c:pt>
                <c:pt idx="170">
                  <c:v>5.3344400000000007</c:v>
                </c:pt>
                <c:pt idx="171">
                  <c:v>5.3829099999999999</c:v>
                </c:pt>
                <c:pt idx="172">
                  <c:v>3.6746555555555553</c:v>
                </c:pt>
                <c:pt idx="173">
                  <c:v>4.1998899999999999</c:v>
                </c:pt>
                <c:pt idx="174">
                  <c:v>3.6017199999999994</c:v>
                </c:pt>
              </c:numCache>
            </c:numRef>
          </c:yVal>
          <c:smooth val="0"/>
          <c:extLst>
            <c:ext xmlns:c16="http://schemas.microsoft.com/office/drawing/2014/chart" uri="{C3380CC4-5D6E-409C-BE32-E72D297353CC}">
              <c16:uniqueId val="{00000000-7DA2-438D-ABF6-2B689635F074}"/>
            </c:ext>
          </c:extLst>
        </c:ser>
        <c:dLbls>
          <c:dLblPos val="t"/>
          <c:showLegendKey val="0"/>
          <c:showVal val="1"/>
          <c:showCatName val="0"/>
          <c:showSerName val="0"/>
          <c:showPercent val="0"/>
          <c:showBubbleSize val="0"/>
        </c:dLbls>
        <c:axId val="1252732736"/>
        <c:axId val="1252733216"/>
      </c:scatterChart>
      <c:valAx>
        <c:axId val="1252732736"/>
        <c:scaling>
          <c:orientation val="minMax"/>
        </c:scaling>
        <c:delete val="0"/>
        <c:axPos val="b"/>
        <c:title>
          <c:tx>
            <c:rich>
              <a:bodyPr rot="0" spcFirstLastPara="1" vertOverflow="ellipsis" vert="horz" wrap="square" anchor="ctr" anchorCtr="1"/>
              <a:lstStyle/>
              <a:p>
                <a:pPr>
                  <a:defRPr sz="900" b="0" i="0" u="none" strike="noStrike" baseline="0">
                    <a:solidFill>
                      <a:schemeClr val="tx1">
                        <a:lumMod val="65000"/>
                        <a:lumOff val="35000"/>
                      </a:schemeClr>
                    </a:solidFill>
                    <a:latin typeface="+mn-lt"/>
                    <a:ea typeface="+mn-ea"/>
                    <a:cs typeface="+mn-cs"/>
                  </a:defRPr>
                </a:pPr>
                <a:r>
                  <a:rPr lang="en-IN" b="1"/>
                  <a:t>GDP</a:t>
                </a:r>
                <a:r>
                  <a:rPr lang="en-IN" b="1" baseline="0"/>
                  <a:t> per Capita</a:t>
                </a:r>
                <a:endParaRPr lang="en-IN" b="1"/>
              </a:p>
            </c:rich>
          </c:tx>
          <c:overlay val="0"/>
          <c:spPr>
            <a:noFill/>
            <a:ln>
              <a:noFill/>
            </a:ln>
            <a:effectLst/>
          </c:spPr>
          <c:txPr>
            <a:bodyPr rot="0" spcFirstLastPara="1" vertOverflow="ellipsis" vert="horz" wrap="square" anchor="ctr" anchorCtr="1"/>
            <a:lstStyle/>
            <a:p>
              <a:pPr>
                <a:defRPr sz="900" b="0" i="0" u="none" strike="noStrike" baseline="0">
                  <a:solidFill>
                    <a:schemeClr val="tx1">
                      <a:lumMod val="65000"/>
                      <a:lumOff val="35000"/>
                    </a:schemeClr>
                  </a:solidFill>
                  <a:latin typeface="+mn-lt"/>
                  <a:ea typeface="+mn-ea"/>
                  <a:cs typeface="+mn-cs"/>
                </a:defRPr>
              </a:pPr>
              <a:endParaRPr lang="en-IN"/>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baseline="0">
                <a:solidFill>
                  <a:schemeClr val="tx1">
                    <a:lumMod val="65000"/>
                    <a:lumOff val="35000"/>
                  </a:schemeClr>
                </a:solidFill>
                <a:latin typeface="+mn-lt"/>
                <a:ea typeface="+mn-ea"/>
                <a:cs typeface="+mn-cs"/>
              </a:defRPr>
            </a:pPr>
            <a:endParaRPr lang="en-US"/>
          </a:p>
        </c:txPr>
        <c:crossAx val="1252733216"/>
        <c:crosses val="autoZero"/>
        <c:crossBetween val="midCat"/>
      </c:valAx>
      <c:valAx>
        <c:axId val="125273321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baseline="0">
                    <a:solidFill>
                      <a:schemeClr val="tx1">
                        <a:lumMod val="65000"/>
                        <a:lumOff val="35000"/>
                      </a:schemeClr>
                    </a:solidFill>
                    <a:latin typeface="+mn-lt"/>
                    <a:ea typeface="+mn-ea"/>
                    <a:cs typeface="+mn-cs"/>
                  </a:defRPr>
                </a:pPr>
                <a:r>
                  <a:rPr lang="en-IN" b="1"/>
                  <a:t>Happiness</a:t>
                </a:r>
                <a:r>
                  <a:rPr lang="en-IN" b="1" baseline="0"/>
                  <a:t> Score</a:t>
                </a:r>
                <a:endParaRPr lang="en-IN" b="1"/>
              </a:p>
            </c:rich>
          </c:tx>
          <c:overlay val="0"/>
          <c:spPr>
            <a:noFill/>
            <a:ln>
              <a:noFill/>
            </a:ln>
            <a:effectLst/>
          </c:spPr>
          <c:txPr>
            <a:bodyPr rot="-5400000" spcFirstLastPara="1" vertOverflow="ellipsis" vert="horz" wrap="square" anchor="ctr" anchorCtr="1"/>
            <a:lstStyle/>
            <a:p>
              <a:pPr>
                <a:defRPr sz="900" b="0" i="0" u="none" strike="noStrike" baseline="0">
                  <a:solidFill>
                    <a:schemeClr val="tx1">
                      <a:lumMod val="65000"/>
                      <a:lumOff val="35000"/>
                    </a:schemeClr>
                  </a:solidFill>
                  <a:latin typeface="+mn-lt"/>
                  <a:ea typeface="+mn-ea"/>
                  <a:cs typeface="+mn-cs"/>
                </a:defRPr>
              </a:pPr>
              <a:endParaRPr lang="en-IN"/>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baseline="0">
                <a:solidFill>
                  <a:schemeClr val="tx1">
                    <a:lumMod val="65000"/>
                    <a:lumOff val="35000"/>
                  </a:schemeClr>
                </a:solidFill>
                <a:latin typeface="+mn-lt"/>
                <a:ea typeface="+mn-ea"/>
                <a:cs typeface="+mn-cs"/>
              </a:defRPr>
            </a:pPr>
            <a:endParaRPr lang="en-US"/>
          </a:p>
        </c:txPr>
        <c:crossAx val="1252732736"/>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Life Expetancy Vs Happiness Score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xVal>
            <c:numRef>
              <c:f>Sheet8!$F$2:$F$176</c:f>
              <c:numCache>
                <c:formatCode>General</c:formatCode>
                <c:ptCount val="175"/>
                <c:pt idx="0">
                  <c:v>56.4</c:v>
                </c:pt>
                <c:pt idx="1">
                  <c:v>71.3</c:v>
                </c:pt>
                <c:pt idx="2">
                  <c:v>65</c:v>
                </c:pt>
                <c:pt idx="3">
                  <c:v>49.75</c:v>
                </c:pt>
                <c:pt idx="4">
                  <c:v>69</c:v>
                </c:pt>
                <c:pt idx="5">
                  <c:v>70.3</c:v>
                </c:pt>
                <c:pt idx="6">
                  <c:v>69.3</c:v>
                </c:pt>
                <c:pt idx="7">
                  <c:v>74.7</c:v>
                </c:pt>
                <c:pt idx="8">
                  <c:v>74.099999999999994</c:v>
                </c:pt>
                <c:pt idx="9">
                  <c:v>67.111111111111114</c:v>
                </c:pt>
                <c:pt idx="10">
                  <c:v>69.333333333333329</c:v>
                </c:pt>
                <c:pt idx="11">
                  <c:v>66.599999999999994</c:v>
                </c:pt>
                <c:pt idx="12">
                  <c:v>68.5</c:v>
                </c:pt>
                <c:pt idx="13">
                  <c:v>73.8</c:v>
                </c:pt>
                <c:pt idx="14">
                  <c:v>62</c:v>
                </c:pt>
                <c:pt idx="15">
                  <c:v>57.4</c:v>
                </c:pt>
                <c:pt idx="16">
                  <c:v>63.8</c:v>
                </c:pt>
                <c:pt idx="17">
                  <c:v>65.2</c:v>
                </c:pt>
                <c:pt idx="18">
                  <c:v>70.3</c:v>
                </c:pt>
                <c:pt idx="19">
                  <c:v>58.5</c:v>
                </c:pt>
                <c:pt idx="20">
                  <c:v>68.400000000000006</c:v>
                </c:pt>
                <c:pt idx="21">
                  <c:v>69.5</c:v>
                </c:pt>
                <c:pt idx="22">
                  <c:v>57.2</c:v>
                </c:pt>
                <c:pt idx="23">
                  <c:v>53.857142857142854</c:v>
                </c:pt>
                <c:pt idx="24">
                  <c:v>63.9</c:v>
                </c:pt>
                <c:pt idx="25">
                  <c:v>56.1</c:v>
                </c:pt>
                <c:pt idx="26">
                  <c:v>74.400000000000006</c:v>
                </c:pt>
                <c:pt idx="27">
                  <c:v>49.2</c:v>
                </c:pt>
                <c:pt idx="28">
                  <c:v>52.6</c:v>
                </c:pt>
                <c:pt idx="29">
                  <c:v>72.900000000000006</c:v>
                </c:pt>
                <c:pt idx="30">
                  <c:v>71.5</c:v>
                </c:pt>
                <c:pt idx="31">
                  <c:v>69.400000000000006</c:v>
                </c:pt>
                <c:pt idx="32">
                  <c:v>60.375</c:v>
                </c:pt>
                <c:pt idx="33">
                  <c:v>67</c:v>
                </c:pt>
                <c:pt idx="34">
                  <c:v>58.444444444444443</c:v>
                </c:pt>
                <c:pt idx="35">
                  <c:v>54.875</c:v>
                </c:pt>
                <c:pt idx="36">
                  <c:v>72.7</c:v>
                </c:pt>
                <c:pt idx="37">
                  <c:v>71.400000000000006</c:v>
                </c:pt>
                <c:pt idx="38">
                  <c:v>75</c:v>
                </c:pt>
                <c:pt idx="39">
                  <c:v>71.571428571428569</c:v>
                </c:pt>
                <c:pt idx="40">
                  <c:v>73.666666666666671</c:v>
                </c:pt>
                <c:pt idx="41">
                  <c:v>73.599999999999994</c:v>
                </c:pt>
                <c:pt idx="42">
                  <c:v>52</c:v>
                </c:pt>
                <c:pt idx="43">
                  <c:v>67.3</c:v>
                </c:pt>
                <c:pt idx="44">
                  <c:v>70.8</c:v>
                </c:pt>
                <c:pt idx="45">
                  <c:v>65.400000000000006</c:v>
                </c:pt>
                <c:pt idx="46">
                  <c:v>68</c:v>
                </c:pt>
                <c:pt idx="47">
                  <c:v>71</c:v>
                </c:pt>
                <c:pt idx="48">
                  <c:v>61</c:v>
                </c:pt>
                <c:pt idx="49">
                  <c:v>61.7</c:v>
                </c:pt>
                <c:pt idx="50">
                  <c:v>73.8</c:v>
                </c:pt>
                <c:pt idx="51">
                  <c:v>75.099999999999994</c:v>
                </c:pt>
                <c:pt idx="52">
                  <c:v>61.2</c:v>
                </c:pt>
                <c:pt idx="53">
                  <c:v>60</c:v>
                </c:pt>
                <c:pt idx="54">
                  <c:v>67.8</c:v>
                </c:pt>
                <c:pt idx="55">
                  <c:v>73.8</c:v>
                </c:pt>
                <c:pt idx="56">
                  <c:v>60</c:v>
                </c:pt>
                <c:pt idx="57">
                  <c:v>74.111111111111114</c:v>
                </c:pt>
                <c:pt idx="58">
                  <c:v>66.2</c:v>
                </c:pt>
                <c:pt idx="59">
                  <c:v>56.4</c:v>
                </c:pt>
                <c:pt idx="60">
                  <c:v>57.142857142857146</c:v>
                </c:pt>
                <c:pt idx="61">
                  <c:v>67.7</c:v>
                </c:pt>
                <c:pt idx="62">
                  <c:v>79.5</c:v>
                </c:pt>
                <c:pt idx="63">
                  <c:v>76.5</c:v>
                </c:pt>
                <c:pt idx="64">
                  <c:v>69.900000000000006</c:v>
                </c:pt>
                <c:pt idx="65">
                  <c:v>74.8</c:v>
                </c:pt>
                <c:pt idx="66">
                  <c:v>63.1</c:v>
                </c:pt>
                <c:pt idx="67">
                  <c:v>65</c:v>
                </c:pt>
                <c:pt idx="68">
                  <c:v>68.7</c:v>
                </c:pt>
                <c:pt idx="69">
                  <c:v>64.7</c:v>
                </c:pt>
                <c:pt idx="70">
                  <c:v>73.8</c:v>
                </c:pt>
                <c:pt idx="71">
                  <c:v>75.099999999999994</c:v>
                </c:pt>
                <c:pt idx="72">
                  <c:v>75.099999999999994</c:v>
                </c:pt>
                <c:pt idx="73">
                  <c:v>54.2</c:v>
                </c:pt>
                <c:pt idx="74">
                  <c:v>68.900000000000006</c:v>
                </c:pt>
                <c:pt idx="75">
                  <c:v>76.8</c:v>
                </c:pt>
                <c:pt idx="76">
                  <c:v>69</c:v>
                </c:pt>
                <c:pt idx="77">
                  <c:v>67.5</c:v>
                </c:pt>
                <c:pt idx="78">
                  <c:v>61</c:v>
                </c:pt>
                <c:pt idx="79">
                  <c:v>66.8</c:v>
                </c:pt>
                <c:pt idx="80">
                  <c:v>70</c:v>
                </c:pt>
                <c:pt idx="81">
                  <c:v>67.2</c:v>
                </c:pt>
                <c:pt idx="82">
                  <c:v>63.111111111111114</c:v>
                </c:pt>
                <c:pt idx="83">
                  <c:v>68.900000000000006</c:v>
                </c:pt>
                <c:pt idx="84">
                  <c:v>70.3</c:v>
                </c:pt>
                <c:pt idx="85">
                  <c:v>51.5</c:v>
                </c:pt>
                <c:pt idx="86">
                  <c:v>58.2</c:v>
                </c:pt>
                <c:pt idx="87">
                  <c:v>66.222222222222229</c:v>
                </c:pt>
                <c:pt idx="88">
                  <c:v>69.3</c:v>
                </c:pt>
                <c:pt idx="89">
                  <c:v>74.599999999999994</c:v>
                </c:pt>
                <c:pt idx="90">
                  <c:v>68.333333333333329</c:v>
                </c:pt>
                <c:pt idx="91">
                  <c:v>61.2</c:v>
                </c:pt>
                <c:pt idx="92">
                  <c:v>59.4</c:v>
                </c:pt>
                <c:pt idx="93">
                  <c:v>68.599999999999994</c:v>
                </c:pt>
                <c:pt idx="94">
                  <c:v>71</c:v>
                </c:pt>
                <c:pt idx="95">
                  <c:v>55.5</c:v>
                </c:pt>
                <c:pt idx="96">
                  <c:v>73.900000000000006</c:v>
                </c:pt>
                <c:pt idx="97">
                  <c:v>60.1</c:v>
                </c:pt>
                <c:pt idx="98">
                  <c:v>68.099999999999994</c:v>
                </c:pt>
                <c:pt idx="99">
                  <c:v>70.3</c:v>
                </c:pt>
                <c:pt idx="100">
                  <c:v>67</c:v>
                </c:pt>
                <c:pt idx="101">
                  <c:v>64.8</c:v>
                </c:pt>
                <c:pt idx="102">
                  <c:v>69.900000000000006</c:v>
                </c:pt>
                <c:pt idx="103">
                  <c:v>67.3</c:v>
                </c:pt>
                <c:pt idx="104">
                  <c:v>55.222222222222221</c:v>
                </c:pt>
                <c:pt idx="105">
                  <c:v>62.3</c:v>
                </c:pt>
                <c:pt idx="106">
                  <c:v>60.444444444444443</c:v>
                </c:pt>
                <c:pt idx="107">
                  <c:v>65</c:v>
                </c:pt>
                <c:pt idx="108">
                  <c:v>73.900000000000006</c:v>
                </c:pt>
                <c:pt idx="109">
                  <c:v>74</c:v>
                </c:pt>
                <c:pt idx="110">
                  <c:v>69.2</c:v>
                </c:pt>
                <c:pt idx="111">
                  <c:v>57.6</c:v>
                </c:pt>
                <c:pt idx="112">
                  <c:v>53.9</c:v>
                </c:pt>
                <c:pt idx="113">
                  <c:v>73.666666666666671</c:v>
                </c:pt>
                <c:pt idx="114">
                  <c:v>69.75</c:v>
                </c:pt>
                <c:pt idx="115">
                  <c:v>74</c:v>
                </c:pt>
                <c:pt idx="116">
                  <c:v>66</c:v>
                </c:pt>
                <c:pt idx="117">
                  <c:v>61.2</c:v>
                </c:pt>
                <c:pt idx="118">
                  <c:v>65.75</c:v>
                </c:pt>
                <c:pt idx="119">
                  <c:v>71.5</c:v>
                </c:pt>
                <c:pt idx="120">
                  <c:v>67.8</c:v>
                </c:pt>
                <c:pt idx="121">
                  <c:v>70.099999999999994</c:v>
                </c:pt>
                <c:pt idx="122">
                  <c:v>64.400000000000006</c:v>
                </c:pt>
                <c:pt idx="123">
                  <c:v>71.099999999999994</c:v>
                </c:pt>
                <c:pt idx="124">
                  <c:v>73.599999999999994</c:v>
                </c:pt>
                <c:pt idx="125">
                  <c:v>75</c:v>
                </c:pt>
                <c:pt idx="126">
                  <c:v>70.400000000000006</c:v>
                </c:pt>
                <c:pt idx="127">
                  <c:v>69.7</c:v>
                </c:pt>
                <c:pt idx="128">
                  <c:v>67</c:v>
                </c:pt>
                <c:pt idx="129">
                  <c:v>61.375</c:v>
                </c:pt>
                <c:pt idx="130">
                  <c:v>67.8</c:v>
                </c:pt>
                <c:pt idx="131">
                  <c:v>62.1</c:v>
                </c:pt>
                <c:pt idx="132">
                  <c:v>69.599999999999994</c:v>
                </c:pt>
                <c:pt idx="133">
                  <c:v>53</c:v>
                </c:pt>
                <c:pt idx="134">
                  <c:v>77.5</c:v>
                </c:pt>
                <c:pt idx="135">
                  <c:v>71</c:v>
                </c:pt>
                <c:pt idx="136">
                  <c:v>73.099999999999994</c:v>
                </c:pt>
                <c:pt idx="137">
                  <c:v>54.5</c:v>
                </c:pt>
                <c:pt idx="138">
                  <c:v>56.5</c:v>
                </c:pt>
                <c:pt idx="139">
                  <c:v>58.3</c:v>
                </c:pt>
                <c:pt idx="140">
                  <c:v>76</c:v>
                </c:pt>
                <c:pt idx="141">
                  <c:v>54.8</c:v>
                </c:pt>
                <c:pt idx="142">
                  <c:v>75.5</c:v>
                </c:pt>
                <c:pt idx="143">
                  <c:v>68.900000000000006</c:v>
                </c:pt>
                <c:pt idx="144">
                  <c:v>39</c:v>
                </c:pt>
                <c:pt idx="145">
                  <c:v>56</c:v>
                </c:pt>
                <c:pt idx="146">
                  <c:v>63</c:v>
                </c:pt>
                <c:pt idx="147">
                  <c:v>50.25</c:v>
                </c:pt>
                <c:pt idx="148">
                  <c:v>74.5</c:v>
                </c:pt>
                <c:pt idx="149">
                  <c:v>75.400000000000006</c:v>
                </c:pt>
                <c:pt idx="150">
                  <c:v>65.599999999999994</c:v>
                </c:pt>
                <c:pt idx="151">
                  <c:v>73.25</c:v>
                </c:pt>
                <c:pt idx="152">
                  <c:v>72.166666666666671</c:v>
                </c:pt>
                <c:pt idx="153">
                  <c:v>65.222222222222229</c:v>
                </c:pt>
                <c:pt idx="154">
                  <c:v>60.8</c:v>
                </c:pt>
                <c:pt idx="155">
                  <c:v>69.599999999999994</c:v>
                </c:pt>
                <c:pt idx="156">
                  <c:v>57.9</c:v>
                </c:pt>
                <c:pt idx="157">
                  <c:v>65</c:v>
                </c:pt>
                <c:pt idx="158">
                  <c:v>64.599999999999994</c:v>
                </c:pt>
                <c:pt idx="159">
                  <c:v>68.900000000000006</c:v>
                </c:pt>
                <c:pt idx="160">
                  <c:v>69.125</c:v>
                </c:pt>
                <c:pt idx="161">
                  <c:v>71.5</c:v>
                </c:pt>
                <c:pt idx="162">
                  <c:v>63.75</c:v>
                </c:pt>
                <c:pt idx="163">
                  <c:v>58.7</c:v>
                </c:pt>
                <c:pt idx="164">
                  <c:v>67.2</c:v>
                </c:pt>
                <c:pt idx="165">
                  <c:v>70</c:v>
                </c:pt>
                <c:pt idx="166">
                  <c:v>73.7</c:v>
                </c:pt>
                <c:pt idx="167">
                  <c:v>70.900000000000006</c:v>
                </c:pt>
                <c:pt idx="168">
                  <c:v>70.8</c:v>
                </c:pt>
                <c:pt idx="169">
                  <c:v>66.400000000000006</c:v>
                </c:pt>
                <c:pt idx="170">
                  <c:v>68.099999999999994</c:v>
                </c:pt>
                <c:pt idx="171">
                  <c:v>69.2</c:v>
                </c:pt>
                <c:pt idx="172">
                  <c:v>59.777777777777779</c:v>
                </c:pt>
                <c:pt idx="173">
                  <c:v>57.7</c:v>
                </c:pt>
                <c:pt idx="174">
                  <c:v>57.1</c:v>
                </c:pt>
              </c:numCache>
            </c:numRef>
          </c:xVal>
          <c:yVal>
            <c:numRef>
              <c:f>Sheet8!$G$2:$G$176</c:f>
              <c:numCache>
                <c:formatCode>General</c:formatCode>
                <c:ptCount val="175"/>
                <c:pt idx="0">
                  <c:v>2.8637400000000004</c:v>
                </c:pt>
                <c:pt idx="1">
                  <c:v>4.9343000000000012</c:v>
                </c:pt>
                <c:pt idx="2">
                  <c:v>5.98</c:v>
                </c:pt>
                <c:pt idx="3">
                  <c:v>3.8722000000000003</c:v>
                </c:pt>
                <c:pt idx="4">
                  <c:v>5.2606249999999992</c:v>
                </c:pt>
                <c:pt idx="5">
                  <c:v>6.2380099999999992</c:v>
                </c:pt>
                <c:pt idx="6">
                  <c:v>4.8120600000000007</c:v>
                </c:pt>
                <c:pt idx="7">
                  <c:v>7.2101000000000015</c:v>
                </c:pt>
                <c:pt idx="8">
                  <c:v>7.1437400000000011</c:v>
                </c:pt>
                <c:pt idx="9">
                  <c:v>5.1719666666666662</c:v>
                </c:pt>
                <c:pt idx="10">
                  <c:v>6.2515333333333345</c:v>
                </c:pt>
                <c:pt idx="11">
                  <c:v>4.6082100000000006</c:v>
                </c:pt>
                <c:pt idx="12">
                  <c:v>5.6105874999999994</c:v>
                </c:pt>
                <c:pt idx="13">
                  <c:v>6.8862700000000006</c:v>
                </c:pt>
                <c:pt idx="14">
                  <c:v>5.9558666666666662</c:v>
                </c:pt>
                <c:pt idx="15">
                  <c:v>4.3141100000000003</c:v>
                </c:pt>
                <c:pt idx="16">
                  <c:v>5.1248400000000007</c:v>
                </c:pt>
                <c:pt idx="17">
                  <c:v>5.7598499999999992</c:v>
                </c:pt>
                <c:pt idx="18">
                  <c:v>5.4574600000000002</c:v>
                </c:pt>
                <c:pt idx="19">
                  <c:v>3.6385400000000003</c:v>
                </c:pt>
                <c:pt idx="20">
                  <c:v>6.4683800000000007</c:v>
                </c:pt>
                <c:pt idx="21">
                  <c:v>4.975979999999999</c:v>
                </c:pt>
                <c:pt idx="22">
                  <c:v>4.3827799999999995</c:v>
                </c:pt>
                <c:pt idx="23">
                  <c:v>3.277914285714286</c:v>
                </c:pt>
                <c:pt idx="24">
                  <c:v>4.4079700000000006</c:v>
                </c:pt>
                <c:pt idx="25">
                  <c:v>4.8600900000000014</c:v>
                </c:pt>
                <c:pt idx="26">
                  <c:v>7.1974400000000003</c:v>
                </c:pt>
                <c:pt idx="27">
                  <c:v>3.2025800000000002</c:v>
                </c:pt>
                <c:pt idx="28">
                  <c:v>4.1912899999999995</c:v>
                </c:pt>
                <c:pt idx="29">
                  <c:v>6.4213499999999994</c:v>
                </c:pt>
                <c:pt idx="30">
                  <c:v>5.3933599999999995</c:v>
                </c:pt>
                <c:pt idx="31">
                  <c:v>6.098180000000001</c:v>
                </c:pt>
                <c:pt idx="32">
                  <c:v>4.0227624999999998</c:v>
                </c:pt>
                <c:pt idx="33">
                  <c:v>5.0751999999999997</c:v>
                </c:pt>
                <c:pt idx="34">
                  <c:v>4.7678777777777777</c:v>
                </c:pt>
                <c:pt idx="35">
                  <c:v>4.0682</c:v>
                </c:pt>
                <c:pt idx="36">
                  <c:v>6.9967799999999993</c:v>
                </c:pt>
                <c:pt idx="37">
                  <c:v>5.6871900000000002</c:v>
                </c:pt>
                <c:pt idx="38">
                  <c:v>5.9355555555555561</c:v>
                </c:pt>
                <c:pt idx="39">
                  <c:v>6.7355142857142853</c:v>
                </c:pt>
                <c:pt idx="40">
                  <c:v>6.8622666666666667</c:v>
                </c:pt>
                <c:pt idx="41">
                  <c:v>7.5800800000000006</c:v>
                </c:pt>
                <c:pt idx="42">
                  <c:v>4.3689999999999998</c:v>
                </c:pt>
                <c:pt idx="43">
                  <c:v>5.4360300000000006</c:v>
                </c:pt>
                <c:pt idx="44">
                  <c:v>5.8465700000000007</c:v>
                </c:pt>
                <c:pt idx="45">
                  <c:v>4.2744599999999995</c:v>
                </c:pt>
                <c:pt idx="46">
                  <c:v>6.1739999999999995</c:v>
                </c:pt>
                <c:pt idx="47">
                  <c:v>5.9643999999999995</c:v>
                </c:pt>
                <c:pt idx="48">
                  <c:v>3.9490499999999997</c:v>
                </c:pt>
                <c:pt idx="49">
                  <c:v>4.2769899999999996</c:v>
                </c:pt>
                <c:pt idx="50">
                  <c:v>7.6705700000000006</c:v>
                </c:pt>
                <c:pt idx="51">
                  <c:v>6.5887100000000007</c:v>
                </c:pt>
                <c:pt idx="52">
                  <c:v>4.6819899999999999</c:v>
                </c:pt>
                <c:pt idx="53">
                  <c:v>4.7458999999999998</c:v>
                </c:pt>
                <c:pt idx="54">
                  <c:v>4.6525599999999994</c:v>
                </c:pt>
                <c:pt idx="55">
                  <c:v>6.9519400000000005</c:v>
                </c:pt>
                <c:pt idx="56">
                  <c:v>4.6685100000000004</c:v>
                </c:pt>
                <c:pt idx="57">
                  <c:v>5.509433333333333</c:v>
                </c:pt>
                <c:pt idx="58">
                  <c:v>6.3251999999999997</c:v>
                </c:pt>
                <c:pt idx="59">
                  <c:v>4.4187600000000007</c:v>
                </c:pt>
                <c:pt idx="60">
                  <c:v>3.8090857142857142</c:v>
                </c:pt>
                <c:pt idx="61">
                  <c:v>5.6089800000000007</c:v>
                </c:pt>
                <c:pt idx="62">
                  <c:v>5.4223333333333334</c:v>
                </c:pt>
                <c:pt idx="63">
                  <c:v>5.4419000000000004</c:v>
                </c:pt>
                <c:pt idx="64">
                  <c:v>5.6783300000000008</c:v>
                </c:pt>
                <c:pt idx="65">
                  <c:v>7.5225399999999993</c:v>
                </c:pt>
                <c:pt idx="66">
                  <c:v>4.0748200000000008</c:v>
                </c:pt>
                <c:pt idx="67">
                  <c:v>5.2974900000000007</c:v>
                </c:pt>
                <c:pt idx="68">
                  <c:v>4.7526200000000003</c:v>
                </c:pt>
                <c:pt idx="69">
                  <c:v>4.7328500000000009</c:v>
                </c:pt>
                <c:pt idx="70">
                  <c:v>6.9790799999999988</c:v>
                </c:pt>
                <c:pt idx="71">
                  <c:v>7.2550199999999991</c:v>
                </c:pt>
                <c:pt idx="72">
                  <c:v>6.2178000000000004</c:v>
                </c:pt>
                <c:pt idx="73">
                  <c:v>4.7272699999999999</c:v>
                </c:pt>
                <c:pt idx="74">
                  <c:v>5.7902600000000009</c:v>
                </c:pt>
                <c:pt idx="75">
                  <c:v>5.9668100000000006</c:v>
                </c:pt>
                <c:pt idx="76">
                  <c:v>4.7383099999999994</c:v>
                </c:pt>
                <c:pt idx="77">
                  <c:v>5.9967099999999993</c:v>
                </c:pt>
                <c:pt idx="78">
                  <c:v>4.4935100000000006</c:v>
                </c:pt>
                <c:pt idx="79">
                  <c:v>6.0112000000000005</c:v>
                </c:pt>
                <c:pt idx="80">
                  <c:v>6.2231999999999994</c:v>
                </c:pt>
                <c:pt idx="81">
                  <c:v>5.4518899999999988</c:v>
                </c:pt>
                <c:pt idx="82">
                  <c:v>4.9422111111111109</c:v>
                </c:pt>
                <c:pt idx="83">
                  <c:v>5.8990400000000003</c:v>
                </c:pt>
                <c:pt idx="84">
                  <c:v>4.2998500000000002</c:v>
                </c:pt>
                <c:pt idx="85">
                  <c:v>3.7723374999999999</c:v>
                </c:pt>
                <c:pt idx="86">
                  <c:v>4.1812199999999997</c:v>
                </c:pt>
                <c:pt idx="87">
                  <c:v>5.564511111111111</c:v>
                </c:pt>
                <c:pt idx="88">
                  <c:v>6.2145900000000003</c:v>
                </c:pt>
                <c:pt idx="89">
                  <c:v>7.0995899999999992</c:v>
                </c:pt>
                <c:pt idx="90">
                  <c:v>5.1535333333333337</c:v>
                </c:pt>
                <c:pt idx="91">
                  <c:v>3.9686500000000002</c:v>
                </c:pt>
                <c:pt idx="92">
                  <c:v>3.7219199999999999</c:v>
                </c:pt>
                <c:pt idx="93">
                  <c:v>5.7987300000000008</c:v>
                </c:pt>
                <c:pt idx="94">
                  <c:v>5.1976000000000004</c:v>
                </c:pt>
                <c:pt idx="95">
                  <c:v>4.3456999999999999</c:v>
                </c:pt>
                <c:pt idx="96">
                  <c:v>6.5136600000000016</c:v>
                </c:pt>
                <c:pt idx="97">
                  <c:v>4.3758400000000002</c:v>
                </c:pt>
                <c:pt idx="98">
                  <c:v>5.8473799999999994</c:v>
                </c:pt>
                <c:pt idx="99">
                  <c:v>6.5542600000000011</c:v>
                </c:pt>
                <c:pt idx="100">
                  <c:v>5.7658000000000005</c:v>
                </c:pt>
                <c:pt idx="101">
                  <c:v>5.3576499999999996</c:v>
                </c:pt>
                <c:pt idx="102">
                  <c:v>5.4563000000000006</c:v>
                </c:pt>
                <c:pt idx="103">
                  <c:v>5.0631000000000004</c:v>
                </c:pt>
                <c:pt idx="104">
                  <c:v>4.782288888888889</c:v>
                </c:pt>
                <c:pt idx="105">
                  <c:v>4.3770199999999999</c:v>
                </c:pt>
                <c:pt idx="106">
                  <c:v>4.5883999999999991</c:v>
                </c:pt>
                <c:pt idx="107">
                  <c:v>5.0363400000000009</c:v>
                </c:pt>
                <c:pt idx="108">
                  <c:v>7.4073100000000007</c:v>
                </c:pt>
                <c:pt idx="109">
                  <c:v>7.2493399999999992</c:v>
                </c:pt>
                <c:pt idx="110">
                  <c:v>6.0953499999999998</c:v>
                </c:pt>
                <c:pt idx="111">
                  <c:v>4.4566800000000004</c:v>
                </c:pt>
                <c:pt idx="112">
                  <c:v>4.953380000000001</c:v>
                </c:pt>
                <c:pt idx="113">
                  <c:v>5.7586666666666666</c:v>
                </c:pt>
                <c:pt idx="114">
                  <c:v>5.2307249999999996</c:v>
                </c:pt>
                <c:pt idx="115">
                  <c:v>7.456739999999999</c:v>
                </c:pt>
                <c:pt idx="116">
                  <c:v>6.8529999999999998</c:v>
                </c:pt>
                <c:pt idx="117">
                  <c:v>5.1075699999999999</c:v>
                </c:pt>
                <c:pt idx="118">
                  <c:v>4.6544500000000006</c:v>
                </c:pt>
                <c:pt idx="119">
                  <c:v>6.4106499999999995</c:v>
                </c:pt>
                <c:pt idx="120">
                  <c:v>5.6969599999999998</c:v>
                </c:pt>
                <c:pt idx="121">
                  <c:v>5.7204599999999992</c:v>
                </c:pt>
                <c:pt idx="122">
                  <c:v>5.6297800000000002</c:v>
                </c:pt>
                <c:pt idx="123">
                  <c:v>6.1080100000000002</c:v>
                </c:pt>
                <c:pt idx="124">
                  <c:v>5.63767</c:v>
                </c:pt>
                <c:pt idx="125">
                  <c:v>7.0389999999999997</c:v>
                </c:pt>
                <c:pt idx="126">
                  <c:v>6.4219999999999997</c:v>
                </c:pt>
                <c:pt idx="127">
                  <c:v>6.0312900000000003</c:v>
                </c:pt>
                <c:pt idx="128">
                  <c:v>5.6920399999999995</c:v>
                </c:pt>
                <c:pt idx="129">
                  <c:v>3.3985125000000003</c:v>
                </c:pt>
                <c:pt idx="130">
                  <c:v>6.4358999999999993</c:v>
                </c:pt>
                <c:pt idx="131">
                  <c:v>4.6952600000000002</c:v>
                </c:pt>
                <c:pt idx="132">
                  <c:v>5.7284699999999997</c:v>
                </c:pt>
                <c:pt idx="133">
                  <c:v>4.0528399999999998</c:v>
                </c:pt>
                <c:pt idx="134">
                  <c:v>6.505749999999999</c:v>
                </c:pt>
                <c:pt idx="135">
                  <c:v>6.2269900000000007</c:v>
                </c:pt>
                <c:pt idx="136">
                  <c:v>6.2286700000000002</c:v>
                </c:pt>
                <c:pt idx="137">
                  <c:v>5.0601000000000003</c:v>
                </c:pt>
                <c:pt idx="138">
                  <c:v>5.0570000000000004</c:v>
                </c:pt>
                <c:pt idx="139">
                  <c:v>4.9037199999999999</c:v>
                </c:pt>
                <c:pt idx="140">
                  <c:v>5.9088599999999998</c:v>
                </c:pt>
                <c:pt idx="141">
                  <c:v>3.2692799999999997</c:v>
                </c:pt>
                <c:pt idx="142">
                  <c:v>6.3982000000000001</c:v>
                </c:pt>
                <c:pt idx="143">
                  <c:v>4.3316400000000002</c:v>
                </c:pt>
                <c:pt idx="144">
                  <c:v>4.9077999999999999</c:v>
                </c:pt>
                <c:pt idx="145">
                  <c:v>4.2416749999999999</c:v>
                </c:pt>
                <c:pt idx="146">
                  <c:v>6.2690000000000001</c:v>
                </c:pt>
                <c:pt idx="147">
                  <c:v>4.4237000000000002</c:v>
                </c:pt>
                <c:pt idx="148">
                  <c:v>7.3436599999999999</c:v>
                </c:pt>
                <c:pt idx="149">
                  <c:v>7.4500799999999998</c:v>
                </c:pt>
                <c:pt idx="150">
                  <c:v>3.29216</c:v>
                </c:pt>
                <c:pt idx="151">
                  <c:v>6.3909500000000001</c:v>
                </c:pt>
                <c:pt idx="152">
                  <c:v>6.5022000000000011</c:v>
                </c:pt>
                <c:pt idx="153">
                  <c:v>5.2635111111111108</c:v>
                </c:pt>
                <c:pt idx="154">
                  <c:v>3.5606400000000002</c:v>
                </c:pt>
                <c:pt idx="155">
                  <c:v>6.1127099999999999</c:v>
                </c:pt>
                <c:pt idx="156">
                  <c:v>3.8478200000000009</c:v>
                </c:pt>
                <c:pt idx="157">
                  <c:v>6.1919000000000004</c:v>
                </c:pt>
                <c:pt idx="158">
                  <c:v>6.1775600000000006</c:v>
                </c:pt>
                <c:pt idx="159">
                  <c:v>4.6065199999999988</c:v>
                </c:pt>
                <c:pt idx="160">
                  <c:v>5.2374624999999995</c:v>
                </c:pt>
                <c:pt idx="161">
                  <c:v>4.7943999999999996</c:v>
                </c:pt>
                <c:pt idx="162">
                  <c:v>5.4463375000000003</c:v>
                </c:pt>
                <c:pt idx="163">
                  <c:v>4.2576499999999999</c:v>
                </c:pt>
                <c:pt idx="164">
                  <c:v>4.6000099999999993</c:v>
                </c:pt>
                <c:pt idx="165">
                  <c:v>6.6952199999999991</c:v>
                </c:pt>
                <c:pt idx="166">
                  <c:v>6.8889200000000006</c:v>
                </c:pt>
                <c:pt idx="167">
                  <c:v>6.9480699999999995</c:v>
                </c:pt>
                <c:pt idx="168">
                  <c:v>6.4606600000000016</c:v>
                </c:pt>
                <c:pt idx="169">
                  <c:v>6.09396</c:v>
                </c:pt>
                <c:pt idx="170">
                  <c:v>5.3344400000000007</c:v>
                </c:pt>
                <c:pt idx="171">
                  <c:v>5.3829099999999999</c:v>
                </c:pt>
                <c:pt idx="172">
                  <c:v>3.6746555555555553</c:v>
                </c:pt>
                <c:pt idx="173">
                  <c:v>4.1998899999999999</c:v>
                </c:pt>
                <c:pt idx="174">
                  <c:v>3.6017199999999994</c:v>
                </c:pt>
              </c:numCache>
            </c:numRef>
          </c:yVal>
          <c:smooth val="0"/>
          <c:extLst>
            <c:ext xmlns:c16="http://schemas.microsoft.com/office/drawing/2014/chart" uri="{C3380CC4-5D6E-409C-BE32-E72D297353CC}">
              <c16:uniqueId val="{00000000-B441-445E-8D09-37ADC47DAD78}"/>
            </c:ext>
          </c:extLst>
        </c:ser>
        <c:dLbls>
          <c:showLegendKey val="0"/>
          <c:showVal val="0"/>
          <c:showCatName val="0"/>
          <c:showSerName val="0"/>
          <c:showPercent val="0"/>
          <c:showBubbleSize val="0"/>
        </c:dLbls>
        <c:axId val="1578738880"/>
        <c:axId val="1578742240"/>
      </c:scatterChart>
      <c:valAx>
        <c:axId val="157873888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a:t>Healthy</a:t>
                </a:r>
                <a:r>
                  <a:rPr lang="en-IN" b="1" baseline="0"/>
                  <a:t> Life Expetancy</a:t>
                </a:r>
                <a:endParaRPr lang="en-IN" b="1"/>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N"/>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8742240"/>
        <c:crosses val="autoZero"/>
        <c:crossBetween val="midCat"/>
      </c:valAx>
      <c:valAx>
        <c:axId val="157874224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a:t>Happiness</a:t>
                </a:r>
                <a:r>
                  <a:rPr lang="en-IN" b="1" baseline="0"/>
                  <a:t> Score</a:t>
                </a:r>
                <a:endParaRPr lang="en-IN" b="1"/>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N"/>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8738880"/>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Social Support Vs Happiness Score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xVal>
            <c:numRef>
              <c:f>Sheet9!$F$2:$F$176</c:f>
              <c:numCache>
                <c:formatCode>General</c:formatCode>
                <c:ptCount val="175"/>
                <c:pt idx="0">
                  <c:v>0.14202800000000002</c:v>
                </c:pt>
                <c:pt idx="1">
                  <c:v>0.52097299999999991</c:v>
                </c:pt>
                <c:pt idx="2">
                  <c:v>0.73631500000000005</c:v>
                </c:pt>
                <c:pt idx="3">
                  <c:v>0.57573999999999992</c:v>
                </c:pt>
                <c:pt idx="4">
                  <c:v>0.71034749999999991</c:v>
                </c:pt>
                <c:pt idx="5">
                  <c:v>0.84868899999999992</c:v>
                </c:pt>
                <c:pt idx="6">
                  <c:v>0.62030600000000002</c:v>
                </c:pt>
                <c:pt idx="7">
                  <c:v>0.91827900000000007</c:v>
                </c:pt>
                <c:pt idx="8">
                  <c:v>0.8867330000000001</c:v>
                </c:pt>
                <c:pt idx="9">
                  <c:v>0.68942555555555562</c:v>
                </c:pt>
                <c:pt idx="10">
                  <c:v>0.81335555555555539</c:v>
                </c:pt>
                <c:pt idx="11">
                  <c:v>0.38083600000000001</c:v>
                </c:pt>
                <c:pt idx="12">
                  <c:v>0.85348875000000002</c:v>
                </c:pt>
                <c:pt idx="13">
                  <c:v>0.88220100000000001</c:v>
                </c:pt>
                <c:pt idx="14">
                  <c:v>0.58029333333333322</c:v>
                </c:pt>
                <c:pt idx="15">
                  <c:v>0.16637499999999997</c:v>
                </c:pt>
                <c:pt idx="16">
                  <c:v>0.73668199999999995</c:v>
                </c:pt>
                <c:pt idx="17">
                  <c:v>0.69024700000000005</c:v>
                </c:pt>
                <c:pt idx="18">
                  <c:v>0.71912700000000007</c:v>
                </c:pt>
                <c:pt idx="19">
                  <c:v>0.680091</c:v>
                </c:pt>
                <c:pt idx="20">
                  <c:v>0.81645499999999982</c:v>
                </c:pt>
                <c:pt idx="21">
                  <c:v>0.85659799999999997</c:v>
                </c:pt>
                <c:pt idx="22">
                  <c:v>0.498637</c:v>
                </c:pt>
                <c:pt idx="23">
                  <c:v>0.21863857142857143</c:v>
                </c:pt>
                <c:pt idx="24">
                  <c:v>0.56398100000000007</c:v>
                </c:pt>
                <c:pt idx="25">
                  <c:v>0.52661400000000003</c:v>
                </c:pt>
                <c:pt idx="26">
                  <c:v>0.90596300000000007</c:v>
                </c:pt>
                <c:pt idx="27">
                  <c:v>2.9000000000000002E-3</c:v>
                </c:pt>
                <c:pt idx="28">
                  <c:v>0.46119700000000002</c:v>
                </c:pt>
                <c:pt idx="29">
                  <c:v>0.80746700000000016</c:v>
                </c:pt>
                <c:pt idx="30">
                  <c:v>0.70235900000000007</c:v>
                </c:pt>
                <c:pt idx="31">
                  <c:v>0.78900700000000001</c:v>
                </c:pt>
                <c:pt idx="32">
                  <c:v>0.38595124999999997</c:v>
                </c:pt>
                <c:pt idx="33">
                  <c:v>0.30696000000000001</c:v>
                </c:pt>
                <c:pt idx="34">
                  <c:v>0.43530000000000002</c:v>
                </c:pt>
                <c:pt idx="35">
                  <c:v>0.54088250000000004</c:v>
                </c:pt>
                <c:pt idx="36">
                  <c:v>0.83132299999999992</c:v>
                </c:pt>
                <c:pt idx="37">
                  <c:v>0.75600200000000017</c:v>
                </c:pt>
                <c:pt idx="38">
                  <c:v>0.69724888888888903</c:v>
                </c:pt>
                <c:pt idx="39">
                  <c:v>0.87208857142857155</c:v>
                </c:pt>
                <c:pt idx="40">
                  <c:v>0.94756000000000007</c:v>
                </c:pt>
                <c:pt idx="41">
                  <c:v>0.945913</c:v>
                </c:pt>
                <c:pt idx="42">
                  <c:v>0.42222999999999999</c:v>
                </c:pt>
                <c:pt idx="43">
                  <c:v>0.79186000000000001</c:v>
                </c:pt>
                <c:pt idx="44">
                  <c:v>0.71639700000000006</c:v>
                </c:pt>
                <c:pt idx="45">
                  <c:v>0.57076000000000005</c:v>
                </c:pt>
                <c:pt idx="46">
                  <c:v>0.66154199999999996</c:v>
                </c:pt>
                <c:pt idx="47">
                  <c:v>0.90300499999999995</c:v>
                </c:pt>
                <c:pt idx="48">
                  <c:v>0.58399000000000001</c:v>
                </c:pt>
                <c:pt idx="49">
                  <c:v>0.52040399999999987</c:v>
                </c:pt>
                <c:pt idx="50">
                  <c:v>0.94413400000000003</c:v>
                </c:pt>
                <c:pt idx="51">
                  <c:v>0.88073800000000002</c:v>
                </c:pt>
                <c:pt idx="52">
                  <c:v>0.64807999999999999</c:v>
                </c:pt>
                <c:pt idx="53">
                  <c:v>0.4557460000000001</c:v>
                </c:pt>
                <c:pt idx="54">
                  <c:v>0.42530599999999996</c:v>
                </c:pt>
                <c:pt idx="55">
                  <c:v>0.87561099999999992</c:v>
                </c:pt>
                <c:pt idx="56">
                  <c:v>0.48494500000000001</c:v>
                </c:pt>
                <c:pt idx="57">
                  <c:v>0.71799111111111102</c:v>
                </c:pt>
                <c:pt idx="58">
                  <c:v>0.70348499999999992</c:v>
                </c:pt>
                <c:pt idx="59">
                  <c:v>0.39226699999999998</c:v>
                </c:pt>
                <c:pt idx="60">
                  <c:v>0.33683142857142861</c:v>
                </c:pt>
                <c:pt idx="61">
                  <c:v>0.65770299999999993</c:v>
                </c:pt>
                <c:pt idx="62">
                  <c:v>0.76401166666666664</c:v>
                </c:pt>
                <c:pt idx="63">
                  <c:v>0.76163499999999995</c:v>
                </c:pt>
                <c:pt idx="64">
                  <c:v>0.87176200000000004</c:v>
                </c:pt>
                <c:pt idx="65">
                  <c:v>0.98145899999999986</c:v>
                </c:pt>
                <c:pt idx="66">
                  <c:v>0.36868399999999996</c:v>
                </c:pt>
                <c:pt idx="67">
                  <c:v>0.71325699999999992</c:v>
                </c:pt>
                <c:pt idx="68">
                  <c:v>0.53115600000000007</c:v>
                </c:pt>
                <c:pt idx="69">
                  <c:v>0.58266700000000005</c:v>
                </c:pt>
                <c:pt idx="70">
                  <c:v>0.92644500000000019</c:v>
                </c:pt>
                <c:pt idx="71">
                  <c:v>0.88412900000000005</c:v>
                </c:pt>
                <c:pt idx="72">
                  <c:v>0.84484399999999993</c:v>
                </c:pt>
                <c:pt idx="73">
                  <c:v>0.434195</c:v>
                </c:pt>
                <c:pt idx="74">
                  <c:v>0.80275399999999997</c:v>
                </c:pt>
                <c:pt idx="75">
                  <c:v>0.853908</c:v>
                </c:pt>
                <c:pt idx="76">
                  <c:v>0.65850399999999998</c:v>
                </c:pt>
                <c:pt idx="77">
                  <c:v>0.87146400000000013</c:v>
                </c:pt>
                <c:pt idx="78">
                  <c:v>0.54983399999999993</c:v>
                </c:pt>
                <c:pt idx="79">
                  <c:v>0.68677500000000002</c:v>
                </c:pt>
                <c:pt idx="80">
                  <c:v>0.79831111111111108</c:v>
                </c:pt>
                <c:pt idx="81">
                  <c:v>0.80372100000000002</c:v>
                </c:pt>
                <c:pt idx="82">
                  <c:v>0.5284133333333334</c:v>
                </c:pt>
                <c:pt idx="83">
                  <c:v>0.864958</c:v>
                </c:pt>
                <c:pt idx="84">
                  <c:v>0.56919900000000001</c:v>
                </c:pt>
                <c:pt idx="85">
                  <c:v>0.62291375000000004</c:v>
                </c:pt>
                <c:pt idx="86">
                  <c:v>0.45556199999999991</c:v>
                </c:pt>
                <c:pt idx="87">
                  <c:v>0.74578888888888883</c:v>
                </c:pt>
                <c:pt idx="88">
                  <c:v>0.894814</c:v>
                </c:pt>
                <c:pt idx="89">
                  <c:v>0.88228499999999987</c:v>
                </c:pt>
                <c:pt idx="90">
                  <c:v>0.71153333333333324</c:v>
                </c:pt>
                <c:pt idx="91">
                  <c:v>0.45963899999999996</c:v>
                </c:pt>
                <c:pt idx="92">
                  <c:v>0.24402799999999999</c:v>
                </c:pt>
                <c:pt idx="93">
                  <c:v>0.73000300000000007</c:v>
                </c:pt>
                <c:pt idx="94">
                  <c:v>0.88600999999999996</c:v>
                </c:pt>
                <c:pt idx="95">
                  <c:v>0.54851100000000008</c:v>
                </c:pt>
                <c:pt idx="96">
                  <c:v>0.90052599999999994</c:v>
                </c:pt>
                <c:pt idx="97">
                  <c:v>0.60985</c:v>
                </c:pt>
                <c:pt idx="98">
                  <c:v>0.79080099999999998</c:v>
                </c:pt>
                <c:pt idx="99">
                  <c:v>0.71130099999999996</c:v>
                </c:pt>
                <c:pt idx="100">
                  <c:v>0.73347600000000002</c:v>
                </c:pt>
                <c:pt idx="101">
                  <c:v>0.88877699999999993</c:v>
                </c:pt>
                <c:pt idx="102">
                  <c:v>0.75204099999999996</c:v>
                </c:pt>
                <c:pt idx="103">
                  <c:v>0.36469400000000002</c:v>
                </c:pt>
                <c:pt idx="104">
                  <c:v>0.52777777777777779</c:v>
                </c:pt>
                <c:pt idx="105">
                  <c:v>0.61867899999999998</c:v>
                </c:pt>
                <c:pt idx="106">
                  <c:v>0.6902855555555556</c:v>
                </c:pt>
                <c:pt idx="107">
                  <c:v>0.61013600000000001</c:v>
                </c:pt>
                <c:pt idx="108">
                  <c:v>0.90357100000000001</c:v>
                </c:pt>
                <c:pt idx="109">
                  <c:v>0.93486800000000003</c:v>
                </c:pt>
                <c:pt idx="110">
                  <c:v>0.75424500000000005</c:v>
                </c:pt>
                <c:pt idx="111">
                  <c:v>0.4264409999999999</c:v>
                </c:pt>
                <c:pt idx="112">
                  <c:v>0.60593700000000006</c:v>
                </c:pt>
                <c:pt idx="113">
                  <c:v>0.73041</c:v>
                </c:pt>
                <c:pt idx="114">
                  <c:v>0.70603499999999997</c:v>
                </c:pt>
                <c:pt idx="115">
                  <c:v>0.94378200000000001</c:v>
                </c:pt>
                <c:pt idx="116">
                  <c:v>0.77149999999999996</c:v>
                </c:pt>
                <c:pt idx="117">
                  <c:v>0.38901799999999997</c:v>
                </c:pt>
                <c:pt idx="118">
                  <c:v>0.66701250000000001</c:v>
                </c:pt>
                <c:pt idx="119">
                  <c:v>0.83924600000000016</c:v>
                </c:pt>
                <c:pt idx="120">
                  <c:v>0.85401500000000008</c:v>
                </c:pt>
                <c:pt idx="121">
                  <c:v>0.70774800000000004</c:v>
                </c:pt>
                <c:pt idx="122">
                  <c:v>0.71201800000000004</c:v>
                </c:pt>
                <c:pt idx="123">
                  <c:v>0.86539999999999995</c:v>
                </c:pt>
                <c:pt idx="124">
                  <c:v>0.82269599999999998</c:v>
                </c:pt>
                <c:pt idx="125">
                  <c:v>0.91369</c:v>
                </c:pt>
                <c:pt idx="126">
                  <c:v>0.82250400000000001</c:v>
                </c:pt>
                <c:pt idx="127">
                  <c:v>0.71945400000000004</c:v>
                </c:pt>
                <c:pt idx="128">
                  <c:v>0.85321400000000003</c:v>
                </c:pt>
                <c:pt idx="129">
                  <c:v>0.36372125000000005</c:v>
                </c:pt>
                <c:pt idx="130">
                  <c:v>0.81445100000000004</c:v>
                </c:pt>
                <c:pt idx="131">
                  <c:v>0.54491299999999998</c:v>
                </c:pt>
                <c:pt idx="132">
                  <c:v>0.77896899999999991</c:v>
                </c:pt>
                <c:pt idx="133">
                  <c:v>0.43007299999999998</c:v>
                </c:pt>
                <c:pt idx="134">
                  <c:v>0.84331899999999993</c:v>
                </c:pt>
                <c:pt idx="135">
                  <c:v>0.90845900000000002</c:v>
                </c:pt>
                <c:pt idx="136">
                  <c:v>0.90851100000000007</c:v>
                </c:pt>
                <c:pt idx="137">
                  <c:v>0.29039999999999999</c:v>
                </c:pt>
                <c:pt idx="138">
                  <c:v>0.65985499999999997</c:v>
                </c:pt>
                <c:pt idx="139">
                  <c:v>0.80481400000000003</c:v>
                </c:pt>
                <c:pt idx="140">
                  <c:v>0.70248300000000008</c:v>
                </c:pt>
                <c:pt idx="141">
                  <c:v>0.28921200000000002</c:v>
                </c:pt>
                <c:pt idx="142">
                  <c:v>0.90830900000000003</c:v>
                </c:pt>
                <c:pt idx="143">
                  <c:v>0.72249800000000008</c:v>
                </c:pt>
                <c:pt idx="144">
                  <c:v>0.80810999999999999</c:v>
                </c:pt>
                <c:pt idx="145">
                  <c:v>0.63405250000000002</c:v>
                </c:pt>
                <c:pt idx="146">
                  <c:v>0.67562500000000003</c:v>
                </c:pt>
                <c:pt idx="147">
                  <c:v>0.68807499999999999</c:v>
                </c:pt>
                <c:pt idx="148">
                  <c:v>0.90991599999999995</c:v>
                </c:pt>
                <c:pt idx="149">
                  <c:v>0.92588800000000016</c:v>
                </c:pt>
                <c:pt idx="150">
                  <c:v>0.27210600000000001</c:v>
                </c:pt>
                <c:pt idx="151">
                  <c:v>0.81475750000000002</c:v>
                </c:pt>
                <c:pt idx="152">
                  <c:v>0.84727166666666653</c:v>
                </c:pt>
                <c:pt idx="153">
                  <c:v>0.67610000000000003</c:v>
                </c:pt>
                <c:pt idx="154">
                  <c:v>0.52379299999999995</c:v>
                </c:pt>
                <c:pt idx="155">
                  <c:v>0.83346500000000001</c:v>
                </c:pt>
                <c:pt idx="156">
                  <c:v>0.24382099999999998</c:v>
                </c:pt>
                <c:pt idx="157">
                  <c:v>0.74146000000000001</c:v>
                </c:pt>
                <c:pt idx="158">
                  <c:v>0.87058000000000002</c:v>
                </c:pt>
                <c:pt idx="159">
                  <c:v>0.51469999999999994</c:v>
                </c:pt>
                <c:pt idx="160">
                  <c:v>0.73754999999999993</c:v>
                </c:pt>
                <c:pt idx="161">
                  <c:v>0.71780500000000003</c:v>
                </c:pt>
                <c:pt idx="162">
                  <c:v>0.90222124999999997</c:v>
                </c:pt>
                <c:pt idx="163">
                  <c:v>0.650532</c:v>
                </c:pt>
                <c:pt idx="164">
                  <c:v>0.80576799999999993</c:v>
                </c:pt>
                <c:pt idx="165">
                  <c:v>0.77812200000000009</c:v>
                </c:pt>
                <c:pt idx="166">
                  <c:v>0.88782800000000006</c:v>
                </c:pt>
                <c:pt idx="167">
                  <c:v>0.88457299999999994</c:v>
                </c:pt>
                <c:pt idx="168">
                  <c:v>0.86559000000000008</c:v>
                </c:pt>
                <c:pt idx="169">
                  <c:v>0.86068300000000009</c:v>
                </c:pt>
                <c:pt idx="170">
                  <c:v>0.81036300000000006</c:v>
                </c:pt>
                <c:pt idx="171">
                  <c:v>0.71669300000000002</c:v>
                </c:pt>
                <c:pt idx="172">
                  <c:v>0.61156777777777771</c:v>
                </c:pt>
                <c:pt idx="173">
                  <c:v>0.53444799999999992</c:v>
                </c:pt>
                <c:pt idx="174">
                  <c:v>0.57387999999999995</c:v>
                </c:pt>
              </c:numCache>
            </c:numRef>
          </c:xVal>
          <c:yVal>
            <c:numRef>
              <c:f>Sheet9!$G$2:$G$176</c:f>
              <c:numCache>
                <c:formatCode>General</c:formatCode>
                <c:ptCount val="175"/>
                <c:pt idx="0">
                  <c:v>2.8637400000000004</c:v>
                </c:pt>
                <c:pt idx="1">
                  <c:v>4.9343000000000012</c:v>
                </c:pt>
                <c:pt idx="2">
                  <c:v>5.98</c:v>
                </c:pt>
                <c:pt idx="3">
                  <c:v>3.8722000000000003</c:v>
                </c:pt>
                <c:pt idx="4">
                  <c:v>5.2606249999999992</c:v>
                </c:pt>
                <c:pt idx="5">
                  <c:v>6.2380099999999992</c:v>
                </c:pt>
                <c:pt idx="6">
                  <c:v>4.8120600000000007</c:v>
                </c:pt>
                <c:pt idx="7">
                  <c:v>7.2101000000000015</c:v>
                </c:pt>
                <c:pt idx="8">
                  <c:v>7.1437400000000011</c:v>
                </c:pt>
                <c:pt idx="9">
                  <c:v>5.1719666666666662</c:v>
                </c:pt>
                <c:pt idx="10">
                  <c:v>6.2515333333333345</c:v>
                </c:pt>
                <c:pt idx="11">
                  <c:v>4.6082100000000006</c:v>
                </c:pt>
                <c:pt idx="12">
                  <c:v>5.6105874999999994</c:v>
                </c:pt>
                <c:pt idx="13">
                  <c:v>6.8862700000000006</c:v>
                </c:pt>
                <c:pt idx="14">
                  <c:v>5.9558666666666662</c:v>
                </c:pt>
                <c:pt idx="15">
                  <c:v>4.3141100000000003</c:v>
                </c:pt>
                <c:pt idx="16">
                  <c:v>5.1248400000000007</c:v>
                </c:pt>
                <c:pt idx="17">
                  <c:v>5.7598499999999992</c:v>
                </c:pt>
                <c:pt idx="18">
                  <c:v>5.4574600000000002</c:v>
                </c:pt>
                <c:pt idx="19">
                  <c:v>3.6385400000000003</c:v>
                </c:pt>
                <c:pt idx="20">
                  <c:v>6.4683800000000007</c:v>
                </c:pt>
                <c:pt idx="21">
                  <c:v>4.975979999999999</c:v>
                </c:pt>
                <c:pt idx="22">
                  <c:v>4.3827799999999995</c:v>
                </c:pt>
                <c:pt idx="23">
                  <c:v>3.277914285714286</c:v>
                </c:pt>
                <c:pt idx="24">
                  <c:v>4.4079700000000006</c:v>
                </c:pt>
                <c:pt idx="25">
                  <c:v>4.8600900000000014</c:v>
                </c:pt>
                <c:pt idx="26">
                  <c:v>7.1974400000000003</c:v>
                </c:pt>
                <c:pt idx="27">
                  <c:v>3.2025800000000002</c:v>
                </c:pt>
                <c:pt idx="28">
                  <c:v>4.1912899999999995</c:v>
                </c:pt>
                <c:pt idx="29">
                  <c:v>6.4213499999999994</c:v>
                </c:pt>
                <c:pt idx="30">
                  <c:v>5.3933599999999995</c:v>
                </c:pt>
                <c:pt idx="31">
                  <c:v>6.098180000000001</c:v>
                </c:pt>
                <c:pt idx="32">
                  <c:v>4.0227624999999998</c:v>
                </c:pt>
                <c:pt idx="33">
                  <c:v>5.0751999999999997</c:v>
                </c:pt>
                <c:pt idx="34">
                  <c:v>4.7678777777777777</c:v>
                </c:pt>
                <c:pt idx="35">
                  <c:v>4.0682</c:v>
                </c:pt>
                <c:pt idx="36">
                  <c:v>6.9967799999999993</c:v>
                </c:pt>
                <c:pt idx="37">
                  <c:v>5.6871900000000002</c:v>
                </c:pt>
                <c:pt idx="38">
                  <c:v>5.9355555555555561</c:v>
                </c:pt>
                <c:pt idx="39">
                  <c:v>6.7355142857142853</c:v>
                </c:pt>
                <c:pt idx="40">
                  <c:v>6.8622666666666667</c:v>
                </c:pt>
                <c:pt idx="41">
                  <c:v>7.5800800000000006</c:v>
                </c:pt>
                <c:pt idx="42">
                  <c:v>4.3689999999999998</c:v>
                </c:pt>
                <c:pt idx="43">
                  <c:v>5.4360300000000006</c:v>
                </c:pt>
                <c:pt idx="44">
                  <c:v>5.8465700000000007</c:v>
                </c:pt>
                <c:pt idx="45">
                  <c:v>4.2744599999999995</c:v>
                </c:pt>
                <c:pt idx="46">
                  <c:v>6.1739999999999995</c:v>
                </c:pt>
                <c:pt idx="47">
                  <c:v>5.9643999999999995</c:v>
                </c:pt>
                <c:pt idx="48">
                  <c:v>3.9490499999999997</c:v>
                </c:pt>
                <c:pt idx="49">
                  <c:v>4.2769899999999996</c:v>
                </c:pt>
                <c:pt idx="50">
                  <c:v>7.6705700000000006</c:v>
                </c:pt>
                <c:pt idx="51">
                  <c:v>6.5887100000000007</c:v>
                </c:pt>
                <c:pt idx="52">
                  <c:v>4.6819899999999999</c:v>
                </c:pt>
                <c:pt idx="53">
                  <c:v>4.7458999999999998</c:v>
                </c:pt>
                <c:pt idx="54">
                  <c:v>4.6525599999999994</c:v>
                </c:pt>
                <c:pt idx="55">
                  <c:v>6.9519400000000005</c:v>
                </c:pt>
                <c:pt idx="56">
                  <c:v>4.6685100000000004</c:v>
                </c:pt>
                <c:pt idx="57">
                  <c:v>5.509433333333333</c:v>
                </c:pt>
                <c:pt idx="58">
                  <c:v>6.3251999999999997</c:v>
                </c:pt>
                <c:pt idx="59">
                  <c:v>4.4187600000000007</c:v>
                </c:pt>
                <c:pt idx="60">
                  <c:v>3.8090857142857142</c:v>
                </c:pt>
                <c:pt idx="61">
                  <c:v>5.6089800000000007</c:v>
                </c:pt>
                <c:pt idx="62">
                  <c:v>5.4223333333333334</c:v>
                </c:pt>
                <c:pt idx="63">
                  <c:v>5.4419000000000004</c:v>
                </c:pt>
                <c:pt idx="64">
                  <c:v>5.6783300000000008</c:v>
                </c:pt>
                <c:pt idx="65">
                  <c:v>7.5225399999999993</c:v>
                </c:pt>
                <c:pt idx="66">
                  <c:v>4.0748200000000008</c:v>
                </c:pt>
                <c:pt idx="67">
                  <c:v>5.2974900000000007</c:v>
                </c:pt>
                <c:pt idx="68">
                  <c:v>4.7526200000000003</c:v>
                </c:pt>
                <c:pt idx="69">
                  <c:v>4.7328500000000009</c:v>
                </c:pt>
                <c:pt idx="70">
                  <c:v>6.9790799999999988</c:v>
                </c:pt>
                <c:pt idx="71">
                  <c:v>7.2550199999999991</c:v>
                </c:pt>
                <c:pt idx="72">
                  <c:v>6.2178000000000004</c:v>
                </c:pt>
                <c:pt idx="73">
                  <c:v>4.7272699999999999</c:v>
                </c:pt>
                <c:pt idx="74">
                  <c:v>5.7902600000000009</c:v>
                </c:pt>
                <c:pt idx="75">
                  <c:v>5.9668100000000006</c:v>
                </c:pt>
                <c:pt idx="76">
                  <c:v>4.7383099999999994</c:v>
                </c:pt>
                <c:pt idx="77">
                  <c:v>5.9967099999999993</c:v>
                </c:pt>
                <c:pt idx="78">
                  <c:v>4.4935100000000006</c:v>
                </c:pt>
                <c:pt idx="79">
                  <c:v>6.0112000000000005</c:v>
                </c:pt>
                <c:pt idx="80">
                  <c:v>6.2231999999999994</c:v>
                </c:pt>
                <c:pt idx="81">
                  <c:v>5.4518899999999988</c:v>
                </c:pt>
                <c:pt idx="82">
                  <c:v>4.9422111111111109</c:v>
                </c:pt>
                <c:pt idx="83">
                  <c:v>5.8990400000000003</c:v>
                </c:pt>
                <c:pt idx="84">
                  <c:v>4.2998500000000002</c:v>
                </c:pt>
                <c:pt idx="85">
                  <c:v>3.7723374999999999</c:v>
                </c:pt>
                <c:pt idx="86">
                  <c:v>4.1812199999999997</c:v>
                </c:pt>
                <c:pt idx="87">
                  <c:v>5.564511111111111</c:v>
                </c:pt>
                <c:pt idx="88">
                  <c:v>6.2145900000000003</c:v>
                </c:pt>
                <c:pt idx="89">
                  <c:v>7.0995899999999992</c:v>
                </c:pt>
                <c:pt idx="90">
                  <c:v>5.1535333333333337</c:v>
                </c:pt>
                <c:pt idx="91">
                  <c:v>3.9686500000000002</c:v>
                </c:pt>
                <c:pt idx="92">
                  <c:v>3.7219199999999999</c:v>
                </c:pt>
                <c:pt idx="93">
                  <c:v>5.7987300000000008</c:v>
                </c:pt>
                <c:pt idx="94">
                  <c:v>5.1976000000000004</c:v>
                </c:pt>
                <c:pt idx="95">
                  <c:v>4.3456999999999999</c:v>
                </c:pt>
                <c:pt idx="96">
                  <c:v>6.5136600000000016</c:v>
                </c:pt>
                <c:pt idx="97">
                  <c:v>4.3758400000000002</c:v>
                </c:pt>
                <c:pt idx="98">
                  <c:v>5.8473799999999994</c:v>
                </c:pt>
                <c:pt idx="99">
                  <c:v>6.5542600000000011</c:v>
                </c:pt>
                <c:pt idx="100">
                  <c:v>5.7658000000000005</c:v>
                </c:pt>
                <c:pt idx="101">
                  <c:v>5.3576499999999996</c:v>
                </c:pt>
                <c:pt idx="102">
                  <c:v>5.4563000000000006</c:v>
                </c:pt>
                <c:pt idx="103">
                  <c:v>5.0631000000000004</c:v>
                </c:pt>
                <c:pt idx="104">
                  <c:v>4.782288888888889</c:v>
                </c:pt>
                <c:pt idx="105">
                  <c:v>4.3770199999999999</c:v>
                </c:pt>
                <c:pt idx="106">
                  <c:v>4.5883999999999991</c:v>
                </c:pt>
                <c:pt idx="107">
                  <c:v>5.0363400000000009</c:v>
                </c:pt>
                <c:pt idx="108">
                  <c:v>7.4073100000000007</c:v>
                </c:pt>
                <c:pt idx="109">
                  <c:v>7.2493399999999992</c:v>
                </c:pt>
                <c:pt idx="110">
                  <c:v>6.0953499999999998</c:v>
                </c:pt>
                <c:pt idx="111">
                  <c:v>4.4566800000000004</c:v>
                </c:pt>
                <c:pt idx="112">
                  <c:v>4.953380000000001</c:v>
                </c:pt>
                <c:pt idx="113">
                  <c:v>5.7586666666666666</c:v>
                </c:pt>
                <c:pt idx="114">
                  <c:v>5.2307249999999996</c:v>
                </c:pt>
                <c:pt idx="115">
                  <c:v>7.456739999999999</c:v>
                </c:pt>
                <c:pt idx="116">
                  <c:v>6.8529999999999998</c:v>
                </c:pt>
                <c:pt idx="117">
                  <c:v>5.1075699999999999</c:v>
                </c:pt>
                <c:pt idx="118">
                  <c:v>4.6544500000000006</c:v>
                </c:pt>
                <c:pt idx="119">
                  <c:v>6.4106499999999995</c:v>
                </c:pt>
                <c:pt idx="120">
                  <c:v>5.6969599999999998</c:v>
                </c:pt>
                <c:pt idx="121">
                  <c:v>5.7204599999999992</c:v>
                </c:pt>
                <c:pt idx="122">
                  <c:v>5.6297800000000002</c:v>
                </c:pt>
                <c:pt idx="123">
                  <c:v>6.1080100000000002</c:v>
                </c:pt>
                <c:pt idx="124">
                  <c:v>5.63767</c:v>
                </c:pt>
                <c:pt idx="125">
                  <c:v>7.0389999999999997</c:v>
                </c:pt>
                <c:pt idx="126">
                  <c:v>6.4219999999999997</c:v>
                </c:pt>
                <c:pt idx="127">
                  <c:v>6.0312900000000003</c:v>
                </c:pt>
                <c:pt idx="128">
                  <c:v>5.6920399999999995</c:v>
                </c:pt>
                <c:pt idx="129">
                  <c:v>3.3985125000000003</c:v>
                </c:pt>
                <c:pt idx="130">
                  <c:v>6.4358999999999993</c:v>
                </c:pt>
                <c:pt idx="131">
                  <c:v>4.6952600000000002</c:v>
                </c:pt>
                <c:pt idx="132">
                  <c:v>5.7284699999999997</c:v>
                </c:pt>
                <c:pt idx="133">
                  <c:v>4.0528399999999998</c:v>
                </c:pt>
                <c:pt idx="134">
                  <c:v>6.505749999999999</c:v>
                </c:pt>
                <c:pt idx="135">
                  <c:v>6.2269900000000007</c:v>
                </c:pt>
                <c:pt idx="136">
                  <c:v>6.2286700000000002</c:v>
                </c:pt>
                <c:pt idx="137">
                  <c:v>5.0601000000000003</c:v>
                </c:pt>
                <c:pt idx="138">
                  <c:v>5.0570000000000004</c:v>
                </c:pt>
                <c:pt idx="139">
                  <c:v>4.9037199999999999</c:v>
                </c:pt>
                <c:pt idx="140">
                  <c:v>5.9088599999999998</c:v>
                </c:pt>
                <c:pt idx="141">
                  <c:v>3.2692799999999997</c:v>
                </c:pt>
                <c:pt idx="142">
                  <c:v>6.3982000000000001</c:v>
                </c:pt>
                <c:pt idx="143">
                  <c:v>4.3316400000000002</c:v>
                </c:pt>
                <c:pt idx="144">
                  <c:v>4.9077999999999999</c:v>
                </c:pt>
                <c:pt idx="145">
                  <c:v>4.2416749999999999</c:v>
                </c:pt>
                <c:pt idx="146">
                  <c:v>6.2690000000000001</c:v>
                </c:pt>
                <c:pt idx="147">
                  <c:v>4.4237000000000002</c:v>
                </c:pt>
                <c:pt idx="148">
                  <c:v>7.3436599999999999</c:v>
                </c:pt>
                <c:pt idx="149">
                  <c:v>7.4500799999999998</c:v>
                </c:pt>
                <c:pt idx="150">
                  <c:v>3.29216</c:v>
                </c:pt>
                <c:pt idx="151">
                  <c:v>6.3909500000000001</c:v>
                </c:pt>
                <c:pt idx="152">
                  <c:v>6.5022000000000011</c:v>
                </c:pt>
                <c:pt idx="153">
                  <c:v>5.2635111111111108</c:v>
                </c:pt>
                <c:pt idx="154">
                  <c:v>3.5606400000000002</c:v>
                </c:pt>
                <c:pt idx="155">
                  <c:v>6.1127099999999999</c:v>
                </c:pt>
                <c:pt idx="156">
                  <c:v>3.8478200000000009</c:v>
                </c:pt>
                <c:pt idx="157">
                  <c:v>6.1919000000000004</c:v>
                </c:pt>
                <c:pt idx="158">
                  <c:v>6.1775600000000006</c:v>
                </c:pt>
                <c:pt idx="159">
                  <c:v>4.6065199999999988</c:v>
                </c:pt>
                <c:pt idx="160">
                  <c:v>5.2374624999999995</c:v>
                </c:pt>
                <c:pt idx="161">
                  <c:v>4.7943999999999996</c:v>
                </c:pt>
                <c:pt idx="162">
                  <c:v>5.4463375000000003</c:v>
                </c:pt>
                <c:pt idx="163">
                  <c:v>4.2576499999999999</c:v>
                </c:pt>
                <c:pt idx="164">
                  <c:v>4.6000099999999993</c:v>
                </c:pt>
                <c:pt idx="165">
                  <c:v>6.6952199999999991</c:v>
                </c:pt>
                <c:pt idx="166">
                  <c:v>6.8889200000000006</c:v>
                </c:pt>
                <c:pt idx="167">
                  <c:v>6.9480699999999995</c:v>
                </c:pt>
                <c:pt idx="168">
                  <c:v>6.4606600000000016</c:v>
                </c:pt>
                <c:pt idx="169">
                  <c:v>6.09396</c:v>
                </c:pt>
                <c:pt idx="170">
                  <c:v>5.3344400000000007</c:v>
                </c:pt>
                <c:pt idx="171">
                  <c:v>5.3829099999999999</c:v>
                </c:pt>
                <c:pt idx="172">
                  <c:v>3.6746555555555553</c:v>
                </c:pt>
                <c:pt idx="173">
                  <c:v>4.1998899999999999</c:v>
                </c:pt>
                <c:pt idx="174">
                  <c:v>3.6017199999999994</c:v>
                </c:pt>
              </c:numCache>
            </c:numRef>
          </c:yVal>
          <c:smooth val="0"/>
          <c:extLst>
            <c:ext xmlns:c16="http://schemas.microsoft.com/office/drawing/2014/chart" uri="{C3380CC4-5D6E-409C-BE32-E72D297353CC}">
              <c16:uniqueId val="{00000000-B1B7-477A-8700-8C569A55B862}"/>
            </c:ext>
          </c:extLst>
        </c:ser>
        <c:dLbls>
          <c:showLegendKey val="0"/>
          <c:showVal val="0"/>
          <c:showCatName val="0"/>
          <c:showSerName val="0"/>
          <c:showPercent val="0"/>
          <c:showBubbleSize val="0"/>
        </c:dLbls>
        <c:axId val="1490396512"/>
        <c:axId val="1490391232"/>
      </c:scatterChart>
      <c:valAx>
        <c:axId val="149039651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a:t>Social</a:t>
                </a:r>
                <a:r>
                  <a:rPr lang="en-IN" b="1" baseline="0"/>
                  <a:t> Support</a:t>
                </a:r>
                <a:endParaRPr lang="en-IN" b="1"/>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N"/>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0391232"/>
        <c:crosses val="autoZero"/>
        <c:crossBetween val="midCat"/>
      </c:valAx>
      <c:valAx>
        <c:axId val="14903912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a:t>Happiness Score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039651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Generosity</a:t>
            </a:r>
            <a:r>
              <a:rPr lang="en-IN" b="1" baseline="0"/>
              <a:t> vs Happiness</a:t>
            </a:r>
            <a:endParaRPr lang="en-IN"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xVal>
            <c:numRef>
              <c:f>Sheet11!$F$1:$F$175</c:f>
              <c:numCache>
                <c:formatCode>General</c:formatCode>
                <c:ptCount val="175"/>
                <c:pt idx="1">
                  <c:v>0.29103800000000002</c:v>
                </c:pt>
                <c:pt idx="2">
                  <c:v>0.27555099999999999</c:v>
                </c:pt>
                <c:pt idx="3">
                  <c:v>9.2105000000000006E-2</c:v>
                </c:pt>
                <c:pt idx="4">
                  <c:v>0.13779749999999999</c:v>
                </c:pt>
                <c:pt idx="5">
                  <c:v>0.17604125000000001</c:v>
                </c:pt>
                <c:pt idx="6">
                  <c:v>0.148007</c:v>
                </c:pt>
                <c:pt idx="7">
                  <c:v>0.129442</c:v>
                </c:pt>
                <c:pt idx="8">
                  <c:v>0.56819500000000001</c:v>
                </c:pt>
                <c:pt idx="9">
                  <c:v>0.42752000000000001</c:v>
                </c:pt>
                <c:pt idx="10">
                  <c:v>9.0346666666666658E-2</c:v>
                </c:pt>
                <c:pt idx="11">
                  <c:v>0.37201666666666661</c:v>
                </c:pt>
                <c:pt idx="12">
                  <c:v>0.28095199999999998</c:v>
                </c:pt>
                <c:pt idx="13">
                  <c:v>0.15020375</c:v>
                </c:pt>
                <c:pt idx="14">
                  <c:v>0.27251999999999998</c:v>
                </c:pt>
                <c:pt idx="15">
                  <c:v>0.29360666666666668</c:v>
                </c:pt>
                <c:pt idx="16">
                  <c:v>0.27785500000000002</c:v>
                </c:pt>
                <c:pt idx="17">
                  <c:v>0.60497599999999996</c:v>
                </c:pt>
                <c:pt idx="18">
                  <c:v>0.24971799999999997</c:v>
                </c:pt>
                <c:pt idx="19">
                  <c:v>0.45633000000000001</c:v>
                </c:pt>
                <c:pt idx="20">
                  <c:v>7.3895000000000002E-2</c:v>
                </c:pt>
                <c:pt idx="21">
                  <c:v>0.23381199999999999</c:v>
                </c:pt>
                <c:pt idx="22">
                  <c:v>0.18268299999999998</c:v>
                </c:pt>
                <c:pt idx="23">
                  <c:v>0.34162900000000002</c:v>
                </c:pt>
                <c:pt idx="24">
                  <c:v>0.27814571428571433</c:v>
                </c:pt>
                <c:pt idx="25">
                  <c:v>0.429122</c:v>
                </c:pt>
                <c:pt idx="26">
                  <c:v>0.31615300000000002</c:v>
                </c:pt>
                <c:pt idx="27">
                  <c:v>0.51873500000000006</c:v>
                </c:pt>
                <c:pt idx="28">
                  <c:v>0.37207000000000001</c:v>
                </c:pt>
                <c:pt idx="29">
                  <c:v>0.36749099999999996</c:v>
                </c:pt>
                <c:pt idx="30">
                  <c:v>0.32867199999999996</c:v>
                </c:pt>
                <c:pt idx="31">
                  <c:v>0.14707100000000001</c:v>
                </c:pt>
                <c:pt idx="32">
                  <c:v>0.18415899999999999</c:v>
                </c:pt>
                <c:pt idx="33">
                  <c:v>0.35861125000000005</c:v>
                </c:pt>
                <c:pt idx="34">
                  <c:v>0.27790999999999999</c:v>
                </c:pt>
                <c:pt idx="35">
                  <c:v>0.20937555555555554</c:v>
                </c:pt>
                <c:pt idx="36">
                  <c:v>0.37154375000000006</c:v>
                </c:pt>
                <c:pt idx="37">
                  <c:v>0.24674799999999997</c:v>
                </c:pt>
                <c:pt idx="38">
                  <c:v>0.20060699999999998</c:v>
                </c:pt>
                <c:pt idx="39">
                  <c:v>0.3265177777777778</c:v>
                </c:pt>
                <c:pt idx="40">
                  <c:v>0.10378000000000001</c:v>
                </c:pt>
                <c:pt idx="41">
                  <c:v>0.38470999999999994</c:v>
                </c:pt>
                <c:pt idx="42">
                  <c:v>0.44290399999999996</c:v>
                </c:pt>
                <c:pt idx="43">
                  <c:v>0.22733</c:v>
                </c:pt>
                <c:pt idx="44">
                  <c:v>0.21320199999999997</c:v>
                </c:pt>
                <c:pt idx="45">
                  <c:v>0.18371499999999999</c:v>
                </c:pt>
                <c:pt idx="46">
                  <c:v>0.12282900000000001</c:v>
                </c:pt>
                <c:pt idx="47">
                  <c:v>0.16142499999999999</c:v>
                </c:pt>
                <c:pt idx="48">
                  <c:v>0.21364299999999997</c:v>
                </c:pt>
                <c:pt idx="49">
                  <c:v>0.11427499999999999</c:v>
                </c:pt>
                <c:pt idx="50">
                  <c:v>0.44040000000000001</c:v>
                </c:pt>
                <c:pt idx="51">
                  <c:v>0.28831000000000001</c:v>
                </c:pt>
                <c:pt idx="52">
                  <c:v>0.181202</c:v>
                </c:pt>
                <c:pt idx="53">
                  <c:v>8.0870999999999998E-2</c:v>
                </c:pt>
                <c:pt idx="54">
                  <c:v>0.80635000000000012</c:v>
                </c:pt>
                <c:pt idx="55">
                  <c:v>5.0105999999999998E-2</c:v>
                </c:pt>
                <c:pt idx="56">
                  <c:v>0.39932700000000004</c:v>
                </c:pt>
                <c:pt idx="57">
                  <c:v>0.40438200000000002</c:v>
                </c:pt>
                <c:pt idx="58">
                  <c:v>1.065888888888889E-2</c:v>
                </c:pt>
                <c:pt idx="59">
                  <c:v>0.29986100000000004</c:v>
                </c:pt>
                <c:pt idx="60">
                  <c:v>0.40797</c:v>
                </c:pt>
                <c:pt idx="61">
                  <c:v>0.68807571428571435</c:v>
                </c:pt>
                <c:pt idx="62">
                  <c:v>0.37958500000000006</c:v>
                </c:pt>
                <c:pt idx="63">
                  <c:v>0.42212833333333327</c:v>
                </c:pt>
                <c:pt idx="64">
                  <c:v>0.41797249999999997</c:v>
                </c:pt>
                <c:pt idx="65">
                  <c:v>0.15861899999999998</c:v>
                </c:pt>
                <c:pt idx="66">
                  <c:v>0.59039100000000011</c:v>
                </c:pt>
                <c:pt idx="67">
                  <c:v>0.36978199999999994</c:v>
                </c:pt>
                <c:pt idx="68">
                  <c:v>0.87056400000000012</c:v>
                </c:pt>
                <c:pt idx="69">
                  <c:v>0.51020299999999996</c:v>
                </c:pt>
                <c:pt idx="70">
                  <c:v>0.27458400000000005</c:v>
                </c:pt>
                <c:pt idx="71">
                  <c:v>0.49922500000000003</c:v>
                </c:pt>
                <c:pt idx="72">
                  <c:v>0.39658700000000002</c:v>
                </c:pt>
                <c:pt idx="73">
                  <c:v>0.24408700000000003</c:v>
                </c:pt>
                <c:pt idx="74">
                  <c:v>0.28302899999999992</c:v>
                </c:pt>
                <c:pt idx="75">
                  <c:v>0.21349999999999997</c:v>
                </c:pt>
                <c:pt idx="76">
                  <c:v>8.4928999999999991E-2</c:v>
                </c:pt>
                <c:pt idx="77">
                  <c:v>0.16411600000000001</c:v>
                </c:pt>
                <c:pt idx="78">
                  <c:v>0.25915199999999999</c:v>
                </c:pt>
                <c:pt idx="79">
                  <c:v>0.62193300000000007</c:v>
                </c:pt>
                <c:pt idx="80">
                  <c:v>0.51756600000000008</c:v>
                </c:pt>
                <c:pt idx="81">
                  <c:v>0.25998555555555553</c:v>
                </c:pt>
                <c:pt idx="82">
                  <c:v>0.49387600000000004</c:v>
                </c:pt>
                <c:pt idx="83">
                  <c:v>0.46302444444444441</c:v>
                </c:pt>
                <c:pt idx="84">
                  <c:v>0.19257300000000002</c:v>
                </c:pt>
                <c:pt idx="85">
                  <c:v>0.25104699999999996</c:v>
                </c:pt>
                <c:pt idx="86">
                  <c:v>0.18931500000000001</c:v>
                </c:pt>
                <c:pt idx="87">
                  <c:v>0.38239000000000001</c:v>
                </c:pt>
                <c:pt idx="88">
                  <c:v>0.2271822222222222</c:v>
                </c:pt>
                <c:pt idx="89">
                  <c:v>7.4835999999999986E-2</c:v>
                </c:pt>
                <c:pt idx="90">
                  <c:v>0.33231500000000003</c:v>
                </c:pt>
                <c:pt idx="91">
                  <c:v>0.30218499999999998</c:v>
                </c:pt>
                <c:pt idx="92">
                  <c:v>0.31753400000000004</c:v>
                </c:pt>
                <c:pt idx="93">
                  <c:v>0.36080300000000004</c:v>
                </c:pt>
                <c:pt idx="94">
                  <c:v>0.492622</c:v>
                </c:pt>
                <c:pt idx="95">
                  <c:v>0.38483999999999996</c:v>
                </c:pt>
                <c:pt idx="96">
                  <c:v>0.26797599999999999</c:v>
                </c:pt>
                <c:pt idx="97">
                  <c:v>0.58920399999999995</c:v>
                </c:pt>
                <c:pt idx="98">
                  <c:v>0.24760200000000002</c:v>
                </c:pt>
                <c:pt idx="99">
                  <c:v>0.36300000000000004</c:v>
                </c:pt>
                <c:pt idx="100">
                  <c:v>0.16406599999999999</c:v>
                </c:pt>
                <c:pt idx="101">
                  <c:v>0.25527899999999992</c:v>
                </c:pt>
                <c:pt idx="102">
                  <c:v>0.47161399999999992</c:v>
                </c:pt>
                <c:pt idx="103">
                  <c:v>0.262214</c:v>
                </c:pt>
                <c:pt idx="104">
                  <c:v>5.9657000000000002E-2</c:v>
                </c:pt>
                <c:pt idx="105">
                  <c:v>0.37073555555555554</c:v>
                </c:pt>
                <c:pt idx="106">
                  <c:v>0.98760100000000006</c:v>
                </c:pt>
                <c:pt idx="107">
                  <c:v>0.13059777777777776</c:v>
                </c:pt>
                <c:pt idx="108">
                  <c:v>0.49465000000000003</c:v>
                </c:pt>
                <c:pt idx="109">
                  <c:v>0.58055000000000001</c:v>
                </c:pt>
                <c:pt idx="110">
                  <c:v>0.57039700000000004</c:v>
                </c:pt>
                <c:pt idx="111">
                  <c:v>0.355825</c:v>
                </c:pt>
                <c:pt idx="112">
                  <c:v>0.32110099999999997</c:v>
                </c:pt>
                <c:pt idx="113">
                  <c:v>0.36907200000000001</c:v>
                </c:pt>
                <c:pt idx="114">
                  <c:v>0.32277333333333336</c:v>
                </c:pt>
                <c:pt idx="115">
                  <c:v>0.45660000000000001</c:v>
                </c:pt>
                <c:pt idx="116">
                  <c:v>0.47778599999999993</c:v>
                </c:pt>
                <c:pt idx="117">
                  <c:v>0.27067000000000002</c:v>
                </c:pt>
                <c:pt idx="118">
                  <c:v>0.38780599999999998</c:v>
                </c:pt>
                <c:pt idx="119">
                  <c:v>0.15102750000000001</c:v>
                </c:pt>
                <c:pt idx="120">
                  <c:v>0.198602</c:v>
                </c:pt>
                <c:pt idx="121">
                  <c:v>0.338563</c:v>
                </c:pt>
                <c:pt idx="122">
                  <c:v>0.16986499999999999</c:v>
                </c:pt>
                <c:pt idx="123">
                  <c:v>0.239764</c:v>
                </c:pt>
                <c:pt idx="124">
                  <c:v>0.19725700000000002</c:v>
                </c:pt>
                <c:pt idx="125">
                  <c:v>9.7431000000000018E-2</c:v>
                </c:pt>
                <c:pt idx="126">
                  <c:v>0.27084999999999998</c:v>
                </c:pt>
                <c:pt idx="127">
                  <c:v>0.40323400000000004</c:v>
                </c:pt>
                <c:pt idx="128">
                  <c:v>0.12748500000000001</c:v>
                </c:pt>
                <c:pt idx="129">
                  <c:v>0.161828</c:v>
                </c:pt>
                <c:pt idx="130">
                  <c:v>0.35289000000000004</c:v>
                </c:pt>
                <c:pt idx="131">
                  <c:v>0.18369199999999997</c:v>
                </c:pt>
                <c:pt idx="132">
                  <c:v>0.28187599999999996</c:v>
                </c:pt>
                <c:pt idx="133">
                  <c:v>0.33863799999999999</c:v>
                </c:pt>
                <c:pt idx="134">
                  <c:v>0.39983000000000002</c:v>
                </c:pt>
                <c:pt idx="135">
                  <c:v>0.39984300000000006</c:v>
                </c:pt>
                <c:pt idx="136">
                  <c:v>0.21516399999999999</c:v>
                </c:pt>
                <c:pt idx="137">
                  <c:v>0.29125100000000004</c:v>
                </c:pt>
                <c:pt idx="138">
                  <c:v>0.3769825</c:v>
                </c:pt>
                <c:pt idx="139">
                  <c:v>0.63012000000000001</c:v>
                </c:pt>
                <c:pt idx="140">
                  <c:v>0.19734099999999999</c:v>
                </c:pt>
                <c:pt idx="141">
                  <c:v>0.26732699999999998</c:v>
                </c:pt>
                <c:pt idx="142">
                  <c:v>0.35142600000000002</c:v>
                </c:pt>
                <c:pt idx="143">
                  <c:v>0.24711300000000005</c:v>
                </c:pt>
                <c:pt idx="144">
                  <c:v>0.44679400000000002</c:v>
                </c:pt>
                <c:pt idx="145">
                  <c:v>0.15515999999999999</c:v>
                </c:pt>
                <c:pt idx="146">
                  <c:v>0.22541250000000002</c:v>
                </c:pt>
                <c:pt idx="147">
                  <c:v>0.20839000000000002</c:v>
                </c:pt>
                <c:pt idx="148">
                  <c:v>0.150675</c:v>
                </c:pt>
                <c:pt idx="149">
                  <c:v>0.48121100000000006</c:v>
                </c:pt>
                <c:pt idx="150">
                  <c:v>0.39083400000000001</c:v>
                </c:pt>
                <c:pt idx="151">
                  <c:v>0.59718400000000005</c:v>
                </c:pt>
                <c:pt idx="152">
                  <c:v>0.32726999999999995</c:v>
                </c:pt>
                <c:pt idx="153">
                  <c:v>0.22086500000000001</c:v>
                </c:pt>
                <c:pt idx="154">
                  <c:v>0.30735666666666667</c:v>
                </c:pt>
                <c:pt idx="155">
                  <c:v>0.47863599999999995</c:v>
                </c:pt>
                <c:pt idx="156">
                  <c:v>0.68025900000000006</c:v>
                </c:pt>
                <c:pt idx="157">
                  <c:v>0.30157600000000001</c:v>
                </c:pt>
                <c:pt idx="158">
                  <c:v>0.28627999999999998</c:v>
                </c:pt>
                <c:pt idx="159">
                  <c:v>0.37102399999999996</c:v>
                </c:pt>
                <c:pt idx="160">
                  <c:v>7.3732999999999993E-2</c:v>
                </c:pt>
                <c:pt idx="161">
                  <c:v>0.13845499999999999</c:v>
                </c:pt>
                <c:pt idx="162">
                  <c:v>0.19771499999999997</c:v>
                </c:pt>
                <c:pt idx="163">
                  <c:v>0.43327749999999998</c:v>
                </c:pt>
                <c:pt idx="164">
                  <c:v>0.43094299999999996</c:v>
                </c:pt>
                <c:pt idx="165">
                  <c:v>0.37972099999999998</c:v>
                </c:pt>
                <c:pt idx="166">
                  <c:v>0.43568600000000002</c:v>
                </c:pt>
                <c:pt idx="167">
                  <c:v>0.62734799999999991</c:v>
                </c:pt>
                <c:pt idx="168">
                  <c:v>0.49683099999999997</c:v>
                </c:pt>
                <c:pt idx="169">
                  <c:v>0.23550400000000002</c:v>
                </c:pt>
                <c:pt idx="170">
                  <c:v>0.552755</c:v>
                </c:pt>
                <c:pt idx="171">
                  <c:v>0.215559</c:v>
                </c:pt>
                <c:pt idx="172">
                  <c:v>0.268237</c:v>
                </c:pt>
                <c:pt idx="173">
                  <c:v>0.15769111111111112</c:v>
                </c:pt>
                <c:pt idx="174">
                  <c:v>0.37296500000000005</c:v>
                </c:pt>
              </c:numCache>
            </c:numRef>
          </c:xVal>
          <c:yVal>
            <c:numRef>
              <c:f>Sheet11!$G$1:$G$175</c:f>
              <c:numCache>
                <c:formatCode>General</c:formatCode>
                <c:ptCount val="175"/>
                <c:pt idx="1">
                  <c:v>2.8637400000000004</c:v>
                </c:pt>
                <c:pt idx="2">
                  <c:v>4.9343000000000012</c:v>
                </c:pt>
                <c:pt idx="3">
                  <c:v>5.98</c:v>
                </c:pt>
                <c:pt idx="4">
                  <c:v>3.8722000000000003</c:v>
                </c:pt>
                <c:pt idx="5">
                  <c:v>5.2606249999999992</c:v>
                </c:pt>
                <c:pt idx="6">
                  <c:v>6.2380099999999992</c:v>
                </c:pt>
                <c:pt idx="7">
                  <c:v>4.8120600000000007</c:v>
                </c:pt>
                <c:pt idx="8">
                  <c:v>7.2101000000000015</c:v>
                </c:pt>
                <c:pt idx="9">
                  <c:v>7.1437400000000011</c:v>
                </c:pt>
                <c:pt idx="10">
                  <c:v>5.1719666666666662</c:v>
                </c:pt>
                <c:pt idx="11">
                  <c:v>6.2515333333333345</c:v>
                </c:pt>
                <c:pt idx="12">
                  <c:v>4.6082100000000006</c:v>
                </c:pt>
                <c:pt idx="13">
                  <c:v>5.6105874999999994</c:v>
                </c:pt>
                <c:pt idx="14">
                  <c:v>6.8862700000000006</c:v>
                </c:pt>
                <c:pt idx="15">
                  <c:v>5.9558666666666662</c:v>
                </c:pt>
                <c:pt idx="16">
                  <c:v>4.3141100000000003</c:v>
                </c:pt>
                <c:pt idx="17">
                  <c:v>5.1248400000000007</c:v>
                </c:pt>
                <c:pt idx="18">
                  <c:v>5.7598499999999992</c:v>
                </c:pt>
                <c:pt idx="19">
                  <c:v>5.4574600000000002</c:v>
                </c:pt>
                <c:pt idx="20">
                  <c:v>3.6385400000000003</c:v>
                </c:pt>
                <c:pt idx="21">
                  <c:v>6.4683800000000007</c:v>
                </c:pt>
                <c:pt idx="22">
                  <c:v>4.975979999999999</c:v>
                </c:pt>
                <c:pt idx="23">
                  <c:v>4.3827799999999995</c:v>
                </c:pt>
                <c:pt idx="24">
                  <c:v>3.277914285714286</c:v>
                </c:pt>
                <c:pt idx="25">
                  <c:v>4.4079700000000006</c:v>
                </c:pt>
                <c:pt idx="26">
                  <c:v>4.8600900000000014</c:v>
                </c:pt>
                <c:pt idx="27">
                  <c:v>7.1974400000000003</c:v>
                </c:pt>
                <c:pt idx="28">
                  <c:v>3.2025800000000002</c:v>
                </c:pt>
                <c:pt idx="29">
                  <c:v>4.1912899999999995</c:v>
                </c:pt>
                <c:pt idx="30">
                  <c:v>6.4213499999999994</c:v>
                </c:pt>
                <c:pt idx="31">
                  <c:v>5.3933599999999995</c:v>
                </c:pt>
                <c:pt idx="32">
                  <c:v>6.098180000000001</c:v>
                </c:pt>
                <c:pt idx="33">
                  <c:v>4.0227624999999998</c:v>
                </c:pt>
                <c:pt idx="34">
                  <c:v>5.0751999999999997</c:v>
                </c:pt>
                <c:pt idx="35">
                  <c:v>4.7678777777777777</c:v>
                </c:pt>
                <c:pt idx="36">
                  <c:v>4.0682</c:v>
                </c:pt>
                <c:pt idx="37">
                  <c:v>6.9967799999999993</c:v>
                </c:pt>
                <c:pt idx="38">
                  <c:v>5.6871900000000002</c:v>
                </c:pt>
                <c:pt idx="39">
                  <c:v>5.9355555555555561</c:v>
                </c:pt>
                <c:pt idx="40">
                  <c:v>6.7355142857142853</c:v>
                </c:pt>
                <c:pt idx="41">
                  <c:v>6.8622666666666667</c:v>
                </c:pt>
                <c:pt idx="42">
                  <c:v>7.5800800000000006</c:v>
                </c:pt>
                <c:pt idx="43">
                  <c:v>4.3689999999999998</c:v>
                </c:pt>
                <c:pt idx="44">
                  <c:v>5.4360300000000006</c:v>
                </c:pt>
                <c:pt idx="45">
                  <c:v>5.8465700000000007</c:v>
                </c:pt>
                <c:pt idx="46">
                  <c:v>4.2744599999999995</c:v>
                </c:pt>
                <c:pt idx="47">
                  <c:v>6.1739999999999995</c:v>
                </c:pt>
                <c:pt idx="48">
                  <c:v>5.9643999999999995</c:v>
                </c:pt>
                <c:pt idx="49">
                  <c:v>3.9490499999999997</c:v>
                </c:pt>
                <c:pt idx="50">
                  <c:v>4.2769899999999996</c:v>
                </c:pt>
                <c:pt idx="51">
                  <c:v>7.6705700000000006</c:v>
                </c:pt>
                <c:pt idx="52">
                  <c:v>6.5887100000000007</c:v>
                </c:pt>
                <c:pt idx="53">
                  <c:v>4.6819899999999999</c:v>
                </c:pt>
                <c:pt idx="54">
                  <c:v>4.7458999999999998</c:v>
                </c:pt>
                <c:pt idx="55">
                  <c:v>4.6525599999999994</c:v>
                </c:pt>
                <c:pt idx="56">
                  <c:v>6.9519400000000005</c:v>
                </c:pt>
                <c:pt idx="57">
                  <c:v>4.6685100000000004</c:v>
                </c:pt>
                <c:pt idx="58">
                  <c:v>5.509433333333333</c:v>
                </c:pt>
                <c:pt idx="59">
                  <c:v>6.3251999999999997</c:v>
                </c:pt>
                <c:pt idx="60">
                  <c:v>4.4187600000000007</c:v>
                </c:pt>
                <c:pt idx="61">
                  <c:v>3.8090857142857142</c:v>
                </c:pt>
                <c:pt idx="62">
                  <c:v>5.6089800000000007</c:v>
                </c:pt>
                <c:pt idx="63">
                  <c:v>5.4223333333333334</c:v>
                </c:pt>
                <c:pt idx="64">
                  <c:v>5.4419000000000004</c:v>
                </c:pt>
                <c:pt idx="65">
                  <c:v>5.6783300000000008</c:v>
                </c:pt>
                <c:pt idx="66">
                  <c:v>7.5225399999999993</c:v>
                </c:pt>
                <c:pt idx="67">
                  <c:v>4.0748200000000008</c:v>
                </c:pt>
                <c:pt idx="68">
                  <c:v>5.2974900000000007</c:v>
                </c:pt>
                <c:pt idx="69">
                  <c:v>4.7526200000000003</c:v>
                </c:pt>
                <c:pt idx="70">
                  <c:v>4.7328500000000009</c:v>
                </c:pt>
                <c:pt idx="71">
                  <c:v>6.9790799999999988</c:v>
                </c:pt>
                <c:pt idx="72">
                  <c:v>7.2550199999999991</c:v>
                </c:pt>
                <c:pt idx="73">
                  <c:v>6.2178000000000004</c:v>
                </c:pt>
                <c:pt idx="74">
                  <c:v>4.7272699999999999</c:v>
                </c:pt>
                <c:pt idx="75">
                  <c:v>5.7902600000000009</c:v>
                </c:pt>
                <c:pt idx="76">
                  <c:v>5.9668100000000006</c:v>
                </c:pt>
                <c:pt idx="77">
                  <c:v>4.7383099999999994</c:v>
                </c:pt>
                <c:pt idx="78">
                  <c:v>5.9967099999999993</c:v>
                </c:pt>
                <c:pt idx="79">
                  <c:v>4.4935100000000006</c:v>
                </c:pt>
                <c:pt idx="80">
                  <c:v>6.0112000000000005</c:v>
                </c:pt>
                <c:pt idx="81">
                  <c:v>6.2231999999999994</c:v>
                </c:pt>
                <c:pt idx="82">
                  <c:v>5.4518899999999988</c:v>
                </c:pt>
                <c:pt idx="83">
                  <c:v>4.9422111111111109</c:v>
                </c:pt>
                <c:pt idx="84">
                  <c:v>5.8990400000000003</c:v>
                </c:pt>
                <c:pt idx="85">
                  <c:v>4.2998500000000002</c:v>
                </c:pt>
                <c:pt idx="86">
                  <c:v>3.7723374999999999</c:v>
                </c:pt>
                <c:pt idx="87">
                  <c:v>4.1812199999999997</c:v>
                </c:pt>
                <c:pt idx="88">
                  <c:v>5.564511111111111</c:v>
                </c:pt>
                <c:pt idx="89">
                  <c:v>6.2145900000000003</c:v>
                </c:pt>
                <c:pt idx="90">
                  <c:v>7.0995899999999992</c:v>
                </c:pt>
                <c:pt idx="91">
                  <c:v>5.1535333333333337</c:v>
                </c:pt>
                <c:pt idx="92">
                  <c:v>3.9686500000000002</c:v>
                </c:pt>
                <c:pt idx="93">
                  <c:v>3.7219199999999999</c:v>
                </c:pt>
                <c:pt idx="94">
                  <c:v>5.7987300000000008</c:v>
                </c:pt>
                <c:pt idx="95">
                  <c:v>5.1976000000000004</c:v>
                </c:pt>
                <c:pt idx="96">
                  <c:v>4.3456999999999999</c:v>
                </c:pt>
                <c:pt idx="97">
                  <c:v>6.5136600000000016</c:v>
                </c:pt>
                <c:pt idx="98">
                  <c:v>4.3758400000000002</c:v>
                </c:pt>
                <c:pt idx="99">
                  <c:v>5.8473799999999994</c:v>
                </c:pt>
                <c:pt idx="100">
                  <c:v>6.5542600000000011</c:v>
                </c:pt>
                <c:pt idx="101">
                  <c:v>5.7658000000000005</c:v>
                </c:pt>
                <c:pt idx="102">
                  <c:v>5.3576499999999996</c:v>
                </c:pt>
                <c:pt idx="103">
                  <c:v>5.4563000000000006</c:v>
                </c:pt>
                <c:pt idx="104">
                  <c:v>5.0631000000000004</c:v>
                </c:pt>
                <c:pt idx="105">
                  <c:v>4.782288888888889</c:v>
                </c:pt>
                <c:pt idx="106">
                  <c:v>4.3770199999999999</c:v>
                </c:pt>
                <c:pt idx="107">
                  <c:v>4.5883999999999991</c:v>
                </c:pt>
                <c:pt idx="108">
                  <c:v>5.0363400000000009</c:v>
                </c:pt>
                <c:pt idx="109">
                  <c:v>7.4073100000000007</c:v>
                </c:pt>
                <c:pt idx="110">
                  <c:v>7.2493399999999992</c:v>
                </c:pt>
                <c:pt idx="111">
                  <c:v>6.0953499999999998</c:v>
                </c:pt>
                <c:pt idx="112">
                  <c:v>4.4566800000000004</c:v>
                </c:pt>
                <c:pt idx="113">
                  <c:v>4.953380000000001</c:v>
                </c:pt>
                <c:pt idx="114">
                  <c:v>5.7586666666666666</c:v>
                </c:pt>
                <c:pt idx="115">
                  <c:v>5.2307249999999996</c:v>
                </c:pt>
                <c:pt idx="116">
                  <c:v>7.456739999999999</c:v>
                </c:pt>
                <c:pt idx="117">
                  <c:v>6.8529999999999998</c:v>
                </c:pt>
                <c:pt idx="118">
                  <c:v>5.1075699999999999</c:v>
                </c:pt>
                <c:pt idx="119">
                  <c:v>4.6544500000000006</c:v>
                </c:pt>
                <c:pt idx="120">
                  <c:v>6.4106499999999995</c:v>
                </c:pt>
                <c:pt idx="121">
                  <c:v>5.6969599999999998</c:v>
                </c:pt>
                <c:pt idx="122">
                  <c:v>5.7204599999999992</c:v>
                </c:pt>
                <c:pt idx="123">
                  <c:v>5.6297800000000002</c:v>
                </c:pt>
                <c:pt idx="124">
                  <c:v>6.1080100000000002</c:v>
                </c:pt>
                <c:pt idx="125">
                  <c:v>5.63767</c:v>
                </c:pt>
                <c:pt idx="126">
                  <c:v>7.0389999999999997</c:v>
                </c:pt>
                <c:pt idx="127">
                  <c:v>6.4219999999999997</c:v>
                </c:pt>
                <c:pt idx="128">
                  <c:v>6.0312900000000003</c:v>
                </c:pt>
                <c:pt idx="129">
                  <c:v>5.6920399999999995</c:v>
                </c:pt>
                <c:pt idx="130">
                  <c:v>3.3985125000000003</c:v>
                </c:pt>
                <c:pt idx="131">
                  <c:v>6.4358999999999993</c:v>
                </c:pt>
                <c:pt idx="132">
                  <c:v>4.6952600000000002</c:v>
                </c:pt>
                <c:pt idx="133">
                  <c:v>5.7284699999999997</c:v>
                </c:pt>
                <c:pt idx="134">
                  <c:v>4.0528399999999998</c:v>
                </c:pt>
                <c:pt idx="135">
                  <c:v>6.505749999999999</c:v>
                </c:pt>
                <c:pt idx="136">
                  <c:v>6.2269900000000007</c:v>
                </c:pt>
                <c:pt idx="137">
                  <c:v>6.2286700000000002</c:v>
                </c:pt>
                <c:pt idx="138">
                  <c:v>5.0601000000000003</c:v>
                </c:pt>
                <c:pt idx="139">
                  <c:v>5.0570000000000004</c:v>
                </c:pt>
                <c:pt idx="140">
                  <c:v>4.9037199999999999</c:v>
                </c:pt>
                <c:pt idx="141">
                  <c:v>5.9088599999999998</c:v>
                </c:pt>
                <c:pt idx="142">
                  <c:v>3.2692799999999997</c:v>
                </c:pt>
                <c:pt idx="143">
                  <c:v>6.3982000000000001</c:v>
                </c:pt>
                <c:pt idx="144">
                  <c:v>4.3316400000000002</c:v>
                </c:pt>
                <c:pt idx="145">
                  <c:v>4.9077999999999999</c:v>
                </c:pt>
                <c:pt idx="146">
                  <c:v>4.2416749999999999</c:v>
                </c:pt>
                <c:pt idx="147">
                  <c:v>6.2690000000000001</c:v>
                </c:pt>
                <c:pt idx="148">
                  <c:v>4.4237000000000002</c:v>
                </c:pt>
                <c:pt idx="149">
                  <c:v>7.3436599999999999</c:v>
                </c:pt>
                <c:pt idx="150">
                  <c:v>7.4500799999999998</c:v>
                </c:pt>
                <c:pt idx="151">
                  <c:v>3.29216</c:v>
                </c:pt>
                <c:pt idx="152">
                  <c:v>6.3909500000000001</c:v>
                </c:pt>
                <c:pt idx="153">
                  <c:v>6.5022000000000011</c:v>
                </c:pt>
                <c:pt idx="154">
                  <c:v>5.2635111111111108</c:v>
                </c:pt>
                <c:pt idx="155">
                  <c:v>3.5606400000000002</c:v>
                </c:pt>
                <c:pt idx="156">
                  <c:v>6.1127099999999999</c:v>
                </c:pt>
                <c:pt idx="157">
                  <c:v>3.8478200000000009</c:v>
                </c:pt>
                <c:pt idx="158">
                  <c:v>6.1919000000000004</c:v>
                </c:pt>
                <c:pt idx="159">
                  <c:v>6.1775600000000006</c:v>
                </c:pt>
                <c:pt idx="160">
                  <c:v>4.6065199999999988</c:v>
                </c:pt>
                <c:pt idx="161">
                  <c:v>5.2374624999999995</c:v>
                </c:pt>
                <c:pt idx="162">
                  <c:v>4.7943999999999996</c:v>
                </c:pt>
                <c:pt idx="163">
                  <c:v>5.4463375000000003</c:v>
                </c:pt>
                <c:pt idx="164">
                  <c:v>4.2576499999999999</c:v>
                </c:pt>
                <c:pt idx="165">
                  <c:v>4.6000099999999993</c:v>
                </c:pt>
                <c:pt idx="166">
                  <c:v>6.6952199999999991</c:v>
                </c:pt>
                <c:pt idx="167">
                  <c:v>6.8889200000000006</c:v>
                </c:pt>
                <c:pt idx="168">
                  <c:v>6.9480699999999995</c:v>
                </c:pt>
                <c:pt idx="169">
                  <c:v>6.4606600000000016</c:v>
                </c:pt>
                <c:pt idx="170">
                  <c:v>6.09396</c:v>
                </c:pt>
                <c:pt idx="171">
                  <c:v>5.3344400000000007</c:v>
                </c:pt>
                <c:pt idx="172">
                  <c:v>5.3829099999999999</c:v>
                </c:pt>
                <c:pt idx="173">
                  <c:v>3.6746555555555553</c:v>
                </c:pt>
                <c:pt idx="174">
                  <c:v>4.1998899999999999</c:v>
                </c:pt>
              </c:numCache>
            </c:numRef>
          </c:yVal>
          <c:smooth val="0"/>
          <c:extLst>
            <c:ext xmlns:c16="http://schemas.microsoft.com/office/drawing/2014/chart" uri="{C3380CC4-5D6E-409C-BE32-E72D297353CC}">
              <c16:uniqueId val="{00000000-F9A3-46D3-8CBB-F568D2E5D22A}"/>
            </c:ext>
          </c:extLst>
        </c:ser>
        <c:dLbls>
          <c:showLegendKey val="0"/>
          <c:showVal val="0"/>
          <c:showCatName val="0"/>
          <c:showSerName val="0"/>
          <c:showPercent val="0"/>
          <c:showBubbleSize val="0"/>
        </c:dLbls>
        <c:axId val="1143406464"/>
        <c:axId val="1143405984"/>
      </c:scatterChart>
      <c:valAx>
        <c:axId val="114340646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a:t>Generosity Rate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3405984"/>
        <c:crosses val="autoZero"/>
        <c:crossBetween val="midCat"/>
      </c:valAx>
      <c:valAx>
        <c:axId val="114340598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a:t>Happiness Score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3406464"/>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[World_Happiness.xlsx]Sheet12!Happy_distribute</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1" i="0" u="none" strike="noStrike" baseline="0"/>
              <a:t>Happiness Level Distribution</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1"/>
          <c:showBubbleSize val="0"/>
          <c:separator>
</c:separator>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s>
    <c:plotArea>
      <c:layout/>
      <c:pieChart>
        <c:varyColors val="1"/>
        <c:ser>
          <c:idx val="0"/>
          <c:order val="0"/>
          <c:tx>
            <c:strRef>
              <c:f>Sheet12!$B$1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64C-428F-85F8-F29A08B4C62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64C-428F-85F8-F29A08B4C62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64C-428F-85F8-F29A08B4C62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764C-428F-85F8-F29A08B4C629}"/>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0113-4176-A175-9A687DC09936}"/>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Sheet12!$A$2:$A$7</c:f>
              <c:strCache>
                <c:ptCount val="5"/>
                <c:pt idx="0">
                  <c:v>Neutral</c:v>
                </c:pt>
                <c:pt idx="1">
                  <c:v>Unhappy</c:v>
                </c:pt>
                <c:pt idx="2">
                  <c:v>Happy</c:v>
                </c:pt>
                <c:pt idx="3">
                  <c:v>Very Unhappy</c:v>
                </c:pt>
                <c:pt idx="4">
                  <c:v>Very Happy</c:v>
                </c:pt>
              </c:strCache>
            </c:strRef>
          </c:cat>
          <c:val>
            <c:numRef>
              <c:f>Sheet12!$B$2:$B$7</c:f>
              <c:numCache>
                <c:formatCode>General</c:formatCode>
                <c:ptCount val="5"/>
                <c:pt idx="0">
                  <c:v>706</c:v>
                </c:pt>
                <c:pt idx="1">
                  <c:v>367</c:v>
                </c:pt>
                <c:pt idx="2">
                  <c:v>231</c:v>
                </c:pt>
                <c:pt idx="3">
                  <c:v>161</c:v>
                </c:pt>
                <c:pt idx="4">
                  <c:v>34</c:v>
                </c:pt>
              </c:numCache>
            </c:numRef>
          </c:val>
          <c:extLst>
            <c:ext xmlns:c16="http://schemas.microsoft.com/office/drawing/2014/chart" uri="{C3380CC4-5D6E-409C-BE32-E72D297353CC}">
              <c16:uniqueId val="{00000000-99D2-4F67-9B65-DBFF70231A0A}"/>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[World_Happiness.xlsx]Sheet13!Income</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Income</a:t>
            </a:r>
            <a:r>
              <a:rPr lang="en-US" b="1" baseline="0"/>
              <a:t> Level Wise Happiness Score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Sheet13!$B$1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Sheet13!$A$2:$A$6</c:f>
              <c:strCache>
                <c:ptCount val="4"/>
                <c:pt idx="0">
                  <c:v>High Income</c:v>
                </c:pt>
                <c:pt idx="1">
                  <c:v>Medium Income</c:v>
                </c:pt>
                <c:pt idx="2">
                  <c:v>Very High Income</c:v>
                </c:pt>
                <c:pt idx="3">
                  <c:v>Low Income</c:v>
                </c:pt>
              </c:strCache>
            </c:strRef>
          </c:cat>
          <c:val>
            <c:numRef>
              <c:f>Sheet13!$B$2:$B$6</c:f>
              <c:numCache>
                <c:formatCode>0.000</c:formatCode>
                <c:ptCount val="4"/>
                <c:pt idx="0">
                  <c:v>6.7028087719298259</c:v>
                </c:pt>
                <c:pt idx="1">
                  <c:v>6.380469135802473</c:v>
                </c:pt>
                <c:pt idx="2">
                  <c:v>5.6667772151898737</c:v>
                </c:pt>
                <c:pt idx="3">
                  <c:v>4.9187723145072013</c:v>
                </c:pt>
              </c:numCache>
            </c:numRef>
          </c:val>
          <c:extLst>
            <c:ext xmlns:c16="http://schemas.microsoft.com/office/drawing/2014/chart" uri="{C3380CC4-5D6E-409C-BE32-E72D297353CC}">
              <c16:uniqueId val="{00000000-6EC4-4DC2-AC90-77AFEAEA5215}"/>
            </c:ext>
          </c:extLst>
        </c:ser>
        <c:dLbls>
          <c:dLblPos val="outEnd"/>
          <c:showLegendKey val="0"/>
          <c:showVal val="1"/>
          <c:showCatName val="0"/>
          <c:showSerName val="0"/>
          <c:showPercent val="0"/>
          <c:showBubbleSize val="0"/>
        </c:dLbls>
        <c:gapWidth val="219"/>
        <c:overlap val="-27"/>
        <c:axId val="1578693552"/>
        <c:axId val="1578694032"/>
      </c:barChart>
      <c:catAx>
        <c:axId val="1578693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8694032"/>
        <c:crosses val="autoZero"/>
        <c:auto val="1"/>
        <c:lblAlgn val="ctr"/>
        <c:lblOffset val="100"/>
        <c:noMultiLvlLbl val="0"/>
      </c:catAx>
      <c:valAx>
        <c:axId val="1578694032"/>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869355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[World_Happiness.xlsx]Sheet15!PivotTable18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Life Expetancy Wise Happiness Score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Sheet15!$B$2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Sheet15!$A$3:$A$7</c:f>
              <c:strCache>
                <c:ptCount val="4"/>
                <c:pt idx="0">
                  <c:v>Very High</c:v>
                </c:pt>
                <c:pt idx="1">
                  <c:v>High</c:v>
                </c:pt>
                <c:pt idx="2">
                  <c:v>Medium</c:v>
                </c:pt>
                <c:pt idx="3">
                  <c:v>Low</c:v>
                </c:pt>
              </c:strCache>
            </c:strRef>
          </c:cat>
          <c:val>
            <c:numRef>
              <c:f>Sheet15!$B$3:$B$7</c:f>
              <c:numCache>
                <c:formatCode>0.000</c:formatCode>
                <c:ptCount val="4"/>
                <c:pt idx="0">
                  <c:v>6.32952433035714</c:v>
                </c:pt>
                <c:pt idx="1">
                  <c:v>5.5386907504362988</c:v>
                </c:pt>
                <c:pt idx="2">
                  <c:v>4.781657835820897</c:v>
                </c:pt>
                <c:pt idx="3">
                  <c:v>4.179111428571427</c:v>
                </c:pt>
              </c:numCache>
            </c:numRef>
          </c:val>
          <c:extLst>
            <c:ext xmlns:c16="http://schemas.microsoft.com/office/drawing/2014/chart" uri="{C3380CC4-5D6E-409C-BE32-E72D297353CC}">
              <c16:uniqueId val="{00000000-3A39-4C54-8C6C-66BB8F218CF5}"/>
            </c:ext>
          </c:extLst>
        </c:ser>
        <c:dLbls>
          <c:dLblPos val="outEnd"/>
          <c:showLegendKey val="0"/>
          <c:showVal val="1"/>
          <c:showCatName val="0"/>
          <c:showSerName val="0"/>
          <c:showPercent val="0"/>
          <c:showBubbleSize val="0"/>
        </c:dLbls>
        <c:gapWidth val="219"/>
        <c:overlap val="-27"/>
        <c:axId val="1772337632"/>
        <c:axId val="1772338592"/>
      </c:barChart>
      <c:catAx>
        <c:axId val="1772337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2338592"/>
        <c:crosses val="autoZero"/>
        <c:auto val="1"/>
        <c:lblAlgn val="ctr"/>
        <c:lblOffset val="100"/>
        <c:noMultiLvlLbl val="0"/>
      </c:catAx>
      <c:valAx>
        <c:axId val="1772338592"/>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233763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[World_Happiness.xlsx]Sheet16!PivotTable19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Social</a:t>
            </a:r>
            <a:r>
              <a:rPr lang="en-US" b="1" baseline="0"/>
              <a:t> Support Wise Happiness Score</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Sheet16!$B$1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Sheet16!$A$2:$A$6</c:f>
              <c:strCache>
                <c:ptCount val="4"/>
                <c:pt idx="0">
                  <c:v>Very Strong</c:v>
                </c:pt>
                <c:pt idx="1">
                  <c:v>Strong</c:v>
                </c:pt>
                <c:pt idx="2">
                  <c:v>Moderate</c:v>
                </c:pt>
                <c:pt idx="3">
                  <c:v>Weak</c:v>
                </c:pt>
              </c:strCache>
            </c:strRef>
          </c:cat>
          <c:val>
            <c:numRef>
              <c:f>Sheet16!$B$2:$B$6</c:f>
              <c:numCache>
                <c:formatCode>0.000</c:formatCode>
                <c:ptCount val="4"/>
                <c:pt idx="0">
                  <c:v>6.5035826506024126</c:v>
                </c:pt>
                <c:pt idx="1">
                  <c:v>5.6868169603524166</c:v>
                </c:pt>
                <c:pt idx="2">
                  <c:v>4.9069738351254424</c:v>
                </c:pt>
                <c:pt idx="3">
                  <c:v>4.3263447293447292</c:v>
                </c:pt>
              </c:numCache>
            </c:numRef>
          </c:val>
          <c:extLst>
            <c:ext xmlns:c16="http://schemas.microsoft.com/office/drawing/2014/chart" uri="{C3380CC4-5D6E-409C-BE32-E72D297353CC}">
              <c16:uniqueId val="{00000000-04BC-42C4-9310-4D780995AD52}"/>
            </c:ext>
          </c:extLst>
        </c:ser>
        <c:dLbls>
          <c:dLblPos val="outEnd"/>
          <c:showLegendKey val="0"/>
          <c:showVal val="1"/>
          <c:showCatName val="0"/>
          <c:showSerName val="0"/>
          <c:showPercent val="0"/>
          <c:showBubbleSize val="0"/>
        </c:dLbls>
        <c:gapWidth val="219"/>
        <c:overlap val="-27"/>
        <c:axId val="1695243424"/>
        <c:axId val="1695239584"/>
      </c:barChart>
      <c:catAx>
        <c:axId val="16952434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5239584"/>
        <c:crosses val="autoZero"/>
        <c:auto val="1"/>
        <c:lblAlgn val="ctr"/>
        <c:lblOffset val="100"/>
        <c:noMultiLvlLbl val="0"/>
      </c:catAx>
      <c:valAx>
        <c:axId val="1695239584"/>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524342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[World_Happiness.xlsx]Sheet17!PivotTable20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Freedom Level Wise Happiness Score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Sheet17!$B$1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Sheet17!$A$2:$A$6</c:f>
              <c:strCache>
                <c:ptCount val="4"/>
                <c:pt idx="0">
                  <c:v>Very High</c:v>
                </c:pt>
                <c:pt idx="1">
                  <c:v>High</c:v>
                </c:pt>
                <c:pt idx="2">
                  <c:v>Moderate</c:v>
                </c:pt>
                <c:pt idx="3">
                  <c:v>Low</c:v>
                </c:pt>
              </c:strCache>
            </c:strRef>
          </c:cat>
          <c:val>
            <c:numRef>
              <c:f>Sheet17!$B$2:$B$6</c:f>
              <c:numCache>
                <c:formatCode>0.000</c:formatCode>
                <c:ptCount val="4"/>
                <c:pt idx="0">
                  <c:v>6.4121136075949359</c:v>
                </c:pt>
                <c:pt idx="1">
                  <c:v>5.7357576642335735</c:v>
                </c:pt>
                <c:pt idx="2">
                  <c:v>5.1946220385674948</c:v>
                </c:pt>
                <c:pt idx="3">
                  <c:v>4.6433308068459667</c:v>
                </c:pt>
              </c:numCache>
            </c:numRef>
          </c:val>
          <c:extLst>
            <c:ext xmlns:c16="http://schemas.microsoft.com/office/drawing/2014/chart" uri="{C3380CC4-5D6E-409C-BE32-E72D297353CC}">
              <c16:uniqueId val="{00000000-9690-40A8-A2E8-18B83325AA6A}"/>
            </c:ext>
          </c:extLst>
        </c:ser>
        <c:dLbls>
          <c:dLblPos val="outEnd"/>
          <c:showLegendKey val="0"/>
          <c:showVal val="1"/>
          <c:showCatName val="0"/>
          <c:showSerName val="0"/>
          <c:showPercent val="0"/>
          <c:showBubbleSize val="0"/>
        </c:dLbls>
        <c:gapWidth val="219"/>
        <c:overlap val="-27"/>
        <c:axId val="1798390688"/>
        <c:axId val="1798383968"/>
      </c:barChart>
      <c:catAx>
        <c:axId val="17983906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8383968"/>
        <c:crosses val="autoZero"/>
        <c:auto val="1"/>
        <c:lblAlgn val="ctr"/>
        <c:lblOffset val="100"/>
        <c:noMultiLvlLbl val="0"/>
      </c:catAx>
      <c:valAx>
        <c:axId val="1798383968"/>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839068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[World_Happiness.xlsx]Sheet19!PivotTable22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Generocity Level Wise Happiness Score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Sheet19!$B$1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Sheet19!$A$2:$A$6</c:f>
              <c:strCache>
                <c:ptCount val="4"/>
                <c:pt idx="0">
                  <c:v>Very High</c:v>
                </c:pt>
                <c:pt idx="1">
                  <c:v>Moderate</c:v>
                </c:pt>
                <c:pt idx="2">
                  <c:v>High</c:v>
                </c:pt>
                <c:pt idx="3">
                  <c:v>Low</c:v>
                </c:pt>
              </c:strCache>
            </c:strRef>
          </c:cat>
          <c:val>
            <c:numRef>
              <c:f>Sheet19!$B$2:$B$6</c:f>
              <c:numCache>
                <c:formatCode>0.000</c:formatCode>
                <c:ptCount val="4"/>
                <c:pt idx="0">
                  <c:v>5.7173070454545405</c:v>
                </c:pt>
                <c:pt idx="1">
                  <c:v>5.3738515086206879</c:v>
                </c:pt>
                <c:pt idx="2">
                  <c:v>5.3443696280991784</c:v>
                </c:pt>
                <c:pt idx="3">
                  <c:v>5.1588945945945932</c:v>
                </c:pt>
              </c:numCache>
            </c:numRef>
          </c:val>
          <c:extLst>
            <c:ext xmlns:c16="http://schemas.microsoft.com/office/drawing/2014/chart" uri="{C3380CC4-5D6E-409C-BE32-E72D297353CC}">
              <c16:uniqueId val="{00000000-2C07-47C5-9124-57CD9D21093F}"/>
            </c:ext>
          </c:extLst>
        </c:ser>
        <c:dLbls>
          <c:dLblPos val="outEnd"/>
          <c:showLegendKey val="0"/>
          <c:showVal val="1"/>
          <c:showCatName val="0"/>
          <c:showSerName val="0"/>
          <c:showPercent val="0"/>
          <c:showBubbleSize val="0"/>
        </c:dLbls>
        <c:gapWidth val="219"/>
        <c:overlap val="-27"/>
        <c:axId val="1909206144"/>
        <c:axId val="1909201344"/>
      </c:barChart>
      <c:catAx>
        <c:axId val="19092061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9201344"/>
        <c:crosses val="autoZero"/>
        <c:auto val="1"/>
        <c:lblAlgn val="ctr"/>
        <c:lblOffset val="100"/>
        <c:noMultiLvlLbl val="0"/>
      </c:catAx>
      <c:valAx>
        <c:axId val="1909201344"/>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920614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[World_Happiness.xlsx]Sheet20!POOr</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a:t>
            </a:r>
            <a:r>
              <a:rPr lang="en-US" b="1" baseline="0"/>
              <a:t> 10 Unhappiest Countries</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Sheet20!$B$1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Sheet20!$A$2:$A$12</c:f>
              <c:strCache>
                <c:ptCount val="10"/>
                <c:pt idx="0">
                  <c:v>Afghanistan</c:v>
                </c:pt>
                <c:pt idx="1">
                  <c:v>Central African Republic</c:v>
                </c:pt>
                <c:pt idx="2">
                  <c:v>South Sudan</c:v>
                </c:pt>
                <c:pt idx="3">
                  <c:v>Burundi</c:v>
                </c:pt>
                <c:pt idx="4">
                  <c:v>Syria</c:v>
                </c:pt>
                <c:pt idx="5">
                  <c:v>Rwanda</c:v>
                </c:pt>
                <c:pt idx="6">
                  <c:v>Tanzania</c:v>
                </c:pt>
                <c:pt idx="7">
                  <c:v>Zimbabwe</c:v>
                </c:pt>
                <c:pt idx="8">
                  <c:v>Botswana</c:v>
                </c:pt>
                <c:pt idx="9">
                  <c:v>Yemen</c:v>
                </c:pt>
              </c:strCache>
            </c:strRef>
          </c:cat>
          <c:val>
            <c:numRef>
              <c:f>Sheet20!$B$2:$B$12</c:f>
              <c:numCache>
                <c:formatCode>0.00</c:formatCode>
                <c:ptCount val="10"/>
                <c:pt idx="0">
                  <c:v>2.8637400000000004</c:v>
                </c:pt>
                <c:pt idx="1">
                  <c:v>3.2025800000000002</c:v>
                </c:pt>
                <c:pt idx="2">
                  <c:v>3.2692799999999997</c:v>
                </c:pt>
                <c:pt idx="3">
                  <c:v>3.277914285714286</c:v>
                </c:pt>
                <c:pt idx="4">
                  <c:v>3.29216</c:v>
                </c:pt>
                <c:pt idx="5">
                  <c:v>3.3985125000000003</c:v>
                </c:pt>
                <c:pt idx="6">
                  <c:v>3.5606400000000002</c:v>
                </c:pt>
                <c:pt idx="7">
                  <c:v>3.6017199999999994</c:v>
                </c:pt>
                <c:pt idx="8">
                  <c:v>3.6385400000000003</c:v>
                </c:pt>
                <c:pt idx="9">
                  <c:v>3.6746555555555553</c:v>
                </c:pt>
              </c:numCache>
            </c:numRef>
          </c:val>
          <c:extLst>
            <c:ext xmlns:c16="http://schemas.microsoft.com/office/drawing/2014/chart" uri="{C3380CC4-5D6E-409C-BE32-E72D297353CC}">
              <c16:uniqueId val="{00000000-CFC8-440B-8622-9F28B99CA8BC}"/>
            </c:ext>
          </c:extLst>
        </c:ser>
        <c:dLbls>
          <c:dLblPos val="outEnd"/>
          <c:showLegendKey val="0"/>
          <c:showVal val="1"/>
          <c:showCatName val="0"/>
          <c:showSerName val="0"/>
          <c:showPercent val="0"/>
          <c:showBubbleSize val="0"/>
        </c:dLbls>
        <c:gapWidth val="182"/>
        <c:axId val="286810239"/>
        <c:axId val="286824639"/>
      </c:barChart>
      <c:catAx>
        <c:axId val="286810239"/>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a:t>Countries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6824639"/>
        <c:crosses val="autoZero"/>
        <c:auto val="1"/>
        <c:lblAlgn val="ctr"/>
        <c:lblOffset val="100"/>
        <c:noMultiLvlLbl val="0"/>
      </c:catAx>
      <c:valAx>
        <c:axId val="286824639"/>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a:t>Happiness Score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681023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txData>
          <cx:v>Country Wise Happiness</cx:v>
        </cx:txData>
      </cx:tx>
      <cx:txPr>
        <a:bodyPr spcFirstLastPara="1" vertOverflow="ellipsis" horzOverflow="overflow" wrap="square" lIns="0" tIns="0" rIns="0" bIns="0" anchor="ctr" anchorCtr="1"/>
        <a:lstStyle/>
        <a:p>
          <a:pPr algn="ctr" rtl="0">
            <a:defRPr/>
          </a:pPr>
          <a:r>
            <a:rPr lang="en-US" sz="1400" b="1" i="0" u="none" strike="noStrike" baseline="0">
              <a:solidFill>
                <a:srgbClr val="2F3E46"/>
              </a:solidFill>
              <a:latin typeface="Calibri" panose="020F0502020204030204"/>
            </a:rPr>
            <a:t>Country Wise Happiness</a:t>
          </a:r>
        </a:p>
      </cx:txPr>
    </cx:title>
    <cx:plotArea>
      <cx:plotAreaRegion>
        <cx:series layoutId="regionMap" uniqueId="{BAF5CAA8-EC23-44D4-AECF-E8E544C66FB1}">
          <cx:dataId val="0"/>
          <cx:layoutPr>
            <cx:geography cultureLanguage="en-US" cultureRegion="IN" attribution="Powered by Bing">
              <cx:geoCache provider="{E9337A44-BEBE-4D9F-B70C-5C5E7DAFC167}">
                <cx:binary>7H3ZcuNIsuWvyPJh7ozZgIV96em6ZgK0pjJVmZKythcaU2KBILGQWEiC33Uf561/bE4QAAk4AIF5
hTLBbBplVl0doSAcxyM83D083P/5vP3HszudhGdbz/Wjfzxvf/4wi+PlP376KXqeTb1JNPKc5zCI
gr/i0XPg/RT89ZfzPP3pJZxsHN/+SeQF+afn2SSMp9sP//lP/Jo9DT4Fz5PYCfyvyTRMH6ZR4sbR
K32NXWfPQeLHbLiNX/r5w8XU9ybh4sPZ1I+dOH1Kl9OfP1T+5sPZT/SXam89c0FYnLxgrKKMDFFV
dUER+f0jfjhzA9/Ou/WRYQi6ahhS8cr7iYdhJ9Cxp2Ly8hJOo+gs/9/SwArRpXYnCqzsm62AEXhx
t/+in6qY/uc/SQO+kbSUYKeAdHVR1M0kTPwXp4Dg7ahz0kgWVVk2eMXInwrsojEyJFFWBFEpXprh
fgIlzbgfBhLcD+0Ud/P2/XE//8ueTXwniid+AcPbsZekkabqPK9ImNbs0SrQq+pIlHRF4AUx6yYc
OJGmZi5UBhNOVPooN86vBsAN9zuYMemPE7IwYiIH4idD2jAqnBCwCPCogi5n/Xrx6mwtnHfT08KF
YiDlQNFeQ//T+6NvhQGEdp/oKyNJVXRZ1vKJTtBXRqqiKWJNBJ1ASDPsh4EE9kM7hf3m4f1hv56G
3sRPi5n3dvGjYNIbgqFrKp/N6qr4EfiRpPM6r+kQUewRildnk/4EeprRPwwk6B/aKfoXl++P/uVz
MnkJwgKCt6PPCSNJMjRV1eSKrOE0A6uBCSIx14MI7idQ0oz7YSDB/dBOcb+03h/389Cb9ivqeWy6
hgpRLzTNelkeqRrwl3kjm/VE3TyBnmb0DwMJ+od2iv755/dH/yGJoj4lvQp0dVXiDb1R5BjaSJMV
ideMowmQmReZyOkmpxn7YhyBvmimyD98e3/kz117GvYJvai/quKIew1HF9Vs1tek/Qn0NGN/GEjA
P7RT9C/+fH/0r8KJ/zztT9jL6kgVZUx6sbrHiiNZ0SUYAVomi5jeWZ7w3XQ0g16MI5gXzRTyqwGo
N1jhzvc+JzwnSrCfJEU2hFzSE7VSG0miJAi8kus38DeUsT+BoGbwDwMJ+od2Cv/9+fvP+HPfDtwe
dXpOEEa6pimY21ImUqDGlNw5gjZSVEMQZfHInDL63fQ0g1+MI9gXzRT6818GAH1oT90+Z/6/RX3m
49zPEOr+rHnUgjjaTPw+pz4EjwA/pqYr+W5anfqiPFIMUWeaTlXimCeQ0jzrjyPJvD920Jlv/vb+
M9+cJb061ERtJAuyJOtqRdYY/EiWBF5WoFruH3SXZU03GS2o5+RTzPPmGuJP74/4pXv2OHHX/Zqy
AvyYkqgJilqd6Jyuj3RYU/AfE8RPJKMZ9spggn2ljzLg8df3Z4C1mz7P+hT2sgGbSTJ4GZrM/oFQ
Ke+z8K1JusCrwlEWlef+CfQ0c+EwkHDg0E7Rtwag159jq8VxVa/SXpJhOqmyAZCbHAocbF5D1UQ4
8nMOEKl/Ek3NPCgNJVwo9VA+nA9A2b+eeL3q+pBAssbzqljYr0QQCcoIJ1y8rJIjlKfZ9Kyblmbw
y2MJ+uUuCv/1ANw650kUh5NedU5OVEaY5LysS0eFviyHsEzAAgG7gbwXU+BQWQ6dRFIzI0pDCR9K
PZQN5wPw8XyZhkmBQg8OZRWbLSSRoWcAY7pXdgJOU0bQgXRFVPOjXvSXWdBFTjP62SgCfNZIMf9y
+f77735K9Lr/wpDVNV7j5aprR5BHApzIui4p2b7cNOFfJ6QZ8MMXEMwP7RT28wHonZ8mQVTMtrdP
dUGHLJFlXjCaDwx5drBuQO/UiT+ti4xmxLNRBO6skWL96fz9p/jNxImdHsE2RoIEzUZRqhOc08SR
pGi8gVPCTPEhm2snHc1o58MI3HkrxftmAHP7fDcNv0+ceZ+hITIOXw2JnZTknmFEHJR2UxkHJbom
KnwRK0WFy0kkNeNf/hzChHIX5cT5ANR7czILJ06PETqiOhIUxD5BccymeJUNCj9SJFnGSWLuQiaq
/Qn0NPPgMJAw4NBO0Tdv3l/uXE+D0H59R/uxiEBE5SA8SldxdFKd/fKIh/9MF3T9wJWyInMCIc2w
HwYS2A/tFPbrAWg05sS33cnLNJr1J/PhwYR/EtJHYZKfPRUGwKEmKqqo6UYzA04jqZkH5bGEDeUu
ygnz4v0XgDl1J2HSo56jsOBMhVd5EcYteyBfSrsA3J2qoQmSYuR+TXKCdQI9LTwoPoQyoGivof/H
+6N/jQDNSX9LAMflQFXUEaSTPVUZhPAdxEYxxuTd9Oi2k5xm6PNhBPi8lcJ+PQCpbwYR4nPOJv7L
2c003E3tYN2rfw0BORIiZGXm5Nw/1S2YnSMiMFPWFPCnvAn8OF3NDGn7HcKhtj+jLDMHYCBALthO
4hV4vd0egx7EAqaUQxxD1VJA0I8qwAFaBBIyMVZhVTc9LbwpBlJmFO019IewX4eTneMWCLwdfI4F
au4fHvK/tD1w2D6yOCpEeO4fuj90UtICez6Oop4310AfgMPZRBBhj3aBMVJEg8mkPE6Nrx44ilCP
EM7MH+KZIbOqE76Dmhbcs4+gsGetNdQ/vv+WDEHj7KbFt799qkPYw9SSZEHK9SGYveUJj/NG7McI
7SzMNcihKu5d9LQBn42rIZ8116AfgikcuM66T2OMA/g8JLxqKIXKUwWfnXMhoEdUqZTppqQF9WIg
hb1or+E+gGCeb7vv00XP94RgByNSTZPgYs7keHXaq9LIUHD0oktEzJxGSzP45bEE/3IXZcG3AUz9
T873tEdDAD4gXWRensIIq+6y8EULooQDXnbAyB4wpyxzOqlpxj8fRqDPWynqn4ZgfiWOP+0Rdmg1
GhMmcPRU5QzrwFzHoUtxY7EK+HUnIc2IF+MI5EUzxfz6/v33149B+NKn11kSELim4ihLqBpZkjoy
ZAELID/Kogp8Nx3NkBfjCORFM4X84wDk+z685exhuky+u85zMfPertr8O4znR2I2E9ee9Ho7QhZH
Kq9JzJ9ZkTaIapARxgkPNIlgM08goXnSH0eSaX/soBPfvH5/WYPr2Qs4ds6uJlHQ37QXxBGvsRs/
Og4Py6o8c/3rvCTI1K1zIhlt2Jc/ooZ/ubPGg6v354GFsKngpU+tHvgrMg7KBRK6iWjZkQ7wodAT
G+oUGprBP44kwB87KOh3N4MAfRoGQY/eA/jDcJcZF5qL2+bV3RbBbIIC/YZX69B3UtIKfT6yDn3e
QaG3BhCndhP4L0k46fFEBVE5uihKOLyqavGcrsKPrEGFRyjt/iHYn0JKM/bHkQT7YwfF/mYAuqWF
05SXHvV5FZKGbbAqnyuRhAEGrsjxiKFFfFrGAOJG6KanGf5iHAG/aKbQW+cDkDiwHxGeeXb+V+g8
T/y/QduEKwceBRycZFDTUMF9vgsdZq1AVoH136CshS2tv0QZ1fqHNdYNYYeeTV561I6Q+UJg7k6s
i/0D30JJSQKbeHbpQiu5Q4EWsjHhqiESFlkdxLRwZj+KcmHfSBF/uhjAYpk5bo8uZg42sAbQJU0s
7uRWMOc0OOME3GwUJGIRWF2EtMG9p7+G976VAm4NIf1L4Ab9Ru8jnAcnu9CGquENLMDQ4HUdKyAP
r6KIn0BJC+iHkRT3Q0cN+gE4H26jcDLt8ehQ4qHk4wou7ik2na0jZF9XDFnL0d+Hn5TlSzc5zegX
4wj2RTNF/nYIk37Wa1ADHGoKonY0wcgTSlW9DgILYFZwU4Imu4OMeT3GpRnwfBjBO2+lcFtDUD4D
Lwj7jBjnYOiKuP2AvfJ4D660lSLKBKE+oiGrudSnik83QS3QFwMp+EU7hf9uAHbXZRQHvSbdUXAw
q+AISy1uRFeVf3jZJFwbwnl5YREXOlSmyJxATzP6h4EE/UM7Rf9yAAEiFpJe9uhi47CLwpUj4Z9M
yBtVdwOL9RRx0sKkUfZUwb+YesFziIxvzwdD5Cz46yzG1blOSpu50v2LhF3dAygfrSFopoyPZ//T
RFjMbrJ2XHf6vwpk335ewLHjMVWWRJZAMnuqHlRceVRlwYAnKbenYTuUN+/iCOONvGz5GcLAlr+q
ce36/e2JS2SDwA1hp0CrB1bhBBkOJ5b+p6rgwtRATKMAK5vsNqfQ0Ly0jiMJB44dFPTHARzZ308h
TkIXQaQ9+voUbPmyorIorSbtFusD2428d/rtFxCYU14gJ9LUzIfKYMKKSh/lxv0QlN1McN05fjSb
RJM+pda/96IiF3ctS/Tfmjf60k6XcTG/3y7SmETj2WV7sTEWDEmjcX0E+RBKITPlpdVJTfOiyoeR
5ZS30oV0OYC95GLufA+SXi9jIquWILOI93zbr3oEcYytswSKanFpAapeGfhTCGrG/jiSwH/soBy4
GEAEqhUgZffZA9zoBRBvn/xIBo2DIhE5VXJ9uWq8czpufhu4NGgUR0lQzMpMOI2mZjaUxxJGlLso
K6yH91esrHTZ6+UolncFgXm8pOYKLlGucIoKe1/ii7QrRP/tJqeFA/lnUPTz5hryf7w/8tfJJEbl
iD7T+zHrwlAMHolyq+5xXA1kl8IRhp1bk0QCnURLM/KloQT8Ug/F//rp/fG/CDwYFH/PSR47AzI0
mRdrt/PBCFxfwyW2PB0Imf8/RlQzR5p+g7Cm6U8ojy4G4Fq/jGdOsOw1tAaXZAWEUyKRd2WJSDrS
2aNHLyx3wphTKGlmx3EkYcKxg0J/OYDlceX4zPIrNsm3b9AIiEe8ngZvY64kVRkAbyPyS8MzUpx+
EwacQE8z/oeBBP5DO0X/6vb9hdP15HufsU3wS7E74dgcCm8iqWqCvLAq/gI3GZr9Up30NGOfDyPI
560U9+vz98cd0T/22R3+1d+8F5FOmgkW+HIzjyAmdumMQ2ApiVR21KcQjfRAy9kjyw6XKatN67AZ
ezKc8ID0Ul7cDKCq0nU4nfaZ7hsiHiBLmOc4sS5xQBSgsiJ0AHdhDx6psmXQTUczA4pxBPmimUJ+
PQBr4CmESvQyeTn7HxNv+X/OnoLvkz4PPdglERl7L4KLm5YCp7Lr+1CM4EMv5nt21HSgi11o76aq
mR+NP0KY0/g3lFNPA9ieS+t3dD56GLEDg85zaJbo5e+rgnaT+Ij/TwvONUmqH8w0g4ulSNiMG+rH
49/SuoWSzbJwwKA/xgSV1+0J9DRPlMNAMjkO7XRC3Hx7/53r3kFpiv6wx71SjQXk8tXzK1TBQfUz
5KApHqKldVLRjHg+jOCdt1K07y/fH+3bZyRd6VU7Zn4T3PCSSS0Kjt1kRBVA5OgsVLeCyZloPIGS
ZswPAwnqh3aK++3jAHBHmcVJAcDbJQx0M0lBLh9RP4Y3lyTMvugTbpHyRbZIciJ420VNC/LZMIp7
1lpDfQCBP/jOwJ/2WnMIFgnSsyH0vHCZ16KdmV4swFOICJVMLSvYns/7U2hqxb/4nDoPip4aHy4G
MPvDXu+V4nYdMvSI8BjmT0UtVlAQAaEMCg8e7B8i6m87iGnBfj+Kwr5vrCE+JIX4NMXzx/Sbf6vD
06Lw8X6y2I01kRu7aL0QTMZVIR/evi2gBCzyJimI769qP4hHFDTEJqjFflBfEq9S0bokMKq+JNBY
WxJfhyCEelZ9EBGiq3BMqTg22j9iRQ5xGjvZw+lqkS+J5nK4DTsJagM+H1jDPm+vwT8EzTOeuH3a
WBKSJimKsre7GfpCBXwE6GYndUU8G7rLNtZtFzUtyGfDKO5Zaw31AZjbt+sgTBFZOYniAoC3ixlM
bN1g14SKfNlQL0vaJ6dgA97P/MIlTmKhrH/9Vzw9e/kPEOeE09foauYCHU/YQbspX6wB+Mk/TrxJ
r2EEMLeQN4YthEIrqvJEQ306FscBN1WmNMkF7plaegJBzcw4DCRcOLRT+D8OICT942TZq0aK26aK
jNzOhxRtFfCRYAxbAaLVadX7TjLaIN9TXwN831qD+8v7b713k91kMeu33L3M/AsIi1HkPHCmKoRQ
7l7DVSNksWJrAg80ovIGcBpJzfiXxxImlLsoJ+4GEBp7N/X7zGYljGREhaMoY1X1wYkFSqRJqGN0
dIBWwO+iogX3bBiFPGutoT0AnecuiIJ1j5cvEJCnsJR5LFJy/1RhF+GbQCSZCMdQ9hClp5ucFtzz
z6DA581153zNW/+3RqPeJRvUqCiW99vVG8SbiigsBEOqiHusSHNUS2Bh3jJqkWY7KXGudZPTgnL+
GRTlvLk2v38bgFxPQzvd9SzXBZyO6EiHinos+6d6v0iTcVOFlVNXctFC5fpJJLVwoDSWcqHUVePE
9ftz4tMk7jU/p4I0hTKvovZlcc2rsgZQdBQ3SqHSCETEdNPRDH0xjsBeNFPIP/06AMin3yd+n8Eu
8N4YuDrHIoErYEsKgmCQwgdhXtmKQHd5N/3UTUgL6MVAinrRXoPdHALsURDPetxUOch7FYl6RCRq
qOCOwsco+M222iI0m+LeSUkb7vnAGu55ew33AZxgIVnotNckeajwB9miIftFrq3AIi17EXBki5A7
nKIUBi2d9t0EtcBfDKTwF+01+B8GMO2deJZM+r1GjXvSTLrrRSLgasg7bvJqZHP9dAoRbaAf6K/B
fuipAf80AOCT7RR58pLQLlb/2zVMlp4T6iOS/Oa7a1XHUeHFx+EhzNtmPf7TSSS18KE0ljKi1FXj
xLf358TnyfMU57l9nqOzmlAIUMDds2Y1B9l7UHtd0osimETbuQ/CeHZ2El3N3Kj9AGFJrZ/y5fMA
4h0/I7ObPYmeJ2F/K4SFjxhYHyqu/VW2BVllLgcV4SbHzBtlZeg0Ypq5UR5LGFHuqvFgAPr/Z9zH
2Th94o+odxRgEXH57+BLKO3OTFfFZShD1o8Lp8qGLnraWJCNq8GfNdegH4ARzKBPe40xYQEMSOeD
UoGNmpHA4yo6vMlIfthY/PgUgtrRzz6lAf+so8aBP95/Y3hc9lqmcV8tE3svCjFmT3V35nDyiCy3
KEJUsIfsCp3kNIOfDyPI560U9ssBWASYZy/Oehr1J3VwxwnWFpTSfN7TU11tL5Rw+Ih0V/uHHGKd
QlEz+MeRBP9jB2XB5wH4IEBdj0JfUEcs96OEvFZNMh+pf0RwBnG0BXvgfiZC/1VqWqHHqDrsaKxB
PoB0FoA8nhTf/XZTgDl3kJQQVnB+sbJqhCGYEJWfRAEO0eKd2XltJxmtYDPq62iz1hrcAzC/Pk+S
0In7NXxxTiIqMi9pevVCDQfHP1z+uPCU84KVQKtO8FOIaUP+OLYG/7GrxoMB+B4yHjh91iLlGA9Q
cgUZdY56fEm/VFCIkYUv67hzvH/IHnsSSa8xYv81jXzY99TYMAT7d7p1nnt0fMLBg6r2LHEk3Dwl
7FECEOeMPG5d4h+yADpJaME8H0cBz5traP/+/krl58B9CdY9SnqcG6L6EEuS3ZiyHN5mRE3xsKgI
5N10tGBeDKSgF+011C+GgDqy3Lm9unhYwS2Fl3T40/YPdMbSZGfJUZkNC2vLoMB3k9KGfDGyBn3R
UcN+ALclPgd+PPWndtijjEHEggZoUSAh1+mJeoMdF5mfEEOS8YaGyJ5GUisXDp9T58Ohq8aJyyGs
gjB47lPUs1JcGi4LYbbnNm1lESBUWULiG1kvetkt+4rig/y5HQS1MSEfWONA3l6D//z94f8Ct25i
T/pMjY0jRqAPKQNgS9KHxYijA9tCgTwB/hRSmpE/jiTQHzso9l+GoO8HO5QlclbJtJiBb7exONy4
RfYaURILIwvaZIkLLPcTq06k0ZKXn08iphn/8ljCgXIX5cHnAQQJfk4nvtenNx/KPtwGcKnBo589
FfxRrGUPviTkHjfooxXp001PCw+KgZQBRXsN/QHEJt9Pl32KHuiVrHw0FMsceqg5pbmvwwhAKJsh
Iq5w/xAB1ElNM/L5MIJ73kpRvx9AiPLTZO70XWmX5WYSkQhA0hvPUDRWL0FRYWnlwp9o/qeR1Ix/
eSxhQrmLcuJpAEkW76ebsz+nOFTp85o6h5NeZnZBw2kMnYV2NEIpcBkptojP50RymtlQGUz4UOmj
jLgfwDZwjwsq4cROerSBcS0LlewlJLM5pr4oCSNOV1BKiqW7zENrqf/hJJJaWHH8GsqIY0+NDbfv
r43us0n0aRGzcDfm5Ye3IXuq7h+opHiqcVnl3fgEeto4gEwf7ENq+OftNfSv3x/9R7hmfdS/KjSS
t2ujuIuLGlxIsVia4+U1gNBbHlmdBK3IeUn8EqdQ1MyA40jCgWMHZcHjANzPWRBMd4bVvzdL0FPi
O72e8iOEAglpDBnJJCoamTHC6QOujBUuEZ5oZCcQ0sz+w0DC/UM7Zf7TAJxStQioTBT1sAz/Hfrl
xvuJ8ob0BU8o23LN7PU+dQRpxAJS4TJsPBnikCyYBQjIKrEST6OlZWmUvoOujlIXXSDXQzAXg3Az
SfvbnhQkJEfBQlgsx5O30vbEcn/Al66ysj8VraCTjGbksb735BPUi2aK+P0v768S/OL1eXcYWRyZ
Fgb7Oz+fqPqmcBAKXQ3Vy3W0lwHvoqIZ7mwUATtrpFD/MoDJ/WXSt02Oyx7M2laFIui9CreqM5tc
QonUo8leRv0UgpqRP44k6B87KAe+DCC498vEnUasghEqBz9NQ8RiBKHTHfP192Vr/IJK0l6P2w2O
XeGXF9UitSeL+SjJO06H71LXWcRfLg/JttNNT9t8yL6jNhuy5tpcOH9/wfd1EvfqFWZ1+iTsJKU6
fSXkFQHRgLj3xrO9iD0kAqqTmmbc82EE9ryVov51AKh/yZwwPW7xHCI/JEFF5EdLoB8KLLL6uTIu
m1c3nVNoaYb9OJIgf+yg4H/54/2n/BeUYXaWSwdZBAsk3m56IM4S8xp1daqiRoAqgJwJOKaiqJ9G
RAvw5cEU+3JfDf6bAcAf9OsGZkXcBMx7pA/MZArhgDFCeWgZJ4VZLw1H+NJJTgsP8nEU/ry5hvwA
wly/JNMwDlitox6jQViSInYcgkQ4GcBV5YtD0haEIYioYdiifZ1GVAsTyoMpJ8p9NXYMwAf2EMDo
6NPKllG2ApdrBUz2/bEfqauAC/4q0srDBi8uQRTi7x7O0J8/nEBPMxcOAwkHDu0U/YcBWHwPGxxG
9ahzcsjcryKhvCRUXe+ooI6cCzgfYVGC7MH6KFsf3XS0gJ7TTzHPm2uQ//b+kv9xkrw4Z+fhpFff
Eqa1IO7PZKtRgEiQqcg66tui1FQT8KdS0wx/dTRhQrWTsuJxAAroIwsK7DMkgV1qwAaM62sk/p51
IK8vcuM3Z1w4gZIWDhSfQMEv2mu4D8D1/TgNe538LAusIuGIuwj1wMFSyd5CkA5uHOJEogjVJMKn
m5w27LPPqEGfNVPkHx4HIHwceDomZ5+mSKpdSOC3q/2IBsHJjoRaUtmOa1RlEIdaRuyeOa7dEv3/
8URyWvCvjKZcqHRSXjwOQBF9dFCdYxm8nif0B/NXs6KCTNRXGbAPBceVZjgHM/WULoBTKGnjweEj
agw49NTQH8Lxt4s7EIteFU8deV8ECCKtZntB9usqHELNW/AJlLSAfxhJsT901KAfgOf1EdRN+9X5
VVQmMHDnCk61/VM9eMbuu/d9M59c9hSyL9P5TyGonQPZpzRwIOuoceB2ANsAjK5e76IgoZSqsX+K
xMlV9R9pYRCghjyyuOHcyIBuelrwLwZS+Iv2GvoDMLoe98Qx/89ZOLWd7kxrf9+ZwyPKbs/Ozv8K
e03ZzCE0FydRkoi6YVVNDFFwugbTnGkIZfvvVDraZkH5K2pTodxJ58OfQzBD9ky4gyYwKVB5u04m
IfRc0sXj6SsRiaKGsFDcz+DptbyMFZ3UvMaJfHAjI/I+yoe7Abiisi9/TF76PAUHzNh0kDS4dPO6
bJsgZlGF3lzziJxIzGtsyL+kkQ15H2XD4xBslNA5+zTxFz0uBty5xjkn40KmHrATtxITcBKqIS4N
64HaJ6eQ0sKC41DKgGMPhf/TELSzGFXQWfHC4oC801D8G7enftci9EBcGMFDqsggdEI2BNwV0VrU
ky4yWqZANoyyP2ulrH+8GIBauJnsnH7PpThRxe1vXMDEXZDKmsPFTYSr4EBEI1Ggl9FmwsIyXtsK
m/E+jiSQHztqqA/gNsLjxol307Bf3JFNTkcRAQllCpssIlZTA75IhBrm+jhhwok0NfOhMpiwotJH
uWEN4GD2cTN9mfqvTb4fc8kg6lBlFapEuH/3D8ILS1sPE0kirys6UoZkT/Hq3DTtJKeNB9ln1ODP
minyj5cDkD7p/g5FZhb0oADjoA+p1uF3yevCYIqXgJdgkkIjwG2EFp9AFzUtuGfDKOxZaw31AcSB
PE0cHJYVk+7tsIvE9SgSX2P3+5qBLcYRZItmCu3Tb+8/oTPazr6Ewdrxn/c61TsXhH6a+Lt+T9s5
bO+ijESzKFyQPVX+IwuYpms6siHlq5BEV59CUduEKL6lNiWKjtqkGMBu/zSb9KxiMe8mbrUZVVcL
tn1m4KPcBzuKL/taTqGgBfID7RTyQ0cN8gFs6U+B3WOoD7z8iJdFXuXCoK/qtQh6hycaBSTy5UAj
HbqIaUF+/wkU9X1jDfHrAUi+JFxM02LavX1TwX1zeI553J6tTnJIF1lC/fNDXkfwojLV//V/w4WT
vmrBtgB+GElBP3TUgB+AC+sJwHd874+pr/9GvuUuGb3ry5D3cOLTb80gaKkoRoMA/eJyf1XYwLhA
VAMqsRalJuj8P5GoljVQGU3XQaWzthYGcMXmm91vbBvyLCCqH0eMeQgbk+xlg4JF4KowqFG6df8Q
XnST08yFYhzBv2imyH8bgPj/tgiRt/pVqftjUgjnhzLOjeCfO5bdK0OPCxW41g9Np1nJPIGeFuyL
D6HgF+019M/ff/P95jvx9GUfYXh26Tkh3LlRsS2+fStGoCFmN1T+Q5H6yipQkHUHxx3I+5u7M4i+
/6PEtfCl8RMpkxr/iHLsfACejxyUO4ThvARef7xizMAhIBSkIzNKywZpryGrFHhJCmUV2lVZfTqd
rlfZdPiuZgYduilrrs3BLKZHdijS4yrCvo7MnYoms7Tk7MFmUeaMAe8UBBrqGufJrch5ec6ZbrJe
ZUwxvJkvRS9ly7fHAbAlTJC+p0cLg5OQwAf5PBXc0KiygmUtEXmEdcFduH+oROsmpYUJxUAKf9Fe
A34A7sJfEVe8S6Zuj4ezOjYUZIlH0YlcSlUdtezuDOtjZXcbGXASSc0sKA0lTCj1UDb8OoAd41dn
GuM6bSGu376tCxK85cgcr5ZipEsCSeBxm1hXNXZoVLw0O6A4gZIW7ItPoMgX7TXcBxC5/scUNl4B
QA+o41oYc54WpetZ7okS6kisjeTOCo6O8l2C7M+d1DQjnw8juOetFPU/BjDb/+w5EQvHTt2QiQ3n
o0C0BDiCohRkr8KteMigsibUTUEz1MU4gnXRTMH+cwBm85+O933yfdOj9cZKniE0VzYUvbq3Iu5C
k1Vdxt0MAvcJNLQAfhhJIT901ED/7f31mYupFzzDUnOezx6my+S7i/9ACE6MFD1WgNTqBTxvFzlQ
+g0dgOOf43ZaXgJI3oVavaoEczt7indn8v4tlDazrPsXCSu7B1AWWwMIrvm7+YoYNhxKIIQtz+aB
agwV2YbsUirS0UORzfOEkoPZH6avmZstP0NY2PJXNb4NwJll/eu/EA/38h+368Dp864OslHi2A72
XxEyT9RehVXNwJWG4sYszRJyOl3NjKLjCYdod401t+8vNW8gGs/u2L8ezx8KMfV2ESmKI1nEZUII
wcw4rzp6BWgPcPTCWlGwwspawsn0NHOEDCcMIb2UHzcDCB19OpyNZai8nRX/Hx0/tUfRRvvpgmSG
F0hTdOnHTpx+RVqH9GEaJW78em/L0HzaNjIo493ty88fYPXtF/nz9h/52yvT3QoDaCwHT8BhxHQS
xRgMn72MLQkeSFx6xn/AcNwg4xZ6kAcRSja7IQJ3CwvC+nDms4LDP39A2KICjRCGpoZb1PhP48NZ
xK5HoAurEimUkTwW1Vt5xG2JH4qPQ/aS1A78AxL5/z/zE+9L4PhxhNEfzpbZXzEyIXQlQefxQ9Bz
UL0C9yDQ/zx5gAcWfyz8b95dGVvOd2bWbOlHlhql8wtbjNaZHpHh0fAWCd9Ye42KnKeAAFH+Osvs
WH6NuxGldTCWbUtzhORBFSP+15XKc7zpyKvwYbwNkm/ifL25S5RgyZt+7K+35po3uNCc69uUs5yd
xv82i1J7Yab+WudNIQ3VwFRFl7tTfNV7mi1S17tbKOo2MlHXVrk3NuvZ3FR8l3PMINnOg0tJXOsb
E7Hx3B/eWBAeN64z/3W9WGyT63SjreYXMy82Hp0AWZVN2Vb4i7Hrz+9WC2HBWXK00H/RE8lIrNJM
aUCmARgDFyOQpoNHgQpYwFVg0vHCV9xAmFu78c4KfeNe2+mPsv/NVjDffiKMLzMaE4ZyoPIiwoHd
bLEQNhFetLKT39JlcL9ydVOVPNPYSJeCaJj6dvsxDt2O72PzpzS/8F3I9Y0MYLB5BFHRWNxCmfG2
4yRryefHZpR6vrUOjM2lPXeDy2Ssja/ktbc0RSXWzNe/VcDCqb0Vx8E4KxNZInKZgVGa1Svk4Bgb
m+3Y3EmJYQXG2rlcuJpvbVJP/LJaeJFvRpq6uNosxN3FbBUH19tUXl64WCzZ9tI682WekoLDUpHd
uYedjestOiEl8nxlY3tbzozVQFlerJOZ8hmqqbg1HWm7kkwn4Ne+mUayca/b9mZ7IUeu93nlzBXn
xl67hnfFxwn/SVCEeGxK4zD9zQk24wd5tUi+cklgpB+XoSBsrPXCDsamzKVcei3Pk3R5tQrVeGXN
d6n0OUL7Z0VcOnfabKx+2XLSemN60lyNTWGlKd+ZtOGveE8Q1qYUymp6GQbz9GFprwXfwmVqL7I0
Jd1eBYESGaa2dvntpaFE8z9X6YJfdQgLNhMrUwaIofgxqpBqMJR5lhazzDxog/YuSBPO9JZ6sjR1
dfVrOubS78utmHbMTqE2PfEueLuRexM2noIg8eq7vHgZqfbc4cxEFVxracS6aulREn+SuKXzZR7z
sbXVVM6KUEf7nltwy0vPXYVflXmwuwnXge9a3IZLPinSLPiY8uH8MpDm84vtQo7nHXOaCAoktULO
SuaSQQw1svZorL80pXVtsV2kQWRbqc9trr25sVhb0Y5zLiAwlw+uvNwElx2rqAEcmZXRRP4+lErG
MUz1lcksXK7idG1bK6yxB8XV9OlY9Pz1n+kytH3Tm3PblbniZ+6NlyIA35zJXipYkh8Jv8eupNjW
mhunt6uds/DMjb9YKOZG8dbfHE1MfASIriPx+nWKyWbGMJKR8wiWgooABUFla7GE0S5dx/OxDG5i
cTyspEhdmJLiY7G//poGXBQkmdERA4EMJ8pe+pRek66DherudEgXWU5/iZNtfGmk4uOK28VfXDGy
zeVyy6qxvia+hQY5gjWhQ6ShxBHq3RH+K7YmcWLicSbPp4Jq7sbpbn6tGCslsOZBsvxDXqa7nbmJ
NFsyNXnrrq+jlI+xp6jS/Ol1WhpgRulOpDWHCqIg1oCQIqfrHZSKgDMlO1hb28RbXs2cnXP1+luE
xteIUH0UVloIU6zKTU9xkb5QWXLmYrfmb111EVwuFpsEqoo01hamY8vyn+vN1r0di0t5bi70rQcp
6M2el8HSuQ9cfTE3E328NW1tJmY+9XaxjncTGYXNDPGNOtiPRMpkN02DZCHNpBgzzZ3FF0rCc7dQ
cewffwtyBqMSPEuYxjazKgJLO+SClRFypj0X4i9asPFMcSlKv70ONHRZ+i1Y3SwpDwILVZSIq75F
02NV2G2BsyDNvCtOjRbXq1jwbsYraXe/VRf2jSQnorXztPHt629mHCQoQu/kVQVxXajfKJH1Kjrb
tTKPMZHkeaTr2ApnC8fEfOO+zuXUuODibfCZV1Xudy3dbBxzs7TnX1+ngMUA10iAs4gd/wtYXDyZ
ZJG94hNZZ5vNxpEsh/Pdi3Auz0xnoc4fuGTj3izD2L6OEml9K2vL8G4xF5KbhaBuL3auFn8U3A12
VjsdW7Ee7dYdkoatJAoQJhhEPy+ouC9OplkiBE7iO7ptcVoo/LJQ1eSrHUGNsFxjt/6ku8Iy7Fh1
TZMB+yATbFDdatvM1t86ki8JtgU565krL9rdyRsu+O7bhmsJghRdOJImfU4jPf39dVY0SFWWLw2b
m4ALWxAv1Wlo2AnvKYFkW1KygioWSpiQy836wrDl0DEXkTq+XEarcYcsa3grJqCOvUKDcqpoZPJv
RTtcu9sEexzvOSa/Wdl/bNbeSrgMpU2yNRXBSRxru955169/LfPsU9bC4Y9iRCrUVGYBVj833Ibe
JlFXtuWkO1m/mHNYCTeq6q8+2n4wVi5tlV9ylzE0sI/LZC6tP0pewv2VxinHmRtP3tk3qzXP/+WI
47l94y1sXbDshSd6VqLY8+WFY6S7744n7cQbI1lFY1Ox10vP0lx55V7CFNttrgRX1590W/bWZrSF
0nMjyImS3kail8rm1ttFvhVJahjcRYs0Uq7SwPFuIPGN9GKFI9Jvor6VEkvkRO1en7mJcS2MAxES
15+riRlriZ+aW8OdLU1tuzBCM90myvYy8TZRdvbTKoqFhkUCQxgZ1LGOcb+CHcyWd33J4NxE4XdY
woYY343tzeZyLrhrCZpsMLtObD+x5t6Cv3DW7uYTp8jBnZFu+XvDmMs36WIV3OppsrydzyTjfhXz
4i9raQMDs4PdDdzWRE2TkJYcaR+oJE9FxY789cy2RN5XX+YQZ1bKrdbZPY1WKBrkKarMY6dgCeU1
zOoqErIRblNwH4rXbAlTw9Nn3oW4Ue2Vqce8c6GPg/QT3H2SeqHH+tZyFhpv/Te+04C5hxQncK/r
bE8vqUbxZpE4aapypjrnhN8FMY2suSHaWRaq1u9sUtthSilYs7IIWaWQD4UB5/Gwm+FOWCrqlexu
AlPgE8U0xrJ3lSrJemam3tK4DWRevFbE0LnSV1vnixjtjNulsxAXppeG/q+zABJ7zu94yxBmsm2m
c1foAKQuT7HIkQhShZ8G4oUlpCoDkhr8wokX2Fw9X8Me4UuzS3/Jz39bBhv7fpcawm1qz3/bxrza
sbcKTDmo7h1IMykwxR1vRpE6Itl8PjSMYBZxpj9fKTeuaCu/+GsjuOVTW7kxdpxtas5a/UvlfMn0
bDv6OOfnm/swSIILxZ+tvB9eASCHleAEGlDP9+SWZkYqpGOR91ZQGjklvPCCTWR5qZh0vEVowBtT
H+FLOkCX97XeynjPInG50TYbztzOxPhSWmyii1WYbmewc9fitSf4uy8bGPx/7AR+vLTC+WZu2ksv
vYgcPpCvXF7yL2UE4XhWNFe8jbWdz76L2k679leObCaerHcs2br+IbNkTNhyRZaGhCe73mbheEEc
wz2w2QTf5XkQLU2X52LLUbaLuAOc+l6HMDtUY8acYC59dlGqjI3tyQEnpMBmN57rvyS70HWsuSt9
W6W8+s0JPKgVSqp+f10iNM5DnQkDBMPqCOCgGpYHt1u45TEPjdk3TR6vrvixAuksLnjfctPFbnbJ
eTPB4mBSLazFTvZNKdLXM2uxdQzTUdTlx9cpaoIcFjScnXAvYHWQndeXgm2ygTVlboOIv7JXWzih
uOUmDMyNsx136FNNExKHKDpLOY0zSfhZq6BLMxV+AQOgiz4nPSSbbeqY0ny7grZh8DNjcROInLS4
QBUpY3NjO2PFtzzPn7vWzNXj0EKVsa17oYuyc62pu9n2d8O1l5HlqrN4/oux8g3nKt55nmOlijoT
bl5HqmExyWymsGwQSFXErrCWJ4zH2YK2SEC7thY2X9fz+fwm0FPDDNx1eB2EsvtZHCdzy8bNyKhj
rta3MsgKuDn2LnMAR149F3YhvBIGHDO6FPGWCBXs13juxXOL59YO9zU23OhTOLcVZcpLm93Tdi3M
w4vXP7/BAgURCBAQID5FA3tN9ftTZTHeLtcCiJB952mzmivwttiaGW6Vb3oURjfrnQ5TgZfiy2TH
rX9fuisnMhdCOv+22kRba64YUM7GyxnfofM0oIOaFjJcZJAbCPcnk8pJl7yr2rZtRbaw+yPZxHP1
KgpE4bOz5qLd9WZphPbl1lmtb8dGKjm3SxgXy2+vo8N2LrK/gK/Mcy2jsg1MBgION46MSHNseK7l
lYkJ4l9s/x9lZ7Zct65s2R8qVrADm4gb9QByNVrqJduy/cJwSxAECQIESBBff+fy2eeWJausOrGf
ZG+ZDbrMOUcmt/atfOSVxZrBg4QxEZFzzcOLIRiLbTOFxO6x5mU7UaI4qxBm5gMNZObeOKxfvdi5
fTwiixI8+ItIchyy0qQFCZCJLpJ2mhdfzDh8XGMXffiPXx4ETrw1OKs4o889QX5fWX3edyRqzytr
bNQFG+2y60PRvSE+R6/ME3Rij8F4od0LOvu8uEwuumVL7XmrK7OO6smvH5hd5uSi6+T8ORtiFl/k
fVzWm4hE7duIT7QN2u/xaq2mixFfChtBTwMn9nPoWiVomHW2wj+WtHSRcVfJLQ/F43/+cqB3JEgH
c9Cu8YsTA6oiKbZkCahwRbTrTLnRLZzSNza382C+mL9QCaEXoh09WrSRF5GZGBRkjxZXCUabVTN2
1EMXz9H7RLL8CnHs/MZJEP+p4KUoMTg3WIIFdm6+83zMFeuDGcFwQJEHjHRyKniKY6bqxM/20GrX
0m5o3BX8wL5qRb/Upnee025N4nrqO39hVzJS0hfDMZuLdq8KHdMS6fGFDJKrtDTjfMXNrN8Itl9Z
5xmotfj8ScuwRKL1/LZjL1005U1AJZIlpKW6OwZbuO3+8zGHS3rmDWCSJudPIv6+IJjRgSUCua30
MzlpTxjNI23euMprC5xEcBdw9mN9vzzQfNt36dog2pplU9baZVNCpzLhtYiGqKv+/kivXaxADIr5
BYcPvX+eP5LzJBy02AI6sYFddWunL+QMLSmVbXnx90u9NkZY4vjwAjYUHAwvxmhOerWOClPLk8LQ
MdLzhTBDev/3q7wSP/76TBkEaKh1MGeeP1DPtlwvDrvJ0uWmQqiv99IbVo3zg5vHmi+demO8/nwu
eDNYLuhaiq9GhGca9fdZQeZOT4lFntcioaV96qZbYgL3xgz/c6AIvhiCbyWUv8pLX1p0UTRGUDhw
ki02FPswyBtGBx/luyhn7eHv7/C1JwLMBLc3xD6AVOj5E1keaRZoXAufowprVQSKtmr2b+xtr0Sd
UPCAVKNyBpM9PgM6v7+4fmNbJ5uxrZplDr5pkTnqoqE9+UytR8vTjs5c6Iewb/nNOjB1Sfhmj5Cb
U1jfqqU9z1QdafutX8fy0aF353Uae/5hDsemfCPUe+X1g7aHKZ8l6dngeBHqiUUm3VBiWs2GQVAP
JJyV3Kwl7Ngm/vT31//nFIZaAKozxVaMpPjlHpySBppIBIVkDvOJJiOcvi3IhmpMtDsffbp97IrV
kDce8ZVI8vl1XzxjaRrrpMREDlromEQnX/g0iT1uxdd5MZB3Ap7ogac+uMg3k92WS/9l6Esv6Rb0
cr+YAeBDv8ovf38dOOcwEZ6fgrgxgk9FI0MB+lC8mI9DtsFSLn1XZSFT0/28+SB4H05eiJNuB8If
/bjEoorbNvpZzFiPle6ajNe5Nny6J9MylpXWQXgzZpMge86sQn6QtMUjbL4sPWLgRX7o2jb+wIne
RiiDTsOtXtosQGRckl05cblVMvRRTBGWsIQWU8ODqih6hhB6LnV/WkrvSQ07K1YU7QudpMT7iNfG
9QmSgzULf8xEkgdbIq+q/Lrae4hUPKZjq8dvi4y6+dJYMnWIZKa0p41LHKlwlxup1IrpfSVyKJ44
a8/GrZHxuFIQIdtTknHBdqWO8q5qGy813lM8XUI7VFsVl0Uw1r3v128uVljJBUATjV8syRXgFpPV
iTAbYqZgFfegVNYfOhTgSmZn1HZFutDOu1b3TU63peF2F1qLsCqU8/ZEECw8NJEd6eryRB0SlpoW
m5JMp8rMSbzVa7iU92vUdmLHlJRJNS+I+aNizUlVTEimaWgWn9RyjJNPuRrT7/M8ibh2ZElPbbPI
lgqyLIdxGoPaReGUU2iEGqHHnPc5bWbjv6nETk+ZyWjHdVIRNjUxtbNDKhgjYqV6TeayioYkH/Zk
5AzuFNcmBVig05JGUVM8rAzeD/IlNq2HrmDpUgUdY8mB6U48DCt3H2eAGh/dNtwnyvIL3WU62hXN
oH+oOY6+9YuST00Z+DsvuOyrjRvyvVidS6q+z7m6meAoDPUYh0tYpcEi51OTIHWshjgbYJC3rXkX
LTY3VORz9GEUusW5P+aYOzmfSlfJpp+ia9Ot/WWTLQSkz6YLQXXUteuxH9btPoua4Euosw2sRlQE
T6bbim980qmnY9Gyx2Q8u96bm7WvwmZNsyrt1/zzNha5roNS+rs8Gw/NEGx9tZrMj7uw64aPSoku
qfuGj0uVF62JKGZ6m9GFZM3jtoo4pmJpo6s1y6Sg3IXmZtk68bXnw3oj0tx87fUm+UW+RvxCCYSC
fnQZ5mcUzY+ScxZRpbuOUOixGzb0xEWXm5Q635HMxoJOiZzYPotcmO1YGXK+y0CCyGpsmsDRrbRs
pKnpQlavamq+pM4HjJLS2K1qfQObBvNvoGyY2MEFrs9omXvySJagNZUfcw01NV9FW6eu0OLALV++
jzMHMaLmqK/9FFpdyWiEDAKha/ogBj7KWqh5UTSAUfnV5n3QVtPYaVtNbVr4ah7w5YWDgxM00Gkt
R71zWbcNl12oJklVGfnhGCykP6/DLXnq9Sw7OkRbcrk1cNbPsNjys4/y8V1kkW9SG5PVVrmZ1xMq
7vK89jFbGeXr0P2QZbQKmodB8zFDWcLVuBV8BSrVlJ9DOS4fU1kIbBEegjeFurXmFNqa6qsO6R6p
wtIOt4EYZFoFkCHf4QOI/qM9yxRWZ9EMUGKUZbWZWLCaGW8+hGpNRuQFZL71EdkW2ngSf8oX1tx1
2LVtxebOPkAQ8Pfl1ooRMy9FVtQpn2wHIAo4sZtkS5eTKtJuwpDrSFEWjeXtOEvxzcwRW+qV+3VH
Jp5mddsF673XHfmqFjHfhqvUjE7pEn5dlRU5pu3ah1DGVcghhE5TVeiu/2k1CZ82HsYModjc3oPm
6jgWNJmzCquY4BVPReiplD5L6xi+zMNaJJAVI7c4XvFuzk9u8kbXqUrttbCmyWqSLmq9bAI7uDrk
nXjXJqsqDlC50ndRbLDrZarnD2Gh2FekbBDRmyYtvoBl6p+6zZrHNF6cP+Ib7PEEkQDSJgVRZZ5C
Nja/tp8Buzo2Cp1ntqMtCz3mRxI0P6Uj25MBLtE/ZokXH7F5l8VVmCJVpmKa5DeTNT075jZQYBHX
TWxAuMT7Qig/7BssU3eXtR0x1QbCLb6NlnGc90G8hhxMTDK0lCct2yru4IJQ0CTDVWIafaUwl6/W
1gUasYDyBbaatBuxZOwYXgQDF0BjmizH4Eobf4EePCqQNmt72eh+Hk6WxxonEYpFa1520Y0RGmeV
IckcHeMta7BVJE1/C7+60TVIIjBhpZKpoQzaJAc8hK2zth3Jr23Qdxk1KnRwV4MtlrQc4plRBwfp
cVCqeYAP2iR46H5me1aYSO5ynbD3a+F1fGhA72jezFTgMU/tirW2BRp+Jra0YYZs100xbPMgiGqJ
2bcd28IHN3NWMla1dsy+KpYPBn8Xq9towu3vIsvYkRgGSa3AjGlp6iJlqGfar4eQM/XQj1HR7bEN
dIgg8lGBQVLJIugi8uZbiw32g0fi/j0N8j48yjLMYDtma3xnsljyKk2tjHc4llRGR7hLXTWWAlDd
bEgAjMUTXxyGNS0+xvn5aYIMBweFb5HfuSiCF+vCRuCPR8ViKps8vNKTk0E9hYG8bbe07KrOERMe
4k2v7dFGS/lxiQvbXXCl3TUo+0LTkQlZ3ogxGuohNkNZD7+AoZmM6a1b5UZgYk5g81rwb7KKp9Bn
tO+9LeomIsVA29KoZq/SoOM0ZxA9d+1cCHvVdHn5neh8/QQVMxVwspr8sSw8X6jQXKQ0UWr4gjhQ
xCAdyhkzeknDhUZkTb5sTuCsZIjzggqoYtjRLHckojwosNU2toynOit5fJPNtrwNuDEPU8PYTeZV
e8tYlG+nccZyjbdkFDj9I/egR1221C087atiAcdY8W3ePiPgKyY6kT7mdROuOCTCqOsXOim3hRVC
k/m+3UT8qVdhj13Kb31a9zbLb8TMxqpM7Qo3m4W1nVT5k89Z8MXG8DRDvzEC9lElXRXh0GxoOLbj
Pu4QJO2TZIuOhOvV7FgcAG7RcRfvc3jT6iGbQ8drYuKlfcD6YFPlTNvIShLsRLRvg+LTuvVMnCbO
R3Ep0nRZaNHZjV/mA9PgVEQodD0zwfuLnoTptR0HGVVTriypAgQRisagC/Q1sapRON+GftgpIsqk
VlaN5hAHmy0OeTx208kVvI+hA3Ld7oMmJPxQLjoF9GQ3Q8vAuvdCB/xRdnHpdhp+gqBiDlJC83bU
70OZ9IiBPFkiBCr9gG3IlG2/c4T3W22Xsn8CEZXGtCll+IEMefuOSDfEpzh37CRdHvma9NOwN30J
CtxgqtzpvGca1GnBj2hhvPJTsdj1eoRMBpvKASWgIDbsWK9+6QxdXC7sbs7m/IygqRLETOfdcewL
hGhJ6TCvNxLkV70Lo2GXi3nIr4RMSuyBqbeIV1hQttW6zuVDNORrsZeIi78vi2nzvXeiFZUWJB6P
sSXgmEdZsJ9LzhvcG6KTazFu4Q1pYn++OECGmq1F/A3HpfuAxURclQARv5fJSqCNTMPdFDHWXExx
oz+FUznegs3um90Qruog16UHtxAP8CfnKVpc1SKa36FfAVx0+AHzFfYSs1RkCrfhSnsbtDsfNpHe
TcZNxzyTfK7TFVEADTcS+72Yt3ze62zo41qCSSNYYbbHltS3ka35sCH6n5rRVRoqXEZobwW2/XRl
/gNYeXVDQK4nR+a3YKKmnPvhvl9ZP+2KUDRL3UaLUrSJ1DBQYAzpdiTJht//X63XfdJa0DySIJqi
iApV1ZolUBUclzl+Q+F8LZGHxZ2nsPnOEOYLfWgDSzXqQbewEWN2mIJ+/pH3Y1N1Y9qyNzLqP9Vb
5K1FdMa2QCJBOXwucJCkQQCbGBw3SH4oW8q5Xmc+/xyDmFAYzfEbmfIroBhBrRMoLKBJZyj2hRSV
KFADUwrhJs1gzCK3GnE0Bb40tBDue8OG9V1GRmw60aDe90Ex3aqtTHeWxAtVjecDjvVyUlQEzh16
n8NO/nsu/5q0kYEch4AKACR6icEAigxlNk8AhFvcpVsYUsDS8anySxHcmQmUgx3l9saYn8f0hX6A
PB7k1LmL9vkLD8/HIW9xHmEO46qJtJeBi9aC9oaXNZel3895BlW7SKyvlHT9GyrXn9eGgnYmQ/OQ
JOWv4unfRa64LZu+GHFt7fl2kv1aHOdlmD/N8fgFgWdz5wak43MQvFXU8IqnjSuf+7kCHQO/dW7d
/vuVeyHKbYlXzL6NTMDtzXfLUogYGwMRWEQNFnxB4Kys4ddZW31i4TKfxOSaH1nm2Bvy5Z8Dn59Z
HxQqQ8GE1/NiCFwXlIlcCQKZYLUn5DvDKQkbtfMQPRkdN/ERZjh/Y9z/XH9AX0HgwJoFmIpy2udv
INBRKbz/xQDz5IQiFmQGHsGPJB27wl+Iw99n9yvr79z0DC88OZMSUFleXDDsrFMTUMg5kHIvDRe7
Nm1E5R1iTJxpWRPVuUtxUhbIv1MkJAo5DVBO9lCGatx7QLqnyFmwSWlXsmqNU0TFf7/JV14KjkFM
DMAn548cv1BdV74UE4tdiyBkyujaQyAP5RXjyT5U0fe/X+s8qs8XHvDr9LzsgLoAEj4Lzb/xNGsQ
isGNORCoRcqrUuY6OPI0KLNdwnISV6ZM2yfrXdBCPArLnoZFMRa7v9/En4U2kG9Q/wEDMwJ3j0qb
53cBto5k7RkpiZvNDCcZ+6yoNOvSxyHS60OgVPTZNYsX9YhjJ623JEZghdqK4nsQhKV8YwBe0VkL
fGsJVkGBso4zXPn8frqkCKZfJQsL1/FOCZ+iBAgBxuT74n5gEqL2wKZDK1VBufJbLWyi9so2y1Fz
vnxaoP/t7DQ39d9f1J8z43xfsJwAQaGi5SVjrWNXJpvBzOBiELXzQBrybkMtVFsER+HVW7zhn1sj
kFb4DKgYAd4KM/X5ezDBEipMRHjl41o8bbCnaGfM3CN6OKcE7YbomveQFxNSxOsbo3D+x59PTTwh
NiK4KtgmYbQ9v3hmOU+mZgPaum76oNW0VgYp2htz75VXipmHRYCiGJRK/kHWZRn30Rk1ZKlP3/VA
qO907KP9PPr5ohDZ9lYFzp/hDc43GGBYKCCUEQI8f6weukQQEBywVun2lgxhUY98zKvUADL7+3R5
5VLodJOgwvNcwxYmL7b0ZYh1ZFJU3gCs9bU3M9850DLUq8a9tbH+uZHgCpgsiG/PrZx/bby/bSRt
jlqzhYUIGRwbLjM7Tk8o5BETvMSxuGZL61baBOt8NZRBeFx9/DNeOlkDqgyryUAwtrmUp1QDqlQ2
8DtINM0+s+mEkow+X08C3Osb9/zq64nxoSLU1eHQ++V+/XbLS+nAfrZYTRCr+A84RstlJNdo34Xe
X/x9JP7cUWBGY6xLMIVYwohrn4/6gvq4XhQjq2BOh8Ottv1c1EYq950zPc4oT1vEpzEDfXTiLm3h
IsUdW76omPVmp71WQ1UMoMDqBJZFfD+xsi3fiIN+ARHPFhwwiQKbMPJ31IuAvn1+j4kJ50aEnlUe
duD21HaujaoV5RtlJSBXu7oNlk0csmhk68G4uNzeAyCagQj3eVM7fMnZVYAgNKwKbPF7NSmJKr9J
2RXBrQQ8DucnuGmFifV+6ZVZqUqbLqYxCpIm6mwzrqeBJPraDt3c74xo3W5uQ+YuAtuE8ByC3m03
s4tt/MZC+XXMvXh0FAedPW+8AXxz+sVe0zQD0lXZIAZEkHlYAxW4WoRF/xnaQyJrX9iB7yAY5n3d
b6mY9jhTV1mDCtyuUdjjtivVyWChcs3yx9nmPPks4C88Jh3fvuU5h1rIy9TLKjMYeoroy37mg4wh
MSzpJnbcdWyGm9ix/xSCgWCJBKfEmsR/aJD4fExV24ge0S+rghCJXqlJXk16W99gIf8Mq8AMIFtL
CIJ4RJHnOvPfwwi8qaKLGgMQ1DbTFR9s6Q7zuM2sFkOqD50vAv9+080Ibbsbh6Mu+Gyrzk6yXiY4
mhUbSRnUrTOoxIbS0cS7pXDcv0Ey/XGknIveAMjCp4zRbuIlrJNB244cbLwKzo07tHaGvYV0840j
5bWroI10ir5XiGnAZT1/GdBECMdihYjE8hYiOICBavG8m96YteeX+nzSggrBx3BQQobcAW/++XUC
/Hk8D1lXrdPEatJlEW2glOy2wYzywFuXXS46SgAhu3Q+adL1ZP/3be2P+ABlAnifKMkG/ITvJL+Y
XWs4LonyuIM0lsF+TkNJc1SaXcGdbRdIeMbt0iAqDzF8wbu/X/qPcxuXLoFBIWsDEQsP/vnDO1jt
NuwC+Kmr8tWKypPrTsnmAZtOdO+afqj+fr1XBvWcE+fn8im0OChevOwGqxw4LcQWM/XhhRPp9w01
9m+M6C+S7vmQnou2kQmdazPPEfnzp2qQlxuxLbzqsoE89YVGdTkrz8q+RtTAdnzu276eA4ZqGxi/
47LzKB3dJpBgK7QlABgyWW5lN9tvQRoJQ1MYiJe5TaU9wlkQT6BJ3NcmYBb7gJyhqs/x6h/Ar8U3
Is9Nvo/XLrfUeZnMFLpz/tlNURnsbN8vae2xpjIsnmBtUOk0D1DbSC7trdwm9FgQACLh8Y9B8NiB
AWx+FCJRyxFVM1m7H1aXlDv4sA2qeEEJi7oPAAXUJh2M30F4HtK67Ns23eOgd4YCvcqe4gZ11bWe
pvgeOckq30lkxduli3sPytwtRu2AXTukKbMTER0nM4y0X9r5oweOFdWsnYirOWMoMO0y6PYH0/sS
EYVP5G0QNLmpl22GUzVjsdy3AK0SirLt6VuJ8pfmyGKUwnyaYDVfkHwyHUUa6PW/dot/+o/c/Wt0
/9VL45uc8OWilv3TZOR/fvw/1903LWf50/zX+df+75//17Ofbqcf46PRP36Y6y/Ty//z2S/icv9c
/9zj5NkPfzQ8+Xfzh1e7ofw//vL/r9/JOcD4n+Lk8z//rN0JRddTbed/t/w59xE5/8K/up2gfWwO
5BT5VwngHakVluO/up3Eyf+Ozp+WLFOsxRx917AQ/+l2gtayKFJBMI9pec4Zzqf4P91OCFqaI407
n034aOWvRij/frRnI4S+LP/8/HsTDHz19cXeCzMUGzuuEqPtMDKHlxAb+DVAgE1M6qiJ+3TXaVHu
I6fyAyLt/NjOU0F9lh8IwNda26C4QKh5u6yqSyhrvLiEbY9qkHT8rM7eTFSeoy4JF5BvwUUJlRqm
Tazrc1kzUInwfmztdhwKKR7zAESZWIENsEWf0ISC0IIHEJhDePIu4HDSYJfVZEMpTjHqQzZ4974p
EJswH0KDz2bEUTyryrXLatNwV5WC+/1musmivmvydMgjS5H8D/fOg15Ac41PUwpHpeGsXuzc1007
347CfyAQSGrdMLSViL2qFZwzGq4F24W5QaXUNB2yZAKIs63z5bAIVU3ATPcSIwRYrV0vh277vjKo
CRJmeitcWQ1ivUZp23zHIS4f0haKPShEeYINk1wkzCb7EZDiMSsHeYk5gq0B3nI1KBEc+2bujrHs
gmoMmb10vU1gveSM7Yt0tNDiG/jNOvFBVbI4qxat+IeoaBQNPQx1oWR22QVTQ3uGyiUgOe5iSTyC
7sVfpaSzP40tjqbs/MPYLqc0Q0sMEGAz1UV0BQWAVE7GVyjb2058aHpsnVqxXbvmZrf0xQ81xYOg
Y75MlZWToyUb3XvVp9/LvtOXJp/lvtQ6O/mpmY6NL7+QwMNzb5cqSft4v4wQ7APfq1s26nAXOIIi
E7J6mmGb3plI37lk6a+DXH5GCnJ0qUP9gEhEebEpaWo287xyTV4eO28vEtFYZGIAb9ChbQUSjIYK
rRRTpUx32enoc8lUsJvOLSFS6J6RL2OM4FAD3AjeocrM3PGi1J+jUPjqzHIf2aqay1YBCaCiYTBn
iuUQmuwLj9I6hVm+RcFVK6I6FaruewBDDuNIpvlqZUi9ouyKSYJq1eEpCwD9TJ8wFoDGU3/kOnoP
IpTTFBivGkD1bUqjyCw9Lii4uB3GbqsiHfljkwxqFxIx3qLu2CZo1KMJlgWKQrA80/mDcQJUQZnL
8CS6VV12sM3fL9ZUkEyqBkvr0JsU5vnUXGqtwfT4qFJeccptfFj0ijc4RVWhUijDqKO+nZM2+cYD
M1L0wQbagEByl4Z22qfhyiPK1GZQXRCYqyh0yWkmCpUNpVb5TkZ5C2/I1YNZKxKC36fpyKNTOmNN
zMnSXfMmye7RpWpNMUmy72u/3ZQD6kL4fJAdMhE0IorqqYiXGsZeWMeNyHYi88P7VEaSDrLVHw3q
2++GCSYBYozttPZTB36T6WpN7NkzQHZCrV1CZObG3WFyX+VzbB894DqayUDOu3LmH3H0IiFBMbHh
9iQKOI2R3JpDijQZZ39xtsutICfbRBLVVitNxLoeWIsSORGC3WELN6ck/5IDB7pcFhUe867vKpja
7lprazCn0Bhhn6fTWNtI97TMfHAPch5FvwvHTsRiEAzovbMDy/U+Y9snPzNGUft2KPuhuWiXfNeP
haVZUT5kMloqWNVBNZQE9SOIwPcb0vDDyF171c0B3/VFU55U00wDzdqI3MipCR5ihu2CcdLcAWK6
yWNsDiSUVdFlwQ1n5c9p2TAh265auv4zQQuMa4+GUhv2j+swX8lxztn5ugu5CooGdf/BgJkbuhEm
8mLt7TJk8oqT0RyZQwS3qOGGQ76syxJeHCuIeB/lSwF/t+ipa9C+yKF+7KTLfNopnUyHBDjDlY9J
fghx3kBJ6dN+twzGAjpK85Yyke5SnpSmWuALdnSUEgEfCtH3opm/zLDx4nXY9Sy6Hcrh07bZC+b9
ux7nRKvPCE2442NWReWyS22OIwyUSZlV3GzV4FhRLRn4i2z+iioEujU5bru7alqNayNWdMVdW3Yn
QjqqFhR5DPIetKWqTYxAEL5qW08oTKF2ITQx9tPQBbdmeVpT9gjXuhJ8u0+tNt/kBoZMFAEBeAQJ
oBR3bY4i3NWBwkOfJWxO4GLS7yFHZXX0deHF9RZ7QwlwJ4d11rH7nCXhbQly8Qq06VyFQm6ySmJr
6s2h8rJ0UlyA3ijfTW2Br0W4oTYhed9Mbj0QeMu42RWx9IjinMNG1HK5wPmn6CHW7kzIfmKGFccS
1ndcE4V2IGfxZhc7lHs2Jt1Q2G9c8JTyqal5r5tb1IunFCXa1To7MBiJAiw3musYKE5Coxk8hzB9
dx2rTfTnCHc4sG1ldQ5U6WGSRfslyProQ1Z0OKsUz80h1UMX0mbIu2uXRP2pRJ3PtQe8/9Hw5OjM
lnxlOSTSdubZV7i0DOErhOmkXBEzJC7Id7OJyTHI7FlHC1fULetgO6pRqHfriD5hWx5OtzPgLIBe
vUQbL/QOOMC+V5hz5z/LYoRMGh1DujK70LYEkGQKlt31nHwEBrFdDBmBYlcsJwZi+pO0c1rL1nXH
jTEsTqHtvUbB0A7SRt2bwH/zHvY+diY9VI7Z4YpFc/d5xda/l0nxKJuNVU1hvgI6hzE6spkOogf4
hF4xF20xqX0uS70DtzR8XRZWXmNifZYEjcEwRKAkIqQgF6oTIGw0KR7YYAF9oPis2mafHZewuwG5
jb5tsbkAQvZpJMNROKOxICz4Ug2OF6BG+A5EaXgBRUgc7QYzdiROPg2DJJXA4YxBZ+o6WJeko6Lz
zYW3a3Hl4I7sgglH2gQPZQ9V3oCEZe1uGo2/auWgD6sHDGmz6ZaX40BN30IWsHbNaFq2WHuALDmZ
9NEMUjxBpaM9KTGHRjSe2b50SyM/oUxT79OpcKfGgJOuixkw6AwpsObJfxN3XjuSK0uW/SJeUIuX
AYYiZEakrhQvRGZVFulO4dTq63vF7YtB3wZ6gHkanLdzDiqzIkh3s217L+vxCgVOmRD2eywGL991
fVXsR6fPE8qu7WiWtdiPxlz9qgwTz8HA7TXNlZ+IqUvjvm2qfdCVsdBPlHjdpc8wIrcUlvFsOxdt
QAYno/FKMx4zoHhuVfXZ5tNzib9P6N5uGKaHsicsmLvpA84ZceRLdEJCf3lsGJWe5Pr6sm2F8zbi
mK5Wse6DUsnffpu5ceWM9amv8+lB9f69uzIOlIVDircSw7fc0vm69bSc0awbJc5Dn7xvnj0M3VS8
efhWXi28MvdugweU8eZyszsNIW2Yein5FO+CzBxi4ehtqCbku3FaO8nBaBaRE0yUl7kWD1O6/ClS
Xz+TpNhZm22EQ44xU6bV78xaQow9N9Nqs2MUe+0CMw5gwrnuHJnCJcrKQ+o0zZO3bEe7WN9Vlh3d
0cqpBmxsLP7NuHAypf8uluVtZtCL//GKv5ribsn2ukuImQwzbrUVYEwGAWOlXT1Uaf5Luk6y4o4K
p3Z8nMeNuq3qT44ITsaqw2GY03iexLTftvHJb9ykcMpdP2tJW//WR5raXD8XDG5Dfpnus9L8z1Gl
x7xs+OZ99Tr51V9/NXepdJnv8rYy47lajZyjrdcuoBP3lj+cgA4mucKYUqtnidzCDNeNms3Au2Y+
ZTDpfqa5dGOMP8upHUfnrilGPdlyV56RKdS1n1dMPr4dS5E24YQxMdQyjyLJy/sLMQYR5rp772X6
B5FTLcJJZGKxw6CvOOv4lUR5UJn9hoG3DfEL8RgGK3epUKfCUPvqNvOqnfWhhCEmgDh5jUhqvQ6o
4/ssLuRaXrzBtw5TI4wHbMDyUHtN8bBs+W7M5qs2O3dWFhgfxjypz8Gxr9mCkVHOC9bEKi94jup5
XxpW9lRVs/7FJKrcbYUMEqmPP1autUm9eMzM82y8BV0gl6TefL/ifUow92M22xzrvqrsq+WPjwtp
qlA10vjyBBoyBVT+I4Xwbr5s+c3A6brUMKpaj1dnmt4QnOrXwGh2sy1jt873CO9RqfilCFGS4APX
5xXNcq289o9bG01iWd1wrTduUksXRVgXU5V0jvuTG4p6C59tpDfODkXfu6yArZrQblrn7JipdRK1
+knHHvfyupqXwMpee7M7i9RWqLT9t5TrcKrGEsYjEsceY9jFHGT2FUhG1SGTK7lFyu5w1aKvJ+Xq
Vl9ACvqzMwHNmPwtKSwxJ5SeJmytMr9fem83exVjN6696rB29oHkxcX1tvl5XbtH12/wTdfto3Ly
5zzL371yuLjdsIRpJr6JNZB3ykQya8FBk+rE9Zbj9x7FqeMGvvgT9QLHkTjnFsqY35Oh0CvdDRdZ
3qU9lRuR922PGMzxJ33rLYUsEMM1cL/q1ho+sE/F1oC93NKIowUeHfyQKKIaeeP8qqrBjGiDDjZe
qtIhtzZ2AWPfwtyXDi/1HNgTvlUF8Ch7xVGlYchbH81SfEOTxLVf+cXenZov4iSYIp0f3ym+Btxq
UbNY3gtUEX3nOJTRfcNRlAZWiN+Ui01Ut0wnBvm2KB80zsk01b3QHKyDoX1NFWQQbdo55AYOwsQD
WGkPREXKr2GZ3LAzZXn07ZlqVuP9yzLHJfkyFQcxO9aL4/EAG07n71xrOHf9wMPltUPUNoYeEQX6
PRI5tLy2OkNnkFd7K6E2EuiPZD3659nsnoOCtsYhyB0qr/n0sbcf/Ml3D0UABwsaaslNYnC2BtuD
pVWvjlF7yWQ3F7F6U8zf52SJ9hcapYg6beoOqBtkNARN3XnLXForavw6nja7jQxeT8CsRKpDX68o
liv7FRW+fCWW0VN+mdpx6Mv+zQbTead5Tht3/UQkBY/wI5kDiFD2tqWJPeUGifuSDrU0nD6qiTA/
iCbLwtZgKIkpDpe2U093imv+J1greVgHXYauLta7ynFfW69uDpZZVt+pMrqXQnOxCWws8esqyz0x
0qmxhtpFvJppFVVWlcdBOuJeNK2UM8cqdsqti/e2lMFHY1Xjl+n5CLrC+ZHmqB8LvyT9oLx2p8nm
ZrlANskr/xb51dWht6txj9myZ9qUNyfdX9UuLa0i2apt+y7yRtu3GqF2Z23mNExLrXniq5nivgwa
PN9AevXVXaZoHMGooOB7z/YomU+5dv44S2U9DZYnurjTluowYMbcreOC/qytHWlDZ3ywprZ5oBv3
71Stz6EeDN550fCoQ+Eoo8IfR/I1Cz7MBZfsiIs/1vImS+qtW3el54qjLzT9ZfINcUlLM40rfNYX
aYp4rYwh8lPZn2Sa+Tk/spre24mvYViC9ch0QT+uuvMsynYvRp6WbBqmnZ+5De/OzNFaLzbs39q8
NzuPC3uaFzsZPCn5CNeBtrnd5m/baxuMskSga0PHl98Z8mnMt3dLry7ZPLZXvWz8xFIEp9vMW/az
Gow/bdqlc2hIrn98XFUX4kes6fGXvnxeyuW7QcuOgqrNnsveKuNsxW8AcSz9MDQs46GWoiGY9Na3
nr7dN7lWJRUmOjTCHglmSWfvutrKis0i+zAFuaVQeJMJUlZcAo3UUeZoVkcgQpof6Vj2h8wdJk6o
hs/NFh921QyhSPXv1FkVc+OyPVNvwi6yN/E1NOVznq4f2tzdBWlqIBxNVQzFpg8zdz2B7dliHast
pehk2PRU2XZaK9874InVsfpqVhDioL+FmTR7ObaEcYJw9vHnQQwTsdEbGcAGlIth0v2Dq0ZmDKOR
H2pRGXxixnbueLjP6ZCL+yKzlyeBt/TNL/V7HB3Akvom5WBut+V2TutIklktEvwRRALIid3N+jbx
FG7r1fEKh56uzh+VaquTvllwajPNYj5icifCyLB5IYYfVJo03oxlO9mkZg7pqHVg0eazKy1tj53F
uF8rWGOUoW3tY+sullAtS/rS1OovSAgs8iN1QiTnYgu7IHf23WZi5lkz8AdQTKjVeu3YGTS+/1Sn
Q7e38MFqWR0tfdoksJhoJJceJVSJPY42QgZi8Oc7wkG7tHNTJjl5JC3+zrpHvV2UdtQGluA1aJbn
0kizu35Jzd2opdlxM8t519CHfLiyT8rBAhdb592ZQBlllO08YDW9FrlXvjROT7/UCOSTZvaPrlNS
eJL5u6Rua51NO+X6XHr9NAzrchGlWJnZUEjShJp7k7FJLM0M8dPuDpgvhjWclbdzUo8vuJq+dNP7
k64oc7mgwq31sNLbD6O0tEMTuLxNS6XjujbQJXoGNns5jW1UFqUbWnb+uZhOZKYvuNjjdLslPOLJ
MQC9MN01Hu1FHReCyztVLH5Yt0Gwx6OgqPTax0AMyNLDfevWF31r7ueASnjVs8RuB0oipJag1UzO
rWZM3Gr8xSNN75g7j9WkDVj59Hcas1MwU4R7TsxxM+2VL9RfNIy4D7TnGu86dWub/Uldvgi8Prs6
J3G4kUsJZ47wN0wSp2Gyn3SHgH9tF3/znMoPzb3+hf2LsJZet7G7GVhzreXbqGW6S+fiqU6zKenK
dH5zsbNcB7NlLCbL3gunKotdI/9okFPmxn7SfKxT+N00edY1PsigDP62ptqhjURasZmRPrrYdfL+
DBGoo61vpqs7GMSddA97ZtdFm+/c+TnQoUCOGkaW9XndjCFZs/Xd7pw8prP4S45/p0o93YvGK+/K
1Qxzbfb3M3L0Qci6PS+EN5OpyU+rt45AGav5YI05ZwrUu3MReB+eO6d/TFTOOd1eDbTtl8wtxe0G
tYzzXPXftOZGWEp0gr7wuEtWYexaBysr9W8d2ZOwHzqyXRX1tMibGHhXvd71o150iLey+U0brKnQ
8gZxr4uNI6dbgURehlVXOxKp6xiWxEkR4orRaJO1mfLq2/Xroo9UJVUejmq0TMzDme/ywzfvJkhj
OYrEJLZ9ajkaXcGcOmm0tWXzx8XVeFUy04oTmQRM86kv/A9jsvom5IhUv5egC/y4xZz0Pch6OUHj
JSqkGTkwwtGkpy/q4dfqrBVBieVzyCRgMD1405mFMoXkhDv5UJoctYXUSfkdRwZam27bdwyRg+fa
I99kL5a+LzRmya4zBFfIadUzdOP8vFUCN7gWOACt8lSPp3QaI0uzmd7UUEN3I6yUB3KFGrb9LD/r
zSD3jSvdI+bK2Mmln4WasB8hCZ1ZmPnZ5E6JorKdNj0IiGt6+9X7M9i8Souh0MLWn1HI6m1EUr73
ejsNNY1inDSGt8OWVYcuEYA9XGLGPpsWRKT9ENXyxo8YOud7vZ8/58B5HIxJHremUgk2zuwp0JhA
MeEKHY1jSKu34jVNJcVIw4Q5ZUpmUoFxus5yvzl9Unj1qSvs8jQVdHpGZoRjK0F2GtaaGGkp94vJ
nKOsULjlkPqxI9snoyW6VuSPJE+D39PUL1/9qsmr2G7OUEl8JYRsrBK35pUz54GE3FSn42M1rg/k
0Tk2rFuxUrjXdejmxMb3NXHolTO1nLm3xJYf+0y+0t+88pCaUWeU5NH1j9xME3K2L6O/HeHsP2KF
sv4iepEw08DoxXrLG5TXRZmMpPDyMHW6F39dvCPuoz/ZDLWrnHzk7tkCgmUL/lY4m8LFa65ycX7s
jdu41UbrvmPEY7vCRQPVEaBTciFVSAglGn1n+0R1rxNjqVee7WIknJ1CojdJkbsjQRujMJzD2KkY
I/8S4Wt0o1Gop04bjmmPnd0KaJo57kkiT9WUNEtuJ9Xmyb02bwJaq/LdhwGsaFSl1bhzpyz7QAUn
gbV0xc5ePPc9gJrEGaOnf8eiJBHSV9q73q0wHUyu8zUk514/Fdjq3hm71TGu2ZIWub70i/i7NV3E
wO630SgnsfxafOgled40HfeNqv/4PN1c62TAwZC07rE0BdOTolbtIVX00cPWBnta/xccnSNqN6WP
wgbM9VcmokmjytiS0k/ri7Sc9Yz6TsZJ77tn8hbm5fYNktXMI9AJNqHF8knXyamNLQbfmRyUP5ep
Cb+hVORRFRVJut1Xsqn3Td/3sTe5IoH1c+xdyTaIqvg92d6ru9QnEjYkMopDRjIuLPMCda/0y11b
db98pkNJwYdNySzbnRWkzGZb7cGzVUWIqrGre3OpJlptcXCqfg0z21pDsufzZz/r3rOBLe/XLKUb
ZkPrxSYNwlMN04FipLBv0rlMbDPP7xg15k/tKrvIYET1CO9rvOsH5cVqCg6EW4JdfbPzlUIngF1v
TfnSUyjGZDODeMGTefTx9D4P+LJ2PHfjAF1uXSKIceuu8qom5tyzYn12i3PmtkNMYfub29Lct3Lm
fu8YZgJcQP7ARbcfWvGMhdo9W5UDCbor7pqcQPbc5NSzZf8r227qG3HA3m1/cLwcjXLjrq9E89rl
/gUfohX7ivrFGWKz0WKVkh5zzK8R1FPSLX5cycy4mpmuftfO6ISjZ5WkQUvs4R694NDo6sjDWF99
VzhnLMQd8coutKsMGIJmnjJ4A2txm2H1PSwDndkx7WVtn4MSs/9UyQiR5m1oa95WnX0PtjVc1KLZ
p9aFe9KoNdaWoX6hLewjezZftEETxBHVQ230KvEJCpOw7J3Io5sKx5VpVb6VPKsAJywrRdutxoQW
qc65YlJ6JG35TZhegNyph/TRVcDGG63W9x2ab+Fqf7QxA07An8ZkUw7kr9rgYtZdu6GjmzYz4na5
sMmBONg6/xrG8WeYhyJUNT16X9ISKPXuZ8vKtY8Sa5ZW/5BvS7R0+SlI52To02Qi2h1XSMaRas2X
NgdlMrC0pHUDQRE/b4/ZJt0rl75KNhOIg9SbOC/mu7Y3BDFBztO060FeVNmRrGoaey5PWTEwj+g0
VG7N6o94t+nNIGpMbnFiHdOdmNpr1rriInCOMhWtCnBWLarHPFcMgj37dWJYcgBvJu/TFryE10mk
W63oUEVryz8NC5pyQHu0iPWjYmSR8YYe+YTu/dk2Is+vUXZ1cNxmFcB0ZfRnM6Q5zH1q741cjn/A
QNBOL9nwBCOloWadnDWRakExNdMhcWrlwcLHKhiyOObTQRA8G/2EYD3AyauhG/PIIGxbbCGg+vBB
GT77KpdMr4nv2YMivJHV9dnPR3lthQE9Av9WtGnE4au1NkK9RfsdwIcdmsp4gMLYnceV+yq/wRoD
UW58iT3+cK+2h2/HKOxDIN2P+XbUFWlJpN0jHjq7zBur2qyOtiq7hPWohLy97mRstbaHwJoQnPzo
m2Hjt8q5WeWUDEU6Jq3glC1WzbrMW8n5nx+yvPvTmx6fyBoNS7uXQ/lE3B1DFX7uJsrN9cVqecUF
417DbeK0eTf4gmD2U32WF8cvzagx3ssGPdlvnzUHFUWsPJ/EZUMH9RdsBcq73M0m6mqLGQskhTuR
Pl/8eaemiahyML/xup5mfXjGdNuGa2MeQTUgqE2Jvk5xNdWYZRWtQpE05rBfZv32+jMMBrBSD8W6
KyoLJYF7rG84pbcRpkNlHolmgmU3vj1pRCZvCgbNOcJbHIJ3CEEjJq2BYLrxm+dDu99mQVs5RbVv
HWkHkBe0EwFlj/lzhbbPgDAt9waF5hGUinFvVuPAM1Mp8arAVIejNoikLJUeIZQ+ELr090VRLtd8
SBNzbsaDdJgOISvxGer66zZr+1wt9UOmiSEyRp/jyvbze3NsVdwEvRXivVljkwUuBzdFiwJn0l6M
2fz0PIExRBnFkXfDLu5EVrUPFmaGaBAyPQ4t+DnctSrS+/57cR1tz9F4v9XCjDWGotzb9uvgMzjB
41a+c1tgEqjVFtHJBMBVig9Ma1Ay2rxMSmg+sdfrP37NtgrhNSY5dYhzEBTW2Ca6h2TtuW8bePHd
XDLXQ0uHCLt3VRN20qMFtz4sWhSl6n1gdqFJfwGW8aRZcxOPrcdcfTUJwsklcZRxSL02tl2Xj8MX
f+hbkq5Ve89aA+Cm/ckgGZ34cO1AUIzTRtspTaTKlEUd6GLvwWocLYzl7TQTIBzpoPwGDtRE69gV
rLi6nYvyZ22DXU6wfJ5g9nU4Z6NNty7eXKNBURD1ff6MC8XZm61Zb9TU0wVU8M6BWRco8wkTpPEI
/YobYPKf8Pa/awTGMCWiyqZsl3AMxjXSoWTtRPDAN6HdNzQKH5bR02iDcPD3NxzoWdi9MK+YLvkt
ELAAmsQejq/mr0VbxwixWvzDNOl9pK2rfSwk8UsnR/lfAqFuA+BXJuHnPmOIbxpca9JaxwTma3YH
N+MZ0kh1HlOnjXBE0yuNJb1ZKjSqGMB4VnnO6PCVTCNdug/uIu490T5tmvjVaNN+6bM9BlTQId6T
KSor3BD94LX0gqhw8JyZLeOqYXITQwYVE7Z8O9d2i89J5/uC/5Drfz3DJydksHbgzVB5lehGbgUR
xlf5WhvcZfspzzO5YxA9BtfKR/XeWuuqM+hDpPYeb3tq0rXfVQ30fGlw6wU6X+IsnU0llKA4OXNH
R4T2WpXbIfDVfO9PvJEwWLAlvwSQomLg1fmxmzL9dRELW3Xo852A+LTkdXYUcCEHSCKmMbfZOcOm
HgEjZicqSaxngXXTsHTOpckwsp/cS7HrpX64dlushtI80pSW8dTaxNBvwqaBx4D0JgWRZk9Xp/dK
LP3Gvac6DtGGV7XW9FgF6XPRuLcj1hqi3jazI3y47pLjdkw8gPvoSPINbxzeeXd4wz5GS0Aq4ai6
KntkPRmnElMH6dUJ5q4fvW/jbTbxpmr+mlh9i8i/WVboBhPBbldqkdk3Oshq52VV+YPOMbQM86Pk
gSNK3J2aUl31xbz3CvV60z8J2xrqCF4tiKz5xrGzmA4EMFZCODjB67osHQFJ7doVJoeCi8QwMslj
gN49YTNjnLklC3I7cN9sZ2fbvV+AdnVvo+F/YqQM68nQ1gRZ1MNrU74UNXYF3VHPSks3psRekHga
IVTTapG4aNk77nAEs6olOtKAdttreTCyyoSHJc7V+l1poBcabw2i1iHDyzoVFIChvZs86tW63QrQ
FngQZ29VT9STLmZofeT2qbU7o+LtLs1/vlJTtmvs1typGqob6YXneqV7G3SUZjaaJV6qt9GYT//0
RAOa0DJm4JMd8ErNOJ6MkSCehcG/3Cxzt4rlRF3SnptGafuuUAOG+MpjU1dZfWRjbkbe1vh3taDi
I9X23rjWTOhSbyJguCrWsxmb4NZte6Z1/lX07c/EMAF3czYn0yLEgzb1ZuhwPifM35M+SH9X9UhN
l2dxjW0LfFEw7yrQJkxSqcoQaNK7QJ8/Gbz2BzydXJ+eZsWs7wriutYz4lgu2vw2Zw8jeixIGMMB
mMG8JQV9f8VMBxDKbJaXnqrlxM96FZZw4i1ftfti9RXXad2mD5tmd4kjOR86s9N3rjcVL1T6S7Qi
HYcQFYIHMp3dY6tK0CINpRDdh/2ddfp8ZnnPdgmaJdsidyxFEkA3ONpuQ2kUjICfjHFk9F/JRwsq
wBkA43xpcGla4YK/xWV2jpXbd9uO2Pq6PlZ9MfyZK6ehf5ap/+JM5gNlJH598qOFomAcGJLqGbOR
9zXv2LxUYGwr43It9VhjKMy4ghlorPHbx1PnyHC1uvqvasy8/WxSn1WCJabgv+bUOhxqWLnCHEKy
QRNg4+TNcyhZvdUr6qOmv7CqcYKvvd5cHyUPqQ+Ux8oeClNtj41ZI8uQTKQYU0tGojhr86aHcu7i
piXmSiEjNkKCtyMa72rXJo3VeCD/eDPGYPvdOOuwd7Ycjlrl4dmwBVWbncv+QKQ2Hjf/wazLXe7R
r4hxCx5HiA0xxlf9bHfMxxKyBZN1LOzZCOgm8YNo6Hs48ZczYYSXRgXlfc7WnN06FXezHTSPxmSO
O1mOX6q1722NDkfaTIkr32xPYEm0w5IypibbRK3HJjr0B/5kYK0fg9qMizGIY0b0Okx94wGA+Xog
d5xYtXdf+0jv3vSeU9OmwZhA+tj1w3TW+XaEbL9UkL3JjhF2nvcxSsBd6gbHZSwT3UTXozZMGrnc
NtFNWrEbuR37ENdVdmJRIWi0xRE0Oat23tjVE8sht/dUQX7ilrN1zqTDz8TBe5sZTZ9mv+4apadb
uM3ezshB6roZJVDADPA0LZnz1OYMQEOVp8ZX78kRX0OTTr82qXmXuU7l11CwOyVfh8CNOystk87S
x2iguM2xjHTpnVE2wzsF2KPlt7f07JL5By3rp31B5xISDJPcbKP8cStRJAjcT8qyF1rg9T439R9F
Lpsp31GX050u1Y6H9No2YOrmDheffaep7jmtnW9SQ1zRNesAkNosG/hSqu0WqTWvrslsOMTDfS3A
aUVmWwDTIuK2l5WTNFC2JrAlvmvGo7+U/lfZeQwGrMEC27jV1lenddXHMlDZ5RlgMebLk02TVx6t
uXYS06yXB1Ub9+PcjXMcoEDeuTPSc0hzn33k2+0pLZX7q5idLSyWujyimChqUIt6mDvRm4f7KtfN
14pti/gXBWafdsxZOhjYDBfgIliaZn4gsz7pzIJOHkk9dLFJ+1ONjobzWajgFaJcHxdqrU5mA3dm
cSBMpiyyec+FiezBzPgHB4W6sGxOvgjssowlNO1Ymy2fR2N8TY75uwmofn1Ry3szrT/GcrQvtCvr
m26a6QELdfe4Yv7Z97hYvl16hCNAofZeBzL9gLvePJuulHc9H+49pzKzi64sUbD5Jouuno+eLIrv
AcBRUuHMCBZggvaIymet3XhXm1t+BfZXJVnVxSvbBZOuM4KDGgL9TS7et8yn4TzN6M0skRuPCx/4
VTqsu3IW+7EasgLuYFtan1ndL7EHEPOZ9xVyYFXTWbr6EXf0HWDCv+yVPG5DNpxXfUpxlUxyPZRj
002JYy8/c40DTJQr6yzMdafSsYudcf2jedOQ9KJRj8HYYOkvSP6Nm1E+etOKtqj7xi5VJbv86nZ1
nyXBSjphkkMlVMrY9Io3rJrO52AXIIWaXsb94I9/PA64FhiK6mmleb0Q+RGp+s1o9kBAzWszU7ga
lvxWmcYgYbb9k5v3P30p0uGAAFXtlDZ6z3Rg4LncbNopyacjRPMpJ0aMsyZ4bchlx021vsK6hmuC
PBSREzyamq+u6EH22aLzwVrAu7/K7cPLMWQyPA4I6Jr1s2cUXAUwvtdDP7uf+RgEd9VtzOEvdf1a
lS6YgIzQwDbxpdYF1hPPyzi/xfSjXGuNJrP6hXSKCLzVurlD2cOKNa44Ryyyk3FtadtuhiWFnTYv
vcOgHOSXxerrBLcYW5OmyWGgDuAUQJ33Qe/BxHhwj4Y1nofWxGfVpPZ4cHUnPRtFa++9QSuOgkYW
9cNIj2tly2g0xmnXBvLsELO5mmrw0SdY6QRsksSmTyxMR9ZxiqJg+U7uP6QbTElz8LQ9b8TGCGpL
X8ySkqP2g+Hk59gqKRfKw7b5MprB+ux1Cq4vPIA4IU20Xg9VPVaGQUQWv1TidAA+y8x4m1IXpoQZ
4OYFooFmPOnZJ5oJhZHb6c/kxWx4SVkQ9a7bP5V9cAosC7CkWC7Ky3+LrRkBH9XyjmFoEBnFbCUS
t0QTooe0keV17sEX05Y02CKiaSl+O+X8qxH0wWNWYJNrx2PvBMth0OwxAdtm7CCmvriGv/5acu0e
BzaCtBe8jsKsQ6n0D+ixXFvUBuAZb+bhNji6dX2tS/s5CIwePxP0am7APpoIAaGtO68AL7J9Xad6
QvDtyeSafpz7ot9Xmp0mRq7Lg6W5Sg8hW7lxQfrl1aybR9wGTiRREHHN3iaw4AlDXa5BCGTwyggh
mdvSfmn/+XDUtfMEUYs1AzB3E5VTqZngUxFkUBrDwfe1aFv7OdY7nQgw7avo3DgYLS80DH044uEU
B2ptjh1383+RxLK5y1rkPKW1h3YWPpT+osZrKMiRwC04OJ107ki41YmfES/AcTuM9JKdVf/GP+Md
RGF/ZFVPy6SKi64J/TqOmhHlRL35XMx1X3H37AI4vZFyqGiwhdCWD2wugKzCw94WANuIVY0TPS5g
tTCXRvMwm6113/s47a1sZXTPTr/xF7bxmfWpzXJH6dUxUdN+b1N+04YMK+Khvm/6llpnlRW60q3W
gkq3DzZrvnN7uf7nksV/xej+LST2f/J5/y3V97/+rwG9f4vy/Y+Bv9vP+69//r9+/v/PGB/Ru/85
xfe/y+yn+/el5fz//1pZbvwD4CnPjAnSyeGIBjn0nyE+zf+HSxiPrQlU6q5jWC7/6V8pPsv7Bwu/
gts/1m1F6S1U/K8Un+H/A3IGCwWpqGFMI7f8v+wsd/6ZEf6vaVvWwgCsYE8HKWoWcvj/DQZEUjPt
qkKc1Ky1WfHCnMi2L5O+OAXwu2U1QTrHUKSNDgCbldat3GfBRj/DlNnxNKapLOQZrCsgBP2jYu5J
0iGssCPcRkVkhCqswDiXvIQA74r/WJf8u+4LuLWhP3IzoIaEzCMFQp6zBBidPnJihJhOF42IwcLc
38ntV6yis4dNDXDRM1eBU/0He2fSGzeyrum/ctB7FsiI4LTsTGamJFuyZMsu2xtCLpc5zzN//X2o
qnOPksqbCVVvuoFeGChAZYciGMM3vIM3EOb0qL+A5Nk5JJp0Cxy6+C29STDLcBBCXPb0+dOUNIn0
pBsGd4iNwQIyFNZ+tDGVxY1Y9OHPQKJDeiDa1MNrFYda+d6wIh12HHzuAnBSbGoeSBotuqKYjiQq
6rh9e4t1sIbGo1JctPE3hVbdSNqCvqZ1hSevFX9RBZAH8Cq9PRiftHIanUOTKBncVh36ZsDQ3OZK
aeDr76tocAGHt/kI9cBwLH0/tJ2VQ3Us9W0S0QDYE03yu6ShYXaYH5UzGL02SzOvK6SJzHw4lVcj
1d0RjYlspoNQ1JVxMCblQEGxZd4flOQF2dKxQaF97zijxQOI4EhTQ7miRdl2u8wUOrCnihofVeq4
LRVEMTMarx1LI7WrhVH/wPc8HLZVZjcoL0ZZ2OkuuHD6xPT0MNGZUm/SDJAWN4FQaOJvVaDy8RMO
O3Zwn9X8bO8HAKg2NqlVTqIx06bznD6HFKSTrECrKGtB1q6RRwL5TOBgUJfGERYkeI/IfE6rdtGj
1qyF6u045VVmSFRBhKVXyT6xRnumLhn3ACcbeC3geJtquAkovdxVptMAfeoAJB5A02XjFQLSpvNg
ZO48UadOjR5OJzXlbdNDGUPyg/B464op/2xZE7xos4i/gUJqnW2IsMJna6ZgtI0TuyTlTx2EZQNK
HIDc6tsplDiw2pHPA+M2CtZARxLeUY+zFi3vNMm/tE4fqmsdSOAvG5R4fpgMG+xP7QdKf08dF0xH
Go8jdZCQSOvKwron9UI/c12vKSztg4WZLRbQ8RBh9lVDpbgxyzT8ikTdIHZtlEGQtKXldNsaQCn8
9Jx+z17PxuaPZDbpgM69Bro0CEHIGqXZ5ttABB3UxVx3myU7MmCTG6X13aBL12wqK0C9wbUgy9AX
lvAtHEij/caMTb6ZTfmZ1zsLLSSS4gANzSG0tRpHZ8OCgDU2X3uQuL8SJ0b9HEI6gDn0nWAWhNkw
0LJs26GmA+Fo2LAEefyRfKPrPLQ0oDMBSgu/pbAGDXBOM3xBFHajYCfLzn3SRpv6OLUzVKc0KKgg
3/yiPpjYKqCuC678i1kktrFNcK2OtpxWSrNWUz3FTiUCEj/AKmypmvWlpKSHs+pvcIZBCCPJlRHQ
dZmVVe0tMcbdYaYahkyJW7bOU+j0mXsDUB86L/rI0O5oa3LWht1Qp4312PVFrH/wy6FJHxDFN9se
Cq6fZ3DH8B4odrWTdv7TQJI9+kBRWw0tlAjh3/DnWHFLcLBmxBxgW+Zm4LmWBnrogxNGyaiAk9S6
vAq6QCS/N2no5FeuJipFO7Cluz+CTjV3od/7eNPT80m+hwnA7mlTjmVbfUpCCdauhn2wXLlIRdOn
5Hxye3NfOPPkLLpIReaNjTEhjpIxSFrQb0QuO9zaDff3zs/RA74B7+aXX/y4t9QBKePQvYuMHPRc
L9rnbldIc/hrBqo6f3D8lMDbaN1k6ECAOqq8Hul127/bkWgFUAHuK3/XOWjw0k/qAZX8zDSOVr0Z
EOik4gSMzdoAYRyBONbo6+8iJOnsbVzGdeJJeqQWGMOqKK/bPMdhKo7Et34QiC+QJsygpI1OPSjf
6oZ7mHDGE3l34lAqxgNo1/WL5q9MDBF+NTJDb/bT4GPOPIgBuccQJD3F1c4c0jun1Kbh0FmyU4+u
09UOUBnEB8HHDcEnS3TGY6obEOFiBy9fTLzHEE34JLJj2q8ViUyCnTWN59b236f+iPtyGmt0OJVB
LY/ipxh6IMgmvdcgLOj017SxH0oADdlBotf8uQf/X+9dNGIjeh9pCDpv6DlgnVNF9NK6cEQhVSQQ
e7Z1bduZZ5h+Ja995JEVG6nWy55eS2l88+s0d66gldMDCypOD0iItKoPDSiWlCIi/dRN2uXkfaiv
LQ7oZeYX+85HvWUT5qnDqoRF+jFMI9zbTAUPS1cD9B0U9tG8qvI6CK7AQ1QVco2F8QjCEWy5UWnS
ujUa1dGc6EtHQulM518ZjU0A+D5ca/YxVG2HFhCl2ywIgw+gcCF2I4fhx2AXq/J2MNLps5aORbLH
JNxO7qbe0c2dD32WFhqKQUazC0PFWgNlSd2bOQPJH1QVfTYRxfXEDYh97nYEm+KoT3kizIT9Fur1
h9xqFQj/TIULzqHvP8UWosxc/8r41TlIzG0ijfKYpyurmXZ5V1KERlTYvk/j3ok3JWTbZF+h9AIS
ogmkRzsr/4RiHplxZdT+pjItrDdacCQJ4gM538hGTMTfBQpWwRLdWCG8EKV/LPMaMdRUZBn3m1OP
P2bqLc5eaL4E31V28gZIrlPsDKIqawfO027eEVeN9Qc3m3nIPTGDXb6pXNxZn1K3ahb1KJRCcIAB
OJMNn8d4qOMFNeT/MRca9gR61ASPrUGjkBYYuP27lqyn+wMW0/BLofWCiQ8s33SbpolGH6azwJNR
D28pGhPI0GYzMUON6hY2V5PV0EvKWOb1NgwyiiC+mhIECUyYPXvaUUR+c479wgcjkFm/b1K8OEAN
5xX9Jo0ExY8y4XGG0UCjfjbSz44moHOwAOHAUKLpqi2IrOAJJK4OATyBon4V1IVmXwNjTL6VYp5a
qA+lXX7Ec7mtP0HUb+qDIYv6F2ibmRpvLnx/Ew3dpN8gbxql+5IszAa2UA/WLogKulHUONL4JnLI
M5+ifMSUoUXxurifAcqJXQQq0Pyay6RJ74Wjx90nMyZ6jnBTz+DhTRrmmyWhQHgInbrEGZO+L9No
OLua7CKwdXAhYTgmCCEFsnnv12H8K9BopmJKr9shaucGZpVzj/beRqOvdVfWILw3FXLNxUajVwdF
xRmnGuXBpbI8IJ/f3oSypsnj0OdPr+rGUre8sOEM17NKwTHSzKfOlCQPRFd+y1stKQf5ATS/a4T7
aRNVzTSV0JyF+oZ+lVODN0KRa5voFqSL0SV63jZd6TyhUi7RAy1aytxGAFiX4Aq2DSrU5nBr9339
ocsboOxAR8FKh8007pGMSU0yb1V9tyFMPdo0ovSt31XBQ5LCNfYKy6epbNGCanCKL+Zv3IhgCHs3
hGAc2zVIYjwwCK0wPkj3Mgrtr9GQ6h0Xk1KgrKD5gXuSevxLjqovDyWKtTTdYlV/QZo/abe40dBO
DVO0oqFI1NGv0CVS2HeV5FWy0DdyrlBSKQNvtoX+wzCp0G5A7kzVtg7y6VORFcBx0riTP+1U0M+j
K0WDyrbKOoKDhtnUhtoE73tQpwWixKE1XwVZH9AoylWfHhJ9AXyHXVJ/nfDBybe6AI240WpEiGik
VeqpjUb9z9j3U1TTIrurdzHoGO2gNDixG8rD8JZcEo2/FZ/flKf/j9n3y+T7fDb/f2GejtrNuTz9
x1N+nKfz//+VpwvjN91E+083dCVtHS/bf+fphotsDrEqShmLtZZBwv3vNF0JUnhEAql1Yz/mopP6
32m6dH+zEODAVHRJ7A2HH71BbOeVSiNZn4sGKbYkSqCHu0rSq66KULinmoj+TP8A8BoMg93H2o77
EdLIi0U5pewjXw2HqJhrKp2SBUuBFfyxAldlZrEKEOvftnWhviLMHf3QaaOguN10xa1DsRDyAa82
dJxMDD8amQG4TgPR303xZMmrLIcjDnLejD+MIA+RFw6bzqXkVsZIHigLUaqWHHvrSzd71yii4m2W
l8N13+mckognldKDpTtfEz/AdUNNvonLgiVQZwiApuPXIOLsC1ERkolGHcuHxKqLe6D1Pb9LBeIJ
XSJa+6pNVe9pyom+1n5JtBt1Gq6PJiVrMAcg+pCKK0tzo9e5cLeEP+I73mmERdNkh18a17SMLXRr
qHtjDgSFv4n0AdC1VhJjWbZmb50EMsJy+n+Hr5K9K4Yy/hjg2BNfgUHBoSk1chSFWuqsdOcoKOCQ
2VXVfU9jHoOpdjL6P2M7qawdALj2e1C45ofQD2e5n0aeGgcRo2nT16ngGkix5tqiFlZ90QcDbQGt
yTBQmJNgerATrFW9fBIluh2lVn0TyvV/j9yR+F0HkQbGIwekvgn0uZq2Uh+G74rHn5J2aDi/iwlh
jc00ttmPDFI6IDSUnxc8MO0aoBuOg6EH7OCHQQsyCaLPbMxFHKZ7iAcJd7Uauqzd8r5BzWtt1euH
gepCt82H2nnHri3JDevJfXQcEZbsF6Dbm4BIngtYs4mSRkvho9EK9aRljSaQo6FCtLOw3av3eT1V
94gI9D/ieiB+pNdLdamgCgR/XjXAaZfi2WelmxhGJfPo7Eng5/DQAjLXt8UwgAwql6wVTxDsWC1l
9R96f1FzR9y8prOP6o5nai4wF+RT4Hq3qv4zKrElotXTDl4iBsgiTh0OLvBex/oZxFpsbKZ00h/z
QNDk18O6nhcuRqNfGXpNFErpqfuqBhOWqkAlJUb6I2oFIAV7+B6EIxRtf7TQlauLWm9pdNswTVU3
CdQ/sDnIrrOpUem1pVJEINgm2g8ntuzQI6dpQByjCGvishKFS2nAj1vy5Als3EjoU2w6qNifZG1y
OeDBF+Z7lAAUagiJEuPWt3O0SKiHjD8c6LnJtqoSALKlKYBQAEupwAhqEZgKvZzoe3RGwluKZPbw
y+1i6jCDk3Ka+TUeTTkO1ZWFWKcN3krQ+yy0qUQGnB6RtrWztDX2tHm7x6atYbFwddV0t6WT3GKK
BYko0UbnDsFtpPzC2ax+zrJH1N7wjQ4MQ+UW067mVX0qKZ4i66gHhb0LAaV/HyBCQe3rSux4iLqg
2yriqD8HaWbtbVwi/7IfS6CMhzk0IvMGp7PgEQWDckCsJK9zyv5V+0dKs6bddn0GzK2dmoS4cgSc
iLVLCKRRNiAdN8pKre+zpdWtJ+NafGjxEPpiR43+WKZ9/hGAAvUZvU77e9NNTWM3V/T9MfyQ5F7P
V/H/f6j/17Oi+//8VJOWRk2bPTX/um7Sp/znS4W857/6d3VdN39bHAtskzdW8lrxMP5VXUfg7jeT
srsOaIZ321q0Kv8urmuG/huioRJeIOwZZYpFyfXv6vrys+XfQiMF4Izz/C++4d0WxwqdjoV+n+nw
+9FvVMq214rQrsQnNwH9cVWVjbwRaVIj+KtlHGgeHg8wGfj13M9IpY2YOpbirTFqHcPKng5NVtfQ
AI1G/xHjsHcdWsE9Gey0dXvx0U2VFm/7Nq7vMFFyH3ssFf/oq9HAScWguQpANb9WfnNb9EPyD9o8
/7vj9D6l0VP+r01X//nU/av49a9PLRErt88fzf8DyoySvfI/b8BN/TRH6cttt/z/f+06TTi/gRvB
rcESWEibCBD+e9tptvyNjaMLYjWb25ig8b/3nUkciU4taYXNvvyr3/PvbSflb7Zp0G7UbcvVlXDt
fx4uEpZgwUvXyVDg+wz6SCsFVQkRFyorZY/KbFO5ncO2rQ9dl6uCYrgZt/sXK3MiYDwOF5fh0OJH
VgaleqkwmCd0fil8XOLy24G3HiFdNZP5c0wTA6pHDsZWfQqUW89/nB9vCT//07J6Hg//J2o7nCdH
cVyPx9Mj8v8pxUqu0vT8Y0ul+7GKrPjwllEsDj/huzBszvBii2KvguB+nt1AJ6kF9aD13tQCLoLs
fMlG+/iC+HsUKfjnDQfZebGS1C18sIYY+4HTyqHVQtQ2N3U+pt+DETXJKHG1v84uSdtp2c7jtVvG
M0lxdB1bG4VB8LP47gu999SYEfQcHaqHNfLkGPSO+zCl0/fWtcPOxLRtG/eCZwnT4y9kYFkX1zqM
JUxDxO96VGXXbQlS/fwor9eOUVyTtG3xLUCC9HiUukp1ioFuDQ1MhVRy0DkDYwxSkxjRncC+GdUQ
Pp4f83ivP68fTwum5zopnSF0LoWXe93NZVVmyCdtiioXN7pWmV7fJPEtCGzrwvRODMUVw4FyeUDI
+lZbQ5SZTiskYai0B13n5vMebnsJbD9LL2iXn1hJek9ICtksIzDt1UrSnsrx380g7URNfA0Zlp4T
98R79BjcD0Nd2FfnV/HELnw5nr3yf5iAQVLcYLw6N+ali+djCkhDIbowzqkl5H1fnA2YHhWd46/l
Z/Q1osJEeTIF5bGNY9yNvBYM6HdJr+/CYKcW0bQtUn4eADrpy89fHC1McuAXxBOqPAtTuKOMdxda
aB3gSzF51uioC2rcJyeHOYslOGcmtL/j8XqAck4LkI+WIrkR2g+UKFthb4KI/vD573VqKGspjHCa
F23h1YNiaCamZyNF3AnbZQ+zVesOtSOBzWVQXzhgy+X9n8v9+YBRU/nPUKsD1s82MbzBrOA34Iho
w79IpuoL4Z8Ce5tUX2qn+3p+dqd248shXy1kpI1DYrCQFB63KDiZe6Kc4MJxPjmKgU4P6ihSJ7w8
/lwNGNAa/dgajKfb3SewK7dIH8gP/2AubHYOs6UQv1+dLOj9agHmVpDmoDRh723to76wLryNp7Y6
KtKK6MdwbdddjYI8Z1RHlYW/MKBaa+u4aXKTWpn/Kyub8NHlvmovHK6TO9CxuA6pwVFZW40Ya2GK
CKqsNi2B2YEc+xsB9w9oSZe8cE59JltXulhersXP4fgzWSZ6hYPJlRH6FHigDTiI9kJbPP+ZjOXE
HG9zi4tdoe1tWctDsrpxUQ6KkI7N600lF731XKKFO4fxrixL0HIDiPLSMg++nyQHabYDdZY+7zaz
rsILt8jr+VocHUzABCZPS9BzPF83yuh69bwy9HBT64Eifthch7LLmgtf0FiO0XrKkq4WtGvHBFm5
OmZjg56RMRb1JozC5EZPBRjMqpSPRV/fBpY23tRNSXuc1uFGMv52XCqQfIOW/vF1N2nVhVDo9U2D
04nBiXQJ10kiV7/PMBEfaT0FmVLHEhJwrptRs2mBMOEIH2CBHNW99REp/Gy88PVfrzkjgx1XeEph
xPHK3VHIEdsAXopRwvCuixhCLGoTF77syfm9GGW1xaa+dOeg4tIeQsAtXQAzFZVq7ZDRppncb0U8
VN75XX1yXnxgFo4cGljb8V5y4A1KIkrKTxOdJI2WNSgqNDbPj/L68mH18K7THdy4SL9W72xOfypp
7BZBhMC1PhbOVNHFb2LAPWn8o43qeX9+vFPryJa1iJpNzsn6RvCTgkzR5EWy4kEBkUcf853waY86
Ttbcin5yW48GMPze/7NxV/OEYjvSwUb4Ic3y+l08FMV1GXbzLSI3cKSx8NnqaKHszg96anGXaFOX
SwCvnlsDL4KYsXSyCh9sFjcyzK+AU8ZuJ9w+Pgy5q8N1yLX29/Mjvr7Z3SXzlZIUiGdxHQt2MoAw
ASFl0/tgh62qqj2ZQb7QEJW8cAWd2J+mJIKxpKnrlmmuTkQCqCEZLFWi5b5wZpAB34+t+fZgmt6J
QUBCICiW6sDxKcDxpyhgCkBKtsvhIBOVbZLYfgCiZlJm1C/szlNzejnasntffLAhEAicQEwDBZH6
xlZGdoKFvKhBtZ3/Tkt8cnx9u3h2IW7L7lDUL5afvxiIcxylWH8gZNrrzU3oaNmhyDP9pshMZ1fa
Vv84DpqWbACBIoB/fuwTR9DVl7II8TUJuVxN0kYYa0ZJYWFGtO6ntDLFB0MXHeB6s4ITas0gMULf
vDDjEzsTbwsSZSJs3L7E6oEgJ7FaaQyEoobfIRtEca40YERGeq+9/a52n3NlmsykKebyq7xYXKds
KPsHJQEVurcoDQDMxznIvImUK65aPFogWFbowp9f1hOflBIHdQcCEcekiXk8ah1WCIm3jCqR2KKD
F0WON0AauzGxor4bFZ02GA7NtkJC6sLQr7bt8uhaCi8fJegwmqsvavpDDk+IGyVAPXUj9FzuqcX0
t+cn+OoLMgrP69KGdQi31ndL7Y+yHmb27By1sNCbLp49Utz0CvpgfsE79tSMuF0IP7EuclxjFaEm
KlKRWYKOQfFzLDeQ3efvWAql9oWtcnJOSko+GZUBeNrHHy2a49IZMFpgV8IcaspJvdPTLruuRoQO
3r58NICVLq3lobVXQ7WDj5x+RpPVrAJEyPtJ88p5+hYW+vTWm5kPRSzEETDwYYV1czypKgPhOIoS
PCadyV2tEeuGA7od5+dz4hMtzwxPI4unU44/HqUJYM9VkKFgoAIO1K0GhXk6km//QATUSz2PMRyx
rr5ORoAGUOMv9iR0KEsuql2BH/2Dj6zkt/MTOrEXJFVKE/8zLili2OMJYauO0XsA30fRYd63wEC3
icQ5i5LIm1zjSAxc/Wik1VWBUCfO2xNNVNfqvzh2LnfgqcoL+215GY+eGAahPLncf9y71JKPp2Mg
uIKMOSJ4BoSg91U8Vp8yORTXbgCleFMM2H2fX7+V+/Rf0yL7EtAsFCar6zQMJbw4HSpGVDhg79sK
BSBobAnk2x5ThtD0EfEckVuYItM95HolfmmThptJXu5Diczh+V/n1P7kQ2I9DrODDtVq/kGeZjja
s3Nst0cxtkTXihLBn28fhH6ZULZJ9kkt4niRrQqBswahJgjgtYi20xBbrdeAbbYunINTXxOPS2o5
9N/Azyyb98Wb5i8qmYDFge0jH7hF8XTB6mp7w+yv8labLox2au3ot7F5bFyxOObHo3VjYyEhBh0X
4XD/XQIH87rkFvXevnh4Z4PDAZbAnbi6p+wUktcUcCPGQB7fFx16HqMpowvl2BNzYdlIorgR+VDr
lUPoTUtcNCKJU+3wLqVdv6WjHb61VESjCYgPtShaodQsl+/34vs4kADAXrL3E2Smb7NpFF4J5PTC
nfu60rEMQyPKxKcQH+W1f3KGP5OpZziaxJ0fvdcmR+6NKoVvhLODpfd3zmB+LDXd31Voi7yj3o3c
flleeF+Wr7+6WTjftIipiUGbWgcCwPo7tw0WJ16rF8auHcMmv1ejqffvzW4Y5HYc3DRCIgUe14WN
eeIYEJ/T9KPjjIn0OrTT4CPqXYY/N1JpMtmi9D95Qxm9l7Bjtl0D5ePCgKd2z9KK45NKWmTrV7sT
aNEilcidFgJqHhpZ723kUC6chNdPD314CPDw2iR+uet0gJpzMII2LzYW3PRt6tjIzeWzTc/ZDS9s
odcryFA4oklyb4CY64RqYcHptckKFuCJNQ/ZfizH8eg1PqMLZf4MhwwTiPPnfIlsjvcL/VmgK1Qa
ub4U7dijs4G2vjkGlYSQn2eap9zK/IKF7/yj6uBQGEYuflAGGd/h7FZcZbVovp8f/vV2NSQFFEGm
QyTJrXY8fJZXegCvvdjoaR0ggWP/RH7gu5lToKoWBQ2sj968aZYRSVrpplFllcumenEZNEMEd8IA
BJRrgqS16rorjkp+4Usu1+NqWQFFSl449idvz+r6FHErTVWA4qljDcgWEMLoawWQGAs9aNv3VdKj
o5Y4cOE2dpo2l96IE3vW1C3CWWJAqkfrRnU9l3aCAR1g6tQHeR4keJTBCg8fi6aW8YUVPXHx0Soh
VbYtgzoKOcHxkkqhoSjSYgc7Wc0992LyaPhu4vWqXozgmtD8lCCKP2B7hZrdHnS6b2+0pqk+h7XK
ywv51omVpx8LGAC2KZisddYgUuAcc4XqTVJhz0P9vP0xWMTzuT6ieTL5yW3jfDGqIHzzU8Yi0Ean
cgYwAN7I8SLoGQipqmQnm1hGF9sWEdD54PYGihvnj8ypb0viBdhBkk4aavn5iw2c5ei1AXEosJ7q
/M/9FKOHNxmu/66NVGcf3j6YS9mKCqSr82edGCkhQrib0EOprN+UyHjdDcgJeb1VDI/nhzpx+VnL
EAA1CWuoQxzPC+8+c7Jz5mXHtv8zbo3ps9PaqKTkaXpFQzP8/fx4J9aRGj3wFnBLwgEqcDwesKII
Pm7BvV7YDq4Fi1h7HdBR5++8/ZM5tJx5Epka1eLV3sDetwyaFt6+O6kaFOTYdT5tP2wuDQFpzzs/
sRN3qkNMpZZbDnz3c3vixQaJR+ReggUAbGSIm/pIoqGjWdH4Qxm6ET/bqQa7WvHWXMicTo1LuZEh
5TOYZLVXuhbykpA24w45FZyxi9SdmGg01nkUfh4KVbyHDapdCO5OfEYACoQANsEX/7E6Dr3dq6zV
Aq469CA9HzILlLSq2Np2Y124Wk7sUDxlAQ4Y1IxBw692KFoCnd0PiNf4oCe3yD6Iw2T1DurLfuwN
eaBdKLScmhpp9dI+oV5Msni8Q6vBDqoRNxRanMpCtmQWXgY99+MMqefCDl124Oq9wtpb0muwwW3x
QB4PpaxKtMGEsDT60+mdqikfxRhx7s/vzJOj8O6awnwm469G0bMyWRzkAODGabWrfN15F2rh8OZa
GDblFhUJhyIubH9xPJcmpPVmTcCEq9Qc7S3ItnS6UjF9NW8yHb26cEWe2hVUqJY8hqACrbzj4XQs
fesORyU2YPupb+eHrKiGjUU8tbGruLrwoU6NRo1vgVBRJiavOx6tzPH+k+gFo5lfBTcwE+Qel3D7
Wh/H8t08zN2F2Z34ZNzIVKIXpgSt09UtmdiiHEbQZ5uhL0H4zyg19V5QGP6lKOLEZmeIpTBGjVbp
7vKLvLi1xlIZIWZEZOuQBjIPXXy0MRM8HFDU8etP5zfiiVVkEWlNAlJArmU9mD8ip94G+DFYeH7k
Hr9O9UdeK6QIfY1CLpV/Fb79duTFplpKTELIvX62Z5yvxnBc1GX6CNqZBi1W+BGVWlPbKSypNuNo
DN75aZ5aU4JqcylBL3WmZRlerGnYIv+F+gwxZpPeIGOFhGAmgw0w+UsF9ksjLW/Di5EslExRD2VB
y66N+muuamSL8ynBAzlKEPW7MLETTw1aI+TyS2zCm7KaWNbCLQ8bI9+049we5snU7mcLbfPKbCoc
k93pxoYy/Pv51Tw5qLVcKxwHsqXVoHXmDkbkYNHYDCxiBBTkczZZn0Mrhx+M8QpqTqG6MOaJ9IyL
n6ha6GT11NyP17Vx5qKJJc4MZErIpIb5DbKJ6e+TH8Z/FNAFv5uZjkqXptfXCJhkFy6b17H00hXi
CiWiBuC7Pvy6Ql5LphGyVfZoPHQin5DmqDEu9avudnY0f9f4VXOrYe98fqlf3zrLduWkEEdTUFg/
R3mr8IOhPrnBUEB+oKUR7GIZi4fzo7y+Bcg6beqQwMqoo63fVyQzuwjzVQo2aPh+D5BVDL0WEeR8
r9AH/N52ZvB0fsTXC7rkuZTU8KsHML++d8I20+BiE0FkaFcAkI9y897t4DZtatoqe5QEzA30Fb3H
K8CPL6EWTo3+HMUbprKXOPt4MyGFoUfGIhCol2WYerbGwaR2XyB14g4p8hkRlHhMwke9TK4oFht/
np/960tC8oYACKctIQWV0uPxLToShMlcEmJM5DV/npJSDQeBTtv+zSMtlAQqfsuAFNiPRyJ3EO6c
8krmvmvnXj472OG5CT19HC5MxHbPD/f6lEr2ETJFC9yNi2G1sE2sJfGIStbGEmn1kwfES4Y48YzE
pwLX5sUhyKbqWznY5SGepPpyfvTXh4XRKaUDeNYhdKyFjZDQsZKuYXSQY/E71Ex0BEty8eYjuYwC
eW2hgQIxXQUCnBAHlPZAhIgP4008qbveQQTxH0wF1RlOPWhPd42racD6aaDSWMhhLu8BpfuIyut6
fwkLduLkU9wWlCptF+jgup1E/9TMhhwxzkBXpudWYOpdA5kQ8H7jjeO02ptDUgBn+tLssKEsvEKE
NYGYCmiG2HhpMS4wvZPemdS9dlkwqvvzS3hqL4K8pMu4FCzBpR9v/SyOYHlGyCnb9tCgGooOJMWE
zBPTkF6XTa3fYHppPqDsVn7DlrW8cBRO3DGEcSwpVScA8Wts8CKvDfSD4NsfAw1RdiqK9wpmJnXM
0a4fhdBM9HRUVD2qKJjqC5N//UQTYcGVoNlDBdxaI6YKbS6FSfllY8xo+PExImuTCw4jLPQgbYA6
JsnHQBvNf3DhMDD4Aj4y18669t9G6DAFPUnAZCApqvEbXmOEit6K3SUXYtfVcV/41yB6DBTW9GfS
1/LzF6GW34d55qoJSuYAQRWvvuZgFH184QZdF/X+HsbhPtMlh/755y+GyXmg9EhiVRfTo8DVs/P6
YIaHrSMyXlmNfkc/Mb9JpHbvj/64r+h2Pvhd+8bt/OrXWCVzCoFKKLP4RUY1wmyjadcYA6DIWNg4
P2DksUNrE1HJjIKfCZhxd/4wrV6s59EB+IFYMaikUsE5Xuu6iIootju0u4KguzEra9rpAYpiRdRf
ajOc+qwvh1rO9Yv1tmZpT2bWR+g8u9GulanjibEpLnzW1cX3PCF3KQw7RHMkPsvPX4yi9WFihmjp
wiut7eFGBwXrb5upTOprOcWu/skuW/+N0dwyKEh6TiNkJtj9ziqIhSBe4XCFcfngh8GtCbzJWypX
F4LVE1OzqecJaBDwcex1qNxBFvE1Ckz4dU8ORghYFiZXMNhtcQUvrIEDZJfc+Oc3yOrCeZ4arcsF
qcXYJCPH61n4th/ieoKhI6bOPg1gzAtmFN+bwUAOabRH6PZO2A+HoKvotp8f/NWWoZ/P3gcXAdie
u3b1JNc9NHQNqaqtWbXBlV7709YC+HphlNWNjkgBoGGopYtIgqQXvBoFfXYILIUwtkE0BT22e2nx
Ia5Gd4ftrLZrJl5rNA3yvRRzcOE6f3X8GNqh+QweTtBOUaurzkWI1U/iTG4NvQiNe2GWffUlaluB
wjwYl6a90I06NR7ngjefWA64+uoMIo2GRa2G2cmUqH6TDouEfCzSrYlAv3f+250Yito9IrYCgBPn
cDW1EkYXpgquATW/D3c4FMzeyLvMlYas/fmhVhHB8gFBQdBi549t8jgd79E4sSpj7AZm1ejFu9DP
ywP2C4gJanbwse3p8ftDF2/jbJTv4ZgPFz7iq3O5DE9rhKAO5A479Xh4obkuMTA+CGxS54DfqIB3
XlOY1jUkf1ShP5yf7utTIYmwWFY2D/GisfqIZTAmuA9yrUFCVldJmvcozYXthUV9PaujUcTqVCSu
dLUqkf6Wjr69aIQWuMGAvEMl7qHvpXnhnjk1HNXZBZwNkYL5HS8ishZZGaEL5XGJ4RS/L1U94e2M
3aNMu83i0iPy3dSmkdq/fTUlXobAYAFQUsA6Hjik1AiGX2hb6RTWtzChjVk0b4QD8ZGg1QKKpqJD
B4gTfzxIWkxpaDm62k5M55uLLIVHF6O8UIF7vTEgQOgWFTgyGWLx1RrGPZLnQ+zGnlj0Tk10F3da
FBnXb10wRllqRLREKUytS1NNIfHpxqjPK5UgMoPyuo/05tJ+eH19INIDgAooHLRQ3tbjFaNU70+y
cmJP67F8C0PEniO8y7BjoFl/fkKvnrgF0URMJUleIAutn7i6WFi2UZR4FVSxP+akyx5NM6j2VWyO
XuMU2g06Ef9kfiAhEC2gPMv4q/nVON1aQcUqxhGaq8IHyt4gYoZYLm5I5+d3aik5Ubwv5CvURVbb
wkxRxYb6RQdnlu2HMkTgqsCv/JsCYPjmw7Sw98AgUVFfynqrfY4qTTSVnZN45TAXBzTYftXSugQ9
eP292A+0I8D9L8/m+r5tpAFFHWYrG9CePnfFPHt4tYTv4b02tyixprf5rNWXemOvD9fxqKt7wrcQ
IVZoxHnS6OervozaQ9H04ur8t3odi9DUpILGswkFnf7m8bY3xylKkFmMPM3povss6VDut/Grz1Qp
3uHyh7J5NPiI92C+9nR+6FMT5BEjsxXEQACtj4ce56bUtBGN6NiyRqxXRfI+afVLlaSTo1DUprtP
tRfC2vEoZtwBt/XNyLNF3+9liQ6kURmX6rqvtzw5DRehXCQa6MWtkqrC1rPcaMPY07sZJ1bUnBqx
n1Eaza6wz2vbC1fisq1fNBeZBsPB7UapgSyKbPJ4Un2AUximqzGmwvgUBEk1P+CUnnpxvdSq3A7P
0vPf6sQRoOrnLmgUIo5X3ypsFcJy9oD9l0200bYGPStbK5wrEpV234MrxzGqQdv5/LAnlpX7GNAN
o6JzvmiZv0yuWm0Jvqo+xjHNwVA9j+drP+oo6RYk85dI8ycWdRFjoyXHwSOrWi2qm+uT7QbVYqfR
Bgjwg3OQ2//i7DyWJMeBLftFMKMA1ZaMiNSVolLWhpaZlUVQgZoE+PVz4q3mCZtnNrtedHdVRJCA
u9/r9+A+iMOsDJNJXdYkIrf/SxnyP3xC2jjGWFxw5FGcs2b+708oo22bpmUhgwsxNGO2lD+H2+xf
7n63fv+/v8z/4U1AuOI1Z1CMnPtfHVTzEqECqPUc8kqBtbprQGJW8vf/5w9hEs2cg1Ww/9oOO2eG
W9QR6YsBejsq7TgHvSX7/3KD/rdvjfEJ1xi6HzObs9H1P39rhuYNcbHqSE4SwyMYquTgTON2oawb
vv2/P9B/OyB53oOzIEaVyDrPfx18k/5EoGPTAj3qAv85x5mVX5W7Zcn1zNV1AMYUwxYrQLb9UP+p
tiXx/5dHBAn1v/109E9YJSmQz04QNtz/8+elnatZ+qxBtwdOzR642P3Gax7WBhxTfY6gnVrSMMt2
b5KU/Um4ikBkWiesMxfpLh+OSekQVPx7b32rPssaL4a82hoS315VpJlQvOW2rnR1GcFGE391W5G4
DMPZyUlSLusVcvrR2QBWw2q1eh0cqHLIvdUF0OPRf15JkBddFiq1nf99tQ/+xxCpdv7nwmjZ3nZv
D/1fALbG9u9Qy3nJPHL73WMlunKoyNyfq5aM2qq8dqDYEHoeVat9J4ZsRiDXSwEA8+RB2loy69br
RhI6/qPxzmnOaQmVD6/xlfGOJ2/A1kzO32Ri9+mlpiH0KwLGVOfqjG+mjQ5rI6rljLXtTH7djxXx
cyi3evvtWhGyLtnNJGoCIeniOqvgT40vRvpjdT92gfAvmyTJGRDyWbrgY2jsAm3cJxUtCuDnQK7x
j/NaGTHD6WkSGV2OahLbxdxitUonan6jjuQrnTGvbTKQEEt8KoB6MFi+ferg/+i/Ta9Dr7yYiaR5
Gyba2fXQjAQ7/8Iv2+W/5hJ8zHFY3KmkUVkn/qohzpJ38KEOS63+rvX+uw97PK1JQXTE0UzOQGRZ
FDTV43TOoWmh1okleQtyMs/+9MvYqCVjyKSX31NXMXQF8078PpwtkSfupfK92TyFJQHPdBHFvoBH
bCpHEKHaeOOyv5Gb3xQvZRCvgziRILCtzVWzrIt6jNTSkzLI2kwsH7ctgg0P1bvYbJWdVVlq7NKG
pnuDjSUd+i7dJ/Prbv0NejPsl108xjAgmm/Jje0VWStEXEzkb4+VF6P4O8HyuwuVE/x4+y4L4LPe
NCiHCOE1qlRWxuvoTpldho4otiLpNhLsZl7k5LnKbYtnfSEkbr+wRaD1RxzUTlUTxa6U5W5pFgL3
OCtXz0nnRdb7w7DE2CAvxJScI/O8So9gbOpi9pcxLWPiln+mUXvAjao8nFhbADbqOu+xtPvEzro0
+7hmBAAO9qNXye5eb14v9xepx6X4DdIcuBzbrUCLgyQXJNVLf4+gKM25Pqwd7Is7QjJzFv4Zxu+v
jcA9MkPgDPnDx22Ibq2tQvk6V/Gyn+K84wQihHaZlHNglcgtxOVgG5RXwC7S2g8tW17UU+tYYhrS
qHZ2LCK6Enp0bvzRa3sIo0jgiUPSplAT3OAz+CxOQRGiBdwsgk1OgEFru+x/AyVQsQ65mnABpW5n
nQ5GjolIm04nV+zWTStn19sHDktBTjtb5bm+9bxC4FIl5wdbcmq7uKg/g2E0IDageuzOUwhRaYrZ
2oFCXqX7jEUGVv3WB8t3WwGWVKnwimQkKRI/xDRdQy0f5Pyr7hxi7q/GmcDu5WI0rAYDE6IpiAiY
9sM8uNV+FbYL2UWl0upq5rSu8EjD4OlTnwwbSOxSiB4GxLJBY7/a/Zbj6yVvAruAja+h6yTHSSfR
5r4AF6f3obojw606a5LA68y8G3MTYxqavGNf7HJLt8Qu7nGaLLFAh0Rs1fjQVoMFDkSeR1nhKJy7
mkDiwNuSv3HroXmciPwO/wEc2aIb16kn5w+R91P33EZs5OP6w6yE8ZBF0u4v6fAOsE8yGLsM2soK
7i/so/zZ0iAvr87cjc1F0xSw1KaYPKqM48v5ighNnYhYtf3VmO/NxRbk7jmMcyiAoRVbcRfmnrpP
2Dw4Qaqq79HVevSeNoLJ/hyXQVsfGTeNxksRvTt1H/brxvJu7w9SvHs+s+9vPlPpv89hBR06WIRI
LvhrITm4ql7O5Fbd+NAWQqe5AYmZB4dwo0zP6irxhnd/8WLhpAIieX8LBDtpnryasPlblxs4fxhk
aewt513/DibCqtdCJ0P+TQp53D5WtYijx3lw9uQdL9DQnaZOlNFBuf1qL6hVLRnRRmMaPRKll/90
yeSOD9hWy/ZkitIkXzyyHc9c7mJ3eRwB/em/SS6rkMXCke/h2JGx7f+UcmU6DTp69HiqeUYc8xj4
QMDfhbZzCP0UEMO1EpVktV+avKlf8yKeHX0ptymcopMTjIVxLw2NQm6yfYur8d8a2835AXA3aAgX
syvBPU/gtbwvbzRm8dmg1ybcD2xorFOTkYRUFHAKElUG7Gp06uxKHUFamCkLrR70T7S0Dun8XTxM
bMuqwpuTz0HCnieRUrYlFQN5qPBXcYbtIfDozvoBzhSXVFbNQRqb8YIIV3Lsa3SP4a6EF0Xaa66I
DIqhvG8p1oNp+YDpEo4pO1QlhJnKreFm4APBY+l2ACICA0YEjbsuZfxqCoTT13wT7V+CXKuYaWUD
ciVYevfVFUzMMp9n0c+ioRjb7wn85hMGL27spHWUeQz1Zi4L3q/8FiSF0hmnz/Aeuwi/XLBr/TFh
6nlqbFf9BU03t5dEqfuP/baFjyyeFvN/XAsfReyOhj3HKbzW26CW31QKMSNpFSTtxbATbnFBoAkA
eyfKpcn8LhmDy31ysLVg921fOzfix7K7uBpH67gHZqMKzlZP4kGGEY84gmBomupUhUF+S3djQYC3
zf5ZgjVPrvrZG+SxVxPM2mqe2+MIOv0EpsWVJ+no4oLmg9QQklTPCB98QeQ9thoWOjCf7jCiXiwX
cMXWD0iupsmGnDsmg7jEj1LahmSgFVfrDDN2W+qrqVwjm8o1xjtGWlxSkCBktvVQWjGZ64LYC0vE
v44ua1L4DZE1W+weHME1RJYkf1S2dB455tpdcpmNLvyYg288A/lnKdQTx533Nvkdgbwe+fcvsoqK
l6Aw+T+FsvPojsSf8I2QfHxSJbykgxMRUJmyG55saRJPFKsEx/ThbZ+3pn7sul1PFx7IXVAfHTs6
p8WfPfNSs2kOzXyIRJlWwQType54NMMpaeUxt7HTZRX/zf35d2ASbutuzeY89wgE9sgfO8idWgRf
om25RKqoJT5YL95nsgXtTeF3O3zHiC8qZStn9i9KsQ9sle9l9afjpykzcuMFCfJTE/C31ViKggCY
SNOSDJ/R7LSnSjb8I2NYavCijrX6D1TN61hXVX4pi3zz0ohKBQtGFSddBu2vv6+bMFYnsqjJtEmm
JZxPfjc5SPoAspK026fOZmrF2ZuKwFWSV78FWrEvbf+0RVMb/G7ronKzLRTVnLYmAnlbq8GYuyAq
4ID0hZ8UGam9kXvo+D37X8PueJddAaD0qvMbiDStAbJ9aKLF3VOfzSAQA9HMYTbtpWxOGnrKvYe1
qvtyu9qmIubMhOYD/O+gSB52D34Nium4JisVXxiVAGdyraObpKki2C4NZzgx9Imuf+qd0N+fkOCV
97bpuU8qVZawpackGU/zXjh8FneCGi9Z80j1ht3jOifD+tULYKJc65w9gEz5a/G0R4V20h7n/Y1Z
c4rLddso8ta9T7xD2MnCZARPnWGTypQPdvC8P5NM1G1JxL5MZ8cvZg7DpCozna8cjNvuypfRc+wf
kEZwK8UqS/fJW2YiCwIsDu17PQ4rs7F6mhf9i9fSkvutDTdfmJeOeIDsGz3viyDaxem88qYDsgXT
mohJCv66q4tDUagY7E7F5uppX9Q28ajq5Gll3aQ65nCU87RAo1aXJQy18FRj1alTmOUqOuUz0eUM
GvMWDkFn3He5ibMhim3O6sQQcjom/oobNDcqv9i91SGHKCiK9kJQT/dvqvK3tI+juswmoNmMtANw
64QxsyLZXo7suz4we/OaA/rR6l4N0eyyISboWXi/whKAvQwcU11qCZHihlqFrq3mZ6mI90v4/wCx
CKbDZCTr8CywqDdk/fbHc/fiLxSf7S/xL+pzK+rmFubaXEL5EvCuqqV+1jk4loPDA/W++KSLXzi1
r5/HWjicma1LhHlkwoaiwMkTcQgoKPyL0DVufQUAfHpGZw/AXNPv073ts/afRnbs7JENJKDBeRVy
FwhurQwbL/lYeUOIO8WgpkFdGz98QJUnnGJnmSk54dF3xpOIxsi8VDqJ6yugqpTD8+pExx0A28AL
UWp/Pvbk1ZXkjgv1URVszqeY1pz2uVrsNh1WQNz+BUdxd4eJ4sxA8/eQtZslCVO5V2QFYKRI/jmj
Z/45s0j+TTKgs12rnFD1xVnAhXGzcJ9hsGtA0butd8wD2nN8L+fASOO2w+e2bWy6FMpv63QCw/iN
WEIPNCduTYksxpc4j7qvVlvhX/tsp1+4ThiXGePscSCLgykwUFlV98BXcrwnSg3u69rlK69Ltxd/
QlL0f4W7zD+T2YrHxfeWx0QkWw0bY/SxT84BW8VRi+gET7oaTptsJ0DjrgETo4CV3IHVNM6pgevz
BbSKfioQdv4mm7hrSXrRfnjIjRddNM64Ogxuiv1zcmBdcHPG2lyu9eR/bZtcIJ9Z2332HB77MQKk
c+dVnvPPg333axXMwU/+MIWfa9FUzyogJYOVxma6XsKCEilATIEsgnt7vWww4doDEM72nxkc8QXJ
t/I436z9XXYzsSxTtzfqvioHiWzarvrHbSY4AZtN6vpohWwanJvNciNawsFpEOzwrwhl/sf6ffG4
cIU/hCCFPtQcxG268q19R8M83ph2cKn1Nb95SgYLucpQcKgDm0ad13blhG3BkbYh9Fap5Vcy0oan
lalnuiqrzm1CHJQPrkfO+al3yoCJvEui0Wmd7Lqk1VAG0QXKpfsRznUQkk8yiXs5BrzuHmuXEYMq
evgDLCneZBmZiK4UJ0GM2iRsctx8wwpHDSHuGnQJWOvNo7E/esOM7DnLeb6IKr7rNJnbOcy6xSPb
fJlA96b5KuV9PsTqFedF87x5C3MgGr9lSv0+GZw0J4EhhOAYm6e6KYKfFfr53TbBCroGCetLqPQU
MafRtPGc1ctZUXFyt7hyh6iZT8YkyTN3elce1qDUNxUb3vPV2BGo3q2+uIMttwcnN1bqraBgXa6j
YkyeVJKDz+LrZceAGQsoc6uG4Ri7JqovB1fqKitkL//Gg28wAem8uZH7uL/KbennbAymUBN5ZMWW
Wn6ZixYpcjutq9rf88JYc8tpEbSnxAPi08oYjNyAZYJyti9o7nI+PN+OTew7Tbf/TI578bseWfRN
y3kIPJB31AAHr7bOP8hX7Q3rfucjnOlVeBrXso8ytmjmh2i2K+G9ZDvwBezAGnbWsu7JdfMNpPId
ZOEai3AANSRb4K2NdK4grfMxQeqCDRbtFkUp77P8RuHLX5xeTm8SO/0fZAJ7UzRLBUdKNclbvK3d
XyaBzcO49O1XFez+VcfHBDvj+LS/BpWItAw8//jgtiS/8vXUxPy5i+WJEvm8HXPHX73UlfnAN8uZ
wRzECwAME+5Bs+/hiuD0jABV0KVuKUG+lXvTWxH8We0U3EVhdY4Gr+WbHyGhpQAL5q96InkqNQ3z
z2xqu7Dl2KsaLx2XKf5EYaZIXlRS3JL4b8bU8iXekRrtlKxWmeW2XwqKFMdd3IPNo6ZjrWuA/Gbp
Oz4E1qyPuAwh7OXAlE2KcaO7kH2V16ldR0MLxFopzf9edsNF3ortLo/PCdQhUuycEo8eAbJQXbwc
qZqszuS0V+/Y9PMHbwm3NW3pj/asLc5V2yDX7hIaxEoWbh9GXVb4LOxfg7AYP73VyudwB57A5bTr
x07P8VtQ+K69SmrYqf1cdd8zFus74iM6eypDGBxpRwrGu2MYpMLbGEuW/8vBfQIkwBWQK6IzOWLD
6NFoJ3pb/J5WDhexfFXrytWxdZatn3CsTXM9O5V/00w0ydS+frccfO2K9zIGNJrSM+Q0pLEkzAny
V3cLBnSe0l42A9CuwQm/hNia4qiGjfCj6gwjakimv9c+/QRzIDTli2bIq9txJyjhAuSbexVPdfRT
tFJf41+nimlWSgx3js0zk2XQi9iQc/jEsYjVIQ56DPQNAzHiMtmbvysRm763Zk7CE9QG7xSEwFYz
PVd7CUpjnD6cYUseQsx9eO01kSRpHbQgQxPyH2+QMrsAzFpd/i5aqK1ZP2uvIZR1pfaKCY7y0xmM
7O8lEdGWtVvv79ksXXMr4wJENJSq8gmI1wBArJ8BkPnx4p74jfudyo1V59abxAfmItbdWXr3JsCK
wXQL0rwHGI9K9ByJbVTXJEdyOSrKapVyFolLwFRmvXCKPooOYxCzpR7A2nqXDMuuc7fZ7yfAPMlx
N6q+sdqOAQ1YAMo0EXa6L7eQW01HBTJms4z6sowQio47zsP3IO/3zyExznDgN6xvFzN77iHZJh7u
ps7bNyDm/VfSNrLIQiqUb0QGe1dF26wO9Myg24wVzYNDFMNcPCU9Q+CD6fyZCPh8KccP17ctZUe5
yOWXzL0iPMQ6HuxXvQtnSnU98xaIeOZXgJ4p6Qwnv/YvzgYAVpzLMfkOYWbr4zBO+/YBJdH9HSMc
XtoVbmbW7uvy3rVb8t0uXaNOsav1K+Hp8m3pRDVmmy/aD6fk1k0dOu6XXVQJwUth0p3cMeQpTeAz
NkcBIggG5ZL35SUMk2qCdCvd/bYAB0xuB23x71BOZ4Kv8UgG8BlgN4eyr2OTElfamWMcV13NmMNv
f9eG4ATi03ctUjMq8zHLijLUi1wdHduGv8yhWwf+aBMP0XRwdmvuKJ4HelngLkPWMtErj2znty0z
tX74FHYN4+K72c8jBesMw2NcAaA9esT1UGxsg92yvQw0k6lomcGMW7MDZLH92Gdw38N/no2gWvb8
DqV3GSRb/2fIwdinebQMfsaMmbbGRv7CpAcaen89AQtqiOn0faZDhOsxJR571YIK34OHpdrq29UR
mz6YeaMVAnEb0l+ZkSB5Nc79dvI8agwcMAU24LZvxxqBxuinalw8h3997X65fkXdZqvdaU87U18J
tawMH8EK4yoxdumZuNVt9ItYOj9K5z5c/rIQb5aUYYjTH2BU6/7QjkIxsOqT4mG1BOOkDEpq52LF
tbsdAkNCJ3PoJB55dDx51+T59ISo0tLb205D0gFu9FkaeFLpQAIV/3lJNQ0p1F2fvV0m931rZnOB
Xb96mHTheoeAjIjHOSHAkUzvmdR3HW5AdkpXLVQCzuS54rQkjIxeW1UVeDyqYoWy3ulyv6tlTasW
cA22aTwvgTn2uyC8EzTs1tyUY+xejn0Pz61H/39WPFUzzpomVswqZFdwGJe8UCVemSI12L1oRMOg
uFgKP94PhBP3SJkweYo0Jng8z8IlN59SN7NzoehSr5ip+vddtIX/FIj5hXOrmG028QABaGqa3TnV
0EL2w5h76/MWiFbAp4cfSDaGhOEUKYCYWd/2GL4t2VgmxnTh7xtjXvyw9a+NDLUA7BLATKr9Lb5D
JBpfcixyDoI/oxDybLedqZ87IwSU27CLzOYT/lG35G5qXNl8CVXuDCVlUj/nKPT9sQXxbTNBf/CQ
mIrKie2iUaWOM+3MmW1TX+W+x17vbJBl0oBkBn2IqFzHbEHja/kl944GwMhgzIKql7+T0aWvdlm6
fELycRlhDO5CIbRAwZ3rGE3KRnP/sJSUvAcyueurFn6KStdCrMNh3dT65eXWaaj3tv62qtvGvfLm
XDyPu/Qf8f7ubRrMecKE1dHjeGxR++72LmAApopgfvkPkSFN1qT/8ZbR3Audz68i74bmmIxD9RNA
eiS0bTX712bFeO9brX6GjggPmgM/v++tDjmC8s57XRtJZu/K9Oky8jrvO1848vioPGPoovtyWMAO
/Ym0YDC/7yuJW0usGlaSiXIhr60Kjtxz8h4FbXqiVd37zC8C+45JWvzRKBNcZAlsV5CsrqjuSCxF
TyrmYf3d21hZ/P476IPei8af0SGzhWo9/BEEOToZzWj8y/O2iknvaKYXAfuW8dO8OHdNdT5pjFL5
o+b6hHQ6u+sN4gjbtxiZIwETbXLDOxPsMkSaaZtH41rqXf5Ife8ZERJtuHLfxWfEcjpCvnkaYl0N
N1MeefDavXYNDkXUMKYkRjv2LpdBEpUVkLASHGZX2398Q+fDilKzznrGqa/uphiW1gvdVhpIxh4F
0STBJZfgmVQMBLZhlNd2j/U5aeCUaM/ecuz5mvaD8j4NY9H9y0UrZaaNAsoYr373VJlk2jL08nI6
JVIT+uKZ0n0cKUHgveLyeZgo/0eOg1ghPrE+srAZb5yRIrswJMDnLdzcmrOO9aS1jOyVZCPwJw6q
Sqatu8g24yGx7+tSiefCrcYSKXgcP3WdM61doZYA0TJr/xAST/o9cvPcM2l2H8js7byHAS98zsiu
rcFvnBViU2l3fMuZ/DkXsOOWh9Zxp/YmD2dAvAOvV3hiGRH9rxLn0ONz3vCxnSZqeT8ukxI3zyTK
DIut+tI1s1mWKEcaWjHWNTJRX6sHj23Y5TjO63gs8gmJHxS6z/drPYqKsXHCx9qt64GvuqBW6HCD
fsF5HaujnjiKM1sZnti4c6J/s+/YJ2mXdbrp45Arx7Jz42bRGphP5uCRzCZMyBch0bfqqpTY48/X
HJmYfd/5lH/dGTdMDA2cUca6+3sFiPnD1k3spqtXixuW3rufMNoYPBP0TOBqhQT8tjTRGsHoBULH
9xANV+Di+D+DXh0oaWUEa3So4+AfukeA2oGL4CwWt+xcaTnRZhEc73wzO2EsrjnU1qxGPvRu7dg6
L42Qg3cUwHEgjpVNfJ4j54jxEQTt6kCWXPdUb779AjkuP/hAUFpoNhp9jNgOCTM5rNN8sZGffs3A
x9nSjkfoN9WSbg6FnwMNBLAtfCjvs//hBLp8xaWq/izMZj+I83Qh1sm1fYVcGPyMe6dMStEDFlai
zX313SDvTBIP23gM1sT9xjje76mXV4QAQKOQ9ZUDT/VN78UYXHtKg0ebcYPwILPY+Y/30QC1LwZ0
4nJtQEM5OG8GCHtC9cdpLOXNRNoEcpPR8if3z8B3t4vzgxq3cDtF5Y6bEJSjI+gYOjEVd0VQtXxm
lAGRGZ5Xe+qWxW+ylt/uWrudg5bMQuZP3W/zY693ilqRT3mQWcbV/jHQgamy3ml852bPGxjJBBMF
H8IzKEK6iL35VNHAPkW1cPssgblor8pRec/YYUkGcFxFbRB1ZLh0s8t0pjjXAWmR5/19o/2+4XDf
9G8BQ05yS0P8SHe3jx6dKVyL0ybmFhot1VFWaobVaSOKgPvMa/rneTDBX3YumM/oeumidJw1yxfv
kiRD98631ttv61GWIvXrnGnTWgTRPV7dvj7E3MM7Uns8cCiJYGG9biUd4lQAcGku8maIqhuP44PJ
sxpm9wgUqXyuYDcy7gk2UR47fEmScZ7HWLmfwz3z7IJ72K33+pW9rrBNW/IswOvCkDiE2ttnCMkG
jQOu8P4zEaIrDyg+7nW4tXlNhmUSXod1LAwD/c38VnyVr/2+s2RsqqTsMlFz9p35zorIYd0N/YmR
UPEwqXM+R7OF7qtw1PLGvgevn15yDCi27QGNKxlPMitEjxVD5rF3NVW8f5/4BDggZaQRujyfw7am
zOLl1N4IorNkxEC4CeZIchMnmtgyHGbYQK3rX0AL9D1ugyg/SkMTkcraJie9zqK6DSCywwQ0jgHp
uZJMlDVgyPvL2IbBTx8M6k1zpCi+hGi56lxKokOMB0o+7XWz3FrpdOUt1Vl4u/VOpC+CVa9lFgQt
phoqB6Y1rru646FdPVhq4AJ5eFQQdB+rXfggg18Wjy1N15uhJ2DFR3QEHOxxn7/UcdFbtin3KMoY
/CMDIPWON31PmXJqmanXWQPyeGF91h9/ucvWfYtGBOWN8cLgku3r5Ttcm+DoeGoZ4G67aF4zS5GW
Q2kI/yVrW/61aKs/DdPXV9mHWCfynkSfzK8Lqrd5oDQ/lGsv72fsHjjE0GDJUVrBLufzCt3ResSQ
E7q5jZ9R1XEILoppOTfJHI1ZVZcTP8UW8ejPca9lqtUkXxOsR5+qcc2rM0TxksLHNp+akGj3AHZW
PFJP7DhUYIQTB9G+SLmMr7XpnCTlrHYrdqDwneAckyNFiy36ksijEMLzjro5pyUBMIwaSJBnzNVH
Y5y6i5GfgTvLF9+JlkcpaFDTKV6nb88pNPUITVB/yJE1r1o+ICVdvvg3JSVpCLl+nTo8K+RWE/bp
E0y79pgsePXb/oK7UH1FQDhn4qUtCG0xDGV4kCKIykPOFwglj+hE3tWc5yArPb/EtkxmGPp5j2Er
PZ/JLK3wA8t0BCt1q2PGnShydf9KwFTztzbr2OHC35t73VB5Hu1a9MhayLvtIalWaU6mQtYeTNjC
k41qySfL2RI97jkXDNp4bP70NaQ/GgL2uMtW7M+eax22VsSwPYPfrZ4gs7oMjdwNFY7ro+sz/Boo
0008d/frnA+/Wun5L6Om039k7OTLbMB59ceyWfdRdLb9PYU1JTYO8ApPWJn7ryqwHRv4tvR/wcWV
6rLTxfCp1u7sQKQHqdONGLf5AhBvLdJ1SbgvhF0q5CTExOcwxNRSKWIu0w0g8c/KwsWfkBa0oN7w
eT99igSqCTSu5NiFWzlnw7QXL+7sYibqUXTOVA2FXBF0G99z2RI/nS6L5z4afzOPLXAyILGBrD5x
1NGE2Hn9a3AWt6mazk/xNMmyu9z7Wr93CMI80EljykwwGHBStAOVgEVnDEfOZ63u1NxDeB+lN3IP
b/xHp0HJRYH3UAzHG0fY5lK2OcahqTDzYzHlWCyqs9E+lXJTFj/aIt7pzZt7P2DUzTdfift+nIsH
1mkIz81dLa88d2YGPJ4tSrxwQUBAZN0t8SFiqPbKULH/gBvuBcfIaZjLrmPp/sIzqcOMvRIGV/Rr
Iap05UY245zFvEHppR/tAiLmIAafH1zNSMkHXgG2PAoce+9C+b05+Mo6l5tAfucML8xn3Af5c0AV
w/cUiuXL9XdUfhbiSzAzbmBp1MWmXt28DPJrIlm3ez2QGHPiVeBgw5rHXdkFQPdQYNehoHL3R+ZN
bR9yVdhuvBWSsyWN5mKuD7CVYVeK0Ob37FusT6sXz1+rnOV46ZIZcqMbpHgqty5HlpTBJ3O8jeMv
GovLzmfDnlls2V0424Czx0jR3/BRJ6wNkadUZlm5+il5fvgTyHA/TU4b/uulasKjGFf9eT4e6NLQ
PMjyppK4inLTEmuIXvoxxJvLvoPyC80NJWLGM8wofjUjywXYY8L81x41EP12BnF4EdTerYck74qe
kkiW13ugmWD3OT51Bhi4P06DsPWvOum4PNuh3Twen9G/rgM0JzJvnK6hhwrrJ2c21ffW7dEfhR8c
Q6bynbdpH2iKgobUHWmA0aaF57BjWCxOTlkerv4bT2F1ixX/2+RTM2S+7qn2opL6PNpjj0RI3TiX
ldfjZzI7IicHdjWoYxVTsqeroBNNK+Q6zEbJ5l1hylHxkaQ72EyhFv6nxgzHaeVzDVd6dS7VNPBK
MPhPHiav9x96JtD6kG/+9jF43Jo8fHL78jS4obSqq/BmnfB+pTrpytfNIpcxk9r+D2fntRy3kmzR
L0IEvHmFaUc2m04SxRcE5eC9x9ffBZ6HqwYZ3aGZMzNHhmR1VWVlZWXuvVM7wsEesHDAlaHXAeyr
0YYqVV7zRkIVQ68l8cDG1WA1klF4TqwxAMi2ABALjY5D277qIxyun3+vIZG+DEpT3OViNCq7OC3F
TS6MrbrFuVaJY7RFG6qgJkgJ0g6IfELaH5Kc+qe0VBLB1Jm2AaO0342WllFvyCK9wQPJJHtplALR
Aa18ytu9knCe2AS/BsfUajqFj948JkNER7NGIT1+hFRG9iAfE92gt0wNPpe0BNkK7o2w9frSSJUN
nYJIacedUr8UsTz8HnLuIBS5qDi7cTtVT4YlCektQN/oJsZbZI4xLK8qasx8COAyUWAbxF4v6JAK
N7AWl27m8xC/qaE6/KbGx6h10iSWS94qNU+1mpEQpsPhzHsA/Vuqrrmp1d/gwZXaTagV0RdAB21L
wNWXHZCZSAAzMkJlSZy6BIG1C0ipNbfQaZtjD9C8c0zSXfOODollFJ6otY7yMwiL+QeBVw8efjRo
G/u1DRKoIF6NBJexFyjlv6HyPbzQf3bsttTkzcK1eBWDsegE1CF5X5PcDoxZ+G4hiYZsl6lbd2GX
WCFosNAkuC6Kp4YyPsAqMRJ/CMAjcneOEs33AIdYQKN4mmau2oARotK9HAC1mxArlHOzrxyTO0Un
wjZAmlHps57bojIf5k4ZRIqVM9OEoVxtQdoOx7lvZtJvM57BpTDSPQaApjvqQ1JSkdM0k68R8giK
2xVFjeoPKECCzCSbyBU3Gi6nlhIe/SbAEAnIWNu24FKEMKHEIGA21G+RcUzK2fB3FbnlCJEiAlyn
EGVKhpTgcn2D7FiJNhNSauaGzH3C3aTIlOZUYORoxtUzz+W87mWKVjRrfSJ4HHovREH1gJiMRIZF
zAWBx3GD+Q6jiKpCFWeTbycT7p06IgmfPargPKYBnBhgu+ZYetMSOYE/nCOjidpqn4xupvTqr3DO
8YFCRDcaW1AycrRWDAbY7nDWj3VapV8AJiqlx6t+/NoHYRbuBQJvahtRqTwYgYzC1iiVWGSr561E
1VCSjgPBzVsV9+YTcsEW4CO6Ffleas1QOmdFbu9qM5Jfw0I2NDeOR3E/a0FRnmqrqB+GKddEsBsm
CPZiCe0zX0lqRxU7UGFE5ALM61xvvuVhyjs3RhYUJw+I03fJjKsPuANqSHDMgOQqeSoIgN+E7h43
NfeOEidgHMsYRaOher8H1Nbq7UIs2iOukToxOCL/BSZGuptQVh1dAA+UB4H5VN8n+HGNWwF4qw70
TRH/BGNuKltRIMfnkCaQuEpEnQ6SOBfB9KRB4fmJ+nn7K6MZ/EBAnQRf0djtH2he33PDlHrwVrXT
9CcwgNltktpKflhc0rWnc7CoRFSxWSFBExvgQidCTgeLp9ithgLnBhYDgR9P7+QnOfr8rSiNaLAl
pOG/UsUlRzM07XQsisF6Q/sFNA8VY62iCjDHQJYVwfyVxtn8I+JtxaykFExblxm96sRRrLVLOU/r
HTEy0tcIbVca90gzdHuVTB1Vz2jhdDS9BVg0L+YM8IkosvkBZbtDM0xya4uGPGicA1UIQRnFQe2Z
pQXsmruFlkpmQHN2h4JsdUfnMXFyDVEXb7Ugp9lAJA1psSV+TL5VBV6ZIA7oUSeXuH4Aj9lP4Kbx
PbxW+tOrkZwJHohw/77FP4UOYb7EMy0quicZrPiXktrNs6ZTR1C5HW+zIlUe41RR84cqHjqkdqyo
n3ay2Y9PTdg0yKDOtYIMUJm2/nYqlPixK5WGzNMwQVqZxJlsI7ELoqmzbCamxytJ0L1ILXgujk2l
167ccmq8oI1G/KM11Pk+V0e5g447qKZFblXDP2hKy1+H0Hl+ltFcCg5aawWKBrE0xT/MAuDEFomM
3j/2vHEAdBl+/ziCm/ut8jRgq6VFzCUPyLX7agicbAIBA7yhFdMfQz36zz6R/i9EoZY06zQOKo6A
GNCDiqN8hw8C0iODHvS9ikYu8rqVrG2VDglVVhhC2W4E3/nIW6WksXEsN8DnNchBgzRXktOkMBHt
RJbTFIQJSRLX96HJEEcaxj25aaJNDVbATVwDv3MjWkyaFA86rifANcpXeaqiH6MJstdJU4MoF/Zf
XTmVaPr3eayCMyLyJ8il7Bomm0LJ9CchkwHydIiG3DeC1M5OZfrdYEN/A81UGmLxnBjR9Gp2uvSk
U9ASPcmfRcENLYviBL2hgshJ6ozQNBWU/EEyW/OR7o3Fd1FoNABLRRHIDv6Q9CHd4fJbKGlCDq+5
Vt7QkwfwCRw329cQr3pPQve9dfg84rMP5/kwz0MBRoQE6q8miYLvMtk0ELXVmEVUYjExW1YyYQIp
2C+4SwBugAOAwH/z8ylUXRBJM2V4wyy3IOz5TgVsXcG9R/WN4BhIvt0p6KR5Qd0ad22sCSOuOpU0
cn9x/FKXSfRs+Yl1T9mQjMvg+7OwJLjGwjZ1AWrLGKmE+xOe7Y2ggaeGDMrSbgvIDjbEKv+HHpKq
2DRWFavutLSKB+fVTgd11jO0LsTlhonFKo08tQ9Jy6YgOhRPykzjtLw7NZxKN++boglqx+96cnvo
N8m3TT+rX4IEL2YjcBnRgYhnycasS8IZxJvrPwOEv9uoylrZ7WuRenlkwipgpTFIR2urILX7eRJe
ICCyx+OEJLoZzdKzMhpItVTgLmVSY4Ro9pAUMsSbJLce2sSfNZvHekjQ4EsSB0KUhS9DpMxf/Kjv
JADhS54ZMbjuTY0bpXLmgTyMM9OBwl90BScKbuSM7rOpDATgszyr7UkxpCN0sfrOtAIAx4aUEdkH
qtHSLMoqhxFPT3lebiZKvfOYDP4GoKga7FKpsR6EPERFw7Ko2N8o/UA1g3J44/q4/QaKBXf9Xo5V
S7Cbll7KbV4LvEVbyu4ej9U8hoYYF8WDPEnAAsCMNZBofJF6Fxy5zqvGcCrdWhwl1TFnKNDOKHbd
W68MwuANXS3FGyu0Es5UaOlEWgBQZ+BzQRC7EinB6NcYkJjxulmQeicrIMATmE0JkAurkqMD+mNW
dhz6yLzXoiStXKWfU2haBRi7E5QfitodPAUWo1KyX1KSS81mCmd/dKeRlNUmCAmMXYlVrN0ZJ05s
EVOlYmHTUpDICsn+Y1QZxBIVrS8EgJ49QcjEWf2d5iMN1SN4H49FO6HwsrQBONIQoX0BM6tShCwa
/Vhp1J0dZZ5KoMVmGaPFqPoSyFs8ly1QSLmTfAnIy0gmFSTeACzbTeEP/Sr8cvpSpFJ8UkGliwtg
kNwx2ViDh2hR/jH9nscfeV1yhWQPibhijYJNa6TiKxHf0Do8UXJC0L42T1KpVNLWV835NRAG8QjF
tBdvIJMpvwZNUpbkTAo8k15CwZ7EcDhTHxXzE+QCRQLDr3QhZXYaHDiAgDhRxhiLDyFNDxKnUEU2
rBdF7blrasrKVadT3k3ExtpPQtAO24H9fpq5wcedSjZjH5M9eWiVnhwSGmfdLYAIbskC9Mkd0QHX
RSo2RW/PDUmMrRlVNQksGTbBEznJlBCk6GXwUnliPuhZARiW6yY4VSlIYrtnlb+BUO9Py0MPKI6Y
wgcThKK5hyfp/0xKMshOr4y8MNTRTIGJ0FLluxVOHOagDCcDfFZKuiKLEdb1UMNTf6Yk21CGlcvw
OVTzlpevaFXf0RnSU5JsefozkKoaFISfkFKCzZ2WYNLz8lkqQADgZMFfqBqax3bU0JTc5RRPr9ak
zz1xvAIWZCBVq4HCIWwEJ62mj2oEl8GhCqX/0MzaeOAOapRN4QfUuTHd2hPboCbEr0uldBbvPG3k
mOSOF48taWzNnAFGhmZ2WjCokxuO1XgkcskbfRdQ0Z68UJXMCmm5Sjg2PbfmLikKZW+SE5FtE4F5
nvDFWEqnBjLgr9oX55MOW7S1B4AV3a6dyb/dwz3z0TYVjIK1CVWt8Oji1Rq3c6un5VfeBcJXwSIx
ShmoFMHn6zFRbjuU0vc0n1WRGJDn0U8riHvB5vkFRtGXIE1tywrU+DeDrqEWJRcr13ASCqkxcLYB
SXgAQNH0BXRpT78NC+rSRinh8thFN9GL9jLjetF9+FvcgOYBSH8i1yAickYWckXuTqVJsyqAPxSE
VflV6Arf7pKq2xrJMN4LQorYq+AHbF3buWnSSdvLw68J38vw9GqFjm8iY0sV7JxrDYe1boGtZDbU
K55DKVDmbieCElRgd5YnahSWPWtqcFOPKbDgy4Ovu4rRYI7RZVGk6qjoi37K+ej0CdM1Sne5nfhc
uV4t+RykjLaAXsKrIgLWRBYtgJlN/TziRQVH1Ety0CYEMSS8K719ufKJ1tzz9SdaSawAeParOmM7
gkLFD1PCdOPAkh1Cpa8VoTCOh1p4DRvNS9tBQ9/LnLZ5TgZAHgKg4RMpB/Ak1pWVWksAvH8smhgu
qreS8kFZrBrx0J3KkzjPAtKtcOcCgB0p2cikKfTCvbwKa22IZbRF4cNY1E3BxKxkUspBzWnzDhIE
OLD5Q40MBXgcdCnCwlEbf9DoV74iovOZGSK5J+naYoOStpK+ACDZFElDHR46oHyvAzMhzJXA4rbi
uAc9Z23LHO52oej/1v5haXGogzTWFwtkfGllgWYBAxH8C+U+hPCgXJH+jcovmcpdsCcTRGn78tJ+
nOj5eCv7mnQBYkpZQjzMxYEX7TAdJ8a9AY+hgBWvWrcyq+rR0tJgc3nkj5bNyIjPaIgaG/SjWj7Z
X9KNzaQVUqRi2XRIEg8B2FYu3rL4R62W9/WkSSBmAyODJM75KAwdKVbFiVYGqT1oC/TNzKQDRfnh
yQBvfcVuPp4L1LdxH1SPKQiym+fDmarlW5mApdYtt1lLatgh4/gNco20u7x8H8+Eis6GQTdyyj3o
+y7L+9fyQeWq6zHibvArudoTwcDFgj4cOQA8YSXXpHOvtF3/dEQFISYY8FAT1uqFEi/sKus482Uo
DD/9iUSX1cZLJrEOk3vUGs0rOiOfWQitE0yIECbyT2t18YGOECqVW7xx3fFeseayKd3SaPr8fzBF
WhChCS+pKru2WssIMDkRBWs5V0YF1rm1wByN1ZVRPls/5MolwFN0QQETf75jgwFONwkZpQUhoEMt
tOZdHMq1N5JjpYJPLuyyiXxmjJZogR4gLMObrU6YXtRaMJmLiUi99TDkCIM4YxAYgtelBDVXPMla
pGg5aZZiiKyiimrEuk1JYXUpMTDM41oKsreIgh740AToylzemk2+tCQW2v7r5Sl+4r64GBAhk/CV
NH6Tz9d09s1Z0QCJ2mgKwOiUDH/bTORblSzeVKlvkoVQ1K2qAHi8Mt1PdhMRWKrNaDLhXNRVoNLL
URGaFSe98TvzuwzxOuYulvodzcq6TQA/2rs81U9OwxKQ0ZpFkbiS1q6lGawWjF1KLQt4qKuhbLnp
BOVaV/JPdtGQUXTTJVSKkH5eTQu5miDOlzPny4k0gnpPmnirNI0kbqRcBI0cxeJ0ksD/hlcc2qcj
cxFAYaNZIHrp51vpg/sfW7qB2bHZ8Y6GDOO7fsPZIEnSSD/w7YBdB6ic/pWBPzkmjCcSXSB2Db5t
+WB/edIayrsBw5SFTcrx0ORi76EEKzxYZFCueLRP5oj8n0IDE47K0i78fKgqFeV50DLY+XD/XKEG
WjZqNcTbiALSQwlM+SWRrGt6xZ9M0Fq04ekfpJFBEVd7CmEaDeaeQxJJCOiINXAkqC3+NhBhKfyz
kVpgPiy6bND2BhHM8wnGkM7JJzFBH0Eg12rBMQ2Vdk3v7eNRWDouiDRZ1VB809eSgGJv0sWjog+M
gIDAKRkS8Hxh3F8JxT4ZZdHG4x+8JxL6K/fZwVfJcs2iGG2AES2lXAOtE+r/fKyJojlyMhqKsoj6
2fmKjWLYj4TvgCwAjWSnGnGdwi1qob12vj6ZDo5ZQs1e5JLDEs4HoqKkBjn5U3seUCaNMrl2ACxe
URz+6BXfW4qil0WLeMKf1WxkApZhzElyMt3kgPOMJi9qwH+UI6x/D4Z1OX3/V5NDjJdmjUDUtaW1
yspvRMC6yR8QMStKyZMtNMtNOY2je3mUTyZmmPhFVeRy03nnna/egH5rUCcVT3GromSYhsYtzWSa
jWl0oVOOwbXmPJ+PxxOARqbEd+sWe70sdoZBXgcIgtBQ/6OdKNVVP4BpE4tx8dCNtfLz8hQ/MRCm
SEdYbhk0/z88vdHHh7XCQk5hHsHcLaguFO387/aOJg+JMU1ZvK61Ehq2Gh2OO6QDu0tF/94cITw1
cTJd6V75MS4gFaVxlRjclVDiV2fX10Pkphb5TIXWdiC1UWWBNTM8Adm3ttZgwsFNgpESXtNm28vL
+MnOEW6hF6jRq1Ail3JuKX0kRlVFwxK70NXgBQqQ9gI1T202aYFsh60nQIo2l4f8eK3QmIKlXCo5
3J7rSzsc5Nwa6KJt+0o+bzVQWa+pQEXyVpB5nt/7MHglu6hC8rmXB/7EZExkPU0OoMn5W2vN0veS
ABa9QbtHreou1tTMbspy+Oc4lulZ6F7KEK6Q/F7dX0U5wuU3AX5ZqZlv4TX6iLwJucFRSNNMu2Kg
n5kOVzPZwGVFAc2d71+n0BILnCrvUnOMtmh7ga1LIwFVet+Ij+gRTkeNpN1WIbh+/vflNFhGuo2Y
mI+2mNZfkYgRkbsOdA30P2CmewnNJ69AU/HKG/UzAzVk3sTEkBpP1VXMjOZTqaA4DzJZTwy7AbDw
qoyoeoK/rXbwRJrd/zArntII3fLswVWfz2pGTqWAIoh1qkUZubDcSx2YFyJZV6zx04nxyl+CD/7f
XL31UaYCFopCAwouPhwCOgNTMGkKa0x3SaaJzeMM8+daJuyTQZcmKbx7WEyu8NXFMMvAlMsZns1E
xzZqVFC4JnDwBbo2QZa5l5fyYySHcfBC1XincisoK9+SDQksW2R1oES1kIucaB6r9AXul1GNMMSn
Qb72qnvvi3KeD15apvCyMllXoofV7o2ZFQY6pQnb4thlXtS34nEYURCzojbf+SalIymqmm0IMpIe
gALlKTuYDAqCGRp5V0z3E39jIXyCS1d0fPs6vAwHkJl0hyrA1tSBRyNdIHwBSvGXV/nzOf81zLIN
f53DWG/TXvTpfuPP86jbdbeIa9EqUtWcTLHak5aFwl4cqK+ZKYq1ZUopGuFyk648sXilT9Vn9sWO
/9dYAc+wOq0FYnK+oTLlAOy4o4JW/a3UVQIkTAwOfcMb7fLkP1tikt/cJdycS1O387mr+kxvCmQZ
bUNTKnTXYBAZUzZcmdVnhmzQSFxCHF9hL5dZ/7XCIIPVdOx4JyChV33344A6YiUHbzTevhYKfDoh
3lyLQjnYXnG1gKgjAxCQCDhqmoi7fg0ikEJNeCXg+HQUSCU4HnIf+O/zCcFr8kuZtqm0CQ4ic4NM
kdq5vLRgQF/en89WjvY9XK0k3kk+rML4muDehNTKQEIrbgSQ6a5R9MZDCWP46X8ZCuFnawms6QF+
PqesGZvWEtikcmzLk+m3IRVOExgvaKIh/vI/DEa3K1JwhNjS+hWOnE2IOjQBb08BZtN1LY0vQYi7
fZtmm8tDfbZXhGhcgMgxc8Ov5gWGSdWbjNSNomjZA1IW5p1u9uYVX7X8lLXjRCTZWNJD3BBrLeY8
7fUpmrG7vAE3aXdgRfc4x+FrSIZqU3awfS5P6zPLINkHRBG0EjWs1fWntJDGM53SGXpauRPP0OPq
mCZhxPXhlc36ODeyJSpGwcVHJmM9t0GVrLQBU72wqett6FcPhVkfgMrpO7GO+isT+2Q0E91l2ifQ
82WBm53b4dApAt3GKa9rg6AfgswSnmntBHVH6uZ7JPr8K/HmR/sgsy7ROIc4QobpujrLkagD2BcK
SO3U2L+X0jyRc5OHx8vb9ekodDnkGJPKoOZ5PitB6PVxRp0JRBsKrGof1HdAOK/1VPpk7ZZYiEIL
jwOSzsvf/+VoSdfDjjLB1ef91N9Lkr9AJmD9HtRs0L/JlZ/++edpYYIkmWTU6qnwrKal6GkdBSFP
AhTGCNYz+VeUG//Yo5rEAu8BFbeEQ+fyWIeUsoDYRD73PO8KBRXdBu0Ysstq7gDFgKAmsmdXTvPH
3cKva7Tf5E1JiLkuCFZ9CQOnt8DzpVV3a8yxfxS7QRn+2btDqRANOpcbeHfZXHl3MwPvAwAkQRmj
LbwsyX7PC9Ss1uNrbbA+TEhXJF7ghsgTWaZ7+epQofRbC50IEVGqpuh7Vgill7ThP+fnGYWnKeHE
0iyBCZ2bH0BQ0N4GcsM1NNzKTnITKZxhGhLl2HclsL24sQDRwZPn8KN0WV2tk302z8Vt8CLHg1Bx
PP8EKS+dhfALeqlOwcpEtRLeqpGW/ev9z3Wy9NjiYuZmxjWeDyMiD9+pSxoPWpjpWsrwOwdkvLt8
tpZY++xKIeO5tAtZauHW8t/zQeoob+q20V87OMJlITzo0S4TjU0hyTYdbwhwIH3Rr+GKTX7ILiyj
QjYirasugkGrPQRLiFrvqL+O3cEKzdus9+TCd1I9duf55fIE10OROxapPtAkh4wrDOiV84jQlZiB
hsIK1sfgDrUT3+mGrL8R0Fv3RB2eGpm90Ls86NpC3gelxk9NUybEWKf2YlSHtKEYQxv9juQBfkDq
zeZkupdHWd/O/41iEvMqytJYb3XeKEIHyAEztRCa0wCoRFhSsagoOfDKrwEmPhlsaRYCD42KNy0y
Vl6/LgralGkLGjH0GWsozUcuNG7MsfX/0fCZ19lQK8PXdN835oqh4CYOkBgyf4u4yr+GbMsoZH7o
jUFeDU+y8otdJ4Ug71FnxMlo24GqMcW22dhc3qOPlkB1FhYEfopsE/mR8/MF42CONR1yoh+VJa/Y
JkRhMf1Xz0vl52yU1SnmQYImwMjjEUFQ30Y367uYSN8vz+SjAZCOQJqV5hxLtclY7cqYCq0czEip
0bRI/yWN6DmkEHQXXQnjWqukd9P92y0RYDAYKQKqJdSX1h3qBjQS1KmnikUVHRUZYkYBsrbR3NZC
Vt0Bvi02rd51O8RfZWeMYnmPSm56xTd+2DveyPQ8kUBvmQuHczXjrEJhPQuNFyuCAVAhs+iMenIt
mvp0EBAerCkVG11cD4LsCzLCwfdkqjLLUypFO+T0qrO2/7R7CyJG5SFECYWB6H+y8hVdmo5WqI+D
TTO8EORyaX5BNwUKqRqHV954qxn9NxRRLq1aqWHTzvDc5BXfiJKc4NbWM8jfDRN0u1SQrjkJ8Xwc
CroUt1g2VWGDuCXXxQX+SBKkUHq42Z82p5272dj25ua42bju5ujw+6PL/7uuY+/4lXu82eztPV9z
PPLbg+vydzv3wN95B37JV2/2+5O742+PfPOeL3WcPT9ts7X5kfz45Us2Bd+/f96c9nt+ms2Ps73l
rzf7jfPKl/ARbGf5E37NbzzbdnbOjnH5Wn7i/fbEj79xXX7UK3+y92zP4ye+uEd7v3+2957D93ie
53iO4yxf5vH9/Lzlhzm3/OLITPhEj8vw251z+Oodli/1Dnvbc+4cl18z6922YPIOn27j7W4dZ7M/
bpYPymfb8p2Pzhs/dceXHu6edrunZZlYqOW73eMxs5dhnxz++LINvicu//9Uf9ixdaEmi+tGBbb0
cNycXvebZyblOW/O7uA8XRnpPdlzaaSVc2+bOpVbbGPjPrz8OAX2yfa+3zmifWUcZTk2l8ZZRRdN
1ZTwlxmHLXrZPz6yzw7rzZbsbo7ujeNcqfav8ogfl3D1IveltopRUn84uq/PWAv7dHmPQLhcmdJy
7P563oHPhn+EOtLx4WZzsxj05vj+D/8+vW44Gyds9fh63LweT5XNwTm+vrKX9u0Ww9o/bvfb7dbb
bm/tOyzs4NzsMOfvt7fv5nhrO3c79puTx7FwnYcbx+Z8eocH5+YG6zvsrrjwq4aw3Gp/zUYVaWkZ
s17ui/vMuWHFrln1e7h/yQZW/g6pHUiMDHGzeT0FHseS435aDjzL9sh/9vaWXy2nOrCZ4eHPDi1P
+4+72+3+DPbD0zUTea+IX/pA6yulNZU4W4zytH8+bZw/u31kb7abZdGPG3yc+3Rc3CQbw0Z4Nj7Q
WX7rnjbP7vP+8ei+FPi2rf1y82PDD2Aqp629fb7vWT4XL/K432J33gE7L23v7i22D09stevKtvuA
Qbxa9hfvDk+yce2d6z3ghw7HxcFcNtX3B/Klea5iq6QQRkXCUnHYR/sFn9vbfO7v2439+J9nZno4
0RvHvdnwITz87uVPoLzHIZc+wirwmpE2nIZlqV9w70dW4bj4teOTe3Kdm/0eb7175bTgrPH43BJb
z6twr5sNa87Vs1tuAfeFzdm8uvvTCYeN3ZweA9v+hhVt2BNuCe/AKXzBax/sd1+23+5P+8ff+8D+
/bj80B/Pp9fIfp7tH4G9x9nhh06P/Pb3b6wRn79z7p7wsfz7YffkPe3+OLj83ZP9zC0y2nZgbzmq
327v7r7dHXbel/1h9+vpgZvCeeA6cDzvybXfbrmIdg837hNH1PYOh1t89mHH0rus6vsyM/M/LDeX
KyNyt+yO3MvHG2fn3XHU37/w6xN/vDiFJ/fm4eUFQ3R+XdmRy96LyO38vNNWqRAMrhhuyRv+h+1u
jy5XHkffdtzDf5ecc8UOaFV30WnSzO582KQ3jL5gWMZkOY4nzj9HbRl1ub0rm1Nk/1juetwl52Jv
84V4h83jciuz0Ww8v3rkG/b2HQHBhl8t37vfb+/49+6JRXMPzsN7YMOybpZbkxN1x8ndv4cLu8OB
A7mY+maxwdNmcaehvcOEWH689cbFH98s2+juXo5EOu7u5PI9lzdguR3+/0Do78EfiJz3GJPO5GuA
6FwUqHvmIQToUEYYF6GaW0Wcr+Go1qyK/4YB9LH0RKaKoK22GTnDHliTALux1+pdPFbTLeK+3Z3W
Bdo2pI4B4X7U0MeAVj8k9LZDv6YL9hpyeg6R9rX31+pt9P5xdBAay8uIPOWHMrGZyygbo+BVTGNq
N2qS3oyoTG0iJAeOlxf4Ha6/XmHYCzLxPJhKUpbnpqaqGR05JsLrMK6fOzjXKJoq29lPdnSS2GlF
/dpFw2sn0dVQ9Z9yrXsZAQZOJOOqNtnTLuha+Whxs6sPRH7FJM9iybAb1iBumK+IpZh0LhKl2lJ+
Z8jyJ4e8AXx2j6R5nmySaM7kR6R6o59zRJOQKyDyTxZf13VFBEEOjhVN5PMF8etZ7lBl720Q+7RW
0IvChdZVulUYp1cO+ifWfTbUKpqopEkOp8XswlYX9gkGcUuOsLsSg30+isXTCYLBkqI4n1CN2oif
p5yhbg7CjWyNwqaUkQC9bEifjkK2WwKZBTZEX9mRRfOrFEVc7KiI41fEapo7oRf0x8ujfGYcIHA5
EpStgNStgiNwsEHZZ4jdJJEUb/uMcBmirhR4gRq0t2KJ2JbcleVB6eP+y78PbcoYBDhu+eNBQfEm
l4YMxQeFmulxlLThjXZVwh4FHu0+Q+wXRVtdv+dJfo2y8XFp4TOSBgdFTo4Tl3C+gcIA4kaoY2TV
TLU6xkle7EKruQaC+bi0JsAstk40RfLuaxhFKFa9LpbZZKOW8Cjq2luvms/+rB96hPWQ0m93hlpf
CS6X0PH8rFMolhFxovotw5xahZbQwgeqIfmEIAgaUi9WSb+WXSkpke6g/F+GSGk3AdgYlNPjr5e3
8/xmX24WUyKdAMwUVAxI59XQYJrh+CcMberw5JTRj72iDCuPFpRwUNv6WkHos6mq4FQgTAGmJZ1x
vomTNPtqICNT2AyoUMljFn9Lg8DfQH+L0Zwwyh0tIq61Zf7oyxaUFshx2D5YzhrEENICGr0aZK/R
mRScRCwEN1Eba1Mie+peXs9Ph6KUgjYHEtPc2OfzQz93po022n8IOg8yF4iYiJ5vRXm2keJZ0neX
h/twJmiFDMZVVzHZBUK5urGFEUkbU4MYq41Iqgk1sqNlQj/by6N8MJKFQMgQCzJDo1P9cmb+eu5Z
Pi/oGWlQ9Iszs/GIzePcTfVQ+wVl30SitozVzeUhP6zjasj1OqboMpg0mnJQ4ChdSU1+x4bUulmV
9lcm92EJ39mRIE+JroAT6qt7IZynUESpMnKCqer2SMhlDpTt/IpdfByFchPgSPBnXKm01DlfQsTe
+9ioEI+xkkbzqrCfEdLU5+3lVVufLmIXThXnCiuXTQTiz0eBMC/RihMAcuf74uNo9fSyDLr9pBi9
TV/I8bEvpisZww9DsmLkkxc23UKmW6fiU8lQRqWB3xo1teSOtJXRHKtohXsJwcuTZbaLjPDUepcn
umz/3x6TWiXpSUg272eanOT5RNNx6HoxoT9nu4nszhm8YqscZfdaxWmVGNJxGufjrO4cosVOr1LG
Kd3Xr7lLSzT71+H+7fJk3tPEl2ajnM9m1JsQQQZGkbfgPG1arHnSHep7Lm3pHM0DEWXf1PaBrkb2
9O3y2OuawIcZLob799muk1Stl06nwk51Bgduov3TOBqHf71X1yu5HPi/xhnTHJmunHHUB39boXb0
FZ7Zwb9iF+vbez3K6npBJSlOhWU284aWbQ56zk7ulFfO8od30nqU5Uz8NRclqiU1XvbrWHk/Euf5
t7Z9+/p0raG5tGz7JbNYuV34ZekkRQxTebCBHGSh7K9ooJ9mx/iCrPr+iiUstnxpuJXLtWgkjvtg
uMH5gRa//TO3D3+cp69XhvnEYfx9dNc1k6zJGwOF9mVWCJM61PAcWjk6pqu7b9vvjfsFCcdrG3bF
Xax56aTuSitcxuxdHnYcsMj7Nts/v9yF9n3jvvEmsEM7vnKxXNu/NedRQTtNTpf9m5wf80bc0qjU
azbhXbT37XTb2VcW9jxr/sFXySsvkqhIW6D6sEwydDL+UW2E2EnPX7P/9d28Mv81kloV6BAZAiiz
F6Kh3fswVIu6O/SJcW1O12xl5TRMI27MfDlopvbS+buIFhalTA/aPEEh7hoOcJV2/LiAK+cRm4Ks
oQP73wKmJ9pnucaG1rzOl8iNXLLKE45YtP9cm+Uqnf5x4JU/GYKMFk8VAytP8qH5WtxVB+WHf08V
mG4o5dv0nB+ik3KvPV+xmGvLu3IwQTtGerFYjILNIIiFffY7ojzHtw2n9HIvcE3HdPQrTvpDsmVt
QCtPM8l5kjbLwQAXtol2kvucOSRWfbtkeYuNbF+9xz9zAOC04FYuIgbQ6849dpOYWS4uJlt5tMDk
fCiuReSgOtZN5tBZ+aG5p9HItt6qt9b+yip/5lf/Hnu1ysj8TSm4FWIVd/D0r+km3AybyU02zV7e
XcuZfbalwDzAksB1AKu4ehDE9A+Jp7ps7JqmPKKEKAqqoer0u8trN54fLk9t7QiWwhk8JhlgJNxL
sKTnq6q3keyHqTo7gtIqG2QraXYh1RGtb6f5igtXV5cTQ0G4AX8JNdw0kCs9Hyo1ZX2Uexqa+ogH
3RRWnkPTUtIrPnS9essoKsAiXgOLiMk6r6JKE/2YGlQoW8RSTmiBG4e6TxtHnOTsFJdZ9gWGuXT/
z6tIBodnFUE72DR9sZ+/ookC/aq6KWmhTR/w0kMuH5+qttkDXYTSa7a4uLC/73gmyBuOxA38SA1W
/Ooc0CSxni1DmBwj73PLQZKs+YImL9KWtVYoyXMq9S06/JlRDjaAg0awkazO7tN48r9qbd4W6Dr1
fb+vMl1+AORb0fqxjkrTLkXaWV5elw/BN1A4IEtgEECZWwqQovOFUeltlreGQW9xqe9pBSekwYQ3
pJVA6I6N7kNg0bV+jDc0nu/fagBhP4PGCkxXArQ1b+JS0a8JD63jy+UjKdgHqCMU+Gkvef6RBLQz
I1EqR4fOVwn9HxTZpkdY9h08hoaQbNmbh6mUuXajfrziNT8eNoVNgzVAPpgM/XuF+S8zQWBfGCZI
u//H3Xn11o2la/qvFOqePsxhcLqBYdhBWbJlS3VDyLKK5GLO4dfPQ5erW3tLx3t8gLk4g0ID7VJZ
i1xc4Qtv8JrO/qMGU3vfoQl5jRD6KfLOOyOtBGcTdCRVBSDWhy8ZtasTsaMuqBwLE4QrFHS/nAUi
7sCHXn7+kd/ua0qY1LxQc4JCKx8jJSNLnvIShVHPQqEw6JoJ3806OpGjvkly+GyIXWgwZcD1cQWs
b/xq7iKaE5pY+sELpTh0J4zeXZFHmsuCys+SfikDKwuzQJWFfgnIMnsx8lk5cYK93Xo8A3DolUQO
+v+40jYvwxiVNbvLxmLDDKIylD7qqQxVw+mQKNzjKoHC3i/P7nqOwbsGga1QqT9879yIc63MQvSP
2hJhwllPN3luabtfHwXO2dosAAqKgMnhKNE40JuaxYD6HjbrCFRi/lDO8i/Pny5rvIhCZW2FJx1t
vXTWUqsDr+slY1VcZnqr+ImEKOCIqLuf91O4+dW3WqG0EF3ogLBy9KM1o85ymy1qh23PkkRnopSW
fYhV3okk4e2BYqsGUhq8FC23N1wQxFho6c1261lSUviyjCxhhnfOTrYNKbBzY0Swf2qHfSi1P5Dy
//E8/a/opbz569hv//mf/Pm5RINzRfMf/fGfl8lzw7f/s/vP9a/96z87/Ev/vB5emq5vXn67fKra
3zZ98e2pS8ri+O8c/ApG+vEk/lP3dPCHoOiSbr7tX5r57qXts+77cDzz+l/+3/7wt5fvv+XTXL38
4/fnsi+69bdFPNbvP360//aP31fhjv94/et//OzqKeevbZqX4jn+7WPZd/FLU/z2VHz77X8X3VPz
3CXPv13wx/b4l708td0/fresD4ZjcIWys6CFfIf/jy/rTzTnA90l20YWBZQyNT82Q1E2XfyP3yVF
+WCYLOCVU79GS2sHg333/We68wFRI0j9nO7cK7///cwHn/Hfn/W3os9vygSHWR6G7fbvO55yPoRa
nd8Et41rgiDwcDuKBHkWrMqJcY24/ZRqVnrdUXl+GmQ93GTa0LhLR1H61cT9eIjXg+prdnkwqmIC
5l11CBneppVxOKo0tWE26Y7Axbv36/5KMS4y62vjXCziDv05b2huW/Wu7kSQlw3iDHh4iE918VFP
Un8YH3uDNq8l7/Pma6PWmwFHv3TYqeE+s6Z9Hg97s78t2mED7sgbsVNLxIXqfKpReivwDJdQBnbS
JdDbycNZaDvEChFJHYhqq4aOhyPPiYP1e1nzZ697FEjB7AQ8rfK61kf7MqFYh5mPu/jSpvSa6yrQ
brPPTeYil+ueyicOTww+79FErz9/dZeNaMHK4cTIIVBdOjbjddg8YI8X1EXyZz8Ze7398+ff9ig/
fTvkUfBdGkgWwKfFU2zfBps62CA250K23xjbcFfuMTPffPz5kG/W8OFLfkcIvnrJGc11QlhGxN4u
yKh4YcD+S023Hy+1hnIy+1FD6OdwHpV+WJSOWNKbrOfFTgLTuInqmrb/51w8/vxtvld63qyWV2Md
rZbMaCzoHowVXUHYrb7Z2/q+2U3n5XZ8KK6il+hMvdZJR8+L23gbda72aRLu+OXnT3EUT39/41Xv
x+b6VInqjpNgPWv7hvpo6rVSoKEG/RnX5cVClTaA5x9HqA65anRio6yzePTmB2MerVbSQVPuVPDd
+B0HQ9Jviw657mgqcxwBls2JN3w72ppFrWGWyskH6fbwm7a2hKdrphSeVaIDQZ9xukWIJdykyHf7
mDhpO8Q2uk2xVPml7lStj1aG/TTXTb9ra60+r/K2v4bFpl5LiZ2+zGARfm3VcTwS6ZLmcViCtH7T
LlEMiRJrk0iI7sb4kFAp9R0nCc81aRaeHUqre1ZzqrS7BmCvPoKqmYh/kKGvNDKYtMdalTjZO5mi
YimInh1FFztqNrS/k93PZ389BV6NQmuVd6Itj8vPejPaRxsqm8dBJHY770x7xnhULU30VoVZGJ8a
Wa6uJ4zWz5tcmWVkAk0r8WR0GO5+/ghHJVfuPW5XMvA1CEV6AazA4QJQKmfQVOEo2BFUdmAoGaXl
Zqx2egKz19TzMoBl+QcUFWwqaqc5F3FSgaQh48epNTwbejM9gaM5OskI6UwYquggMC98+eO5X0qn
K6I2qjadZiI+kCz1uajqeq839ouWWOOui21x4jI+alDY66DcwwiiklDZ/HM0DaVWig7ZdAadp/xj
lffyJumd9N5SRbqLNQ2KLpAbrCii0DZ9Q8x4YCda28xooA+V7vZouJ6Yh6McbH0mIl0k6L/LMkGa
PDoDB4yMSiyR601MIIys1Zyeh9agoUTfIPce2t/SMTvDBKn0lGge/M6pzRPlqrfTQlOUyhhtWE4H
sBtH02KAAVBIGaaNyRJBo2EsFFYFEhLodFhlfFeYGA5t7FjP5i0hnvyAGWT9hNNPiTdsMS6cklMd
fj2xZtdD6dW+AYIBLYdFgkzI+o95NDF6NLY4L6vDRkpwaNssprPciSJLdoXR5neW0aGVL+tDpfha
NE/PXZ4Ytp9Z2qy4S9OIGxsNb8UdVfziA6telnvc9qLkRPZ1HAOs1+RaEADyw4cETnEUVTqK01kj
bhM7zoDwYsqa/EEZ0cXHFcz00NRQNqmmUKjHrtQ1BIAgDNvLoLU7qkyz2mNaotvI0xs37Lh0OyGL
cirJV4/mcX1C8kO4dATRaOitEeqrmIEEsbV60lTcH2crc/XCVAIFczxPaSpqM8o0npVKqO0Q7xv4
vE2+2gcpXozJJgTyeTxxGR1/1vVxWPUUiuA/w1Q7WmxVrXVdFcnmTgAn4PqL8yANKav1ULNOXLLv
DAVzfG39U0ihQHrUDZc7o8dgPLJ2zhK9yM1CoVlbzW9s+dRIxwcsywCCP6AzsGfIuiAMdjjJSlvX
U22k4W5uxPPsJGLb5Ursq1qB4mRW6J/g/dVPPXZjrtmljZ+KBl9yXHi8cUpjrLrq8sSu/l7Sfr1/
1kf6Dnng1XUgd+vsvPruo8YhZsVGuAu7TnxD8Ua/dXpjL0eZ5GGKUG455MvzLO4wPZUa9V6ZR+wZ
xNJtJixf/AoPoPPWHMzYtSgMBc3YFWfp0ubbDgjfHQZfRqAMS7P/+bZ/+814akimJHvkTfJxty7j
+rKxIgt3/WAtF0mCfOHU1/IuC7Hy+flQx4Hf+tFsFscqaLmqAx1jSbGrcMwpMZxdiVLmJ7sRkdjE
llOhtoRstds7XfSHYeftSxxqGmr9SrorkXguNk2Bjrf386c5Doa/Pw2H59qjAOvGuXf0vYyJfz+o
4Y6SQ/2xHMP0Vp+MFmGUSUv9DDeewQUH13deZwzSt4KthaqjXmFRZ+M3s+kW0d2XRmXY+2GU2nqL
W99UebGWOemG8rV20QNjfsoNYeAbj55Utc0bhRSwqcTyq7faOrXQNm1aWjap/XHa28X4+EUpL4Po
ioUx7Wx54Rh2O9HXfWDkWbHJK0sErbWYVDcXnElUq9/+fEbfWUok3DY6jgaxHdT5wwk1W4GRYcsG
cCZr2CQAULfhkJnn2EVrJz7eur2P9hrRHQIfHG1gI+WjM1bIg4mJpSzt4iw0/F4bwCYuURsgCWtj
Mgm7GHhThDuOVZ0YeT0u34wMH5uBKf7B/T18SQTlxhnrMWlXzEW7k+QEC6cct5964ZQHWeKjfyPj
94UATlkhvPXLU7xGbxBoUcxAZetozSZNlaU2uN59VUbGRdjP8k3B2nMlxTm1P44DRlbUwVBHX3NC
vEe2MZjZs2XtHYRtY9/LZrbBSav0ByPs/VLJfk2ShildB6U+DQ6VphAc4cPZxcaO66NPo30X2UOA
u+8Xi61/JVvjKfDAu6+3iiMQB1IsPi5JY4itdnap8HpkJb6BoyXCF8mjhYTAmZaH+kdDXv741Y/H
0YeMN3hMFDNBMR6+nC5GvJKZ0n2aOdXGypxm08o9VuVyfgpp+nZ/rEOxB8E3I3d97EshaWMzah3r
pBUCxRjZRP8Jd7KMMrWhFYHdhBb510JWIsUn3vLtxK5SOKviGvInSImv4dGra3BaMuFwnEd7LbaL
Pda2WE2pw3TVWGvkmFShj4rwKTWNd64WNgQ1+TWsRzPwTbFR4FKjzHa0L+NqmhhRbTrCUqyG3HoZ
872VRxQ27Cpqhr2thspZNjtSTe2viB6RcjhVAfiuiXh4TFB0RSVlJU5wThwL73FET8WSOs6utnG3
GPU238UN4acZ162nc4Kg/NcYvopX+N5pxXy2Kt1uzEjCLc6Sa3cYsvA2T1PZg+ha7saq7c/wIJsf
cks0AZrTbZBPmnmehKK6wWwTxGiRpvuswOgwI+vad3OU3yhTqF12s5adyVqi4HA31GfTbGdeYnfW
iUDi7XfnOMScYU2pUFw49hcYUU2BqyE7u6mP/Ua9Whqczo2Hor5KBvXEMfjOWGuwQlBLHoDyx9Hx
P4nSavKmiPZJYsWXde88WEoknyuVObpOlX1ql+wkdGNNLA6/KHQkrDZQljKJlY4BpgmU4yXqnGgf
ifAboPhoZ4I+cteD6nqR+3bXW6HjZqDYfbvTrIuwnMMTU3xUVuJ05BFWtDpiPyjtHQe9WP6JblEl
DhBsP1xIH09SX0e+OS9qYI5Ygv7qeYV+FpOLsCESCfD9D3dyUSwFtkFRvLeLuT/Diqi+XAA/XGTz
3J2Qzn57q67dAjCuvBk8EvnoVp27uQfNXcT7yUawq8S8QVi55et6m21bZpP4PQw/mvJo+rU+ihMp
0junx1qW4tiC4ETOdqxYYxIlSsMiJVyrpe0Vc2LvaxT5g9LRGo/1vuzaOZe+tkOmBHYZLtdFKX1J
zME6Rdt5u7BXFD2OD0joaRRH15+/OjztTBj5FDvJvlAbKgKIdCr4xT/22ahdNrEmD56YhxObaY0Z
Dhf2d+Q+CaIDtw+h+cMxw0aMLb5jyd5EJD0IFRFfErKOJ9bu2+BwFTgGOINsOVqRx4CgVY9XKmo7
2Y+FbASZWqs7rVk0N17k7kRt853FtM4g9RWKjCjaHAVJTqON+mhlYg9ibzgbQuNTJpvpeQkWHcfy
1Zx3KLMLUWEGXCLGcYLC93aT8qLEht/B6DzC0a6plLJPQ5gIe5hyWTCFdbmpQwPnOszDlsFqT+yc
7zolx5+PaHQVyUBGja7d4efT8bDrZ2xU90LWMLw3rSkYcH0K5jCOdqKwpauwT9ozOWrEhtsqxU0O
qfi46wYUcZpi08l9iGl1knyVe2B+CHBZO2z6Qp+QFvPF0RDnGB3qXo+/Mv+xiLYSzsOX2FPaXkj9
9ckYulvNbLv7n58+bwp1dPFoEiD4CVOBwtRxmyBKQe6j0SL2tD0xz7TNPLBVyDNxWERbYTXnddzK
Z+OEr5g98cMpOdnrf3dyQa9xr5EpYu10dC610tgr9pyk+ylU6mCiuu1X6qThbt4qnw3DFNdSPfNx
gaHqO8OSugu1MOwHRRnmLa4D8U4t60cUqZagxSHWbU1z9MzIMHa2pDkXkg6nxCK+PisUks2hNmhA
SsjSEaiMTxq/F5BEsW2RWD0hp/reOYNVFeE2pw3h9tEirfMqEXE8if0IgnzT4VUQLPUco6AZab7a
hnXjVsX89PMv+t4RgBAfpxpafAbdrqOVqghpMKiN7GuzN1y5nEBbLyMISDBfJ66udzbhCpVYcXpr
fPC9ivjqHE2itldE17B2pBIryVCOzvtIzjYqOj/blED8xHjvnKGg2Nh8XLo62cRxVbJsdPosrFWl
VUxf0/F/iI268X8+gW+jekCBNncUyEoqyMdHi7RYVScBhNuHoznsKInEXpe0kCUy8u1OLpwrPLpL
n33za6Jda162jrxK8pF00tNf5/vVfHYYEFZCtcW+Vez+Emme8vNYOs3Nz9/vva9GL4ownnXJWXYU
1s1RH1PckDjKJkcJykgOL2cIuTvJktJbM2xPcZvfHw+YANnKKl58dNtC0MsbiHJiPyQiMOwWyC/u
5riiNrqLz+OJe/a9r0eQQcOTkIru19FBnaLhGDkIQe6tVsnPY/yv/c4olt2ULl6jzJeAGB8iKSqD
/8ak0gVjl9OXekOgduj3NGFhiH1cqfFWwP7aRErWuxGGXJdWIhu3/43xkE1ch1slt4+XSl3oTj7E
6d6osO9Wl6y4CAWfbnQoZQ54mJ/Yeu/c9phPUAlaRa+pPh19RMgNJe6n5D7UOSVvVHqxm1rCxg6S
6V6S9TJwZqWkxurEu1GW4hPBxjuH2ooHJsNbS764qx3uDIGBPdevme4r3s0Ne2O6mkSD9qHZ7X4+
se+PxNIBoisTlB/tjpjOtZPWcbZXBhEGUeI0uyahV25ZeXqqh/E22eG4osBOLE66Q7vs8K0A0U1K
S915H8td/DXVlnqPc6i1qbF02ydmX+0jDMMv4ZWHKLfp7YMxoH338/d90yZbDx0ufpBva4UWQYTD
h6g0ShUhLup7WTJCTzZb7lRNCgMtd7DosAYlyKxc2bH2I08UMV72phazDMJqh6fesP354wDQZLzD
SAthUvq6oMxXP5zjgjF8E9jT9SLtElErittZcfln3unKtVVa8bIF1jTru65K9W9Zk4X1Fi/O8WKq
R+Ox7aqJ4rKJq3kxNZfd1MyLi4G1+kVI1nBmjIP2edZH7IvnqstuFowkIldOY9QfAZtTsUgfAR7f
UdTor/tq6e0NDc78JUwKPKvVajIep0hrbY4R4ZM4ukpcLXdqj1Vw0WVtEBJU3OW6Xt1IWizgu415
N7upIc+ZW+sEpn4dmmnsJtGInby2FJ0/mAXQJj2ObAyZJK2lBk97NnPDNmu3vagrYh4jzYWbitZm
UKPLnkttsT/necKNm0/9+NWu5uzSlrP4iy4tmFZXeUzT2Rw1HGJ7i9Z83Je56kdFbV7IjVJdYrje
CV8TU/6gtpyGTRNN5pZmI882TxGsm1mP2wB3bOepxjb6c75IhuUrBrxZeJ+d9LHjsWMs2jHDxno9
Vx5zuYg+9lOZ2K7UrfYVtdwlHyWjrKQtzTZ7cpc+KrG1F8bFaFcvYyI+Y3hnGQFMQeWh7pJi2uFy
uZhXFNjHr7VsZ0Eqh6bmUhwWih8JcKzrfFvX+ZRAuB7jqD+3qesUHoYGhuXhamfhAd4k8xc7HdKv
VqwOXWBy0zzqiL9Gft6Z86OjdKZ1RsNbz/x+SKwrwMjxk5EmobPHP1jZS02j4XWWD/3V0pWt4zo5
iG+3qZMm3BZGaT8nJQ7YSACCV/cksw8vnclsPoYpHmhuA+xBCSYpXGw36QuLqw6ChuJLibN8zHWM
vuDqlnaKpq81LF4WD8V9rlUTfFbD6XZ6XJZ3Y5Oa+yU2qDAJU77ELKS6s+yGIjdkCBoOFoj8W2SW
a+E1rZN2brb0yic55DTZNVkvLha5kW9MPrqOX+6EnropSenkzuYox9sqQf62N2s0XMJ87kHPYwte
zub0XNSOo3udjnKZG411V/ulCj2aBZzL3zApT0EsLQuG9WofVQ8q6PevUZsKB+idVQu3beTqUTOS
8sXRs+6jZiz90yInGCHgFqf5ere6JpnRKK5FF82G186G8dXoxkb2wqmWK08FzzOyDGOgf7ivfezr
1KaWGHJ8eUVvmE9ti8m3N3MEPaUiHUUgYR35oKaW2CYUHzVXs5MKR+xk/T2ZyHpvARyk4whRKl8N
iqXpNhwn+4bmUqS6RVrqwktJafBDi/XPCUaNZ0U9i9HLEqUPPSkqhsRNVL34wxmprbp2mRg99d05
SgINU92zmOujpMNbz4j81qlmBDq38gO+DDF6sk7FTtIx5hg8jPOaCKAtvtBBFie95o7zktH3EmZ2
k2tFe1OKaEb4frIin2OgeS7bKccgWOj7vHRU4coxmE6MpoZ274yT9nlJi+HbSAkYHFcSDZGnJCmm
pm2q2Im3hJIEoCzO+sdmlJ0UH3ut/SMSWtG46rjY9QZDkfB5FH33eZwzc/bQo651N9IyFXpm1ce5
HwM21Skk63O9B7XcfW6LOL/KxjrMXbtuJkCdeWfcCXnRSLorZ81zi2a6ifWx+oS12MgH7Vm6m77J
1Ze4WYxvckjy4y5VNN802K5L4AhEV/htMxgs9aRKbjjAo8FbDG2BxbTM0dNIuQ0SUJoM9EGGLr0Y
RDp9HcIi/mrBjlBdeQBj4oaN7AwYnS/O3Ywho+a3JQ2kc7Ij7VPWWxM0WixYEUI1W1kJ2HmoCo9z
n3o067PbXK67Z6MS592SfJFxse43VQqKh4Smj/R9ajWV7FfSCO4c1Onoh6DcRjcbpqrxWQtlfFPF
urzJldoqdqW6DNFZK8WW5dOxkm77RTNFkIiluWuTPr5z7MH5OjKZn6K8vcgN5wupoxC+2XPZeB2H
O1DYor9AQHiZA8ECfqz6oUpcziznQcYAfiG3VWfdyxH1XQI77dUk6NMk+SQwen5MMcP7zK9vLBBQ
Dt9pSefwbIkGB1tmic3iUtIp/yz1UO1dSEf5fQ4e8r4HV9/yUhnGKso8SZW/KiFHblgQi7hxa8wR
V5Zm3NlzX26zqVIvsjrVWduThDMSZttSE9ij00RubYQhiylO0QWui84RrkNzZOziNA3mpqjgWFrE
V0veDpY71XEXU/XI+9JNnREnLqhFzh5ipvI4DFG7HaNxsF1TqXLFKyNpPGcxazTvtcoa/KIfq8o3
y26y3Ewru6uudwAIz4VZPuZ13V5XBIi9p2rONLhmTMHZU6U0l+HuRIBA1XpQHhCxti/tanF+qD3/
EuL+unopPnbNy0sHmP5/AIJeWePd/xpCv3tKuuQ1SP77f/8XSp7b8QN1OBCBCPdQfSCw/gskL1n6
B9g+oJ0gvskr447k4gdKXpU/sNwwEaMmTUcJoeJ/geQV+wNBIAEgkif0mhDc/RWY/GH+srbIEGjB
DQp9FNpWFPYPo9zFbjRptGMrKIZhHN0E5Nk2SW1nj5MPXclIdcpLblbpZWrT7trEx0icKCscJhZ/
PwF5Nw07IEvHRWdV1GnZ1AB1oqJMN02taZ4eF0qgpuGJYuVhmeSvkdjbKy4foyCgO4fvSkVECnOK
+EGuKLUvV4vhQ/Y/ZXr1dkaZUyqHeN2AcAUjdDhKbGdyqfa6HkhDKl83UIBary5Lzk0hd7K+UfOs
26FdJl2ZU298GaZSTTavFt/NX0nBaxrCYX1tfVFaYLBDkQYBaktJ6PARHKuoLSFUnWOlboE1E8pk
c+j4Ey4o28kkNtTkUDqRIGLJxq/9d4ayDovjJJpf4ED+0j0/GlbNQyxjAQrJRQUVoYyTWN5LeqZ1
3hKrlRM4k9LQXG+UcfFipy4slxIuJgBOlZbXUSfp99Uij7M7pJlxUVRmRp1uMOunNKHz5WZlFCWu
QAfuvFaW1eNUcIa701KQczjaQvSZxGhUefNcRI7LkyrdtgHH+Em2iU23iQGT1W0skejfRNxKtWdX
UjFuQmUM72MtEQ98LHFnAZ36aqd1OmxmuundLheKnnlm7Zh3EVivPxZrMszbzoiz/F5PQVq5jjHX
YkeLwXyMjDnUrwDhxP19qs/ZVi/FMmzsIlVUTzEXDfWsLh++WCPW2gFK505FhTxTP0amVbTenFji
fjGJXLeEi7rummPsIIveYHQVFGrYP5l4TjxrkSH7spmP2nk5JBOx5OSYRAi63JleLQ9K5enKYF3a
/dLOgWEx7a4lkFdxCVlAptCvziovZ1Fom0JIVelXVUpDeuhwufLVrlMrNwenGvtdWUX7oiE4CkzY
D8IjNc03iW0hc6P388KFT9Xhyo6T6VNURaPjKvlCZ3/KFvvCGvOkIS1M7Oc8m4zUwymlyT01UXR/
cdBsk4nOFCLwZZ48k43Sb8esesFqXPm4pKpIXHitlGzUNs//rJ1Ex2kBRwWi3yIdbopm+FrC86nd
TJR67za2AXxft6f6OexCuPRSq+waaRysINS75DYjZb7A0NN5aKIhfhmbJIfzL8lO51r4cj9ACqq3
FSI+W0uX7PM8na3hXEiO/lij/36j1ghOkuep+hkGxdbiWng+X04TyHp3WRTndjBNq/HNBJVAdK8i
dROlJci6UiX/Cru5Nj2aT9DEB1sfryYl7mtPz6dC8Z2S/odrqFL8uUqH+BaUTSYFiV45/W6FJide
1mZRYAt7Ep/zgUnD0iqxUvOs74HmutWCufDZpItwuXDSSYDmU3PnLgGD2Hux5OQC5mO6bNupkQYP
np1R+31YaJm/9NKy+G1cmuVOH7Poqz7Mpu4WToaSoxpWtul1Q6e7tVOK58oq09zTukXOg4q2S+kB
ppe0a6GNXUj+ATktSKe2vBJ6AUMwIQq7o7FaPmIkrz5HHWkCYY0U3s6lsK/jVFiEVEYV3de9xRoX
o9K+WASoN04C+MiLslbczonSRYEI5azx1SQXONgakvFZl+T8j0adij+dopNs10EQ648WzbGvNOKn
msMF8XbXGAuzXhUzc3lX0VwPr4esAXiP/1WiebIVwRlGwGZC8Q2MvO3J8gTRsClT9oliCefGHIy4
89WhUL6EeajRvCpWT9QoNyButEmhXskd2ErXtCEh+2k/d/z/WpInP1Z7Pgw4NUXdJDKAQ18Fmqx7
AwnvYy2ZEl4XWVc8GVE5FaDQKXZtCuibJgeZpGqbclClis1qN6qf2Foc+yHtMaDOBQY0LjZ3WXSt
Va3AJzbNB1RjaNnk237AUxgqtlzUHqDVTN4u1QQBq2PvLO5MBIysklLEHAMyCZxrDvb0NPUk+D59
t0oO5KnizTpLkxaXuCGKglrQz/SngRz5TA+T1PAw+NEKf0zt4smO9PxmYfXGbljHKplmUy7X5iwV
ipfZQ/js0LbTN2y3/pEAXf5US0YGi3qFZ7oTlgtYBcnorXqtqJTIh4jaEIgWMx13p2lSxx9beBM5
gBJrB29FNH6B81l5NvYdK3OCQHHf01YXpNqFnUMFI887casd9QEpJK+IbwwlFWqsEFWOxcQU0+4T
2h52kPWjhBhgS7/nK+BMSiATEBvznGt4Uve1yOXWnxS5bbDWVCVjU3MQnNLVO2wZrA9DjY8+CL0B
qqO42B7esOAuJtEXmRFIdW/cZu0tUG7jTCxZdadbfLmfhxHvjUZtGyYm/Qnaj0fx0lKOS0lXyQgS
ijo3o5ov/jhK9mbQMv0SkvPLz4c7gjCvb0c0uwrvwqHGn/S4Sd80xdJwoOnBsET9bWwnBeUCgzzV
kxtn6QHUFwAikN0TYyCkWS7uAdFJod8NbMMAqkSbgc8wq9nv6lbH8KpoDbeMQEaTUhfzeKk5UQmE
A4vqGRRUlHQvBfew9Ven5Zfym//fGcXYNr/6uCtj+YBSvHt5ar79tm+zlUu8/u/y2S+Lp+zvf9ce
5kr8rh+MYu0DsDX6RHgpQZRBouPvZMlSP2CRDcCLbuCq/bA6Vv7NKDbUDzQK6L5Y1OSJulftkL8Z
xYb2AcTj6oyM0SAkIGLhXyAVr/vr3xHuOjSNCbzbadaRrbAvDvcfDtljOOS5tJeMPt9wsZqBWYaP
dTEbvtMTTPXGfD+W/f2ryXsnntfXRv/BuITWCkxqwM3A/GF1HI7rdItdlU4oUJdqm5tKbp2SMnpY
fqF/kT9lRSzdlUpVBoMF+n/f6dM8eMADKXIPZhrERTmUgV4p54KScOQRvCvnyapztmlIVh7g5Ecx
RjgUoLW+1yvKDpO4nPtk+DOmOPppXuL6T0n0Wz1bpt4LlX4twKT9pcmp/Vw0+X2jK1XvUTDhLl4S
VXrgCkhuMifZFoQFbmbirusO6thR45BrMbmxFMrXVpb8sOX8f7H3/odVINZF/V8XIHyRfIVDf1CD
WP/GX9tK1z6graCQlQEGBSiw0vH/qkHoygf4IisbDH6cCo+flfdjWynqB/BY+NiBg6YKwfr7165S
5A8YkAHtXeVCKcPhQfYLm+owLcc8ENQCi5pe27pT2aZHi7uUIrISS3VrZQTWaJudD/zulEnRu6OA
MAIkw+UJbedwlFokizPOjGKTll1EURt/zhRAoq9m/Z2dCpT6YKuCAOZ9qPZQzwAqubb1D8fJhjjB
n8ikwdV3OhjUmLCN7Cq0b+y+t9vtnFq6Twm/Sd2JBqQXVZ0YfEcfupvKMVsae0NffOK2SqhTgDku
L4cwUrWzOpX1VW66maxNkVraGCRFiXdp14XO4jZFPxF+GGq/14USJjucoPutYi16DNmiU1BeJUcs
LR5laKEJgLoy7pI4k+vzyKm00NMksaz8Ej26DcvCKHZyP1idbyUrf8wMJ+1Zd5bW3ulTp2ytUGt6
DOcLEFuIAYnrsNQbzS3NcTofOaTvDCuxk2swNvLnWVXDFF1lkd4PQ+7IAa3b8krnLMg2XYQN1kYS
+dRua1K2PBh7BP1dfRrL1G3AeaPtHQ4Q/QQ2z5bHv5CroGliRa/dZKLctpvCOPxcjB1+uIYaGva2
Ap1aEbFwWm773GyywKFROZxLRoK+U4fraOEVxRztG0r+3cVo0Jl80kvDyX1QZGXxuWj06rwRC+7y
TWnNN2Ei542rgGgfwNfOHaZu6kwq09A5fBIVzcC2cqb7wm6qP4dcM2mKRV32R/R/2DuP7ciRa12/
i8YXveDN8AJIpGHS2+IEi6wqwgOBgAkAT3++LPW5UukeHS3NNelBF8lMmIjY+9+/mc36vdAn5/tc
zNYXh5rTftM8sP5I1AvTY2wDTf8Q5Jp0qGy0CQe4zVBqN/pKlAdhYvL9ELiMbrmwei7DrPeH/kov
F+njL7aIKsYjYTLfRwlli5p6MXMub7SznW3Ui7nXg16o3YoVfBlSTwVm5OhLuRylSwRPcpEQe5GV
laNehVVmqDd/oou5jFVbcegF3DIHcPyvxK//bM9/uaho//n2HK1CTr8VPZef/+vmbNlUNlS9oLx/
li//vTlb5h9UGxeXecBR2oi/q3ks5w+oXpfM3ws7EfyYSuTPkufy99DUX3LlkCaShv1vbc6/TEH/
VnrgNod+E7b7pfmBNhsEl9Lk77hXHTuTMaTFFjWo/yQrQPVGqJcYbgFk1NOjdBi7apU0zoGw00/F
hCUPO9uQn9hmpVroycE8eI0tnku0p31Euz5+4KUh3obUoyroJ8MbaTNHIRnhUpUkrVlt/8pI+/fC
7XIVF0EsPl4UrogAXc6yv78KKTzV6VLDkslgVioL6YYanQ2x0zbzXC/bDYAkWTl9+7un/D8cB//T
x9LLgPHDIr2wWX7/2GARDjBLYERrxmjeTmMuLTT15nZbtpOY52sl3eFfHEGXA+b3B+YxA/vbZ1IF
/P2lLguECTFePlNfjkYqnBApXhn2vfkvpDa/CH//+EncTUBmhgeU3f9wcBOd7RUaxLyoAAyfIa6Z
zRwXc5X3YdnO2tO4BvZVk6/eGnZTX06hpo80zdMqYctm7pWmdVBRHV1BPq1Mh+MntyhsFQanR6Mz
jQ/daTQwI2vD4iWtg+5OWINZh8IAII7/9yf1V9O/f7gapKGMb2kxoFD/o4bRmFrbbAFro5LhbR3l
gvInUqk+xbjyGcsOq4rWYO5HP7rzGggVMXGR21uwCa/YK+XUV5uajeuUyaBKJPQaTpusn3/mjIqN
0K57/9FvqU1C+ISpiOvJxozMqBmggoJdrtO8XLJdmdVxrETaQQ2puScU/szo0sutUpebFmRqk7uU
O2m3VsEp/Ov+DpdbzTGnPfXVmoGI/noWiuHsDlJeasSUREjSLWHVeTznjf1zLbtqiTb2j+6E7KSb
o26Zlj72J3IBDMqHL3sBz0VQWkzGLle22nBMCqyvCiWXFqrGGH3OG03LKOxTm1PNmtOFEkTZ5XnI
JYmWG+jmGDWDXGro3CU1ERy6AV1ktpmMmw075+Gu1pjGlWlk5eMaoDLKyuUy3TXnk2pJkQYyX/D+
xu4CRLpvltfW8boiqkyzGZMgmx5y+BxPa2XN33pH6Po5N7x+uNOzQBnxiCnvA+OW7pgv5Iknzjao
7YezNTCi1YJNRyi8YIEyhwI4Ay5EY7Lz52F96Hz0nFHurpyaMHvSbO/W8BjC2i5lFa2j3XhQNGFc
R9MkjTn2s6E+Tk7T2mGTYRgZVrq5JUOxrGYytKO5c2ikVsBjnOcj4ouBwpXmqCczXeXJ1IumYeg2
8Jq43pQh5wwCqqB1c4ZH19WyJRooAb9yQH4ERvZs/QRKdYy4L02rhzI/Tx82pdIL5H8FU77gQddZ
3/jhUHZ6AdCmO1ByMGcFx5t7iSJW07CTbMD/d2kuVLqver2IHF+6OP9MXf82XDbpuUDkHrmXrdu9
bOLq137eXrb2bjDZ5f3Lhp9etv7hcghQ+I2P/6dZnb4ae2lGW6AFO5EJd7dkEF5Cl1onD2190cAr
Bz3IQ8utgqeibDb7X+yBv8aWvy1mjPhpZryL5Qtl0D/abChU5QA73MrN9G5bq/nho1yJG3wY2IqK
8wXzpIwzv8SUxmkwDvEm3bPtyICkgPlh3dZDX7e7/32L4YT/fWPmO5GJw0lqE3EMo//3jflvN6ZA
B22H5q+L96s0pye+3BPn1/2pRw3our/cNjSCwV+/w38KsL9wov/z+uv/fmX5R8tK/fjNF4/f+RN3
sv+4dMDgO3/2x3R1f22QXf0PCOFUWEiYeWyATP+vQbb8PwCWwIcBplCqcQ7/WYGZwR8WXgx4oxi4
TP36p3+jPWZq/Pubg08LnTmtDV0yveX/72wxYaAxOBrcU6NV5Vmz/J9rjlJC3xTZ8LkbYax8wlMu
P6UdJBttzr9Vdqkn/uxEurmaO8x0u+sO+zLyw1LXScDnOVEnKI1e1EEka9G3yOBucqaUSgj6XwEt
JVP1XVU6w0xOh+30On+lN70KbdxSdeZ3ZxC2/OE4crmi1UQqLQKzy15FOTZvMyy+axhzn95kTPd1
2+h6aARDjbIkb1QTuXq1yyY3QIoRxLM9plWsA7Hfc1RqrhHSNrYCdm8WpNjwdxJdI03ReA78wt8O
hd1EUyc4UnwxnYTvzHDsauM05zBanF4tlJjFnbcteuykwxzqRX/TaFy61ltXeTq9rxJN7NTYnCjG
UsiTPTdsYC08qC0zvLhGzRQjgHP3Lhra0ECcAvn5inldua8rvR+SmZQiJs56OnWRFrRGs0Pl1b0M
WHq1qxkPg3Fx7ykzDQfjFTPvzWrOhluM0ACaZScRfA99Vru3zejjudIYX5O2XpfNoB7ZtW8k5lzZ
jWgU4mHKWvkipc3BOZbXA39yCt3NrYxj6ld87qrn+a1ZmQxg7Dpvfg7kWjtR31eCEsRkChYu0IjM
uHFhikWwlV7gcWKzqbJswxlRZw6/cMi2pqn8pAO8VC/rauSPU2CNVzJXLz02o8y0JpvgHqGXyaTT
HDvctju9FMep3+JsFncdNKcd4yUzrk0PSq10E2MePqqOttUxBn3vEO3tmoS+JJDv5H4O1FjCeg1C
KkvjtvWmydlVJm53HMiTwdHPdP0u87NcD7XKUuoo8np9RrmAvGUtxM3geFhNlKeOYihPvCyzMXdl
CpLuYNQhM68mRgdTUVphWfqKmqw+yrEahzC3OyXu6ybf8pPIDcaz6DOUTJxaMbslws+XEcPFkHkj
GR0lBITehXPKBJoib0D7Oi0qfQ+gRUdFPszRLKfZjTdn2bGsMdGz9e1xqR0AA21ROtnU05ORQs4t
J/wx4Mqb3Y9FuEUyIIoKR0hstxYkYIaxbWQI90rRqMej8PWktZc+hLT7XszNF4XensP9BFZ03rYy
bqrgE9flJamEN8LyC86eUaQvtsLWd51KkZB+A5nHacdqYB1BIYxLcOpxz/xIa36aLKaEd3pdToA3
AAzbxcXZwUw8r1q8KLcNToa3TBOCWwG4lLP1VKdu7pc7Wg+m8lo5+2toUeRvUZFdPHUzW4+XrRxO
Gt3NQys97zGb9bNrCrMNU6Gtp0nOVyk016sOXmcfdn1Q4zc1uQ2eW8xZrUR1thetg9XXCUmPw94v
iFaMCk/P6/0CTfBD77XR3tNmDcz24c6aO7tYnNNkTtW9PtUUlsMgxXXWdYUZDvra3plTD31OLCLX
9iNDtc85M7Iq8aSiOK/hzTuRGzAKymw/KbUm+9rK1WWfW4lYajAD21Tl3mtrllthr9VfAaXtWx1M
U7qnUZ3DKZ8M/LhRsFINptWyw2yseEiX+SNYquDUo6SIB8JEMPfKK3izlvVUEb138rR52OuDae2b
IsOQ3vCVFnV90VY7bR3lcau7QD/0gXi34TCcgrU3rzxxaSG9KhsV8FiN4ZBInSW04UuppHfqgK1v
lEtoNjlIn5BaVCv1MdaCanIYs4Qby2tW1Luuw/p03ZYOSAzQQiZaZeDGqFxyDUOnNrZTN3nNTenZ
4q30BmVEMhj2FXO5GK6oPLid/2T5Ayr7xXnS3NSvQ4zdmihIF/mc2eZtLRjIarN/cMveb9Em+ntU
3m/sr/I0FN58DhwV2TqTjANG5tdeQzwbDQt4hhPmgkqIfIkR2gMpV+WYyMWF4DE4Zjy6znTON5SX
mqZuKZZQCfpl3UCasc2iiBpAWfcgisK9r7RGnCwG9N/mqsyft8l2/bA3zW9W0N9PGhNxXOFU2Ejx
zFvuh/Ps3TN7ycLKsO9deTHnY+RxnQbOz3KtfpieomD3NDjecGj0m7osXQb1WbuwUTTdBqW3kZMT
qd5qD8TyPXBE+aeirQkpzezlGhZ389Q2JjRj2292UE76M90lQATyJE6dVHrkrkzmhpmLjOcRzsgA
n8ARWxmOsuXIhalyQvEGU6Do1x1RVICM1TzHAlZ+HyHkbOdQoHLAN2izd01QStjl6tyZ1rW+iId0
NPB5UoPdssMWbpq+9i24UUzpbVZh6wZJqrX7enOCqEfgf6iLohK49BnT+2bM7dMIdfxYjGZ7u/Vm
h5+UZk1r6AKjEJMxBTXMW9k+pR7KFPrRjV0zaKuhu9eMbYH1ZmHAk2b9UJ5yjrGPdSRCIGpGKydo
ovDWR4g+RnMhfcPHMc3p++yxcBO7BzGNfLfXX5CcFCerddvdClL6KmbD6k/jWNwEjsPBsg0pPv1D
DV070M9AC+XOUvl58T0tCJ08x3+xdFqN5moYv1UeedqMwMDukyFImzt3nSx7l9Z6fT1WjTte6cYA
o2pYxDnAj+6bl1XSPC+DeWPIqrwbaqy0JqJXyrr93pY6gAfz8CjNYYzBXejHp62o9AVmbnB2067B
2YUSsdpZC6Ibt0HADPGlPJmDFTxZ07I4kZ81LqcjJkklR2Ur5qU497n1UKSmP4W8Jnm/y4YmuMt1
Hk5SpJSrwCGq/syMsZrA1o3SDItNyDEq7CEV8NrSvIuLoOE6KtOWVcws0BL7EUbCFI3wVMfI0PM2
e8rG1ftZt/N9CjkRZpY1euvRJspuinmCoxlu6yq6F1t4ApUT5B7J1NP3PsxC6ddiWrwmtClK0xt4
8bqMCrcEkhD1GCwhdDj4yMoMUszf8PrcQn0qNJUsQF79frY19VUa2IawgWovRdP58cqrdNAG3Uxc
CpQFyUw7W8ngdO7tbLJofYyxUA1nZ4xx/ROcEWLPuvlV5rlMhEEGwcpmmk+REfRpTNigDQG/aWK0
DLj0loIe2HZL5pd5J14XVDRZtLr6Ao/N1u8GIz23nbkmonPSq7S5GBGmvpbHrT9VCzyaSdPjDFMi
DMqafIzytFhFPC9OhohJbtvRRQZxUtiYaxiY9odxwkPR0VnyRlH/rAvbDUtyEm4KXXrX6TqDhELk
xx9OawU0Io7SzwtNb2dt9XCtNz15M+7AHEyU9/nSOAMLYc1OzIevHJiEe54yRbvV2Ncr/tb7YNIe
5aIXWTx7qO0LrQNEKeWzmbkyoorNv2/5etCrhskP8sQXT7VQ/efStz4nM1WHCS+iLx6sOGSIa/aB
0u5pORYSotqi9anB09dRgHtV6Mbf+97Q5yRfhuKUzcpXz+zc/nQa89Q8EWBJCl2j/Oecc7oOZ10M
blxWaJdm3KqeLRCZdwVQFrmdNV4MumAjZsLSjgE5Jh+5hUfuqK+AC+ZgiO9b12LpzKzty8G7p9i1
ZX+qNJCzcM0I3NiDDa31ecIiowzLPnO3OFBl/bYtc/Ojtrx5Pc1badf7Fp1tcPQ1QaRcqkH+FRus
nhDqUvUEwjQH4QpEXe99s5naSMFEa0IPyn927RP56FzniB+yXVe1hXXAN67dzQGW03DeIN7d2DLr
icJY2a7CnIRg8FZ/GGN+brYeFy/ADseWSBl2mujBHxTQFIEZKyYUF5LVaK57E9JKNDZ9ELUa53Ok
paqMTWwFPsu5me+A+DI7yRUVn0J56ZYElWZVIbdHog0d8S5rj/ra7uWRnUA1LXQ4gcioHQ3jABq0
VudhKxDkNKUW6ZMG3VE6VX9f68Xyo0IPVoR1H1CGwlx1nkbbKSgsJ88RO9HXHLzrsl43PWYoT5wj
IPY1Zg7pTuvqR6Mw6+5ESgwMV9dcDIJRphXj9V0qx+FHn+vBlCglbgMl9h7Wj8+6XIc3dKxdHWlD
7r865szOXsq6J9Qb6tTthWN4laaF89lA+MKVORjtb7NdQy3M1Zw5CUhdOybNQEHVSHnHhI5VbOXB
RwFdMIsoiO+XDSCNQm4cdwNzrzqeJwc+MN6MCxxsJzWpOwO8AHaEXSPtE50otAT3rTIPDZ1nv9dV
lZGRYUP1K8aqzA7oTC03Mjc0ckmvoB+h6wjcCNVFZWPElxnu+zIPvb2r6r4WMMtH+yXVGhftT70O
qDvMlihdvAkcTJWAwpM8W4rpXORZFbnzmOGoKovLSsXD9EumDj5nXVAaz1Qw+EYOuJ5SJmXVAY5+
e5M2Wfe5rJ7fh5ji6K+upi7jwTlvg7NuV91dFQin3hdog6nirC7B3tWakxQfwPLaoVMLjuVYGhz8
g3D1tyCoweuFIbTrGnz5MHdzeiN1DQmoh2Pkc0sGUJGs2Tjf16kxfko0qpHYrPRrwPQvqYzVDb0g
11veloVqtpbCuq3B9EWyGH2X8V8PUqKbZ+WNvli9egAhrqPMcLBfgYKvz3Ha6aO/GwmmLq+nYC16
alKPIhK6Yge1efLpjlK1tWVSQREiBjAd8fBH9De9LkLIh2BLJzecN1UcrJlN4A2qjJ6eWjq7gbre
rzv4mIMto9Ixrz1tsx/saj7VmV7tDUFVA2dzMe/mQMwZa2Cdhn3uUBWE61pXy3UbpFlobNaoowls
i1csM5fmFMyIhvAj0HWK3ouJcFVvWXbGxIAmSMnFasBQoNWtIItF/ujXa7fGKExdOj67WLsL2cFV
R23WveUAciLG63yjSbsbsjIoYy0oTXma6La+Z61UXVLleppQ53KUDUqM3wI7rbRwnDT3ail9c1fy
tlKq16V2v+b1wCnlay4n4frgSpqrydfx1LbhqpbQ329Mr3SPIDHDnayrPvS1FhGq5rZvnjVlMO9n
/xjQrzxKw8rf62xB/+jXvhFaNOmcpVZaNrxwM6C5341zEfnmogDxG/M8CwMz4QaLaddsh5MerNtt
YfMc8qW4GXNdoZ+SPHK2g3jBoja/8VDzjQfT0Iz1keg++yu3ltK6qvq5bg5BqVWHrOi9HKBqnolK
5DW/0EAzt73zSYxBxVd3roNdwugtbfCJ91zDRJtCv3qfVSPOsmfd3XoCNRYDFC0IplBvpwN2tzvd
UmkMivVYiu4RJ/DXMnB+aFOqv6raY00a/dPSCQAcTd61Dn9Kr+8VMtHGN7jwtFxvJ+q9R0GpzVDH
uU5Fc2DUi7AgzV7GinOvdU793HxStH5oZX8fDOJBmsbPxiC3YWL+XpXNDknjh5ljeW574zGDMx2U
+HWPcOv6pl1jiJIIHlmNs9PdSb+7943mG4HVj4Wu3arads5dluZAahbVTN7dwqW4Bbm5UgEvmTS2
D6frvnUwPWLfKxx8OMUQLmzVYd4433u3Mn/URk1XMILHjzL7WMxq17XVWQsEEE0AjkL2RORMSC/G
YOgBjczLC3NRcNNSh8ZQpxG6gAOeLk8QJRggbFSdvO0/lcVbYszmA5mTL3KgI3IGWMiumOjOmUhe
BiXyqAn6nINe6t1l2NXVynkOWhjtu1ZAWilDz5V29lwhp9zpmzxzQN8wNOGMs9YxDLbl1umDQ765
D4A6153R4vDkQpUH92B6lqwGPYWzdnG6VQfR68NRabMVp2aZePpypQ3tjUUNn1alG27uTNwG+hG3
zs/K1ZprZCxo4r3uVp/JCxjd8VvNMDKpZDElVV8ER7OEvc2U95aCayCkeYY/0apdM/nuTh/H52D1
7qQRdLfCys4dnZTO/hRSEyz9cz86XybMuLOx2v5JzbS5gDb9lVb1243hLjfUWmbYed7BR1gfOqMe
MYD5mbU2avN0+4Cx9c1AN79TdXXsCq04D112h5xorxbzZh5X+8GqEWSisMFOR5+CU8vbfBw6rT3g
Co3uT4BQeZNvMUJqxBWa9wLy0PrGGCIRgi/I6R9SuJ5yytUIxyUVIeXcL3V9Iw1nObp5+dA5gxfT
RML/d/vi3GnOYO2syzNP6VG3Zv5MF/QDpk0juBbcza7eRNyUdRoSSzAePbu9NbTycWtqYKRZrLdB
Na+fg+0f3Sx9maztveimE7Qab29V6y1oQh9anfVgUL3rmygOK3b7+6al5ROGc0CqYzACtEkbbRw4
/gO04ayYt1u0P+KgPLFHpg6NqmcwqrN7R7XZDI98jNj5G8vj0lAf0LZ89DXVr+F6EJCE8MJWQ0MA
O0uCNZvXrammW5wVcRIQ1ZN0mwenTL9Nfo46lBOcagNgQE9/1sAwVaBfuw2VaVoUI/cVQUw5BfeD
L9tTl9st1UidywBTxGnYKW/NkGNYzlvG9D4BAbnFGP/dSvurznDeO29WzE394FIXTVHNLBgpjPVt
0BqJvnu78b2BF9YYzplbje9BPlc72y6OfW2f9LH3w3ytxuC2ydD9J/TbZrorejvXDsOU1c4BnB+g
tHXcrP1utWZf/5CBofZbXgXnQhjb49B1etiL3LyXuW89uVu5neeWKZsU+ityf6imTt1FEzFRcbYS
UBepYVUHVdfD6+Lw9Nt59XZeIb1kMsf1YUjz7WSJtGF5LloyrYD/uim9z6kB0CD8ZzcLyqKcqAD2
v6V/LFOjSaS9ZJHf5FceMugjLCwjQe3WhqMAfCuLU1d1T36z3eMy/5RR50Mx6b2rWTbrgaT7Q01B
CqdhTzV33VqLjHSWVZwXxRw6weriip8jarK8J4MxZgTO1JJjZxpXWDf4B78ROxDJKxauiy6XNYs5
yavU8dWphqI54D8OwWMot3gWXrMziu1gNeO1RzZ41FTF7VTqzyiBDvqAPtcGPruqctH/xFtpOWTT
suEZ3KjYl/a5uJDX13w5tsF0VN5yQgOVPmZiupAXS0PGXmUdM5cOEmHK8AbRBMhwK2+Qjh7KvKmu
rVph423O1Rmtvfut6Ovvtr/BBkFziuBpfIZtlj8xCtLjvBdVonx5gh8m9xl5SdJr2iiX5kmCcIpi
hhdgNe2rWXgLBt3dJ05Bn2JABpLS0TfOMsZBrb4uQpsOA3yDkMIOlZjNTrvRNdJOYgzQ0pLyVytz
ZilNQ5bUmS1DpTw7pCv+USrt3VvHu1oaezQ+w7Gw6x80OBzwmr43++Yw+vnb4mP5YqzPGTLmCLT8
2bUFqrstsxLePb68P2RtFMwV1h/e5+Yr54dytn2+eO/QAF8nbqhvGHxn+DD7ZRVHG1eJpUphWW4/
TX0mM7hXjR+rwvLa2FwmTGznArXPFDBKAjS3E+x+MNVb1iJ2urbLYqZr6Wlim3qx9OmtHJ1x5/f+
i5eW3+hOvmCv3FZLsSXYi9xQF67RjLca8y8rQuuRxm0OYsPffIT4SsOT8uik3D5smw0IqxPvrveq
pO/s69nyR+AEwzY/6hI7IMSTFnlvmT/ONnh6RtE3z0UbNpM3xHiAEUa/uCMbS9UFF7zNu1U5+ZHC
p1swh9w5Q3T3d8uo7UFgkN/mQfdW+517HfCUfzh6OnwYmvOmQ5pA7CKxK2FV1+Vw6zCH0hg4OmkR
M9sLbqi4WuuAd3FqHlNbLujDFLcAg4JUvixQOu7RbCTdmqnTnLUwkjbf255h4qzYMdTKGBlIaW4x
RUstgoaDr5672xlUgQAHcjkbognsrhvLh3nrYYNMhpzKhE5K5Q8NacVEIY+Ma1aH3EnJ1vFVAeEj
/1DlT9MdsykclVEsz05FxgU7Am4Efm8Np0puqsamQqFMvObqvPw27+3COdUgtEkDtpWFeTVaKGan
lbewamORFU6UFv772jTXlb0AtSKXc0Wdo2E116gr9fqSIZqQ7esnqtBB3ed+EDea71w3aat9L3jX
7gyMWvAjHWJpwkoJVArUTNxRt+knss7SxMi0H2w3N+1mYTI0OvHgZ94Fkl7iucujNk1LGwAhqHbl
PJo/HLgOMUvHjpeu7956OhvGQOq2T8u8QwDTQcoPYMZajaD+5g0bRYJePXMYmUhHA1+C569vWnke
aZ1Nl2bT6hQ1hZUlOJ/WHnnT8zZQDbS4QM0sblOPHI/gIkjHZpYIe07fxFZVn6XWQlJm7oymDtWB
u5vcOvLhvf0a3v+HxfCXi1PzP6cxhJMkdbCAtfAr9e8S7Xf5hT95pPofPoGsF/9aHStV728kf/gI
OuMThCsYu+Kn5UIJ/G/tjPmHxf/jny/sTqZ3Bv/2J41Bw57AhdsG/QC9JWFGpvfv0PwxYPuNAIMl
m8cXY3tCacCnsVH9ToApJfivbomX1bH1+6EHgAkgv1WAGKcFanm+UqbkLpNhZdAfq2+Wv2+6MbLM
JZnGauc6jxdAzVqRL2Nex/uPkniFZsQvzGbkaw/j9ijWJdFlc+qaKxjl526amZgvmfFqZSfLfDC0
j3p0D+aIj5dEaDBNs/bSGT/EDFtsu8IWtvWsyBk+NXhS09ZUaJ+xRAKZpbEBIk8kJPLcGHeef4me
w6bU9X+mtCOtQSk2DTDTfGKHkNeCtUlaqj67xX4k2NnDdIQ9hm0SM8fyZvHlg7M9FFahhcLNHvMM
Se8Mi2PWTraPhlNjoDf3Ju4mnRY2I1FzE3uJbkAckhRSeTHvU9kftHHaS7OJmX4AWuhXPS4f6fw+
e7OMM0XqixZoce5mPzrOtBYOgbKvOx3jIHm0IB7JTDdp8uos2qzpNMx8/2HalQy8jTaLc2bIovSQ
EGvsZX6MF0oEn2Snxi+ty2O/+Zpya2dv3b6Tz37wI7cuTVRfhQrDmdk2bkaj18OB6Efw6jEqUQxV
jvu8La57sAzcuxbdz5KLfjOAT+HgkG5N+c+cbhpKV0zqpwzxZXkpVY+YEm5Fi8Z+9WFtrHASNNPr
r/WiQJJdwnlpzqb9US3Om+tCvwtM7dvWfJbBEmvetQo6MjIqGhPszThBzc902ph36cV0hRhtuCH6
FnjQeYF6EMKPQTrFQ3Zk2DtNlCO1f+pxfvboR4yWwEYyjqlzX91i23eDumlgACA79wbA7+0OqVa+
L/yrtjMKbv4R2Wvs1JlztdiLQSlaW9fWjDHDrBJbsWFDLM0Jw+oM+pRy+tmnNW90RyXGsAvd8NHi
Je1z+WWUVRj4zR53Q8K/iwRo7SLXMGSkOfTb1LmhlfrXbl2eFKYIPUb3XoqbV1RJzncPcZbtlVGg
Z3tjXiNt7eOx9Q/epIOrKgZ6YmfU6HyZIOeTFitM1bbqfgqYTOXBxWOhiXx/3WvEiZl2cZsS5uFh
kNDMxmVwGuk+CZa0mlKZUSaDWBuuCerAYaqNpO8czKzvQ087FRj5llZca0XSDt+H7mnwdrn+kubM
re3luBI+jP9OcAdXqD1i5xxh/Yebg3YlwJ6mEnh8el+w/HHb+8kRR2TTvKf6blWuuLUa4rwI4D0s
unogAHJvbN0tmjdUDzIEcoOR0WI17OsPqntNC+1kUDpD8IjR8jIsaoZEX24wbeUnUJqylAaIqJ76
0rbXQn8zlRFCL+nvVVPFomOkSHmRmNq5XY7YPVUDQaNNg0PSON0bJRCT3iTmiCZf4ddVHjeUuiz+
YpZjDHx/xmPuUORrmHq3UEl2jGSjycwiUjzKcK0+Ry8Nc0xWcQDLGPkieclZ7kB2lqCVr7S7rvrm
5uZXmmENgCnCND8tafGWOqwGf2t5qz4Rtkae4hUhLkOONN/LJ2NXSodq1+SsNMfwo4scPDWfGzWG
Pctc6Fgx9Cpatp+p9oUPGBJ15N7Ow+ya+7G8L8uULeLmv9g7k+ZImWzb/pc35xoOOM00ICIU6pXq
c4JJ+jJx+r799XeRVfYsFdKT7Ju/SQ2qrBJBgPvxc/Zee5Cxd7aY4knGGa82maYieiUynsFAe08r
rgxqR99KLQXixIiFoS8BJeCMGFnP6tS1xmus3RRRzN+7kfmXAgPiqORksKzdmp7HSYOjryKwlKSy
TQ/Vo0NtU6c33fLouS8eEqiR6CLGl7tS6GhARm8b6cO+rsuQPx56ra/VNCScfPjtNMsppsTzZbrV
1UF1e7233BvLrO7aLg5U1DxXlrNXkXaSCvBuZV7YYLtr1vgo8pZzVzQY9y112cgYhpJcID7Vcfba
ok6i7ixofNfXWNV+Dny1xNTeAJYFB2Xrzy17DZP76WcD0s/XCk+cR2m7BeK398wyAkFFF60r1VWe
yxu0ZpsCjiUWgTHGepReNjDofnqJ7us1Uq+cZhaz/Uqiq6q6eLgsywoAfzkmp6nRQ8XsOPpZot8S
lZsiYmt/1DnN4BnJ06bTnexQjyQ8+0k7yHMAAdMjk/t2T/hsc2/i1DdjNlnd1tpfw+gZj1jY0xNk
F+1msFuLDGsjfWqIm9lYiCpCpKogE/Fchxk+7bYN9+3ITIgb3FnlcGLVoD5whdJZg/QCqbjyk5Fk
R+QN/Wk2OP09Hq2OAy5DcupEKuZY4hnAxLZRg/uoYAzGCjlN5MUPHDs46rH5e854g8KFL1Jd1JO4
D1FCYo2JEmpbB02hePBmnl1jQRKzma83y/XAye9AcHWQ6NZjQe+82NTGxEiiO4ui6jciZHfjlHrx
KurKOY3aUF+Yo/cCpbWHBYAXa9mkpR7xPSlxb8jwFJX1GfzHk8lbHrumWQ+2b0yH3IA7AOoTE7kr
7YPnVAeE8XHQ0j/ZOMBUyKPdWmxK5BBrnc95LN5FCpFXrR71YnwqpfFYGdUWkUEMD344qLy+zitk
OWX72DjjXmF3Cxiuwb8Quruj3XFSRlcTIpGMvR8l8bq9bCp94aVC/Uien6ad5IgZMejzMGOtO1l0
uidLf8b43/2duwQ+ZlXRBnrZFQ/kfrm7eQ6noF5bd6LX2t738Lmxr3YxI1oLV9xNh6UkyK3Wusoc
LGxkRSoZB3oX9neFVaqtlcTRT9uqlWSVbRrhQ36j/dzacmOXVA2VAUNvU80s2lXsjEhbADbafWVc
F8wcfTumX1uMqbNvrNm6wRsZ58i2VP8QVralDnZnVTehNMt505oJm/88mPEJDZfOT8diny6kJ9JP
jJyMJdRVyHsIJkF3ppUeYisMlvwSI4iRvk3z07TmO9rkSnPO+Krbq9RznWeEp/UGYVl3buGtI7rZ
aeXPgqxG9KA0Bl9xwjY70B79U8nLsB36jnGQqkMBvpC5kb5p2F9P3aHLzq0eHVuZpN2BNRH04RDN
u3RR5h/zIbtoOu9zLV3OOjOKbgzIbj72zOJCg7K3Sa23xrtLnfFMUl48IDOZDx3kwN2cMnIoFd1i
jvzjLcPT6dnir7+0afUEYxLCMU88Z+u2rX1TLrN74bVTecOfEh7iZAJqFCJ/x/AUF0nzkM6CIaCX
uRuZ9/RK+QOWt3404n0mnAPCsow+phtesxnrO9qRCBEmkx7ZqJ+lzOove1EWr0WsFw8ERpbncuxs
Pj1EKP3scr0CZQMSpqqHFqO2poUEC/nkSA+x3nsC64tnoiTI8l1iOtrGlG59qhdFE2gyvY+y5nEW
Wrhn6mbzSYLcWBNnZCJ+OtWCBDKD6tcUcr7TlrR8QfQlQVS2Ibq2dDxpaboHmVAtuJQ53IG6se+d
wlM7bSyNE88OBeLYUcNbmlNb0dBQOy+Nbpi1rj0JmKXo6XoUikPyw8pskKbhaVN0jyOGydi9Wer2
WUV3dbmMWz2kxUTv7jAmcUkJJxCkkloRMou5wpFL33Uc7mKX0WHdtGi5AEKdW5N1p3Xd6C96fcGM
nwNQCJZSyJDGaBz/YrSs+QU5AszZnHOjnm6bcvLxMv+pDU+clIdbiaY9jyMK9ix+o7NdUaHbT6J3
HpJBl34zdbshkdchI7dTe7DOk/R3xm8ZzNnaHG07dLvsxLRJiwBNDg2EaHmUmoGtBpOOIBLvrFM1
mcHYXKPB+5G5kc8yeDZ7CzZ+c7xBrPdY4FXuzLY97dqe00GNAhDDzh7+xj3642eEosbG4JASOekp
yGLka7OGnGVMLwabgLTCK9b5jTWByYHrWdreqds62S2LKUUxI6tdqTEuB+Ird41mPEQx0OI8toxD
1ykvuXYYowVo+tpfiVR1YKowhFFLB2sUmnsxhXMR70Ds1gc2WWZKTeiNTGtke5FmfX8JEBJj8JAn
JX6iMuXLQI8dT3WBbNnp26DM8PZkdUTzx1bD4NceXt2cSSPnKJcB5wz+1uCZtM0/wzgxE8mqUg9y
3u9gbEr12tJnD1AknFaz1rbn3QDtcSksulDl2JxUWhOuGE1dxmd2i35zOZFmtTxp+pJua6jR9ix+
JWT1NfSsg1SV3aYS9jOHYjSVy/QSldmAdSj6b5z6/++o/B8bz+X/u6MS/Crylyb9u6Oy/h/+01ER
8n8wAnqw68V/WicwA/7jCgHB6IAd9VCGYcrwMPP8346KdP4HdA3/m4HUHYvu6pr8b0NF4swlGdpD
h4oOgEJU/Jt+ynufp82OY3LlFfAHRNJi6vO+m8KMVsPCtow+DgkQdCCegrCr6i36ifLkr2fyiY31
2H/CpVYLMleBP4RFklv621Kaxuz5Vt9O6ANxcHE5oFboWs4nZyjOFVXSfmzy7D6pGrqM8aAOX19+
7Vz95Zz6c6t/2C4GLHg4Fcc8w35UM6qXZZU3ppG6FobiGDrhBmEHGYoapWpOC9wjQgQTr7BrFiUV
iVvHHJw3CNnhNaEIDWLcbNZzZHhMjDeLaIgiQEORi52xMJfYO2infjMXdHB/kJOm/NrlkTbsU8pP
htIYEenUxe8pxGiwyY3EESsOWt3x/rBINhaRyJEzD4/DII17vdWKC2+YtW47Fpm6//qBCPGe8Pjf
J2JJuhNy/UXs9eX4y5U9V3rY2HNC4zz2iJvElmG8FIPEuDNXMs9R6NvWo55hKM1a2zADvHIcuJA6
UQoCIaz/WfLRMDbImXEDqSyygzaOqrcWroCz8YYqZ8pSJC4rYRRJfC95b76JyZBiH8m0Qwi2tpxV
kmWvsmcD2KH3bqYTt6vKp4mJcokSNJx/yDoHcwGCccIiYGsJZYXbdG8JkQV3beq0+VbjLsZL8BTq
cpja2jhtrUrJK2w6SbrTcydvD3otGQZqHJmXTe5VMLUm2+gapkoejlLMMSjTVR5P4CHSonvRMz1f
Nc2kLhzaHiv4xeKWjoYrx3R/hqJ2SXV11Fht1bBuNTE8DRjuITOPoFj67pb8kyi6NotkMvywdtWL
0zgGHUPqvmnPHC5Hutg4LQ6DFtY4wPLQZA9uJYo/fYnxwSLl0lEHy9i1Nou1SHtTL4OF38pkkmf5
8zDpNF+wFpjngxZ6zlkbhugqQsvOfsQ27LutMzGVW3HiYx9YbtY4J7GYPOONG7blGSBPW/eJaYji
G6KeHOwtkeaFuyV2K8qUZBDZLuOtyP1UL4zsQJhtlgWUK62x7SrDK64SATiTw25idIFUY0ZHhoHi
lYHfqQzMzIG4OMq2sDcSrnb42gMRARhBDlrk8yMhY0602q6DZfQs5g4pSgwkNbmLtIec42pr9dmI
giuc4p0+u+i7vn75P1uMXJZczHC2jp3/yFOPa39OB51c3Kh0vL3NsD9oURRfIYsdlk0/dtN2GbRy
N+BQ2kAoCH9/ff33VLQ/nx7EXIJodGY7NknT7z+9Tmggs122YRinBWm2pYV0oo9PDU4O+xJm9Tdh
SUde1v9ckHYMhkKwDjakiPcXtGsiGCuBw2ks6Jd0lt1R5hXNWdyU7ktfT81JaCxW0MkpCeZ60A9Z
XZmv5ZiW826amRPmzHB2i9TMMygvDJK+fh7rhOBodbZ0kk84cSOvp9t35Gs1mABOaEWwt2lheV16
s9z3aLq2o54OlIZTLPwkmhTqxdzBfjsZtBw6iyov17p9i676m93q427BmEOnXwImlBGmfrQxFoh6
dGH2ut/mVm34Q4LiduPMyXd4vE8W4RUUALKImQvcOnm0CIsqlaPuzrqvynG4VoxGky3LmZlsOCo7
vzRCD3BfJ4AT6IyqBnrjHLNVW8i0so1gPDkHaTOPTzVSSLHr7aZGjwMvl/NhiyaiL1fd99c/1seX
F3QgTCcHGQCDn+MQESh/0hnC9U8elupVmPiswilkVO8U6pYa19p/fb0jfCKDJZznBvwoA5wfKXH6
0deqOehdI0xh/qBl1kMdWh5as8Yee2wPixnYNcj3fS7AWSZemj6MY8MQYaxbbff1H/L+paBuoXJh
urUCHCGakCT1/iNSi0TiKhKQq6Qg3GQu9jssSPPd11f5M8L6y3f+5zJwIegPu4y7qNHeX0aMY2Ul
Q7yq4KRdkIRSeLdgC+wfcZ/Nb71VhbuubZb7vMqG8zDCeOljduWsZCV2mu40gRD/pJzql4gJRfzN
l/p+5VyfAX5lajkLYAfDc+9oIancBBVsyPGuGfPwUEtXI2ZEqD0w3Xu8wMnWtRiDhbjVzvR5aG+/
fjafXV0Q5UkCIzxNxzoqIuPGaLFpInR3lk5E2y4jsKhMV18IZmYM+FOpXaSDMeYBTtN+2zjL+A2w
5H3R9J/7Nxhz8uqzcMvjqEnGk4oij3dgKJJi8XHQMbTrEmyNJaxpDsVZTNgKhuevb/xogVyvK0FR
UfhLVkmI4EfvnlmXttFUJD9YiVmScWkgGgbQQGk0mFF6Qa3mbDXA/lcyt2nRYM0Yp10MryoLSole
bmfrUk3fbKPMb9+t23/+LAG1ZfWwQ2DTj8HrfdkbYENAPrTVeB3VpnsTa1NbbQqdfC4qMiRGWdWR
odUN7OmXEA+3XppjktX2rkonpOtJQq5l4zApizg10LYwG1Y8cwnB7grmrG+5UXaMFJWlQZgmaMMJ
FLmKT7aSXrLNWiqqKqyyPc9iubYi7zGJ9OgcEKkIaRC52C7h1DqsrDIDd8Je/lsqTz1Z2tQQI9Sp
eNnqsmrJTGt1siSLqZrfNAWKdtuNrnEYIXJMwZJ3w4TC0wiDprAlb7k7V88WPfErrRJuTivQHmjG
F1z8LB1cRl2WBzx7bW/GV4aGp2fTVsI4MI7zWmReRlWCEDaQVrppJW/x5Y2Mb8Y6EZuG9IiIBFdi
4za6Yw8FtRyomH0Bxpj54Ex3Zg0oyhg6xe7vJXJpM09j593booftUVPL015vV6OChKHxywiVQxNN
5nIJKsZmp0XSUmBFWrEEGU3Iu4mm6FMWxu0vNyIx059gkMhAtk3ySwmqwgNrsuVuTIzhqMmaaXxl
J2cWhq8UMaoV5dPOXhgEnJg0d1w8GGEa7dCTA24SpZivij4Tv3p3ml5dodQl56XBvONmvIehLVKq
wri1LnpNFJyUSkORCxOX5Uh9YphIjrTeizdhR5C0b0z6OsJ3MPRsqojXejNWC38Zi0XtXmaVGT/l
GWZcutzY3/EAKRyI9JebOgBs5u2JiC1iHzU2EBNRzISfCGkynMf6wlypz/j3KO3/IbxkebDQIemb
YZThYapbRmraOHcCb8g8NH4tNY/fD7fIg1vO/QsKGuJ9EAHrzwalyj9UlgxHeyjmvwlsip5Uimgq
wNEnGFBmsyQzVivMuwaZ7nPZj/oN1B7vRstGPQv02UxOwRUzNkAQBWTW8EZG0AUMm8tuWEokwpU5
Owfuy3kTLk1B9AAOUUVGaZmnMnVtUCzC4EDXlGbfkK0lo+EssgZODJrduvi+Ji2KdgPFcRvkKkWA
QPoLkpyZgCHOIuk0HRJkqJBqZs3kNlbd/ymYFSyAgJlIFyzCGvPfEipOKsIu6xc7xxePmiesRp9D
osELSUNL+EM11b+tbFIvbsnY0ZeAm1z49Kk7wCUEwEB/kK4ET7JvyG3CaeOeQlZg4kwannYYZjTt
fqoyJF4dS/8rfho0wM5S29Upd15Nl/0sI7EnZoy9uDd1orQauKM6oyUBFH5YTI5z6B8oq/ZW1aLj
phirdD/tbKtFYKHPxT5ueU9QkLTI/zKDSEgQRaWBw4iUZt+NQ5N2n2D62eidnZ8YNqBgpqGJXW3D
RQ+NwCqQsXo9qs0NNk/vsuQ3chHiR3oFkgplOr9g3J3XWpm2AZaDASN4AmGe/nFkPEWxS/hTLb2q
prxO7IexJQ8psLue7kFWhMmTRRwWrm0NL+QhBTLysyo7gMWJV4o3tHnVjYY6DMGsNjv2XsOdwG8+
h8VZs2A13HIid36UDOtwS7kFn1LWmd6zAf/jd+d54VNOfuNdmWf9+lyn9bMzvfZuBj/N371U7pov
oHkoK2K4FrvWcbVnIaPVakaWH/udkuZ1hEQ139VIPvBgoA666CLsn1t74dFsZZU5/lgNNefKarB+
eBKKf+BAkFgCipQal17aj2hu2F42JZy4eUu4fA9h3ZANL8gCWYOMQNKOBrdT1Yb71s9MvWY+N8XZ
rY4+YMYtiikQM0EjOdlnKioxfXRMdnrdMKetKyvtxMQIqvx2ssVlVSZwD2gMROAS1zefiN7oH8nc
NQMIPumnMW+EF+SoSK0LlPVU2l6Xe71PfBcyFrez2XvbzOJgkrbLjTYaxS99MZNH/gXrd6uF/ciw
oy6eXcI5AY8s9IuDGAYk+hwsiCqYXasMdCQ1xFIp3WTFg1H+Y4QOZp5Ng24EvWmYxZVrVEDxy9qk
ewS92v5BFPP8kBTTQFIZ1r7HAfB8dTq3vCwniIPmdCsHWHo+WCnhBi3hddnJJBbkH1BrVlLYOC6/
WTnFpYcKmqZC6wKr7weFRnJJTIQLfaXbh36cEHsgV8J6vNFR2+PAa8u0Am8VValx1Y9WP54rZbfY
CkO8mYsoERq0CdEgftNMJJZVRZX/LJZllQ9kGShkf54QBwYD0/B5H9MaNy9EzcR3I5IykUEUW462
NY1lYAaqpDv57lCF4a7U+6HzrUoo1g1mMqd8ObZJWJQ93KSl7Hcije2H2pi1H0uJQR3uAdpXY2rZ
CZWhdNpu4Ij7PYOebTaW2vnYhwj+MT4R8dY2+KNtxsWM1PHR1+1F7hXtr5xci0dRozEgQnBDTXNa
RTm8sK8ruo+lrCQe3YavKKXhfDjxQkjz4ixkap5if9lGggWhSwCGdZWjEb7Htm90GG5SSHKXNviv
b84y7w9xfwo3/A5QuzyLNjPA2aNDxmxkesgZ0W/Q5lwu6If3WJ8torJ6fWczTP3mQP2xbpamYzvo
LhzgtqgE31+vmhim/xm2Fmh5n8hVtHwAQtPO5SO/98BfsJqG2c2/f8ZoYDlJQZ2UCL7eX5TuWjMk
KBD81our88ybtEfs8cPpEoO+m0KtP2iqD+/ToTK2xKiLf3/Plis8AxibAWlTX8+TfzVYwVe7WRwq
Ll8ylGMwbG+9cRxQqcjZdxQBK/qc6oev7/kI9PTnl6WfYDAeIJ4IDNzRaZncMCdzioFUh6wd/il4
BSxfDI1HEkJc4XvtNPyovkbnh9BFe+pWNb+aX1RnhKYPLoOp3lIZTYGqe4l2tZCrXJmp14VnFChx
DSLb4Nvg2e5AxwjtWTdb9hKjyu4WNHX42xP4cYTqbJGMmxeeHEqBatBBSJA7TWn7EoAd7pnCnSoM
Nla2JXsHoaBL5x9IXT2HdhDRgG33HvIFupm6Nm1GbMaMZ9E0md+cZz+e6QkyNnSbJi5cNVow738j
wiiVzhY8+gTJh49zsqZTZFkxT99cZ/133h/qCT+wmfhwekYpewyT07hyB+i39+NOmBxXETQ/5QIu
cl+WN0xay8pn60O/YQAJ/uban3zrfHrriIlXwiKZ5P09cpTXKc01MhtDghEdK+oOvT71D4QDLWeD
atzHr1/BT+7VpY3vIBNm1GIej1rMaTEWLaXZKAp4gammAWaiBgPS4Ha3eeW4W1GqeReWnv3NMfmT
X5Mrk5j158pgzt7f6SJgobip2fMec/SMJEq10Jm+i0o/6qb++cRcJlmcezyeK5Tj95cZPdzVsm4G
5rYqB3cQhxdmQ7RLDcvnrs+cZm1JvvYtFZOVtxpKWye697pIv2CR8U7bvEwPSWMVL3KQ7jctkjXw
7ehNwz3NOkvOpAnv3zta9Ei4YpLRZCPI55T46mJNX/LHualKco6b9C2WSY8RPUmWqwS/fY6VcD1w
Vmo2ug1WiB4YzlzMGjbZsU/8xVH9z6bKsHx29UqJliTfFH6L74IgrTDLvssn+aTVQa9v/dMZKEG8
NY9+RNRZFUlP9uR7eC03wFaTfTXnrF99Jbp/dKdGJyphMimRNgf61/pbJa3pLjanVaOk48f6Zqvm
qh+fqUlsggXE1CKv8/gHB38mRZGmqJo8qv3TQW/WymoszRfbJbmFXM/YQ5NiaPED/EYUlVWT4l0R
CPcect3sY390xXDjFSWH9THSGc1QIAIUov0bu1etKdQvaaDDwQLVwVbylAsWPUwM1G1cEiaJo2nq
HzQyyQBuc7QKEkAN6qzIrLLXuvFCcboUHsLLGKDoSa/ze20GocFpGIY5vO1zMZQMeefoLqSMesE7
S24sthbzNwMh/RnfOXrOlKwnMmmLsCh9fbRKtBWLRYIkPmcPSfjIG3eyjI5AdgBu5j6Lp14BMTGb
Z8Wg+tYUKcJ0XHc15uolRhztRgZ9g65zIMgyx9POkLVbiM2iXsKxsdNok01z+jtukxpqW8wZExU+
s7oARskfzqBOrDLWg5/ugJtpSOYk2zYluhtIPZ6uIatcuQeSngFuIdNJZurXhrYAZ+pyJyEhgFLV
y3CbRX392HsN+UC9dCoTIxPjH58cJBjr2mpLhr2XbZFjDmLvOm362+b8b51k/QCbgWYEJe6C6nFj
rpofP05g6/pku3ZX3uKgl6UDnZ1zNIKKB6epAqKfgirYsBRXF/Q9pPDDUsNqT4B76f3rxd3mE3Dh
guorEvTDkhcRyWBPiomioQh8kyvew0pcv/Lc+VRLvPGbnt/HzcS20CbgwOBTwNFxtGHqA/FMVpN3
+NO95ZL3r44ZT0/hFfFVEwQt5hXaN7f4cVVnSIbpxCbzl/801hXvrzrK6Uv++6pjUG2T3aM6l3E9
xYpTf3OdT1ZOizwWvnSxaiH+rKx/XUf0Zds2FiW5M7fxNQUdrMKIE3AkGu2pz2n5SE4mBzaFYWvm
WnL99bb5sZdKT4FNkx4vqwYH5fe3idlXLfqAQmGYOnfX9yYi9h6yHuTL8unrS33yI0oKAoYMHEHY
MI/2CB2DY0bNzZ06y3yr4AWHqw623Loeh0Cp0vbh318Qyvf64zHJQcHy/t4A0gJAKDHpualMdi7D
A9iLdn5XO/Z8Xttj8s31jHULfl9v2ahukLMy9Fwna0f98rKYSazUeWeanFOmn9aFye6WAy+qyQDa
i1Z4yz4d+/musqVGOm/tWQ9aCqptI51aT3wb6lu1CyVh5UCMGP47CVZT35VT/yPpNJmAaJkpaubS
I8J4jFrxXc//k9eRMFNefcpABwPV0TPLe9WK2aTTFtESx5Q4pSi9Yxoj9WpHcGQUnU5w2rdtkZiH
zJjw5X79o308s1GxWihEyEwSDhOI9z9aRG8RoDmuGweTNSaMHBujPle/uzDFfNNB17J1JAtfX/ST
j50y2dClid5EGscFeeU5wFMar/MnQj+gK6X0HlWyXPz7q6BGWjPQBChl/egDYOzfCSPjKnbpLDjR
sc8io6jOvr7K+q8cvYS2ZdkEPbE1roGq7x9gw6m+19tw8MnbKHekBlRBmAAtmYs1b65AQvz19T5Z
QRzOftLgfTEM3pr318tlpWN4cmnFGIU882DYPpZjB3YVYmn0zbXEJzURzEXHYUhJ2JprHC1XrBkO
HbR8xFtn/mRu0JxVLXpDnQLgEFfY3k2hOdc0+5mOdBAHk1iBlABitEt1G01rRJCi/t0f9cln70JU
IN6OEtiis/L+CRAv4dVxOgGoi7TwyrXIIXGh1D90AhKIb+sE9wK2I6S6SuLkmRe8oHyAZ/f17/BZ
CcsBgXEdh0r0NM7RJll0kYm7Lqde7CF4YqCxjHt048ZtDa/N4SDUas9OirR3Q77N9MttBm++zmIl
3mj6GMjjUteNvjkbffI1u4yUxTpANHhER48GY56bwxBAAqKFL4hJ54PZ2uapPkzL1osp1whK1L95
EB9PgqvWhLkgzVrOZNb6Dv21o7oZ4KQJq4JvEXUOmCZCH2ylABWnhXRJ9rntguT4HI1s+/b1T/DJ
3RKGQslg0nPiLzj69KKJ/SbxPISuZapDPZRM6owZTw6Q0hMIc91rViTly9cXxcx6/MGjMXQEd+qu
e/jxskJUa7Q2RFlW7LJxsdX1+PWp2eIqaKkdwg0B2D25xbXHdC6kqYFREr6IOK8NJOLOZCREKFRE
V/uzroxmt1JlLfRbfTah5wbcTe+6EpfIzuabPnWtXwoDPRBmEXJSiuQkd0tt5doGWJht79UYGxP7
egt7bQnbb2qIj4sNAgcKFmy/Jp/68ZlIyzJiJVwaxVo/SEwXabalaMQ3Gcbl4evn+uFSf/qkDnUn
DPU1QPP9a5SCisKF7pIfY4DGrLUJ3+qIrUxhMv36Sh9eWCoUzndrS4QZGSbj91eK3XzOgWpNPuOb
OBhFHcLOIO1J1/AcTAAeg9qs2h+mUbS7r6/8UfbBy+qKVQ0mTczLx85mNgZThmG04BzN9NtCYEEx
Z4YfDZCYk2Ve7OusQAGoLcxtmZqZl20CHlWAG9j0XeQc0qRuL9tyXT6+/ss+7Mg2fxmDEr7hVXi8
xgT9/RHrHk5+bp1Qk8kOL5Tb22cySs3Tr69i/OnGvtstOb0gh171yA7DHuto95Jpb6CmNyZ/KtH8
7WLhafhanCoztg6z+KfOyconfZKrKksSSRvAehuZi+OFG2mo2RP+LWbSme8p9mQAwKr5CUTZJeCZ
fF4SDMfCvTBoMxfbMdX1W02rh6vcRWy/k7FO2DjVHzByuE5lyFletyCwE7OrDtZYGzgTy6jDKYuM
mfEix0G1ndq8bqCU9zhlkjos6JUw0tjocNbo8FkEd8FZa+iqpkvLCT5O++dWCGSfRt6gZrKILsIq
Ws7LLxjTse1D2FL6WaNgU55GAEJy/Gh9i52YjiLQqdQeYLwSqzwfKk8Lmc+y1mtBNZp9e9IzA3d+
5O7chAFIkw5mSD2Cwaqn4R9JEklxovI88TasXxU6wwYfJVT7qTJ3dFyZjjZokosgH4buNcxC4ydj
Q4AdgxbllM39xBBGDrjKurwLmRKR0o7Y2dGiX9KJ5rUbVEMXk3ZtvQEDAkc0d3X/nJah9Rt1gQHd
30AtqjUpAe42DOLCz+esuGDaJ5LTJUmLfGOjvULBY0bdLVNeqSivPQJ6jTkD5Dmgb8Guac8EpetF
y8nPiUk1CaYRwgpww6q5LWTU6HsSLocqIFgaGevYFctDURX6fdlZLgbxaVWWLLwMhM7YjH43qEyh
vPbtWF3BWB7fXAMc8xY43PyzW0II4HVd5fdaX9tyC8XD1YhzSU3Q8BxXAesDwQkRwY0FPR0UvurE
WUSa7nHhEn2HAKk5oevtZhhHKqEHpCnUYDM1DhO4vhTqE2J2ppK6ujN+48NqWh8IAB1iNuRa20yI
Vxq2AdFgWpcwJr3RKC8Q5eXexqa4EZxm0pGAmZzwgM2Ul1p1qLuqirYI2EaA5LglrSBUxIVvAF05
5l5l4/RaMdo3z5UReju9x5u5JUmpToBu2YOzAevXPDWsctelrdzSh+rYXyA4Kh4TVRt3PVKMcttm
U9gHQANp34xG4/3wckPdYZOHZjnSGHnVmR2/tsuAjxsHrv2UU6vZuILFgnAecSmN4HicvU3t1lIG
LvNltZnaUAsaQS8Gpalm3JuS+ToImxo8stkf8tTE+9bm8wC9V/XeG6W0Fm/aoe6g3C8FMg9p8WCG
tkMm3oyALVcOPTMHTHmAQguqczTpLnLoDSxspghYJL1/oALXT+SRcujrlGkhWzJEdSbmzvuFiThi
LcC+wwfd2ioNyt6twYsRKIyWANiqFpi02ougIz0Ch1uEWvsso/i85GgTduRrlwjzOBSAtvp6pfxs
p4DyL7BuQFlGMnpU27QMRwbG1rrfKcspdpFROPeEWtMxS+jznjHRTEiWt6fpBx9Z+KNmbn4o6jS+
GYso7c9WQZdNj0w0j/ThMJp//ed9slmvtA+H6RM9aPa099sF9VZWYIAYAZon5muH5sAvraJ9Lkv1
Tbn1cWNaW7HksnnwSCwys99fCedsnsUjxx2LjKwg5SPfV1q1fLcxf6wJHHY/dK4UdLRMjvelLmRQ
waweaUQ/IhZo+G5+wriHToPv9ZSPqr02SCo/q6xq3meqrJ9R2PDxlMTBZ/o6dlmM+mSakYlhwU32
6Ceeq1LT7kvex+abp/9BLMvpR6fgRbdM7MU6CXj/UJDMlJkGTdJXzPYDI0S0T9XpJr/o+NhX/eTV
+xKLpU8LN7pQ8VSeDaPV/9uDL38E7XKmj5QyRMMe/TKyKk02TWYQOTlR+3EOiUytp2fCnazLgTb+
N0ebD+fs9XKce5mik0DFceP9PZMsX1auwxAPnqh5Gel5/jpZS3rAjIC1Cev4N6/E+oG9r1QcnUM2
phzKNXw/R/OflF1G02Nac4ZWArKEfAgZAtDmBW7faBt6oXMyhov7o6U9vG1cuJHf/MofzhncMIdb
KiViYnm+65fx17mqdKN5XCbMVCSaAmnvc+fUbBbnRSbJryHJx6dJWfLx337XXJOyjN4CwdocmN5f
U9cIhzGA6YJdSBPa2nF1mNAAIUWNnG9WOPnJDyqEwf4uObw5hrOuMX/dX+jNmrKYhPh0M4hliFEq
kXDSWPbzOHpOf+aooX2m75BFeyuRdKBtKC7nSxiytbPaWT8qFfWPsZYYt50WIQHDcbL0+0FW4t7W
RFhvplheYn8Kb3TGX/mmlDn+JbNsaAhoS6W/LgW8D99GUArjpevui8pTL6FuREjxOCefjUPhXSzx
4KqdYQ0S9VyX5Ncr0BUo5tQWTlCJetlP0ssITsnMyN3WTVK8zI5Q/8veme3GjazZ+lU2+p4FkhFk
kMDpc5FM5iApU6Mt2zeEbMmcZzI4PP350lW7t+0qlHujce4aBRRQg5XKTDL4D2t9Kw1LvPCfnZ4C
lw3IJGnYJHKowciwm6RgIu1gMo3E2SsR66/M1cl9s/u1Qx0y+V180si12ntdYiYNmMApH8WGTnmi
Yib81djgr74KrjKXttbmy/i5LWFnPriOAE7OHvVjWbrEGJS8O0MDuc6R81S/uLT/4vU4Mxja0uih
nvgmb/juq/eEnxIcSMQdAloMxIuMgOGnCu6Iwcm25cI2f/EY+fM6l74DWwwzLH46DpmfTit8W45h
cT+xzl3X88w5fsHJ12dkUf1LPST5LiFMY6tca9kxEutYXyM2V7n7ofHN5YBI0Qt1ZoptZpQYzf/t
204wQnItul8+F++nh73RTp5PquQctCQmPUMpB788aMUEy3XXX/TZf3GsILHm3mb3iijoZ+fBMJZT
YghQva2f6U3atmSMjKt5jaSYrOS2TvYRi/tfvEH7r75xOm2BWIXHq/J+OljGOktSw+Ed6sTHEtUu
LkjLKncTuWukTTTS2AOp2ampsJ+T1sA+6UcNYWADqtdvzM3lhjuSx9ySMdCCR1XmXxovEgUKlqx9
Ro83PDqM4Nag62U771aSEW75mVLBFbDHUDtZ3u6bJqu/ogNH3DIaevB+caT9eSRIYw+wzMP2JV3B
V/njkaa5ceHrJBYhDGP3PmUitWM4DUe2sSrgM1FX4scTRhBrZIpJIZgQ55esogiKCgBqvzv8/XX1
F8UTvw/hvj49t2n+bGbpLFKnUcoj0q2aPKWKZfcEgcqKf9HXY0j++WF5cXRRD7LRwuv884Kyw3/q
N/00BWa8pIfRAhkSEmAe3y+qgojkVih22exlycvKBGjYWi4Rv3gHyvglm5lcb4pIJMcUpH0DwRFO
rkltoa5aSflNU95bbTCqZb5ncjQ/p3A+u2BNJ6BHsoeIjQoiAfMbsUC9zmNCgQHpuPUrna/1ltuz
ohk3neoBC292oxY/ucsLdOMb17gwFD3TRJCfTVH7bK0NYopcIVoM2O27X4uoLdbdkrQxt4adOb9a
en6bn/9QZCDhZM3KM56BPlmT4scLJh7Aw0VpQ24YGWz11jXwxRqECEzsqVeNzFRZzwzn7AfPcHwU
njl02ivE4+VTFin3IdeyIod9zXu5i9ggjjdGNJcvFVDHZNvkEC2IhaG/C1Xf+vWjUmBCQ56oafe/
ed3psFy4iewzv7vnti/Dyx9QxfNL+faf//GuG+PxZfmeC/DtT/wOBjAcAQDAYSwOBYDn6zei4u9k
AMO5pELS3mGvY9NO18HN+0/YojB/IwuFKvebZA3rIIf4P2GLxHZfeKtQaf/4oe7/AA4gHQo9pDA8
ejBcmawyfrwAa3cApzUZdriWFTSqwul34xq3T4M5J90vjsfLz/rXxY6i4PJaeMsE75jhn/9TwbeY
JhjDFryeqnAl5JGb3mlbeTuBjGyP+W98zLOaaMYuWX9Rb/x4Dv7xyrwm1Q0CuT+tsTziJEptp9Bk
4hbQqVOS5lH+SoF3+fX/9PaQvfL8JlOWtcSPHyVQN+TysFDDFL1Xj9S3ivQpX7ffXV53v/+8f0Cs
voPBNfT/+R/Wj0ftH+/lu5f56RtD49Mvjc/LTJ1Oz2MVE7vTdsZTIw1MBmQMjPt6VjDCkgL9lFPk
z+m6kA00xrd//5v85YeK8M/jL/bH6vLfvyviqspMXWkUItRTDMvNcW6Mef5VQO8lNvUvPtV/vYr9
46tMBfBpVMW83cAMxLYP6pMRpHsdAO7j73ANp50V2JsuKAJ4YfeYUwKAjkF/JTbq+Ksn/M/fMUOC
i0qFFglmB8OCS3H13XuWcpmmaKxESGAhQAQbxH2TwtskiuJXLI2fP140KpblUx6YDk0+m4qfXooA
bDYhGc611CHnN7f5RlFZ/eJyEt6f3hJV/2WfxTULKZHb8sfXIednbehJ1jDviPjcSGNJVigGhItu
ZJIwApZ6TBJwHUJ+FvZEzKPtgjL4NMTMRomqNMFKHxle07w508RjdfYuQnOE53N+n+u2jcH6o2u6
dQqDuJxUNAAvIZ7CajBlbznBwqqgv+5QmvXZht2Gm26qxoVJJbLBCeSygEquM5LcAwVQ2DuV+L7K
I/IsJ8jTejl7ibovfecms1f0WAUJ1QRP5rA9ej+erd1UKS23kzeSCzoNaJM73UpvO0tjKA7p5e97
aqOebIhubrJHtj4N1NOpJY3AAxUIo7Kp/PdRO0bR7ShGesXRtxwbRL6DeQ81oJF9KatVmptxaixo
ogOeuKRoLtG1kUN+BhmDxnvPYsOzTYBtEfWHFWU/wNu/BPmQCL5bGYXbAaEYkuhQnG94wRPi0hsL
5oiAeAsdFgUe/T5aw60g7/JIQm85HuLVIIxnJQopyOvBe0XN11i3UFrHNkCJSirbrCOMLUlhpWPI
TsU4pWze2v3k9Ro8q1t4r74JsuuSvDh717GB0GWLOIOyCPMQUb75PBQvIhMOPttSr8uuSmdMQ3nR
k0nVgDkJSzbKRtBEsXVndzYAP9ddvLuW/vluYHB/31m5+9nhHmFYVgzFg68T4KlT4qNJT3P2FEG0
EKy1FcbSf01m0cHAAhzJgHdGybNhTzo95Yg8IFO6E+qXMlEe+QRWi00eSX/xheU0ntzJ0u3HVFZk
0/V4Qp7KGCfUhqeo/GLQWJxjNqYRLFjstJsEGawKG9Jgi80wxMVH6VcF3FCBZ47Fudd8zd1uObVR
Gn0BAtjfJeUK0XFKiS1CGj/q22lpquelwN1GExnHt6m48G7IqPPueyBBxHVVvcbAnBr6kbVK+zr1
DaOUJZpmYHet0clN4RrJ89rOESmtZo9Y3ksnliDS6ooziw2IjDMzXSLLNK4u7A363h4FUNpawEER
sUCGJ3U6PnZ2DqEyts3+nVfk/rEDD8AMklwaJvem6fBcMLFOp6jwiRZNtUnsTzlCMcs69I1pXI3J
Zl0NgXyKCx0ba5eu0GcRmDIM6lrWJ6lgxZVb4pXiW5vXMOLNk0FCwCe7ES2cl8H2bqcWqzQf5oDc
bFSF+cn1K2jg5khTD62wwRIWQS4jcFTWX+vZcF+GdYnSjd8BS97w6We3VdQs77ikiteEhKICtdUy
AZldsqbdZByU5yy2+JgyGVkP2GxTCyYWXwNt7MJNjR/PPUUOVoMAIcvwYdFeeWqGBSZ6yhXzUOL5
1cGad+VbJRKvAY4scq5bNPojH47Z8EipSF06yDYrCS6WKzIwCfb1kNvc3Bunbtp8a9lExIcyJ5Y9
XLoJJ9Roj2OxSYeiTbbWCsiPSr6pP4kJiS5XqaPvZiuRM3BAr30zGRRDmRY2e7TFsOYbZ6wK5ybN
2wFxGpt8Rg+pWvMdsc8+XAznAnlp3ciRcN8cNm5Gw41w32QN+M50rJeehV/Ddsuue8e7ivqmw9h4
Ea1DJ55NuZcrhukbC2r/e38tR1LuIcE9Jr00MfP3AudUlGqCQVtLOEWY1Fm3nrBf67vVSGyY0ovF
Lo41+C1q3qwJiWgmfqKMoo56EZRNG9gR1NqDuVxwsKIj9OYga3X5wsyhGjFC4scMVs4+rmY/8R81
3mdyFlMDU2llVibR2d2UcQx2rmEAmrFmvbd9yPsbKDJAWuMFtQVaagC+4Uy+YgOKbeUJ1KvGBF3f
uZVJtFVTNjsvV2oKc9ax7YEl3vQkc0dtlp592IPbNSkgi4jm9Xq1+Zy3brEQw9PppPAOlcQKvBUk
BN7N9tQ1QaNmwSqQEEQAfBUDkq3FbsAnvaK2jWtrxLLI/qrW67ZVnKgQcZp3FJixDD00Lme2GYYL
pjMrvNDEVN1sayZSZkjLOQ6b3Er9JIgHiNcolUhWuXHy2uvCGiFeBS0uYaKBdREJhJsTMrflwSme
nbmd1YHl5ew/EAXCB2ZUFUOOxDax0+ikIdaU+8upA+4cpCdoJiJ9HNNUGFhPDGFuHEwL+GJ9wN4c
q5cVcde4R7nY9YEI6PXRUg3R4D7x5I9k3Uk2W5FdUTQuyLydsfHdzTAnjsOPsNGU3nienpij5KrY
dmXWNkHJ89y6IIX7YU9si+yvCO1OCI7l2CEXi/dGt18pZju8z9slt90Pw0Bw042RADTgJMNhjxRe
iptW9AnHYKqGfNcBpv4d7fD/g1+n37ph7N7+cXpp+n/s4Om/DGld/Z/LS32pG2w6cTL83x//sf/9
n+O3+tIo/vAP4TcS//341i0Pb/1Y8Ef5QX/8n//d//hH6/m0NLSeX+qxGi4/LebX+r4BvUC+/oZk
V5eEcX55qf7x8NaMn6E//vxn/+hdXe83RlhMaOE+0HDaHp3IH72rsgkKQGUGsoW5PVcvvc4fvavl
/+azq6CnpGoVFrLB/2pdLfWbZBwloZ0wILMA+/87nSu+LSrTfzVcDj0r+nSf0RYTNxh6P490G6rB
bCG9JnQGx1PX2diZy64e3BnuLG7wJxso/ASrpJ/iPdKoTGNtHnikjX1bXPfMqGyqjjyur3oHnjSy
aODQozUPQMnGJH1Z2fGLLRnb4hXMWcO5JQH9b5pGju+qDI1RoKaI0ZGNDBHCcJt21VHOPIy2mIO8
d2l1Sa9EgdAR5DIIctBISJXs6RjCwNdWUB83OV79/FSRTU3ABtNDUnxH4mAwH8gl3uMoVAYiihx3
uj047y03G3CQjR6RgVbJRj3oVk7CMCLu6c3H9LBpHKOanzpYGOUBdaGYtw0WJ30Gqj3GoL36hhBo
PzE/JyxbXrOKFpEif7DlVtvT8IhgvCDryOobHyZYPQLE1/54lQ0rzcfS9B4ykUtZxs2y2hjFpwvy
okR6VgYWZUC3GywvLc9cr8O07f0xfiwJ63EOFqCQvaVm1uyiGrs77awxFMxhzV6sucrBY7v8adB4
1dyHdMA14Cc3Mi4LkrSacJAPY/IJugLyvsjFcZ9CausB1XulPk/LKKd9T/H03JeOBpXpk2eqQyP1
yHtrG3K3bARCMmB3Ut6INNEkRaZzeYqUNl8QEWS3ikfF57yKAdxGMMNMtEm4ozdWnElA5+OS3RbS
H943rZ97gWggJWwqUuXdLbth8XlVM4HrPcnz72ISy6fNpKKZybVLisUO63vNcNFYGVIudW9rErBs
ttcwOBx1nym/NhA4rGjrVraM4krSctnbKZ/QE9euIl6g5aH7ABEPCCEmkOjUOCS5bBHDqDePVUZx
ZuxiPwwavNVNJjUVTDMKO99ClPPoAuYIEotXzgUpShFa3usaCtN0rIyOoAptL/a0Zd6IwBtRBRay
YmB+S7nVQmOhovblzgSWaGzHkkECE0VRRHuj9eRJklCNaH1gYRV0hNagGmeLXwJ8Xmq0j3U/PvRW
oqgcIzV9scppZmVmuJ7cxGaS6Jtq8NuPPOZAaCTjHOEDw/ffbJRNDEBg5Ho9wm3t7WB0JxPegysu
uRtWFaXBOFetDxg8rx/J+iSboq3AnAaEnVp4TQsGrh9Hh0jm0IJ7iPIXjc3z0Hco7RCUGe+7VE/T
Ni2V896jXX32CX/EF0GVp/jGS0otq4zY/qRKYUub2y9+3VbMmTMTpVeVpSR5lZ3+TK2v75h3zGyv
NBRX8g0vkaxlrf2Axxu2udj1rUeE2W9L1HUj2UDrMjO0zi/ICt9DIZACpOMQZSdQQEughYNu9GXQ
9NPBVKzeTRP7CGjqrOW2IWF1fkrG3DlLES0o4fCBkUetnHKnSlIVKewWDFg9NsBjWfBut9aAXRfR
4AxavCYKoIXqzHR5S/XiC/hRQ355antg6A3Z+UAxZdHFHD8rbIZ6LtSpMzXmZeIqe5fLCDtMAHt4
ngnuKCdxTSiQuW1xrYDuicYXwk/cNXRo60jfxnJK6pC7jtZ+TlX2ThK61geo1a1Hh4uwObtTkpJa
ETvjs+muAlXrgCgxIORoJmiPWrQBQsKlu5lkAiyaKAAkFClfgYWtLI4/w06WJzAxDkkSI6hRzs6c
uIt4dk029bVBmKzUZKXuvFHk2f67p+VfDOD+/NT55ri0CZO+7Ep/Xlu7iNfo14eLlx2NQ4TIamN1
5S/HfD+K3C8PNzYpTI4ZrFk82+zLr/HdpMnuzGTsZ0KyZ6QQw4ZriJhWc+BmGMc1OyUZKxDXzqJP
U54419ZK/PhWDjCg/v7d/jgduvwaF0Yt5hCcsGyS3J/2duSYtVPrkqnpUp1feWOmPzpN1r9rSU2n
sPivMuQvPtjLoOnHxzk6esAO2IlR++Dn//EdV1XkQ0kgxIKEx7QMtJydHk/xxLfsD41nsSArMIgi
UIAnMpr8BY2ipkP69mv8b4X4XRiULf+2RERlkafVyz92L339fXH47Y/9Xh3av+EK9BHHsMN3CIW4
VID/XGz8RuEHiwFv3cU78m1y+c/i0GGvwVoDxZi4uOQvAVN/7DX836gZL0JzE+Tcxe/5b2VIWdST
P1xObFUwiCOfA8l8QYohN/jxcirypLRGsI5qogyzBk1Yqih98TYYCq0p2ATmB4TWupXv7kud2x+r
ONu1OjkYmGXRtQFS3bQLkuJoCH2VRdsJjgTyQmJFLAxM1zx6SFcv8pBjS+7cxU8PTUF9iP9WAqTq
EBBzeQaVfNd1w9Uy0SUh207DwlPtYWRMdF332WNirHvEZehZIcLfpjUxk4Pv7kxi6rolik+NQY61
ZzXTracx26NJArhlpEXFdzg8XFLNt80S3S/L8hxVGnGCCoZW7cokmnYuktBnhFFVYKnqBkswWUk5
wmYyQuwPxP8y1F1LCEBk2W3XHkc1ODYmB0ySStDwt9NgYzkTkJCpQ76WhUIG1E79nelm61fHSD/Z
3lJsbfz4W8Ax2ZH9Sh+WvCiExlFeV0zt71l7WccywdFZ+b1+R10KzG+MZuvKiWJzDWkxnAfoYkbQ
xs59Axt9adxPvi6s15maB00PON9pWyG0vV/mSsfbFjLhDTHSjcWryvXUDisACmVWdTjFmbuLQeV/
hYRKB5+IEVgOK1a81k0Zf6w9Qug2Yrb7uzi31TO6YOFtRtYjd3VblGfBXQFRq2yIYEdLe2SmMrV3
/TpXJ5JIv/pEcsgNsYurBtsyLccFvSnRkCCEUakSi5zu3VjFkwiyClEzom4SXUQ1uYEYM0sz0Cr9
DzZsm/lz38cR2UetecsaiuwU4O+29dSasXnWnbqvXEOG5WqBh3SLAuwXymiArvGMXx/q4k2drkwM
kOzSpxdkjM+kjN7iLiqg5nF+xkDob6OuOePtZdPVimo+FzzKNkZbLldrrN6rqbLzq9SWFSBaSZQ7
WUneGi2khtifyiLZ1q6J8nRe0+cU6dd2rdkkZ4KRtOns29W5BCOzXPGj9ZYhTHIFSSqM+V9EfN+Y
rJ7Kkfj5Sd7I3CRYgLBKMlOzYfmg2uwUr2UYe+l1NdreFuMZeZJxOJa5ZhiJAaYyyHezQEYDS/ZU
sCYd4xbttCel8ls43SCmYR/l0XYu+yfsmsQ22QWWRZsMMD2fZ3z5g3scxIOuH1un2ze462P7CwFR
4bwsfJ7mB9PJ+ocxH28jHW1m2e45jsZdRxEH6uu6YDhrLtEpFuQj1XhyGAXgJIOJXJU69FfvQDBA
dCAULFiBzhFI6V97QFeOfFU7XcxkpgA2QlK41zmm8BGy7sXTfMQa119pSfSXk/C6SZbPrAZiFbbQ
Ex+5bW6s7G6JKXfMT8DT3iVmFYjV2S8kP7SjfxRgrQlXOKJBu7XRbbPeJ7lnvZZSIpD5KjlVFLPG
Yy+IsJwudFTrIuvP2j0jOQnWqgMqoN4R8EH2HK0S51z/CbEbMcjo2WBipV/rorgrMiAQa6a8YDTb
D007vcKejsKWu/FooyGdZ4Czc3Gu2v6lSNO9ZczrYRDW54UUo5htBAkjU8oSkuIb1g/GrAg6SA15
wFyhE6BMVeaSio1nN+dhHghAqVOiU6u1EzvYKcaWTU9y3ZcJcIqyyLqYrkqzyjP8HXYJ1ND51jCX
cOmLxzhP3ggK/FwtfFTAo/L7EinoSpZxE+k1rNhObjI1Gg9yifpXsXYPpmFGD115Uf3HtnHOEl2L
MCp8sI7a9PXJiZZ8azdGd5iaWrkbNRZHNgDWe2xoPfPJHnUG2TuBLbsohK3oP1RZ1gNVID4973r/
JAWpPZGNm3aw17BreoZitZtBpJMngBiPCer/ABrEB0xzoM6LbD7SY+M7wSDXpWQSJ6Ih5SL2xkDa
WXMT2QvLjsIPs8YL+qZ8InztrkAInQxNTvtPjAyelOw2qgbO/uSdWrgzanN4bst6J/OXtCakMIkf
VbrYlxyjNy91D7EbXVV9fdBpvkd+x1NFuPN1rNsmZG/2BdHmycvHL+Wc4lboccjkdc4ex/rC4qII
lnjk4WOlh3K2jGBSdtiQ54ydgrSQOYddvEoyshWhaBgSiLZLKpqLpfI2hXBBVI42quWoEptybb5E
lpnviqG6mk0/e9VT4e2Jyn1lK3A15Z25g7UX0JIFTalHBsZJmEXleSnT27Zl0Zh1hAPpKglztYBg
b+hPwbzJ99b8fl0/9sR6o4eHy+IRS0XLxEXXq/rS8N1gSiVlR2bhMM4Hx/iYGhWp4Qrkvb0+Ky/f
Z8ZHt8Nw004nBXYkNiYcGqy7tlwlmxWOXu2o/WhW912hybOaj2vscjvYLoYffRcPxMzF4zUsPDYv
WfVZKdrP1OtP9moecT6TPS8xCBcnv5XvwJB+iKRxpfV4lXMR12SxxkN2Xbl+MFaWDkRsfoq65OyW
pBBDtCzVaVUoXxfjCsbfk4HqYqM646z86m3Vj22vEgxLEZyNhkWDXuRXVgihyJx9ZL8w7QbDZFgb
k2yYaHYeJSHirN5KVRw0anF34JjpKk5iMzvXhXVoUNBubC+9y0YWuWNyh6hQBoQnweRcTG5ze6NV
P+w8LzmBtptElIVl8YU17DFunNAmgyVrmmBcWIsNctr586fUY47C175JMA6Fi22dmF7vYYcYYEj7
I3SfjRFljCHgxWesL/vnZI6vxfK8TMneK+PdPBNNaKPVysypuTJttmpprB8YWBz0Ot+jEMen5Vfh
GPmv3LRb2ph9VDBkM1W0HJ1WmEE6Ga9u0xyZhDEWBBqo6mApkmNNooy3envGdoTmGlvTfXKM7qVL
zL3IjO3KsYFrkKnF0J0jRgJmNTzYF12fwIFitEdi5kmU88H0szdoBb4IGJl2lp+Irqk2kOs+5jBY
C/c8V/0HG7Hp2C4HlhU7p1m3K5B9gJBwA4v9NGCmVdrbFiuIfsIL/H1XCL5e04Wff9mSJhxV8gaA
8s1iImk2rfh+VOO7ehLGtpzYRI/b0i3qg9Clup57I+ON+svVUL7yVR5zm8+kLrcMCC6Sdtw5kPty
eeX2uM7IxT53rVlvqkndu5rUeIKxslCMzqlRBHeuqQrZsz7EDaMbw+4vQXIbPTASSXgszvTpyXTs
1sTc+Bi+7KnfWwAh3YlIPtETzWo7W2aExI552OX7qqV3lbM+rL38gJ+3etKVrEKBePraJ/lh42rW
PawNnacF/qtVP/kXUGojHmv4NY62d6Mx3Cdee43Q7kYNzOAYHVXYEIm37q+GBQVi3N7LDh1dqg+z
nX6aTO8OKezO8G/sicSeleRwltcjn30h+5ty8p7g0+jdag6vlwN9V8qS50Gt94XDqKEb3rUVpF9E
/5faFEgaxHqTp7afRJgB5GZyyVrVw04tz8RaoZKQBbtzhyA23CRs+L02PVx0FaGpUitcHIdLvfFg
JhN1QYJD3H0mojLdU6qzo5NShKU9vmf5+NFavE827qwrRxWMrG2OAEJwYzt7FlUVpr57tBTFYoVo
/zK+1BCDCI6yeXJAPdsIFb0MwCNHXZxFXW6oToILL1eUfYjqcNfnLjazUymis4zPUfqpqi/zl9si
79mPGkenx/iibZ7MMmgRAhiN+UnEuN9Mtr/M4qYYHYlZhw5R0s1aGZvW7OD3e7Ba0YpwxrwwTNhn
8xJ6KV+IYzypaT1WKVs3N93Tfx5mwd7QZo+9wsEuG3tfVYR8pUBLYc6FbeG4MOdUhH6i2bQyelDt
pwxHZFB5ldqt8kF4pQid1kAVRbJ2pACxxgzg0dAcMxMbkVI3NHgwP2LkB2MesDR/3+qBTRXpGbN/
dhaYTkbxmVlEIK2XXsm7RarPVvylMN2ZGIkWMU52NRIUXNsvTk6SBJTftMuTXbkqntpEcmYGvsNZ
9i2r71Z8SuDUfvRQngV55WXY/iZ72a8djWRq1wQYd91jh0HhfVJHGLVSO15O/Yy8aEgbagh3qI/D
GPPABKS8sSX1lYidlWPCvRYy/4wG8cPE+UwSJaPFGAjmpoJd08fpnb2Iz8STp9s5bR+tWe2gHK1X
/tQ/M0J5mBzZPWdm/ppdnqVRfmMYCAesaU/m4r2zDGZoN+k5Gs1XFAtXXVqKwL1kfeRqm0Xdaysn
RtoljksMt659ZuiHbTA3Ar+vFbmm9Z4nf6hj4ybmUXqX+bR7tmWw7mALfG78zj8svWNTnRadn4a6
yNDVbLKs7M50usYO74U4YsZiIznY/c73quTD4Kr8U2SsOCqqlcB6afc37HIXgJrG+smIAVJMWhuh
y8r5pFfDPzBrqrH42o3uGUVP7m4oVuNG2B4httDyTGtjqLSst2Cc5VfdJA3svKyazjmOxNvYgd5M
uqjncUPVrbtu4n5EQAIrKEm31hhNOCVTu7FuCJUzpxZAvjHW/gH36egRspTHDmSw0r0QZXTckYq7
GKfIjdM9VxqYgmrVeFQy6o6VEvyumTSBogtHbgCxMj37qZhovo3hOLBLwPeoq2qTFwlzOBvwbzAU
MZL9DvIs4V+1tNgbOGhrDK3iOtSMPxhxUFhgAASNyfdm04rKwnAPq/BARy4xcpSgWPsM7pcPTJ75
N2qrbVJIdzfhdzpOF7cuRepwcLO0kWfV4tNGnOSmBNUaibfp4wXQQqe6a38s/Kca79BDL1yjoiSr
4aObLVnFm7yUDOKruVbnaOhR77nfPDH8x8NI9bvRXVKdxnjlzY+Q0u8ZIRWLF049SPVbzzIclzTt
fl2fSH5O8+0yOwYdpE9o9uJb6bFsade20oiW921VJ2IH1+t90hFuTNnJasYlJq2/jleTBxihlKqN
AxwKhoUTOMvN46DqrFk3tYKbJw4E3pit2DhWazUnQ4sqtrYgPKb5GBFHV9xk02zOVLvWqgMzWy1N
f61m1Z0L3NCXJFEsmY/Z6EBDp4FL1Fta+Rw/iKSILHdQZXwoieK6Gcg1OZiWCz0kmmfSaDuPSIG1
dq2HVo5dFHASWNcRzhlOJkLnlj2Z3OxenMEDHzlJMCJIAqvLedZgeM8QvUIoG+zR2ep5zghM4F9R
EviXeLqM2XwZuCvZmeiICAH1c4O1DfZS53ONTQTY9+AP41U0V061MxHmHDtHJFGAI4jNVBlH1Hoo
adh11qOpbpsZ2PKW9Ybx4PaFeMM2NX5mimzfL9bcv9UDFUrh58526JpkP1dLf9WYuv7YWODf8Tw7
9nqczAUD1IiLLuVhsoBmdeCW7it7bR+SNGuudBbF91kUReSHtyuaQMLZSdZEfnaslgIQeZukH1KY
39d6Lpb7EbB/KM1JoZLkGGDZtBJJqfLYehvcyD86bAgeG/bED23q1Sd7GJ17ttjE/kHcsK46Qii7
0C0d/3mYMue+rQi5pO3O8Buiie4G8G892bHlki1XblmiJTKzCZxAkzr+Hf2TE8yIKI89KyTEeqpG
MRTlSu5m9JHPs5MMX83O41qfIpMEYJFUj+THi9sq7YwdFnH7upQx/YJ1A5aaqZeC+7EpraY8sjbi
pJs7k7QYAlztx5zj8gPm3OYqw6L0GA0d9Yicep9Rlmba5lCMn8vU9j/048LTuyTi1N8S3Bq/VCSM
7TU6vjDre+sL8g3w1oO2yvdZvjiMGWNDbLImqc+rsLo3K65uuY5AVAxN9tXIPIsLdVp1vbeHnkcM
n7O7c730DMmVIWnF+ULRHjews1oAG4QJxPIjyTHABAoG/94NU3z3meQwqplY9WyU2eox+rFo31Zp
DyjFRkxcrDznlZnfkEzvmLlebHGTqQ8WpjiidiVFsryFIshxVQi5b0wRsalDhbUb574/MIYTR2eO
nbvO8iKaNVEfxfop6R6mLs7wiAjzhsnnotT8qEiHvWq5CyHfr4Jsm6F2NmNcUz4bVvpm5SslzmxF
yxWql/gujj35OAlQ5J5ce3RRaf80mwmNLyPofhePznwqxljStjYPay6Xs+W0ETeX8K4dgL0HPu/h
XnDCUHbA3p3mJ5EzIbAZMRwKnzBMOdSYgxJ0Nm7HSJLvwpyvc8gvYQs+aFeILApagZ/IncD4aCdi
ojqcMXuczILHKQFs3FbEC3T5h3ZxHjuTSrjeQyO4nsv4tSIxCKL5xqC0UX1xLP3lMPpIEtjgsVOP
yCpdxxu0oexD04xsXlnbXJwY7z3FwNmqO30CMhVdyW7BWGnm4tUtB3DLgJDKnQlB8X1OiOUkrFDb
dxE75A9un10vXtt9Jhg+Qbk7w6KkcCC8XJr6um2IjAZ8v7wVAPA/WnKQV9FibD28ByGYhHziLlpU
d9Ao9vzjUBh9Rk2YV/Oe67NMjho60wdAyNmrGJzkNs9X8UWuLszMVhkpyfOyeGeis/4Ij6I5i94U
CDyz3niJu1aN8DbnY5Lk4xNGb+SL3v+j7rx2JEeSLPpFHFCL1xBkpM4skdVVL0SppnBqTX79Hmb3
YDKY3CCyFwvszsOgZ6pRFnQ3Nzc3u3av5HQPoxpMT73V+JTd5cb8AYWruFYj0lj+Ja81evkkD7r5
i0khC4qFguy9V0X3vWp0yhN9Uz5o4DlOdmnIHjpJoCSg3/MySd5JWvZEvxg/8W/GUZ9g6Q9RnQqH
8I+xQhKsp7O1d+QW3oz8ARnk8QCLubk3nSDYAWF1rmRfc2uCaTlrOHORw7TgzEdyiBo3nMo7Otk1
tefShnYruKGshbSBFphHPVGYAAuo8U6tYz4zBHkcMu1UqLCNNhYzaHpe3zRDBI9u2zan3Df1g5gM
/TBI1i0QhR7WIdSJpJrHbFN3pxcKYyUIudi7I1xlKhNa/mdamLEH0R08EwrcW0MBE7YJ78mjVedf
h6j6HaOuEqc0e+E05ZGVZdctpfi92g35AdXi665Jn6UEgni/1L5DEEdhKYwl14SuFOoUD5JGVG3t
mEJMb35WTBy/6nzroc1iKi1SWrnUtI5j25DS2RLzYqKtHkx0VxhPQAlanlBjqS3/h2pnNzQjDr3R
TJ6cS19LeMuRUkJjNcWNnQLtD4nuUNNqyCR3v2Kj53HhqCeksNP92HRPCA6Di81Ylw4N2GNrd18G
ZLk5x8Y9RZv4mfRTeLnRdUfCu4foCvBHxFr4a8YPMN0e6Au5ASQCbtc5+VFX8vGUa51xBYWGcuVQ
7D2BGuq+Qt+eklpXFCu0QHpMjD8gefHqtroOKO0ex/lxo5njkyIcxHxR5G1HLTg10wD3tC2maSdX
jbUfUhEcRAJpU62rD1plUiYGPKsIzhLIQ6637GBSqLOhRpl6g4KH7PK8Rp6cmefdSN2wt4TyIQGC
Sfc5PapBNxwlpTzSjfk2wmxDla0gY2qbL7qgdF46yGX2Kr003egf4TfBPcjD9g1kInvZRxuwRyGl
HppTolN7ZC60eup7PEYkwz0thYZYZ8Yu+PbkFlXI4qPjy3eOUytXrZR+qpXxlvnsX8PAdGBR3tiT
dRsX8bPzUuoDw0QGL+9SxC6eChBHvwIKdyo80fd1Z0vfYP62HkyZUYJpqMDPc1cdjSRJbuw0i0k+
+Ji+zacnUxU/mtYqdz4nLaS7eGAYRN7ZNQMMbR3cp1X4WaeIL8d5Sv1eJbNvr6Bs2E+1eKJFeEpt
6xQie7nv7IHbqSf90oBk1ShUS+1DZjRHFEz+QOrFehrLFujsmD3FdWl8z4fO/sBgRTLRacJtByEn
kPwFpBWDqn8aeAkAF+nqYw8ouTLzzIXplIIbXRYPUfHmtre0a5Ui3r6T+/uaaaBnxxHhgy/VroFY
8wclmyi5NYgvtMUA2KVDpjF07O9lSVtxX+ajetf3ClWduvNRMtIpiIG8AdE9TqVyylAXtyNHpRDY
e70WKG7eap9aQslhCIbqus3S5scQjxbJKGhd8M0ftCjYy9l0C6XfB6lWfqha4CHG49kUAdnRa63p
dqrzUWR0bYIIna1eBSgv3QRCv1Iz8nMn/1aMkB5n3U0vpQ2JeNUAgMrFsZ4oJxZFQmmdwO4kSE3V
hfxT67IXEaQ9El6/EEX9UFTIT2nRQwJfOIzWw44Sv+nxWhpPJvIRbqcmzyPFxy5Utc9wwF63FPIy
0SMEn76UBTkIQ6jWzwPTx1+GVDqKkq6LHdYFEmmj6irIxt1YFYimILzRge/WpN7WtC+B37gWYghH
7uVoj47JH1ZtAVTLP/KcTT7zOTDeGH25L+yrvmD2VKdiPATFoY2DW8247sPiJqaA9Ni3cuS2o/EQ
R7/UBC3xXVxTlynHzrVgWhp4EH6NOnX4UVWD8dBFffMrCvrWPNbIoBwGpr+opEel4+8ljqC+yyWK
pLCg6s5TmvnM4At7cJ4DniDSDR1y6UEb7ewrqGTjO2JF0R9ocPUm/9J8nuxCrqQ9eVtVH6GCLQ9F
ivjtQc1GJk70LKlh0JEVz1ARLtf8ukMw1LYPdhHKdwqE0NOhsmhI6Yk8/bRCUgzqMelvktGAPiLc
eFCAtQSwRAmCm0CjeUkx+Lc8Bjs4i45Rk/eeSmIGRbAZf9XafkTXVNdGipt1XKESnw0KtCzN+Nfw
4v8GLKT4nX1sqt+/G5DD5/jg/5NwYbT2XgF1ZuDy30iRvyZc77+3VfsaBfLy7/+FAmG7/oVYHQjh
v9StZzDUXyiQlz+RHdj5GQtXIXhnru/f063yv0CMyEyaMYs5YzOUmWLxbxiIxB8CKGa4zmam0JmJ
Tt8137qYsGbW03n5EbAKMqXIm3Qx3mZS6QlhNfAfrZllUQ3hPKjrH+Dax1NhqydNqBK8UgLeAJue
vPhdSeUnRNa7Q2ONvEEo+tbSYD0r9t4Hg3cV5dQMX26xtvspTeqP/zXw0f8zL2Mb/4MGe+Nk+/bH
99c+Nv/bf8PQLf1fQOFMSFYBuqky0lL/9jHJ1vE+BcpCdZ6Ghr2Yzf3byVTtX8z7qjgZ3gUQ6ZWL
gVAH4wovu2ZaMiye2ntQ6Es0oDwD46iRMKqpYsZYDITmZdOIumk6r67tEQwB7PNQ4G6hATlGZ9C4
2YqDfrvGf8kz59M5lqmQGKphWq8jz6AXPpQM/KlKGB8iSXOOr9Z9BYW3ZWoxdhpDJg+9Q9qRyjs/
jUZxDr7t6/ugEvIGacQS78dHwRw1g71kCx4xbWHJtnvKD6rKuHIuBczYGNJtSqEM5j2gwF7nOIWH
XCOVX02pv8KsoeFBl/CGK1uHXBHzCKjckgUst05RK99JpL71zFY1d7LkxDukZ/LDZSsr6wnRJw7M
kK2BDy/iT12EXFuC94tSSNLNFJfRNXO9QFab0dyYr1/7IPoL+CG0UfA4LQCUSp/a0iRn9JhIIj2L
ugiID2drzH3FClShOKPJsDCkFQtfzLS2CGzLbzyIER2Q8Y31UXXM7P3fArx95t2COUQmizj3+BZN
sSgp9MYr7Ea/GfMBjBvDsxtWzofLgZgypW/BxQpEnvXiIJ9byRld7PNebTzo9aqrkgLErihl+4pB
Ves6APzIMGOISFwkBxuW11YRZl0TABwU6KBszy3LAPXSJmsar23hrAYfUxz7yNyi3XnrfLPSNqET
zKUNinjhEdYk51GZqoWX+Uq+R4lPuoVgyNzDWlVtsAGsmYKLWWfCR+dEv3D1v8Ir+w5ggLoYCq9U
ICqb1Na6SpEkvC8tI7t675GCNUPG++SZeABnP1+7WeNPn9KowMWBQ2c13fdc4sHJdSy9e5vOTXEt
vUZhUwAf9SZNMNXU2imnT38zBOnWB711hnMri0uEjlVbFHBJeinX1c5hJOsuygNx+gfLpqCqrM7E
8WT2598SpfGYljx5PYthgRMT5+CqJQPiMjmNDpdNrX7Qf0wtI1Hnh41fB3wQ1Tv7yqJd6ZmR+vuy
kTWPg5H639+zvBTNViuLfHJyr6AB7IVIpe7CXgIWWnfN7rKpeZtfQ9PhK4GzCr7FWXAJaeY5jrxy
bhmd4dGXKb7EtVEx8Qx6LpLh3Ae+8JNomGzs1OryMUVHXDBBGRjaubmQJm7c2FbOOzmSXKmBKlwg
kP7uTbJlpkdtAP6GPsegcytlJ1mo51gZyqrNM+y/wOYc8DmXV+7NJmmKQfIGDhvaa6DYCyN5EwOr
aICzNHaHfI0SNr+0EDJmv6gYbrps682yvdgCdw5pDIP91mLZuK38nEwRPofOHL6Dp0aBzkHvdsPM
i8LCmTdgR6U5ZJF4mhBrLY5rju5mGmbwRsi2CO8l04lu6XH1RwoK6e1UZe2DYobDnaT15W2ZoKUp
6EJ/aRmai/eKRC+51sLpDmAiuBB/mMt2bf0x08b3KVNwu82/k0U3bXjXIPhZrIevtmiDN1ECt07r
fKsa37iflXw9KdCRcEAz8b3BUsMWzywWRTZANC4CjK5GXVYHVuLR5n8e5V47JLI1vNdrMWJbFnSw
DshWpkjPvVZMmW/Qok084ScVw08lWllGt8VtupCWeVm7+cqEzAcdS9i5FoE/KREallpJUG6Vwu9F
Emoj7FxapgIwpNVa1DEtwKKnNptN6fCHBmefVxqmTC2sgBsE1NtH2mnqbT+W1m2qsRC7EjpFMDBd
DezdZDgJiCnIHXnoiqf3ngNVVW0DOgaUXeY53PMlUrVxyrlEhCdoo4PFbvJTJUG2ftnKm9wJrniG
HB3dVGF34WV2boWZO3kmSxbQ9Bf+17GgYZT3Y+COnRndVF1V3fr9+NuawubjZcMLKsd5b7DMiBAn
nSoCxYJzy1phZZJtNrFnUWIddvS7tY/GNFI8LaoRFbbWsqDTMLXhaQTeAjVRMYIcZlw9mG4Le8Ye
AENwvonBLr8FoclYnjBqmX7G5d/55tLgZ7IDoMxYJYtR5fOfiaa8AkMdGNvJTMBEJ/E3IwT3Sk1h
3I8TpBqXza3th0HcI9kDOAAB4bm5xAmQtZan2BMtbPSouzdHY3567M0m8j1TFPq3VgjTK0Yz+3zZ
9NvAC7eZM6di5OrzwM256VCtYpgW2tgbfDM/NlTmQEjjf5etvBzt87iLwyGeRSaL3gfx99xMFuVm
j+hh7JVxBSVpIoMPBZs4fKjrQb+GdkC7Hply+TxBf7DPUbu7gpbEZ7Y5a4YrVdGd917TkM+q85vO
UPBFY3m3RfmkKPmMW6tTOrp5L8EezeT4xr6uLK42M6YZ1Cq4rtWFt1eMjU5tYkReG0rDMVDT4qjE
bfw/tLLYQiXyxxYsA4jDkR6P4D6nvy2kjZixdnQ5uXTLGN2nZTKPob1OpPxcLyFi0um/d+mDncna
xzAK4KsxQoN2d2iVCFMW5aijFCiZ0acEaeg9Xeg8dO3YlK+AN9LxsGNH/aVyqP4sALfZ775gCC4U
H+e6EcmXvVjvJo8kJfDt0IupLZ/SyZ4edRrvx8vOPH/o0pdNBaY4MI3zk31hRZQT4+XRBBIMmpFr
wynLneS04ZHMvdvY2vlYLE3BeKsojLHMwWFhCkhxrQoIk5ly6/8cYuuhZpSW5rP1uSh8N7b/rmH+
xVaxUkFaMNTN8VmbNVwMilUa1bEX3oZX2XJoK0g0DVnoSU0pvLSNqN1HftAcSp7wD4oy9R6g3uZm
iAEYT0aQuVCJh49s5fvorF9+yUxizWQFBKSkoItbXFFzeXQY6iIjTKZPph0zWGQPzU6LzHQjGLyN
9hzSV6YWwSmftIbaMqZU0moYhFNxMpR29IbICW7NttT/h/bm6+DVIit63ckwVIUgPjLhmnmh/YqE
GPY6KNUdsAht4+jOydu5F7Grc24Hn5bBai4CREyu0zgy7MAAw5RTKQA07yILjhT4uzrlTsoqwTBI
kR18v7G/JkjP/3n5xKy5FUsMuyJ3DSKYxtKP4WsqawU/Dkq1fKpo1D5bkK7sIWZj7IBdphObJl4y
AthwgtKnMT8TKRfde8sPhGPYFOA2ealPmYs0NwTH6AQIlnhDr1DH49gBp24rBv6Rcr/8zW+jBKZo
gXCkKJRScDvfZH/oKiVA69erKggCpjESOzHC65+ozCheNrXmv9CAIopEawbxxsXqNnkMwVJiBR6T
NSFqfEiMppXhH+NZ6nMMk3jDn95ea5RceUTRkiE0cSOcfxpEtpJTgmvwxBTmN8AdlD9lOpkbVam3
sQ8r5AxUmVU+TVmcknKIi6ZmrhKgh999KRJJBd+lKa5qQcA88C47FFW8VfJd/TQ8lOTAQDXLXISC
gFojqWZGm1uTi48TZCJPoaL1GwFgJR3SNMYwuYphxwTEtHhaSxKqs4kUw22T6OmTQI39Z0BYuB5j
0PtqX1rX9WiFRz0DxJZLccaolDU8wvQDpjhHzuay/yykAv+KtWB8dAiNqVJRmTvf0LCcCCBxylJr
Tv4gyOCes3ACCjHV8JDEQvsg2xmznMaolb/zWNGOcjrqJ3S/4rsCCNyVlgla0pd/1dpWwCjAU10x
eaPMbaXXUTKVlR6CxjLwqoLRb1lmdi81mTPbMLMQ5Pj746H3RcuTly/XzbmdsdfG2mzCwGvxhx+5
igRSUlXFjZMCDChaM78anSq8coJaOkJXVjyhRwPg+vLHrv+KF4J7nmNkL0uPiAOn9RGRdmmHT39k
faXv4xwetiYEMFu28J3ngyMQtorjeyZ4MrChzpbq7MqKU3KASJTCiM17YLESnUXIKnRbclPZEk+S
LYMrdcQWsfn8tyxuIxp4hFaL0AH50+Jcz8cuNLNecoOpeZaaob6LwG5lIEeJX87Gg3PNGMcLEAkv
T4QVF+dZiwowm10juUMsWpcnKeSRXWI8wmoGZ6aZiA+X93FtCYn6MHFauiEDAz53ptCJbaNNGIEI
NGdCnw4MshRZ4l3qqC8uy2gfdQL43qFiWEr4tFlPNtMCP0Z6OdkVZkwuCBb9cPlbVgIwVnj+mvwH
LpNFlYAmR8iUNFa6yogfg9FOj0C5OPtyUO/bvOxvqryONj5t3v2ld7w2ujgHQTJWbTPxeoG5Sr9r
ir65KZvR8ToYA35YWu+fahjsPL/wLffy565sncHdSaYN49iMYjjfOgHOc+iiQHKdINQ9uSPqT10x
eZetrKQFOCPKYyztTEIz//mr3C8SJqwo1eC4CvN9YMOZBTFyQFl5pMT7y6ZWPoh7jAquxaN7ju3n
pjq/YuKY2UM3DDv7M3wI001VNP1GSvWCwljsGGmlQQI9v4X4x3MzapPL1VQlaJxU2uAOZh6mR8WP
GbuJBgBdSp+5UyxHv8zYTqb9wDTNz1xvlXvmaYVnmaI7jNy5j3WrwZurTFal7AoCISC2qbgLM8M+
jG3b/0V6/98/dFYCA+o1CrKnzstLbrE4Mo8a3/IjxzVEAttC0te+Nykasxw7O23T9BRLLSQhVDPH
D1EygSJDZCP6yTi8+KAKw3+Eh1aNdo0iTzNEXtWY4dBzDWHQPmiDx8s7ueI0c+o8V6Mo99PLOF/i
Ujgtqjit7UpdphydgpGgsZeSo1VVW8pFG6aWbUe5dxj5agbbtetoeOCaqK9UdejvymHyN/Zgy9Ti
qI9d7/sW3Mcowdn1J2Tf5JNF7+S2DNt+43pdNaXRTJVhZaITtAjLbS6C2KE77LYyhF4HrYjRvBUa
4ni+nZrHy7u1cu5mHhx2ivCMcM3CtSQqPt0wVrbbAFNmiN5Gv7e3tpK2dSsWWfh8Z1NYP/eJBPNj
XOETVO7htslqaVeEWboRQ9byEj7mP2YWridsY5KHpITpvyvL53IoaXv7kn7L5OyfcRMo3zWfyViY
h4293DITtTPNWrw/MtvQV9HtekGXLfOS3koUX5dr3L9KpZ1saOMOIrUtadnVBbXIFei9QLxnLBZ0
mhwIXkWB50Pv5vG/IFXN0uD0D5yD3AB5CBt1shfM26v4j9j16HdpZrsUyf8MgZe6SlZ2G/Juq+7O
Q3vugPBQ0xc3d0sRh/cm7h6VrX4fhlLyDDe24dWFv1Vy2zK1OMR5ldpVYHKIS9GkNwpZtgdTwKxF
C+vm5aVbMwUkbL48eTpxts49XjVn/SGpt91ODvITXCr1NQw+0cHpG+sfHGG6E+QBcGTxTFssYE3T
jdomRziXZZMMLq+OZB3qRlRaSbBsejBw9/NyA8+2iEo+jLsi62K2qe+M63KMousEtNpJhxyLWWK7
uoEho/hyeRVXjZLhA2uSoeix5ovxlQN2rSJlnTAtN+764jh3wI6Or/c3edNMD5SNG1oNWrQR6tdu
W2dW8eJYKagVLM5WUTmwIUAk4haxMO/Tvtdc1ZZgpU5a686COPn9EcOhPU4qR3VfM835rL/+SGFM
hczImtvkVXZoQR4fjLwv379/1MEVugeUTAHrLBxS1xSg4R1WoELpoLCS7UPGm+KgFC8iRE35uXTa
rQt6rXZAv4bKs0GdAuzuwjcZWyiqjpV2SRhiJhahcHhSgyjLGbfJ7K9tQozUCy17DOrCdAvIMBld
RL4Mya5AvZLIWzaWYeVcAiZD7xBUJrnzMnBqcsvosapZrpP70SEd2wq0vF+6kAn/k3014DWmgqdp
DhWv833VAWlWAtEstxBV9NT1BnTTQWdvpLQrNwF1O3Jz2h0KKfR8hF55jynlvVwTgNzGwkdbOU4P
UVuHG1frqhXwa3ORkJLksgkbQNcZQ5vNt1hUfCE7+j5VXeZdPu1rRpC513nS0NWn43X+KQKi3CJh
StONamRCtJFp4MrQ3w21mjdDBTgGEmV+Qy8WzHYmNUqS3nI1p6r2sHfC4GCH7ca2rPkZaBTorHWE
6Ohbn3+LpiBqYIY1Y3n1aJ96KVCufSlMn2A4rA6Xl23NFG9AwEFz944jfm5qCrJE68fQcisrMw9m
YEZHiVeIm4Uw87/flA3MHsA9gA8c4dyUCJXOmobAggdFFFBWN+mJ6af0AG/RZjI3B6TFU402Etkc
XU9wNstCsaKgSM8MlOUqlXEVCYnx0VyCvz78A6YC2GQD63OGCPO+RK5v5mH5xkzkj3/wuaBMcBQd
/OQSueT3kS8EvUCiV5u5ucEYfCogjEFBr9/YxDk1ffO1ZMeULgjR1iwG9voYG4ONALE8mm7NjNNN
kBvqoUCOYJ/7inJnRCo8H31WHtGh757ssg7+wR3E/crAF89vUvRFnA6cRjBao5huYjO4a+lZs++I
lRvB921rhek1itXzRWChN6QuEvRccrIx6pjmlnKogPsMzsgdHPbWL+b81Btjgqm4qH3ziFpH/rnt
4cWJsrZ+1ONJHTZ+y5tgw08haAKVAb1ER23+81dxkyEzdRBDC1GHLac3uhkl12Ynf7nsQOqbs0l1
Db096pQ837ltFtvaF4OkdeDaXd1E6eg4la2CwEs10z/LXTu4dqaMv3xNkE2VMkodVBP68H50psLa
WVqIDkuvR8pwaPo8HbyugRYM4dk6+zNnWBL6pMHiVq38oruRkZ+HiWtUBFIwlSp/tmradsdO6eEI
gBK5Q4sWlMpGmJuD5Wu3RTeVlsB8xdMrc4ACna9iMDp9YZdd5yGSnt/VvBb2WWZDX8n8vnwqkKT5
LMeq9Pvysi5X9cUqRSJUq8C70Ko7t1oYgUhVqFY9syrrYyyS4IC+HPouVV0fL5ua/6rFBxKFuIyo
6r9cG+emmLjwDZu7DixI6ridroaPEM8x7Rqo0mOI5o0rAt1GZcYWG2MLy6WlKkrOZJGCEm65Fec/
f+WgTohmL5IwHfgAffyTuuyvSS6KQ1oFKI+YdnAapnr4fvlrlwv7YpPKMynibNhanM/QYh5Y7dhO
SLrVwxQM8U4Oc3sPvO7vObf/tqg1e/7rhaUCp8sI9TFPA9jV0hamDLjhYL40S8/nGnUThU9rc5nz
D+JxJ8GWu7Gc89+3tEcpH1dFF1CjoH++nCoKXmnXtSU8IVqNch3cIIwylyhBR2I4KiFcAbTQzauB
e/uGFnuovzOFmj94LrKoRBtCwrLCiQpuYvtmUnpjA+0GzC9KvEvlAY2Fy3v41m+4PWhM2GQfcwd7
cTjsVuGloTLU4tioLu2LTO1+DmY3jxzkWXRlK612QF689i6bfes6mKXuPk9DcW0vp2x0H7lok5YM
Os7JN1SI4n1VlJ8mxdqaUVoGbtaRchEDV5TIqI4tN1Ir7F4qlTH3UGo3IOWBhGxEUOz07s9B7As4
69wN5+myuBDRjZBNJvRzj1pP/wWyQemK3BtexkyCZ/ayrbdfxFgZ1B18D2MUoNvOXXNSROX40Jh6
oQRtgW7VSE6ZanK4bOXtgQOzp1JeJ7umwr5s2sk5k8EUEVKvRGPp4CiNvqe55vW6EuyRNd4S4Vz7
KF4+VPx495HLq+cfNcQV/Bm89DxplioANIQwhBi2oMArH8XD1SBSoSwIvny5TYqIIfwwcq81xRcz
neBEFvqpbtJ4h9hot7GEK9/EJusKfMYACRjoOv+mJoLFgsws96pBnp60Jh/d3pHfC6udH1jajHad
FW+o+M+/4lXgR6Pc6JRSyT1YsPRbhCmHZy2Xy41w9Pa8YoWKgKxwwRjE4HMrUCWMVdLojBpMso82
9iyPrnS6N0AU/X7/BkUJ1I3wS31qmWrFslEKIUHU1hUVRJbg/+jTt5N72b/XNgfvBsCCxjFp9OKD
JArZRjIkjGnAK7BH/KRh4ABelMtW1hwOVSHAtqTJDiCl82VzhpwoUDgZU/2l/Uc41hALjQ5cgTBZ
7iur9DcSrLWveplL49agPr/EoiatkopSnTKvjela2RZiPGko/YPDiiOA7cCnKSO+pLGvXG5oi17N
+gSWbrBFx6xOwO2bufV+l6MhNPPlE4f4p8UOabocVEqkQdjXd+mJR0Z6nFg2AKeNs2HqTSuAQ8TD
0aLsAvqRasIiphZJE6VSzC1BhbbZ2bENSFn7Qq/2BwotkMx3N2GbfcxH56aIqo228MqezVcHiF2M
zwOZ5z7SV37SU1zIPZSJxn2sdAWIU+gxL3viygHmrwedDLqTwcJZ4uB1mFAJi8jO51jJawDBDQE2
rpOnCAKnw2VLb1Mniv+IQ/NeshRg1wtLzlSaEsMQ0HHpZuiiUGrAUKK1M9NtfK9NgbrPwXecgH0G
H0pYTTeu4rXlpKdPt4MhzVmt5PxDGem1irKNcs/KobirJNVwaYY2G8u5crDpQHAFg8VVgJQsPpJE
I5Uhz+ISbgxYJCcJkHc06SUvGaGl8JzK3YbFt4kaisaUmBmXZOyLZ9T5dwklzaSOOOwl9QijbA7b
cxHk+l2lxBBPTkwLQ2gDpmEjGq8eDfgJyLlxGx5PC/eEswwlVT8khA0Tzak2kj4HVSauYdDRfw4z
g3rbhtpjE2XVtUqm+Iwy1VZDcOXbDVByXAcki/Qf5914FXAiPe2VVnZSeMEd6TpGg+EOUr1yVxuo
osFr0t2BCHgvxoCYAEZvvh0gRSF8L2ICA+9N1RdkQBXIsdMoQvSO4PJ8v7sa5PjzcBJHhfto8WlE
a9tI1dSTyzF4msKiOUhUFo6Xz+R8z5w/Z2zKKCQH+Oq8j4vnU2hZGZqeferN9GcP+VSoD8yroiRQ
NyF8XsxcxmWI1GWJHttlyytxx+DZNkOvNd7FS6xok7ZqrFVl6kGaW8JMFOo7oY25O6lyv/Fme4P1
m3eMgrPF6WfehGTofC35fwEP9UXqSab5UymyW0Nq7prIOcRJ9ag23cnsU/iQW/uqROBLSPGxhJmq
KvIvl795JQRRliZnphAJtmFZ/lazMsgaLi2mqCsiYJrB6g4J3IbnrKws48a89ueXFPDnRQgShp0V
SjAlntSb1Qldi/qU9d0X6HLHjT1cCXYsKK+OGedMEXyxrs2YSMjhAWIeMgVNEQsWWVAsuzEa3DR7
d0ucXZwH6XBWEgzymEWSriHD0jaFJbyoKuRDUmbVV73rp/vLe7QSUuZHFIMrXLpI1C2uiRRFlEhT
hPAMRwzfwkGtj+PUIWQ8xM41UgbKddzBZ7YVTVdcY87RbaATHEUSjnMXDSdnljfUYg9IKkxtUisS
L2ViBxJGs/HiOEDAKx3VpwmR7QMzCbScUTdw+1qnV2vYyT4oJs0z/NLayELe9N5Ydm4zer7zy3tu
dZz/slFKuLRD8qtcy5FFgY9pJ0Ik5oDu3CI5fO/7UeSqcvBghentzEWclra6i43h1+WNWVkhMB/U
CUkwSZyXmKu4ynR0VZhPk8xGuW5reNvGse02AuKqFYC3tPbwAa7T86+l1Di0RibFnl7CAo8GRHXt
N8bPy5+yckIZaJy3GjT0TBZzbqTOErvQRzP2fNB2hyEMJ1iomZFqnXbD0soJpaWDI9Ol5PAsQdfa
APwWsmaYDodJ7IOIEFdbAbtH8j99mQKx9R58U5vHXRiXQmSLjIB/WHYg6qwXCRrgsWdPUXBtaEOW
o7kpRR/7JjC8whmSgwS94qFObGeHxE14U405goBmlG547tpWwpozzxOj8EWx7HyV52QJMtQU6UK5
q45TjmqTBLhyA7K/tpdU5mHopu0BedPieNhWOFMjyjGTt+j4tWlXIncANf6oZ/JGaHr7QS8FXCoH
zksJchEA5THUEetMU48ZLOlK9xFm6nX5asM35+fTeUqAFYspey5mmtvLD8pQmXLaLEy9IoPhY492
/Ex9Ty43Hpkz8+t91ueNfxThYCPZ3hV1ueNKVR9mRD0YWUQuf1D+TTq47bjaqQnREDugKV49ybVA
71SEefHDQAnslwgZKQbrn/rNzWRC/3twSFdN+ERj9LQaLfrUo996BWv7eOxktXoQMUJB8MGiQeXS
1MhSr7dGKA+1KOnyk0QEfJabGgrZ2hhhxSSWQSSsaN9KDcAJjASIoRdmKX+P/D75LY26PB6sph80
6G0dRGZLCf20Jmn9ky4ZU3lUixwRow6hlZ+5qgc5ZHGVFW0EnJU8mvXm6UUomKG4y0LrKJdx3Kga
E+Lwen/pKsf8WsaGtIdJvHoq0lC5U5COdYEoqtdWhjwR8uTvbciSyfIbqBsC3SOZXr4heIIm6hgb
XDnmhFyJOrP6FUaNAIq19VxZc+LZsWhoYVBdsh7AkN/KtQPrgVqa4TEffXHgDf7+x55DnZy+OeQG
DIGpi0eRU2gGsqtV4oXC105G2ncwnjti4+yvfQv5JGO1MyMTTfrzCKMHgiWdeoa4ivyT3DFP4fup
tJG9vg0wEMe8MrL4lFAdo1CMGBFI8yAwh9wPPLshZJRia8hp1RQPyZndmif68vLLgqnNrapLvC6Q
Ib41Sx9qVB+ZkWFsNr7q7cXEV4HWeanp0qRYhE1El7RRRoLMC6siu66LRmWeNk/RU21hYUcvYdga
enmb2GGRO52CzvykWqaPaEBEThVj0Shr7c6i6r83xh6xXjuH2R1yFreLtffXqjA6K45TsATuskzr
hIipZTph4plwXF4j3xXRj40KLmFE+C4H7hVnZMAEh+c9R4d4WZi3hx7xlMwR3hil/V2SquZ3Aa30
+6uwdKHnHhRtUwqX2uISsiADleVKw4yh9vdqnddfmyxIN26hlc3iRJFF8LZgdHIJR0KcmPyfURIv
zpNgHxalclVGsjLsGatW7vouMg9dZdkbkL1VqwaXOY8mgP3L3J+pyNYcy1F4iDuMEAJr5V5phvje
9IXs5oEOVfLkGN77941vpAGEyjxlzUU500Q2fi5MCa8plO4UOY2/K63ovQRlRHiFNhRFU2AhXOqL
KMJS6kqdNwKJnjK4HQo/QfrT6PKNiDgf20XycGZmdtJXBZmxCU0d4QNeT40dIzFoA0AYmvQnvDLC
daLa9JIYTdD9mIb2tdb4+sYhWNlBjZsUnhwSPzA/c73jlf06U0c/LP3YmzK9ue8g+doPelDuh65V
D12tV1dSmgbPl3dw5YlEF5HaKRUh2MRI6M+tRijKx0VZwmVhdFF55KJx7qOistzQr2GQt+3qZ1fJ
1g1pFeTBcjycQklSPZMpxzs5Ff6GR62EcZqAgGPQJycbXyL/U2KnOkhF7DHajh4EauzHbFTQvw61
cOOcrgQdOAlnZhOcF4juIhqktg/rN1TsHllFs4vDUhzhN9/KkdY+yJrrUzoJKQ+Z+c9f7aoeyZXs
M3np+SJkontCNjqTY/tOg+R3f3kvVz9obtiS//J4WT7N0Bz0ldLAVFg63wJESa7lKNwa+FrzUoAR
DBRzB4LVWhzGFnJmAoIae5qNumU8lMOxyMbgVkdFch8GJqJY1ebLbO3LqBKTcVGGpxO9SFaQIsxb
h2WDXMDvd4qt9h+GLi8/X16/lXuddiCX7EuRFG29862C2szXVWRHPMuI+gcRBNVjhizKPm8zp9k3
vmZsRJy1z4J0FwoM8j3qmAsPjMeyaBAronCi5MgxSnrtSiOKm5c/ay1L5yUJuRlLBxp3WX1IJDnt
dNHFnpN0/bUc9ihhpkp0qxWtQGmDkW0SmeQKRHn0va4nww3CFAHRy79i5RywtHCswZBFGWRJtFbH
NWjnKSDO2JP+7EjQapeo9niV322NU6wsK4fNoGHDR+u46vk+tn3bD3aKpFuWy9l3J9LxztrJDpc/
aM0K2RjNM/S1YQNa3H2x2oPhHgVkMZLyDQ1Q1BRKmAouG1lbNaAe81gSFwOlyvNPobJMnSND7ngQ
/8XZme3GrWTp+lUK+7pZzXkAugo4ZCZTsyVZkocbQrZlMjgzGByfvj+66xyUUoLzuC92Abu8rRDJ
GFb86x9SLQLWG6PacAnHMS114nneHYp6z/U2Fv4bPQ15rrUrWy87GBlBDemc7MRk3moaOSj/i2di
2jMERnUgLa+fidOPoGAPY5rGc9OoWXp9b82ELBnJH+tCqByQ7vyC3uiHv/FjsXFcwVjBxAPH7sD/
JBRWW0v9/e8f6J3CAfMp4FaPvvtGX339QLl0xsqE8negD4htBOqJRMReW7j9nm8676fF3VJTIcCs
4VQi8uAyrjknNERvNi/uPiAfW2dn08Qe3003CqlKe9YXJprNBzHmPVFYxCxSKXq7CuP5E0j9m+m/
jQfZfoNWNw3W0ZYcKCzpDfJwD6PnEeWhT0Po2yo9Mf/fGYV+AEPRJwNCD47mv+3iqsuFm+zjYCIT
dxh3uiGTE4XXL4Xfq8qPMhXMj3sBOCPso6PKSyfySXdFJw4aWEJLD6CHE6Jhd1eSZnrvi6C4cSdi
6U2bjBEvN0iIq6RZXXsmNoNp3xdVFBjjEK992odlh+urtCaSXyATxqWjaTspMifKumHVIs/qlltt
Ee6JQu7N8t2eIdhgGKo4DJCP3lSFs6Q0iU0/2Jnq+13X1TZVsu+SEjRT0O5+P+XN7ZW8fmVIlVlQ
tMQ9msbHqhZb2EWeamTEzqaJx0O6dPneT4BIiYj1/eSi9zbSbSlnpAXJ3P2Q65LekG9DLrW3NFro
J4Z/gWi7/pG5lnYgC2MmniF1mmtRe+NNVtgklZPMd92skwerlSDkEfPAqLZW+1ypnNTYUZdn1WRb
512iPcOqPqWnfzv3eESsHZBTIr1il3+9rIWhkzcq2NKrpnRuFkJcyIxoxYl1dOSaD/3awGmNugNG
OIIMNJOvh3HJejcIZMxIDBZBOKxmrLfmfdaR150ET/1gXtpecosTX0lqDoFXWn8e2OUYks0RZfVy
O9fjA+nqXjjpkx7KScZdOViEyBEhZM0noI+372RDpDZtCgUmxMOjlYL6O9Bsmo2xXY8LCdCNXXUh
SgvtxPx6u5sxznYBgECCuvO4ZEkLLDMwMPDjKlmtj4KcyG8NsD+51+il7ldQ3BMDvvdgm6yD5iZs
MP55/RWK3iOlhqMhToJROw9y7l3WnJV/WvDBm9vYDpu2buseH00pJxCoEml2IHGQ07k9KLHbnPb+
N88CV4QCfUMDjjXhrtWota14llwt2XWqd1PYVoU4cX16u+FQZOFBs10bqbiPhYmZbzZjMaEMUV3b
7dyOUGK/eakhqJx4nHfmwlbNQdDD5Ay48miBKCtVTdb7blyn6XI5dSVXcIsUpXx0psducU+t+/fH
46zZ+IcwwI9ONmE7quqosgiZLdXXacBokzjwJVQYb+6nxnBO7NzvTL1NiAchlXMbevTRmlqLWhn4
ermxbyrzMsmcfA9mNMe/37Hf/VyUQvBEEa9hHf56giPeD7Av257Kgj2UwUk5661lxiPIPSWof+8F
chaxcW5MN+hKr4eyFh/rQWtF4gL6e7GunfVhnOl3rFeOzNsT0/Dt29vsA7EBorPOJnrMzFKC0Fkr
EVYszcUNMyn5UJNmnSjx3r69rQ1HSxUwlMPu13H4b7f4JnfWmWHM2O+Cb6tbGJEDThtLJCcncLz3
ngcChE11zKUQlvzrl6e6sWRHMM1YBloJUd4hWTwtkz/eiHgeyK/0pPlMHG+vRyG8TJ/S1DJpQ+f5
ls5sPBIYNTz86ZyDBkR7BtYaYCg60NejBFhQErQ8mXG7YH+IF42I89bRP/amk5wY6p3Xxtm5iWzh
HxjGsbZ3tTFDbvzZpO7uzvvRdi7JkzplBPjuIHwcSP4ke9PXeP08c0cKvQatInbLegHt9/wLsu1P
dZneQnJb1cGMpvTYaBXHqGpNPvMCimzEq1/LB5kRPhyy2avsTrMp7G+NZOr7sNBbMuC8pG71sEVb
nZ43a79iNLVi+7lfXYcMwN9/zrePTxX0ix4IoXPTH7x+fD2t1CTQVsR26hYvJaRL+v96d6JT/Hb3
ADbXQbI3+Stt/yNQJKiWqicoT+cl01/z/QWb+bS8GrOujZyqlCdW9rvDIeekM715mR87aSPNQulS
pXrMgiEevbXNWLh4M6VjlYWzXp3yZX3zEnlzWwFAbcP5CV//9UscE2FLu7ad2B7dIITSX+/11T7l
ZvjmqRgFmiinMlcz1IZHu0irrxjQDb4T94v4YY9kE8p+sbEPUN81zalO3D3feyZACq4CrrXBLkcb
/tyKvO+k7sRza5cRLvTtPg2s8sRO/94zwTuj6IQ6DUCx/Rb/tgd3KBVFq9l2HGRuepgDugBEuE3n
fetBG7VJo/79dH9jPv9LeEtmFmvxl6nE0UwUA22bAb/UOO8IRw7bdVRkujV9KaO1s6ED2HbbZkDT
Jv7u/VqaTtjJdHoijMPJd1jPNW1kjaY5RH42KWNfNoZmcXB0jQqHSUHKLqd2OdXk2rbuVzczWgdc
XOCyIwihOX+0SoecSio3OjuWaTl/qiFd7Jdac3cWMYgM2PtXM7SBE1fot3vWr1FxGQYB2cSkRwfK
MPur7qXcT9I1K2+aZQwuiQQXl37pj2dZR3xEWLjNtHPSVqt5B64fAwQ2NyT4Jd9Gyx3Ofv/x3pmS
ABvw0RBOb2bOR8ssxedhtHOE+kGd2TcLLkKhXi79nx6jPPXm/Q/FdStPj3dE4DJFvIzCHUPZy5U9
tS4olmf++fKCYsF5YGxO3KC4rye+tEyB+UdhxwshHJEz4oA92Myw37+x9+YNLgqQFLcLKV7Jr0ch
/7HwrMm3YoIdmiSq/HLeGQFCqVC6izzjSmSfg+j9cet3g74RmCGK8ZBJHQvM58JbCJemftNoJIaQ
ERDsqkCeeIXvPJxv0sNmh2c3ZON9/XBTbQ96N+hmbG/O3oHBOHvM1oxdMnGeh4JNkXxxVz39/p1u
2+zRWsT9gBkCK4mK+tj4z11KG79NUitdY07DYZnLh3yavb3RLj6QVjLsGz/R7xJ/+fn7gbeP9Xbg
rVmC+mNz5Xz9vJ3h4VvO3kNVPPR7NVbDTYE3/fkyuMaJlfYLoDgeC2+A7QbDnoN7xeuxCjmIdhgW
I66Fjs5aZm0Z4cDW89RzqxW7BMjte2bnzg7Gtr+nST3s3dzLyaVcG7XHUk5ecGR4Ua4AffrcNi6l
1cmLknTuM0K3sfvV6JoFQyMuO1ZJmC1mFQ3CaPsTyPQ7mwaNV1i6bBx08I9lZwEOXUTNz0YcOGT3
anNBiDmNkxML7d1RsBExGWETkxy9r76ydVAUZcSaKz/IPvFuVZIbJ2be9kOOPgpH5Lb9MwJnwVEB
0PQAmrM+GLHQCHh3xPgtaCsTy7HxfOm5q/9+ur37SNSEHl1B0IBjcngtrGxI+taIFUEooa4s77wg
1/jw+1F+xcQdPxQQOycyeyF4/tFD1WQDyXJu9VivndqJUEjLLwSLAQuChvjftKLKnprMzEU0W3i5
gSfOUx+XI0BlmOYDocG5b/Q/O2tO2lBi+/lief36PCVyJP7XL4S9RxIhRaRJ2ykjCc9aHDDz4/Aq
7WFtMdwO3GenaoNgZ1sLvmb8D+LbxjJGQRGeWHUocrv+Wk2J/yOgs/dC0m/2MNr+9DgrTdjQdiz7
C9ENxRyi8nY+2WmPhAAZDFnaOqo92K2mD4WttFN9jiqsbu/9YtT9iEgT2iPoO5uPpZiKL8Sqz2lk
2ZU5RqPerDIyWn+uN9FMqUJ+8cXZ/4ffeF7m97URj0mZu6GbQhIO9cavv534NG+mG9xZNlhAJw5b
1NWv94DAL9sV8pMeczXz9uZctuGsiZaAqPmUi9NbRQQ3SbBSWPub2zDxG6/H0p1BFv3arXHGZaiL
uPet51zba87eqhLyfJb5qOEWmOXDrhxS94nwkfab2UzV5SDqZIiWcgIltYu6+f7Hb2EzeaIBg9UR
E/Vofs5z1+YN0iX4mh358ogidzQQjdBsu1MA/NsNnrN6CwKBY8Mmf+yYxd6XBtLJ1lgmxrTHLdeO
Nd2f4AyOp17427OTobYLPCfZRkg+KoMHXWnKb5wF682Ee6fRJe2dsdoLnFKbrPSxcIjhSRcLH6vf
v863uwrIBM5x6F/wnYCw9fpDO8ops8Sel3iZgvWiaJKfgTPpJyoDZs3bucuhtdWsmzQDxfHrYdq1
VnI2gj5OmqkIzrpALdq+so21IFJ5mb/aTgd/WG9SqwldFbhPo/BznfcwubBvuz5Jdlkzl8ZudKrc
DDG+1exQKKsToWFMRrafg9Yx9xz+s73PnLl7mIO1yaIpEXMORxlfhjOiA8GsuiqYO+Lqe/ToDj7E
+7pMFutsJZq6iOYeuDVkw8cRhcyAPI1EAvB101YVQSjLWnp5VDlm+pmgal+LWn/M/F1Qt/4VNLTU
PnPTDjapJ5sgbIvJfNCHoUvDcao0qpAkT8f96Mqq2CdpJe5cWMQVHZfUV9EvY/ddMujp9tByKsiT
nvqtz2kk5c4yFrcNzcSsPotFJR/h6pd3o5+6P7pk0D7CStMLTM9a46PXGcanwRp8LZylXw7EOTXc
sbu+cVyIweZ0bZeGCWPYmYMP9SCbJAwKL3eiZWm8Oe6zrsTM2NPW5qrCKYi+6togZhmFNqR03Xwu
ZF3rB+KG+1elx+toqFuw6x7Nx5rpj93olyIqWmsssL1YqypchVMlobCw2jh0bptVqLjMJN/RDzTu
7UkKaz+VZt+eVZkcniwns55phioMOjbWt5DueONqWlaGfsqqeUxE21+KbDXXfWcHU7YJwxrroJqW
1HBfL9xd7s+VH9pOav8MZOI6GOA4C9wyO0stUsIW48M4scWGhZj0J7JYbBlTg6TBnqki78pGGxs8
9Q3ik4zVVOAibhao0Fty7azv6ECGmDpqCbv8unwp+qLjpfka6zQbtIU0rbbnPjYGLWtYCNpJQWIN
3/3Esb9pg6swx6g8cbHyt7+NabfwZaRP0TatRX8FQrJacduP1sM4BuVADaZnilWfTkHkmrPpErQ1
ZD9rq7GvTGcSt/QOcXLQSl/clpSj937aldSFgVeT99z5oPZ6brTf5TqRYzR45cSjaX3SRGx2E9bi
gzVeNFnhfCugBdDcAvzjyapgtfdpni4/CZp3PprT6HpYq5sGXSjlLtNu8qj0I0JTQR2JwMnYpBp/
WM/g2fRVlKhUvx1dDZ26S8ues2NKxb5B0n5e+f4M8yUX7U+zcZKvuP10X2ofhWHYcyu66wG8rcgM
uEpC6Dfkde9+8Mb0qhNt8jC1nfaTC1NfRN049HWE8ar3MiEc+JLng2kcZFDaS2yOVlVdlq7Ny55E
Lr+jTnJqguoyP4vNIStEKP0xv6lh2OaRZy/+c9t144sAYbnj5STIBZhDc6TjffrSBNngRYjMtTqc
SM98xnt+eFiWSW8PDYbJ/L9eMKqdVRlWEw04OSfh2hb5A/ChKCOd/pYR1gjrv/UBWMd+IafS2Q1L
wgQpSif5zF8T8LqGLY0+nfIsEk7n7SH+uZTkjubdK23BNc7JCz+0jF7dllaLQRfJmh6zss8283YR
8An62sva0IKOehlMZtKdJ9iRjzErKvjgprZPSti80Bu3jUaSPe+aNBUF5ndeCDQ2PVAKrTLkC045
9ZNhXfqNu9xbVa5HU24hzJ30xb7o1sBgzhqZP1305tSibOUKpCKMVdMq5AEnwuI8t7/UHFfcJa6a
611Rlw6BKqNuf0yypLpzs653+YSNQZaXq4wzB9D/tglclD8ejRLKK6xrun1vkzWgBaqGADeIqxUT
1IfONo01dr3W6S5q4uY6mDoauhA5sZVGYiyyqy2+hblhT+4cN6y2MV5n1dSHccjbGjCr9uuzopUj
tBFRwfmcm/5zCYrfRxldxYOfpDYbblvj5171k3PlDxJJdml2xo0Oy8mNpiofro2ux9OrIvjwQJQl
u2hNop64IBM5VQSNZJNxcNyRPbNDKfIgi7z8npnalB4c4c9prMa8FocS8yruQdS11kE4U0CN2mZs
TXkq2q8MMANbZpQnyE8D4yMJGAUdaalRCUgqsRrmqrYUEX7s5qe1Ii/0IIfR088IeDWz0OErFnwY
gcZmDqrZCa0h8ZsQbaP6XPlCx6og1xHH1J69fiaimpSztVLmnW8W5bk10PAPxdQ1c2hZKPD3uZeK
/ixhM9Z3Zjp4Go5qjfcxxQHcDQPOrGvJovMuPK/VdDzC7bIMzbwuX0oxSIy6cAn6QsdbXjb4tyZw
rQwJjNl61OHL2i63SbBqI3EwdcUeLhNnDr08Rzqda3bdRT2e1OflnDhhw23gMHSeHq2pukJ21N+O
fH3OImq5PDQJ/Opjp21HXgGOD+R+pVtGJU3h4dYWc5qHsL3SL72jVUPkyBECPC2p/EIfnPZHA8TG
Bc4ZnDzMbZ0KmzpYa3dlXlMFJ8vSGWHauo3YLYunXQ0V9p6AKk72xbKVe70u3SQObJTWvGs1k/Ms
M3It9IKckMShsjv2yy6fb50h779UTVI2kdV4YmEvdQrEUpPRJrsVnkYRNtPkjDsWTBns02pUzyvt
hwOW0ot/MWWiOOskR8cu9yhSnwuncNe9KKbUOM9qLfvq6aPd7tppNIaIxpQ4a9x82KtZNHEvWrRX
tlV0RlQvbXXFu8y5h4mmbyKxamkbmXjV3awlctNv9jIDsA6Fch9a6VgvWeCicHX7ctL3pfLxhK95
2CHMDY7rUPcl24Nq3P5DIWX3ojoOugNmgjC2rD5ZuNyx7fYv6TT4nEo6uGyd6Msnw5qrl3E1TKqD
Ti72QzFq03clf2RlbOTV+oMgZv/LXK41FV0L+jsnCnaGCY3AD7XRc7sd382h/Ukw5F03+Oq7Gsrx
U4OndRl2aHafxOyNP7ifUN61rtFO4WL2lHc2LoHlx608ucuGRcsOY5lhARmQfjWGMPrRY0hHDVOE
CcacReu8orHRAzE+SGl6n1rfUZ8LX/TDDRL/+jvK38KN/N7wZFglmrzx5l78dFRtfjYtu5VRaifJ
TzY2jubetIFdSFGt0pCfU98Pdm08FnrlfRy7RYcIU2k4stP5L7vdLCjBdqzGMjininLnfdEY87m7
Mp1g0W6zp0AmgNtIhmLUT5V3R3pWUYZz1maoJzHJutOb0kp3k6bqL21SOC8FejyK6HwMHjXHzCxU
/E710ieB9qGWS32dT8a8F6NRLPvakNUWXiCG56pquu9Lp5BkVUnSrg8TijSmhJizj80UULR7aWF4
BBYiFAzHBENBnqFYEATXTfHICyvGixFnlKes0USJoKHR2pu1k4a2G3UAyp3Hft+G4FYcSHkhHO/Q
Gga4Jb4KqbMrU2UKLip9lX/QJ3dpHnvBphH10rLXXTHrUB3ZCdQdRuKyjerAW1RYMVVvain1OyTp
LskS+sT2RuVVL2ELElqFRkZGaugPebCERYDxX0gTzknPzIBYN+LeZilCGrrtsC+Unz4RGBv8aOgx
wZrz5mwNFdy3j0XnkoKjXF37WpFAslJJl9n9ZHKKhkKARM3STtbQzGDJhHOTNk2oJXxOlmOd1heO
MuaMnIjRuqkwyDUPvTuIn7OqB27WZpHsgnyuPCRe83b3yC1DRaREtEMk8dTULibypwSmDH72kHvl
aLP/Ldr8RILvMp4F/qqWfcUtkDhE3e1oSJMxyjETmJoDgukObewmq6jPOvj8V6ZUatkVVg5cvJZB
ESfCbHqM5Czn55ayTCk61b5z3gzN/AOipddeVLaVyrDXvARoxkyrqEBm8NmyGlZSoTwOkkYOc//B
JLO3OkvlUAaRnBxR7Ix5nZ9qSw3PCRTENCqGMesjc1LtswiETCMYit73Ol+JPR3qenVDv+T7RYIY
aye0NSU/KZ3mGFSpyn8umwG7PbSk4E1V5aRX2K532l5XrpHvrb7NCHbjZLbCGVp4uivdXE932pqO
vJ5VbP58abFWh9GsUCyY3pgLckmw8ji4XokdxeQOoK5p3ljTDb4R9XQ79p77qHlYx0TGpNi1dV14
Z6Oyhj7UEx/UCu9YDOvQhyzwRcHBIicdO/2s60vL/FISFjLcaH3f+hE2RfV1tqRdcx4US3ZTUSe4
4VDUdh1yD1VfsN1Rt9Iggjyc18bJo0CjGI1Y2cjVVscckqjmmtFQsNBIDv1uyana87L4iONSaYXD
WAeEYvZDP4UuRss1PYignw6Kz+0fREDSReSn2ZhdmrUVLJdURiQpeK3hn5ddq8NGq/FUjcrckx9L
oxh+1gU74m4qlu5+okN0Vw0FNX+ecj28zJO+ZO9AVUBEV9uo7EprNTmH/iLbkXzIqsAVW8ysuDmb
GhnivmM/IwXvs13hOu3tPJMxcqZRBhyKgg7ivhn15OtS8KZ3ktKuiHzV6Xft0FE0WpPe5PtxGDW5
vRpvuAN/boKdKgbVh/4adFaY1xYvTllm2lJP6s1ADTMzkcB4aINDfnOMy0Kw8Vxko1QNFUjafvI0
XYnzAuHOF1/HZWC3rqlcd1VQE8hdTgs+h1RQ6qAG0E+MgxPCNdXizS8VXgUX/ehweR1XMrNCtGGY
7+htVyVsV341hkjb0+sezeatn7Xunan5bNlGl1b6fvG7xAxHl+oZGDUvPIASkQWMNRRtFGR+ACKw
Tvp3f5TYq5ntrH50OX2nMxRiSdzMa5Ds3Lqvvw+9JfXdf1jZ2LTEh01xsV2Im8KkeOy0WXei/2hd
ruxdRSMeeN6jZFeT9eC1IE+pg6lahJMs8VrYKQRZCAid2nw3q/zI7xyc8q98C7ph2AknFOt/XLUQ
wbxGilzypEffLAGkUpq47BycBW7j95DEnFPeVm/BL3qLaI2B9pAovWn6DTBNJiNvl1g0I2fzYAcf
sikrf/wpxAbeRSvdh10NmHrcFzPEuDTWUs+xHO1r/DRd6osexPiPkTzPg1CH37GLKh+I9PWLy5dB
G1tDn2IdTSkMYKRPtb6cstp/2/MgsJhgRTR09EtZQq9H4RTpsxQzeBKhhvy6yrPqVlZBeWEkjhV3
jW+dMGl4p+m9Mf4hxG4GCpisHSGjq+is1XHSKZ5skv4cdqZKjpzX1vykYYAS+nVnRx1GzqGzch2p
8rvc5V4g/zQF0UE8ZG36PWvrXkHxe/3gUo3UKKmpMCDKp7OpJbepxungjz8io+CYA1eZJzaOzRUK
E2FNak0qRqiJrlp6PQUPCTK/n5Fv1hiOmTSt4OLrG4vhmLwK0leKJh3xGk+m8ToviZEBX3YOXBDK
6PdDvVliJFvDKKU3tNlzgtu/fm1qVm26jmUVd8rrI5nV4rafxXRiiW2g/+umFYoayFI44YExY5Lw
ehR+ebvq+S58nJK+zkjx6ubf52QEQdS+oDiD332KVP7mJeLtpfubWg7VEJDw0XorB/Iele7wqeq8
iIwq13YefLgIn/5TpilvXiJaA+YFxRVLgBLt6CWaa++siaOW2CatJhRcvg4rFt0nZsX7oyD1QKBB
Q/s4o6nMq3oa7I4eRKute24Ea7gazR/7em3Pwj9buDp77zGPKa28yTNUvdBKmd3QAZeLhSLjce21
f3k//+cr8+f+n//Fv39v2kWSzquO/vWf1+I7iXvNT/Vf21/7f//Z67/0zw/ji1SDfPnb9XPb/y0e
6h/PSjT18d959SMY6V+/ye5ZPb/6lz05vWq5G17kcv+CKkj9Gi59abb/8v/3D//28uunPCztyz/+
+o7+UW0/LeXX+utff3T+4x9/sQ3957//9H/90c1zxd/6P7J6qcXz0X//8tyrf/xlu393YafincEG
AKdoYxBPL7/+xPo7DGkoHGzzGxNxa9bUDbd0/pLxd7wRcObgE0JxokP419/6Ztj+yPL/jqiTHQU1
Abw48gr/+r+/1+3/LNX/+TS8hX/9+9/qobptRK36f/yFMwE/6t/WNOf/Rs5kv4VPgnMOUuXXa1q6
PT0i4MW9L2sRpxTuO1rW475dsw2RRdbmdBYJDbAXHq2p8g9m5X7FdXGXi+KaS7wbzd5Ttebn6dJ+
shZKsSy99BpuNdI4U9I6a9rubJowkV+s2Y5nOwllWldPhdZnl3itnBc9OGkVJJElJc2TQJRfrSpQ
N0Q9xl65Am+C1lAmmxeAWdf6nD4bhTD3juRWZ4CJZE7NZcKbv6VJw31WS5tI60zg5az62MHYErkf
7Nehf0KpBBKBn+x55+TmbSYNFE7req+Uc0hxD78Wdu3fu3k13E05aii9U+V+HnvjbJbd5mIu932i
NR+G5iPg/qO+XRZsTb8zi1SFdccdLhnmMZyTYAp7UZ2rIm8Ix6SRXks3eOz19kOatE5MQX7TDpY6
W8a0BTa1ym/9CEeUi9P56A1rmFXk2Rt1UkSVJs6nfPnSQb6MDIs8VkKTrkYT+Gcw+jg3iiCmha4O
s5/gW7Wmw6UsaIol/mNva/vJq1SI2OdxXkwERtZo3JkAqvvASoNw7ObIXLT7PvnSbAIYOQs6UGhZ
YQtjGKuWc7UCvWj9i2UOaDW1gD4w2vBdR1w3dQ+3e3VwJutzXY2QerP1a0IpG1VlCdm0bbkmOsNH
U9RT6NU9rj1zIx893alDRyuD0Idu9llzufsZvf4Y+B90n6QENe7cov+MJe+9dN2LAHrwmXRJQld9
G9m9DVifJsAVdR6pRZeRPYkuXLVJPY34WN30vV7H+tp+rQw1faPrhOWeVj5iUXGvqQB7Lydfb6t8
meEqrVxb3Yz205zPYaWZV2Y/LztU9rxHj9vLmnhX5BnJMDHHZp/WGlzl/KUOMIBZ5iJqK/fCamgL
+aSF0l4qbhIdoHWq5x1xr99y/amR+ZP0ixp4dhi/ZfWkwkQUKpwlTQhszZIPZpqUUbXxcgtt6s8A
OMancVmsCzjoy75jSsayKO7bCRyi88v01qqrbJePnhN1euFEgzslL6JkxgCcPEL4t/Z0Yqwbyyrn
CIZaF63AMDu/Xs2zdJLZvrWT5R6ZTRemejXTnS1qI0poW4SmL2ho0Or5Dr5VXI+GubdXsV1k82hM
zr1uCa7L3hUs0vJxxXohYv+KcJw+ZF6qyCUe2s/17M9RCZz76NEhwEYGVUFp5DkkBRThE50D7oXV
ztGG+1H63bWTpvVu8brqzjGXb4FdTNe+3VQX49zjzG7kBN+0wHKRU6pSxdJdSxd91lTi2u511zRw
0A4nZv/IdRa8kngVQHGn/lTA67zt9QzgdcmkG0+caWHeOwN0Ya06W7K5rSOJy9L13IzrHTtmvhOG
EkNke2v+aGiJ8aGoO28kTyqB2Fqtg7lNGHe+LzJgQFW70yWJQ/W9Z6d1S8/S7zDNDFBMg+SnW7K8
m3E5xhP7MAKX7ukoTI9wN9mrei+xv2pzJi6GFtgsLAjXnuiDrsHOqWVlsjKl9SxSP/0kvba0YmOx
m33vq3VvLHkVLXmRnZlaway3acCe9+5MfYI2PNgbc589bW6euxWqVjjqunbllgtCEmISadrkwrnO
/W663WylvveWN0einIfz1RHqW941IuQ6mkzxgkPAudGwiAetK77Zg2dEypPrjTETS0pDthAS/rCb
XEurymgHDAALmumOTyhy0qvekbzJdLvoc133Qqta7djAYIxfc1rXnWVJOHFDX2EcU5nnepfNd9Y6
u/dzp8tLO3Omly5wpRUGRKfsQTBccOB6efTgS59DMJiryFMNq8rP6Rh2Wv1joZt+pnuDupIW3ueV
MZmRrflBrGV5d0njCs0wW/GN6Wj+5zTJyr3GvfsgJjRYYTs56RalUjWRWVbJc9dBcQwrRIlf88n1
P5gmjrJdYfR3aWlOcebgypSwxUVml6ZcZY02ztysfEQNqe2H1RjOXWeaL+hNJnHBuXqQjj3X0bxs
rKqlUs5LFeTGFf3R+qtir1lD3AtILiud7lGr6Y4Vo+mHZp/o/PAgzFBFgmTU7pXySatO+q1FXwWL
wy5dm/75glFYFGwIbgY58uBkaj1gatFERUAq5myLSg87Wsc79IDgOqgqrpqCgpO2jXupg9588jOx
3qWOXtwRS/usksyI0wWLa6P0ZVTPTR3P0LB3fasZexp83ueuyPpviybyh9TylwtrMM1LXM346fZE
ZM0yT208ACudZ8aQsvZF0Zx1utPGfduWt1qK4LJZx+m/2TuP5riRhE3/lY29owMeiSuAMixasYoi
2ReEDAnvTQL49ftA09+2WFKQobltxB6mYyakHhSARJrX3liNfIC97PeEf1p+7cA5zTaN9OuuNuhT
KXeTY/ZBVTDb5fXYXGXDnHshmHcQy8XZq+UyBFRAKnsROyCFWWX8PS8VYy9amq1i0AtpKOFjIyDY
zUKDgNGLekPv6idlKsYHS7FVr+u67WTIjVb1z6HCsl3PbszL2IZjOV2MoXrRGuMxQjwxGw1JsSnI
nC2+tmVP1HkeZCEYjoadc3IOU5FmXgKnafad7pmhFtS1U/lukXaBSXGCVzREaymtLrY2AYzxaD9F
owFYa4/hNT/eF9bw1M1VgEpoCCjdnfai1vMXcJrsvkTK8bmfkD8MXdI9hbbDA1PK22K2lV2fasY1
yWTqNnfM5FFMo3s/pz2KDLRtGwxYrm8msfSsKlUP7CHuTTfzM8l+K7GMnQ37qTnKGEypc1uY8bZo
BfxLowaZTEDwY0qkbOXeLrCqT415Hyvm86wq/ZMVpc+FMmlXFi7xPbzfvh722MoCenu3uOeHCwpS
Atw8HOCJTdv2xQw8GNcXYxO9Kk0RxGveZlNSnqKuMHEZh31QoDegWnBvIvPddrZUPXxXjW83VrIR
RXOinbPeOwogGQKuDSwmNHEtPOKCXwTfbS+b+6k4Do7coyd+dpNyExvGjTrmmjfZ0cZZ5m3RWLvB
/T5V8z0VxsWmwffpuUz60CKoe1p5E4v6ZmDTNSTUjkt1vCPj1M/SMd9GZeextu4g3DbCIA7BHnQn
SPDiXyacvTN1Hvh24XmWhc4CZ35VyXpCiwRH24zmFOh5hNOCvJAAwf8zeZk7Mdqbkl30gW7qQEuK
1ybS+UN5pCq+yz0Hud2NibettqbXyZ4fBtVagpWdZ29Ue8xBO0uxuisb9U+QjDVEzNgNe91G1mA3
ugsPDkfN2qc8qb2GoT6SLDddRC6TjVHdChZ3NugxJPxYUReLfADnsu7g4Toz/FTpOYxub6jqrpfW
7A3m+ClMtOo2Itr4YHU8rrJO4Hxn87KByKDKgAldxL7iyECfhVZttCY/LUoFWRNW83HWe9g+e2Dz
FkdXOUCFVNKFzKLktZ8yK4j00b7oS6jcGQOc7yB1t71Jkywd9vIYuRPIveEM17WaDoO3cA7B4nVJ
/orY927kXJJdUZZeJpTqEYYSSc9UyAsLfdaBn77spTMYF1Xbtru2LQkhJZX0gZihyh+R8twOcdyj
qc2qA+7LOHCJbvJEMlJt3BhA13Vl7iI4BKbT+NZRK3Vv571+p7nKeG2gTXlp0aDdh6UVP5ksb7go
1OUyR2oUeaT8FVeVorKmldN8CgUQ/0YfoW5qt3F9J2sXv7ZJeJwMgri0eEpuTDmKQzdn6MpbNqOd
NueZZzvp+AIdNNAhVU5e2Cx3DVyNGhh6qd1Ubi82Tl2nB0kgwSVij9CnDBRmU6r646Av2ZUOCXNX
sscKtLLvb+raqjc9NWIw8XP6yalSxyMAU3liChBUsWbW5TSzo0dnPlxi2et9qRtITufsS2iwBbYL
pdybTqPso0ZSgdR/L6JyL2xkqUOtfRZ1uUvjZOPou3lJHqvEPojlNZS40YX+qquJ9Poaon/Q6w2I
zlXbh3s9ja6pHpJeNkk/rULSa3MvU8SpL8YXdtvdRaWh9HFM+QzFl2zbtL+Ns7tZW/YaiS/eWM27
oonXz3TO0qAN03HXyrH0Q7GIi3DVG3Yt6yoWlPHWHpDsacsIEd/c5T1MElavJd/YGJ/2Vj1FT1We
9AdZLNFmTCuxySfrrk2Id3HMjGVZjdmMw66eVkEygi5hR99Vapw3Q9dDkdpjVbELz2pOMAW0QrJQ
5zDE9m2ijCerhEvyWsXQTK/VjeZ50E3ypot+qv0wb5qviAu7DTlRBW0MXfPUKa6KRKQKy10NsEfJ
wNBueq2QL3pBd31X1iHjYJbdlanw27LaCq+JHpu2aRZVn+vMya/0poL2TvujjpouaDQlU7wymror
1kQWi6gSB+gqzn8EP6e2t4QuB/PZdDBWR42KLDEyiWztBhWlVWz0uwaRdlAIlfLXRorXSZjKVgwY
0LgtO9lnTtHtWke6GwuhFtlIeXtVop0gwqMednEhywunj6vPCudbT0vRuJCG13vQEuM+G2mD692+
3qZJGO6bMne+KnMfXUal2t7rICWe1PFWjHkTtwe0qgQ7Mm9caF1q7LMZ2yyC1ic8IzsB8eWB+HVO
YEl0Jp3Sik3jpvJprOzqvrerH4oRI+dg01G8QY+Bwol5XL4skejaoMVIdIOpkv254czMzNn42DFT
bJW2q9mmjERzhnPHNm4sqTe0+8FTCK1hx5IgVmX/xYldIkhw4vxxsN1x/UK1Z0WsESEV3Z4Q08kM
YAsezqEslOlDwRJ3mM18OMSiUL874VBo2BAG96CzRF8Wi4VeNWwj5QaWrtqEbWjOmza1w0Mx5df2
7NQvepO/oIJAgoOWZJvxh76RO+V10tjjoWvLdDMRhjNzOqRcBNP5vC31VjkRxZG+Jqnr+Njfll0Z
Cus5rwoWA6XPP5U58R262iWbIVKHh1Q3RyhTyy456aUjn3nRWZxwM7XbuQ1xPZ4LGfdcaOQcekKW
6SdobwT0uN43IEcjm2wpwJsymR+y0KIEeuqtvTEa8u9ajZjeKkgVmEd96v+O9folUwf9rpFGtEMl
2Fy77pxtpog9SLoYYNGYXRMGQiyv8ZEQYDzPX/RoeR6t8C5KJiZLpbrs8y6Yi+Gfvq9/QMc3oNr/
xTX/S/izfimPffvy0oN//j8AemK3fAf0LKMqf4N58tf/g3nq5l8g9nhaBODzWpvDn/wH89S0v3CP
AT1YMAj8HcGf/IN5KuZfyONB7WnZQH6KKeZf0FPRxF84JNjdAaISaLImy/wB6mm/5RTATg0uQ0IK
vxE/G32FbzHPKlZ70tacrYNjGrVXvrgFx6p6SIZ8J4xcvSvC0TrOXYJmOJ2W/mJSXKKg9cadv0eK
7aD35uP80swwMmynsumpXWJ5O1uj8nefmHoV6DKWj23qQJp1HGZukK3F4jIf+rbwTXe0WeeLVvk2
mgpQATsYl+ZCNi8pJ1pQWq9N57z282xwjyT4Dy0bQYGHhqV7RttOdaexC6WI3Ec1UUoH/mAwT5WV
qasVJA5fo1UnGmRRMc0bLR84AahdnnwmIKGpNomScAXO0+kJuEQ6aBssqwqqPM9VwMuBOrmxVac0
mKxM4PIxdPSfom6QZyal1n8Gc4umQy1pnNh0nYPmrKHgdhVvT1JG10pG3LOjlmM1BXIW9VJ4dLcB
5hS1kZavPw253+DXb7kUXiShDDa3TloGjBRuyLcvUtaIMtGyXiRAQreZ6sjHMMSi8AG5dj5c6EKF
HCXBE2Zyjc5g0P7s1nbzsh/AXG/lmBlGoHAkKfYtbcbxfoyWJLl7/57IBuL/71+ajRBP+M+12J0L
rn6R89CRslgy2hyGrxDQbR40RpY/oa8qUOm4XbVfEjbUB7cq9WbjIDAufR3tPM1G89LKDbvH+rKK
JlDnpY/lc9oKjv8k1idN95L3A7vyJ7JnqDyrcy26m7IBeUYf9ageRT+H4tKYwU49u+tY93X2ckCu
kwseYzRGPntJO00Ho6VoxAMGiVOvLKL6GrWy0t8ZvVY9CnMGNhRspmSwYJfdIOMwQQqVZnKDYQEF
9Gj20ATKbYNQ2rw1SYNfnMVot6qo28AcElbTqe7bep+3NGEfnMRGa6fUhaFtrbQavqtF7DzNjC0E
Pq0AQilnc4z3XaLa+2Fp53rfJGA9O8vKrZdexNZBWrWMUc8M2YLUTUlGt980HXKoOdAbRI/j4FcE
ryOoiTXrtnWAN7yWkuIOe8lSfM0aSmLZBPUA5N1kc1g2caA7HFwKi8yqsnMPiZ0Y0jMWHgHxq1n2
tYdRKLf2aCccp4FU1QArWNj4Fghn44UQxl+0OEJTNGTFrPm20sKQdLESFtt8zkr9niOk6foijwEI
p7oabjqDFRYkvBg7XyUD59BZITA+QvnMvWw5q+n+4prDY2xAMHgz+GHpV4LfeTBrAzqDPX5zhf8m
Ly7SVhlObW4la/G2S0zEkmfUqY16J9ha4LDw9RRt3yYuOjCMzCwQvqexyEA1u0b2h14RPArbcqdj
HZH1RVhqjYRTHZDnQfOUYtpNmplYnhwRJ4FdNxLZejtHzsEoM+eq6vOiDDiaT8pFDDYXB9FSJ/Uu
JYu+9h2qzolEko1abgYNGytnrkT7nCHmepHRnL3EJjYIb1QgzPgaF7s51FFbXLS6Mlh+JrraDpj6
MEpQNXmFi2aU7IRA58kDvdFTvSwPZKGl2lYYKZk+zWSqfjcv1iNYxfQgFYHITpX9BqmPfJkcfXhM
eIo6eCaRP75lm+iiImlkFHotxcApjtTLbpPrY3tni2wWvkRBW25kOae6pw2Yl4KefJDbHqfZN5tn
/JijX7cuBd7LxNdbLRMcquZRIXSxpeXJaobe8sMk4m3keiIgY5KKw01Lqd9xVrti2AKrcHbhFALW
Si1siTF5kK2fC+C2bS8dcdGjWX3NmWBKL61KqQVNb7UPi+DUu4FLa09anE0v1iAN3ZOG3V1Yk6ZE
O5zRLS4l1sMX3mLmBCG2GKTbmRLXGzGPFfTPbIMN5LGR7tNl1X+7xaJ0hF/m00JYfdK3wahX4qvQ
h/wa2dykXeI35YAAD3or1ah+iZeqbjdKQzlAoLZ5rvBtESuIyisvFx86NXuIsWBeO/UyvSL+7iCP
aKd4qmn1SGGT4kQEkVYzTS2AvUcXuv5+Jn2i8viIjMjTBzeZgzmpndtIzXTEh7Afzjbvwcy2giPt
tzIyIStjtH9e7yw9yitFz12Qc6NHgwzwl/iLKBJipbBebSu1cu9DwWEMFX+CplSOE1B4TnNFE6Cs
bh5ClsfMUzIzfLFRHaceVQi67VVurs5YzEZx1esG5p1v5VRmPfxkk5L/xnDl78iuEFcraPtJ7TDH
eDEsDBkFeaESfQeYierMqMpMXy5DfemFHw89gtZFtZTx0AyahaFX0RslgPawgMCKEYuRWbjOZZZj
RPEWs60/6XMtS99gGhihg/TkdnEsWft2pUTXU5pEuFtIOf07gxYSe2XOy5fEjgwLqDKeH9oG9ayn
CaXUMW+0yb4vuw7u086QJFZRqot2V3ZGfePO4+AEdod5PkdzN2u7HN1s4WNvsOtDbLAXQGqfoXXA
BAYwMiDQ/Sy7Xntpw0Z8twqcBESTRfGtYenK0zSmgFcUqCavuKSMxVv7loeDzArX8p2uMWcPp1zB
JyQGa6CuJEYnqdOFEyBuHKqtwJ3eekjrEQvnoT41m9zE7gGqkzREMC7h0nmS0OcUsNs2EQGGdjh7
o+sy+yfzUp5ilHnf2tQ1n92l728XO3YewY/UbyUZKhxlYvoS6BFYxMx3KsokwO0oe1/DyWIFNbo6
EE+ee+c7ABGPKZ1cpm+7kZUE5jhKTAlqGqqeXhVWs0lM0/ga4+TSPdgwyRZuhqZrEEXehky/pQ/4
xB7LjPFLXFpFZX2O0Ese+1UNjGPCyj61mc68X+dqeDv1bi4Dtx9oHlSSSaH4Jcvlcx3RqUphxRJX
wSzDBaa/qIuDNfF1ecKNzShgEczuJAHHLDqzW1k4W+L+Dv8o+0n05/m3wiihdon3UF+bcSifsjEK
v4tMzTuErpF4wv/By9dKWl8CbEgw47pT2d/z2OrYRU71bHoGZiN9s9YHnxbMLF/AiqPnouej88qu
R2KvZl3Tby01VWNsJUsMU4UdxsBcgr0wGDlpPxECaz+h5CDh2Y0zFyellwNr5JeZlDVysSSJKrYH
uMlfC22GwsrMTr+Z+Mr+rmrH+GY5Eto2Zr0dPcde4ihIC6PJwP4zZ7yqhZMT5GDLuL3rhJs+jRwC
SlI1snTPiXYG5ZfN0Fw4Y1ziZiXnDKlCSFfYxs1wvGOjyRyg51AgIQ0tMiyxTScLULkxLc7O6XOl
v3QXCJHHOQLz8/GXK+P9FJfu6IPQlkdLAUm/kQqW832rLNjtvdLUp5bTRrXAEPijZfbaCGzYWtrX
MmyikW534jmw4NFJrbIxs5sZAn6XNak+N4BsCLtQsnK2Xh6zhC3lobFqCE5WdBHB1paRtOR2ILCL
V49ieEm+JlYcm/s5yo3Jr6owtK7yWrPpIiwLHckuu8YxLO4UrIr17CtsI3RgBsuKSy+nZiCVfsGu
lZQgclt15W5eBiBIMQC1Rz72gSX+rrdWrlBRZ6bOXdbGlv0dcQ73I0IsEOaGjJtCACiPEIArLAoE
AJhSIkPArl4l2zrU2zqosAuGHn4vSkT8DBGos+sc4o4eOneJrTxIG5jCz1iGluoB+K3Qt3mXqeFp
SAvEOthkl8TeshVBIBG5XYo7wQL/1D8lsUF6qEeITWvfJwuHD1zK8bSC2TJ1WEWVkl8bTNlCf9Lq
L6i6hxn1E1xBF9sq8yNRH8SjqJHZXStxFZdXZdOO8rpzGhhMr0aE7KRePHHwvQjNtlFvh8a00HyQ
SSQ/4awK9aOOWt2+Log/0gmKnMfPrrIwp2lZCDKezQXbGyGXwkeaYBqP5L/Mr53W4g5Vs3YUHPIg
nfYlSsenTquHcIMdebxs7DkRXpfhK0Xf2bIalqJTTgp768krMavZm4S+Lo0NXq+j67edTmWinBfV
r9xM7goNJaJPcbv+hEMYJ0nbDaa2b2IzXzaiWuD+XOyQ+kGTTaz6TZy01Ya6lSFmfIXIcuvewcmM
7X5JQPGnarhFaWPEG7JDxgzOly15QN+vWR9So8DUmrp19IqagJU3FqWbelXZtfeqVSTLfu5o59yY
ocrWnvSd/m5CVCX16jIdi8hk6XZCbkQZE44J0mQb3IRxYQTk2Of3UkMUoKeu8X3h3Bs9KWqTPOV1
G32KKtQ3XkQqaO/ZRtdO/jJO8ruujnp6hxeXCRvhnrOmXbjDzK1XA15RIna9kqH90jIkgJYpWNuL
dlkwZrSwYl6tzihfSGCnTWuMneFhMo3+s8UqmGLOa8oESWWCCRjEV34SVUVKrzkR0bCLOyMXvsJp
N/EkgSG3WupkIlDdKDqpoMvPC9slWCxWCAUirzbybRMrMZ9QjAN6cVIqwmoiYBuvgllm9lCnxLzQ
rVR8a0InQmKVkJFO7xXQsQ0pxrmMAHcWpbRwQj4Rbeq3Pw65/x80+99I6n86769KxDdawZsX+b/8
L/nL9+pMMfjj3/sPfobeDwBtBcHogQYr+1czqFniL3ILmRIQ367xcagJ/wc/AyODikPSTGyZQQ/e
KoD/RzSo6Ppfa2wMZeDIdnUTBdef4GdneAjBgu4P6aphkUAlyNJ4i4dUaLciM6rD+6L+KtPAVh/j
6oPo0LdBHWt2IZfgPvnFZKLScPT2Egq2JWr2pvDeSNRNWj/1brIx3S9adOpxXP30An4DIp11Jf7n
YrqG8teEdl2TM95eLExcSdCsptzL2Yv9+cZtNlOzE/BMiV+Y+3LHOvD+JX93e0j2yNJa1bkos95e
ERZGq03CNe6HVzYkD+Yx5tTy0UXWZ/QTjPTjGaLWpqkT3FRD5Pn2IladYvYvrfC+TsWaf0H/I4o5
K90u0UfJZ7+5H8GJBqgXEwHa6bNLhSxZEZly4X2vlr5iPtT5k12z3XDZFSbaBw/vDPRb7wtBiU09
FIm8rnauQndavLIVYMwxFiNk3a3R/lnBB7A1GfnkuK0WAeJHxHmslexpVp3whx1h1a6EjhTVCpRB
bt4fBG/V9L9e5QyFxqYsxhmC+BiOG2yStvEY3trbUYD2/lnt1H8uhZ8CRQGfFfFmZ5+T1kWY0t0o
PnY1Dhw6oBpLzz5ASX88lZ/H2/rUHHq/aOBDs4Pk5+14myQmtpSmxGPLgSCYJ3+ut215MX2tLvSv
cYMg0I/BFNmmeGzspbt9/3GeD/cflxeEnzLJWZbunM1Kem2wIdOr+DjmD3RkHPG67Qk/+CZh29+/
0o/c1l/u9KdLnU0YXZ+kzrq5OSK+44jl3Kvb4rbZ6lfT9Z/lkf7z5n661Nmb69rRcoqES2n2eNGi
mMGX+8H3dP7x8uDQ3YKjO5xy+aTO3ptqD9oAM87dwPKK2bq0kniTisLvNW0fQy+8//TWh/P24a3v
hxSmHxFFxnlKbddZRj3jDTxSv7TJXCbXPnCN4M8vwndLYQqrIXMs6+TPkP0QL46rtswR5K68Kvp+
sdKHRMoPhvz5TGSpGCx0QvZ4cMD27tlVUiAhXYv1+Ai4lp5MIDU/dkLlzyLp1jHAZdDosyOA5/hl
MVSnuTWwrsdHIKl1oyh8DZ/vB/fyu9cCLbduLWBQSYV++8Q6N0/H0Y6YVWW7GfKbOE/uxjjdvf9e
fvPETIwN6tr/Q/Tdeftj0SzgY2TqHLXc18ZM81vCNT64E/3XmcB5c5GzW+mbop5cwUWC69uTsddN
z30cb43A9KP91/u7xZ8DNaiC+mBeYpOtjvrl7H36L+6TnRYaux/R+2c/IWvtCnChS46cAjkpZ9UN
lfMfTEO/fZY/XePsu42h9FzAR96Yme8FovZW/lFFxo+BR5T0v3dhvB0TczoryH7qtTRatOR9DUHf
th+Ftf7+Niz2qy5yLdU5m+FkN1ZSFENyLLN2T97hEpf7/+Zl/HuFs4WWrB7SEeaRKzDBdSpFluUH
D+rHFvFsUvvRofo/N3HmjHOcAU1JMiXHdqvvpq29W4LEOxW+CJIXAhqd++Th7puzk8HN7M1f0TWG
98I3P4gb/+2TpFUC/6tYTYdnPCXqh7Fv1SU5DtlwQXcmOOifGSf/GRH/XuI80TxKmkqJkzk5urfk
5+668qNM8bM2nn+ugAmPnE+V6Vs7W1vNpnZSuEE+3q95MOyKPcrhXXWdXVs34cnZfHs+7CFEiLm4
z6+zrb6vtu0Oobj3/b8YMz/9jLNRGaPbjZJMS47CPpYkDNiJFbx/BX2dA34ZMz9d4mxY5poGmpU5
yZFCrV14mF+6bNOQDoRwceP4eB2CcpNv6l0+4BT3SFtDeblNP5gsfztmrHXf5vzYuZ3d59KnAMTE
Qxwju9nJoSm+QCaEL+/f6m8nZMyIRC8AY/9C0/f1ELOPt5NjUt3g24cNvsTP71cECb9/od/ezU8X
Ohs8wM6urEYeKUQYMsPaKz68xG8HKDms2O/4DxqSs0kRlDZfDFbG4/XX4kBwzqX2iKp33DubJlh8
wy+C0s99sRkuIZ78wRu8T3IfH9TL/X+xxrChX8UsGtbC82PrUCbsCZYiPZpVd2Okxc2E4vb95/mj
nOjtGBWr+5wYYTZtZD+czWt2NSQLWFN3jMrReenIjjpq6USgTmUYyOVQKk/PY2Mtr/Uk8yfg+P5L
lxn5Q22O6bVtTPp9gmHk0BozZot2VpAlVIjmvompaZgdSU00vSLtm+sBcf3rFGnzt5HEQ+wNdR5f
S9UKB3Y8mrH4rWBeoBRlhKsgydA85Y1eZUDNSvnJLi31GrEC/9tqF8P1O1DFhuS3WqBOUWcAc6QT
0PluopU3YTuRt9/TvnW/NEV8DfhJEvOCe8nA4mBlFbknLbFvugTfhramHTFAVtOQMkjyXEgbe4io
RbdQUsyocir+q+2oXlooc+ph0xCv77+EX/bnxLEDBQkAEcukAunsEwUfr8HD0/FI1cjNXN8DP766
aDFkfMNa8KdrCOoqDgOatSqKHPrH3y75yFmyWE6RysWIGNKwPbYfTAbmui95M6Z0srWRx+tgEi5B
CutH/FP5gVqbxNagjTyJ3OD9zH1eP9tCGt9poe87RE6leq8YLTFl1oRbyLNzyzm0aZy+FkkW3YGw
s6XS+0zHYghX2T4M0dilfjKZzucQB0sDEyKq76HQYSemqX7tCe78rnfL8Pdc6NL1QqJ/Eq+3po5Y
4gFpE7UVA06uMrWye7txrcbTyEGe0V1PaE4tvfgkMheHXSyM2HfSBjsHCZolTqKw1EuvzeryOsIV
knskBGXWDg0O9PzABk39YII7y2lgeWTmoRUXsRO50Sui9/bhOUrTxX0zJidkCvM1khnTU7Wh9Yco
hxVOJDVP4PXKQYSVSs9rZNxHZfQtkg3SINeudu8PzR9BCW/fJXt5el04mFj49H/5OXXlDk1TZadM
zeptU2hRMIXhyiGr9abqteiSEixs++R1HFscMd4wG9UDxCfC78lE4txh0b1prXA6ELpN2FyVK0fg
/njrYp0EhpPOMQzzrSLn6hpObNiqU6MhkbHmAzNSFXRyWK7H3HFxBZmjZ6aouN+/R2sFr97eIzpB
0DqBEgvrq302XmWvRi0dkerJJZmISaAy+9dRjBFERqXpl0mFJaaox+XC0FrSuStckZ+kMafjvlX7
8hbqWj+VhPF8GexlvqMjK/7MuqKdurk2Cm+ONKS4cyXru74oWBVntgQG1B7JjacZFcwnspvYxzlE
/lzbaqvBmdDhofqDG4kXDR/fU9x2LU67skxexgopjm+LmOTQGJlBfqtQdNf4iapMBAV2S/RSh5X7
qGSpexfjBcZ9k464HEdyfp500ne+zZOyFhPXtfq5AcE84tHor/VsGExvtF0lCKFIzY8AxF8w2FW9
hzLU1IjeRhx6jinPjp004Sjd09C5EXFCdlp1150bQql0+TCehhmxC/0kXY2seQCf84emE+ZukW02
QICHw+f3X/svWwlSmvGxWjobE4ccj/OJkH7EENtIduoIK9uzUFhBXzrO3ftX+dEb9XZwoZDV2UoA
nvHP89OPGmmJYiVFeSLkTfMaOdhXYYrCDPnAPoNK9wt3U8yRvVYq9iyY/XQri7D0KTsP0YpI667j
G9y+/6t+c+9URhMQRA3rmkNwBudWPXUFhSHLUymF2BLRZCHjK5YP5rJfd1LwFSQIMJMBarDsnB2S
i6zTYkiz6pQXbXcJaRreCCWy95hwbqJ6zo49EWZXWuSYhBcrvHcFJ14R4WYdzAmicOiJSTYW7JXk
htLNqRZ7TVWMYCmye0FOCc00U7G37dDaE2SLWpPknsvewlAm0gxhvqNrG9b4BL4eA8D7j3Ddab55
r+u9sWJrAMjAHOcSYxy8VoNGpTpJTFqkGzuK361yFCezPipWXqf880vx8DAgMIpgE86WhH5hmJrQ
2ycke5i4w9TGZaC6OJAN4OS8dPxizLMTZnrXr8n3uHj/Tn8ZLNwpWSnwQBYFitAZb1ck286rcLb7
+sSWUPEnewpvCCsdPiCEzoptWfi4DMTCujOxNcDKs11QXSdqV7t9c6qXAbt3H7s4lheM0RmiQUIp
EhJiQNLuowKxUhhq2JNTzR81U9nreT4fimEuIEEz7ZD3k+4t1HK+Joqb+hkKQPwDE7B0Tug+8daR
TvsTRv73n9Mv2zjOtAx00DVSjXS6A94+J7znpVImY3Nyp2HxNas1PY7wxGt01rEn29TTlf6Dh/YL
w/Djkgjm18uitj97NbERxqzbS3PKFMvwdIL89ljJiQLXyIRBfuZ4zK8cNLNc+2D4/+5mHS7JrgAp
K4vm25vtyQzVo2ZpT26GfUWEvQix9mCuMtuyDjLVHI6V0D8Sav9mKPJsXVgh0+ZujfWj/Hln2aL4
6jSjPaX4Lv15SkLfnGPrg3nr10+bgywHP9KISHbR7bNpC1uz2aNl107RlKYBqQ1f+35djyTRkX86
ZHA78w4FixAnMGu935/uZ4i6sbZjyzhFJZ+W66bhhrV+2c1KYRPqjCYVoVD0waA5K6VYvzSG6Kp1
x4ShccQ9G6h6JAbVlvja0mSqNqTnU0JYpESsd4Hdy0PvikstRj+sN9s+FAjPR+u+D1EXhVn8wd7r
1xfKuRY4em3jIJrGWI8SPz2A1ujMxLAn5RT3UEqoHl4nlH0fPOV1LL6dP014PsaMpQkB8n32lHND
LTqK86KH1mncjY29zKv0KAkQbBYY/8KPisB/3cOz1/lBxnOuIxnIOLugmE2hkGjlnLrE/rtqjB2Z
JhlByPGnKTxaWCk78B5CorykzKgIsvRtln2UdfXrTWMt4AMlgYhQLfN8UwsgxJHTsJ2TUaKmLPV5
OcxsT8DjsVDixlM/WCV+u8GjUmk98SE/IDjv7assSpYvVktxihOVHkSUQ/pziYrhrqN5nPQZyJR7
FEEuSajGZC2+QoowlvskN78jf6Ov4v1P61cOj5cAqQJOisyAsX42V4xdmNfTlLqnzJ77bdc03YZW
LUyZSuMq10PrmLcAYcplEafLdWdwzK9JKXp8/1f8Or7hS1mzSS7kRWj22adWNPlEmkvtnuwpcfFg
KgqmPO31/YusxqmzAQ6ZrSOmsC0YYHYIbx/93CKyTkKzeKCaagQ3QBmVBOTW7Ot20QjFycf+Qp1j
zdz15mBKP2scAg3x4ldwqQleUGIWxq9qTV2eb8bxFAXClG7u1+j6OOaK+lbNK4vMhTZ7WgrHISNw
qMG4MVNEaLvtUNxxRCwf67iVE1oou3UD+X/YO7PltpE0bd/LnKMDO5BzSIKiRMqWLFt22ScIu2xh
35HYrn4eqPr/RwQZRKiPJ6KiOrqry8lM5PIt7wK7whutIXmMSY0ekO5HPLNNR0kaDkHjTpdxiDxT
4itfSeRnrdOoEd8jU4FmgWzgzG2w7DLzlKRSnkzIGs+FmCWeazizaKaHPrxE6Zcy8HI1RpGgiVHh
h84hxAPA2hgulbAVexuWxVOqVurv60t+YbfjAeeypV/VNckdT5c8NDq76aq2fA4QI72phIqW6GQo
6QbxSmNrxiLbWuiS3yK+DvV/7FC6LZPnym/X2nrnOwyLSVBBc5/SNSjynv6QokLAtdTK+BmN5OA4
4pq0AcVR71fme5Yj0zYk/0d5HrAO32NxulXUALQ68ePnPnBi+DeqewwcGz1aDdE+y/STWx/57l2E
5+yTJnsQ6tJsvOs/4vxKc3nyQNOYSGXxK+alePNYoPNuo2ZtR8+qqMUHmtmQOYZaxUNFfMEeuq5X
rpAL41EzR74NbTeep2XgW+pI+BfTED1nCaLaShh0t5M+v4eWOtxYQbjWjTsHWBANqLgjEG7TDSZB
O50ghQYFnXO+5VBkqIc1bbeVDT5zFtKr2yavkCDGTn5jiQLZBFuk6E668NV8yLami0vP4ET5535o
m7swCOCuk7qs9MHOA875F/KakM+RPS6XJDedUFKfi59djU9g1QI4FcNDqx7M2xYfte3Qyeo5xyBg
5WNc2Oez+CVIJ1J2kHPLDVhZVQwSP36mcBbewjDzb6hvrjX8LzzdiCe51MHJQ4j+lt0pO1QHs8PH
4DlyKKbZiGrc0CVFy5GCxT6QeD+WnWNsksSu70dLousRIPQLocnwepAbKzt+/uCnkQtZlwN4g/I/
mJul3XqlwRQBhpw8R5l4GJLxxXaLL7YffPed+GNTdL+uH7DzwJdoFI4uDNRXjdHFXeLyUjpRgbp8
D8b3aMNhelJcTC2gDq1M7DylBf5IAu26BApEZouj3AZIVqE0mj9bk5hZKe2j6J30Y9yb4xbZPhR7
fKO/y1qt8SI3WjN9vzBP8hYqElA+BSL2i73kStDlSGwVz87kqIesphBZouUOxd1awx7CNz77hjMT
mcL+THzGdnh+vN/cWnapFzEa0vVzyREtb1VcSjx1VhQzirjJkGxTIBEUObz4CcM9de+DG8/R8I6L
n2hIxPLo+GmKXnqEkrpXTiUcEL0srM+aWwWPo4bi+s42Jv0Gc7+UVkXU1196XSl2nSpDY6eYefrR
xuzS9fTaVn9qXW++xCkVk04ra/NgBzL8OeBbVG4ioNQ2ZUjCJWhQILk5y0QEXlC70XdRyFHunR7s
X09uPpO/TJohSLM9DnI0f+UBilTbkQMKThqhx22bOv09/i9ofRBojE8+8miQbyg0PIk8Nr6kJDty
I1K/em4CdURM0DK8cMaxHdDDQtwFSVP4OyDmO7kxrBJbla5Pnc9NYVUfHEta7k0YNyFyjFL3jQ92
lePpZlEIuR1RsVUxzOITo5pVIW4npX7ATbD4UsB0eiENT3q6CVLFbQurwr9gV9NzmizoHZBl1Qn8
nIMMWYTPQrpTgcygG6XO0AIVvo26T7C9KLcBOuxyq449AQ2WACFhbtFDGVVoNvEVaFIg3jhOD3WQ
KN8rt1XbbW5qEFFBlRtiQ6NpdL2+iHX6PZZRWQinNSGiCRUCex6FsGRn5375bbJ8pLfGjjQXc7PU
tx+VqqBrUzaxjk2WUGUHs6dMcq8xQtv3ktBOUUPo6vwbN3VbeBKDQwe+rqa0u4KKmLtBRGk8+nkg
fkWUlX/5nZl9GCFlqfxBdWHvLBw4qo2KLAqqdyhTRZ40reguEhKXkC4zo2feCCxGUGQsyBodbBYE
wWW+wd2QDJmNkX9PJxnftMjv3anD0Oy4AqxDUCvRl0ngtgBDCq2kCXOx7RD6EyTdfvjI4UNA024S
uMgO/YjciwqkcxDErKMnQUvvsw7tpfWQCgoO4ZRnH4A6jT/jKTHtrT7hVnYbW3JC9EtxjHgTSFxe
Gy3P/rhoJyEgSpX/Sy18wWdEmf9Ty8H7LlH4+l5Kt3pU2jH9I2Wa3tcmfpSbMDCL46BWuvAUuwl+
VW0TfKNlOcstlrn6OAFqxiyqiZ7N3kz2WloVqVcbQPm2ZH/ZV6dAU6eyx3CPoWMoNyaCAXAyJjXK
tlVTjl+LkZoCS5RMNnLOJpofgZ7bh1GMdJYG4ppvcVNWT8jLqz+qphY1b39UP1V17TSbuiFIR8Gl
sz6INqpnXaMpvClNW8l3cWvu6rFNnkcUPD6WWtQrGyUP2vIh0iYt3lhAyxjB7qMfueLaD8GUB7/y
yJacfcU20kOaRPOHFg94PNl/+XTDoQVbikYpRJmGH3RRqRxMUL02PRxCRHjS1BYU1LCR8nwlQTUk
QHzrd+WK9tgNsX7rNj3LMFbhFqM3uIFdpN4nvWr/DmsXPSe4FcY31Zj6Bz4HOy+g9GftBqVrQiRU
CuNrxD9rPAFJ00XS0JZfpoEw/0vSww7dNq2Yfg9aoj1IV6S/Ax0flE1ql+VnEaTOF9Vvpl+ONZj0
/XTN2rYQoPbwlIMdpjQYIvF1ppcOmmaTIbgSizs43+MtPM/mt033BAIdfDUdNMC3wEzsCrNgqRfY
gyHQrgRkNuDH/eqQJWarkt5FuJu0roaO24D4WwtxcVRf9K7yH4nW+s+Br4xfM60aDyInWt8ovW8T
TlIlpJgVVuMflGwnlq+SiOgOFrd+WSBTtXU0A6Lk4KdQyIOiquAUulYceObE3uOOi1DD5Z6MP+X4
wt6rPcaeHt8ud2HUtea3WrP8caWIdA6IIuGgSEtEDqCUrHMRq5pmEutCavWzrqOljZya/alvzZ8Z
ApcfLVHh4FBDajQgvexjo29R8sPAps+cdMd7yHewnZYOT2vcm33H9Z2O6W3ZOCg3OYH+ES5Fty8B
bu+xG9N38HogPA9B+UT1IjiYVFlX4pHziGCuWADCnGW7LQoHp490zC0LHRICdTdFCFKNhYALpqBz
hUHcSuV0Dm1OY7q3Q50hJIVeqGAGnfp5lGGAalRveWKaxEq4fGFCxlxPo/VkUYB4bUu9iToG1QzH
HDHeZ18pf/adkA+B66LMhXn4y/Wg8cJ8AKiAood/DFB22QgpgWXLILKL57odnM1AkRPtPjNdSUAv
jEIENQfkBFNUPhf5duQjbWojp/wcDlyxberzdtsY1F2fy3l6I7AEJjSkpP3KszndBm3cKlqFB8uz
bzfZIWgsfVu4bupxIfmbOFVQuOi78VYG1lqu+VrpXGwLZPeph9H9tzVzCbyrB9tIgjGVzwklI7y8
CSZvQzMPdonEo9JDyxPbBh+/Ltyfx5FArURXq98qRoaODHztB4hfyQfdjFGh7C3KuGriTD+J4Jq7
0Wmw70MjYNYB1vS62KeZ1T4Igg/HY0EkYBkcRJ+xhMpRhtDJqhrN4RzQUErDfegiicGt3aTJVh/o
0CD2pwWfpJ3a3cr6L78yXDfbAgBDhYIbjLU4XX90JzE3M7rqa8JLsS2kGW3LFhjI9a/8msS9XWtG
YLMiro5QEVbQyy2Lk7vVjrrffS02P7xq02ymDUpu23LzEu7y7SqkY3kWl8Mt9q5tl8g32wynbq2N
viVU2yJ9vOMuZ6x4d8DU6ub6DOcEZjlB2gpANxBpYkcvOhgEAqB70IL8apfiocWhcWuU8S/khv4o
TbFS+D3/ZpQB3oy1yG/8WKRYsCkoW2f3pvU3urHX5/KKDLg2mTnBenOV6VpPFREPiq9HsYGUv2k9
ueu8u1/mFjfbjbZ9Crd7nhZPvwk3iaduVkyXlyUBsjfclkkTeedUeElLxBRUkAItXmN4TvCfQk47
QQljo4541GzLRG8OWlICKSvzuFVxk4v0EjDZ6GCbOKipuSNnsB5S6ND57vq6aIvL6vV3cb8TC9Mu
dSiLna6LiqIGqmfV+Oxn0fCX1JCmw8Aw3zlKON1BNcbCCpHIJ6eIoGjbor1rC2xpA6VByCov7Rsp
6voBy9ZPvdak9y3cZm9EBxC5UzTJr//WxR55/amG+drn0mBMaItgAbkjFIhCe3gWk6N4csRuehpI
La+Pstj1HGWw7DziJPWw/TDvOV2QxuwMJUOh4nkk1v4EwVjdJmUjsVd3HRw3+/Kfe+T/OK7/RTvu
zdKfcVwfwyiNaMjnf5q3nhiv/9a/Ga66/S+Qq3wEg0YqXBC++P9TiLP/JSgfWhCSUMbiIvr/DFdd
+xdZE6A3yyTZB4LLv/Rvgqv5rxlDQoWbJgqtPACM7+G3nm5HROmMmZqpmTNd1qU/s9iOCMg3Y93l
6n0dJsqN7nRyF1jifbiJeRR6m1QrATQgxEz153Q7anFWmuWQTfeisxCYjoClNMhi7t+s/OM/9+Bb
h4/zuWAT4jAQfkpAeJeB0di1bio6Md7nIALBlisTvpnWWpdh0e94nQx/NnAhi1YWt/38M95cwq7A
/BW/4OHe6ItGJSByEA91zNB+VjRRP6CJ07+ojVWB2tVQfKZG6VqeZWMP4EVKAnrn3bMmPJi5qIBv
2Ejzk/vm50izCaxBD5m12jWeGvbVYfSNNXT0pVkD2iJeJzkgKlmmBXaVDZT9y/4ea50k9cCUSKCj
U4MoFJbFpYaYBy7sm27I8YJVG/L+aZJkjSiNFKFXKHr/eH3ep6HE/BmsV2qVSnQE5vgVyvhm3rlb
1X4bNd097nq/nNxMbrS6+N0pKKJfH+j0Ln0dSKPUTkOJwwJabxGJhaUBLUivunsKQ8XfQYAAaDrZ
qGkHxvCxcFcRaReW2uLkA+sgNptvhcUrH6SSDp7KzDqnox4apjk+G4DPLWQSvik5CrwbLnfnxbfH
5remleFLipQCsiRc9u/dXCZ3DYAMriCH+S/7TE0xYOg7lM4RqVTDQ+Jm3LYcwXfFuqzwfGaxDXCp
uVPbX6L78csTQLGFdVToBe2D0n7RCgTurn/Gs9sBPDm3Jk15WvOCcPD0nEAP19iWZXlfWQU1WUer
aGwU2rfro8z35f9GaK9TcXh5Z3SjoUPaXgS4KGPD16Y9d29oQTTdhBkuzzvpoFCyw1gXXSKXQhnl
KhptK59qEZz9MzTb05m5RCjcLPmGqh+W2tQ1xb1TlzgsU5OhFFpXrnFsO9wwZzO75mlC80O/tULH
RTbH7i25qQ1q5t7sDfpJcVulfXr3gtCltHSMF4nP+PvpsqddVus4f9T31OUkOlAVhNhNWav5Sxqj
V3OjU1t9qeK2cVeCwrNjS8oPUJBCBgAfTBIX3zt0DL3q0yi9FyDD9hH6nx4AeN9rVLW9rxIzuLk+
0fP9NY9nk6mpPPb2khKe2U0dVHqe3mcBrhz9oPc74RRrZN/TSHf+yDDS+MZo8YBewh7rdDlN0cal
zKv0HsUUQ/+IDuhMyp7MdrhJfXStjx3ONl/oocV/GqfN39d6fB2eeIQ3nNhy/mtRHCrydEjxbS7u
i1rwuuLls+lKNB2vL+UiK/1nGFJ/tG858PTEFrMEq5tR3HPze31SsllUNU3wEZpy5UcYp2V5p6dy
gDyDIuwmaIrquUMy9JuwK+DRASn+18ye2TB2o2ARXCV+Dc4D25Nw7Wde+ORQoWcogEuwDbL59GMk
RlHSKdHzewVm9HNP62Ov1wi/YecS7R2Rd19xFp+e9SGK93ZTOluDEj2CQWr0DbS8f2tMJScvt9OV
S2gB+GH9wAbgdopDFSakBi2F0x82okXZ01rCbBdS60c5S1ADXYT2ISiCHzLXno7BqLa3vR3bt5RO
7V2ImuLv61/xbHVef4RNGZEIl8hh8SOwtuw1ZISHY4D+zxfH8rODGq+iL8+vPYZBqpZCGDsTvYfF
XhmQFMKzph+OPmK9NrJCM/TEQZ8h2PZAd77EYZp+l2pufC6T0cSmY4qcequrMeYsOA1DWhsGCtDX
534WnNA9IhYFJwwShXhpcfm0NZmxPgzDURksYxs2c+nJwlTHQOVuZRdeGGoma9Cj560GybbYhHpm
lL1sK3mMLSP0Bn3Ujij6DceOZvHL9Vld+KKYTvBK04FH+WI5lMWeQiYwk0chJ+NgWLXpCUAaKxOa
1+bkCSVJorRJGZUxwGQu9o06xWpmmEN7lDj13qbdHEOXyngje7P8VNWGvwLkuDge6EQb5Ck2hIZx
eliQb071yWA8lXaoB4kq2RljG28V37Q8iR7gSppyFiLguEmVggxlLrOfuRC2vY0xROBUx2BQMYly
y0+YKX1tDffzoPSPsKzslQU93yHI4rBFgMTxcKB+dzpBwEpYuRH0HMeMaI7gAxu80W2LW1zA1U/X
t8iCJTVfPfPlMyOF6ExQepj30JuwPED5Fvm8fDoqNWHHxsREZdboLBLN6+sKidCiHzG6oJ0eR3fO
QMsa+T4a+FsiEihCRT+1X/Sx7RXEP2Mhtw3WLDSX2zwPbzC7UPByt9Dg8co0bSlQWrmt3deo6Nfb
sqlsF80Q5Cw3cTcoyTYGsoE4ageGaGNZYwXDUepA45VcwxPehZ33/frszw8Ik7d5tCj/0/hdah31
YhqaBvuKY6w35S2OKOm+KZp3Rxpzsk5dmPPOf1I5OF1iM8RjAFVX7SgQBPyDZ5u5BThtPV+fy/mu
YRQYklytRLPUhxejjEWulOakHZs66z+kvhi8QGbI98ApWNmgl5YNsA3R/4wWJhU4HWoKZl5FNqpH
exxCvJqiemvYkb9yJ194FZkRedxcUCFfXl5fGfmar2qKeowMRIervEDZtbWtER1n5BN3Tj+m3/kp
8iNGMea2hTzmOY3M38U6/eeAoAcCrsid4XTLoEGr0ZKdkkI7Oklf3CQTVihJ4b4TvfXvYWBZuWSQ
VKVf2c5vziFWuxNI1Vw7Gm5b3vXugK9l7Dbjg2/Xcb2pWuqp8IjM/BmJfQ0buUlRNTiFVVrgdtM2
9icDxM3au3jpS1PRQncFshkI9MWXRriIpIOeybEEtrBFi8wGuIES7fWte2kUrjz499SdZuT36X4a
rdoocSzSjm5QN5tWOP5DPxnGSjX8wijcptReSF95OOY64dubzoeUCDfLbY8Y3+TfEI02Dj1UmpWz
cfY6QZkjFCa6JN5HtmAxF1vJ3AZXx/Fo4mb3U81168fctEX7WzhPbS/XaK5nrxMG3pDfCRqRD4aI
vXgNYxTEO6ot/VFJI4Xo1HfqL9j55H9F0qjvcZ33t20dVSuH4jyKg7kDiJgjMdcCMAI4XUzVGV2n
C1rtiNBlf8zLHFc2UTfqpxqc9A1MF6XclFgrfNIFjgy1Zsivmt61aPUHGUiyycjuru+h89uCyJng
g0yOfTqH96e/qEMk27TS1DiK3rRBaneAeLOsMj85QIUOlWpnH+y4Cj60RNJ3U4Vl/aZXFefm+s84
y/fmX4HUHNUgdhph9OmvaLI45iAVxlHJQCUVeGqK7VR25Y2PveOu0vRpo4SG9Yt2YXJ7feiz/T0P
DTIQU3dYOXyW06ENkSfCB7txdHI7+eEjLf0Lj96ndw8yezsTlGhgqnkDTgdBuygac7vVj1OW41gV
+CrKq0Zh/Xr3MJTSIJPzWgr6Q4t7pyA/mCiU6cfOj1OcfiLljsdI2b17FKDw7BceTmKfJRBkcBpQ
eFGuH+0mTr/GdZXdqGRXa3yOCx/GQcOEE4MCHD2vxc7EE7XM8VXTj7GfmGBtDYh8Mkq990+G7vtc
0KAiB27i9MtEbq4hfR7rx8r1uy3tahq1aTGtXG8X56LPWBMqG7QU53/+5plKnKrQW6dilNh0D2SK
wGMmd42Rc36pcbnwFs7vLlHZsulm5wN8cwjnRxn75VNsifFHBvTcU2MKGDockQ9paEYrofD5zc39
AdGFFYR7w0VyOrXaGSZII2kGgyyqjlIm9lcuK2WWlB/3gYMK/+b6F7twiaLJROUR1ihlW7KL0xEN
+LZBl4b50WmQpI7tqviQ0vrepFqn3wq3TEA8jpF1aCfTPAq3ah4ypCduQWdWd1kgsnbtB52vOz+I
SigFACDbNCdOf9CQ5uHo5lUG/K/DdsjtoaDYNRavYEu7P67e2w+uzNJ8Z0s/SD0jsFsXo2C1+Vkr
JVxi9HqqaNcgRVHuEyHR159Dt899M8TaBjxvnqz94vkiOEk+5zdo5uDhvcQ9cYY9weFsanw7O6ZD
1ewjK/Lv9boLPtO5sY5BGSHa3DRD/wKyTWz9rENvXgICXouT5mt98TPIsF/L1AD94W2dLlyCfqFd
JFl5tLAPQEMyc52bVpT5nW93KJzGgBNhBSH796HwJxySQ+C4cuU2O0sAuCZBoLAYVDSRF1xczTLQ
VFnRrztUuEDd+VEvPEFogKyF6q88tue3wHyfcVq4bLDFWt5o4M1SHptSPyip39zpPh6mBSHRfzAK
7SsA/TAf55EWiwquEU2F0ACmUDn7KuyqOz/GmvL6Kby0bPMLANGNIhzs7dNRegxdinhUjUNUOx/h
1PytdCaa7n413Lx7IPiic5UEBUN0yBcDYbKRhFqd+YAAA6wicmxwW1fJDlEXvFwf6cLngSFp0TdR
aaBQSzidksB6EN5CKg6uEtV7TeLyHIVusLJwl0dB0Jl0k6LvGXWP4EK3Al4BDIPrWwttDBw+6J5c
n8uFzzMLuOhzsYxbaRlPA5mvUiiS7iFqNH1TVVF5G+VC2Wqu765M6PJQMyyUG5CXdLFsdDbqWhmF
eyh8o/wbU6pfgLAgikXm4HjvnxUR+0xK4zsRtZ1+obaggYIHOLaWdPD/NisM39D8je+1BJbn9aHO
I9JXrALkc2Muey8lGDJNLR0zHfFgrGvMQESSf4ar0hO1KXAUabK1R7yzI69v4qBamaY533un9yKD
O+RCPONinurpPJXCSFwrLPxDX6GPtOUSxvpimHTxM2kxYrzTssj8Kdoi+zGWyDFtWpkof4pClHdR
jPT8VmFTfFZtUSobTY/SZmvMFhs3cZNUv+xaj4at2QwAE9QsCNqNNub1PdblXY1yjI4qR0urjP85
0PvfdQyFYUNw56ebxuVgbNxMiOcW7RDLg/xBX7qQrosehRLuk0SCghosgkGvrETzVOmqWW47BOk/
8v+HPWG63BK7qi3VJ3xR9XFXlon1s2oa4xvk0CrB50wBfD5Wpb+Gjz1/pKkkGWxSaPd0eZeBXoUJ
QDaVvnswCvGcIlGCo1C9kbnymMX+oxK2++sb6MI5B/SCuCulmHkXLb6hMdDrVdPJPdglgWU3uv0h
8+topap7aRQySYrvuMsR+c3//E1giRDw6KTzOe+TKMG5yLW2cY2JxPW5XDjisy4eepik5ui4L0bR
Bws6QcdcfFhWd4pp9I9mzr4z9dVzd+kzcd9TNXpduiWMuazr0u673j1k7dR6tjnkHylyqBIP2wYL
Wsu3boqm/I+WkdDZ4cmkGr+UynXjoPaVlDvMT9xin0QQleto6FY+1nm4M2NL5of5lRzmzMv85mNN
8RQak1Tdg+u8UiOEvBnHUt6Vfd09BhMY/rIy+gNyDfptC8B+5aK+kOvPooLc0rikkYsss5A6t/oC
oz9xaLu88Tpqy5j4BvpW6+bUZxrLQyFg4cQ9JDVs6R+EgUXWyr16acOaQFHZTygmcDBO16CVBcwC
NREH4r5CQ7+q7n8kFroA79+xtMOps9GsPif8Yevty240GWaqxAaVILSOZhWue0cxxUqF7NJntaDH
zrkIygvq4rNaqY67DRqFB71Q/O8pZoufOvrGfyQg1lvDaP0PpZS/wjLVH5Rgsv++PtMLC0oLlGov
ucfcA12czTLOg9TsFeUwgNfWN0XZ6jtkTKy19srFcVDVgIgL6IxjcvrhjECvLCNxlENd1uNHFS4d
mgGa9fT+2dAMnykZVOVpwJ2OEuktf7wQ/kGPSwipLUqpg7TeX/MBiQh+hSiMS42O2OkoCH5mAj92
/yC1zIUwN9Ve3g3W7vpcLrzir4giwDgqxNNlZmGOCW6S0nYOOc5Dh8nJtT9R7YrHKm/CL42BPeLK
Ab9wTdOxpATA3JicudiIuNk5MkhaQsthbslQ2jpAVoy9wFbWsAsXdgMgDQ4Y5mvUzV6hym+usk7z
wzDWK/cA6cm8pa3i3pHPrlVpL0wI/jdVprnFfH6ywkAf9Wy03ENuwQeqqtL+WMEVQ6APyvL1j3Xh
3REqiQw5PBvirF2Jz10gpcPauZOF2Xflql4c1+NjUirObddF2hfDl9VK7fFVkmQR6AFiBmI5yxDO
ElKnGzHtaNNT8nQOYjTzw5DryocZxPRSNLp2n7iV0991rZN8dqSG3JiVNJ0g9vSHo0pbB7f5Qbf/
or0P2lIZASZBT+yn7wMcQ5rJlu1r21am6leUStQS4zrZol8LMpt3lboAlNLWGupNbQeWvSc5cO8F
TrFoIHYSCSktye3vxpCXjy7WGV8VzAH/0rlGUafsgmyP6ylmeB26oqN3/UtciLx5Iumt0nonGVsS
8nG8kn5tjO6hVWS2Rxi7uJOmnt3lYa3s9URohyRugUBkRWR9uD70hV3N0MRquAMDsVgqyKApniJ9
qbmHMYdWWuHIdBjS/t9OSX8P/x38KR7/+bxvAbyXdjU4VoDCdDoocc6/4s3ZwX8eG7mKCRoWVB5d
FukmHqIAyGG/lsVcGmq+4ujCYbECb+B0qKEqcpjCJVeQxD010BK5w9LK2Fq1Y63EiJfWDlg9iu9I
hMG1WdzcMitUN/elc3Chaj10lW5thsop3x9VMw3WbEZMEPMuXiFTKfI4Ick5BHKob2usHHem2/y4
vg0urRqoczbAjBUnpz1dtaQRkdPHWNsWDo5bvhZbd1alZ/tk0LWV6uk5ChbEPOj3WRad3sAZZpzr
mZBwwNJXtOG4zRu2ANi2+whZF7xVGn0TjAUaOGZ+m+nSm6bxiHXw1+vzvfgjZklDKizgBUknTidc
ZkGjlD1BNyh5sogqjndmIX1Ptf3Uo3IGC07YP6pBZh/4sModNsXJ3ne7Zo05dWnlZ6aSxnbl4n/V
PXpzNFyo1b0yRST4Yx3trQ5yv1R6a4sa0uRdn/SF15kImAoMDUfAuGdzhuoGnptg3GC/bmmwBvhk
ZOJWJRo4mqkd3V0f79L5mK952AyEagx6usZ522V2lLNzJ8dqb4QTl57QQDX+J6Og9IYKPSd+WVG1
VGSu4wB1ZZJP57bsLO2gZ3q9El1fmst8RRJocNZp3J7OJbJQSy9oeB0apVPhR8Ha0zprrc906UlG
eYjTTjBDyrKozCrYXAao3JoHx620va5jq9mYbrwNJlKj2uqnXZ7lzcP1BTzfgeB5Zqd29gSvkLu4
McEKa1ExhvbBaTS57Zw69BxkTTccnbXLecHnYv1AzyCqQ5QMaIkgYPH6K23vKCgOWYcQqQofincg
MO72a6fb6Cn1A9SIRfKlTjo0fTVHAm7ODL+5t6SPkIUepNTmUUjI9oHZqwYMjArda6REzGLTNTlm
qJOqdBbvfqWtZDznZwcNSG5fwlrAHe7yglQMF8sItTEPlh7QM83G8kNvZtNtn9gWamDoSbx7WzMg
xQzaZ3N5dql5lUayBNNVmYdxhgC20gjuhgBBkOvf/kKCjAse+SJ+emjoUS463ddxP/VuTtH70LoB
8PGggvUrbKl79liTF+tJeAczVuwsN3MOaZD0LyKq05VfcX64+BFYYtNKA9RCEnT6I1B7zX2BktPB
yFx1P1TW32PTrwVZlwaZiVXEnDCs0L08HaRT1Qrp+9g6ILTtIrzmTl5rYh98fUEv7RNiKd7qWUvM
WYZyPrAfpUMN+xD0AfFNY1s33JAlhqi2fkM6udYyvnR4XQSjUFSfU6Bl6yPUkA8yTN86TKJFnXRI
qkOfKS7GJiJdCd0vLCCN6VmDFScnlz7V6QKalS2RJyBGoLuEIktb9dWxhf71Pmu81zuCcebcnguG
nG6xJTHErcIRH+tDRh/mA9pgwyFW1tia5zctf/gsfjUTrLjRFzdtjj04G7+1D0bZOLsilzQmfNW+
h3VveC2+qIdxqs2VUO68bMKGIOfiPHPeoHKcrqBT4uyh2pU4ALmYIAB1Kqa+dUWlBA57jHau6B+U
vhnxtK5D8SMddb1+vL4/L33EmSZDX4mp0zQ7/Qm260e1aCZx6NHb+VyFmniw5Oo7dmFXzpcKITGx
MV3XefXfBDWkkYXQpKAW1ZufXUU3HtRqCHZqO67pnl6YD1oGHDZtlk2AonE6Eq0Yq8nM3D9UhJVb
iJpoOeWOsvLhLo/Css08MV6wxZZE3qrNqjj0DzHp6GMGU2xDlylbiYwvjeKACZr7sjT+lvkEyicT
mQTbwxaF/9EYRYZsfLzmSjp/4dMEHJQ3AFNEKqiJ8sScrphmxvzV2e4hdarq1kyCZs9tmxxtEVO7
66rhvq9V/UbvSvPd8eCspgxWB7YWBLil9F8/uRM1w4RKV+lqH6VRoiRT91G99nReONvzewJda+bT
kPWfzhDBWZGl6VQe3Sgqjkbom/pGJJWOTQAAYeSjEmRSfWkH3rvPFjsRi1ASHBdU32JcK0HNygz8
4pjmmr4LFRVgJrTVlWv4Vblh8QEdMkHAIK87ZSndbJvtqHSDHx/TaZyUfZ1H+JPPJX60v12t3LdZ
b6h4oRv6S6245pM6GGjTyr6fjqUFw3U7dnkaeaEyFu6G/pYOdV6t8CggJmuT2yCdQpwv43H6oZhJ
i2F4VarGTSfTfkA1zHa/gJMw1J0GswT5NHSW0QMyfEQEWzcr4y1tZj3c9TLUv07+NOASFtqFsZFc
hy/4fUAxRQPQUjZZ5OAsoiph0s/KqqHhxSl+93dD7NfxhgDbh9Ue2e7ntFBRbqvqVAbfoilEuSOr
hJ95ItTUH8mINIxHd1yVt6qCSMFdO/ZFtJU8UmDw7bBrdyC7M2dXtpAPtsZQyXHnDI2fb3T0034E
ltRSr3Dbqt1EfjD8GNvS6Zio2WlbZ+gLnE2tovVc31EfrNJCSTYdGuM2Sibg6JGN0oDSqp3YBLkW
f2uiuk+3MfVpyuKZnna4ekMbfjCd3PordrLO/BD4QZhuoMCq0b2JjbuxVfKsfAk195MDwszNDdh0
iVBm65YhStPbwsZXfNNqpbC3LamaQBSy0/ZlUCO8rgWgOjfIsKYvRpYpx2m2IfHAjmQ+7LHI/3Z9
i7+GYovNNyO6QD9gzwYIahHAu32QyTC25bFDfu0JfJD/wc1N43MsGzXbBKFs7+wp7m8dRelu7EFp
bgyp2B+NtnaRrksDf4NKh/isqalcCZgv/jRkbYiaYd7z8iwuaU0WyIT1+XBsMit5HBGxOqpVNylb
ZbbaBQEt/ealBicw3qkJ/wU5rKQtHvxUJuxmJ81/Faat/fYzrag3hugaZXt98c7v95k6Mb/8pHfA
O+Z//uZVNHpesQIi6THJfBW3G6r8Hy2rLNYy4vPXl3FM4hswfjBjl5VqVZaB6GNDHmWVO3fY22mf
tFLXbygj2V+vT+kVwX+6HxgLk2Hwd/CU+NvpnEo3bAo1VpujE2qJ4Wl21H0RXZCiN1OkZboTo6ij
XRe2SAToOv3wvumse4O9+4y/UThuIoTOKi916/zjkEtEX5tc+giGkQfn3oii2pcUQcVhNzZueJiC
OO83gLejB0MrNcwHskzABNTwl9oOfLNkm+TJ8AMHEuQB6LYF9cFtpk5s07Sr1zT0z98ZugAzBg65
fpLhZZRjT4OM7SGVx54LwdOzJH8pozba99OY3/wPZ2fSHCeyruFfRATzsAWqSjKWZVuyZXtDeGqS
IZkhgV9/H3w3VqlCFT6bjhPdJ5SVSQ7f8A4K0krk1Wo5vL7ilz4uafQO29l58udETcvs84LwYUpW
dAvfeI7M34LrWY5FnmlXct4L+xVAFUVUaAbA5s4LA0iQcVsaYkjY0n00bGZ6287m/M9RAdUoUFXo
qyF5Abvu+Q7aIOlBcDd6SC9GE6vWaOPULq7Ray8sG2RlHpY99oH6chb3TrbR5IWR90npIOVbrT66
Z2OjDk0uriWaF4eCSMt0zF1o9ywMqLyscseu7hOtcRFiLHU9XHSYiV2t9VdulAtlTHLZXTKEgIoa
23lvGQ2LLnf3UAf6oBUuVeEfnCWzolabxceldcYPNDWGtzA28yIElTJvYQvy/JC1dXt8fWO+TG5o
lcLYJO4BIw0R5/l35LnVxiLoegCWWvfGKRz/nQYzVVDBqWCKZWvXH1tcgG4q7gskg0btytt06QdA
RN+Ludx5L8qb5txANAiMLumVoY714LlLPJTmWseprKfvmuYxeWMIjhjtBUcB7P8K2OHlednLQ3sf
hRCQDtPZA6S17oIXYLYlGJpVYS2n7aDQLruyzhdG2TudKLvguwBB5Wx7FUuhDb0JfHuXJgS44fQ3
NRrO/3wqd1wvLUi6TVzs58CJwMf7ZCUBTRp90g4ude8IRfJrN+iFuYBWow0AhJue53m/GP5FKVBV
tJLCHpsdiTodeEe0KxHzxVG4yeingkUliXu+M+lCUvgWpZ2ILh9vt9xQHwsiu2vP7qVhdpGaXU2d
2u158bYag9FBfBVVhroc7vtZZHfbUnhXqrWXRqGJzw7n41tEEmeTaVqvnDLNStZKo9/kVPX9pC3G
w+uH+c/b9fxd38UBSTGYzQVIbdUFHblgbieoAhfTwdaV9sF0RBDn3qiDthuC9+sip9hXcjkM69z+
sjUVNGj75s0hKyt5nCZpHKyinckopjXOy8I79HVdHwgvtcieVXOobFscVZ+2Bypx6s5UHSrEOyjI
0DtxkqPMYgkK+sql+fJ+puNNDo/5DWEi5mDPV3D2LKJ0rzQTugkrDFYPq83cH0JFvSh+fRkvDIW6
CuJIFNeBd53TE6Ymn7mGDHhPKvC/BYWbRi3X+CecWbQrQ70MRpgKtWnq95QDX9AC0QYuh4Xch90n
6gMhr3Hfwlp7LDuUcM3Myf6rA6mu3BKX5gcigrSe6w4Gxn4l/xXRppXy1ib3GbRF23SbO+fOgciG
IeBs6Fe6rX86t8+2JN1PAGs7zccGQeCf7XyrNTVZ9a7CzaR1f6H9uiEBV6bmECmc0VI0ncsMpHRd
D12EEhp3Selr3iHvNjuPZ7VtCQgx65s5Gm6RDAGCHgHWIWUIKL1XoWUOYouAk6T/jaLsjJjYr0uC
stT0sHWaoTsovSL5a7GZ0W+LlYwunMzJRER17Kwxlv2Y5VGtkDGONGe2zOPcq/Xj6/vpxeEnu6Eu
BEqATUWl4Wzrjjqlcq/UlsTy0vw9kJCNwPZqOf7FV4WYAP8YRi321TvE6+yranox1BAREqezjSMa
X9ldB2vh2Lj2VTLe3lw6+6iU7SiIgqvhij6v3wlPH4NAs/MEw1SUQHRziI3KyE95Z5t55GLB8l7v
1XxbyAKhd2dCShkRnKhBNuHK6/2SZMPrDXacdvAuMfaiLy3yra93RY+k073hA5m9aaAUHwSJ9Iyy
CIXmZ/WpqQfnZ+8bGKk2aLaE+tbq35d1o/AhR5qvV5LaC5+CQjjICQJXuiPnKQby62Bqfa9MemPN
DtU4m8dqqQsEU139X6N9pg8ChKxxv/jpBz7/6vm8Tl5d+Qw1b3NYTJhPF7aVX7mmLuxgoAww6Vnp
PRXe//tfNwYEN49gzCnRSECy3ZjQWx08uR1ePycv42LqYyhO8YaBu9RJhJ8PA6iFhLVbcRIcnSI/
mLM13Y3DWFCH8vnEIaKvmxcBY8u+BhhBYKCX+dpP7DnbB4gDq/2vMRs/Bzwc7VXg7ZZ77oFWSsWL
rmllsnbAN1o1ytMydtfaC5fWdv9wO5aIKPhcEVXHbULz07ZM0q2bD6TX6rZTzTUTw33pzk4s2YaF
QZ0PkoBb4vnSUplK7cVMuwRQfR4HpPIHgPvDLfIsdVQ7zTV/kAtHYLeNRugZCCYb5mxfrrml95uL
qoYuVuM2RXvi0C9b/c7WzPZfA0U4dntuTSthZ7KfF2jUpk2+2nQ4fSb+T30aNG8qZCuuXOKXNies
2B3xaWOZxaX3fAVNtZD9oLKXaO0UwPkacLXK8CWpYm8Nsl+ou1cnG6mCX56xeigR99SiwilY2j6y
VYl37uuH5UXkQEGPjUnzF0wIr9rZI940o4sl8CKTEfTNYYaT5+Pf24ynzghkHk6MCerBsq8lr5fG
5YXZ5RLA10JIe74MPn4RSNxrVaIPrXfrW1kZawrL33baYIAg5N+9NTTSkCs3kLXP52wDQ+znZtgV
xPaG3PNx060cOnOq6iQze53n38OkOKxSw3hgVwsZFv4wvp8paGqfs05UP5GLaNGbFrb7U5MdhtkI
0NaJgUfDbqwOxDCySlF9Yxblt62apg/ltLVY3YrFi0Y6zmAYELD0ELvKja+g+/Pv/e6jEdLdq2Kt
0UvsXTsJfWhsm00eUMMv1hBUutpi4qvy5yB9ymmdb1VmPHea82mu6xRRZR+iTOivq38Pvii91Vtl
/JtW9f4IIvFExzwAj0qCdl5sqoxsNXulajQKnDTyqKkemuu+yS8/CNIgPDsguukY4qz3/INU80Jj
3qyLJC/hOOVwgT4BE8mxQZE29oxIDAsM7crtVyltN4SU2X1+/QTspYnnO4JuG6gbGEik1fi/Pv8B
yBH0Bj4RBeouGS+96XaZCINc1b98pxpxPhDBGzGMK3YUrnbt0nl5DLhtiOcM2E/A78655YbVQHPa
qmLXtKjCRRQ3tjkYxw02ZijmdbeW6f+Zkbdj7xiLyiAiMEBfn0+4MjoeXYfnsSxH971VNLCcpEjF
0+vr+keO7GxhSSEZA8QcBZlzYEfjuluLz3WfdGMeHPwCYzvkC+fpV2p7aRf3iz/scbuetpE/7+dJ
H1ZLRqJW2o+uGcBNaM2aEvigI5iFM3qkP30RiOnIQ1FPkGNdpAVmHojvsw086spN8fLlQfcPwjVg
ESACSHU8X6U0IKM1W3odOfvimAbDryC3PhITmVfCg4sDESJghEWF4kVx0hoXih5BT00XIv4U1rrX
xshapolsff9f6wdEIXwN1BLYcAQ4Z8+307a2kAhsJGL29URVQr81cn2UVx6V/c88//Jw/4np6f6D
/COyfL52SO2ngTUEMhGFhhumAUUOs96lOLQSgGVeaNY1fP6FRdybPgBbIGEA0zu7Rfqimtp+cWRS
FsibzIEz03xYzMPm6MuVyb0MtJjcX0OdIebUNjvt2sAl152ujzcb0uE6/bvuJGDDv0cxny/hKsba
sIQnE0kSGumbP2FOc1Xr8OKycfG5CCmw/86rIbZeKNdfWTZZjJ8kOldRVxo2dZd0O71+G1xcNSrw
qCuDN4Tx8nw+IGiJ8WxGwuWzu/U02R/gSvpXDu3Lu5xV+2uUs29jr1M1UTOXiTd5+rHARvDYtF0W
d1QVPpRmUMTASYZbSET/DN8gitpxDUDCHcqZf+KOv1KbvIDpJeegSbxgcA6VUbmxuYqvry/ihc/F
l8LPmAh8z8/PpicwcrMoKTG9OdCjteqLm2EtZdzoZnF4fagL3wuJIqIzFCSRQTqvt0in15YWkEai
zGz4URHoJ8qn9vDvo3h8cYrZ7AmoCM93heKaT/uMUdZ64hUCurHHVo33+O/DcBFxaHdhPkBsz4fx
JARAkWYgKVHYD5XjqRiBw+r29VEufB1A3BSzd6MdzzsXcJOO8FvfpiNY9ZP4bMzBdpDBumIT3vx7
Io2EEcHzzkGnJHSeruOmpg2ORhKBP6Z5mka/P6QIfVw5TReucYTvmBH5KSDR8/pDSzgkYNW3iWpq
52nyp/a45qb3dimr4sGT03iFh3Bhz5FTEpHY8KfAqJ3deXPvt/oauG0yZ5P91pXmGnmyKa6UEi+O
wn77//4GMjjPN4OotWKszLVNNMtsj2IAlenrarqydi8DOxpz7Ll9dzvQPvfN8td9ULk+OgELwY8/
yPwDTl70s8W0RkXljfcDy3qatasidBeSS/CMO4qMq3Qn0p+NujoYk7lbAPiJvfPGNVXRhalss9iY
nPk+c7Ps1gDCfmfMenfCL8m581Q3PBbYRF+ps1/aO7tKLch8mP1cI8/n760pknxD2iZDasDnamxx
6oop/yYnuz8CssDr5/XTd6GCx7cEmsKYxPMUi5+PCM9tj3qXJtGrNvG00TmY3prH6+K2h1IDYxAi
66bdi8kPDrK0ltBSbXHS/cWcokVmV+7PP/HhXzEQpSfEMzA22yXQ6aOfV31co9PMpc+cpEMvF9co
DNdCswHoNGh29rbbqjHyUBd7KLLFfnCVJeOyQ8xP5P7yCM7MDcUWaP8W/v35TTy/dKb3fUll7PkS
Ffgs8flnJzF0cpwyh+o1mJN2fP1LnN2Df0ZBWI3kEbAwkJyzUVppFm7vGW5SUVbctRr8Y4U0YpyO
lnHlyqU8y08+X2Z6eLsYAAVculXPpyQQM/MBp23JMM/DN43q4y/YjsWDolMakCanA2qlQbocXBTm
ZFg1fiZDqTl1fUprKedwt7/MDqnw2o0kfbDmY6nR/SIZEQDXcIzSMYUqZ60J9W7T6QxodrqErt1t
fSQsb/FORl+pItbx8Ll1Vm/7vE0SlcvZHKsbr1zUB3cS4JD6EqHbyAEgft9KvSuj3NRhxJaoOEyR
ly+qjJQIcnHoVZG+A5OB4UJvYXslerF9c/slM46zjQd4uAwd0kWwHzTIwhs+lPE6ZR2il5h/Pqwb
fzYsK5tiubI6/3fqkOwd+j6jDT8Mhv+zCRSaMjKV5oeeadsHC+p/E9KJTQuE3INWxf1eso91oy+e
0Hl3vsglA5Gv4xKElOvSqhXyhV18wW9t2uE93qgR3vvDndSBBB2U5pIst04wPWq0Y8yQoGU8Shq0
WIgLrbYw0e4R6chTKR8s5QkVS6NngbvR7qfIGoXqQ0DEcxM3qHdMkZ+PJMGOjv5+UAXGu8Fc0u9G
0/xWg2l+EmI3eFeNEO90Sw3HbdW7o1yoT4Y55hkPduHV77qynx9xVK+fOsSorBN6iMbtNMme3eGm
+U3vDtN/GH9YzdF1ttEOA4zB8EkNxv4+yyYE37F0Rc628n2CLhxtB+ONvxTNbTU5ZnGqpaBMofAd
XU7CMeef/mpjEbt0W/ekz1twI7yh/+Vm22KGPSRYgHBj3X93/LVlN6ZT/VD1WNinpjXgGVmUY4Sd
og+2ydn0n/VmaHd9m1V4tS39ejfSfPg6GkV3oqkC7o6aXePEO9hURELvmh+030hKtLzzEgpRajwB
G9TfV5aGNpp0gvGr3nTFjy7DvLWY2u27gnL8cTU9VAeHwgYKubHAobOKGuk+mc+HPHfr29Yujccu
H8YGfYHU/eRzDrZwHPSxYjuYTmKuq/IjpebqTmZu8xCMll1GQnZzEXa207bRuGztvSoLvQiHyfYe
KngR00HT8lTjDW4yHLYrR3wOjFo9dlJPvyPt5D9IBSL/OAdeucWFb2pP4zjtfrpt36jI1GaridjI
pvqwUhT+KB3Xy6ImzTEdxg0WnWd/sKblLhOgnOK6UdOdLHv7aWtMcIHLUNvchDS7fy9uRgu7haYx
3GRlb8iHypbGeKfMxvyBCvn86ABoyWNj7eAfe0aGX64hhejfz6OtPyAKO+4dcS34MlB3dyLq/Bho
mfPSIwmfqw0jca8J6nelHIw2tH1V1aFTLGt3twp7fC8Kye+bZskttZSjx41SN9rdWuk1QsnQlfNI
U7l0w9FpgaLrdEMjOAXqoDtFsKGjVm0dwjVb/wllDYoJfek8rK7m/kSDtMSArbe8x3LOml9lZ7MP
cAdGZt+o2ok+l6JC82Zs8vxXOacq+5gNrfGoL76dH5wMIkZYGrDE3xjD4vJ4j53Ehg9GCN24Qp/D
dfRLEdGbGPNIofjwwwTsuIZcfeZ3QFBb9iF3DFke0rkZg3DV7AGgRy6rt4sBEOn9Lj6qnww5APnt
h8HLw7bIyv/o5AZpKKSzCEzHCv83cmaqY1diTzhMRKWR7tZbGmVcZP8Zs5qWozdPGqgDOBbNzyV1
0DV1UvUVa/sCh9/C6ZowYGJERGbafh9hp4JrgzAUQ+UNfuPHRwVVWrlsorRdlArT0RmcMOgEMOgR
gV8ZeusQuLHW1mIO26XhHbByzOkjC9rxje11Yx+yKdmPctKtG8vpW1yeq9r/IrZhiUzg4X2k9Ex7
U/n1/AW+n/dp0NX2mTa25r9bzUD7qutVWRyXxRzF0QIwMUZa0QVbWJv9tNHK77joM+ysn7bNDoAt
TJKbeUxLwI8rRL5PKfnJt6Ibt7sq23hTBlXwQAjUw4g9lzFtH911ldVNJ5RR39U5/evYLMrl3dQv
YMinRiu+AI5PP+cAWRM7cwbg8hnC2iFwROOriU/7mxafYyvU+i3/iFWElh1yOv6JoTrdAtc6LnaM
VBeKr9Hc1W2eTEK06kaD1Njfcb7xtJgNsThvy2FagxDeX4FxC6z8IMy12v+6VbO/RI29dSKettS/
qXM/+zDWFmZuG6LfzcEtaYDDFm6zmS8qXRGNWuaaYQvanxOc9bUf04Ks2dmldIOTPxW7BHzO83TQ
hnrI3/mGoHueBfVUHEbmZPIh23KJ/LXYPmYOCOuw9wa7iEShmygn5+P6thKWBGEK3q6Id2GQIpSF
UfyH/fS6hoVW55BPut2wFy9sN+Bs7ubW+Dt3p1WlWn0EnMZLL3tE4iN8DLabIKUX9K6mOl2FjV8Y
1oOd1lpHtFF1+W3QdvqNpJx17HxXiJh/m6L5ONLjOw2L1+nAFYb5V2N0xV02TmkZOhmA92gCRTES
4Gbs17lU5RAZjYPqFf5fDm6avW0+9fbSBRQN2u3OBp1X8xjhyntCFbF5J4e5bz6KgTwWDVITRW0j
7TURznymIUy3GTgFVcTyXgQKfwVvxit5RS/iWyey4h4KoeVGOuISCLpLnLqjWdj9AxjxXo+p0oqA
X2lsGhWm2cC81zXnG1SB7S6iF2b9B8UNb+fJQ+f9hMNy64eZZzc3g9OwxC0RytvamOqngJob0u+1
vXHeMs+9C0q74C+3BNRx73fih6W59n+2p1Em5kbT9I8zn2phPXJtPVhEYgRbGx4+UbuWaRamXExB
2Mz7KjZpE1gRqP/5d53L+b/UsVGbbveeXgimSNEicv0lzvV++LD4BaxV6mbVN8y2s+Ug8VKEEdoE
y3ojsev6vC4TRTU1pY74huVqre68lU5QuAQVpw2FjZbkqzecMPNL+3FL8xQWuvJ0EaKc2/YHO8Bg
Lab2LT6oMih/rOAFAFCL+W0DKut7mUH5QImw78Nxy4uP6ea0IqpzZVFwTZepwSi9db4Iu6Qzmzqj
ZoZaNRpvp3zK+lAbkGOKhzHfNcPLdbolrepn9JDyxjpuYtdK6whZhtCu55JWpG5kTuziNfS5GoJy
vF3rev1JbFQWhxk7sDd1kWG/XeytXCxJxuIeYvY0hktbWWUIrU8ZMB+a9fcGzzkPNfpBTZxPa0Wg
RolyDOvBzR4wlRMFWiSZdprcxfIP1CCcxKkHnlQ0a5YWl/hxua30HtcB3S0xBJg60R9mXE/qCIZC
38R6mqp3ZRas5YG/pj4r+Gfdh6CQBHbNiGZMpAqN7WyPEk1Kv1lSgrdq3gFEmtOAXPXTr8IOzDyE
2oI0XJpn9odhCua32dLmQwi5h2yOJ3WwMfc2Srp3syx+w+OVfVz0pvFGTCAd4rSyMJdv15GAQdNa
lOWgGc7faHiPNkIYev3etGf+vkIdB/2NuuSg1bmp8gdL0guJ0OTH25xeco8uQrYoedNWPl7rfZD7
31wrd7wQmeUVYrha8++GqzUDHcQuwDnAxj4ltHukrCPPmuWQONKe35fLmkGv4SkhMcv64KHqtq0/
VrCR+wMCYPWveqFTFlsqD5pbdFL6p9UomjauBI4kP9Zxa+yTNQge0azzqxZjdzSLwmDxpQprzcWL
BgI7vat6AVEe8uQ6JtfvUP+WmCh/QERlTQ+VaMWjQ/zTnmQ1a8vDaJTB93oMst/YKZZfDUdy4tZl
RR47y7xPolDpT7efg1MRQDM4COFjQSEXPsjdMpcrNjcCSdl46Fwb6UKRc88BkUj1aCmHDS5CzSLH
mzUr55BB7KCNSZmgO7QwyLN4rla3vZ9MaiAR+eB8R7lkl5ab3PWTjX1Oe5siM6zebmqe72fl7diA
zuIIu7x07x1/8BR+xZqB2XnXi/S37ZfMvNC35V2mld1IVoeSVmgV6Begde6IT9zgNLs4DZhnzEZl
jaG7GO6vKTXkiag/VXG2rtpnT1l+8RZNB7TZq26Y7s1UcQ1q47Z+NAVO4qcBGKq4ae3G/ISBlP3O
6gNn+O0BAjHjUhtQrKqLvP5UawO7S8Ansg5KpEVKiJS2v7W6oSaiMDG3UXkMDH4SKD/3oKGV0t/C
k3abGHUqYb2vPOl+hfC7zlFLNJyGpD/+01qx7GFGFeSz1wzeI37thR4Gtb8+iczfjEiUVCRVsJQT
m2Ij5te6tJcw+/XuO813/W3r62Meb6uhf/eGuvvZqrJHU9VcnXdO78JMC8x153USz6VR57n1D5/U
4R3gAIJE8P5zFrp1l2Y3G0jvm2E0/SFqzG38b9mtknCckGlxq42phQs5Wvd67MDhH2Ga1aN1pdxz
VlT8U/Og1kFxGdw0hvFnHS+zTCf2L/rLRi6HUzUS7Qd9Z7x/vbJycRRw9kBiqJICtH9e7BjsRQBe
COykqKQ4GnLuIvZ/eaV0d2kU+Ov04pFKRsvrbBR0reum3EdRAklrYbR9KPti+l9GsX0KdrQkabSe
lf79zB+9tnHsZDCW7lBVrY7ksvtv3s178Qm4L4g+hJUoZUNOeL5iDsegtDbDS3LQFLFbljKaq6C6
Mpfzuuv/D4N72t5U3ct9Z9VOW/pLQM3FS+baMT9avcTJpt0C9rbdnBwf/UaxgZKqlW0egir3T7hc
pqe1AA5yZYdcKL5BDdi3IOx20Btnv0QWusEFkbJFsl7cq6k2wS3QCaZY1dn5Yz7ioh7iVeL/mK0B
AYTO7i3ebHfmoSBWyY/KHwWpprb4ihhYdj+bWq+J/yTWdOEyKp9wz8SXp07HgAAdr843mtNXv1dT
0x8zQpkqWqngrHG51k4WwUVfvePgNVKPRtpAhMetGdz63oLxgbLMheoa/n0bCTEI5YiOJMDLdpLA
x+vBMsoI+HHzTW5+jzErBYc3qtpqFZflZiTOLPoPpj0N7mEcLeDjOfSoa2iJc5EMgJH0P4C62awS
C3sukyylX9irRJffrpcGFrGsgru+MnlHaaarw+zV2a3brl1EHgCxFmX05rhVwTWy3cXfAdUOSgYY
7x0K/Xwrg/jLqBUGRlL3JlWf1s4xZlVG02pHXMn2MlmLmHqoo52EFeW24aKxCZuX0msc44qxx4sr
gjXh/gEoR5sL1s3+3//qbiDYKZocHlBCUGe/Ly3RvZ/QMb0Cyr08ChgC6Iw2il5ntV2oSuNYaDo0
lMVvj56JHtqiN8WVzvR54+DPB+azsvn4Bz7G+5H6azI1bOrZkqaZaGpd8lNQKMM5zcoafkKu6p98
fzA+rSxIH6ZrL76j+9VDMV5V/kRDoX4AKNIVV5oZZ33s/SeBQITKCkh2xwbt3ZW/fpKGo0Y69a2V
bPz/3tTt3O59nJVVUHIrl0NgV51D8j8GOXFIvl6Tcnxxi9DIpsmAaiktFYNO1vPxmTdKjg2gedft
26hA6DqSmT7+Ultb/aOIyT5Xlh7c6h9kO+Isz8fKBlljVdjoid471kfUOhxUfhz3hhDtmkrqWVNq
HwrRfWYF2Bz/0Bfo1b3IXwGyT8bWet+bS/2WUnh+AERsfJuC+kq35eJoUHF3rIjD8Tw7sDYUgKHN
HCNJW/O+WnYztJXrqaWUf+rb9en1m994ORzKVMBydS5/GtDnDlRjN7rdMuZLgqWzWcbOJDPtuHRz
eYS3rxexNmYZcAhtqMhNPXfqI40Q/klUtvXFoCqiwil1K/2u90UGGrTb1BfDxSksFHWWXiOsvNxg
vPr7HtttpwEtn62N9NcFS7x546Oj0rBSA4yWdOHmnzXz3/q9fHQE+2k30R0C4ELf62x/+Zol9sZo
grCkcVi0pYkdf7Lev778Z/3eP6PgQeKyi5kSDi7PRxGpVzSr1q+JC/P5zQpg8362myZ0NLN/xAjM
iMdBXdP4fnlB4g+AhRDUGGB24F6eDwqVxRhk267JsOpGlBrzFAVU0ePXp3ZpFOCZ9NgcuspwAp+P
4qe1v3HDr8ns+Q0VicC+kWL7+vogFzYEtwBaU/utBxTobCrTrhho58OakFvoCUoh4jBD3nnC6GQ6
/g9DoYADjxKyHq3Z5/PpVn0oJI91gmKtuHGaTT36Lj5Pk0WX+spFfmlau7gVexDcCfJ6z8faps7L
EbfakpECZowTJR2TdqsPDFVcmdaF8w97jAsObhtc/HPH+LTxjClz8drqqDqb40j7ELPxVDNSYivb
uLIpLu13sEgQAThZfLizifVkcrVXo7RGArZikbUgIApWPH3X6gXN1m2okP5Y5iu75NJW/HvUs7dC
9wuPyq3EZQ+tssfa7B6DIet+/Pv+IKRhE+6mhS9gKISa6UhFyMBLZ1U3ptPJUzpo6bd12ab/Xh/q
4nx2sTBUceE3nJt9rENu1RTojcTUjJmqi+NEaTpvV27ASzsDnBBod90F937+reAVlPXq4SDbz7o8
bKOT3RY0UvNoN26Zw85ccTv4HybGUXYMAmfCxLNLV8miHwf0JhPDxbS8G+fPpjekV/bgxdXbQxQu
3T/kheeHq0xl02X4GyYdgv0RXQ0tFB7u6K9P5dIRBv3E7cSDZbOKz0dZ66aim2kYidbpFMLoD8a8
9tnBzZ3myhG+dKg8EmKi+517e47vM226IMBV2HmGSQsDdPWtnlrrmxIm3D0z9WnQyHWZr3ys/aw+
w1AwOxKcHT7B/yJ4eD5Ds+HIDQpzV780XJTQenWiyRFQKemrdAodlVefa3Orzag2CE2vjH5h0kB2
eWACCzX3F47uWAKKPIXOmRhZMXzLEHq2j+YyZUedpDGP+l7qVdTabndl3D/3/Nm0cQegQsD5M6Fm
ne3RtjfwXjCGOcFVs3rMe4GGXt6meX5YDKvTT/U0dF8lkiULEbAooSEEU/PBdmpUlLR1Z7sWbgYl
TwS1vEFg0CFRsewWQR4nWL+gt4KE1+wbo4gH2x4eKuCo34rcdH8glEBLfK3Xpgj7Ys7Su64RCFRl
PiiB2J70Cvmebl0/m1pXvZkKqpXxBod1jSyZ2j/0TDnqjlSwzUILg7U1tGa9f6ITo+Vxpc/qKzB6
EgPaPKYd99lKdXvLBBpzaQkuNdL7dXwrm2VdwBV74ivaRlR4HV8glFzPFlp4dkdHoCIvWGJhj9lX
z6jG6phifIM+JA71n8TcTDSqmK4bzkoh2WjZw7dhtsWNL3fCDAJpNUpfS+rFG1iWu4qNoyUIb5jl
XTdrwc9FS627FpEYLxpSbf6EUEXvHvON6AUam9O+IRDBDWxFDTfHT6C1vwRdTknXnErjyTKlHG9N
eu1ppGqj/SBLXxahjovKj3KwPHkyGptatK9jSRK2raE+UTHzP2KJMhZ3/lq3Bl0xqe7VWrbGYdKg
uR8AulhWONLpv2ZEceGe4i1xyAQgcuIYdBZw5GMF2sGCKF2wJY75oPpHtQ5sgdcvqksHibUMdj8B
LpFz3JWfaciacT8k7TJTZYcEcEIkqnovm7m/02sPTBKK61felktpB/vZg0UG4Av09dnlYVUGIAkx
L0kFP/d2VUF1bIu++2kpsz0M01BGkGv0g99b6x21E/+ICmJ2E1i186EepEJQq0UlwNeNFmXrrYlt
d9Z+vb4wf3Q3z046twvYbMg2NPTPNZE8PWsru+yWhGJU+1XXVvPdumbZD80c+2ib85+FtWhRSu8y
Yetlh0XZ07tApsHthP0Q3VrfpVWu11GWNebp9R934XGGYkKmTyCFYt25oseQexQPcxIHMGDGfala
82Omm7sUgj5+EVbQfvnn8fbKDT49FF7RKzm79dRCoU5rTUKotsJ01KwDC/iVSt8ChJkbym1ZdgXk
feEBpYhBQIVY1C4ocTYiN4ozkKQYiZ2Ov8rSr6nWVV0svbr454yb+hzUlj9Urp0z/fwh00058JkN
OzEnw4cmVBL6NsvyRm7NGHqA3a6M9xLkSbGfhHuvKpBJUJt7PqAzZSQTdAETxwSt1KL38r1tdRo4
Gtl2aA+acWyNzPbo5hbeW2zpqjd6a9U/RLf0T9QIGxqM2lVavfXyPaf8C6ENvVsaN+ekWaWD/HJm
z05IpllsMZYHFzuo/4JiWL5aXmt8XigOAyyp5T3OVyPC/IMD6qux6ltfWf27Lt2K8t/DKL4+ldTd
NhKE0dlSNXPXY9ImnKScSRX6mm6YZ+RLCBLkGgH8wobbdX6RX4IJhtf5fh//VT1j5tbEG2cnXWr9
1J3KvZkC58keluH2n88SOpN7eeH/ODuPHbeRLQw/EQHmsCUldYvq4NAO4w0x9tjMORX59PerXlmU
0EJfYOBZGHCpyOKpE/7A1rCY3OzJE7Gb5SiQntZ01b9nzVI96nq+T0HX7tdCi258ulf29YrHly0T
eqJbsawGpW5jgkF3cgX9kqRkiI5Mykr3Xu1vTDSuLcXp4QTJbjMaPeePMI7MEoJpNZ/GBehM2QuL
0fOU7HstulW3Xt6OBtkupYJBd05i/8+XSkf53GI8PpB4tE4dU8Vd2o7djTB7eTnyllQmWrQXoJpu
zcPFZGUoUaXLCZSV90GlPn2JYdl+hUhr/pOoqv3SuBOoibcPyNVV4Q7a8oSQ2csv9a+TqK1VYsSq
M58KBP0xmlvV/uuI5vAPq6vKH5nTVPfrksFAfnvZK48UjVfI3Hxtr7YO58tiH55Y/TyNtAJ7d68N
DSI3ZXerPX95czGN4M6XcgOwhV19s4o747kVDaj/QRjft+BYQEaA+Hghmpif5ii6pRR+eSgNVF2J
IfQ3eJtbDep40hYuEjGdHICQd/UgvHuYIv3BE2X97kYDjTVUQNBgl9fJNlp51miZSqcPp34t1TsL
C5pgFrZ5//Z7uvIEmSixDFOHVzfu8ycoagDPXZWvpzXptU+WKbxDoU/pXWZiQLuuDZO59y8olY8k
I4Nx5Zbtv9QwUrLaXU4YIyedzwhWvYvMLtopS2EfmwRg09sLXjmJ2CTTn6S9If/bfADoRWlKitjs
qSnn+EXLpiWc0sa9EYevzMakoBOrwLTgc9vyyERtjeA4jIXG/gxPnqroozrCJfOSSgtisZp3epro
B2mIG8Y6zK9ejd5pQSqjipyF0fJghoFV+OYymNCCtAtFrKeJcHBcHEfdLSVi1AmTuvc/VeoFD1M7
zWRktY3Ohhdrzgy4/BQNtfKpmqbPJKbdjdvm1RXsPGs2YLBIJTCCCGSiTTblzWlMqWYvp7if6rtF
bdLPBRiosHfd/IPVgb1dBeoAjisUSAuRtRN1oyOrUoz3AhDJ5CdodYYNAHk0cQ3vu97k8/1sqN3H
qAGQs2QFyivSvbqo9fgGlexKZoa4BoRCcl2EkqG3nn9aZZOuaPnmM1QXAQgHF/q5DsD+Z//BIIdl
DocIUFWdRer8PHVASe+ghWl/tC6O3SMtn6g/NXMGAkx3Z3v6/PZXceW7t7DO08iKKWyQizv/cZON
/0e2mgtkWBt1Kjtt74wJ7GLqIJOYRY5+IwO/UgDJRrcU8+NwsuRmQVSF4SYaxXIqW2CmCA6hogQh
BQCN04jmo5718Ca63Gs/LG7qxFCR5vrOiPK5fuiTSPupABj7DZAGVPQiZu/74My0At7/UMimYMIT
ENE33YQKEJEmd5a3oNuber4+xamvieVlGfNurydaHbx7OdlJdhFDoPuEhNn5O8BqSLUTAIwnfTVb
pOoR027jKH00vEz9pFX6fGO9K5cXXUS0EFBBl1Jm8u//SgXiuRtBOWbLSROiDHRHLLsqTusAsPEt
650rS0naIRRKWr4ku5utOZliij5ZzBPmiA2JqNPCe+imo1LNyY1dXYnvjFIJ7OA44LxuaY6zGulN
F+nmyW3zf/sVqQQmXp7+8+13dXWVV94z8w0UqjbHF8iKHSUmZZbW6OO9QSvjceg64+XtVS4fG/+0
Kwd4Espuvn5Ef70hmD1lBprdOOEClIM6i4GcSMqBERXuja7J5YZwC2LGD2ftVYhwsyG1GawRCzT9
VNUpZCSGX+iRd+0NlIachpwHcMZA8sOXQhaSjHd+5OxFncxRuBrs/uabmySPMGqf8Krp6Q0i8FUs
TuMP+i2S+pW9kVnQHOS2l/nnpnSwqlURBfrMp6qI6l0n+mU3T7a6e/tlyd++2ZuNYjbFt8TlcAue
780EVJlWGqPCSJgZvYQmTG1jRl1LL+joaPvMdd870wBvR+xkoM+VSODeAhXmjKRBz3Pv2KTe/EjX
d9yVyAne+KK2L02u4jGvZpjPvJoXd76xGKZJpunYP5YiX4FN21n3rw4O67nS9Z7esrLaz7WeVUcT
FDVNy+EWp/Li6uQXcPwd2T9AqkHfvkAsuM2qUoro6NR2NgKxNOClxktpHhFgB8Dex+LOhf74OIxz
9aLhvZnTQtXsr0D2Z/hfo/PcQdu78cLJizev/PV3kd1JFVebjssmH6ltJUVxUouOUTMqny1om4M/
UfNFfqatoxE4KKl0oVOaCDAVeOZBz+pzLNPdcWxhflYaiLaijzGFBMFvJrthMFN0rsTY5NzygzUE
saKX9q5Cv+Tf3Eu8z0o2C+9uRYk31AoLtOUIzaPxs4TJABRDT3lMJOogsEBNtz4kLRWK1Wj/W1ia
XSBPnro2qCxzjO7JJ9Qj/DLTO6ixk+lA8BgY30eGozyKPo5AyTukT4Dil/oLLgKe7o/ZGoHlVxO4
ahOqVDtVKFoCRjlbiyCPXGenGVlf7wzFs6CXqkujHcvMKu7T1kg+de2ofWzMZnzSCxuKnzBzN+jr
Jv/daHSs6NqvGC2kBeI/+6hRCnNXeH1t0bPqLHhS6egxz23S/HNjRiCU13aoPb/UU6IjBLhR9niH
OXRQIM5xENEQ1IfL5agvdpml04O7pkYa6L05f0nS1sqDsjF15N7jJv1H6dMx9Z1C1/51rb56NGII
azB1dKzVJrfsNGrV1hYQ55f1txUXxmOV5A2yMbih/Gnh/0D9qK3psdVXrQhqu6lOfaFUOWh57FOC
IRsw5sJlzA28asm+g4BuvqzWEv1oojGBgRsrxUGHNxUdioZ6JIh6o0pweIhdw89d+KuNGWsjktWM
gHdoOS//OKth/Ydb1EK4jCZhBnYxQzJIHV0cvKmKJh+eFJQfhinFxyIBw5wPhvehz/FD3wtLV37W
auRNPnQ1Az7XlBRfeny9Jt8Yh6UPRB1rve8CRcp3GhzG525osv8EY+jvpjdCuTWiubN2tVCx6R48
ZYwOw2oioOiOQzsF2qiuP5C/QTwTmkb3U4PhjBRvk4ovJQAcNM7kBGwXCWf9sSBLl/le0RclGRap
M25pHp3KNpn0+UDBaRQ0KZT4A7niypxTw4By39VlkQSjkdePo5vXL8IUFpTlaFkBc0ZKOgVKUvX/
xqOAw9vnU/GhXboV8nWnJf9Z9ahZe0geRhQY3dz9VyCfou2c2TR+QxepxZ2mKdUpwf2u2qde3/3O
yzL+08e5dADANLj2tUzRvmVmVP+wGq/8XHE7J0FfFfqTKKv5O4TP4WWYGP5AQs5yyboF+0FkyLOG
BN8S8Fc7vgm+HFF2flrP8+fBdPWHDCBV51tLD3yvWRxl3Tu8iSlwyzgzDlrfKqtviBrAmwLZ56uZ
psWfOTfFuIehoT61XrlUQe+a9fc4aqvWp0HmdkfspN2fbuu4T6ZZRJ+ZAsKdo+1lQN8WYux3htHm
YxA3Ys5wr27zmJEH8JoHzBIxnYghFDyp6iyUndp4+jMOLYS5NOmcf5xIWaZ9qWj589hp0bqvJ2PK
8bBKGrHjbUKxV7zKfoyYEf2zTsavGSJIwyOr/DW3pIod5+pfek4iCxa9inu/R+H/Q6qW8RfK8wmm
iFrrio+zQR0fFFgw1YPVxukHiEMxxKExKlsfzgFd6xYZ1u9doeq/p8nLun0X1fHnJZWUvcEoxxiK
4hJ/g2NEPbPUCRCUxFQU0x9Hj+NSam72rCQKYoapPcRfrCa1GljiqQl+v+jib7GZ9B+0nEOzq1IP
C8TSG4vvY5R6x4EAPOynkqDma3YDH90WDnwyJW1qv7CK9svbeca2VJOXDh1r1HaZK9C4ltnOX0lh
kiC6JxUejnZnLXezkow/hrSsfrU0XZ+6JM/+vL3eNq+R60mNX/4PMZeJyfl6c2mOsNA1ENLQf3+W
ztDfwRapHy3YTYa/DJ2Z+jNovRup4jZpk8uC8AKJSVsBk8ZNL8/T5xX5w8E7WhknwFAy8SPJl/RG
Hr/NsF9XAZnE90c2Sng531wZQYQTaoZcIU5CcGQcz08maK1qlt0q765u6K+lNs+REV9Z5jQoj3a9
LrtCYjU0o7jl33oB/Jc7QnJEak9QuDJWO99R3ORameIndLQLIAq+CsvgUfDgRp/zLXX1GtVKg3qh
CeEXZkcocHNYXQHi4+YzSMymvJE+Xtm3A6BSR4qKRBIAz/kPIo6rtevF3jGFbH90F1f7WNSVcqNW
fz2Gf6ff7JvRIW1f6YoJ5Ey+6b8+CxpDGkbhg3P01gHMQoRfQHoolhTfn7TV0p2w7PljN1RwiKzS
Rj+bTMF4Bv6vwoN28vhnDZIrClTTwgUY/2ED6H+LcARgE4hLR60wxftPuPRWJbF+bWm9Zpd//WL4
4EaCM417VNrS3Gnz4uyWAbLm25/v5eNn7EjqDjSeqoRjfv5cUlpeBNjGOq51Ogd4kaVB2ujRjZd8
GZRoXdB7f21gMA3anLoOCnmJbzgSFO76sHiF/bW3k/qQGPp4rLTEuX97U5cxiYUMWRIjkA1UbVOS
iHHWjThC8UID/v2MGX30UHRm9JLTNtyhRW1CMUiNW/3Uy0fJquiMeJJ5QUzcHLFMW2bahIYWOqs2
hC308cNYWu9/YYxtORLUq7K02M4KcQyve1UptFBpIqRLsopLSsuLG/X+ZeBjFcBGsuuHxvgrBeGv
w5cVpguLRvDCwLqfEk9fA5I8wLQDhKC3X9ZFL5ywyjfJn4A6NahIm7eFmkhkuV2uhwXaC0+GqqSn
FmDbl7xxKI3TOA5jz4I/Se59r8dTu5vQvL0xGL+yX4biQFFgVQDr2hru5HihdLL9GY4VzIXMW6L/
+rSMg9lSyhtt6ivlKkgGTiXFshw1bDUMczVDlnVZ1NDKVeIrbrLLE2bJpj87EeipYYrulSbNDrrm
lGGO9veDsPUqgNZRPXttXj85Ru3+fvslXPlAmWZ6Gs8AePZFqVrhL6IkTqeGejuKo9oWgIycztt5
UUMvWodm/vZ6V543bGl6ftyrhGZrE/Vt1AdHBUEGhGpLNPS90vSHZc32XIK32rQXgB9OFnwIhpm0
yizO9OZmxU9lNLERFaGmdPnJa1tE1CLdu9MFJw1GXxosS1bukWBfHu0JlFeE1zrqMf38EmMUsetW
i5p6jrOXeuzNAH6xdyM8XrmV6UhSytCsYVZIT/k8Cg9ZohTg8IeQehPKuTD3U1N8Vkbtj4Lsj4tB
i9WJL3UCdVkZtEcFc8AbX+GV4MXVaDDXZuolRXbPf0GVABMcEmsOmwIqnONA3BURiMq3X/uVY/ba
q0TTlaboBQgbrKvIVqMV4WpG4wfTWJuPZMda0Ik6PeTLKm6EsWu7kp0h7MBMmWJsXj3AuhicoyHC
OsuVFx0CMYT5/L0qZTJ0cXNCpWQMQvtJHva/guWqZU1jCZPugr2Ox8Fqp0PX9OPnt5/dlb2gr8oY
meIX5Nr2DY0IgekCxdPQ8iprB0XaCWokBN5/DlhFohvg08rG4fleVAPPxiziDZW1PQZ2PjSHXqvf
i61BoJtOHXNAR36TwFnPV6l7S8lwHBrDFpGsHVJa6p2TmlUw0jO5EWkuHxvQIsnPkFM1/tgc7LKo
M6n+oofRGFfhAoncL0cruXHQLuMZjD+QuYwx6JObW8gYIlBzmjujETbUKo+T1sZ3wmzHuxabrbv3
ngOWwhScrivdf9jq588O29beQ2XICPUpsXeTXlcBEuC3EBmXX6qkMOo04iV8AXG881UMU0TutLBK
0Wm2QANMpM+po1UBBm6tP3Z1+vj2tq5ci6xI1kbzX5djxs3JM/V26aOFF+XQhXtu5744VUm9HOMa
+NVSo/qHVJOCL0aePrfojf+eyoWOIdodP9R5zE/WXGSfbvwmmf2eVw08ZvRsoK8j+X5xLWYLEXFZ
ej3sq8T6UDHZe0jUbrizYtkecxrX3ndtK3az3tkf8expArPSs2RXGAYSb+qgzU+N0jXf4ynRn9LK
yD8bhnB8JHf7XacWt1iQV38usD5LTsF5kvLv/wpEjpJ7QiDZGOZWHO/Gwej+4bZzP8Brs+/0zLKD
XpHYdKW+BZm8dlzAIjB6B6pEzr05lL1pzfWAPmlI7eS4PtleFmaF3vkI65iPRTvVH99+NdcXlJbg
TEMZEm9OS+OugM5TVw/neFaPhaIovspF/y2nc3YwYMh+eXu9a2GEARHVBPkRDgObDbYLNvWjMenh
AmH8eYo87WB66a2P4EoYIUqRf1KKcRdv+w0woVE9s0sjzBKuqnLokgNYKFrJs/fu20SGKqAG8n/g
OzZJt42dRYlQrx4iJVaEhULjvMymW3jTK09N0nhYBgIrDJHNgbSashkiFXkZq7XLQ5LWWeghGHf/
9ru5chZoMIEVYIRMAHHk3/917CuvTqKKGVpIZWeeaG8USAc19n2FiCQCiO1wg+Z95S2drbe5vea2
WmNroJqty2HYZ7G5BJqCHMk4YpHx9tauPUBJgcLXgvYIYs3nW0PbPMOiLtFCGowiSFx9CiAD3DJ1
uLYh0mN8tMB0A7bavCZB05SUstRCUZYpOPJpIjcbprsqa947bOXmx8sEAi09H3KMbTKeobCzpBCX
wnkYup2K/pCf1QgGvv3YXsEJm8DNNyTJs7IPQJfw/Ll1cItzt1fVUMUa296pSNH/S03d9wGBvj3Y
AwbdQYdC0T9l2+QWJbStIKCH66ce0NxWnyiuLSk4NceLr2vFApceRoAIUNJ0j2NctO1uSN3yl7mW
yi/JjUI1KGokRHg2+IcwFFV2FDRMA/DVXsf3JzUyayKLQsGDum0TjeZmTKCmWm6Ym6O7G5YpYfwz
3yK6X/mu+GLksZOVCU3D84domo2xqrnhhYqyIM7KHIrw7rXBglProWyi7EYKcOUYokhCAU5EYJSx
RYnZtWI2gL+dUBBUDmqvTHeznajB3NvGjZBxbSmJFSNvBzRMNn2+tZT5/myZqRsmXW8cZsYZvsmU
7xBZ5Z+3j+KVlXhPMCWBdwOn2WKg4QyIaR48I0ROD+rQiAYJd7LysGrueHz/Uih3yzE4jXHKq/NN
OXG2NB6zv1Cdq+FH1aueH0GM+pHVqfP+A/gqgACNQHLIt6SMWKERpiSFE459kTFP1b39QJl8AwZ2
Jfq5ZF1M7UAXwDjZfMXTgHFgF7dqWPWVc7CRoEUvFhHLdz82Sep3ZJbLmH4rezD0s72aaq+GOZCu
0NSUfF+kjXkXN+uwf3upK18UHuf03mXTwwWBef6GvAI+HHJJajgUZX7vMVPce1DT95U2Ieqe2/++
vZy8iM6joEsVJx0sCBF8VZskftBLXamdvqatUE0HMAf5cdbVeF8rKsNfgrRAXY9OyNurXp54iDPA
aIBZgamBt3O+yVyaPmTMF8PKtOt9pJrt16o0ym8OioM3lro8INJ1hLKLXTIB3db33qz3jAWbMhwo
Wkl4G4ahPXrZb2/oYhUSGBjxUsOG25GTeL4hS1+tflzsNWyidYQOVgwnq+9utcQuVyHlo6mLZgF7
crdfL77yFePNNgojB6Ij9OoKMcPFvHECZQw4OxJSRQTAGMklzgVs6nwvhp7hU5t1XtjWUAhTb+lS
381sawfhuth3SPUWvqFW5aOdGvaNIvni9LM2sDvqZDBkVCmbnD2SwqNWXUbhkiK7WMZe59ta903X
rRcxaJ/efmkXp/B1IYg7DiIDbHTz0hbRt+NiCDd0EIN7VtEH/IC4VHZACLW7cW9deXMITZJkoJdA
R1fXz58pTq+4f8JdCyOQ036XKkNgQom78eaubYhEkF48w3epzXC+CvrthOLI8sI8j8SxI9I/oIzb
7Warmm4kuK83++aUwG4xwQLJF3YxQJnXzJ4nNLdCbUnEfRuj5zsuWvEw6Hb8B30p+x7FuAJVN91+
QGFQqjV73icnGbPA1fPyGakt61hZeRIyel4tH9085ETRqU8AOFTd4d2vmjk3TR7ZS2YSvTlXYIYq
TJodJ1RcZbm3tLYJDX7Pd7eb1/9jKQYiFifYlmO5zRUr+g7Rza7lJUDj38Xl7NwD2sHv0E1uMRFg
AVx8q9L7SnYf6Fsb7vZc4SySgJEwiQizM+GS3NXqANJ5nZGEVSX2oBJWpFHhgAY/cI/CKJ6brnMQ
4Kz1XyLv5m+2mArDb+ylyu6yKEqqYMCw0PNXJbU+RVlfMt2Eyj37Crihbwlqjw/w6o2KnHKJolBL
lBxEeZREww4FfWsNrIHrGo3oxPkioMR9tAWmXJK0WD8T1xZ0+kVbftYHl+Z5VSepLwDQPylJrAFi
UhsbyJRedqSrSEH9AYjXfI+aLu12NH8sQF4i1p+0ZKqezVUZHszSy/8ZRk3LfQ2pCdTPq9aKd0oa
T1/tmRYA8qTD/I35UfPRVpzqR+N2ZklUi50/aVy22X5mrqO/NJ5WVzu4xWodFNky3DNW639Xnjt4
YJo9BZ8vgC3FUVSLOYRyDvI811bv7Aq0HGK/xAqjCfq2GVnQnCrVhzOQxPcCXAwcKcTk/jipoUAd
KDIBOLZO6ZAtkB78ep7c6WCrS3dv2nmvo3LeG0aQpkL5uOrg9X3dVKwduNZ0PhjtaH0z1GJ8SRhT
gRONjW8GSlYpCKduKA92lmrtLu4sBNfdTB8WqOue+lgCfAEwUHmD7nvovPW+N9Sru4szC9Vgu4rz
Tyg4R/3eHPkg0bQ0etwH1B7/57HF9CXAWyZaH5zWyP+xhxUcoJKv9YudmemXjHLu92zCxQIxVun/
OcgrtbtEwRsQGrTtHByjHZ5qHAElXrG13XAwmhYQ4GR47T6u7Mbbg9o11I+KVUi1izlRfwld4cB5
VoRrQE6OYNy1Fdr2gVOZkDqtwoCUYSRaNd0IoECILz4oydxDUAsaMZfC9k4ATwEqe0EQvHNzy96N
jOKW3Ri59s/as/M6cIWqnJSxgP+y5LYSHWl7OuqDGaMDiny/Zky+Xk6V2DMfozp0+gIZD5VbJjsY
bqr/mwpMfNFJqJJ/O/xSujs9ccev4CnHn3kxGzC2lzpP9nraFT/bachQGI37+AOyuOj4YACRu5+q
GjX/fkWUnYtk1cpwAlX5raXiik5FHKkZJYTV/i5NrwWwCSpFuUvV2sj2yOCq+X6aXYAbeVcistAq
ee2GRpZnHxzs+Safbpp9V059n+2KKPZ+qTR8Yn9cnfp7a2vlCKG21cZdbjnth1Sr2h9FskD/MyDA
36EqvTRBgcQhAv6OUXj71UAt2V+Kos99o1KV6M52c57TnHmduMd7w4Qs3KJ962tu6T70dYTpiDss
xh0CyoC7kjrKkKbNSbgDEqshOyJCXX1tRoHLMnkIUsVjUqDbXuFx7AB17cc6wDQCrXRan8qHTivt
eNe4cy129VK7SUCrxPw10UKLsUkQiDHw+5XqPhYEWL+3is7z2yhr60dKMfypy04Bc2lnnsjvPFQ0
Pgjp5RQIza0gIRut8kUIPBt33qC43wbe5A9MOpIkiO107XntWfcSLw6xi2JhDGkdju1jHHcT09s4
bvdTYqg/c2+al9BLo3i4q9yqGSWzaKiOk6aswEBzGrM3KtuLnJ/2IaU6SRbSV3g4bBK8IcUJYrbq
+tQPsQliNO6/krGY9x2A1kDg1HEo+aN6d4rMqtjiulg5MTLYDqfE0DdT7lk1koTpdKg4H5/QxW5u
fMGXCaRcRRYyXIcOkJXzFIj+uxFVVl/DE5c6GRTT6rNInfEAbGh6GLXhFlzqSsCQjlCM64Fla852
TmUhTg7TVqtOOFYgUm9zUxZ+3rj4a+oGXkFv5zGXY2AgdDQKeB2IblAjyv3/1cgUII8Z/5XdaR0a
/UVdVk2g3xNFjq9Qg/+nAy/9ra/kzTt3JUYDAq0WiNt554JwrEvkW97+QVe2jzUlqRUFuKFaW1/y
ohpFa6tJe0LEajmBBS5PsbF6z30+qjeO7dWlpPIttbHERmxyaEMVSEdgIXCaJ8uhBYfXx5qpTKIH
LEb/j10xqcUumKaWZW2W6soGWRd7bU9Q+VCBtepgVWscdBeQAG+vdFkY8P2Ce2IVRgYwZ87f52rA
fS9E2pxay5qOpb06qMHaynvbPpwaOZSQdf6rKe/5KuhxCweyHF9FhnJ1R/fS1zBV2uXQdW88umsb
kqMwRAoMG7z/Jv3VdLWLpshtTsuoKaFITfexVu3vbz+117bOefUBFVIiNkjDGCZtNZCHumD4Z/bJ
qYqUvvSrupR5gaGtn+0EtxNg/jRzfLFa2anN+wgFbqNLXnJj0BoGddWs3gvPq1Bmqc1J3WOkBo9C
x+IKTN/cFGGLLTba/ajjGqRfdvariOz5hxWrcZiU9CcZNuo4X729qSuhywJtKQcUjDkvVFM65C16
fV6SE4ZTwy9DTQzfWYvykwGu+bikAA7fXu/Km0LKTCreIg9KF3xzyMXq9as9WQlKD9ngD/OoffdK
z7vRYLq2CvqKHu0RynkqovOj5yLRLHkh6anKlGS/zAVKwipS82/v5cqVhmIPHEuCP+rJ2z60Ngzq
lCcDq+ABFK4aWZFu5yZC+cvUHHTG0l8ZKdySUbuyN8maknBqW0akTfMRy9VUEXQET5pTubifGSvs
ipS23o2T8Srycn7cmcN5tK9kX4Qzv4kSo7mYUecO8Qlbktb0tWmI13szasc5iDUriXdWnmbm59nW
4+/R3MeG7yJthoj/2o1fa6uYvsX4ueGZM87rI64QnRukcyxMv0JUarn3tIJUsWrd5mUolsjDq4e5
nD9O9p3W4YPgj2opYemrEL8QnBiTwJ1X9x+U+Y3vGfXVFOiJOX9mxJc92tAAf9ca1ag/ooX0glEo
ttwag1jhD7kyAIf18LD1tbyZm4c46ddhVw1x9mONJ7vfWdR7E5mY8MqnuLHSeVe3I/ZFZuXacWBH
9A0D4cRDscvqfPpZj+Vq7+rB0586vXU/L0nbuzt1GZcXoeZwAQU5Hc4dQovLwITljRNTlGNlZ8CW
GfYtEPlqV9J/9x5Hpy1Scl9P+1jHSvpttkrtgzpPnn3ABCS7V9GgfsibuPHuPayOHH8YUiv1J3Us
jH3lVesQGF7NbkZTK36pPab2UElcqzulC4rWPhltNSP4PcbP1Jr1z3GpFVgQXqprPp4nWKUvZmET
b6p0TXy77sZRYguXD7Yo4idLDOYTP6nHp67xIPpXVWYSoxIePy5IOZIpb39Rl2ebIYEc1UthCgOh
qfPvdk1Wd82aODshlToesqldH8hHbnFtL+902mLI2Et8N8Kb275paiU9R7DVQ6/x4n0f4cU1ROZM
cu/YNzZ0GV7JUxDP4cKAXXkpbJPFMXpsvRH2SWz+Kp1FfRoszhrM2xKfcnv++vYDfJ33bz5aBm+o
c1FNAgnYDmazGt8WBa3c0CAlvafbTXMCculRbXhvVunVB73X2rsWt5knJbWXT55VRbsST6BnLTIp
mfKyfsnG+ibaUeb35z9MzjuBdJNzgOLa5mwR9bMk92UnkRna1zWKbI3ATC7uF4ZpFME4I763T9cM
jfzMHs2940ykj0JTxg83npGM/pufQuIMxItEASSxszllJR311Wmr+GQUqc2Ok2j5ynTY/WMNovxV
lqb+DVR99YhKuTnBmpqx/3JUvGV8Rx2Nn5SafBAe/I77aHLWX0WGBN4OAPIy7qZyxMypUrXBRSdr
nZxfb//2yw8EuIJKh0+if9BW3cRkrDdXelFrFOZVxilS7XYH6Nq4EfqvrMLjMSXzHaD6RdWEuHeJ
4kYVhW5UIoBXRr/U2H6nsS39W9CJDLgY7pOAeNuv0IXjkOIj5IZugp9lY0TPYw+fcU29b0VV35jY
XWjT032VjHSWoRFL832TIeb8HBVxhui4lHVBYR51WVB3ZfmcxWP2B3eJwmfcF+1rOhfHAVr5rh8t
9Vn3ljr2C4yc8sM73yTjNqIcGSH9IB7xpm0OGzkS3jJax6QQUAPN1Tl1cxXdiD8Xb5L9MkAkFZLs
EoROzgPqqCSR7Y3At0uYYftuQvE3nZRbth3XVgE1LbU/pe7Etj6c2yZeB55maETugjpbFAfRrI03
xjQX6RaxQ4JZKXmR7b8wOmmMIVZHt4nZy6DfzYWrS4+kmNuobHdpvBT7tDL7GzOU12N4FizkqqT9
sjtHDFc3T1AkdAUtvYvDFHy2PogvifACc24+wGoNBw9BnGZ+qLP5rhDNfxPq4U6c45HUPyXj+tRZ
ZrAa+XEYrQOSbceuj+d9neMp2jg3EuuLS03+TgcoMc45DAO3k2/m0fKD4/BSM3uHZk3zvanQaO1q
Pfr49tG9uNRYyiNy6kw3dOrvTRDqLdha6xjF4ZQgw+ng1AYnICuBl5rp19TEr/LG3q69eSSwkEGg
uiMf3QTsKNIZK0VMbUak/gC8mJ6vLuoB9nDu47AQlm30Xm3z18H+X0tuXrtdI9s7o1Ubpmn5vSs1
fb/k0I9yN76VIlx+PEiMIqpJsk1FBCj8/BNdvNFQ20rwNFdtPRZR9GPqm/EGj+QSxYq8HuhAKdBC
ZOfWO19lbLtZda02D7OZOOe3ZsLMYU7clhCnjb8jzSvmPbPJxPb1Ic1mH3KmScmpFL3up1qERO5s
C/tRLYDf7N4+T1eOLvLgEqDMh811vHnWg6ZKF5gpC0lt4z2ICO+RAoMpz2AXv99e6srDpiSUF6dB
H4s/zx/DYsLiKYw1C6uqRBkM8vd+aLNb7bmrq9jQVkAAkIJtu44MxwwhCicLrT5fduYsKizjB+29
RDwEE1FQod9h0sKhGjzfy9zYWlRaVRZSH2A+7fQT493ZupELXPnYmbjCzOWWIiHYuuUQa8ekU+w8
TEy7fYwS1X5QRazcCx1/aD9RzflGmL+2oMzKXdD+rLuleDH6g+Kl5mUI7Apt4km1iJboMoKDHkHQ
ZtPh3UeCpiZDWtICyGvb4QsaDgBmaz0Ja859kK5Ity1Zbr7/MQKekPQI2mFy1nP+spq6b8sllZfX
rKUHpdePuakn+6huP04ZU8y39/SKI9zcWpZEUgDItwkrW7pEMimTbSDVHCaNXiT3cTe3zxhJRl/j
ZJ3CdZRUfRA32i+rU4rRZ/w3/4flE7IOXhXXSJp6RaUfZOVbnqp1QfYDL+Feu2el/qO0J4SZ3ttq
GjD2bfGPmto2iPJmZIJnSfJYjY0HSO9lEHejKtTiBNVJtQImqMLeQbRpdwZeqva+XzRn9JMsKn9M
SMR+svSiWG7cHlcOlGxwgWCx8VegOjp/9C3H+n+cncdy20i7hq8IVchhCyaRlCxLjuMNymEGjRwb
6erPA52NCbKI0r+ZWdjlJjp+4Q0xd1d8UkwvPkTCKP0+17kD8zE4dOkaN/uaNzjbx8zQYphT+kzx
uhxPFFWhNsifn9yYoM4svfobgP3ud1ChYpEZqb4z6iLBzjJQlMQnrQ9/gobKVrASc0C72AH8CuCs
hCyELktisZdhPmjVXKoonUaCTlhn/SgHO/3FzaTteXLSHy01AxxZsa1fCZquZ3yuGoEGAf+OnvXy
/qNlHbWxE2inPpHORnEa8Kc5WFAyYRTU0WZfOcLXVDpWlQ4EucSs2w3H4HLKp0i0mN960ykqlNLc
tJ2d/YiqoCo2ZWj0g687fWn5jVJ02jYyzNLEEzzRjb1spRcCvRXO3GTVq496GRvBPlExSnb0mI53
IqhB3T+c168DP3ZO4QCyUFC2F8XJKJElKTk/tsbL6FG68VOTB8PK8t8chJiJCugMs1smirretujB
KNMpoRy9tY2MRFY6w8qtdv1yzyDfmcnG6eKJWBytQC9QrKks/ZTE0txiVFw+oOXbPc9QnPd69Mx0
Cp4fwn9KKuQai6gz0gqkRUZpnnqcYPzIsrOtjl7QyhfdCJQsbk6TiGyWoOSqvtxKLnCIjrZtcyLJ
2GSKTA5xLbZdkp9g1fhlIvZzM1k21hMH93EKm2M0X2eTl62BxW8sIVcISTKqwTOodTG5paIB/428
CpgNaQUq6oiGZMZ7TSqZVqiV8ytBMjq3ni6/l0wl0Uap13DSbfdbTey5GcL43TQVRuEq4AGkbwki
Tb8cBWX20a4Tuz7BXvb2oVK3O8is4fs3Pc1ldGBJhGz0xRbXAI1SURtKUJ1sVzj73NXyY1FRibl/
fm9c8Oi+0msCkgusjjN8+TGeLlorU/L61IZWcMT+oHjCZd4+CLAkH5SsiQ7aIO3YR2Un3E8UAZ6U
fgge7v+KG0fPoVIKeoL3i7B+sTucrh4rjCqqE9YQ1sbWRXZUbDt41PQuXmnkXfd/OW3zcUCgmJSI
wPnygytDL3RmtDqF1oh6Vp5taU2bGyOIP+CmrEAVj8FoKhqNiMpMoU0PJfpqffvl3Z8M9597Bqop
lElveXGmrkStRmUTDYOhgPyJrI3b9sGOB25VpO76/eRYzF4HM+eJUH4x2GS4nWUCqT2pUdB9BCGh
4fKDur9dVNnJAgL+uQwqoF9e7dof73/njYOPzC9v9qxcZ18xDoPcQVVIVJL8ujOwQi+ylyy3rcP9
UW5soDe1BsC9HH7u78tF7Xk0oyK15clrvfapHMxpa7ojhArHrNaSiGuEE9EQWnO8zzQaZxvKy8Go
rqSm1WUd+MRS36YYhZxlQgscyVrVeZo14Y+US130lTopfKTZUOsCBq58CZHh+DdPcDftrYQz1VKz
y/cmWt8rF/+N6XiDlOLWy6tJMnr5C8dh1ipMuu5UtwOYAjPJDp0N4Bm3oPT1/szfWF94U5SygDnz
/i/LGWYhi0EfVHlCnzDflZNb+g6Y0N39Ua6DsLfOJ0rw2NfOVIXLD5IY5U56aNQn9DNfAqy547wJ
/Kk29mmGiNf9wW59EnVcwmtuCG7ExWBm6UoX5ZT6hFGv+dwqgXsoRVb/L6PgEAB8f35PlqIwaRUh
W6hr9cmdxvF1sgusvkzZrkSTt3YCbwjBK+qCVD8WpeLIxPIVNA+jVN6wSZzhGwJ68bZ2xk/3J+16
IJu7zKCWCeOCEGoxEJQ37OtR9joBTU6P8Th1B/R81f0QVmu8mOvNwJYmmkG5GOI0cp+Xm0Gh4TZD
getTOIT5Hum+wbeNBIiYNqU7T4o13NWtT/t7vMV7j0hajVg4c4hjY/3VROvAl1UcfO5sO1sp7Rvz
S3eZ6eAKgK7YbNZp0RNfvIQxdYhRH+IGikyh1j8Smr4fbCOtvCPibl4OqBb/eMCnDa9SItLpTw75
1ES/bgqSQ0LmKvC3j7Fwl6aiThQbAtHSRNWS+NEpEDHesfENd2OomWPuRWuOX0MKF7PxvPReNGSW
gC1n1vhdr3JxSiH3pf5k2/0/QZSr0TaXZf4NE1V9mI2ghPbuI0GWN2Pi5zaNQ/RzubBU7KqsGDnl
tWuEh7SW1VZBT2RllBvbZw7yZ6QZyBduyMtRnCrKVMemnGDVoUIr3Hb3htBV5Op08RROTbRyBK+v
E2Lv2S+ANjCjLfnGRtQratj1oExFxBQiD7cdOtPZ3j9/N0YhZcFHZZZGggo5//lfsDbAYvSfFCU7
ySwNNu5Uov7ZgiC+P8qNo6AzIXPwO4vALssPWqc4mZbq+cmSCOVEU6TvYhujYTEg5HV/qFsfBIJY
hw9O6Qd9icsPqkSTTnQzsxN3gHvIU9FvBW/YyrRdV+MB9VFcorJJT+mKEFT1epjmosxPmTYan0YK
nR9n6+TQDzpbPUhXTX+XoLu/3v+2G1sQqjHG87AWaT4s9fxwW2iMKVLyEw111fc6BCAnINodsanf
FGsMvxshL8UiOmcUIRG/42xdTmWY6qVXFXZOZhumj2SLOMKCuvloeUp6kCm0uKhG9VOJocq1rZCn
RNNHuhFFmr//7FG2QkWY6ImMY0nUJFTIW5L5nGZspYZ+YkbGKzlqvpOpKBzgyoq6so3m07y4UI35
iaVtOEMEl4+50mGlYQVGQjWFyY2S/B+U9l7q3AIPLf9pkPnwdc/c98b0/irpjNjiqMz9+ZkdeDnr
gdpGujWJ9GRjSX/IJ2zpEkXLtxLVxh0isOHK2bwO8kl7CTM9no054l48U6Rm9JLwT0DbQ8vjTU1/
CWnK0f4RULkvNlqeCBSGMSZ6HbQxXdnRN07rXP6hjYbF1PwyX37sMMQBrEcjPRnIsnwLAfo/aln6
bl02kgiLKgI5N0k+4kaXo+SKg3l9HWcnpdOjbV0X5VNt9uNK0f7Wt3DvmBhpwA26gtSUbpG6PZye
UwNef9cGmvEYCbN6eP8dAD8CQiyJEejBxYyFducOXRPTi8AK7KCaQ3bUaqHtY4qwD16beCs33Y2r
m40x48apO+kIHVzOXWs0k8Bnjcrxm7iM3aWlnzlgvcYgtD+//9tAVtO9ncWaGO1yrL4IiGyg/Jyq
SsFxsQQbsw+zIB+43azxiGAbQq33h7yxaDMNkceJIiSR5WI6PaoX7QQZ9wR61tu6RuNtBRq47x+F
7IOqDD3peSsuCkwR8LQqho5wSiK98iHf9R87Q1grpZ8bj9JbtE7FfVaXXeKeQmdS+7gmAVGNJnsW
hqYcpdqOTxP+UB/0So0eVaQ+jvcn8Mb+YHPMrYXZ2Z6ixOWaRWnPM9gV1QlwSfdAImdt4bzV2zww
1572W0NB5AQtwo4E7LvIFRonsvRWtYpTZ6jBpjHz31jxGRDcRPH+TT/ni1TqqHFRG1zsilgfUoTb
w/KEAHm269AJOKTwyg5Z3K4xn24tGttPJXing4nFweX8DbkQozeY0CJF22+j1umeHZSp4BwlRRL6
k1Z2+0yKtcLqrWHhkGIVxXzy1CyG1bxQhzrXFqf5zG+VOg03kVN/bPuYtqanjntVK97NCEfljZeG
L2VklG4Xs1oMCDmryVicCj15SdEQ3gg5uitLdyNG4jED2E+tdbZzWNwh1tgikpcwn0pfZ8c6Gum7
uYr6iM1X+m8StWKlA32jEkpTbbY0ojqNdO/SDA4mNzFvUZcnu8/T0efi1l6MqFOf4TaF6VYpRyV6
SOoeSigXmn7s3Ggo/ER6a3CNG1fZG4YMEjLdrisEEnQ4a4h6uzzJytAeUXt3HpGZfzcVfhYenV0X
Z7GEmdJwuV/1Ih6VDksOznvjPVSGzB/sui1292+VW9vz71Hmb/0rLRmL0oi8Ui9Pzhjaow+IuNnZ
akxBLE/NoxghM/cQntdyvFs3DDEXJH+4vfOFdjlsB9gi0EGPnsI5tUDkCex03gEqKM1BrPXAbu1U
h6Ly7A9DkXUZlahIOquRStchiqHcDwZc7ET0pS8qTD8rAvuVIPrG/uA40A8DG8UNusyMaqiSOEwW
/SkfPJNvG6utq0RrbfcbX0XhliyFWUTr3Fi8B7pRO7Xoyu5EoFQ/xAIoq13JYBurSrYpplUI5Y0l
m30DqelQlAd8N++kv3aK1QLGjsu6A1RAoN7hGPDQmFG2d1vb2t/flFcTOD90uAZS3EMmhPrG5VCu
28WtkSnmMUXnL+WkG9ZeqFCp3xstLMZZbP6Udngz1i77vKqSs50BxAjiNlg5YvMNf5HhMMpM1SNL
pj9+pYyZGzk2qgSRR9XJM+uxTGz1pbWHBqdrLW8eO7M1QEuHdf1ltJp4ZS/eGnxW0J7lfRAHWNbC
4Wtk3dQl5tEN1fy7JQeMGKvaTrWtjDvPe+hiXXsYusGTD1mdyfLT+1eSHYPW1aykQGZwuZIqYuId
6knGUUiBxqU6Kr5lhP/LOkKTokFF3kGLYbE1KxfGOteocSTfExszSqwdCqXGym65uio5Z7AAZ0wg
tGnAQstvsQLHK53gaJWqOIxh7Dwb7gDPO6vf7GrEpktj+Xp/Aq9O3Two7KLZBw4G4hJZoYe6EdAV
CI6eJYZPSsHZppgljvCz13o013B+rmMCFYosIOaJnRcf2NRGWhtD7hw7uzR+4iTYHcBGJV+03FKe
lDDMPgR1Ip5wQCgOaVkrh1jY9iH1snKfeKryteu0SB76yG5WTtD1fcAPYwfx+6hdIiN1OfOBHCOn
I2I7lpjM71MRlx+n0V4Turwx1SCY5ob/DGGmWn45Sq+bjXS7yDkKKkL/iElrHyW9oH+nROorsczb
5Xx5J8wvH+pe6FfPzInFjjU6x52gtzKWwD/cTmOuuRbgSLvpS1x1/V7J9dZXQZj8KEK1frYwNx82
yGUF1obOiu7wN+LwCb+XqtviUC2+Mkz2DDW5hAI+etFvPEWaasO/ia7cpNRosHm5PuDOV1E+bmAN
GUnss3XNYJPzWliwAPXgG1UeqFUiy2TtYwBCHSiGSuG3wDnWugTX8RzLOeMjAS4RlwM7WMy35bFT
EsM+TopE09mhNvJFtmMZ+9Iy2r3rJdkDr5r5pIl++DVpejWhMaqH2/sn7NbmIiEAzTzTD4i0Ln9G
bEhIbhkGYQIToFlLI4bh1ouVUa6hHnztXGNGFkpHp2n5fA5pJPsQuvpx0jgfVKMM6RdZVeOrEuV7
kTbD5wDSPXCi0ntGIDoZ8a2vMXifdN3XSfROoHzEn/d/+6yAhDDwfHkuC49pGqtan+Lsqkfg9PWi
1nd1//7+DJ/ucnWRS6IrD3Dqcoa7NBWRZ404dAI93hhThY5e5babWHprQfPNTcVTh1YM7V86uYui
3mhNMIty3EDrFLKpnxUwJMd+tE5tp+Ll1YTWRuvGHE6S6/kycZGIcKTTPNyf1xtXySyUT8wJDYRS
3+JXKGBYyyrIaQo5lfkdb4nu1Rk9lB5Ag0Xf7o91FQfOFKdZ2ZkRsa9YjjWmAa5g9P0IluoWfTNX
2yGPbCa+aA1rY05p926tOEacPRHgfaHfBsTmcj0NvQ8bD1FIQErI3oRWJR/aJPiOT9G7FQoZCcIr
kCFELMGeLEZCPyN08TBTjv3Q4reNEoYCR70zFByGJu1/WLS58k2ThjSdM3r5WURDzjilunJEzc14
boO83+VGZ74kaLWsPGi39sf8wvCwQzLAu/xyKDOzhVKZXngaMHs8O4oZHXqS2F2AMffKxXNjKII/
7leqDzzty1JfO8MfsiwNT/Gs1TAoSDTpqIJu60JWKwHSraFIuvEzAHFIhWr+878yBKPv4SJ7kzip
o1Y+jO5kPrpi8p5cILsrYe08QYv3k/LeHBLBTeZWXWyMyLVKPbbD6CQ7vJvdWjgHRFYq3S9Vpf/U
qkXxEzio6DbBILsvQnhrJZbruJqyMBwn661jw7V2+a1ytkyYAjs6jVMb7J2ZwCtMBMIQ4dqOCsMR
YWwIaOzd/dN+IwglNKMMMmsCwOJYxGjkCiEMNhjgWuNO3tY0Wq96mDwvQyonNfTPhVdPMAN5P/65
P/Dbc7yccsAWaAfxeBG6LJ5rUbdO0BPhnQY70bc9SO7dpEmE8oou2Kax/juVwQu3HCJK4zM6BTvH
VXYIKwJl0kS+n6wox5Uy7Pahjkqxl3vRSlB1a09QQtRm3hYL8vY0/LX9SLIK0+gNriWv1k5pKMyf
eW+k32zZqYew8yrfRRbnDIsreCkjlH7uT9CNexiUGE0cID1zu2ARPmZsFkOtiuDYNGq5Ye+kr3jS
NY/I2yTfCisTX989nkOXgFNAOQxd1cUdkrlYjpESBcdMxSErRyx7Bx8+eY7dPj/cH2q++RZL//dQ
S/hfg2tqgsJCcOxTrKLcckRkC9W7999UjEKySv5B5XkJhfGKgWsqZhRHa8OXIVPd7aQoxcdxwBn2
/gddY7ipXOJSATmJNeOZXmzmnBJ33up5cIwnpTzqQ1D8C70O89G2qlogYzHq2WM8HSiEF4ThdfVQ
ZO50wLC9xfRTOuIYJbp+DsrE9GMwul+dsPZe7v/IG1cMSBMkE6m1zK/EYkOpwu5rVRmCIz9nbxaA
QPqieHGG/qTi/UNXNHguWrHS2rhxh4N55mkiHEardxlNSOYqrFCcPY4Cn05p5PZrBJLk0Ylr838Z
iqoEWGDCbpbj8gptKCZ5UGyUI53JL7aVQAAD/bhv9WDtsr4VFXJlzcA0dDCpjC+e9qlXuxY7t+CI
0uu0i/psetJyUJy5k0FaNMP2WXWL9iEQ1bB3+3h8aHp4hveX89YhmsVIZnITJhxL3urghWVZIQ52
rBw033i8gi3E/DW74xu3EFQzyFoz9w4Mw+JdUosUKkbiesfUGcEK0RMuHxpagbvC4BxtkcksVpbx
5ojMKg4Zb2/D4kWycgpLUuHeK9Mm/hmHtfmoxFr6IU0n96OBhs7KNX9rh0JEA3mCTQ9QssUXSq2T
StBKhbU0fuhRFWGU3QqqIrHyP1x7SIuDhZhDQga73KAy6GKw5BUsVwDQW6zAcIESyhrT+Nb8IQU7
J8JoccAJuxwFolQ+TkC8j30A75uuc/KoOl1yHLIq+hTbnfL+MJdJg8uHXzTbZCnpgorlEJegBI/o
GPbfw4QqT0GS+dIjFLQygbeWCoY2VQd0szTm8fLToqqoXcV2lGNljsWjXSb5dwcrkS3OEWtD3Tpd
vINQOnkTSTEXu6JBrRTtzyREqyCyT1JEzclK8zU00s1RCDCIbiHWkc1efhCeQ6WRI3tx6jHu2RTS
ED9h0ySf798U8+OzeG5hczKESuROlWgR3Ko5YoQYRNhHM3emx0bxvJ1TS4GifmH2L22Khh2RTrZ2
dVytFtkqLy+03XnsKyJVULUiMbMBNZe4c7ZDFRoPsVK6u9zOppWNcTWPc2LMvuD6gTnBrXw5j6Qp
cVAIpT676eA8GR4CNlXZr5E7r6/92feAdgW5MaBX4H2Xw9g9KsRJF9bnINU0nHQR4Ck3o9CrCOuo
LB3oYpTGB4xy444CfKcDNDSbcJubrvLfO5eUX0JUOjOxeIWuasctpXkP42R+iW31ckt8P+BcpSXO
czzWYjgYseMBO4xspBXvj3wVFdO+nznfQPUc4p0ltcArSqKbSW3OQACRv4xiVUfj0um1nTvq+kPj
NsHeUjP7PzNpFGffZK65gpm9Xmyalx5oUV4jovJl+aeMZB3UZpGftbz0foNGND8lMDlWrrVr1D/V
tbmIRe0WlQvEXy4XOyJsKcNqyM9G0dYfvSIwdrXaV9+A3Bi+nYnYI3wbOwInavg/R9slOfQ03KNG
6bR7WxaAJhOlfoQUkEGzSp2VabixG0meSE+I2LmmEAi5/IFGn2qNaoXFWcA+RboB0/gtNPzkUyn4
FRb4g3862pgfBnwFHkdd9AeAXO8O5R0e6hkBMYvLER/Mr9FfSVLiYiDvirI4t007PVuJdE+yjqz3
IrTeRnlzt3sjBC7fNHTUi7Fti3OsONW2bpTsqRZGvL2/ta9xk/Mw9CIppLx5FyxCDyqqUutFX5wT
SxtfXRGLzdhFyqkseo7yVHSHtGvCZ8uDC1uZZv85C2X/0JE/v/s+m0WeyMd5wmGD2YuLpi01PRs7
KzlTvLfRR0bE8Ydmle23+x984yShrACoAzwaIKdrLhi5E0ou6dlJW6r6duUhyLPqU3v9DhA/vuEx
wUbSPF48P3HgJqUb5ek5yXHe9SFdas/pMFoQrfN0+HH/k24NhuIlCzl7LnJBXO7HNFFba5yQ4MlH
3fkCrlV5IhrzHvpy6lYO4K3Z42agEUJsDFV9cf4CgPt92XvF2UNw2xjbaqO4UAPvf89VNDdLotBI
gDgy10mWIM/OzROnsLPy3FAd/m2GtrZvh3z4L56mcKuabMn7470xUS+CBQYEFz3zNjnQjHw5gWPo
OtjFiPQc4D6mQOzwtAG2OVHKJhmNJPdRqkMM04xy57EMdA/39nTCAijr+wa5LiEaBzclpHpCE01B
fxrpAUJ0Q/J7U/eJ9WeMOwlUoq287xUV91NV99ZDV/dttNW0qkaqLwycxDerITjRSqmQaWj6+Fm6
ktZoKkzKtmMxGT/jooN6hLlXQGkwVasPekpzEVWMxEPZVcmicFujGRn7SWfF5jZsZXGs+qqtQHpH
JWS/dpLjtuir4ZPdGHp4MPqu+WHM4nC+AFtW+6rs3QQHbaH2R9l7gFtTlFtLRLbrXvpup5aaP1Qi
ggcW9FXI3Zvlv7K+C7KXRjqlOK6sDBO/WBiIiVjboi7B1C3FJ80aGXcRIRNa8mihCI9QgeMkGW21
VSW7G4eIQvnMgJ9VjMEMXe4BheRC9LDOz6qMnZ1XwkCxWhWyqLnGlbiWJXW4fWiwoB5OtH0FDaR5
qPZTw1AWCfe2gf/60A2pvQtqqZ6Q5nVPlTKFv10ptFfLC+qdXpjma4gcwY/SbbRNVnR6g+5DHD6g
Cps8o12WbfI4c3xZtCnB7SQeYbLI04Ty7c50EuMP0hLmx/trc+OU0sCnF4XnN7Nmz1fFX6+gjbmt
l88SrqFiGYQFWrIdyxZV6CAwN2Wcfr8/3K31Ad7P0tBUd9gPl8PVqaJBSVa55HTU3QYj7fyictW9
EhRrxPXrMq0DJg39OHir3EBwui/HMshaJ6uuG7QgeP99N3TGZNu0ufcaTpPW7NyibIujyz0o/dIb
3IPqibH3yU7VrV6B8PTxFEycTevI4NVD9eh3A0OdGtmk1TtpxZVcecVvrAXywDDtZ8kXnvPFC1AE
mdOVbV2f48Id/qNpZ6AK1CFXyM2lTk9h7qzGDW+X4uJscjXDb4AdSldkmcehv1jnuZ2qZyFSfBiq
NgJbxAWoT49hKoxqW9qYsx4SZuXg5CJg0ULXCpBHNjBsy6qWR34Cz8xObobe8jvwXR58DCv6g/xc
cszyahx80xbBB8WOh/ig5vb4bcKKKPWDgUpaZeMeQUkBTQF/VLP8hetteg2TTL4ipy4hsDXQ4g0r
KukpYKTGlPSO0nFru81n08pGEFjD/NNTve9e7M7r/pRGOOGDAZfpkyWoK/rVVPTfUz2NfzhxIKbX
3lbihBs4SD7lYLS/j70pPkA2cz9Xjd7+skOzjDdl0sdPuRbGyq6WgfdrSko72hhdGCI1ng/dv3Xo
NL2fodjyOiYZkBTbDD7Bg2+wArAm81cIO4nnRtWUsxpHwU+hylz6nRiBbGpBmKHdH/dd5g8pFSmf
NrD1pfSiMtuWddh9NoRENh+0QurLSDA5IPQBBNQR7B+gC0wVGq01Jg+T5jR4A2UeNVuXtrK+iep6
em4zR/5LzucA/q7z9tlRlTDY2VbRy0PSB6LZy3xw5aZOsoZlKxqv9zuofO3WEYF24I1BgSMbHJQs
49iga1w1/bSJ+UE9aj09tgJB0/V/lKyjs8OVntVPVpglwzPuA0V9CCROABupxikPUWC604Y8U9V5
36SXH0QHvBKQXhWyq1CRzjaQCdMfbo8Wt28kmvMhTXpUbcBh8f3aYDeI9E9utIutRPvBU52N5Kax
3W540dpiI6syKjeaWybaLuvcuNoORmdlm7bPs8cmNexiG2DOgCqt3ir/keTysU0UKDakukKPNiIY
zN9QJrPMVwJdDR7F1CvupuN/0s8bu/k1k2KEX8pYlztQQKnuB1Gc2z71KeXJGZIx2iNZ1gX7WNHC
X4DG7XZmKY3qhsVDVVc1Av5xBFJa/NHcsYow0DO7rzHiYP1GEvmxYbUO/4ioQDrfD8oxiI9AQtpX
tJTTH4nrJH+6qbc6nyBDpiux2o2AkKyYdxOhRngQyx5eNQN+VE2q5xq216byRPwYFKu3zY3LHzoC
lvJEnNT5lmJoKGv23tiZ05lCSLEjB5y2KXqX29LRmv2735mZrgailvidfvkiDigMYxqbKVPPLvf4
U1Yg9eQlzfgQelgh3B9qDisXNyjlDPIQGm7QmpZCciiWioZodjrreladUhoF28BVu12Qp90vJ3Hh
M41W9fP+oDemEhwJZUu6XfYMGrp828qCKv7E5XaOVbV8yRXgrz7lnOJbONZroOHruokJcJGwjY+k
fb5kUk4EIc1Y5eo5HGpthyggtjF9N3b/agMQqW0GZeYxRVjzGI1Of9LsoKlWVvPWFNPkJjPiLafP
vHgYA9QaZoVX9Wy1ztYwGnXviuZjbCb/WXma7IGJreEor0FKDgU51nUuEPA0LmUaHN7FNmvU8YzB
T9D4Jq8k1zqmI44/TVk9buBEKc+TZkUIZLtTOPkRbKz/MGbQRr9jvj61XHv/mWmTKyuzcX1YQULO
8CGAibM6wiKGytowbCZiS9ajKr5b6GefUH+0O//+Fpu30OW+hs8zfzynaIZBLqpIo+ukYRi68txg
AL8xTXrsRZHlfsme3paCh+v+eDc+i/GIo1GSmjufi0VWE0jANSW5sxrwrFbCELsYf8SVm47C/q3v
QnWO+hj6IuyoxdFB0HKkW1yfSzrk40bXe+VEKR7/LE2J02I3EsjQy++9uHlKdBGeWmeIkciwA0tu
rTqIsg0g4bTcelY7DHtr0PSzaQ1dvAeY6nzOzUz/0qDK6mzVtGwm34rjAEhC0+rNNgQdinVQUzhf
HLMukSMvI3pTQ6IN6jZUq6DcRJ5Z/LbDqlT9rpdusqsKRfwKgo4qXWO45WfdGQN9o6ilN+4rx1E0
v2zlUG5sDD6bTTIo7rBrMcP+IZNQFYRPmZ75cWSDYxzyDr+EVrPqVyfV+tecFJc0c5SGsc/roYn5
ysT4kBFeDBgBAcze6opMf7ph1PxIddEkOznheuJ3selih2R6SbptadSMm5bILPetwbVfK+yskk2b
RX17DkeFAl+QRm7id/yyCFonnqTPiTfV+icmHaKDktjtn0F4unJohKh+j1kb/QzLWha+XYc1YIUh
a4k7g8pRfbAXSFc7c94OjzzsMUAzimIDSz1/6UsQPhtaIjLdJDjDQC6XpXIWmjl+UUDC/Oo1q38w
yzEMfV5g+c9AjKjvhcQRUOatku69yGIJRD2hlab0qioR8PZQR9am1lN3gg3lHKK+a1H+CRVtOg9J
MicPLYLU2x4M4+8g1aMGveoJKU87S5sH1ZCy3gLeLP7kVh11fmq3JCMyMtNXYglZ71R0rz6XkW38
ZFdV+hbNFkXfwC9O8o1tTCTLGorh/DfpPDR3lI4o8P7Jmy+M5Umn4QHeADT3LFhxeSKkOWit5on+
XIto2ArKJkeyqbjywy4stiINpo99UEf4Xf4PRViAeoBNNRgwLMxSbKt20l7Dgqk/93ml+UBew41a
tWvQ/xtXGVIP5DfzVXZd7+pQzPcS3W3PuRFEj1AT6hdjroHE2ZhuwTm3KyHBjauMCh5wCqIccPLL
uqE6ub0mkkhCpIitD1PfK5kfuUH57toypQXwEEBEwL3waZfrpiRh15VGLM/TGKTnyZgBGSaq1vd3
x5tm3WJ7zP03umFzjANI+XKYynXqpimEPKPbPxgbD7rEB+QAzdpHx9CpfRjHw9lVZP1DLfKaSHvQ
CXo4AVnoK05q/9OkTvCd7rgpfVOpatgBozC/ahlh/GayUBnyJ7KwfGOqhRPBrJ/i33pQi+ZoYq34
I9erONrhujGl275VyIabYCQHy3vZB36MT0K8DRrQ3ZTHZC13qdPjHtHGFRLxShc+h2bmPvdq0v6W
6RT8Z8oq2bMRq8aHXRyNe9HhAuOHUeSlW1dFodfX5YQBEE+c9HCQoBywIWyWGGjAQluj6V6HNjPC
ByTGG3eJSG4xuXiONalQ27OovAYrD6k0GNVE8bERur5DPSP7Lzdr99P9Nb0OHxkVlDfxzQwPW8oU
1lWeVl1tcCDMJPgsRqd5xEfeeoJJOaxEKzc/cCYg00ylI7DsuuFvlNjeNLRnUms73utEbS8mIn8v
KGV6lDi9Ys7k1qpztz4QPh2YY+YViMSiwh0nRp8EgdKeS8o0gx+oZfA06Ub6RQkt/XB/Mm9FFATH
lADhP5PTm8tzGNYpbVxeO9corWEzuIHpd9T5N9LOlE0V5mPpK4Zs/FgNqz3Ph/qxHYfkSZI1bPRY
9fZB1VUPiYzUH5SzFOovafaM/cHw4CS698tMZfhU4U744tgie+RsaKeqNLOVlboxZ4T3szgmRGTE
BBYBmGF3kSuntjubOMecycWTB9LQ4VQXoXi4P2U3NsWMwp3BxQTY1AMvd71a4wjZ67I761rZfKXw
kqZbUmAqIir1OjsJlG1maii63x/2xjtAiQsZYKQKAbEsQf7Cs9sxbvvuLFUQmVZN+cMNmuxsF2r3
JekLd+Uzr8kt7GHP+//rGYTdsqLX0n2I3NTszmHRqL/02Jq465TCjjda0ZuPNbj/n5HZNq9pOU2b
HlfWbkzc33ORhcJOgZiYj+1n/k9iet0XGURNuIMVIb/Wdld+wNod1+kK7O/XTASy3A2BXZ36SSue
20hRPtdtE3xoNdF+Rb4y/R3ZTq37Wq18tSOqI2T5Wlbsxxw+5eb+NF8/f9yJc+Ns1i8kTVncaa4z
iNSckv5cKJ6D/Wou6C/ra4ZM14s5o7kB8MyocXA185//VbkObdmqRuYm5zTr9vT2S4gNffM1bC39
WNCGWPmo6y2LKBkNJkDdQIYQb1gMl6elBd4+PstADDwvwz5WgxLMb5r6caB9ATiwBkO5kYQSRqD4
P9dmIR0tGydhgqtVYTvpuUSOO93YUgzx/OhCIITJMSV7nTrAzyrss38rksLKN5F7/g6fCpF5Pe/h
UOH2qcgdzRL5bu83eEJg6GF+04mflZcv58NNgBJSQG+xeOyo40DKmsusayf2etYvR1n0tbUUkyV1
5GrlEXcPMlPGmBwsTM46+QK4N/l/zJ1Xc9zGnva/yinfw4sc3tpzqhYYzAxzECVRukGRNImcupEa
n/79jew9K44sc82rtV2uksgBMI2Oz/8J03YOxnr31x34TxgUrFTU0mEG8NKZK15/OZKp80m4+XA2
jhjqFuzZbwzhrptJa+sTn2L7uWtnDZzYYj6xBs/Y936uPuuj4UbTpA87qY/OWRWUwXXS5dUbT/fj
PH14OM7lEKK+SUJeP1zA9108LxvOSnhKEO5NB49hfYyDSvztkAReMm+YzfMBBiDa6PWtPG2pV+V1
w1nLxoicsWEB2h7f9JE+TPevd5jchhLxN3LvYYC9vk3TWKZMG/bnNgfPDQhs8rmh0nmVT0uLR0SB
N24SDDFVEZPK2lTEmpyXj0K65Q6uW/+O9iXoj3cP+gNQcGj/7yYWmWoDZ1mDw2u2amdo0qZrAhXF
dsGf+o0l98eZkgo5tGY4o2S4sEd6fSshOP2ToMIgktYQ8lsy8tqliP+6O/84U6KRgApLofKw3zsG
8Ey/EHVisLCD8ed7jvljaIFnbQSsxLiXq3zjPPnW/Y4GbYudUjZyNjlTTjV8Qmgzbmw1YpXXaReL
qd4yGfgT8gtdB7kBeBUrAuX/1604EaIsOy8Yz5DjYJ1CRl4beplZ7zvZZZ+SRi5AH9ni7eTsNufj
4jVnuJCLSB/G8S3Z3Z8MTsjigKUHR+Qf7V1lmuSG1zqgZpS7wlSr1nO8dbEbHcVb8T8/qpTZQkFM
dwLEmg5KrUPv+q6jDiKY2sFPhrNE6727Ejl9HkkpiGj3xOBSzCty9cGvCSSPtFHVnzTPnz5hT4IN
aWkBK0VLx3wWK848xPBR4HgrfewwTR6NaxzUMNNC80+B+Vjc1dTeYo0rEKKbOt65WanCCXs0gKe1
1U+RURliR4CUiJzJWD/8dZ//k5FF6hQCFBIBSPn+NsN/1zY2rtcGK+J0ptWcLNOktnZmP7x1uPnT
u1A2QdRJvRbJ4es34La1Kg2ZTGcZ7gmbSkztzlmS8o3x+yd9CjY0CPyBG4l25ug9E5hQNclhPDkV
rqtWWnyxlfA2DuWuNzY5f/J9uBNHGHyjEModWzMmXmrMNkXDs3klQ6GZu2kzENr9xl1+XNR9YAtO
n/yPWJnjCVbx4LrfMOsx/TELLbaxQRRBTpal1oji0bDLV+0tP8g/uymidhqRMxq4zNF+ZQCiL7qC
c6gG+2krR5VBNW27Tb6o+dSaa/dWlJr+hiLgxzeHHgm/CzgizEusKa/7ByS7vkCkRWKytnwYOoza
erO9J40jf+NGP9RomPy4CXaafDv884+mwLZTSlW16RD9IKYvydBZuEfV+MmYldTuclKjy21XV95l
gVXKeSa1fvPX4+2Hb4q49wAkQEGEuPBDtaDXAFARkPdnsi/9UJTWuhGmtKKCDfUb3eeHTsqtzANN
woJTxD2Pvmuia8GoeWl/NgRzFaWLZ0TrTFD93/5ClJqwJsBACkHxt4Cy7yaQmSLtHGhNfubpg7tF
NHfrES4fD1l699c3+pGnQjmUdwZ6cKjAYnr5upNMNSlMiV2kZ2YJa4h41czryA9bsD1oF9U2Ebmi
FfD5qsp0qyxfXQWqV5/w7sqvcmuaKtLpW+Ly7L72atI2xvQ3p53UQYLZejZadgwy9n/9zD8MpkO3
pkoLsYYxjDDr9SOXBFzmduprpwoWxgMeVFIjxdTNzzJ7mK/I8cvdqNP76Y2Akx87GQA1pF3GL7em
Tv36tm4wY0vSpvlZZTkNLklijLq86WPyuqu3eFE/oDqHYicyKWAd5t4D0ev1zZYkXbLZXi32LUX1
kCO1uFmbhRO5mTpE2QeVURV7tar0NEExNUXwa9f6Xk5rf2tIYWo3Fp469vWYp/lJmWt1F+qmcpuN
Y9fOjAOO1ltApYEWRAV+nwO2qro3hEmpy2ecL5Or2SlgQOg1ksOw0JSColhjKAY9QhYO9R8vJdi3
rAt9s3ZT554PQWscuBqCk5iX2F15OjhpeZMKz2uicmoTslbcwhJbicUybsXtOm2WdO6ds0BJ9Slg
N21stN5NXuRkqlsCt4nfNQaOOXJQJNoFibFgeURk4temmzT9JKuxP2FAFLaIvDx1qnAyxnyMMtOt
nIhQ+HY/J3pCWFHabxg31mNtF/XB16MU54lZpWaUVnWXREiCnAXrReLIthPaLBJr1hzeSr1M/in5
pOkjpZjA2abu3OUcaVGuRZVUTrIvVw1+Sg5UdNl4OcU29hu93PTO6l45Sb8O+8BehzVybFgUsZuP
xWe/LTu5h4ft6ltlVB0ZmHIcmlt7LDoZQ4JLP2n6CDtR4L3MVyr1Ud/oFrUw2lzIHLpO5jwmwZww
wJBb4ZpQ2YUR+rJtexZnM3uqUBKQ80RuCn5e2kqYaVIP85eqriWRJoEkjUctjvbZqkt/a67SuO+x
Fpm3ikjgK11otbat8rr6QDCd3Krc8belqvVsM2NEe01L21+NXJqn/dh7J2YwB/E0GuImmOfmI6dk
exvIor5phgVSved9VGvX8Hi4xnxSrjnJCOM9ug6yGmz+lf2M2RETjb4OXzxsx752HhRkQURRuSU1
HTCyNZvxS2O62brV/Jns9C7Ls891NhRPAOdLEJoFE9ym6TyB/HrswCmwVIcYlfnWEilTZDaprTUM
7R6binZjNtKviW20XBmWsyme+wNEhVJ4eOkY4JwV1rL9svpZ9pkSbMuHS8RGsdUmSR5qhNpfy0BM
hOat/RdqquaDTUbhFxosLSnNr84Hq8j9Ji7NdoYPW9VWvYGXVLhR1hv22bQWaRDliWnuDJUaLTYn
Yml4WbNKQlsGlLWJaBiKmw6AhS10aetD2PnotXqpur3rdXoV1+QUPNRBd3jtbVsuKBjE6IduofW8
6xYKflT5fqNOElRy8JxGXTxobl99FmswtBsOfJxQlAbgubMQX15XQ16JsFewhqJeJJKS7lrUS1QY
y6G9l2EsThrIFmbkN376lJe5McQrsc1pxH5n+mgwmdTE0ibTZarZzRdn7EWzRReVfsjztfGjFLZi
cNnBDr4M0l6dmbVlzGEGR8skoipY3LAJiFQPfadQS+yQe3/GURK7DJmk5cXMzmhF5zxTF5/sFh5T
b0/lp2zBn5KsnnwoTznFyrxgc+9greAoy447BuEYDUY1npSmdAsUVIt5K3zs6KOhMocnEhidEUez
DAufVLAn2kq+UrALtKFfYs5M1bAxOi/7wEAc9f1KqfpSunnNnJhiaBASBz5e2ypR86bmSwWhlEra
Ua8SP1yKbJ62HaejLHT6wu/jpXDwae8QnYRtOXdL7A3W2ofDvBSYOSd+aoY+RG03VsyO2GkP0rex
BsqMCbpX0TEMRmbf0A8E5Edk2Ond3BWlGRYjlKBoXZhgI32t/TZOawvWcVZgplZnpWFHgeY6j6ld
+B96VoHkYpqK6WmmC93Yq7ZiguxQA40SqxCXZacIz7FFvlzqwmt5p4Plfii7aeg3GICU4NWuVqmd
KWDNbjzlJeNFV2E6czEUClK5lhisvJDgu8ugMZr72eiITC/yrvsyaCY0dHAATBEEbEEZDgSDoK5B
9o2AIpGkrCeGqiOrLrqBer7wzuzSSrJ4YH7epOaaZtFoBnDiPRLu7iffgMGrLQ5YWHeooLk1qvVd
XeX6rcu0emYRR9ZsBtDSS/j1dk3oAVjLaatMvWS+sft7N1nbk5zRToGd0I4q1LJWkTVS4bIVQZRj
vI9mmlzZPqb3oT54+k5XbDuibFYGA03O1k3btLyWrOqyYUNcbOWG8AuH274rrXHLPtuUBNoL55nl
u7sGw13tvcHcI0KaZv4NilUhtmMCVHplj0Fnh25QDOkmqBLGs/C9td0IXcoXiu8uP9QWvzukzEIJ
yMe1mllu4Tyd+6NHtdxxyLzfQMZv/V1ReGS8eWrRXrxE8ddmwb9brEKNftOs5L1TNq3y7Dor8M/c
zgn5QTvVGGtxSLYZn7HD04ttPwatE+F7ODh7tGMsR+nU615MxmAjYsHe/qtw9PI2H+35xdCglWxX
mBkqsnINRoI34BnQp0v3MJpV+4TwoiDku8FJAHG/WW5rk+WOtkstNzacTDWxWbdFvimMjjNf0Nua
Feq4b8H27ZblytbTXMXgEImxt0g35gRa9WJHWodiiqRW0YcTphx22LUdntrGWl5prjVS2bFq70mu
RXBf4LX1tZ3X3t0YlKGa7YAs4Y60LUhTdYdBRqb3M1JIzN/jgCiLbWdNwBmllsKQrQpF8Oy41okW
kRZhDRtKt/U18szCjNYcbrEpe2VHBGdaMpphSWaR21kYalWOsBzMjzrv3jIb+xKOTlHcCPgx5aZn
F4izp62ty6Z2+gRCgFt0MJJxNLhEEsLSRtQTU2HXGT1cj4xSbrQmPSYEec+87sz+1KD06INrHQPR
+2EItI9OJZ0+7DRpLLCCbLMINcPtXkbckD7r0q8saMDufJ47Bo27yEG77Ecdm/UqUNqDUZr6lWHV
xryxllElEU4z65kr1vKDqUzMO+RowQEOhm41N5Qk05dyEsbdOurlo6bnfhBbgti+cPBF++ICqVph
y4GwCoVX6iqE0kziQlZN1nMOSadiNstVHjbJ2KcRObvdGbxaVceEyfjWpnE4mUTzaNHBrdY4bPIq
puKNrPNkwTCgAkGblFneN5PRftCUGNPIqw5elWlraI91WkHGqabE3cvEk4914XpfFIsM/V+O1Elt
IIA+GoVjJIwIJboQzyoXgSLIF4goWPtzNom23s+U0F4QkVR03mSYzL3IA2JDHBUMEBGg9X7Q6lnF
JCBwjVXPmy7y6hQmQDA3LfrW2sKH3eham81OJfKrAMkB5bM5LeF8Fcu0niJ/wZgFiLQ+nzLLuPc1
ZeKGvE7Oia76wYtAM7W7Rod1F8phrp7qZCZTutWDut0JTkK3ziB1K+qqhkUwGTxoQnNBxsW+6uV4
Y4/maEWjLLN7Z2jnISRsoRNhiX3gKZXS4qkZ18zb5JiWfCkyfzoTTlGCja3AeqGHGNW5bqaZnIMl
6ZwyTDFy/epLq75ZIC9r4bJQSIykmfZaJD2254VSGolhBAMae8xrtahwzMXe2L4szJ1LnNhj6+Ff
Eo/oJL6WY8W2iOU3Oaun1i1v+sRmDsjkOshIRyf4dQF/uFNZPfpfKzeXL23TDHlkJJgyQuCFYBOp
Cqex0KN35pgP5c4nMQXeF3Pwqn6fJTNHUTQDzhrbVSkvZeErH39dVk64VKt8RBKBA4U3BBlyLdhl
157yNaheU+e0BIeW2Z2Z5oUGM7oobquR7NjQnopu4l3rxh0gu/XbiMVJt+1NL3ViL1PIwgHEg7fM
WX6AXQ8HQ4xtjIPDGHXOYx/rUgOi11lfTvNsznZ6kg6fQEGNC1uI6nquya4JZ9vrSZfK0/UQRLPs
k2roHjy7mCLfS5wbQdWUqmHjqDeIR99Qie8R19+fDdU4CyY1yuNw4raepjV3J+sUKCGN0skZiZBd
WOGToWQv7xipsxWJT0x6afe7fkAYUHVGui1XFUT6Uhg3lCn8SGadFTvSWNnRDfNpYedil+o4ivo6
B95w7cWy7cEH4m+wwn88Lf8vfW6vf39Q+a//5M9PQFIiT7Ph6I//usifRCvbl+E/Dx/796+9/tC/
rrrn5sMgnp+Hi4fu+DdffZDr/3H/zcPw8OoPMT10UDfjs1C3z3Kshm834UkPv/m//eE/nr9d5U51
z//85akF5jpcLc3b5pc/fnTy2z9/AeT7DmE5XP+PH14+1HzuMn96EA/p+PDDZ54f5PDPXzTf/JVS
OpXWb5YOMFqAPubn33/k/XowhaMAjsKOYsDBzr1pxZBxV+dXaDe/E2qpjQDC//IP2Y7ffqT/iiwN
ei8+UQB30D5++e9v/+o9/c97+0cz1tctZkDyn7+8BmZgZKPiJi7IgvIWgK96B7zoO7DMg/8S2Mxy
W9GwC5C943zAUwOsOmnKN0hvr6Gnb7c6OBggFkDzbeIf8/pWrQvHpsgDsZ09ZJH1cFN05S7zzTtb
JGeD95ZHyI+3o8nRGGNwDqGPSfb17UqQajXnjkAWb93ZiR/j51WRzF5AQFPVxVpU6fa7N/9H2/51
W3JH3jCFC3iRuLu8vuMkpCPUyB3ZaVQRW+d4mfo4qZq3BHLfDO/+Z7I4NCWFf6YmqsmHcOxv9IPv
3prTtaJofCW2fZrIPWSSMuZgaaXh1KXqtIXCiLZRDneOKrpt00yYoM8fuNLXye7ua+XumtaVZujN
wRqSM3ql20kXu2Zy0pB4f8vU078xvR0ZBxy6GWgjNT5ex4F+cIynFweJQhWkFSqb4cJt+3NVy2sv
DdQ5pSb2VPq0mQBaw3oymnid5VvhfkduWX88QICYFT4kg/C4YLuk2Qie6pfbwhBFGXEoL89aOzG3
wTJsck9jJxikJ4GhQT3WorWm6pUEp0vqPOg6fBhSO6NBX5/MluP3X3eb1xWAb0+G4oU6CcVHCo/H
pJv8oPl3vLreJmbpYEiXuEDCqeXIk2Fs9Mhtu0MKdieScDad2YZ5bltvYabf4tS/71FMRLhzHSQa
h+AbxPOv+y7B260NkTLf1vOYvmiFcr4SGehwmKg9/UQzV3ZvsKvL6yav6i9aIu4SKk2bRGtS8FwE
fPHUrbQb7iy3fKw71Z1V3+Iqam8tb7obkzGJxinNI58Rsgm69q7lCIkgv7xfkq05Wf6dLZNMi4EK
7TxeanOad5VWeIR/KY7BcRto63hutkBBcWJP+qPbEX9xm1qV8UhJqrhsiIZHcYZx4RfR58NnyT+f
8XTSHxUiwu5SrmL1No3FyTBcVL9cHyxzMVsMErWVHc4acFBrxf2l3JCL15w5BGde4vVTYyPcyuk5
Xy3Ai9kdEVV4FGsfpDYkn0QJWsQ0VFpxvyzrrhkqtS2bXtvpOduNz9SrAIsUyn331HGnYLfYRXni
ucKaQ69zm0tf1m2MFq17rrnZHadpF1AHYt05sBdp47gLvJhqYRdfYp18Wcmh/axSKTBhh9qIG6vq
UYkrSJphPq3UMSuUd+c46w8vmTmrvau1wecmOGBw3qLV943nJpeI4uYL47DPnYhaOwHGKnuC/OwJ
NNACpB5KH+K+oFR+mrETQP9mt2rfVJx2tzKfJjYk9Qhjsgr6RIfJFsy7zFymcSdnEmljP+2mCNto
9zxYZcmGqTLlY5dn2lU6Op06IQWmU3GRoqmNfYmZWywWFx4dUEo2bGnLuYVGqBfDac1J7SRIc0Cp
0PE5y2/GeejVSc+5ozzpWE42CXJ5J2qz3NtmjlNGU88hmKWshD1s5uSs7Tl86clmskrrbB3ddo0a
4RoixHjyow3Apm8SSy4Ppt3DrzDYmfanpcAbIZ7WQaUXK7ySYqMXBbBSWRY3SWl3QURZXrtLIbYg
R6U8vcEX2LDisSQ8/tFZfXbYZMe767b2OrPdJsJzbhZNJRkm9uN82cq8ehEeIK4/JAgFZG8A9Sde
vl/1srnoHX+4oOGKFwFRPMZ3+Bq0DN/hKv3I3vaizGrvtzVoPnS4BnzEkr880yrs73MLtUaiC6Dc
2hf2VdItIFFVo8J87SsIrFa2acfEvVHBlJ0YK4cIpwzSjW1n1n7tdFBfIPGzzDORO4y4s/sWrmGZ
jaADFKSKszVoP8o+bR+SovmsLekhC15V++ogsK0VwMI4eY966qdbfLqXTeVyCIbWiAOHGLSblP3r
EmLu2MHqyGlrZd+003IK+9Y7m+3e2GsZlJMKGexJ0bp21DoQH1vLuGzBEWLNHK+UMZLY3BK2ExCL
DdR6Uuho29ZsWPdYi3/Q0DiFJqx3RCv1FrMP7UpvYeiwf85AngfjZB69+mRo/e6iWnCttmbZlBgR
jvemOxlh05vX5ly8FJDMToycTBYn0Zw7TTc6fBaD/Gwpysc+XecLvbHWF/bd+ceaefNeeHVGgoys
N9PQ3KQZeJbl1czktQjwuwfY5oi35Jy4BnEKUufu5mIUO5lOGgPXZog107hyJOQkvekoF+ebua4+
g1lYW4iiV2CA3UZ2bRCEjpv5eagj/90KE1RadMbtnOccLX008Xem19ubZm5Om5IiEKZQaUWvqsVl
JbTslrpT5Nn5F7s0bbZGWBphW0idSS9W53NfGuVlUozlWe7W4KcOEdZTNoybNkeKpM2td2Kp+Zwg
8mXbtFV+2dT5zZwbkBtdgqPWuOMoxYju5supUuNLpvnW6TLkcqebsx/Cvew+j8IKEkpxa7FzO6Pa
AP2dUGRJIycYvG3ayd8Ku/Mi3xT9lQEk0MCq17Udsv7xZUhpa7CWApx2VaLaezPbCs5JIsdO7BP5
SGms+wvMncUNbpo6UKgaQWBxtC1OvcKzPmVMFgcLTHOnic48NwY8rLy+eSrJnLuaDeobbbuul7Zc
bwPiAvaoI0L0TO4YmtayWtEa2Pl537BTSSmmf63XTt1X1tCcYtQWPOJevXytKn+ND9gUOJPWWufD
0KDdws1NbgBB1K6rLee6b9kVFkU+3LWqXLcGSOYVXGpyVD2riKe+N+LUTtXJnAVOlJt6u0Rm0k77
FJklbiyyjY1itcLEyr4ICnS7Uo5rgNhRyUuWZPtpIUYsdErRn+uImWI/NxFwLQnXzzIsQTGLj2yr
f5wa0JN2fSg7zwFIKqqo4yu0oZ88Sqan2K+bW9QN606vrGtrNHFDycRDPc7FLu1NPSq6Vp6geo+N
KRfXa+Zeddn8Ad6WedZ35lNq+WIzmWsfZ03hbPSkXLYpBF+pKej1U+ehsatKKhH9o6pmcYUxUHCS
6NVmDaZTO/ee0Mwnu6YcZ0qArNsVsUkRzfm1VllGfkIzR103aM+AMLdp44RpsA5R52dV3Bmsbdos
82e374yTQeTZNg+y4AY2F64GRN6OEViEv8EN1QaSa0vMVzomqsp2x22hxtDFWetRmf34kKGfqyKC
TZZLrASCbbbQ18PUFPY9uw33cmV0IY0xGTL7BdvVj1i29dUm8Ke7bi7xoAHsuZsIY+8jPxivk8GF
8s0xHt5R6wZXIs0pSPLQH6o2n74GQsuvGkNQMpjaNs/P1tY0zmeVBV/WcgXLxhwes1yqAvonRkJ+
gtmDEGGlNf1z6fh0oSBzhvtVGdmNoc3LLu+S1NsgAGVS7MbSICzBshP06pPlaAeB3EA+3+JDEyUp
kz1dDgTUhWbme8aGEypIlkkduI6ABcwrJ3PaaxDXEbveWrSfEpB1fYN4wsTCeQma/qDPy+/QwaxT
aOCi00ayc4tPVt3gYp/5Qr7IEdEj2Q9L61AS94GDhCO7u6pf2etlovra9g16zbViFuo04xzKmX2Z
Q1G2wUZSLzlt62KRO7cWzoXv58VvbuVXaZwGmXUi0eid1yLz911qD7eBqlHw56zPnwvmAGLghubD
MraxVaN8AhFGCuXqQ8OUpSdfVLnYuxpsEOFsNe9JsegucjXYj2V22GGGjmyCr6qb/RcCwZcdvXy9
mb002TepVeDuI3uoaotrhJJxb2ynZFIBhJrKG8OqWXMnQsaUYllXquvCTN3pNg98lW0Qj9Qsga6z
SSltcVkJ2oQ/b4AyNKjTeGWX01HAYZJph6I8Lz2/WHZ61yz3xlwHF3o/OlmwSYZBR61aUNzHTKjJ
6o+VVy1PGCdNz93oqw9UQggsHEg9OfGNPnA2zpKW6ESBnB9zSbpmyDap/YDqpcquJ3GYDNpgVCgm
l4RVWLUB7zJR7W1f0SF2Ch7i5dAvqon6eqniwpwpQxiZvNcyM7iXXDuLwS/qjTtU043BGYF81Axb
BDhiu4pSKjFrvfwsMbDK2VATehjq+rR8ghHlr2yqQDdDLV0XJ+p1xP8nBwKJzb5zxeigTpbJ/VTl
DhsxsToXcJv0KqL668Z+IBVVPNsutrXCivlyajMqxF7miO6ZGV4MKL4to/Z3VkfSxZ2Oiqv6NOCV
cqJIT244EAYalYfFGT6VRZ1e155fF6HnLuVtb4oZYxCkKPu5R4lRo5ujIYTiQadpsxK8VIaUrrLd
ZGqsgaKjtGpVgXNGCC/fkqN4Dzlgll+KYaiXjTHn3osZlPMeKe++1xWnkEWXH5eaBccLivXzkHf5
3pyreozcalh3pt/ARMAM4cSdZRJT3TH3mbaKkM1DdlEKRXUNT7swbUS/Tdpkhf3h9b+Z8BhGZHZp
w5AZ9Tvw6vHm70OAd23Nf8eo3is08H+HEu6e2wO+Jo8v9X8RIATH+o//RuB+wAf/S6QHmLF5jQ/y
kT/gQcf69UC/O6QawFzHvwMM8A940LN+PUB8UDBgj+JjcNDx/wEPIr3+FVEsyCBelAhNQAj/jQ9q
DtihA8iCxAaUEDDqbwGErzl73IjEFxSxxwaudj/CO0pYSakDfV4D9ZiMn75riD+By35y5WMoqHJS
fbBHroywAHk7uirhvwGp/OzSR+y2fGW27herxArAo6inXVeGpb3z2kdIaTd6eK2XUIR1cpwvWkoy
UQLvZ/O+RjnirCVwiOVBa89GaqtTOk5z8TtEz+D6c6T3Z21yhEq2hV4syjfKeMVE4BRPEA5YpQr+
Fmv7393k2IUMReM6N17LhmsWXpTbxbpxNfvz+xrFeg1KeSrzZpt5Nx7r0t2nzfCAGth/Z7scIV6r
L3MbX4IqtpBfJel6not0/77nZrh/D6pjV7TgPjhUMenYgXyo8neOnCMmNK+t6xAkl7FMpXkpnWZ8
gjLFqf1dj+0ckTQTf2JnkWNRNCqLHbO6Kx3vnZc+GpgeLoizWzXsEqDqnLXFaFwkvvaGq/pPevgx
gOoMnj0KRbNk5lNP8QzNwvvG/DGTNHHdZPEKkxdZEPxBVBAy+Dc9q3/22EcDM59kif2QB3Tf9VeJ
OaV7p1v0N2oSP7v44e+/qxBgidZ20uiqWEAvf1pFnZ5QPQ5O3tdTjgamXdnl0k6yip37lZyQt6T1
P3vooyGZ4JevcmLk4ll2TSiMviD76a3cjJ9d/GhQNhZ6M6+hl6TwTUSKTLeeOIe8r0GORuYE0tL1
uajiyUsle8c8iWbOe+9r7mMxXwbuuqYYg7K3rZhQ/DxCm/GW5Ocn7XKsgV/rGqcSuVaxl+b1Btfn
JlTeMLzz0Y9WTdccx3ptuXpXnMvxDuDuXQ1uH62XtgkveNVUFefmdFEnnM5E012979pHAxPrlkwP
VruI0cCftGVdP2StY71hGvyz5j78/XcDs3d9id0iGE/huuVX4eqyDAMJ6fN9z340MjFOyyH4u0Wc
yHy7koewV4a27N538aPxWbVqNAg7LmKzqnALwQBkP7nQa9539aMBWuDGMuCiSsQqPCDdniNz+u19
Vz4ana6HEQnAXxHLERDCGe3fLM6W77r2sQ1nM6y4/IHHxkijNvXSfc0MHITed+2jVdNIwF9Xqy9i
tEN2mAu5RyfSbd538aOROUzeoITgwUtS8IAkC2h65c37rn00Oic/a5A08eAFl9Wt5qOs6zdKlj8Z
P8dhss2CQsxvuDQFLu9ksLxTXSze+0bPsV6vrFRmC8nFsdqHFboRb5n2/uypj4blIm0pMOcqYmBO
ZBYH2MmDg/6+1j4alhLXTqW7Gd2k18C4MsppbqA+vu/iR6OywmYY/LUuYhcL42qXGIFyvnjt3Hbv
271ZR4PT86A4ZkNVUFwaIl/7DAf0fW/zOKwAFce4JBZXbjV1OqTYRtVyvXtXsxzrqDonKyh1rTjd
1fMj1qjnidP175sIj33uWt0j4vrgojdZi3tb6MtH20nNN9g4P+mJ5tHQTNB/5XCA8zg1sotGGzj3
6LN836oM8vBqcQvMQdPJU884DWKye+I37ztQHefbSivD9SjlusmsR3qgbZaxfF/3O/bOoVzPkdIo
sxj0coYbFPjv3FgdUypMvJgL1VdZDLN32VhN84UDbfa+MX8scoTizGMPThaj4QC+1vAibGvxvg3Q
cd5mo4FT5fDK4y7/EmTUKjL9fdvBY08pvA+LIrXsjN63QNPvjAC4wGjf17ePbdX0QndA57l6knbn
DKAbqqPm+xr8mxb0u33bIOZUGzUG5ZI+sChTZh9xU33XZHIcq1b5uTGPWC/EemW2kCcQVaXBW5ZG
Pxnwx3r6eYLlYuIIjm7GCQtnh/PMOx/7cMfvmmR0TM4OkH0YN9g5B/ocjm75lgPgzx77aMVE1msP
GXyFuPZ7Hb+/Fs1hoM3v7Ifm60cvigWKk2ZmsanQjelzimv4QorY+97n0ZrpTNM4LT5Xb/X54If9
3K/a3zN4+TfgduzeUyQimcyMqVBo6JzI8ozLVSbvW3mOZboodOb/T96ZbdmpY2v6VfIFtAcCNXBZ
sBYr+sYO22HfMNzSCNEKkHj6+pcz90kHaVdUclejxrk652wTLKF2as7vm/tCFEfR+xUu/zyTUN0X
+4bnOWb9a39Bkc+Uew6vjvTwZO0eRPe8q723nMMBWkugdWVxRPVMBbBgND/OSxjufPpmxSQL6O2q
aDGroDIbTM04D/dtk73Ncpm3S7MoJDYcq746uOGiXtd9Q3Prqxocylz7CE/WBEDEIviCe+lm57M3
I1NKAN/JeV1Ty0APhQP6fLL6lYLxPwz7bZpm14dB3bYjhs4UIS8Ulc4zcid3vvlmXOIWHw4t0uPh
5qZ0Jz3v2/ZsFd/SR+b2vE4ouGvdTVcjuXg+7unZoN+9HDLeEK42jAzeGKmNSBPbtcDDHvHysQ1b
prEYB+weQgtVuLlGteBh3xtvjpURKhNQADxjLK7iSi+3gStfySX+fdcAEvblS9cu8BbLsNz0BQpJ
imB810yvJqn/6eGboWg10GTS4hOCufB2CG+7Pts1feDS7uVrWxYg44thIWPuKZ+OzWu22z+98WYY
0pqRYcDd9REaxq8OBR8rqIK7BgpwPC/f2UQix/00up3tsumUKdcnwGrnO5++GYaoLFOjZ8+duiXD
cfXb7HDOud7X/zbHSRQswknXN3h43qByJ+zoTcFX8hop6w+tvsWT1pEY5gpcxOPUryHy1u3J5OQ1
LtafHr4Zll1uvBAC8AJJmUP/Yc3aSSB7Gnm2+0ZQuBmbOWRVpMqRljHU1SPI5UjFdBe7mv1nfvkv
e8F2lqhLHDF+tKYXRY2kEKSY7Yuuh9vCirYXs4T/Ct9UnyRz9852u5YbIBZednQHP0rJfAxOVPNf
KJTAnACMqHbFH1Bz+fLhCuyCUQSYZZ3xO5fKHGaLWFaT3dsZN8N08LTDKQ1/YCBwc6h6+lb1Pnuz
74tuRunUrV3gLx7mLfqEYpKzy+Ww78mbIToBtb6w84wIFGRSBNl4znN6jRr1hzG0VcrLvi2JtXh4
vbQXRXm7knLXrh5sqJefsw59JFg1mLZUOD7UIaGpAH95X5v8Rx2WW6mfNZM8zpGZbybPa2563CXt
20bIzdIpvA5aJrOKtKwGOOpm1ly6pec7n75ZO1VDKyxFP1lLnT5FSLC6zEzudjb7ZohKQCxBuS8x
E2bLnAQyd8cCPqqd774doyRcQYsaRKqicboYoJ9KLY75+xajLQbWyzSJhqYXKXQG+i7iqCoFSu81
X+OfuvpmhEKTULosy0VaqBnCzmCsT6Sgr3X3c9/4d2XQ3wdNEChfdvcGCx1oDpVIddVWX+Vq14cK
mcBx2/dVSqE92DcFb9OBhCqs6VDmlspsoNdYvT0ImiCW3zXXbOG/LdQ6dnEtfkUkmsee9cGlAt51
305GbBZU4Exkb9dOpPB4TI+c9PaiLqR92Pfum1ELHgDqSlkDyMQUiqSaTfis2TTtbPfNqB30WlgU
j4sU1tLqgqgieJh7Yx73vft21GodwdiF3tMC5wPAjdK3qF4j+zYyW1ctaUjQexIto6spRFaz6Ndb
oDbIzpffrKvemDEkqOPx8O+1aU9CetBhvi9JDXzXlwNLUgfAeYlOs/TFYw9Q7003h8u+k53YjNo6
QOQQDA7MZ6UurwIohi4yD7ymXV91myGEml4wOXPMZ5zZ/om3jf+jaEu58+mbBbZEeWBvczQMsEn6
kHmyvQCwudjXZ7ZZQpE3BrI9z5Y6dCa1SwtJnVjFvlVqmymkA4gEiyUD6myaipMFOv44h57aFa6E
7+1ll2HI1wMdDiss8r9RgDcH5jiCq72z3TdjtQSbr5gKgnfnvT0Yb9HXk+D7ktbCrQJMqL4fK6nR
ZzjYH9iOhagSdWrfHptvhqoFkGZEQjMGE6gk9wWKnUD5gaNuX3/fDFXNUE9nW2B+hqV50xPOrqaG
iX1Hpi3ceVKq6ZAUL1LPtN/U2EUAklftvodvU4ZyHcJNsoY8nWouDnmgplNByL5cWOQov+yPQPUB
/iSsgITAKz71rA5OlezKXVdyyH1++XTFqiEA/U2kEOuSE5Bt8oq4c+3tro+6TR0C2A38NzZiaeon
l2ThGVAkrd43VLfYgQwEnpo2KNLyK+0lunEiCdcq2zfNsM1QnbOuqwLAn1Ajq8nbDImmIOOE0X9n
dPufPR/b7IZDCaPUHKBLDrjavkaBtE08sBz37YbZZqz6dYSaB4XR1Jf+mY+pSnAJC/ZKjz/Phb/Z
r27hsmHll63mvkinYhyBZurHa8XtfKnOwLV9PWezuFpZ6DXrMJUBCu+eOwobVYQaw/KVjvmHX7BN
JSrPRNNowi8Yora5GwCOSBDEQucHedu+8jfOHeU3rXQuN/j1DqboRIhOI3gadFZcRgXJn7GML193
NdDWidTMZQPqPuWpCKfyoqMlyO3wmOxr/i0iR8uq9MnMeLquYXWCglin0SyyfSvJNrEIjKKGYtnj
KZx5EofATJ6QF1DvuvsKt5lFNVcTDpjoOgUj4shGvzwimdvfN7K2GgboRElv2MpTJ4rl2DRuSQLV
Rzufvhm33AsLAa6rSMmY64u2BIli5d26b7P908TzS+SwONexyLKWqeOYK5GtGF5IeDl39vfNkAWl
bSnzCrs+z+jum+1Gcb1A6/S0q79vM4wMV9lMO+z6DOAaR5R8RRcoZpP7dqzbHKPZ6zGkwfVNKzND
dwcYxvC9Q+nyvgxAEEhezgUWEIqFOzx/dM4/S0KkPGUzIzvnmm2qEeBVqmkA5kmRjmE+hN5Y3gAj
Mr8y35/f8jcz2TbXCFm0cynOvXIM1JwnNW7gkihqo3sdlOAzKzCFJ1xV5vsGwTYFacYNReVLJdMA
18GHkQ3dXQv6576j/jYLCYe2NWwyBOjyGlhkqNaKBBgztm8bu81EEnYR4J5hk+yQkPAOq/oQI3OD
vd03CDabZI4O45jFfmr0IOjCraJJ18HsSw8Mt7lIYYRKaFB4BFgFuqYgd7Rjn2AOCrJdl7coaH45
Cigu3escU0/aa399P0EB92OIwp0xnG1KkmpAFZ25xPlktvbt3DB6z0YAGXY1/TYpSfutryQJ0fQ+
NQ8zuMRAJ9btvhVxm5YEQR8pSDPKNDJLm11mITiRBh2V7OuW28wkguquzvN1lPIBvkZAJuuUOOx3
9rXNeQf0y7pS9WwKGXgZKeqpYcattXcTjUo+73t68PLpDJX2TVGEUYrK8elAUK39Lh+6ZV9sjm5W
3NFDSSSdgiiVYNJcdoA3xnln532TzU8rzy8tA1DSOoVEQF64gpYOQY3+CoRE+31fy2xWXIeag2gG
bjgdBXHvkRBmIDFG8uabXY/fpigJWaiolC5KiYIW5owJEGfCfeT2BdC2SUrcQ1l/EbZZ6nAlc9sq
E6EqfQj2dfltphIPpsX4TZOlNaf21HtLdmh5ZfZtkLdivRbl8C2EdFEaKEPiSXvkojN1tLPl+csu
X45BWaNaOTuHo+vrxRTBFZJTzL7hus1Y0jVK1kCAzdKiw94YELfgzjQT25lz4G3Ga1lkkQ6LOUv7
1vOOJCDVZ91o82Vfp9yMV1CLXT758MVDMQ1q/HwGRs+4f9z39M0CK23UZghYkLSINH0nIC48dEsx
ftv39M14XcFD9bA5JmmmQZCfQpqdFkPors8qtwlMuiFDNQLKneZjDZnV4NSDBIfr6553R+HHyy7p
APGz50u2tA5q/7agpH/CEf01Xdd5pfjPHSa8Si+fvnqFBqrFkXTuZ/vsg5ZxlUEQvitQBC7ty6cz
yPF8NXVZ2qyrn4JJf1dmwBHva5jNWM30QvuxXbJUctIdqbOAVa9FsWsWgyn75atns2g6AtJZymb4
HZDzX50WHwyafe++Gap+Fkw5XzlJTVPn62Vfd/3bIAMPfOfbbwZrrg1uSvOApFRCpnbylqWjiQ8K
y64BBRLoy9YBZQp4FYb3154RB4SQsw8B2Io7B9RmuIIQ2dixwFQzuaG/LpyrLlluXztU/aHLb9Ob
sE77oDdzzMJuqi991Mu9V2LRr50Iz337NyMq3IzXrsNJzbULScNi4nmSTdY7ocptSlUP6/pZRCTX
ZFcv2uY6IYUtrAH5Iakb5RK3eeCjwKgddz59M3jLVng1GNGYkgMbXHkMYJoBZ/Rd2z+5zXcqkUsV
EZ3noCkC+HnlBVy8A5M9fE3f+aevvBm/RdQ6Y2FMP5mJZimc0stF1Y07Z4dt2hPAVKzVsh1PrQI+
b3KzamBELtcf+z7sZvgywI5KiuL2k4zsADsRHw+wdbxm3vxT02wHb+GIAOuOnGCbh6agrZdTX/F9
lV0y3AzerAC7ngQ8O3HXQJbkV0R8Z/OQ7woYyW3uE+BJYTEqk1+AGO41h67BtbhQg93Z67cZUPPY
t20WApMhO+bFsz9PN6aD2mzXh92mQK3AFpWQIgwXsDoxcujqvANMpND7SqMByHk5L6upAad+CvuL
RfEBlDh8Vfjr132ritysuCB2CuDtcn7RVaB+IH+ge1SBWXaFj+VWGNqCgId+aclF2Xcf3MKb77UE
RWpfw28W3CGcq0WXurucA1Z/4iCgfutM81rypvh5b/ebWX+bBaUm6NOYP3WgUINRfc0RLcroCawz
uOCgsSkmAhSiHivvugvhvbtVy0LCk08Dl31f4Ag9X9A1FQh+sTe23VTFAF6BIk2YbOYmIcoFMpWC
FNWXvgGuN5a+Z6HOIE4L/6poJ9XBjbNmkZdWYN5BtWGDDnVhKxML/SjP/8RiAwnC3BthAZW8arKo
1LeykFVzxfOwyz9OzdTDHAPYoR3een0/1V2inDEMdC8M5/wL8ReaZ7Hy/Lb6RhZiljWx0WTzd5kr
FrilGCMFOl3rhuy+payyN9rYVQzJSOcQuiSmVfamAwZZ3MLoFa7kUCFntHojexD75nixuWflwXWO
D+9r6AqKE2oOmu4Sno0Q3MOzEQjSMK+Gqgyos2ntL9eBQVVAPVL0z34HTdld2NKoL5NlYMLctNHs
A+q3LDYMv2kGRcodEGm996xBa/O9w0x1idNXC5SNHJLGL/IcP9aEAJVdznhm3x/GHoD6L2vt8aKP
F/ihyg6iCJt5OkbOsi/bOPKxVRwQ2slAsc2zJWvvKtcYeBRyPuIJIScEEmx4kCIO9DKSB/h9BR5r
dRf561xfRDibdPhBGejDqRkpzp0rkH/1Y2V1t/hgBNt2PRUcbMZb2CtqAKBL8LHmt2vEfVMnBq7U
HH4fu+bdReFRTj7qwLixiUtkFcoinq0GCRwxEMuXBd6VbhmnA/IZg2GBOkW7ILh2VT0jrOZRB3Bc
ZhuAPU+gStX5mPTrSCCVgqcrA/+WBhHrPs/BuCzvptIPi3d9xvsZPNQOvJsygXrTApZAgjwoLkFe
BY4dMjgwfg2UgmuVIpF89Zt4FgT/LBHFXNmLyuJX0ZPTsDwR8EJhgfJi2kj83WMTIU0OY2Jpp/CH
N+aw/sVl1WeoTezDqSHPZDUTDDlDAWLeVwq2CvnGYMbTB1RRmD4pqi7Sx6BbettcN06dB5jsTdEf
UU/eRvZQNO0c2WtWgsA7pJUnBUiJJCpM4CV8CoqsOciw1Mt3H/GG6U2oc1eOB9OaTCRqyj8KO7Ty
WI0m7GNv8NDNh16W5isd0Ubf+mr0OxgpGk3dVeNBOXyDIvbRfxP2uO+kIBmO9aMWorxaqPIeIj+q
2bcWjiaVAPEFEvs6VoeAOQnsD83XJ6bokn/LIa9lp1xGhVwBUbdFn93aujXqZjHKsWVKLMsilT9P
BTqVumUwp/jlFWg2tgSzX0VD8QGU3bMfcaisLIuDn4mlvYLYyM39AamQedUfWO3E8kEQb1y/WzLM
3TsxRkTCgAX64urFU8DM+ljQDMvxocbKALpzvUhVrTFmD2J7uGdwzdilM+7xB/9CejMIVyeUOoox
izWoQ/0PFId1bolzEFlMhxRygFlA0GUuBJtZTlXVfywbg+yFFBInW0cJCEJQmcVgVE55FK+E9R6a
3QFx9cwxlUZvBr9ZxMfAEQNlGnR5A8O7LfPCftRmCNrHshjD/tm2GhrwmFnWTXeZV/n285LPVQ1U
m/O68lRnfB5AoOo7kKJibyp0SdMlFxJpAsoNgfJv1Ew9oJRr1oCReBjCLEAeQe3DqfRsp8V5R8mU
YD8mMJ1JfTm2oBnWqVQI9KegLo/DXT9XMKDGqoTcJ+W4CJFvC5AZvC/4rNOSxaENealB5PWW6AFe
Dwi2j3OLnBT8G9nY5UsVtEOO3lxZD5xvkjfWn06q7wzpQRTqRH4vigAmXd/w1bv04N/BeiHFHOYx
6Zfsm1P1XDwqWS/TfZv13D+hbUDVrUOmKSoMQx7m77DQT5WK4RTQ+QyPlG6WS1BU194inz1cvBym
sgp34IlhMwj5CbRWU/6ORbQ1F97gj8vzWC+sAQiXl4VajrWxvQHQdrHe/AhDJK9ux6qoz2Aer6Tw
BSKf7JDXawSkKZSV9FHC2ToB7+1KaKo6BsnfB5JNYm0fsbevancAvx1GrGsnu1UeFzp29ho3fYR7
sQ+X43SaO00ZhEeIjdVhDJil0194bVkJFnBULAhOFv3AuiqeChCBFOgMeXFfSTif4jqDu+gz4GN1
ow/rXBloEVB7M3Rg1/t4BrCeMhrvNYDpQGQWXlWo8NTQeQi9I80pKa/9tvFGdw8Jl/KbBNBOIKFv
wZ/Ft4p7amB6QvDSeZl3aH2iK31oBD4uYKPd+XAdmzUg3WNngI+vYlRmgtQLbwSCfE1sBp434X3d
L/nHjLQcWwI7GN9+p/jtK1CggV/N39iyREhKsyNtFtBzbWMumB8uQZITL1t68KUNxFDeRJG6mkeA
3gO8XTsc6X+U2Tq7Pu1wcxS9wwzoga08szIiqeeLaRKnQXSzquKmKXz3xfVrN1zD7eC8q6qX6/LU
1Os43zLPtcZLTK9KfvYurZgEVNxhPK7FO7uM6CCJPxpJhyTggSnbxFlf2/eY1SvyaYJCEI6rytfI
U8irKCi+V1HdDE9w0IGTemJtUIQ06WvRRzfc66EHS6apBQI2KeHSKi8cFHtedIjg2+jmuCeYnd4s
REIggr1Kz5qHQEB1cJlBjyEeAaX35hzMkpKvVeIbA5xpMqBNQujR8gBZHtiSTkuiCrjDILGlflC/
jZr2jFZvgQw2n4hd5vx7B13y2CEdGJYJF8+4ja8+RqoDKQZw8boKPtA5qgLIO4cWB5g4C6cVyjtb
gCFFj+PadArjzWFDyCEzA4b1GkaFQbzB5WwQvS1X3tcGX8KnPYKwogfLVWJbjueJFTTaq5BlvHpf
rxNvvkq/7HwXsyawcO/W0UDF1xKOSeji/FLU5Yfc5dkAD0dIsPeJbQcp7SUssGe1IQuQVf5+rPsS
PsRy9gqCBhTGoGtlrpT5iZfYx/pJCWxnhXlw5oSirgMMmAk7qAHH4hiS2C67BOx+RAsqZ+kN9hws
fB/UmBvTbqVnjFizAhH37NpAqdT2PmSe8JzqIPsIZ1c7PuJVOCa5bKr1eL147eg/CM1CEkfIzKOx
1M3UJiRSMHkmFdh72Zs2Y3a4pBby0HRl+D7YcM9t9M7Iwg4oeRxz9zFbJdDTsStIALssLbyW3ZIV
Y+LRg0ymCuKujyB+jMtc8BpKiao2EX6+a/OKY9WYG91gS8JKpo5BNOby+6hAR+vgFeMR/ntd4YL1
gmusUh9WCAPkla3Clj/nFPPJ17VFgz2qwfD5vmh1MN9ZJLYUV0iFkii3w/F5Ca9MA5nAD/gxm/kI
S5jkE+C3tGgvsjmopmfVAbvxFszoungzLySAu6BFobJ7r8pR9Re4jy0W2F+ht2/fDx7uTL9B/kkb
egyG2YoF8gAllycV9RBYxnO+dPzS9RVAvRc6r2oUnkJjATcXzboJcspJVRzrq8r1+wWTCNoHEbkS
jmvPkgxfAeO576/tquv1s4fkvUeHoxa/kRMZUN5sJu/BthOKToISVrx3ZVlWs05wQhr4LVGRUh99
0KWqe4UghJ8OFcbh53zsMSYTxbOIoyqLRgFqKCn7PmctiR4dCAEWh6eFePyi8QDqucQldAjOPNSt
xRcHSSV+PqZ65e7l0tQao612prnNiYP+ws+LpXkOLLaR8CYKuF8qYLD7m8ErbHCap1KpJ867QkMe
qJyvoX5gLdQh2NO9n5CN1d0D2zyr01gZQqCV9JqQPBVdn/vfVW2W6YSVr7dQGfqOxlgWJXolrfzx
4Jm58m4GNmXR+6Zrasg2hpB3B1pOYffONgzxSLTyikEwrtKgqGAS2JI9knExCD1PKmvAzec9UYc5
nI18Q3JQ6K+GOWfyolqXukYpgo3qu6AGRh1ahhWzz5ON4HNO2gaIf6w2kCnFq6jGCQ7dpRBvwPHT
s0qyRsL7ewxpOLE3CMPxMYV2UGEmXBhIbilbJfdO3ahDefS6cc7hsYZbezkC1FA0N9h8yvlKhjkV
Rz1OeZ5WAUbolV4bkR05WyscdmVJ+5sMzuozjHRqS7DPNVtq5IJA1mqgMTRTCAHz3NR3M5KvxktY
O3HHKoq61Tl88bIWF7LJS3FnOSoRbzSA/XBXCAIBFKwLKFSJgzxcvetsEKr9mgsdjs+TpD29pzV2
0TjAoURJ3MO/oCAoHc0w34jFF90ly3qDOZ9Os3dZsoHaG1SQgkABabJh0Sc4YDubhuU6N08KoxhY
h2ql/WkIcKi5F/PIOmytwkoWMyJGfqRva9X4690s0NBNnUzgx/vVJXc5RJ4weGZlUyYZcTICddMX
EJnuC3JsAntc95S0FcsvLVZE0Ft02yMLBvfGn/Y9fxPa6/0M42oeisvaev01rte9O9W0+woAwHZ+
GbvyQe+W2Cetl7wtxngZaf8Ea3D2uOvdt0VSkq8DlBbtctmLkl75RV19OO+YX7no+pmR9Zv4z7ZK
Kl/okDtXqsu6rYuuOjKxgtdIoX275MhFQukaYI75wQifoNs7jTxGD0zt72WkcNaq2pzfwYw4wmXi
Y+u12gT+nTNyHbaLAAtRiPLDA5t0iP9g7Fienfy+jbq4Uh0E1XWNHNdbEslmvMrnkhbo1iPuxKBD
rOtX+tY5gvi7H7iJLCJZ2pm8sstlBJ33ks5DZCysqXT50XqGqoMCROW1u+A/BKjFJs5oexWQGb7s
yxncO3JVlxBj8UNQUq89RO2KMAzE6CuDTABBsnBKChYhfoYUOUo4QmIrPLJYMZYRchdDhtTW2Thc
RHCs8hsxZ0QlXYOKuenIoESOAKHvBzhh70q/FtiQGQOTgAEteRy74R4Jg8t0B0RAgcPDWIT91Tm/
rCUHmSmcqo+Qfk6KH2vbVhKaATjoMGNi3vFPSuS+Pc35QJcnDackJVB7zLqwcVZnAHLhNIvzuzv1
AacIxPRrPhaJl0E5cPAXUIeOOid2hCIktNF8p0ORgwemlnFpysPPIfEvseTDP7/exmS5+V//b8WW
8/fBTMP3f8BrOf4jnZpvn7Epb/4fINifA7J/Jtgf63+8/VzPn7+1w6+Oy/M/+ltxCY9lRH3P8zmC
KxKk+v9h2EfeX9TniIECYh/AMHkOi/+tuGR/MVx+sgj/iEfYhiPs/LfiMvgL4aiARpEXUgZt4H9j
uERPfTEsOYemOaIcGAzuw7P5H0X+8FkiHLwi572as6dJePCyW9J+9lH+dXFO4a1TL+PmCIu4ziCq
yqogmSFJvxmoHh5M3taJKMPaR/DFI2U8IgcdRxjG3ceWju5aiE5DOi1yew/1cYZ+OkLdRzEFHJqS
Nu9gXi4/ZSJo3gAGsJZxXuDozofci4eIquuu1cWFzPPlsgRSXsQanqdEDujpupXyy2Ci6uDzEu73
xs1nrutQD8cJMNM2KXMv+FCUJIBGhyv33FRj5w6qEN5tkY1rcOhXTR6rwZlHTTX/1pUNzFDRWvhd
PI0Qt6XTcI7xKkSCTTwhLxEISWToXiCZguskw++Qh5qXMkIckloTI0NSdNhyIvaEyN56Y32q0h6G
008ltgJhYghgV0nNWFshFsSjDxBFsc9Kc4cdvPYQCWuWTz7E2FHcjZi6e80OFfK/YzeG3TeCczF0
VYHDEVR1UGge8AH00RS5ua/9YMBPt8EttR5Il41S3tXSzadmMfBcQRW8CgRBc26ecl8jEGrGKDjM
69l521u/qhJPhvqWwih413T6gSHu+q0VBaQn1YANSwzDyGyQPIkM94ST2nuXT4XIDrKb2s+thRz6
4M9RcWEa2z1jM/ZsEU2KK0RvLuoz58Jga4+/ucBGV/kfNcM9x8HkCFNUnNxlHCHCeJ7n/EcWhPyk
sNOO+4q+Q8jrbvSMdztkU3AwQ8Q+YQfxSRW4PTCcoLASSvvxGotKAbVnPcBUhaA3QkPlKSi7K9wA
NemiG3NbGnLrxHSHJJs1lkozkejQjmgUqS7gniCQtJPaPWa9J25VQ+AHCcvxaZVafeUmL2N+Ppac
eGdWgw4Uhh/WlQYHoGwpjr4OupAWRjcs3hcmMNka6wYnphiZ0Gef9miP+WBwyobGEo7iuno7y1Kh
BhIWA43/cxSChK+D5odAMWdCrD8f85GQ75yOHup0ps9DU4ESO5nnxXePdRvwxFMUXnOK+8UCi3pb
geqFa6JPAlH/OMOvRog++NKLQSesEAiD+Ii9yFECyoIoa5zxkFwgOOcuUfeW4wzbjWkDxvJhyeSF
NdHjmCn89xXFjrWPvo8UnT1sfX2c2uGh40YdWlyHxO2IfkooFDTHQbbrG0TTEcbVRLI59mpCIDuj
FpeJefmphW76eWD+mub+svgJc12DRc7Hgb32H1tPtbhvrNpDaGh59K233BtmdVpr8d6tcEuZ1gZf
fATYEdfASeoZGheODpQNuHRyoeqSvqkiGJeciBLt04dh4hhNCrRXjsq4g+NtVMQ4mBxMgKIh2vM5
GYSbE+Tq+lf5EIJZAWlUXHUTS4LGj97IbBqwtrcUfHgWJSUZotixfEzbjLawxitcQsRFM0bvfSvp
DQk7hwnIA9fKZjXk8rhqyZ5YpLH1WPsyzO+8JRxT5vh6Iki/H3HtL98wHNGhPJOZebC4IrqKeuh+
XB5kb61zC3vAFZQ59pSVSQFpomLrnCyeU1cRLqUe6roSb1v8JgT5F2YfVAnqwyGnjl6s0Pu9zSHu
fALEeL1gyNE8QeszHhST6irEEexQYdZIhYzOVkJL3iyzQeRIWb2mES7fRIzczjlpXAPfzlrZ+3lB
BKa1decQMbMQoq+0OfHFjg615RyHQm6zK05R2e+qCoD0amjn7xwgl8Nqx+5ziXvkIIlsk/2AUqxT
D1ke9h8G0KAxgkUn3ja9HOlNLU34Wi3dzyTsf+85z4tbcA6AS3qWSMOri2X51zRnMcixyzMUWUyT
a05RX1wtbrzNl/ZzaGcwnbvsSUTtAxTPNkZm5amqPXbJKxvjjH8Er/GUz5m+EDR8JXflZVnGv96L
Q2sTRL7g/5GahyqnKDLcA9ah7kxiu+Z9XeggNpxOUOeJY2Bey1n6mS++bQp4pWHA832Pwrr9simQ
V1s6Xs48nYvoDlGLAFG56egZdaVL/0rkzRQrIMsl+uuxlP7ZrTo1qRqemrb/AGVreRDhOj78sln6
1/7xVyn0z8KQ7VvBYyo4jNDYzdDNWwUVLD6FK/GBSBEkiAp94PXyHkpaEXclcBQzXZ9g4sQE2HwN
MC4RjmnHQ16QJ4XTPA0E9tsQZiBIMUNW20ZA9OOO1zPhE4pkl2Qdpx8azsIYae5X53H03+9/n/5/
tDphHP15T/y/JgRA4G35/OuO+Jyl/88dMeXRX3A6UYi5cVTnwfn/80+pE4Tkf0U+9XHoAsCOhecC
3r+dTvg3CE3ziAmKoCUClxhS/9oQExb8JRnE1YhXR5TSALVgfyunXpxhfq8COkcL/t0lgXLBSgK1
WYAkahYG4bbUccV8oSSq8W9APo5L75iXV6KO16Sld8gpJOw1fcrLc/E//x7mKR/pvz5+QrSJjXRw
sYGN4uiNR7Hhqz/5+usAKXLRvhbcebnT/9cfAg8S0w9a6edB5NfJEPdPpXXIYbxpxvCyRzpCGBYJ
HHe/fOvfDOnf/BUZCFTjSoH/kdsk/npGQh5uSdkN8i6XJ+OyLqkhez6oegxeO+b/55fCn0IOKfR/
OLtsU5Clhec9rwd2g41fmEhZr7i8L7JX5urffB+JkmUe0oB6TGwlTjNKCimFff2mWTAJBjN/mvKl
OK4dJLkOEbz4/9x+mwPZz890VpOdr4GYz9i28BDXrKQP/ZDdCObBKUpgNXiHQDVuViENhiP8XAuA
TA7+v0k7s924kaVbPxEBzsO5LNYglUq2Zbfk4YaQbZnzPPPpz0f13+2qNFFEa1/sxgYEOCqTkZGR
ESvWqrpwAyOtfIxjv3pGnnuIt3Xu1MbO7w2vpwI0VYnbWYX13EbINe7nmkawmeCH/CsfmskNNTn6
RQ+zD7dhpnZfmexV2w8djE8AHmNqE/HAH1eW9zo/IxwvJO4Vg1ctgZ8wcHkPtXUPIHRq9ZMWQp/W
gKzR49DfIoar38iT5Q6e9B4in2+F10zHpIabsKwo2V7f5FciYOFXgHElACESZ5p83ctfYRYePamO
TVY1SdmSdG50p7mH8Y8n7BjtJbncke/T6JVvEXaP3rAJjo2gvak6jkldV6hYImwke402GSc9LnJX
84vxIVM+1lU9UVpqklMY6VuE7cotLerbWKq094ZFUXxlE+aq7uUm2DTZHITQiTw4m/ArGhsWhiZs
jRMv1fKL2WbeDQ/Br10XxTehqvboMcjxfTtO7YFGE0h5L1Ru6iGRVmqfl9U6PJ5LgJhvyRpOjy4f
F8J5YCpohWm9nUt3ZjyaB9Tphk+TQX99ZblzIL1YLmZIgAhNJpUTkHGXZjR9htaorXQHy5vlTcfB
Kn46sTRtNFMG7xMgu6rYvD2r8N7/dN320goNReZWIYw4EBVcmh5yBTpgENF3tnKs0GTuzZXC+mVC
+bqFFJLgvkF1x1T+gNXniaUwQu84d02ngYYIjU8QoO7DCqLqKPLiGx/Gk931Nf0RF8GbnZsUvhrK
pFVKN9C5swATfFXURzt+rLXH60b+uE0EI8I36+mZdx06wHe+/K3Png0UypOVuv7COshDSIplqmBc
J8L9K2tmzVsxDE6SNLmRb7uOCg7Kf4DqY399MQtecGFpPo9no4V9HdHZY9DkNAPLc8M+tOHw+bqJ
BT+YkyqTG9hmHFicKi/tTh1S9HxOfQHTUgfS0Y79epf55l3sFeN9HYT/jUvy1fUsrmHbJKBxYVnC
qmYp86YsGkz61aEc+6+Vaa08E5Y27tyE4GpgwClu0+o+VWMVbDQL6EFhrOVh8xkUwgPQYUshOjgG
qaRgRJl49UPoG5xU9cHzuyPsOiMXbYMbZM6dXX5qeNpf/1pLrmcZFpkuLzIVLdNLh2gBoKkJ3D0n
X72XfXX2Oql/COv/Ntf3f5/otx3RxZXCiazO6OnuxNVB74HMBsB6N9cXM4+n/LF/ZHwOHRIbhIBw
pcqJV4XM9QUn5b2Z7XJ9047J+y4aDyCyJPSzr1tb/Fpn1uatPTtLQKesKYTA8JT66UFt06NSyT/T
YNzklDY9KnNVXbhGb60Evdc78doq5wN4ZlcZzU6KgS2fquCjXDaH2mm3fnmkwBmo6peupMSMwKIC
sC5sWzeN74LkxQ9uUlQIQulbX92n4Y++0zeT31CHALuco3UWQ8AIKkAzDkPebDOAdop041fjGyLd
nJP/84WEASOQtKXNKGlwYkByr3Dbs4XbgSaykT5f/zpLYejckuDYvcFoIFXT4BS0D5VcvCun4Kdf
ffbDQN1I7drExStFwx8fBYSfQ6dEVm1xOKJzWhBakxacOiPcTPZNnf9y6m/KVIFTa79qnf2Xzytu
KL9I0TY1aKM9REgoBtW4zSdr22bHqHswoxH+VOCTFkxva73PhWsMnpbfP1DYeS9qA9jqHSJ/njiw
rWjTu5ZSPXDLce1aXoqVkA8YNvVQlJPFGwDBU1MpQPyc6CdX29bQTZoX+hqB11LkOrciHAOaLYHX
GAPHIHyu2+q+l741o35M1f9GtvV36LJVFWeiP6VQFrs8b1FSGyBdOW+xDFIGFL+6Rn6z9G1+W+D5
f2khlMG/AG4KTjRoNkCcN3b18JY8xuJbqLKmI0ytiuxMbd6MUxVOwclTHvxRu8nlEqx7sfIgXlyK
MSfRPFdJzoSlADbJtKLxCMG4vtQ9FdO3fk1TctGGqTlUK1DPVpz572cBUDVz2QwjMzhF2b03aW5c
HyKjXLkY/3wlGppF1/NfK0J417SJFZZBSBctkzdpo6vb2vSD2wm2HFrn6r2pFV+KsHdr3/hq1E26
87VqWPkVS1Hs/EcITj4YVON1laVSx5aoPOrOdhxCbRMCi9oA990BIFsrnyzaRLTcmmsKjizST0Ba
LJdxyye8TVGr7/IB5iHd1dX348frIXrxBJ8ZEtIdYzDbqgMyfmq7diNpzwYVGy4pCJ9XdnHNkJDC
R/OrZZ69Y6jmU0NzeAB3YWhHuyh211e06JmWrsmvr0gebZeeyd0GdIMSxymTHv3IonnzSJdwxcji
amwExx1YlzVHJJVp1VLrKykKT5H6C876zTyNYydb5Jjc66tRFgO5Tb3TmN/nlEUvlzMwpGKBIg5P
nWYCIW22dnoo+/vsexxQmMhuYB+MNpOzlbN97YQbaeWzLewmEkY6fRuNrJgqxaX5GMRxaA3zQoHA
ao8B76+1UPJnFcZg2vvMhuAaaoWm6WBgw9SlA1mwdTTHcFfsYYm8Gcv6ICU/JVtd+YIL+2oDdiB2
UfygHiCEltYCKww2ODzZXv8QlcZWYbJmc/3jLW4eaTBmkBynyHS5eZ7VNlKdpeHJa409T2NJi3eV
998GZV/vRqoJv60IL68W/GIzaFl4CrwEOq9y41A/u76Qpc2iPkT/zOR/3F2XC8lLRDxkp4GbzL5v
s2rvd+aKhYUDxUOVurdJBZeyv+ADThckPqDlEBDtU6je90P+MVDvNXmNW3DpkxAa6LjZ9AQ5wZcr
CVFSQCfRwJ+ZKk4/Sv1jswpxW3iU0Df4bUM4M3lNywAh0PCkB1N79CFQcNtcLw4U249pYX2O4Fh6
QMXkoY/itefX2vqEfWwmuZRaBi1Otf3B6Z4i42vj/LruDK/dOCHPvlif4A0TUnwDXGbhSbqrFfNg
3JjjZupAvDH8+JICk7WUg972AA1npq2VM7XkKOebO2/AWeLRqBoIiV4LT/Cyb8ZsVxqfQ4QxnPjH
9VUu2qE7wtwXl78tziqbmUIrcrK4Rkan3xl1+NGsGIaoq1hzw0G33+D/mgmWiwKHrCqiOSvWpRQ0
fXiC12BT+8XWbI5JmW0BFa5s4EJqQcXb0egAv5ZqhKA0MLnSVtCEAt1iMEJ5UKMe7Fa7Zexhk7Yr
U/ZL19eFNeG8KYgvlAziETmqrfU5lapNlTwgxETDJKjv2nlWYnjsQcc71s4HiDKO+srOLp5GukKy
RtqtamJBBzBS7CkWkWWg4b9TaQa47dgjrCl3Ougpx9skpTZtYd3pD7lX1B+v+9HigTwzLxxIRiSU
Rpm3W3LGTQtcyZMeV4uXr1mAeCR1meb5fDR0GvyXp2JKA1uSQaoR1pqNJL0vuxAvvY/SLyGXglN9
th6V/JZcAvnteKWBsFDxYYZZBopIX4whZOFEQixOKSlow9PTmNebIMyZ5gncPL6zBg1ppje8bi7M
zQf3LADkiKOmCaCfkzwkG8N6SKqXKXr67x/tfElCyg/MfrDUARtFd8zz57B9GI2VXVvMenTFYtcc
DqMqUmx7nsIk+4hf1kHrkuDBv/LRRx89aqWfbVCc5Gzy3Ky7BZWzwhm+bFrFX1RnvtNF00WfQP8+
X1Bp4Wu35pSGG6dvhy1Tb/bBkpNu43tldaBapZy0qu4PZpr6a+ufHf8Pl9VQyaVE7ajQ1V5+RxTh
w1JWZNYP+ssc833clkxJaj/TsLrX2HtNmm7nIphWyLtEOnSgPzN5pau7dDp5Kvz7I4S6gsxYjB/q
Q3gqlXuHERm5flhtyiyeD103LeSQyOPFsiujMHGXNDnpQKXELsQJ5q0B0GbXJpNxGwM321TjeIcs
r/7juhcvRXpdJ8fRqWOTfwr3tNnrad4lGG6KRD4qnX6IFGVy7czstpZv2FukJMbb6zYXkwOeCwYp
NdFWFnlU22JkEBru+9NgSPdt+Rh3N6qGmGSzV6StQ3WttZ+8WN+FSrKjRrLrvl7/AUupqm6ApKWF
Q7IqEgL3jc14bzfn3JF3bzU6MMg1BulFpzkzITiNHYWmidgBESh/morSneR7zSxXrulFr/ltRCzi
VEEgq1aAESktvpBrRfGnwWqZIQgfuvBHkqz4ylK6g3MylG3OrzGRQnbyPCZFnII1pcdphEwkOVI7
DdYYKRdd0iTJkWn+z7D2y0MPjssuPROXHOxx0ziBaxnfEiNjgm393C0uyVJp7NPHoQqmXtpSElDd
zFWwdYPthqEKgvQX86w7o18LZYsOYfHAU/lghHThoDk98L2iJpTnCaz63s9g3Kvt3jbupsRzoR8p
XFpHYZNtwBx7ZD5m1u378ed1x1/7EfPfz+7FrLG4TBQOXhQ9BxUT9eFx+j+k24/h/y2DohadkprH
/NgEGSWy0aZ2EchABcKTQ9pk2DdDpLhB+cEP9lYBU+r3t6zotzXBWXwvnowSrvCTMU87V9u0ZlY0
eLhuZDFenC1JvOozPYnDhG/XqBCKeN8Y5HzLST6zIFx0lgaMJq/ZtKx1G/Ojn3qIxU/7pBtc56ma
1si3BYjn3/UASjX/fiQhPLWDFVWD11ExijxXHd7HcbmJ6vd5eDs3NtrwWEAJuTHkj5GRHgythcGr
2fh4ZLwGLVnZWzGoxKbSR2HKyoMkciPrwfPWRMUWnd6m3azrAHmoslw6/TRBtWJB7nCSwvZX3VrT
LTMsX7JBy1dypsVgcmZIOF1lXxoD41cErvhZSWOXga9NAMbU69Z0o9YsCV6veJUOFgtL2WTclGp+
pBFB036b5c9v8PyzJQmeb2dZW8C+RcCY/H4Tmi9xWK35/tr3EXx/1NM+r1psTNZjGmi7rP4OV8Tu
+kLWjAgOD3jT0gIZN7P5KLH3i/75ahK3/FUMhzolecUf8qoy3LIQKeFoqZIc+mzaSOmvUR5OTbji
aMuL+W1I+PyanwWO7rNjVmnepdqLPdo7qbJXYtLiPYw2ng5EUzegCbs8N0XTW/moknxDG2/dqbyK
4aFS8k2kGAjfhsodk9iR+5bP9NumcFZzuEY64PkhrYZnmKJ2eFwxFCtGFm8o0HRAaU1SDDEgFLIf
8OKeeFXkv+JE25jdjR6+dDKzHvshk2//+5IMlQsfTLIJYc38MS/u3KiNnMGhch1k8qHMJX1beFF/
qOM8WTH12lIQ30u0w3QDZDKlUpEytW7jqtXB3gGwmW5qB3oGLq042dVBfsiLg9Ps50dkH9e7uBu3
1vRgWO2nptWPTE+5sQQNx9Ss6Y0unQqDCUVgUyqQZUM43qrdwbIR85vCcNiSyinZrwxW7aFdOeFL
F4kBlpgZCWfGzQmHoo9GqMjsJDol/sfR/0VL5/p3XPKa839fCIVR4FERgkDnBA+PnZobTWESxv/M
QI9bcUFm8fa6vcUXOBhiYIAKdE2yCFUIYkMvp2ZekNOX+6qM9T1iYdomGnLrxof0eFMnju+WZswY
oD+kXxC301d+xFKkmdFaAJ0oB5oij61mxQ38aixa8Z9UX3Zp7Ejm0/WFLn040zYUZ4b4E2bmv58d
ENSi2wbx8ugEicZjzWt/ZttaY01cCmaEZFNTqSPIYFgvjZRhOY75mEWnss50t5WDzpXBtmy7ovhR
wzLkokg+vCHO0GA0UV5jQBeKvEub1GurEYKQ6DTK93792BmJG+dfFS910/R+dPKVeD1fYeLht2aE
sMprRpfF6YAwcai4B210giTiqdA2avs1Um+G7CYcvA9KARHRWu990aKpq6rO/DjZlRDack0OEykx
o1NX78h5cjvj3TI2bq77lDIZjiyHLxB67q/7y6vWx+VCdVkDYQ+ync4cLZrLfa2NIi2CwQe78MPa
68m2TO+g5mm/ey9UaAaFAbJTOQJec0G8d/FxMms3AKzhr5bJF0qq/BLGJEzms3gW64JXjYFcaiDh
gZz0PAmacDvdSJX3wRzLW9l47IeXMSvcvipdTfLeja258sX/DEmYpw+mKA7Nqr8Hts9OTllY5hhM
dXDiLthA+r/p6f92EF01u0b/Shdrxd6fh4jZGe554iuDWMyjX258YhVZlbVpcGIMzw27bxChuV3/
A5XUII0O17/yki1GvYCo0Hvl6hSq1UkhpQzLAjrQoLxU00/TXxKT0igvpvp/ru/pNPnAIQKCAm4j
Am4cSNmCOOeClvRfcUSSkxyVOFyJBX8eFZ3+KyAYVVUJBWL8SZVGCqeUUk0T0lZIH8shcp3n0XyW
shf1s9OvvFgXPANzBqUtbt25i3n5papUHYx6pNaf9wndBGmreZ91b6/Gt3bukPD8vP6xlg7ChT31
0p4E/iHMap7hipnsC09xO+iekHBG+q17Qkt34w+/puabdJuEzWat4rBQT5w39/dqBb+sAnvo7ZGy
Bjo7iJ4Nm3zy9p5VHOvwGMXevdMau7qwb7y+2avwexSd4ZKjr5yOhQubnzE3VphZkXW+8uUmMKgB
A9dc+TCd4VZtGF+Wv43R05iEhzqpXU37OrbMn2trd9uflzSH0nHABlPPJO8T7HqprMzUj8HJMeON
DYsYrQ+6qmsuvFA0ALQNtG6Gv1P/E32YcmpojAnY6mn8KcNFuC2C0Y2R2Ap0ZQM54KNxax6m7iaT
mPleaRIuhAPCLMVxWP/pYIn6T3OAKEc/pKpk/VCGepNEf1XVixN9iKIfK748RxbherkwNR/ls6hq
Wy3kbz2myv45Gl9yWHPSfGP6H63poJtHz97n+ecVm/P5uGJTrILAfKUUNDs4r3G9qd8Fxk2Y36F2
Onxvqo+BoUPtw9gRFa7DiuGlxdLioSpCUZJHsJCdw83Hdg8cnSA56d2LXD7HL7A0uH7cupCd6ba/
T6W1x/ic+IirNZmZ5FMyKUeyfrnDXq5U7Tjwfh2q3Vx49WyHmcnJVbOVMLjQWgZ1d2ZJyC1t1Oug
n6NQkk6tyzSbVH/OKnXHk0hzmJ10cylxR/kuKIIPqpoeAuejNw4rE2RLx5N3JoVz0+acvoaNM38a
am+K5Hm1nSQpbiX1cC9YwBFMDe6Rlc+5bEuXweoSDhnuuNzZEbqSAB7gkJHK3NW15iYp3vspLdCb
UtdhUbCfFJ0pSwtGDj3dzV08NYlPAeztleo9Xv8xC1cemejv3yLsval2EaSB9M0ySnpFhjKZ8xxb
FYyS1maC+S8KQne1+ry2AfPfzzbbYQhofm4Tg5X40SnsbZ9Ze7t/ecPSHFrMOlzUM/XlpZUaMgNG
FhyO66TcVPZBa51tg0iJrVcvkb2ddM2NWvnmutF5v8RTAz02QDQeYvi08Jxgbr015UChNpIAyu8K
XXJTTWtXbrGls3luRbhM1FyCc6GnOAJh4qEJ1Ju2fNB6CgNr/fNFQwqBmwlVutuiyFY6GF3rtRLu
QaFrB3isOOSG9UvnAO6V2l/jUVjcPZJlnYk+mtri7FEzGXZf5jozOyPIkulhzNvt9e+zuKB5zo30
2GC+QHC9uIXyqJSI4SmKsZpxD5PYTvKPq9W/pTxDnbtV/xgSHAElpWwaZkNKAANmGuzKQHVhUryl
ir9V6s7chNOwl53oB2WBr//bIgX3GDQDjpr5HobzKZr2ZfKhyOGg88cVN1z8XLyrKBnRp9UNwY5d
MJnmGcxpkE+5jIZo6ZrAxEKKzKwAc2/z48nkUXN5hrWk6hMGE8DZq9mWJqZHpmwqX5Im3Be0g61h
5apdikzMJih8N/7zh07VKGldxERfeBqbj1E3bFGv3KgQGL3h+5xZEfYNJQhZlXJA4XDmNfHGsh5A
9k/F83Ur87/yRyg6syJkDQWZKGPhrGVQq02clLtyuIuHdwP0GvASXre1eKzObAnfKXUyuqkgjE9t
Ud/b0XjMg5eh/KxG1cc3GIIdghIlgBv59Y1zdnW0sdQpjYxrl/K41csnZdTua3k7+NXKLb3oCWeG
hNsDbBLE2vNbsFbg50epmeeZY3zzstJYuTIWvxOjimCInHlocD5lZ0uq0kJxspjvxPC2O2rHmBbb
X01ET0rPg1/Xt2/xPJ3ZEsKfAhpymCJAFZZeT+/7zJMP6Wi/h3j7paph2srS8bspT2vKbIvuAZeH
TbCgUCmWfZVaTfUAoteTJTc5FO+MDeSZ9wleOeazA/h5rq9yMS7B9IXULAPaughkq+F91EsDc4lF
odLIY25iprlWfH7JQyj72jwkIT3h/1x+t6nyCqsokr/xa5zhRntYD7FrRoSDFcZ22tkzRCVWjo1R
MQ55b+ZrJA5L+zVj6GEspL5C1nK5Eq8ogWk7FCJqSys/KR2qzIYU5Suvw4XGB5zyZ2YE54v8FukB
mNhPcCHmN1lUagDVkm9JFcEOlkD9ZzbKuPWrqd0hJ2PuoJFHmsWTZsJB09x1s4Brn5jajRKEiOgE
k3+E32N1imEuu4hx8/xnCjf34Kvm3wiaSnVzOLLR9NgNPmwCmnFj68fWu9Oc2OUp1qwWoJZCAVUu
04JZ0mZaSDCtGZCBhBMVGpKFO+Bz9q7Ssx3sNSmlkeC9PoWH6ydlMU2ZczvImuTXKunlp4c+q439
kUzSKApnV7QSVIzQq2+krI93sQoBddn6mZvZPIiKJi++VkaevSHUzkwKZEv666G9/A1J1JsIlKhc
Hso3ptycqNoE8ffrC10KfFSiGaQD2IrInODimR/DperFNLisraweS1jbJF7N2Te68X690vp9rdz9
4UJn1gRPVxwk8zKN0BCq8t7yXHkcyTLHBxocu64p9lL1LdVGEpp2Z6v17fWlLp5mAz4MKplMoYsp
rteNuJZEyBi8dKvAHT6Fa4nfHHX+WN+ZCcFPpWGCs7onwOowAMdquFeVu3psbyL5r1x7MhBFWEvM
Fk/GmcX572eXZGP0kaRNLCpCmGSQ7I0TxFtYbbb1iBiEsr++hYtR98yaENrRElbtfsJbIoCzU1m9
n2Nu61dvKDpwJeoQylJxwPUvF+UpdidHr4j2+LmMvkfRcX1KYNEXSc9BCc+1Ry7ESyMtvfUkkKmu
JFF71+S5G6V/TSYozsbcIMCwsbWeifGAd3HYor1kr1Ukl/aS6hEtPY2bUhc1phWzRFOp5wlpqL8S
4C9U7ltMX/9gC8ebf5095DammSPy/2haGspZjpGqo4+jwXbXHpDY2PJS3uZBvumzlUO2cAIwCPse
EAVCp3j5gyUYLU+hVQkuyo286L0uc1Oo0IuNzpNhhMdWPjbWWi9vPlfCuQP+yOAxKGtofsWLupLM
qmzNMjpVDgUj05T+qsP4HqEfD75Ka00KeOHLEUXAOYMShGbAEPoTuR4PiT7Er836hL5Yodz39krx
b+FcX9hQL73TiDKQ4V4UnRq6YqPuHWNr3ATDfd8+VaG9fYOXzMVxqJqowIutMa8nBdLQdzrp02tz
F82P0tCDverJCCbI/bNU+jmPSvPlut2ljcSmOU+u8O3E9DcnsZedpI9OTm/f+15zRw21G1bAqwth
nzQUNiQw2xSfRE3x2uxa2fExYqngKl5ya22Cdcn5gIMzcAdtqEOmePmpBqVGh0q2ohN0IDYj4uEe
nvpN5n28vllLHnFuRrhbai3zeC3Qrw4T6DOSvWrfqjdhlW716Mt1S0tB49yScKdQiCm1amRB1riX
uirbJLL8ZTBK2j/KJrN3ifbfh8MgMD3bQuFeyXTqyrKsRyfNeTasezPcdWWwYTTif1vYHLzOLkvH
GpuaHCg6+cqt3sPcIuWnucIQP8XoQCRFtRIMF/3797LE4nnUaUZjeRr+PdG3s7zarWf2tzb9dX1d
S3cZ+0driVETCjQidGqKDQdCZw8sQwamxkq/qpp6K/fVuyhvfpTdvpNfqhcjoEg0ISz5ll2l1w1q
EDom2tCXu1p5XeXVmgS2yAaWVRfZ1lQyxoCjZFNY6q6c4JD5cX3Bix56ZlIoQkD04019isleUd4n
bbAdMmjbIpgE6vpWT4odElRvCMhzR/+fVQqJMkx+SGSpcXyKzcgtAtPfVyns5XmPbEEVJDdp38Ur
Jhfdhxxofh3CpSF2mooJKslqhn2qya6l8RpRE6vN/w4g4CqjEcA4C8RWIjfTINUFowUU5vX2GZRd
0D6uNrIWvxaPqXliBcIWUVkkKQLUM9FHO4WwYqO/yGTidw/WcAkgmnqjeivPpuXTcGZPOOaxlAdZ
VmKvCKMHv+w3E7Jf070S7ju13smeukm12zj5ipDhdbdc/GC/DYuDUI5UygySa1RJldtMZ6rMtHe0
gz+8xQpgsPnK5LwJwdJu0AENBxM0BkVYKz+iBQD1zcpSlm5NqOLkebaEq1PUGoY+DJHOFCORoZzi
KrnrdO/5v69jhkBR4YN2ATLay7hhqkE/P/Up4YBqHrNn3XmEFewNNiBwAQXOL/6jfZkZad4a6Gmd
ouYoMZuVjtUmouR73cpSBgBC9F8ryuVKbL+DK8P0ifPVQ6ZNu6GB2So9GpKxcqG8DneJie65JSHW
mii1+GnecFEGfnUrJQaqhkCLbpo2GHZVWFRbX2usB1mC0a3UU/NDpCYPaNF+tXqEbmGxHw65AtV/
odv5FkLqciNP7YS4ngzhamV/RkSFgeWcGeVa851b1HyZyAoRGraGBp1vwNZQB/JKQd5qjeVh6fBA
gDRzmYMAhELochO9QoMKg6LnaUKoAa2tHWl1iH7r9U/1iif5YwcZiGR8hKFU0GCXZjRv4rHkA0w1
kj0A1aOjjS6CnjNy39yNavSoJp9UfcapgvupHuCbf1Ki0u3MD1r2vY2C7YSYWt2/gzE1tR+AQe9l
9dGXVNfIdk3yToJnaYNT76//7KUaoTYnsdCX0jwlp7j82WnErL6MbtLJLO6iPn0IO/CYU35rBNFW
HqfTGAX3TQqqNysDZ9MFEKzm7aGs601uhVvV0o4IhO68cpRXou3iZzv7YcIpjjXERWsDkK3ZDu4Q
FZvwWOvezfXlL0YjBj0Bv85cJuL8WVmOJR+zInEbPkYOOh7ySixaPMFnBuZVnmWGQV3WoxRioE+2
8CLy7VX1U+w/XV/G0kWonlkREutKsR2+AKdXNd5Z0nYAZAqLXyU5VHh/8tmuW1uqYQKrZP4Z9AZe
I+5aO9kQfJd8GvIHTZ3c3mJMcEjBjXysUUeolDuerZ20lmXPJ+iPE3ZmVtjL3JMUJKgoAVTBzoZ7
TicLRNl0cJXA2tSa45qDsmmVcg1CPO/eNbvzNz77hmGPPk88P8s1770MgISFKcz9GA7KHWvkOou2
GCSdZxVmzjYh4o81gPrR4Et21jFpYkTfFYaPkw7Br5Da4hpn5+IhOzMnhP3IQtFAr6hvOP4zHQDm
qR/zdOWqXEybwHvDRwZEDup0ITI6Vaob+QAEW/UG01WK4DjZrjI9ewyWookEfc2hSKUnmC6zKnq8
7qvL+/mvbTH4Z1OZdgiOzefvgzfWN41euwAqNoX94iDJfd3Y8m7+NiZ8vKCTqrywgLZLPB3I5ZP8
0II+fMjiCWmZN9hicvZ1sIOemBC3dSRJq7yntHKHwK2rFtCEysNKWX1x885sCCF4aqEES5GZPtVy
izqb7Y7ps1lF2x6WZxoz/9uChNPNcRhz2G+jU2oVn5Fw3nmG9VNGe+m6meXgxZAn1BEMU8u2cJrN
tvSboGLyptCqzWgk7wvPuCvSY5fnt1I8vSuyY4EOzvcVs/O3/yOI2DNL08z7R+P5MogMrZxZ6YTZ
0qu3SNa5afGol2jM/DUUyUZDW12jG3SYyjXo0uIVZ5PPcwlAL/B6Os+il8StH02Q1kNSnlquFQ7D
be/J9eH6+tasCMvzFMY5K3W2AsmkK1lIhXkx4eu6lcXblJ79zG1IA0vsM+slAO50IOvWokCdK8GG
OyUyF9AYuANjEW8yBwEO3TpqiaK0ZNwiLKSN3HMytPraLwOCoeavKEvfsHdzTRY8D31ByxbCxmjq
Vtj3BOGkmejG3iJGv7u+b0uB6dyC8HVUP9JiVa3JTa0feU1T13tflqtpwZIPgFgDKAIMAKZRIc5L
4SAlUs89WdVHJhUHf2tH8dZRwq1O7j+6Q3KvpDeSXO0z/2Oavcu8auWDLQUsRmDoE0C6B5HG/AvP
fH2Mpw61AT6YDncwfM3wBrU6OkQGYnmIuBnx4xv29cyeELP0xGmcJsWelNq3zLa6WlvcS/m4kqUu
QfkZ7dF0phjhJKH9cbmu0k/CJEXokgHQYltZ906PdFR5pITjKlYHbdiskclrQcu20gAZ718Ivr1l
pb9/geCjYSQXXTbyC+zsqa2M/ZQ6rh2tMVAuetCsZMRI+iyzJHy/Tu0kI254jNie9j3wTdsNCmV6
01J+GxE+GgrwcubNQ2883cNSPdrGj8bLVj7Z4ok7W4lwy8RGnWn9NCdWYXGDYNe2GJAWW0OLLlp5
BZFAScas8fwuOPN3uyuj3EY5/ZSbiNJ7LbRRdZcMm0mS0v11B1g8WgyszhTvQE9twQULJS9GP8JU
gNC09UUa482Q3xi9v9PftHfgMXD4WZNIJH9MghyNRGOaW32ym/nfZshona6UJ5eukhn08Y8RwaE1
vTEI/KQbjhqaG2XqUQzqR2uv6WkG7462Bthb3D9j1mbioT2jey8/VWjZFZIuMq5tSgqlIlSvQb8H
e0mJq23m6BS3wz5dSUiXhgJRRv1tVQjJepAWU1PRKJjq6qjWk2sq8mFUoI3Js93UObfW2G3VZ71z
9kPo/ATZ/c4y/JMZfZji6KhJDzNaYmZruO5Mi37L/BqVYeBpilhppKNaqpNjk+tRJ4mtQ6X7rr3K
B7FmRVi8kdT1aJQOtwH66Sk9LefRHNfqmYt+RLv2VZCLETbBSO9nckp6FZ9y1d7CeObJ0Bo5ozt1
Kw67vJp/DCE8c+lAXs5UwShJ0WtVM+70o2w1G4Si3hId/10P3f1LM7xc5KjuWE/hDFvVd25MPd4m
q2SUs7uL6fDc5f572xgUvTSj15E04weYPPbUPa2zD4ykOlHots39POwDXnvlLbO0fVC2MUvNJDBj
aMLVUvR9UE4yQSXoPwXTy9jdt+FaDXDRBt1aqs4A3WmbXS5KzYvYhrSUNCuLboJcv2GCMTKClS+0
tHUgt5jsIyWdx5ovrUiSVSNIHcWnEAFJ+ER3MZ1UqsKKlLlSOW2iaGXrlkKXMeuEzVNulqHPyz67
ZTTm6LTJa2KQ9SiGZijs/vSn0HLtsrPdwoEiWvWUt8RLwCsUbmegO5yzl0a9IXHsrk/jk65/KbI9
V91BejICN6yKw/VgtLifZ5YEzzD6rBoyv4pPXtfv5+muwNtXdsfgNhHJKXv/RtbWAuCyTR4WzHgw
+irSP3Rlr+ba1MentgTwSIMrPxSoq95OToy2SDzIO95zuzCOzBUE1OLzF8KGfy0L8WrMPdQyIdY7
jYjcM/6GgnE73retgniTCwQmQO623VbRd2CZK7fR0vEgdZjLWlCiMBJ6+UmzhKEzNTdi2Krjz0M2
jrf6GH8JR9NfCZWLi2SixYFiAJVEUxcXWQZ2noTkkVpf7HLP2IeB28X53vhea+ZdVzylvbOt7Z/X
HWnpnJxZFYez1dGzu1QnscyV+6C5ywoJHOKnwT8iuLiylUu3zrkpIUqnvQoNXER6mdJ6r8HtlNV9
Hfo0Vx6vr0lQgJ05sWib/N5KUVtMYk1yPKNcqnyThcmuDAFqDOkLKJ7Yo2hhdftYTjb6SD/H67+0
6SEajnn/POXdu37tqM5HUbw14HNnEoH2JH0W4Q5sLT+1gpxqnlkVW3RKUGzeX1/vko+eWxA2NqTF
AI0CFmDb27axtWNjV9P2Zf9kwoZ2C5ngHxMIsmeR8YUDGW5gHBJmPXOZSQAyQs/b9lO3ybUBQfi2
vZOStWHIRSc9My0cQrtSwtybyOOrZK8Qv/1h46QVdMaN25urpBTzB/n/pJ3XjuRKzq2fSIC8uVXa
SmX5rnY3Qlt57/X051MfYHalUkih+x/sAQYY7GJGBINikItrXR/YfwudfatMI9FItMl6fesNkN5G
94J9XUVoUMnioVIPXQ+VmyU+1qGwkmIuugpjTHSgFPTxrlCQbmjInjZBZLxvpvvb81YuxuINfPf3
ZyEGtXvBiEqQRegY5GX5aCDp7GfoAa/VNJYNTZJkk6IqCcxl1AyHyOrjgSKsKme7Ph4RHpIOY7oX
QAPf9v1F1yA/gitl4kma9801NSTvm1BMdSJuqjiY9E13QWXuCkXblmsA8cWb9s7azBF9pYroWbGB
gnXvmnTQYXfWv95e0eLekbrQdUD/4UomcpSttGph9Tur4WstbhXlawj3wYonTCd95eP/M0JJ+fKA
TBQS/FzgMYOnCRDwwgEq60xw/6JJdBQUVLL7teL/0gQ3LF20JvEJpjbng4Chm/plp4DLavoPnfYk
KOV2IuEFxbpXUNuEjaFHnsnId1qmGBu/3iRpsctheTvlyd8reuCWUCyAeYbHWprDFF0hlKK64rcE
sCHXY3Cf/YlkUGeZ/1LLfm9qFk7yoWuiJuJFF4r+oRJLu5KklWxw8RLwJoUNiYfpFegMJle/03ve
P0p1L/vmFgJnu9DHTRyE9irJ06IxcFjgqBnFICe6dB3LbFqhzjFWVv5H9ElrtdwLHmqhMJLk6ADc
vg2LN+4PIQY+yRj87M2l8K2uI2D8VCufXSPalOkpRoDotpHFuItsFnBfwGUgVy+XVHZ5FWlGEDFc
J3zVQmN4EhnGfbxtZOlek5mAbmfeAormmR8wL1pokZJHZ3FM7TC5p4hUAx0Bd542K6aWjgi6KmDE
yDFT/5q96TotyYWwK6KzIW3FUTmksb814+GUU5RC4mV/e2FLR2RQE4E1BGAR763L3bOKuNXShljS
i7qdoLuuhNamTdeeH4sJyHs7M1dIxcET6CzTcojPUKzaPkx3RvWpAMEDE9deMku7z39V0VrgWjw4
XuB0CaDVhlrocn1tHCcoXRIr0vZUdTBQFZ/85Gc8htt/2EfGQ+HfYkgWzMClHTQ7AcUGvJHhvsqj
cscMhG+tKfwsusY7I9P//+5d3PpZFMgFrh6lNLvAWcSvUqRXoH9PXb3Gt34ta00iDoHf/5Y0c0Q3
SbuuGaZYMexTAfU9DcpObyN9yauDnsnnYTQfY/FVj8eN1z37NUirqrhjxmz05W3gfU3K56S5A6lh
SXzcXxg5a6YKUl9oL7f3ful7CNQffTEFsg10OS63JUglV69U9j6NN5bwVdaFnVb/RGAQeYU7Hije
v8BZ3xuc7YzZVWqgNyBoxdLd1la+nfCs6bDSn1487XfLmrkuLRajD0Ss1M2vFBJ6ITqK1gct3Mb5
muLXUgyl7c67QGEGn2Lz5Q4q4OeEfiC8tYb7w4qObdX/uH1Gi3HmnYXZhyd0e6k2C6oAXZ7t8jIJ
ocLKN2GtBbvbhhYvPDNQOqRb1Fjmw1B+UplBJVM7ssKvLvW9qDt1LqQzay/+xdN5Z2d24cUs6DxN
oIhDRblvO+QfnD5wILc45GWLDvfGjb/78lvTpJuhd6wuvzdC7xnu8WM69HQyqpUNXvs9s0tQFlDH
1ggjn2H39MNjpxmv2STFXjQHrw7WkFGLx0liRLmMHjJp4aXDRADldaHNuHIW2PjiVLaj3a3N6S7V
rCakK1U5yip8oy6NoIxodWM/RjSRu8+Frz4rQbWnI6hnW6pY+xBc70ousUSgppjwBlNXZ3Fwylya
HCOTCTvGkM+eqWw64dgmJxcRUoPmbuHoWbZVVQiZmIlpNrrx5e89lzTGpAXFC/3q7ZB11pAIcYpt
4UkY2zsrYyo5bjapuCb1s3RH/rN09YBAu60SSpHTk8bi5KfCHt7qztKeyPzt/8uaQN9f7iclo9rQ
dSxZcc1Q9fAI9upeSJqNGERrPJ9LPvl+VTOftKIoCXwBHqVgRK9d+FqaT3367R/W86eAyqwXaJ65
DYlqUIKI+rnuDqrqO151H2XFJh6rlXxiEd1rvrM0C8laKQieKLfc58HcULqxgL/uLHcrMCclVfpP
rxvu4748WEnyNITyJjHSZyPOniYSKWkUj9W3qonforDde55E2d44RN0XvxuPg1hZNlN/d75QjzZ4
S55Q4lratXyRYNnSDBQrUR+Yhccu9WLY5Pn5aTe+hZoCmf2hHH5Ipr8xtU0lRA5Ctw9aYjq+V9uM
fK7E50UXN+hEgsmfyr+zcNhkTd7BRc9lStzoIIWmftdmifJRGaXioRT+QcqSTH0ScudVJTIyOjnn
u9QMZYs+RHIC56MJuFXFRt/XKdOHEJLKx9s+uJhLMyEFKQ8MVLJhzJyw1Qe6xQK2MvepFfLDaJjZ
JovzVwrhJ9Ec3kyv3Oluu1eS6um27aVE4b3pmVfWft3nQyFF55gJeBRBWnBKrbxWdV28yaZBsWt6
o7Kvl5spAx4j16Nur0Hnyk2mR7feEVnyEF7coFyo71p8YC6NjC6yflXmkt6m9d1opHd+VB6jpqls
4EYrha6lbQPCADsK0pSUUWbZTxYpVWGkAg9hOXo1KL/KWRWuhNqlTXtvY+aBci2kut9N6/Fghe3v
6zHdruaki5s2pVYmxDnMic6MmAV60VpsEZXqfh97X3NaDn7Q7EMIW//e06x3lmbHM1gcheaaWFJ+
o39gi+3v2wYW9+udgZmT5YXqRj7CJedAPFDOsiOwH6spzNp+zfIJOG1Dl0llvhfCvRJTZCnvhxby
03T/D4sB3ABCngF5UCaXzqx1qDaJOYthbiejdw6serWJsOjE72zM0jEwRdEQ+zgxar1thWoNqra3
V7G4W6igc+4A/Xl7Xq6irWomd5IoPhdRtiur+lArz0VU7zzGaG9bWiJR5a0DW/OfwbMrHhamdrwi
tRpCTBV0tuyT0AlC1G0lrYWvv5G9yGk9V4QEphS2qlt/Vgb3vkGnyNHaKNhmImychtbZpSnof++Y
Fz9t5piG0Pch+kC8Ltty0/WnOtbt1an85Q2Y0LlT1Qxa+VlIErw2afoGPASstVsP6EDovXVoZiue
nbkfadXq/UkwWlv18k2gU19gWEe0/X8Qc+cDTalcI9MAvqbOMsTAkFrRyKgyGKWwr4WdFckbJXu7
fdwLd/3CyOyLOaSe+afXcJ5kDwMFQQszsmtjjRpywX+ZaGJ0mWkKPsvq7ORivw/IEYAQCKGxRcER
moOtgCvDmvf3NwXCD+odEziTd9js9NxEq0pdwBK/Y1fAn+Q3+V4yHA0Sn9tbN/3mWbNBtaa52onx
l2XNIguaI0ot1LynqSgzflWrJyMFOz4K1RcqR9mmDXJv5XIundZ7k7MwYOV6UmsS1Qjgn3buDi+x
Gm69UNreXtnSaU3jmhB7TUQw8zQqKiUvHaWB0+rkzm7RxTwW7dFvHjUtXlM2XYidDHuRH07ETzyj
pt/yPj1M27jRmHI9x76e2qkma5veKteerwsbd2Fl5n9inCPTSM+clGbfN70dTTJW/RrL16IVNk1B
wQGiknktHJ2vAm3CMD6jSOvX4wsNa7MuVhLNya1mbqchrvs/I7OlyLEfJCbqoeciM7odwJVXSAC0
rR/Wph2oWbyrhcbchmO48sBbXhyl4oklGAWhWYIb+k0DSpEitSj1wVYsKvQQu25rNH//PmF9/9mZ
XeBYsLxAR37xnObh0Uo/+kZnW1m/MdrjbS9fuL8YAr03zVoC3ppdpq4s4BQry/iMfsHRhadkK6sP
ciwfW0GC9TDy727bW9xARgv+SJZCFD6zp1hN6RtlCndaIu95t24F1L5iY8U9lqZI4UBRCacTKI3/
cXmhmMQf5bhiWR2ofzoLno04+M6IxHuf0dGhcR8683sXGp+92t3U48nXgY3A4xB9gOUWpoA3M11b
+UI8ufhJs5Vrlq+5lDfiiU675cUSIfnBZ6aF9uD2Fi8e6X9rn8N+pKw1h6Gt4nPrvvWuepQqZKGN
bJP2+6TJVvxn6SUPEwxqiQztTunyLHT5clWztXl8zgah/tgkcXhXdBLwJgBXGyFJ0mczN5uXFNqd
3RhG4RbJym9wkoTPRZtan28vfdG7dIhiJ8Zn2jqza6MjF5CFI94FC9wHQSz4Phgioj/eyrdhCYXE
Ww1iJF7zKKvIs8M0R7keLYE9dse4s6lVNQQeLS1tNX+Go3sPZvXgqs2hhWPaFQ9q9Duhxxm9RvFz
7684+9Ki3/2WOQhJGdso7mUcK6x4dNF19/tstzo1ueRV763MErEJ748yD+csRp+EzFZVGxVaRfuy
1hReuibv7cwirKpUSaWY3FwxV3YJ9fIkrDZF8karbiV1WXRdGuvUjqcICP3qZZCoQ93yBJGNa4tn
o9rS/SM2jNpJCu/kausLr4Kxi6RN2L7e9tKlCg2p9X+GZ/lmrnR82oKOVmfvQjx06prdqNhZv9fr
P60z8EN2W8QrTrvoJ++sznY2b8rY882GmxrqtgCWdBJxXH05LFqBytGgpgWeXpltqlclQ9WOBakM
VEBeBU9ft852seiMtGwnKCDQuzkrNKN9QqlHXD8II32lPES8CSrYTxAsi9eAW0vjwnwa4dSa0E4S
/a9LNwG9nQitmiZnU212tSzdgcc4euO+1l/hRnC7ducVO634Gtb/cGBAHXn1MNQOvGbahXdZYUCm
6xlBlZzd/KHzaFKhdR+vGVnaysnCNFY7QRdmRrRSSvTKsJJzaeg/m078gM7Wvk/kDzlIoR59i9u+
P314LxI3YiY4IZh+6NzATjH7XAw9NVkh9HoHsjqae4Io7X1S0UpyPEU9eFW/sodL9lga8X4SZ4MC
8XIPzQRptr7rO0durOxHagTlhsDubVETCvdtqn2j0WMes5BRlNsLvXYbVgqnME8HxkPhR5+tVCx0
ty/FrnPqhvGVRPOjlz7SPwXqaB3TKHoUleJnU4vyWUnD9uyjFHFnKam8EuSujpdfQWxjNnW6Lldo
vS6FlbMW/N5JGoXK5dc01ezYKg5W7oi0xG+v+Sp289IEYqPx6ISdEEn6y80uWy3KvcjgcPsHeNR3
kardA+04Bqm+4kYLlqjdU2WkLkBV8+qbJ4x9UqIh5AxgvIYu21hmtJOFyE78NVTFkimOD3572sVs
5Owch7EyGwj8BqcHCm8VJ6R1JiLENPp4e/OmzZndDCYoQIdPul0T1Oty84wk06UhbAZHDj95xWco
1G///SWHhNULyN1EWSFexTGLdlCiRObgZGWwF4yPoZRuwCxtwiw9mzHs+impb25sRvkzyNvDbetL
qwPIOWVlVCV46V6uThGbEf16q3d4AUOz4CVAAONijfd74azgPaRoRYGO8cN5/lf3UlBGNQ31StR2
ei0+l4F4n1VlaJeUW26vaCGywB9BLQfXkJCsmPmFLI+QOVQe26nn7bZu0e1r847ZuUxOvgdGIJ7h
daDRllR/zTsONxuFXLJtIFlgmadf9u674I9GMAyJ1js5yjC+VE/uWPw1XdpkhPlv4gclCSYTL42I
ipBJsewPjsjUfFVoG4zI8spzevG84E/lCcpnAX7aSyMDTP5K1ASD08S/oqi2JTJ2q9uYu9tHtRAE
Jy0RxVT/dM7n5ZVM9tSyQS/AifUfhrDX6OTE8Um1QBS3a9CHyZFn15irNb09VANOgHmnT1OE2g3q
YHQohh+S3PvQjslpUH6HoryR5Y1UvjV6/3x7fVc5F2elaEAPaYeB45hz0fZdKhT8lN6p9dB21efU
jLcUEFYcfmkXCbcM3E7DZFcEehY4GT8LjMHJAXVEwi6vlF/xkD80ueF0cbpyZgsBY2qFwYL0h05v
TjGXiWpZRuU4OmnQlL/MJG5aGyyZ+XJ765Y8EGIb+KaI7pzaLF2t+ljPQlUbnMCvkPzVLWKGoimP
bUS0z6RaXkGAL0WNibqX/1LVpqx96fFKrXaWayijI6XJUcwdxRd+tKVdGtG+KsY9DKsreciCP/JV
nkpVcIuwylmYqsLGQuLUF51Rq3e+NO5SxhkL5aNeHRJ516tbOiorJhf2FJNAcyCJ1QlRM5N1E1YC
PF4IdhX+vraSndDD1vVLKVb2csEhoeeTGBGGKIuP2nQt3sXBYTSo7OiN6LiVhFrXEKpfM1hv97nu
mwchVuNHcXSLw22HWTjAqXQPFHZSi6W2PjOqa0GVGvLoBP2zWTV7N3YiSbMtV+MB59sMa9+2t7TI
9/bkmb0hNks3U0en1e6M+Lmru50lH/T4Pq/jlaUthBG66lO/AMSvQS3n0lSqaUaaDcnggMs5CBUo
1aTdlZ27Mr654B48NIhUE4wKa7MrUPdFnQ5qPjhDL4V24JbPjBeGTevU+VqvbMnUH2EDuDdM0tKZ
hyRRVAZpkvJ9yTdRHb0JKopuWiVvTYbKb5/T0ua9NzVz+swYZKWRMBVrL1Ik2UR9d1wJVgu+AP6L
to7GKU2kFJcHpPHIEeuwHxy9yWxJfVR/NC39ddij1gpcC9GXsEuFeyJl5VM28zr49VCtigiLsBXa
AohFefx1e7+uiyA8rEicmH3mgzLh6S4XI6BaJvWqxGK8/DkLnlzvyLBrLt6V3f9nRQ6MUyR+uG11
6ZQYUiEuTVpF4jwNxSch/vZlwr0mDDZir0dFiQLb85q//yQz7kldnfOCrGd+l0IlVLzOYHW4g+cW
kNDx3rXWhpKXN1HDxPTEw87sypp6Vw66wDmh77UdhN+R+63bB4/pprlrhYdhDXWxEPzoEUz8n5To
JiL6yzOrPcpWhhCPDh3zrScCfkxsAb6EUD6Vw3DyFWF3+7wWLvA0Hj+J7DADA67k0qArZqMfV/no
qCjlouiZvQU+DXiXacx9Pso/blu75rVhDhnElInaGDkBNi/NWbLnG01fjU5RqN1JMVDU62lzbYyo
6445Iyww1IeFHaBl60RBrxzR1k4fdSPWSzsYrNqJknFNHGXhKtLKJUEBRgthwHxKRpaQ2pDrmkSo
8UXyR1gh2yJfm+pbSBOY/J5YudBLIhefQs+7b2ktmp4qZh15iQv9hcugx4sZ/4iNCHKuWATYX0d3
Sp+tXMeFgIYi8MSPRAGKAb/Zq1BouOu6MbA2vbfdKt22A0RMxOpq3Dbj95XTXVwj/Xf+4V4SfC7X
6PYFx16xxtKonVwWjwxBHQtX/zA0P+L4UXPfGPy4RxjGGLdF7hTiTmbOuEjIYbxNor0koi8eAyWy
b/+uJR+nJmYAZyPUEjAuf5Y/6iNDgc3oKMqLKt+HXWir40P494xviHRD1cQcGcPKMDrOYrpnwrsi
a1xevXtTrVeDvmwR32flb02qP4aBujGtR1c/Ce7fP4kw/EffFSZnqlEz3/JQdZ34ObnE1fcC4WOP
bM1sN7r2q/zqa7YPAdjtHb0+aMblaErxYYFq5grkP4jQB0N0PzqamD4QVmiyNZxgfm5kEO/dXZhL
3TbWhpW89/rjMpmFyhnn0pnPmn3ROgsyUKMmeujxJ0E51NbrGKxEqOsAjAmAjxa8F1P5e7aVZRMz
4uNjArqcYQi2Q6dAmvDRQi1TbLO9+9dQS3xmaqcx/0XNRp3nao0RV4KmckHFWJaPmUp3j4Tc/yrl
wUrH+7pl+8cU/BNUKZHCuXo1DKPaE31HJ/+RFukhEZpto1bnsu7tuvC3sM7vKy9lxsV3+uqhq4vn
ZIS5Id5kjdfS0u02aiytnOiSI+GwJvcFHBT/ubyaEbURaaIscqTkC7B/e9g39L3kY+Wda+pmKynk
daTnmcYVBQg8QRvm8Ymie+lGqsQOdJ/a8bvy9/k9wxJMLdB4YhLqip0LlnM9RbBTdEDo7mF04V74
zUfBCFYqjddRHTssAKgeVQcyk8tdG01Uc5QiEB3Zl+1QavaWFWyZmHAGz9+61soZLd06ADEMJ/Lk
lOmTXForBy3RanPatTTcunG+zemR9MMq2f4UHi8LO6wKahSetOCB+FJe2ulzreQLycNPwP31wO6U
Bgm6IYVTvNh2/s/UKl+lPn/sIu+gCJBgrPIZTvt26xfMvBE/TF0+loS1OtwLfnWeIoDlWach2pPE
xmL9EZKRfeBu4UGO6k0vriHYFvcaLXD2GaiINH+AuE2ldm3NHoj5g0lDNtPOQr0y4LpoA+pJPokU
SOgVXe6zJrRxXrc8ePXuWzq+MEKxWttcutak5KxjGmkDtXZpQpyUm+rc5YOky/eCPz7GbvSL8dSP
inx03fYDpGkGggMr5YqlhfFyw1W5HFN5+tJqKMRt1ImR6ORRtQnLe0F+RH5z5TYsLu2dkVkyAbUF
DXQtFJ2+tT7mXrPL+nbPdO0mN+WNGclQRBv7JIsOt7+4S98lUlP6pCq4L1Z3ubYAFUE/6wpKPuUH
3XjSYY1V1Ed2NkRoeyg/3ba2tJNMNlDNpZNAv2l2EeQ4H2ilYM2q+8+V4DlCX51RSbn7BzNTOkzb
AiDlvPE7FKoOLxJxTJMp7PgewiufLALMbSvX6d80lo4MAB06WiPzBqzVpEUF1lZ0zOA4APtvlUeD
MngbrZRdljYN/gBYEXgvWszdXB5R6SpeWFYt0T8sN6oPRZfn21L4/e9X897K7GjKVEmKxu9Ep3tu
ql/SRMx4kNeA4EsfGAIw5UzGM+gdTEt991gROJd8GBSRIaGHlL+uNtWm9zZWO+zWC/oLX+VJNBJp
EG4udc3ZmzDtZd6evdA6I3RtTg3vuh3C0PV6e9+ux6kpZSKjDVMbYYmW0uzi8tvFMhzc1ikSpzA+
d+nezaBsOpvyF0H6WBZbNzwNv9QneCGT1AmY6o6Hs/kaCCf/iMadGtnuRv2uNNsq3t/+aQuv4suf
NvvChpGVuqbPT6sZFh3vOy+0lWxrWLtUufOhJPvSRc+qcvTfcKjbpv8E+9kn72JXZpE64kiUrsV0
md0F4p3iHrSUao0tSyetOibhJxXG2c8CfPuDu3eTTfAhE57yPdP8pRDb1suoU6DwztFxVHey9auW
D6V+Lsd7j385s+W9/xa+5J6d1sWxEk6pyfzcaLvpyhX/M1V8axkzHzKNri2V1mqditHD4ASrvOlK
tty91ZJuRxQnDcMOeW82/n7sNj7ibfdVku094SUIDxEowTC7M/vPWu7fqY7mfZaKpzTdampq17nK
UMI2HqON1qBZ9hYKv6vOswMGe8OVb8ufgvqtZcw+zbrfG1bRe52jpk/Uuns4rxDt073jNP8/2u0m
e/N/JHZ5Z7jbkQjTpHb0qGUbnVMonJiWr38MjAdhE3mfBnML3Wfd+tso/JiJm0J36sfgub/zTvJO
haTGanZsms2xlCcpec322ZPQb+ThUX02reckfIuEhx4iTbt77T8Wkh1Ej+2DHtmZbPdMXshn0X20
ki2EA5a/shELrXRuBI166I/R6WDW7jIA5YMpVD1PDgfSD7AkQ1Lt9LIY75Iigzi0T2UnzOLE9hT9
MR6S7kNSNZBp9cParN+fyfvLE5ElkmmJPIb2KeT7lz9Eituiabugc0bcBXDPRtLaDy0lorKRN2NZ
O+avAonPkr5gVki72NJ3inhnDV8RUrPDTtn1mj3wxqptAX6lGMlfaFKOU/kl9lH+FSHjEzb1odHL
ozkVwxhVMhOnrvSjuMaNtLqW2abKTSYXueUDmBFO8Kcbn7WjwLXIHhXHixBgNgF37fr+CB1ggKBW
4sP9SDU/u4ukx/BRMWxVOAa7oD1k0caVt232M9v7JwoMhvKcNTZh3F6TKVoIjew/aAryAwqUPA8u
9z9QfHLlOOkcl2HZAibxRD7UJpjFbDPV6ATpwWrHXT0kXxrlXOXe/aj7a+WVP+OBV04AyBmScXJa
UrDLH2GGZSgmTdjRwxweBVF4gtUEvTb/KYu0UwqraC6XANeINBlVtkHeisXGdeNDJlsvjTm++u3w
gyf2vV+aSCC21X1buEdqkS9IMLHvm0BSth4THsLegjQ6HbtdrewV0zGaly4FCmfoG09YuWLXWREb
C/aA4RLZog08++bkotImsZl2DtrgoG7CbZa0VAh3LoXC29+YP7np1fa9MzW7Q3kpqUXplR2fXf2l
9FJGm+iSZvozs9NvihZs41QA84dstDLct138uY3ybfpS+7/iqraZyT+2pmg3yreuPCmJupG1/iAn
x5VfeZ2GsCFT34z8gHL/XL/a9Vozq/yxc+BeN/aD0O7TVKq2iafr21RAoCUT3AfwgoTlCIp5AX3O
Wm3DrVANll3EqbQZK0HlbjTNvqCFuVcZ1j37XsqIbp+mu6AwbQJZwvNx1Hk11Pq+ktX65fYyrgmg
maeBlgvZiSmCMll76auAXplbtqrOyaCWMmSopRrYyIRMu1PH9lBpd6Z56IdvqrCx/Hu4kvemZacS
PKjScJeTbHTRN7lYY2C/fjTB7c6YD6NujKKDcLj8UTKArGlrO6cz3ZfUOtTZs+Sp+6ZKjgChitbx
x3olqVo4TkwyjqPDzztxcF+a7AumsqxIxGRUbsbwBEnVStKxuCgUwCfqeqQy54IseW10Qh2DfEz5
Rvv+oZYfDDneVO0hppPSnLJhBZO38FVkGyn4TDOm1LPnoLzSEvou7lmTZBzDLDySndxrD574UP0o
P7axu/fWBDGm8Dq7ulA3TQSBQKnoksx2sfHUCKpaqXPM3LWT4avlCvsgeVH89q5JvrZrBbSFoHRh
bhZoB1kdimhggS3qaRn6y95PQzjDybHiHNdPtUn67n/LmkMB06K3MtUYOgo9x7Z5qHoMrnUdFm0w
bUZFC6QSoxuXDij0QYqQKu4BXO4UVzgGYlXpGuZ82ScmFKw4TYgwjHhppmayMmJ2kKWQhrfyeGw+
W1q2M1LHjFBUF0Fv5l/gS9h0qrtyAf5gd+beMQ2vgtmeUHrz5Cge6yqvXY3vYuE/q/Gh0j8ZcXtQ
0/MoPmpomjbe91K11ZBJeBnVTHRBPKepDl35YZh+nPVFtPaeevx7gigEyhmAoqIEDpNG1CwIukHW
Qg8VA+ALXvLutzB+HbqPtwPt0vGC+mF0EdzqtaylKKSGl0uYGPpvlfzQZwfVeL5tYinAvDcxO1qN
sWs+PFEPeO/VsCJbD4XDGNOP0A+leFfVx78fl5/2jTrv1P+AiHsO76yUpDPCOgFEmnTMShSPUv/d
F9oHZr0Ot9e2uH1UyOHagckFkOel28qhq9ZyhCUNIrOHWNBsKU9XEo9pf+buCSqLvgqidXjCzAui
dIwD3Up7p4NTr9vRsNskxYeoebq9lBUzfyAE74olidinTaZjpjWPQvnajo+j+jCsvg1vL+bPrM07
K4OXMdzcFCxG/yz2B9+X7KjsIZJZudRTiL3etIlEBcgIfanZpzox4KdxeXw5vRXSOXyQ9GLlWKa/
cG2Bv41oDxivuRZE4gm6Wmp575iAGvSPifdaPEHfYq9WsRbjE1NHzGCDY4erZbYWmOPloqWESV+U
l7TlnUVlq1R34WOviBsTsVtzeE6tOy/+5OvfLd+3rWjvdndB/SPy0k9e+hb27UM9KMdhDeexeLXf
/bLZs6ZgoC9T8wafKT+psmAr8W40bPlHGjx7kxznsLLn16NY083+z+D8iye5Kppg6MU4YXEXP5WD
B+jok17uvfZDKf0s4q+t1EJL/1yvlpgWHeqd5VkKUaNzH7id2DuemUnbQuhBU7mCspIbLV7Cd1YU
nO7d9QhkKUZytesZujiWsi2102Ge1LWov/i5fb+P02rf2dGGLIq8Bpci/W/v5PZLIj42Eiqvrq3k
+lQbyYRHBfnw2zFmKVwCwIQhkHxWp+1+aTZxSz9ELKx3sgFO7f7QoljXDS//YIRmPmggBsuwdGmk
R20zDSuFT5p8snJpU9TPMrLA/zcjszvpZ8xOaK7cO7Hy0WtMW9Tv6nRlIUsup71byOx2hbmKqrCM
DdN9dcPvAky+txdxTcfMdZrwAWCYqAjwoLrcqs40za42JIgFgzfGSihYu6faKDZNom3NitGf6hdz
bOnwmhclpXORCfaysQfvy8rvWIildJqnX0GuYwFPvPwdpeupdWioHFkcIPbXakr+zTQD/xTKQ4xS
U6zpgx10IkVdKRaTV9fPVcDQoST1d1FpWMcWaF28FdRCjJi3S8yTpqX9GamkxqNMm6/1Hpd+L8+I
KSXGm68wCGZoxkLdcTJqBbItbRLhR1YU8QHdmWGTuprvGKMiHG7v0qLRyZ8h1gRkMH829XIvBpDe
9E7RvsndN6u6K3KVb9vPXH29bWnhmk7QR5J+ZuEmZbzL42ihp4u7GEtRr6hbtfD1YyiXKMjWjbWS
dSwsCpohiGMgFQAWOz95T8mFRhXpA0F/JxYReKrxDC+pK9wPevLh9rIWXoE0gagUoVEL6mcO6hys
UnXRSaCx2oqfSHopdVoPEyRGyR7EcNyCy15JfRfCOSgKWJEnoDS6nfJsI3m9gciURCctLW+fjJG1
NeH3vWuY7augeFvxkEVz00aSywNbmydXfmqmWZeK9DuZhVZ4fwq1eohE85dnlGsBcOHgJn0u+u8K
qMuryfbATKCV7WLJUTMXgoZy4/fjBvm4va6OH8p67YG4dHYM5sAgg0sSW2dBvch9Q69pwTKaM+6D
4VhXpbUNQmFnesapMtLPhS79uu0uS7s5zQuwk3RCmfyeHZ7hiaKbmKIT/VYS5XdSFzBu/UDL+Pc/
2OHIqChJwDfnPfE6KA1I8RvJSaO3VI02o9PVkl39vZ48hbRpMhH/YBSCbsTleiS50NKobpmgzfzP
hpXvu1HbMte+4oQLWOMJvQe8DZixQsY6O6qsiiqdaqPkyEI+PmtaUm8TstK91Ev9zrRaYzf0dfXL
tEIBKoLWu2s1c22cd8E7J5WBabZKmyYUZp/ORo56LxBkyTFpD9VRu4/NfG963n1tyTs/+nn7BJfS
qQtzs++opCKaBYOX5BihiH6ydsiNYqv23wmhVhwddD5AOlJxfarvfbjSVz7j01+fvUSwDtURHQYa
0HN+gn6Q3CJl0N7JpMw2XD55o3voLJN25X2eH2JR/RkL+QoIbeFC8r1mPGPCVcBJOGvgmxAwVOy+
5CSp/wFS/vRT2ip3gvgh0+K9oucroJilA9VoWoC5xqA2v/+mlPqu1dIwY05om4Y0d938HBTRPqk8
ON81dwWbtrQ8ci9QdhPPojinJ5CjURYzPZEdz9+MIgUhav1ecd96sHOU55Ci3m0XWlwfTHLkY5Dd
XD3y62Fo9KxuZScbG3titLDOWhwcE7qiibw267UQ2cCQ/M/Y/Kmvj11vFkYlO00LWqWVCidMec8k
QeA/1e0apfRCGstMOTAtQIU6k/Wzj6Cvx3JkIIEMSoHpNbJmGtYQPm1vb+CyFcDheCUf+XnUEaPK
bRC2kZ2qq+mrBPpvPQ3WFI+v6e6mZgQ8NpMF+CT+0O2+ezcB6hibWm04JpTWcrusw/EpFcvhiad5
teNVwMs70XZejhBB7kLwK2TwvoQ9bLp+z0fZ9wrllIv/j7Tz6o0cSbbwLyJAb17JMpKq1C2p7fQL
0Zbee/76+6UuLlbF4i2iZ+dhMcAOFJWZwcwwJ86ZTZenZYu5+Jpt5vXXwUYoeBoYd1/cenY0znWl
DuopDGdGBVUICZ1jYjr3A8qZWXryjex7F3Wnpn6W7WNeWW4wf66zI+S9DMRtAHXXPJqJXTQQCSUh
BlzciZIkx5lkcEHQ6u6a707GcHVx9FGZMZMNU2tnT2cbTVT4C1TYFC5ftjCYjaZQJeUECLm7S/A1
L02AWN72sLX+qUmdjw/0NV9aTomleV1mfRfgYhnEV8Ws6neDH/Z3xsj2RnYuv8ykMbvCDr4UPuds
gG86Av+8hyL0o6mb3X1nD+Ohnixlr7RVdRjVOfDqodc8nb/sxrUPSiaHKdJuU/UwDX6xa3wl3ds2
yB20DM273igNN88rZdcOyApqSXYf9orPtspfm27UD0mXhfvb6167Cm1ovV6pqtE+XXy/lVUk/TDr
6qny4/Cus2X/pJdl8lMPm3+GjGqhqdT2bkxrbSMwWjVM2VPgL+lNLbPTMHG0og0c9TRL5qGG3CQP
80PZoFkFV4QWTA9FqmxkPmueRJ8N+BuhC7W9RYwkMUM8hnqqnUIiXjeIHsYGiMHt/VzLuiFmF+qQ
xCbgtxdGmlwfR+DX+BFq3wClYohAh70hf7HjPSrYbuGQkXyOZclN4z9AYjbMr93+Dhck7CqUE2l8
XH4tY+Hzug2+epIkewaCoNdf/LSyZk+HKe8+K8rh0MvmvJ9thYZcIFWHKrCKhyLQ7Z3hVB9yCZo0
U2mT/RDl9bnZxLitpJ8wYINPANsL5czyGoscSTZVKdZOSmnPLwWgmL2qtcax0Iat+v2ai/3H1NUo
RjJNuaOlgXaatb2J2KKp3zuqD2auuOfdOqtbKrVrBcw3ayMKvtz8IZnMWk1YW6eXD1PVP06ZfBik
6h15xSEmxy7Vk6KlB8mcvHCo0Dr6fvv4V1f8CmoW7HqIEV7+AMApPep+kUbpwi6YmGi+lrK8U635
W2nCrBDPwTGPtpqIay+TSLkRiqZLAih+UVEwZX+UgphcKtIektE++kbg6ZP6zpl/tV+C56qloj0+
BlZ5Qp5pN/NDKms4TrAu1FtERmtvONI6vBM8k0yVLcvpfuCgQjaTuVoCxWB89BvpVEWmF+3T/t3U
ya5ayg9y+T4w7+rsxcz9p8D+JvvBxu228j7yXDPRxhkw6G8ttiS0gibV9EE5+cU7TvqpD/39NPvA
EH8nzEHcPvXVAxAkm8wdiQd5icjPx6EaSl8kRITLhgLFXz4d7TL5MpgGAEMQk+UuatN9qnZE0yfL
CnZ5FjyPdfMU5e1e2iwFr+VMFkQKJnQUDIiCBr90xH4yw6yQyFpqufo8q59C3Xf9NPvg9NnemOCe
Hu3AdYLxvtW+qPkWImBt96HCEFUuWkR4wqX1LjHNzqFUfOol6ZBND0qT7HM0SWmwKs7LxuavvCpU
fwjIkNkW3aLFCxpzHHZaJupJ13pq+pPHAKkb/nqOa2ComTsgJGu2kze1occIdeU/T4wr3f4Naz9B
8PlQE6clChPS5Xods4sTvXNw+sBud3C8+55jpcHhtpXX2YRFKgr0iGCBxivIjmWNEuxcxIRoRKzf
+0cl+KFYxkeN0rFZ08vXwodirE+9v0PP7V6uctenmNnNh7Is/4STcnS4FdIh8qLgV5H33jhn90oZ
HvtKvo+DrQ7h9UVI4UrQ9pI1Q1KyzJpTvYSpOCEJautuIFjfV8GnqN032r3soztl/b69NSvmCGEY
C2LcEHXy5VSlRtdbqUdi8zLoRdPDqdzauKvJ76IeKYtW9LLMYUvVbgV4yA1HH5waFpUsqj+X5644
Yc71o6inNACHbf7IkEvKnJ1jxGgnP5iwO80/0+qXztBChlp00m5VYv6fX2CQkTB9RQ978eIBCHek
gdFkdI2G2GvmgrFK/9zJ/p/J/pEpf0Ip/hAMkFZIzW8/Unl7c68f++Pt7b+ukYh9YN4SpKADVczi
ex/DNA8o5qsn81NmWPsQ+N2UHToUTzrHuKuS52krbF654C5NLi74vC6CDF1lFUhLBxQ10aqDNc/a
i9rGw96erGynx3r+q9G77FCnWuq1WWS7Ulf+/TTW5Q8RAeGbpLVAtSTiolVPjhRLhzENq6fJmdOD
Xvfy8+1tXrkAsEVXidkEPn9O/NKWKVHRK0wWXYf6IdZ1wE969Dl2dnlveFLzPnKeIa0sUH8vfQDf
BZgJd/7cmp7pv8/Ggz3+tGgwQaYJEleAtKFru/0LV17Cy1+42I0gCJO2blUqO4X/SwccHLQHzUFr
C8yrPz6U6QdV0Q+R/MW37zPoDgsvUN5Fzux2ytZPWXVKUKsU0gkC5CV6JCxTp0VGXj3JWjO4w/Ae
TfV5ONel7caGcq/av6q4vFOK42igENkeauXjFFXHNrQI3A4TIKTEs4ONFvQrFvnyDteI06hEoeAm
JKQWR1ipZVVIJTlQ0/XpR3WKmn0e9ONOnuZHpoOk97MRI5gKcPMl7huH6ySX90GrPEMJkLowkvxj
de2wc3zT9qoiTHeRY0OI7jTf+Y9OkFXKKESpX5XWSmg2pvlzkajZu65Nu91I09jT52y677tmSyF1
bbdB4hsi2BLjM4u8RzzAZt9Lr3ns0LsUeabnQnFqz9YLySts80lzAit3C1lxXIui9O625629AMxU
iXK0KB4tmdJ0OCZVbca+2eu7ioYJeEu7jFwGIKTJdGsn20J8r6BoYUuj5g9wiEef81x8jZZk+VWY
a6fM7Jj66OX6wwg+eNdFafjTyK3prOn9BLlOA8u0UciJV87aOUiU+k5No2lX14HzfShbxQuiKv3t
FLDj5WkVnqXK1za+BvHdLdyOh5jUG3oSMUC1eCco2KdxpfTaSQ7mY6WrUNZVnbrrxqTzVKAXf10z
gh4H70YwmuEw4tDLrcnHXok75kfpkX1V9Yhe4N+/OHRj6e4B2YKHZ4lA6qOg1oN00E9+3jCdUO0q
23Y189mMfC9Iu7s0cZsvtz3sOqiFkANpICGWBVh4idUssqK3yjbWTwhIG3eZJsePacdsjBbaiid3
cbwvO3NLeX6l3wMmyYZ7Ssy+E2EsdtLkEmv1NDJO9Vx8NQP9vtLCj37k3M1d9x5QdBCMx2aOHpA/
2biqVr4oMjkarGRRlASWhZTRyZ3K6G395NQqM0L6HO7jwhj3Tj+ahyiRwHz1UvS7zoN643DFHbhw
VvHIIQRLU5KgbhHR+5bZ2T453SntHcYlMnz1cz1tPKbXMTtqEuQMAuPLd7GEMdqlQqmGYvQpqaV4
H0yR5TpSpW3Ug9Y2kT4HdXNQ9nQHF9f9mElFHE+GcZLb/jTAQ26F30f/PgzCfcmwXNnMH/7aSwkN
6HMAl4QPc0m1ywXddGWRmQJ0kmcHOTlGQPqnIPPyZNyo2a58EXQgweVTEzcYERGLfxP6qGMVdBTl
TWZQ1GOEoqtSKXDASkcNbWIn/Hp7ZWufwmvgY+qCcwNo4KW5TmkqWu4IqKDTpM8PMOnl0bEotNBV
k+e+s8+OvmOo2rtt9voE4alhR8HSMyAMbcul1boCKWNMvnXK/GEf5EoPgIZA2jFrVx6Hnamha+7U
45b40bV7YtZAVo0IhiG3JeFQ44RzQSJnn9Q6mQ6lAmItiYP722tbqdZcWlk8YZMEZqTQc/vUVeFX
LYB4XYle+B52vl0ctMYHilc9DV+0gKG18ATmE7KKX30c7ctx45u/9iV+Cdcr5ROI7yjgXm6zJVWx
JHeBfSqZwMyiR+qz5cS8GGODYbBxpNeP4aUtEcu88Vvfaare5No+5WH8NNsj+SkTeen7EuHzje9/
xWmFLWqBxCYMLy+5wRj90Cujrm0ondhSqY++R0kzenJSJrsuqGntFrX6EGTmCCmHZT2aVTJ8uX3K
a66kERFRigGvDUDncrljUjDRPDQ2nBk9WLq2HYAh6vrGAa6uFKZQZvRxV5heF77EvKuO8Hpnn4L4
w1iWbphBcq29z6ocbFt2jP3KnQPkYLbYeNZOk2oIhC0k4gYgj8vlqRa0TWXADhdVVt3TfR2fjUB+
tMJRftTMQd74ZtbM6Qb36yu7/pVaaiI1Tt4ns/36OEnS+6H+FoXkEcpWdWHt2N4aWryCzqgVU1VN
9qnPSo9cMra3QNZrFjgrMQQB4w29oMudi+x6yKbUtE9Z4rceUKPaKxVIhm+73/VrDgaLrh6j9bR9
rrg6+9bsxrpurBOSdMUoexNCmOkWr/aWkcXbUCYOBGlRa51iWCKaXhZszP+1keWJaF1u+2XHStLA
U8t3oGN20VZnd2UlFE3JKgSRjoru5eWhOArpoDrBDzRFwd2Q+szNJF6l17vbp7LyrBGZ881Qonud
Cro0U6vDYERSJp9MJm6coHhfMqCv7+pU/yLGR8xm3IC0rHw3TEiDrwcKy7ezVKWc8jmbuXrAB1pH
0/hoeYVWu068EbSu7R7TKXArEf5c8xDlcjB2UzbLJ+Kx/s6O0l3CEM4hHP8ebI3+H9fA/yIQiSQv
989Cs0RuVfYvNopvtVl5eeg89fWwcauurYc+neAD5Aa5qqwBSzLVwseMlhRuaD2G8YfO+PT3riAG
BUWNBF/QxTXx5jkMy0QudaeRT1nVulMNb0O/78vfff7Fbt2tnqC4jS9je2jMBdRQE4VT4utLYzmB
NugY3CB41/qPbVXsKtOEFe5hSz975XKDMl3Qp3LtkKMLf3yzqlgNZjm2WvkkmT90/89Q/HWKy0Le
/P3Fs9MoKoTOA39/nt7Zxfd/9/cJGGjTivjz9bl98/s1aHlTs4IppkMCl0uT2cPEqe9uH/2aewkc
maBWI5dehgaVkYV1GQOhTYrfqVZ5Iz1zJf9528jqkb8xsribfbRG6POrrKSPUMfu3+PHgRF+1+Rv
BSQZt42tXTNvV7S4o9UmCJK+BaUL1Oqoqd/zsXMTM9kZW4DxtQuUK9rgiX5lmF34lzaZqFVydCdI
XwqG4j+P84uOSfOQbeXDq64sMKyw8vHJLMm4fBhfHa1xuKsbej6za/4L9stXBi78jL4tU/iLI9KN
QZnNDmfOs+y72uov8lQ9ID2TBltTtWvnQ8FG1MuECsayRR9KxmyFtLZOpnbIdNeoyKvcAh2k226w
djridqYJCn0YrYfLr98GVBNmRD4no3Pc7l2LqAZ1RwUpbFkO3UHfCArXviP6nQKITu5C2eTSXBkl
YaGRC58sX3of04vkv9kXyT+3F7WCb3hF+vHakNrT1V3c1FkMeMOwItFXrR5z9Hsi2KGZK7EPrfFg
Op3bRoGr1N1LWwTnUU53UMje/glr+wpPvyNEJel3LvmrfGYwohpe6tMEW4nefS7sJyE0LU9Q+uyK
9Pm/s7Zwy9ksTfSSM6BnWejWerlvAnlwqdTYwQFC3j3IhmIjWl27rKgtIKEsSgwAiC5PUs6TtFZa
gzDFP+rMBNlDf4SzSDBH92CO/359EB2TGeIPIDcWATjSeEnP8Dw8XSXHODqnjmKCHUw76I0BZ7lG
tIVmXl2eoH6gVU1lb2nRjANNGQscVQUxqGYoH+aVq2V3VDIJMrf64itdOt56UC+M8gjRjyX6Ppuj
wjESGhMjYTkQGL4N3Wvtj4Oi7CZddXXkF5t9H/1suw1HXVsoVyZ5IWJBLHeR9PLcdWoz1IooFs1w
QxbBz8GUvHE6Egsebh/j2tcvOG4tWDPEsOriKVDCXuumAFtm5e/9xPicV6XXNtmGa66bQQSNBg4k
N8uIRuiBTInCKINTPGud23B6Q1puGFm7nzkowb7N3Ukaf+n/VLsqiShROQ1B5Q3JMYChvbaf5nED
Ar7ypkGWBBJQkHhec8DnZgkRigjUIQme3ZH+zJ1aNOr+9smsrEZ8w6IkQV2CgYXL1cy6Mo1FPkLr
12XjPtD0Zq/NitsHI1SopbRxXa0cEIkHJSyArK8A8EtrxVAYWjgQ6Ojxh9h6nJuXcj7eXtC6CZgi
8GyIBZbPp0820/kdz2cKwsaVA/MxR+nPC6tm43y2DC0e0NFukrJisSez/NNFpzJ8noyNCHrVBKV3
UZpCT2FZqm5pcqqRWMs050xZP/C4uPnWhq36GfMy0AdQpL4aS8ukSIrCIVROmuK3j9nk6Pe0yb7c
PpVVNxMDMbrGNSDLi80aQKUbiVIqp1Qf2l3pG4kn6YZ/184MEEYOaMPb9tbuVREKQvHCuNE1anhu
nMEoulw5yXPV3Q+SNO90o4o96jAyhRwp3FtRZhyVpMLR+xgwtKKWu14atgAoaysXVU0ok2Fwpb54
6fKtExGQSDHxADLggfrYOP7nPt+ZUvdye8niS13kjVBrCYwNjUV6+ovQZ6Rm3FtDpZzAwrhGeedP
PMgofFhledD1T7eNrUQ5oqsLnksTivdL8d4yGKZRbtjeImMC5yTZAAfNb3NX7mztc2dvXBtre8ht
zu0EYk+gpRZ72MbckhlL6xVXsn6U2bfBQCw4/xef2xszy9AtHRwm+gae/sb+0pu1J4ffM2djKWun
RDgD8ZCgBIWN7XIps2NXPfxmvIRaib5LM+d7HbXHe8KfzssR4no/oziyv31aYn8uXAOEFZEMyDt6
/zRNFq7RRLHMZJjtnNR5dlU/uB+C/mvbHUbHue/10o3mX0MSfr5t9OryooQhbhWeSAA3wG4vVyrX
kd7XvSqdpKx4L1X3kL+9OEazQRd7XVQXZkDSiU63SGaW4WhaZpKj+9Ipzaqd4nw0f+mVWwHOZ94j
OHRRdT/mG4W6lZVxk9HtQgYRoPwyF8yTGZiyLofnBMgECsptPyMHt+EoW0YW64LfWdUyGH2R3Gxc
k/IMTl9uPGFrm0cHF1Q041FUUJaKc32UOnJusZIhf0e91TW+ONY/6XgIxoe2+BNkE8pzf+8WoqYK
DA7dPiZbxbrfVG0qUy+LNpvDs5DDjJzaZSzLG/uNT/nqxiD3o9sB8aUoPvCEXloZgpAyfWuGZ0Is
T5ITt0ROTEHhrv9z28uvvudLQ8soWs5tU2pULTz3sU9i8iWLzj7EQsAc5S1Ex7VHkKUzFSJghKzp
6oKH7qMwayM7R7hdNR/bFP7Uv74D+cNvjSyOp290ktcZI1LoP8gOFqTmgCj47V1bXQpDmyKqQbJh
CYf0JyPu+1jPzrP9XR8bL08f8nDjZK5bt2Ipb4wslgJna0IpR8vOVgBAIhv2fWbt6jL5Otn9oxNn
ijv4tat2+j6cQB1pdQd7UnUGl+SNdQk8fyu1XFu1KdKfV5E7aiuXTqnPqPKEShidR+dbLTue+L4q
xmX/fm/fWlEWVpLQQUo0is61+cloSjdTPnTqlg7P1lIWUY3Q6y0jYcQJXiK59JSp3RlRsHE/vdIv
XD5cFA/pldLkx/GpqVyupVGjqKgzOTs3PVqOdng3ofqS6C4dU7tLHuWu3BdojDFqeVaKL5H5W0vr
Q99kBwUsWZL+5mDv5Ea/V6PSnethd3unry8ZUifadfxC6o6M6V7+OkcOhxIgR3Eu9QYYHzJ/h04x
YXduIdqdtC463rZ3FanTI3xrb3GyFqrFSmKFxbkCf6DPzc7v/ksLi2NN0g4KySEpzmMSeKb5O9qK
G68jkcslLF61Xvan0DBYAn2gvhMcKtiRfivmc12YO8pJe3PciIu3dm0Z/CQJ0X6ZFmetMOCgfuwt
eWPXVj6Gi3NZXDTOUNRF56Oz0inHcXaQsHwwkmgDSrRqBOpcE0UdygLLMcjJiMIgHcviPFGL9mh4
fe1L7hA/r3//vZeJt5nsiQ+ObuSlVycR6iHWXBXnLJwFi3kU6e+Ym9hCQ6x8PBZPs4aEDLUHGDwu
zTQtzNkRscAZidaslJ+rQv6jN/cgO7fa6ysOwJ4x6gH3JlXZ5cBVPjDQ1pt5cXbmvDj5ZqgenKj5
fHvXVo5HNHDgnKAmKjgTL5cjg6Mu9UwvzrEcNPejUgc/oBmN3Zaax9blu7Z1b20ttm5AH4N6Grai
+ZNc1feG8c/IS6ZDnnt7USvxoegUUXzgjqMBuqTHafsJzsze5NtBjzjlHfXmpDuWde1pWrrr5cwr
quB9GprwKD7dtr1yU1yYXmwomTgCiKqDvwv5TbxS3aUEcGGxb9NfTly7CPyd0WTeqt+vHiTSiww8
EmJRc748SF9TmWjucX95sHd++amLQ5gsrH6rjL7mlWS0lCmZ/qJeuVgf6CoUiboJh2lD/UErinE3
bSuNX4enHCAMMgLniKb50vdVuzYS3Q9KQg6aEFJ2Gq3uHWWEnxFTUq6jqxvp2OrugWbGVSDlgKfg
cve0otNzzeLU7Ajpr2Sai72U1vahkNFYuu0gaxuIOKYoKpuCFHkZGySdYdZaUp6dyj82asMUlW90
NORvm1lbERgGvmuAW4B8F5kE1eSMX1CU58Z+mhBPDwntGwRnb1tZWQzZpMCZAMogGxPn+CYraqPU
nrWqLc+6fFQVGQv/IlghUyaOgmeNwfLl+xG2CPuEdV+dk6h8sov0VITzb10Nfxu59tfvIcPToMAJ
dSEVolV0uZguzZJccaLsHMffpeILEs669Xx7v65P5dLE4vDbrBu6voizM82LsY9cUMJK/um2jesb
CBughKlywXF8xfkyh5Hfo0iQnVEvuPfNUxV+qoZHO3hB8UxGG0n+a08D2sl3ChMTlSH27nLb1IR/
qBRm57KBTDwwT2n0qDMXe3tV1zvH224wiMsQyKuhSyt2XASmlI/ZeRz1/Ti99Hq+2ywsXG8dRhAA
RsOWygIP76WRquJSq0yyyKGavWJE8wBVhrn/E4WjxxRPcWyKLYau60fx0uTiPm0ntbW6npQyNiRP
GT5bQHU4qGGrFrm6fw4qSFBSgwlcvg+gCyJzlFXsDPo+A3rvMFC6CaRbWQ3tR7rIBHv0S4yFf08l
j0NiWtlZLVMPGTBSjIzsVP6weVTXNw+35xtLi/ttmjO5bA0sOd2XaHx0hi3Ch2sDwDI0LhyGjlD1
XFbLVFtSqFxMPopBd4i6H6ZoC6NzvVkCXC8QYFRWQYAtHp0kDzWlbArnhFDrPpE+o+TJDF/+kKvl
xid6Pb0nABkgGBibB15PLnPp2NOslLWmVT7t2l95u3Pkz9SLD7Pluyo6zbN610sPTNFJ9vSjJC0u
23NQ32tttEds4W+/41etS6qr0MHAkbhYdBk73az1M2Qokz2cS6uH+3agnls78paowzWqgjQAR2SS
iAq8iRr65arDOgYAl7Q+Rev2WNq/2zDea21xN0rqw5ilTyYCJ9XUuH36IyrnT4Ua/3XyI2AjopiM
7ibznYsXZYCIpSExkE6l1u9U7RwFn3LklW7vqPgjl8UGlsnkIWELbzGtjctVjoWjaUNLKa/S/YMD
lTK3YzA5hyn8hmrGbVvXtwjwaFGxFn1KyLAWF6Rt1JVW9kF0htHpR2p9y5XnJDc+3zay8uVxgfCE
8XYxI7SkQEKvrU0qIwnO0Vh1u7m3VEbb9a1++Mq2OUSWAG7AKzF2u1iKmnbVPFEFBXLzyPD9O615
F+vPStY/6NOP2wsSt97lCZEo0klDUg9qXdqVlyekZiEcBb5E1cnud1kIA+l89LXmgOqNl5Z/NgUY
r08Je0xrilPiC1sSO3UhoewcOtFZ96c7PZzPRimdHOalby9ruYOiDEquzTigEHvkXy+XFenjbEVJ
R8UuyhBWa6Rqp9lZfpALiZgWVjEvZjf+8pNikIQqAjBj8AX876vM0ZuIM4uDVCdxi89N/iApn0R7
of1ze11L/8OE0DUQ/Hy0u646QI0fWbmaRMk5tLoAetPgQ2BkW/N/15uHtpqglMDR0eFc9hOiwY6d
ZGqTsw9UxqaH61vqfuqHn0XkIx215e1LlxBrYtYJ5hZAGRbLWpxVr+WyAYXO2WqoN8YulbjI+uf2
vi2jp1cbaOcIYSFcfdm8sDo7imtnTM45GuMThP6gZ83xiSFZd+w+ZrXb19/+3iJzarwlhJ0kVYuy
3AzHX1baSXoua+Vn3UXzU1zow3ubi31XNXV8H/rmdByroTkmVbNFhrL8rMV6eVUg7iDjZxR94f8w
/8t1LcfpWXcYjI5b+67sjK+tPey6YTxq88Nm0LO2w2CR4Kvk64Zpa/GgjXWrRyosL2d7Vpsd82ua
5w/tQZcry02lJPaMVCv2WS0j18KQ+cb3fhVFsGDyYwCKXGOUv5YQOqmTOns0UgQ+OptgNarqo4FG
GnKXlCitZiiPcltW+0QtuzuldOLRDcbYuc/HsdPc3MynPbTa/UvR+ukpyuriJc3k6Om2S6x8vAx+
WgKy+Yo9Wdy1fWD4caYp6XlMrWSfSnr9LTWkeqNecEXP8boVQteFyXgwW8vpXdhiclup7PTsfyrK
P/F7cFXF0fwIB5b/mKheOXrlb026u722lTtDYGsBVxHO8IktPmJH8211Vjj+UvlT97/Dd6r0kH2I
P922suLWF1YWEZreWUVG8yI9J/kpIDhKSlexPkJ7UhmpK2+xOZiLt/F/N/I/a1p8wobWoqQSa+m5
zYzRG9Q6gBTBkPd+qkEd2rTB7vbqVi5CmvrMlfPpwiawDC76IEkAoajpeSogyuK9f8j0jSbu2jGx
LAg9xEA+f+3yrjXSpGv4gtJz0ZWhh2aw80hSFD7kSmo9FWqKYly9FWmuHRpoAi5DwmoKxgubVHai
Nsnwx85/mvaOO7vK/DOs/sS/b2/fyg0Euzn1GDIWnbrSws5kh5Vs1aThTS8xWRYE+gu6Bc1j6efV
fhok454KZfhuKqQfoPO2+jyr1gUJn8iZGV1fOIuUMGsJ30J2rsbkANn65JbVP1YFDrTe96ivzE34
LU82PGbNQwmuqQs6lLAI6C+Pc9CHCrycSeXBR6KeRh585379wd7f3tk1x+SFRqOYYB6GM/H/vwls
8shAUqzGTNo+NLAcaMFjudVbfsWRv41ExdeGhDRYGpEvgJ68NBL1gT44WZmfp/IpilB4DGQP4sy4
edZkV86hOyoOWUdT+VvtI1pZvi8cSOWdfW0G7hAjCeNrgCxby8vH6H0zfFXCO78PH8p5K2Nd2423
P1R8Y292oyv5+X3c5GcNXkG6ou6sHeYk29jz66MlyYDowxJjC/DbL7xZ7qppmBKANmr/KXnRyIVn
Jb2DUHTrubhejiCW51WANI2Z+uXn2VYdIK1Szs8jurgKJB2S8qPqYleeC09MnhsDgJI2/KQkH2xZ
Iv9OgMIh+doZh1D6ddvRVp5xwQWNxDxeS9y0TOLygUmNyfQBZNSHLt/771I0+eZfUfbAw30I2+Eu
m9WEEd+TPf4qjei50mpvMv8M0eH2L7m+tPghhL5svwjll4IJ1VjHFdRn+blKkvqQaDMuZ1u1p6Rd
d5SNWNs3oenv87zdCodXDh7LIl0WotBwHVy6lzansanGcX5OZgmR32PVeXXqNu397QWumYEhAhyn
mAOg9nVpJpN4IeSxys+ykaYEwdAL68VjnYZetJWZr+2lSSBqAM8Dea2Iq/PNB+NMtAKckg9mrCEE
MgB4df1Z80+wtYAzqP4xtgTPV0IgYPg8pIIdD3jsEt042+kENCTMz2l1b8jVQRp+Wyws/oZUhIb+
cnpM4YULzoZyN2wMg17BZLmH39peJu8Mx/gtSLYcsemfTnhsFGqZwT9p1e78yK2K5278WfSHYEvs
a9Pu4sLw5zJO4gK7jm0erMHZZc1TEd4rDw5+VGje3MExNX0rIJG+7UlrFwjKmXSNRLOFiuHl8cZq
Mef9VPOpSHXshUke08akfKA0xVYbZM2T6KCBD4Sqm21eeFKoTwMDNMj4RQbEfkgQSMeO8X8o8of5
UDhtvI9Nq4PyKK82PpcryS5xrG9ML3WqhqyaU7Cn+TkwDU9L9E+O+a0dDgpCpb3e3iut6QJ7muHy
+uBMO1KNYXyI1C9jnT76Zn2c2idqtnfqk1mRcNw+gKti4vK3LY7e0iPNYg6do3ceVGvXKHdBCDJa
kJQcgunJQTvZQylzdLzbhsV2Xz7Z7AkJOyVMAXk0FndIW7emIyUDV1V+7KLCK6b3c3Yo0vwYulXs
uPXcbFi89jWhQsFRgEOjzrJsHUKvPaodBDDnOJ2Rd66Dk+/ISIaF1d3tpV1fj28NUSddOHWtNaqe
tACDevvkJ9aXAEaQWre9Wt7ftnSdFQpLAoSIMo9oTVxagjV+IHWla+104Q9S+s7r0yzcCBRXXOTS
ysJFms7swtbsgaBYDi98C5XAb6eqPMJobypmNzTqvdJB5ivtoRFu3NLQNwoiq0dHqVHwpgLbf/2F
b14BQx9maRQ7ajmfqI7VyqOsfrq9ldfZDYuEjlP0EwzyNrHVb0xMiaZXcSdjojVwvi9K/MFpOi+q
H2xY4G7bWnWQN7bEct/YCv22sssAWy00Btp+UkIvqPb/ImG7XNIi2LQDu86ySSnOZvTHDmPqGS8p
ZQPJ3BySv/6YLy0trvGpS7K8TFVQGl1x7Kz8MbbG2kWszFVB/PX5wZ+U95MWbCC/t85scaU3AyT8
qckC61l/TH39zor7nTHckdog376BflxfI9eGhToVIHpxqG8OrVHGAAyhgbHxjx/9MlB2REcO/1Cy
yLOeRmXY8JL11f3H4OL48pm29FSxqYrxAyW+xq685t7X35svt71x/fuG7uv/VrY4PbPnGQ5hbznH
0bn7bEj2x6ndD/G3qe6P83DnEOM5SXdPGtEjsbJhfPUKe2N8cYbwxaUKKUJ5Br6Zu1HZJK5kJBQA
awBObmBOXy1losYJ2snax4kDo5NWRV9804x3ZhbnD3YrwXMlwSy58cvE5Xn5QuHUYsxLEPPTW1zc
CIaWNU40cemE9jHSv6L8q/mjZ35oBq+V/1FRvbfL47+yiTI1lMC6GEm5dDInRfK1MUZuhsMkG3vf
+dpXH1T7aGov0vApmH+P1ca9t7b/sLYg+UsVgJGDxeVeKkrj9xl30VzmT6HjPLbKtL+9qrUvh1I2
bVpRProaNx3kdOyG3Ma/rLuWT3PITmE3eIP8lPmpG7bfKn2jm7Lq0m9NLr4dbYYyMs589rH7Krej
p9Q+kZ4CobwD7XQmwyHZ7HQHHtXoxW5ewsn/W74aKCqQhfnPohcflRNUURvpEihU/WC1D0lihPA6
NG5iZSfKFbt5i99BPBpLd1VBcJLww5llLMMbXaa8aPosWU/vut73wuyOuupGDLX2cjH8Cj8YAGsq
gYuobZzz3B57sLWj8QtNTR81F9RrAmPrOxBet1zM60JIoxmDXWaYch+EM20kApsg3dnqV8dLlcJT
EFSGLf2o/uiLDy1kvbf9dKWCQBZC6srTTN+FQabLr0+e9LKWZr04B58l6YFeXObGH2UIMvJ8px0n
ZXSrX350qKpjNXmjvmu6jdtQOMVy2boo4TLML8qsizdG60ZtQG6xPKfE3236Pup0F1FdL4uOqvZY
BlsKumv2oAYliadWwbEujjMbGqOXAq082/9D2nntxq0sa/iJCDCHW3KS5JEl2ZbTDeG1tsycM5/+
fG3gbM9QPEPYZ2HdGVBNNztUV/1hbF+K+kUvooc8/ZqXIXhO5zQ27fPtKV5bpGT9ZFq/Cv1LbIhS
GmXhFGF1VnFMej+oU3eXDtZ9Wk/K6XakN2BZsQHxbRFPDFomEKquP6ZSz0luIyIL0PxbIcWeb3+N
/YfYt3B0lw5lZdzHecuNtnGeri6iy7iLa6PR7VkQaioQXeNBz3Z9ZnuSg7j9C7OqINFc4d4TfA3S
g/IB8X+zeKyD1uu2lpI44RZLiW4v8nawyR2hXHQ9/N6McTod+BmJM+wgd8f4aitoy2jCa6PYyI3W
zlvUmDCvAP35iyR/HS2Z+mxqRqLpFIPIm6nUR99mgy6pNd/JMdqI84Nkw/xNpv1kpKe2sjZ+wsp4
hT4qUCBuaxq1i72b6Gme2UPWnLvhg1i+eIVMd6HyGCPteXtlrWwamlTsGeBNQhVKvR5rpIfyjNNR
cx7s96007rT0oZFbL5/v6/HUhne3o71dx0JHC+Q/GDd6pNSlrsPhZRUmTVaG5zT4rqb9LjnZtucg
j52qlhth2FyW731lYxW/ubJFUEUlBwFowXN5MZuRlOSO0Q7hWU7kZD/3an6WJsDeVl8nD3mmFh4s
u8TrtOaxSeZoow725ltSeRMFE+TXhEbiElgSpr45F6MgJaZZfB5gFXqJnvl7p7Lq+2AITDeZumwj
33uTCJEDYfAHBYKED2jVYsPEY6nbaQ7eqFBlr/KVb2PTb1EFVgYGCFsg+IF/02sW/37xhtAS257t
Eh4k3+9jpFWuOT3ROZYq/UnZ8oteWzhAp9B8U0i8eLQsDsC+kyfbyBVmMf5SdybPv/dWdUzfBcku
fZe182ksXzfWqviTV4eOmMOLkIuzL1B7CZasmMNy/ABbl8ZL60WjsTOnFjomz+moPXT++CyP+FtY
3qy/ZklyvP0rxId68yO4yAVrAFOrJZuxb+K5nFQmuQknN81mL7KeZzQ7bkd5e+SJsV6EWayXKWnz
nMI137I5qkWNbHHhOtg8K9FztHtQul1efKhnFyGg24HfpGCLuIvzoFCzQUJNHyay+hraGHONujdE
blZv6Wn/HyOExA0UCg1xYzFCZ5aDNp9hFSY2jiBRiS46OVDkOXPxUYmVyANY/k0pp3+LNso8rXCA
x4T5J3SlzKc/HzPFGQthWiQm31D7kjoc86lizGAw7o1ob9v93hlmV9qIs3YGIFCIMpZmictzMbed
g/NTU9jh2UjK5tgV6hdr0KuNg+bN/cEHvAyyOATirFBibTIYTJ28moNX/Fvi8xsoqGFE5c4su9j7
i9mjRMgbTygZaosLq2sSLRpVRuXIT8n0zbFKzzK9Vv14O8zbLgID+6XEA6mLm3gJHLKNwAT9NUTn
ot+F1pGythfH972MhcfHuXIn1ZOeVNgBt8OuTScPWIF5hOUAQfX6TA30KM8N9KzPiXwKxwOlZOuf
2vfkwh2KPxWgpddJX/V3rMX6GLrQT6KMWEpRegMyt5tQqLUVeBlhsTgCf1SncSKCA81KgleVdhsw
jrXjUfSGhcYkWIMl8yTF4cGexFeCq+aN5nfDKL28+dOC7a+J+h1kcRHIam1IssQwwuBF73gvyZUL
H2Z/+9OvT9bvKItPn/pOmk/6FJ3nxHCj7nmzgroVYPG9fd0sYGjMiAioAYKpzw028f+/ISy+t1a3
LWNgCJ3FDnFgKEYbTXrxG5fXoUoyx+HJbUhidb0/JEUJE9XmU1SK5VXqtM9je+8036ty42usbkTx
csZ1F7jHkmfUG6gVVJngftv6HaYwnx3tsdE+cKrzulEe+mQ63Z671ZV8EXAxskGerNjkyXpWrJcA
EEVVPwzmFjHwjW6B2PPkhDIeJGBMkeq9nj80/LNRbczonE6H4Xn+N9uZ1TvHv5/LZyPVz5P2mf56
8ij9G4QlVefd7TGK77/8epfRF0u8CVO0fejQneXmh9bbkNllpCwe7OE1m/7mdKPoQuINHAh9mkUs
JyxCI/d1sdpNxy2SIdvBjzM3RrS2p7jChV6LyUowFyVOA6iNYpRadMYK6uQ48f2ECfDtSVtb8lBc
YAgCUxPFqutPlrdNZ2AsEZ0jWXZ1DKa/mtNnZNZvR1l5IwE30QAt6kg8gbi/jjLYWqS2gU8UPCpz
lxzlgBm0R/sInxd3nnpPCzcFCsXsLNfDZdDF0LANM0rdJGg2fad8OfiyC1r1i6m8msF0oFF3529J
xKw+JEQFwQThg/TdEsKVGDgBFE0Yn61xJM09YslmTRGqriHN02c6B26MjOewVcF441ckdh4UTzjv
VDF4jS7OxqJpKlzQWfsa52Kk0xnoMtWzcL+ihlEF76cvkvJY+dW9KjwSPfWf7K6vDvVrbH6iW7qx
pta+tlDlQTQMRuAbIIraNE0kV0y8OrxUwjpEs2kTejUygMh1AyhFenYj5NqBKsin7BXwj2/QPGUQ
JxFonviMzcO9iTed1T2gVVaFziF4yv65vZpXszeoS4KTKoa5PL4jpeukokvjc68h5JmZnmG2PwO/
dycdk/KkehLXueYkD4H/LWq22D6rjw3qnoqoIoHBXKJLw6ZMpDFo4nPdjid5eIba+W+En0aBCd7w
0taesXvZktxenWDmFQkYiq40Xa53MIzMvOzjIT4bxmdn9k8YV+fOWdd/SHd9venHvnZdCQQ3Ogtk
qVSprqOhJu8gh9jH5yJLvTE8VAg8eVV4iuy9edd/HrUj8Mjic2M9qFREURC4/YFXF/BFeDEZF7WH
xHL82cB08aw+6BN2MFAl8wfL+kQqUJqGW22tp7WT6nK4i9s5Hu1BSegVnPNGe41j65iX2V1rP/mF
6fnGnT++DzRXTbeykI1ZttXrYap9X859wzCDJHJl6XvfP9bVRna7um64XShTCVGrpYmlrBfC1nSK
z0lxzPTnGRyn03zQhgdjegQIvfF8W7swBdv9f6MtPtw8VGae2ozI17NunxhWzTnYbVU116II7LNQ
HxPrc/G5mjKk9YD75hkzOE+w6v9YMEsc53Q1kCPA9VnI3F5/GQOTE12PHI4z/bVLn7TyZ7aVLa1e
GZcxlleGViMG2/h8fRsToq708CQ/FH56bIPpVPrzvdQ1p2hon/GRe7Sd8H0/YGqVjjtpno6aUu0D
xX6Zu0dpK89fW5aQNzSKCwg0vlFAa5JGnqQsSOD717taOWZW4cVbJNQ3Zo2/pvh3lF83+cUe13u/
MZDXSc5KfRfFP5UxPFn2yWG/j1P/NCK7FJqOp/alF+dghbThFCpe5k+YjZZuOmefBsly8649an5x
mMuWd5t+SippH8T1vrW0R0euH/wq/egkvts31f72EbWSt8E9gd1HXsgjYqlvUioDraGsRSaunAEL
o6GihZ4KuXRLzW8tpYE5TI+P+5xW6TLVzdpRH0fEm85yW50KO31saizi9g5yD8lLp+2aHsOU1Nrd
Ht/KImD9w8SHawRj7c0em9JaNbMmOgdUtOs+PGgmiI5i3qhibYRZZthToCdNl7W8WNr7sI93Al/U
Iq7+54OhL8E7D/EbjHLEgXKx1viQnRIDcz43rJ99J79uvr5XlgNtj98RxDgvIlSSU7R6w9s4nfN3
aBXfZ/Z4qOvp89zJh9uDWTnRMS1Ek5WaLqnuUhHbr2dYsyoPfTXdJ320sydF26fjvOvi/Wg26bHH
fet2yJWXHSF5WgpOIenW4h0UDSjuKQ7zN4z7HKRUnQz7uAOb5eQnij8bl8hWtMW1SPcEnz1Jjc6t
NY9HP7CcnZQ5IPSz8bUzsJDFnXfr6byScQgeMng9ElghZnz9/ZpSL9Wg4OVc1eqHfAgPSuB7Uiud
xlnZV6UUifKgNG4Jd6wuGxih3DSC07fUfkrVrPaNxqAqFA//jsZ8dNRwNyRp4SX08m9/xLWtBkMY
1jiLh+rK4g0oU3nU7YSXphHLx7i4b+dkn1Ubrc213BhCx+8oi602VD1Q2ZmJDPXuCFPyUPwI+6Np
nxXte5odcwvXIDN0g2bymj/18uBKQWRBKK7gi8rVslimmIZIplHRhtPm1zl4/nP80eLvL3JwS/Ob
th/4+0H005C/bx4iYm4WD2Z2NYBOYObcvkspn95uLGfCS/vclNWPLIS+OqrOlqD+2pK7DLJI0Voj
SwujBD4XKXeUVJNQZz892d3P26ttbRPTDUXJB4E7aPCLMBNemXnaMZYxPpv1dJQDyVUBVMH2k+Kt
jOUXvu3NzF1EW2SEYWJ1vp1QXovDAb0YxS/a3RQGChzGFpvTTu33mZy0nwpoVrNV9wLZMLzvutzY
DUrW7IZ8eLETnMVvT8LqB/39s5YQOXuuCwuoIFW/KJC8ATLkIanleiPK2tkFMgaNZk4uJnuxLPsu
H9u2q/iipf6xSJODNPpupA6u2aHRrLulqt+3W4qSK98X4wfYS+SJSOMt2exKGyqiBMHJhfND2yfv
mqZ86jroEK2ANITB6fZUrpxeV/EWl4JlZ2NVVcTjK7sh3W4reJiqvziPr6IszsgQQmMRKkQpnQd9
xIP4J0pKnbnxJlsdC0cUaCYxc0v9MR2V10SuKF5ieXdKjfhOdWV7Y1G85QYpiFtjBoSytYxOnLOY
sA4VcTPROYibuIsPeRDdNVIYPDVtsZ/iSHGjJC8OhVX8TPokOcdmRaVYC75MtTbfNWO3hTH8hRdY
bFF+D9qQSIlBAlgWMMzAiPQs5foJnPRdblb3cvCjTPwvUZQcnNB0zVI7Jlp+B+cOeo/Lo8i10wMO
60crSYT4/zc5Nv+5vahWFzE1XDzVDcHFXBwb2GaWrTw5XFZlcd+n6kmee7cKjTsFKfc6Lo63w5lv
z3duJaGdBUxF9B6ukwwlNlofNw4yN2zo4c0Mu1T7qvUbtd6VQ4co5GmgykAVLO27q0bX426mBIpt
d4fzjWF5ECy3aowrWehVlMX5DjDFznUVQZXaubfswdMb7ejPT40cuwY6nG20kVisf6rfo1p8Ks1q
YnLsiBKN0b6LzfIlSb+X6ZNsIgEd1hsZ6M3BQdVdJBKZUus8zKlmxpoK8z5xI3Dl8teueEzU0Nt8
4v1SDXizNwC/cPVjPUUl6nph9Lo9FnVFPKcNon2cWRUWKmHhTVUiuVOfx586tEPwhErSfRUDbA/s
6uuoNQO22pGOulfjo7nL1Ott9XMaqXgGIcIUc9RnHovO8eZx+GGkDSZWSv45DKdkZ2Wx/45yke02
oYYgUjL5VNrmaPrsdKXv9UoQPs5DoOwwgU68skqRsqx6yDPOWHj6aI5nJQTzqiMCv1eCQXJzvTbB
mmraxkG2umlAdVD0BCaDbsD13LCZ7I4yQQyB81kJztp0SuUe96a/2ZsXYRbr2ezb2iwmwgSxv6+1
l3qwvEB9GuPPt8+A1bP/d5yl6YAaaJPmq8Sx8BEZIzyfHwpqcreDrG4WahIGBxsAw+VZqzdD10Lo
pQxXf3BSGYONDqaC7Vqv5haccjWUBWdevKtRO1p8nhQYoBRhj3JGc0UDaZA3lptZ2MCV95X5Nycb
TyXeoXDGQaVdLwV17jNfHyj7dx1Za5PoFjbP/svtuVv9QBdBFgsBm/qstmSS/Hx83xqvRnFfRuHG
+bI6afgzCYtLG0LpYtICXtokBmTGENTCuXbnVHGhJLuFfB62fN7W6keYTgErxgSFhMBY3DpBiWbM
zOkCwz7W0Tea31tDJR8DPFh2wdRFHo3wB92e9N3UjaU72kr5F2te1BKB9VBMpZ50/d1MOyzzpKZf
UgXtLk9M18r/qbSN77bW/IbrxGxiSUXjb9n81ipQtSGCeedyeJfKcP547Z7b9mnsUjdTK5R44T4V
uqcx4Un2HHf2YTBadzSeLLzo/nwRceDSewaYKvbG9Yi7Ijb9MeS3KEhB7kiLK69I08e+2VLGWFut
kOjBEznwznk2XgdCutBXYYFH535WX2c/d/ZaJHW7iH2xvz2klVcGl5MQhHDQa3sLsy3aMSwtpMb8
Innpy+5cTo+5fBfOqtc0X4vwSZq3TNnWrmFm8JepsRAEXcyiMXbJWDcjD5skOGSn2sldqIFToHr+
FLj+Fohw7aa5DLdYpmHWFmqtKDwxIutOcbJPGMRQnVYqt5aju7+Yzd9DWxoA9GoBrq5naHbxGdCb
Gw6oTziYtSGB8ayF807eaiCuNU0B15JjUAACqLxck3lbRfEcybw6xoOhJFi607r7YCvj3nYyN413
IX7Vj1W0xQ1cy0chTiMjSENBYO2ul2iuqGaPKwlJdhUFPykYtJ6wSvqLM+YyyuIRjMLPPPQDo0Oz
5FRquzKMD3O7JRm3tkQuoyweVVmKyEOHGfrZUqfvauNq6nwPRcOL9K3+yNrGpvMPRYFLlVfT4q5r
WByhLpPv+uTEpybL/gG0JHvI4P5FkQImAvkVABdu66WIxFjZWe+LzMec7XafzUm4S5tqi7y/ugp+
R1mWkNUpsCRN51Uiaa+IlXmWIW2cuasvTFoWwH9plNhvFMTb3E8UraWyZVR7xz4G7aF4kaX3VYAs
xDunfe3Gu+k/IOOM6Wsc5F46e1lxpzZPt3f22t2OMDuHJM0GVrtYQhedAG2WutaqSlBQyV00BIew
uKui9705HbRwC5+0thxBeHBCQh0CArw4sSSrrtuyphXQ+9mxb7xvWRp4UW9uzOzqkFCYhnEOw1RZ
aj7VVWumOE0D5KHWP8tny/ia1FRgjG+1f7o9e2vLHjtJlC9QfhTZ6/XsZTh+hYlAXOVj/cGsjA9h
0Z4M6fUvolCHAMIBLAry2nWUKeSvtqDCz1mLfgQPq+GjNW252K9WYGA30nX6JV7sLK6vbkjkZkzp
Y4z1vqKkoSGlajifEtP2stxx0+nkZEczPAJ9dXPtXpKtw+1hri0PVFBQIAWaYyM8fD3MRK5jtZ+Y
TKuOO0BfzgG7mWkHAb52AykINyjub8MJVStSEYHJoy+/mNW5k/ysdMic27Hy+hYOVzVgQfsgG+XG
7bkaiXOYRoON5ZQlVtHFHps7xwqqGrxGP1BJSTuwx3JU70eAMP6fuo1QHZKxNIEKA6oMOuDyyLel
Mm8McvVkoCcdK1p8yosMUT4zclzbSuzjn36063iLjG4Wmt5N39HEkACROT+1/CfrfxNq+3ajiTAI
ucEf4G2wlFRr6yooeh1cCOP7QYf9KW/S91KQbkHeVxpCiNVRJeYe4wjRlzwiP7czOw8Yj5LmrhqE
npXJrkkiXAUxOSPSSE58ShtAHM2PrrxrS2t/e0JXEh9+gVBlQv3Z1N6o6ch5o2O0xmpJo31bl9ih
km7Fu6DK2JKh6+uh12NXo1d7Y7N5vzbN2DLw0hOT/Mak2bAYbTm2VJI6aW/UJ/tbCTiOqg7w1V04
/TtOu8roPUjWGjPRJfAq/Ps4U79szIFIsq4rTFSBeWiCixS8w6UfrOxkxeDnfIUgb4HE6V6DSPWY
7EUT0PTvux6n6u4czhsP3dWvT6UTwQaEfEFlLl66mLeDlpTYPbpkuHL9L+Iv+zAcj6ozHrqweIjb
/CmNDqrSEzz9buTTlgvH28uLkfNEElhB+tdLRGhd9n4VhzKPz2l4j1rsQXWaf7jRvqCW/ND0+reN
mRan3JuZpjxBDxShVk1dHLrdjIKSg8/juZaLHfiK+0gaAncq7Q/Gix17jfylHu8M6IFuIv9zO/bq
UEUHFMQe+3pJC7Q40n3fUthq4c7GwRrFEYzBXSnqvGqrjfg2nxNthd+xxBF9cQRn5qwFk6VDPO/s
f1tHdyNF+nB7OGKm3swkSEchk8hkLktLU173PGP5cjMXpNZKe3s8Fj3sCeU1kh5sqXOL4o/TD0bF
9GGVBe+EBXs9Ks2cJzmcTS4Wg/1hfge+rqjd7va4Vj/TRRDx7xdTF9dFOeulRSqcOcU+dsxg3zuy
OzdJ7JZWG7p1tSmMtHZj0hOXf0FWVRDg1zHrGNM7KTPi86h+zuXQtZPP1vi9oP/552ODiEudR0N1
j4zxOk4EPaRUa1b/yEh2NIj78+QbPZ5zfeSpQ/IfoKXKRsyVChflLWrD8CvETfMmHfDDfsocUIcD
VitfxunJDMGoRIGn5Y43pvd29ZxZG9SktQnVaXDiV8QyYXVeDxT1t77XbDU+I+0gSZ4fU1ySnvRi
y0hrbbFcxlksljkxkXtGKPHcj/U/cvGxScKj8wVy12GSfGcj0RerYLnjIKHSShaFHtNefD18hdUx
H7LkXM3fh8BHJHd0S+ljJ92rbehN4+vtxbJ2OV6GW8xhyZ1IYzwHAjgYbjE829BENllqa6fIZZDF
BDYOfjJpLVqcvQMY/8kf0p0yPhvjzrH3Cf6e8iYGZu2yvQy52Gy51I5jnRMyKI55fYqDz7BC3Z7y
jlR/aZujYnyNZ/359mSuLsiLb7e4d0oYZmPWpgmPNEgHygeLG15RHuduq7nwVjVCWCY7dHGFEiKZ
/qKg0zVq4rdzkUBZOdYm5Io2dYPBqVwu98dJio6RYe5HPHrr5A7bxoOSzfviowEfYpaLd7LfbSQZ
a8sIZhZ+7QIU98ZrYVTS1pCMOjlP8oOlv5AwbyJ/1ib312ueKja2a8sh6/hER2NqJGfeT67S/xRU
7aAxXVXZmt215UoVmxq2hXspfJ3rcwVRc0eqZjM5F6mrh3dBr7xr8wCL6tSt83ttTj5tSviLP7nc
9YJILP4T1g6LF0dvaZPcaHpyrrXRjcnQNxucK/gcwd8UdzkPQ87LxcFS144/RBX1eDt4NPE5jaUH
gewddphHzO+UsvVkjargC5DHfTMcOnOje7w6RC72XzINAqh5PatVKI1lFnBDJJ2dH8JSeskdfwv8
vrYOeV/8N8hiB+phNAWQgMj1/fyg1YlbW6O3TcPcCPPrNrxIH4KmclpbI5VPG/UuGJ+po5y21+Fq
FJr4glEPGG2ZfJWlM9hKpjGYGRBXrtgICuXKD8nptsgea5cOD2sAzrB8Bf7y+tuUTkfPwSY1KaXU
GxBCDh3aULoR8iRzlGPXBLIblOGG7NbqjkYqAAohyxGhxuuoQWRQHZbF/V3fTZKFd8rz3PG5qr8a
nlDRgAonQ4xY1A80Pledi+EB+TnFmnWCUWPEPA0i7ZAVE1IXW/nQ6qe7iLjYzzJQZ9wgSGKrZLrT
qmM3oWtjbOQ/q1/N4gUAQUBIdy8uAeFC5Lc96yMxv4Kraw6Gf6cMn6uSy6d+un21re5eUdTVqKbZ
HIvX36oN0zqj4kpL1hrapyBTpcciq7r97SirKwL0F0YiLMU3+v29gd5qFdqUr9TKo7DvAbxHWuqp
2LIw19bOeCi6mNwh+iFILNfjkVnws0pCfrabwf7WSomxm3xUa+nIhve+QBnHc8B7NZjPcRWrHmSU
0NX1znxX9tKeEpu5k9NMP1Wj8hJKigU7Sk0PuH2kd8qkQQ3wy3mH9wo+M+1oHOCTyK4dUWop5vRD
n9WDayVduNNDtXzsY35HMHYK+i5ldBrTIfIKE2CCXJjTnp5ycuyLLHwX8JddLabl7kCW3bjBxWZb
3kBC/YnHF1wzUorrCYEYXdmFMQuf0eTj1OofeUObz2mCU2xVBuG3UKq3rH3XQwpDAd4NQDQX6zfK
lETWYpxyyl3hNPej9S2oXyUtuBuMl9vram31ohfggOil4gaR43pwiQGUvSkYnF7ZEa3E5FPtVxsT
uPoEouvwi4IAIWVZzqPKUSudNGH8Y6unsf2SOPWTTHfbGY+Vc8rywZXTyu2iT7fHtlLj5my+iLu4
8yL+qtQ75A5hIZXuICcvM6Y0j6WBAnk2BvlzkAcxKorDtBtsQ7rzVeVrHijabpyy8o6O059LzvCD
UF4B4E61DW3B69mWmkZpcd9iTcfAUOu7NAMNnu07Rn976GvHBek2FtQyJtQ8ma4DRaE+JU5jJWe0
gWTKiErbutaP8PV2lNXMSaBEYP4IH7GlNFxqWEncD31y7q1/6z2FkFTvvkl5e8L3ARUfyjuT/WD0
CH6ilGClbp9vqQetnfQ81Knnc8aCtlpszl7r4b2oPqcVjpwx5KsaXZSy+jxhYtmYJIvFxsyu3V/c
yjysIcaTCC+Oe0oLka5kmDopEVoZjhz9B/Tq+yzZelqvxFG4kXFfoK2F5+wiTqP3Vm46fXrOyp/A
fGAMlMPGLbmySGgxgYInAHjfpTZkECWJLZnCLii1DlP/IICujfy6DfIRV8biBBUNQDzgMDKjjbtY
jVRHei1s6GjF8Ys13GvD5M109R2UYOVwl5u7NPLqYj+kWND++xeJ71VwMdEXGSm6IHNcsu/P6eAf
a2M/yOrRng+3d8LKgX0VZPG1xg55TbMkiFF+4tjOpA/y+AVRb2fjHb3WLqD5yDrnsWHgTLiYytCX
OyuVYM+XAJQ1F6V3PwHf2n5u0n1QuWXqWmb2mFkboPC1pXIZdpEUqKbUpEZEg9yKrUM7ggZLRvWs
mN0Psw+3BORW9jRjRExTvOEFyfv6i5l8sEAzGGOimndxcyTXVvLgkJ4c49BYxz//ctyzpPZsatQB
Fn1BPfJ9oxQIzgb39xiLG164+6Z4juQRSvLGjlsd2UWwxdfLUuQA/B7chBZO7w2reQi6b6bV76K6
wjkrOQz6lrLP6odDthLYvugvLItmdkDmX+agEuOGZuRUVu2xMwH05bWuuDHgrNPt6VyPx7MMV1xw
5EsUpBNLqe704PkC5e77XRxzRI5b5ixr9zpVHrqdopxKTrzYbXI0BmpjFTzKlM9yWeL9gMlC9FGt
vob63dDdBWropqlPIvla6aes/nJ7jGtH82X4Rc405dE0p36J2gGmEi6oPawv5o/0fD/cjrOSiTNM
4X/D45PEdbHpSizIA7AAYCO1b7psvNPi9lRnqFj/qJSnNM72ffvH1g4KIpUXIRdbLwDfQJ8GMCSA
pWYHze9Vb+l7Zma1Mba1A/My0OJUDrRMmpWMTzjF9REHi12J2Vpr44emmZUroWtwey7FD19eQZfx
FktmjiQfVKZYl3CdIv1DZ//ndoD1RfH7Yy0WhTx0juKLAOUnowu9svioGxuH8NZ6EKfLxU1WxWCk
+op1l3cIJKXRs941O1l+gvypJSkSMj+1cKvitzosHiG8OE1EB4zFgvArOfFnRZSNGuufye8Tz1f8
h3HcIkGvfh+NLESwIwU4/HpsRpUadt6KVuz4YnYnyfj4F58H+gKej+gloU56/fejsCtI9mnXDdDQ
MoPGD412uS8Ot8OslZ+BDP6Os8jwfXlKJHOg8iAphPIPWQI9GKz+Tx4Yx8FS6TpVupfW9jdgh62b
N09GAj5EHc+ZoG4C6779g9bOY4rOomwgmKfLrquEmKRkzPye2Hlpyn9aUjx9eNKTjbxkdZlchFls
rywwhxZiFQWXfA8m1sMzzUvTrW75VpTFHrNGfcrDgsFoiO/tIsl87qK8dzfpoasbDVE/1gpvGorP
14uFFerPM3sJgRnfeRdPju1pGeKrVYJDRdEN9bF2GvuuUKudpNRbo1xLErjbqGoCe0SKeZEkxCEd
DC2jS5mm07622rvIaL2h6Q9Z+UltjsWfE/5Ehex3vMU144zwdSyJeBZ6RbqUeAVlMrP8cnshijlb
HsCXURYHSVE2So6EHpeZOTKHzsPcOI9m2973TnmKkz8vytGZh8OAbK0A9y6OE7B7zhTz/7nWZ9kr
smD0tFGZd7fHtFbYoC4EHwKVYwfjqUWYsihoasmcKpVR4LJ7kopdrXq1PRxnM99NabqDV7+DHLZx
zKzt6su4i+1WojEjAQcAFZu9d/pjmzUHB4IrhbXbA1zbcJdxFqem5Ax524vxqU3qxtIPOZD3dqK4
fxEFQVWhZ49Q9vJNM5SIvI+GRBfZKY8DwGUz07dbrasL8CLKcpk7iDPIM8IxhvLZRJanxcJwSOV9
Mb022svtEa3GQkcVwTWIRwCkrw8QCWilPlFMO9MWNFCKR+RFSyJ5h3ttfCTtMcjEk+Z4O+jax4Il
Kg4tbiBlCWUPcl9hIWBLruivVJm8tIcL9zcHvU5qL/QAEedfQrV8houjNl3xUVfe94b8PmiN9+Pk
bKSHq2MBEifkjaheLV9lwaCNXdmW9PrlTCBrUKhE63+j77YaBO15iEfIwTOk66+k9TodS3lgLNSu
qvdxluP1EXm3v8ovrZ3lwYceOpcv0gkI5CzWgjw1emNpUXqWayzP034evHpWvilTITfu7Js+CUJG
Kdlswv3od7YHQrv0Ch0Ekdz693RhSk+zpvwY64MERNB03IAH0K7XZlRHxh7W1KTNn27/6rU7CB4w
ODGZaxB42vXUtH0cB31N2heY77ruBTr4o9r0rtMLVaPXQav3t+OtfQpIzrAohVw9J+l1vEoOiqJT
aIFm+AfuehxY3mmAFFynjrcsUdZDQQ8WdFYZ2Ox1qDkdOgVkOtcrnnVNZnkhGknOFrZy7YRGL/6/
UcQJcZGr1xr9kVQnSqPmOztBbHtKPaf7MZvdx7+YOr6UyeQRcAmealQF5XChhtdGPwwE2oPnzQLe
6mCgDFC7Q8WEXvn1YMy0q6a05TY14pcJSU4LlU7Ted7MRNbyLjQE/xtnsSF1p0kkdeZayzptb5SR
p0uVV0mIsYy2F06y5yDANIYbE7h6i8NjAUIBM0N4aF4Pb4oCo5kGbrkJBecwfRyQFQtKb+yHk5lH
aLj9qwaWh+zPlryq+MNvjgZSPOCnpOd4Y10HLgs1xqeGEzuNY5wSfmLo8hdXq3CI+d8IYjNcLENQ
z3odNmSyo/8Cp9/HeWfoPt9egGuXHQgX2tUAO4EYLEbRUP+fIgnEYFLah7kY3FF/9IOjpYNmxRH+
drDVKQNHQ+0DDgYg1usBhSYk8GDi/rEDGUfqLH8qinSDKvBLWWH5XfjTpHS0WjmVFkGs0ayHto5p
0xjPDj6MSEg20f1htH9I6r4tPusfY92T0y9+vY8n12joPbJcxl2Jukui5ofbQ16bX0iaLFDk4HHV
WOy+TmrnaUzBvfVyvs+zZ7UvdpOTuHb2PGy6ia6djui5aaADMbygI3g9v4WPqAryrCzJO3zU3cp5
gFaz8Q3XtrnYbMIqCfW2ZXI+KU7pj9DZz12LOVQM0D1L92Utu0mv1Awr3WkZ7WBDGjcCry0e4EvC
n415pOp7PbjWTFqlorF6lof8Y843G8bk7i8+1kWIxRGWdKi5ST4PYdn2EKT9qBgPsVYfcgykR0vz
/n/BFjsvsyF5SQboDS09JEN5rgNXq6NDoI9nVBs2gq2lBJeTtzhKpG5UmtgXUBG4tUY670zEHdIh
21v++ybN96mq7m8P79dCeLMPKcpTS/7FqV9kIVnh1KAAGvopDc84N5+yovMaKSM/kkNV+pKbeR27
qY2tmCt3CiC/WGnaXTEV6j961iIEHyGDWELoCLt/Ic43T9mURDFMiik6lDMcu8Kvh9fAqbPItRpf
/hSOVuQLqoP/1KWK7bO5+zp6kJJ03Hihrm40vN5BPYPmNpdpCJClJOlwiz4HGMrzpAra06BslRJW
g+iIddHcB129VNb2gzmQp4mjQ/ITV50BqFeurP+4/ZlWdxXgZlG9I5f+1SS+uGMyKc1NIwFQqg5+
9C6y5mlfjMb/kHZeS3LjQJd+IkbQm1uWa1MtdctLNwzNSE3vPZ9+P+jfnamisMUdrXSnilASQCIB
ZJ48578TxAGPc1TMuDSDIix0vXcT10tjlDt5vnkf0+SNEzV+F22cZNKRXNhYBT8VlUGziHl1tGMO
sW5ZKH4du+3+9nzJ4rlguUNEBCDAb/wK0zxHs50BoszifEYAvW93mVMs98qwlI/KqJ51i0752zZl
jnBpU/x+sUZarxZJ24GEqIvxuKjVU05uqW2mPxoaLdx0+1NIWBettbhtm3EEdhCZxj5wk32dmHtd
LZ69XkVYZ4P4UTYoMi9Iy4NGhU1kNShnKsIw63hZ1eUzKHQSFNZBScrD7amTLRdMM5ThQURxAK+s
VLFRWPmgMHUW3Yk0yyBmWHiPg5qfq3JL0Fg6JBBrlM4EePm343eJeS8sAEQCBHg1dMxHx+/tPxnR
hZHVMajYdsCTVOf8LaddMiCNEh8Xg+7EwN0b/cvt6ZOPiPIVGEPRcyHeFheeV870ItQRLjGojYDR
T3HjD9MfvOTpYvvHiFjDCyNJ6aUjXD+QAkOnkSzBKR6svaXGG+69NZbVeTTky9yGDUDr0Up2Fc0+
bt6e4q3mDVkUuhjM76yzFgLJNYNxrXY39C3s+BuFJOk4BEcNm0fV2arX02WNgVUGjnDpBLoT768k
SWE+2brmSa3Y9EbRYCwQM6s3vVbUHTJejMNSX4vmKaTRi/v6xpVuy8hqSao4g1sxc4H7C+y79STE
PDa7NISPru8h4Izp1APjpP+uQ4+Uh9vmgIzy6LPRvxbGCUG/ekubfcvK6vTRZjeOojEinGlPxb5J
NG42z8OwsR/lVmi2AoZDBmTdB90MPCbQQsjOrVXc6dFD2nlHIzt55ffb+15M/O9z9q+dlY+FbgxR
WJVmZ6Hmpns7tULZYYQ2z0GCwvgrgy5i8/yWNXQKVgMOHk2crerqktDlkKwijJqdi+V5EVhDGNKU
9j7rdr8aWFW/NX9Wy4cakp3aMA+3RyzNI/DQBs4EQBfQpvDViyhkp6rWeglZ38oMoNtWs5MZz2+c
oT3kIJvmt70V+kAxuFMWG4FJsqiUTFEm4ogCNrPOoC+RFs3TVGfnZLTueOebfX3M0rsiOd0eotyO
SyEY6g/4qlcjrBelSmqtyc6uqXyczPb7MDr3xRw+lNxzN3a25NxlTP/aWsV0vU6tuXSwNdTEwTzu
Bl83kucmS1/SCSxQvUXoI4m7IAREP7jIOlMQu16+3DDqtjRZPjX6vDi97ybH27Mn2RJXBlYjytys
NaaOw32BHL4/ICF1CvN79xnUxdFu2pO5pYIuHxFJHtqPyNytKXurprO0TBfnVWj/VHTrmQbMD7fH
JDVB/zRAQsR7qFdeT9rUqkGtqGzzYsrvBtc6RtMGZmrLgvj9YlehnegFNRSHZ5faNQnOLqg2PE1y
hhAK/x3Dyquj2DZyED3Z2dZfasqFWfODjP2GEdnikzsF2EYWVcDrr4ehNupgksoHz6kOooEEve/Z
uxPSs0ICyBxftFl9b+nR3e31ke3YS7Mrn5vmLhsLAGDnKHhS25+KST4HSrdwK5UpC35cW/8d3+q0
n0j3JLbO+BJBoxoUOsS7Hd2MgxU/Z9bbbNbezrH3rRhNm4JHkG+8BSTZiSvzq3tAqA29qVeYb4K3
S/ZhGEd/8fu5QiQZid1gw5p8VkmQ8X4TVDArr4+HNsoqA2sm5FhL6+vmXskeCmsLxi3zTAI60k2A
jXlQrUaVRU7rhCKu019BQEqdzw7JF7fYChRSO6KrT/TWMp61c1YUsaEsyc6d+9EN3X3v3Y/VVhuA
bCMLCXrEl+kqoTX5egdos9IESsdgDEUp9nlNtkpJrC3ZGtmxAa8s903kS0jmrzbz3BV6qcEIem41
ex+ML4H6XGsPTT7s9S1spWxABA6SbI6KGMuaoDdXxsLJOy07e1XZ7MG3wy9dpvNG3k22NgA00B4G
VsQOW/masujWEAegtJM4m3wj+Lro8T7zaJO/HSlkEweS3/iVyUHjcHV3mo3Mjjqd0eTaQ9UkdwDC
7fCkqc7OS7fe1LKZo9kS8APrxD1t7ddGnNaLNeTntg6PlHdFNuL2aKQWeK8zZ7pOX8BqNJmucAON
iOmCqEapZr/Yqh7LYgDCyP9YWF3X82qYLCPNqeu239s0fyj6VzX7GDrZRgSXrf+lndX6J73hjY04
ncRIRA2ngS9g40EoGwsIUlBiaGrjaKvZctN+7lM6pc96YJyUBlnwNjou3beg3Go4lFqC6BMAOzlP
85fwzsVpXudl4/QakcZQP5X1s8e9PDZi38udDXeWTRsgeSDyv7jM1xXlyOsCNDyn7Ox0D21s3LM2
6WbclHnZpZGVH5dNl1ZJx94MbYur/UPbbbGbSYdhwJ/GH8Sj1+wRidkHQz9gYYTVqaP/s7V+brZL
bhlZhX8j1BRbz5krM0apsn8V+8Ubx/3tLbllZXUVGc0hTFsa1c9VEZb7bHCd3eTWLewUibcRM2Wx
jO4nS+geCh4Y8SkXXpapgacUS5KfvWax0ZRsxh9tWLl+FKnKy1wU3we71zccTurZ4BdgbBNUp+s8
ITTTtL5laU6cRjSZbt0mhYKxGPb2+PP2RMosQXan4xWoO/2mxBErkVKXBb1jmoUYRwGb5AuELtA3
bHQhC+9dPeHBPooGRBC5Qs9nNYvDPBWVlefiQTSNj+n3cnwEFbLrDaGZuttMs8h2E1h36v8Q00GI
tIqoMDHMheHWOW44+4tt+v1WqVp2S6TySNyhqMRZt4pzegtha9gworQO/D6tD4X9Jf4K7ZKLith2
D5f0UkzNTFSvIMlkE1/PYL5wJ6jyEntB+9zm0UtJSidU4YhPbMWfsr/C4nWMjxrc9P/dRS4Nr6ay
GWhlzFsMt1FzQpLNn+PhGOQv2RbORbapoWcQyGKoE5jT1QjVaplaYJBAlxlJvJv7hyF8vT0YuQ1R
8yHFYWDn2oZhJZELzDanDyJcjkJGcNcYzqs1a+HhtiWZxwvOHDyERAo8IteWIN6stGLAkjt1I5gw
beDmaIH78JpJhUIn7J76wK7vlrrTvi2DvpWZl45UMBrgMlwo1/7ShUrmklFl2dxq58JRUi47cwsA
JQsftDH/Y2TlG4o7EjORLDnH4XgKw2k/Di+xqz9v9hfKorCNahWtK/B7a2vYUJZCuFdbAT2uEeK6
zVPrQiOsKv5h42CR2SFmiHQmVHr2Gr9jdXZbuINJnNLDfVR8DOpXMxuOXQtH0LBxG5MQees6/Fui
lOEAkFgDIIc8HmK0MkTjbn92BhvmiabcuQUaIV10mMEQAWGYTqP3M23TYzTqD11vffH0aVenW8Qh
0oHDTuFy6NDobK02hhoMY68nUXHu1YcxMo49SgtO8dhZ74PRvL+9NSS2uIaQV4UlmbrUusobW9Ps
1ir8tUrl2W/rWYX1LMxzNGVBNTptXsKiVWYb+1GTWgWDI4InzenW6s1o5U4XG2ETn0G47YJPpXXM
bX/y/Fp/Sy/bwTPiZy15ypSBDvJv08iTX/uslf2hoxem2NJRlmwcg8wgykGwPdBOt9o49ugpvTVA
nqt73bE4Wm3k28oprrdajOV2RDKXCERsXZ0ahWVFaqFDZj4FSX0Eetf66H1OB3CT4x1Y0Xpj/0jO
Xbgr6PGBlZgX5vpUVJR2XDwm+jz3IP+XNCj2/WTpG1Ykse3Kymr26E6MHTrYkD6e34+IiUbxsbCz
DS+VGoGRWtTPAPWus2xj5bSR2Yyo8zXFydGf84qu/i3WUOn6XBgRTntxu6zygnu+O5DlApScfAiM
n4gjGP/9SUbOR/C7AnOD1Xjl+fDhLZXmMJJBNx5S9fBzmXduk24ksn7dqVZ3vCszqxASzxZqjQFU
72Ea7VLtIbXfxqZyqqx5N3bmezhxoEV90YqPs3rv0VDvtdM+qNu9qb+BndNvDt5ET/B3lOfRR22M
O/byWUnb+3JMAOO8te4BOxz6SjkE7ZO7Je8hW22o4IQsDfBq+CWuFyIv9XDoTCiElf7Eob5LU+6M
nfnfHxOG6A2GuAFU3G+JkSnXyG8LK4WxC7IHb4Fd6znoPpvOh/8eYgnk4EDJqlAwEX534Vfa5MDO
3ZM9tawFRIMb/mi6WN8vQa6cLGhS9q6Q0rltUzqFFzZXvrxEypi1PYMjmO/s/PukPcR/wF1DAyuU
n4J13AL1dz0uq5tGXc/oeibN6Hf5E52EpXMKj7dHIotiIBcJzbyUSWWIu//F7A0ztIOxQ4t6XAR+
1v4VGafbBmTVRePSwup2qExDm+mB6N620xPZ1KM9df6gfsj0+jDlBgWjh8Z6MYe945R+Mfz3OgjW
3V9tBADG1pmT0GwGNcnomHXqkD6CrKj2EYQuG/4gEX4W/zlvPqIn0DRvFabtoKg5IxoaBpWjlXyD
Ge1AX99d1fupb7YxglOOT061mPfQALwzxzvSuHY6HEEWI+u0nzfzX7IrwOUHrbzHy6egDUOQ9A48
AA3IqEnbTbqzM5GEWqaN80M+fNHbgg/B7Gqv9qAVRbka9QVrjAZoFaT7hV7yNPgSuQg1PhlPxV+T
Dp3JcISy+Tg9ae/U+RhqgoYpQ87qtsNJR37xLau9WSezguorK27be2f5e1Ro4C/vStuv0q3qlIzJ
BWQvPC4kzaEcWTcPZQYpbmukASNQX4rEBVvX+an2pNQPwewcgzBG0WTveB+q+DBVd7NouB+HjXyD
LBZdfsNqpSOqUmYuuOPmMN8LflvL3m3KsIpNuj7weN2B7Cb/7AHpuA4TXtzM9bTQLgH7DrcdXX9o
i4cx/0s1zsPw3Q62igTi//vNHndmYqx41K0JaqylKrzCYmLJQ9YxaeIMuUsUJuhsuO0tsmQDVHgI
B4j8BndB43pkYVIFCiVf2sPTAdm5d7Xm7EQuN4irnTeA7CJY8TJ4t2FWBITfBgg5AW9/XgXcI6/N
5kaaOEgbCVJd71gv2Q6h0qD5MTa+dk4T78lbPmrF8pBs3I9kJBBwlEH+YIsrAFm3a7uaGlVGNsKR
5+l/J8g+x0Z5sCykC8vHIgr3TWRSYZ39LoSVaFl8O27vuFhvPAelq3vxEStvmoIiTlqL1hHV+UwZ
eTfSoAKw+D7Z4omXnW5kxIC4CWoUuDdXo51sCBOEcnEQWz/Lqhl3kZI4Gy4kSY+RPSHTrPHSEhxw
10acpHQTN0wIAo56P5sipe1PL+Gk0fEz+EG7MXmy/Q7BvyOAgTjQ+vrmuHEiymdsxdGId0UdPHlZ
9ho0wVZQlwVSmOUhvyQnzK5fnWmzHYZeqtK/1BnNnaUN+zx/XCBCqXda9JjN57Au/Nh+o3uf4Ctp
xmOm2nftgPjZh1DbKufJFhL9FbLSfBGRduW2UzmqDaQ3NLsaVXrvOl1yiMNW27jXy6IcboJ8G8z2
YKFWflmUizFXkwk7+RCcokw5FDGIoKjdo5Pud8VDWw8viVP9QQAHHYeUGm2g3MJW/kNrHZAs0nXn
aHB3dKo4VQrT3+l2wJFN4KUR8fvFPU/TSlMbQQKdl+alWj6Z0Ral2C+OmnVEu7SwWqJg4e1nlUxe
5L0t7X4f0GRg5eWDSkNM4Sx+Hop3QA7xdJS/TdInhZsIXGBIX56qvBvBa5o+zxL4rOIHq3TeJOMh
zJajaZxaiHe05q7Tj068hfWXOfnlV6+WPJ0bBfC6WHK4hstDOLl+kH2Ls12X/kFtjecJlEkwS4D6
WcMSaHCx0tIj9NLFsBd3A4XsRKYd/2ChwRWRq+RsAZZ1vdALvR9DGvwiQXXB5MQ7Jd3IkssCEJya
/1hYLbTSass0dUxZqYGuGO2dG51L5Gduj0NuBWphno7iAr8aRx+aWd637ApncvYDXefiOTzNG9tC
Fruhvf7HymoseRzUkWexLfLlSQ+svTf+JD09ILKg6/tCDf87rwhCe2DvKa5Dv+esvK0c58nMPfqc
4uINqYF8Sp96CBAoxod/Mn2UasmEwYZJjeHaDeImSIs2gBlGcBDMnHne+HGbUVh87297/sLKajwM
dSkdQboR9dUh6+cXdxD5/oel3YJFy0KzyFaQOha0u6bYxxfxy7HTpnMCFiqDnbyg7lRbOyv7Aqqt
MtODNhxIttx2QGlkuLAoXOfCYlw4oRLFbKS2HPaBrh9nD9kxdwjvyi763ARbWVupKyIOh/Cq0Pb8
bcXKNK9TwTmTFo3nT1Fj3U12e18UaeXXWRjvR/zplE3J1hVYutMuDK8WMYICYYoLznlbdDP0T7r5
E7jon/gjpMzwJQq5njXWNqYQHywBRCaBZ5wAfaS8jlv75Q+WjE5kiiZEv9+UacIgakG8EjOobfi9
kdxPn71h4VQpT166RVEvq2nAk0zmF35bU4D1rx3ELIKh7RTioFshX68td3AueNzfB8pDmY8eXvSk
PuQ+PKXZybEPzhYZmGTzgT4B3cRIeZf9olC4cNAoNBTNylAHSJSMx3VYfamjGgotVI6DsNy4pEiN
AdkCrEqWDfGf68E6fTNlqUK72qjOxX5qsmFXdrmxd2nERt0aZbDbSym1B2Mj2FqxnusLX5y61miN
Hd02kwHsfNAe8rndqUtx0OPo79u2JBsAMBWSe7+E3N1f5ZSLicxrV69UNh+VMIB1YTaRLqDTY29W
QbLxVtgytQoq7VwmkULb31kLeFfGva9Nid9o6eH2iITrreIyoinitkF3ueCEvF4tJZuHvHcAZTfj
MJNsc491NH69bUMSkYn8NESZHs8RdACubURjWDiVBUzarJFmoS/rUQ3Tw1IejFY7lHH+le7QTnm9
bVQ2f1QsIbGHWJ6ektWem1GKRrzc5boGVDVtvmXkEhXl/rYRSSQW0jPiXU5KD9jV9chyu3GSjnfG
uQvbXerpRzV8Zz1EcAIrH5etBKXkmAFXIfYUDZqw466mMZ97W1EXjJXFpxyqzvibkQT+mOQ7gAe3
xyWdPHCkgNUEQ8lvjdxV1ag0fDGupDT8MFDUE1X9fFc187y/bUo6qgtTqzeNsmQ8BSr8PKYMp3bf
xvHd7L5tesevq63zS+bsQDCFIBl0CuSyr5erH6o+y0eG5YXvBhtECtSSt0cjSxIR4QXJhouKNz3w
1yaSdIyc0SDU0jLgh17N1XCmgj3v0kzx43Y5xfkPi9yfp26h7GVxELFpKERwjd91kKhlRahJ0fba
ztmHrJ/Qxyof4sQ7xH9QFqJK+68l8SUXUXBA6qJPbJpdw66pdlpso4wYTPrOtTJ1wztkjnhpahWe
jMVNprKkx62OXqv8FfUT13y4vWTyeeN0ZmORt1yTUTR27mWlw2hUM9mVkAk65UNRhse43wgWMu+j
uVpQIcEUi5jB9bQ1RtonaQF78QArFnwXSpKfbg/lFy5+Hc0h9+HV6JHy4fp0bcKrRgWubtGQkvmt
0R70Q1nuwLiEd87yfoxfl+I+oZ6CJM+IAEv1uYNnZtnV2TcUtPzkIQnvIcSPgI1vfJhsGSHPAcUN
WJAq9WoZ51npmtbluxwXBg/l5/T/wLYtm17ysqSC6Z0icK28cqyNyRkcj0BSzGTwNYA9WylRWbi/
NLEaRhDqaLYhk3nu8uQu1J/mZNzZSEkV+dsgCR8CI1B9DczGVH/oGtev36fl3pqdU6mleyN6Z8WP
TbVV/JN+E+GGVaeixAXveslnoxpSlPKAyDrlk26/j+YfWlI/6oXxpjHMe/j7tkBcYpS/ORlFQHHX
EpjZ1URn6qIPNPHTzlM+a1p9rJwfvciC5Y92/vG2Q8vKJqaAiuHMJKM5xq9HNym5Zocp7aeBjr+a
yR3XhR2SA3ex6p7Sud13FYmf/mmazZ0bxy9FOz27nfsZTNDx9qfIwgTDBVFNdwW0KqvdawZppU8K
4bU3Xqxo9PXp81DB+fPuthkZAblJfo/sD09XQp/YShfBVWtMdFUcEtF9bb73rOaHF3aPZoaawxJ/
cM19mh6K0I+DxtlrjX1327psn3K75ZIh2teJIdfG217J9RqKjnNqnILF2dVddJzKfOOQlDnQL8Zs
7p0Wr3T92kpozIYF2S7Qi3Tw7aRWwDYUYNSBzFWD+XfUKhvZWumwYISAd4f1I8hfG9T0MYQCxaQI
TyZRdHzX3jfd3XCQ20asdXnIU9KAyGPFVBMf1fxhtO80dyOfJgtxIIX/9ziYuutxKPbSj5kAEyjD
A+IT/ra8lHRpLiysvG+Jgoh0Bt5nIyZh0PENDdKPtH+Ad3fDCbbGsoqliRqgLkNd4ry4TyUU5nO0
Ea1lr46LyfqFNrjYSOYQgfYMGMrS++Rqy/jYWv6wL+ZXw30f9RvWNlZ/nUydIsWcYl0sjbKvo+qI
es2htjcgCtJEAvhZAVcikfAbfUUTFZEdJuxPVSH7POm+t+go+TqnwSNF3syQOn1BADDK8pe4dyhq
Zyd0Hk+unQ9+l24V86VLePE1q33sTnrUzS4e78QD0vCT886sjK3K+ZaRlUeWY6p5k8qQy0I7zPXH
OVcOt4PeloXVedabVlfnHha84ls+PpbqVkZSHtMvJmrl68CKImvssaAYn5LePATJ/Zz0cFcfyLXG
44MWDfsyT3YuvOO3x/Z/8ZhftTlR2FzvgiZGFt0TAtyjnnbqrugtW9/FfdrHu2rKC23vquVsEYXT
efRhfB5fEs2Fo7henAV6p9Ko7npdK+JTUEBSf/C6mES0Vxhb3XGy4xXYAAloni+0/KwOeltbdNsQ
2J8mDXYAcfxgPgZjvR+UnxszIrxyfX25tLQ6yNUhNtxwDikpt9kusUHXeE+J8mF614Gx+2h6vmaz
WeCdM7T3t01LxwjhNYLGIEFJhlyHb6v1MqUwBA25nvtxYmj+4HoIcBsPTH+4kT+S3QvtC2Pi94vw
Z6C2OfQT4JYoXr7NY2jcO8UknqGRuqsHWDxmqP6O7txs3fWlcRfeXThySfeY1sowaguNFeVUnbvg
L4+Lbzy+nfVzOB6b8G1Ccpoc5+1plY70wuDqyZ1ZmoIGMAbndjxBAUD6+81Ed0uk8Z6zrH20bLwY
pbHeBQtC7hg41nodlxrOIjLF7KnXxCgeZq39ZGvAhm4PS5pKgOBYzCTgbHi2r1dwpC40OyVmCkDw
CNFE+t9lfJqVzNeaZxCTfllTMt2qPcqclFZo1g1AJpmt1UYMGj3IUw8npSuj6V6q6kErQ78fP22M
TrxL1tvw0s7q3ZIsyLI3CXbm4lNDdvjJ3FWRH2dQQO3iN8Vedf6CG97mXLttWDo+QDzi8WLxrFjN
qrfEauIszKrXvICB8qZvsFM7/cZJLbbyb6MDI23CDQrIbY1KmoEghEHeURKyUM7sdzZEjN5+CZG4
3EjVSSM8cBIAhYBAGdMqqpR0qBW5Qf3OeO/AQeAeR2rSbvxp0rTj4Oo7Xk9+T1XU6U2aCXZB+mTl
33NgxrfnVfpUc+iWI18INkFzRdy9CDiJmttTEjBkDTb96kdoH+vqMPS74kusfmvol7CXyfdQVcmt
82I8bKViZehR6PGorkDNjdTIb2+XPM5caxJ1o8rc9enf5jz5Jm10xXg3vubJcYTgcLzXpofJ+7Ex
dOlq04YjID2kt9ft1qobIQIUUd/R3cHHmafya4woHCgBxbwre/XY5SeAMwJOyUbfdeaL2tX+Mle+
YF/ZomySBWAwaoL9k+Zp4LrXC1F4RmZVmUCJpIXrZw0S3qX3Pu4gVfPSdDwkGeJ4I3UZ+mjSrxtT
IU7P3xz/wvjqdE27qmmUiloofFf7qNE+mMbXITxTfb5fEvNN29d+lIeH8jXa4nKQbmw6EpAkBU5O
/+H1sLlfhWXXUzGHWqZzn2IXfZC301avnGxyRWkZST7Suzwnr60UZdzYyOkQHpvhMYyLB73qGVn9
oY50Dp7u+9JoXxQj//v2vMo87NLsKloG7ULlf8GsfuooGYZVflCCwg+c+qmb+42tLDvfKKfhybB3
C/TG9Rhn21CqbmEm0+oVRrkSbksn3oj/skOb5ga6UMWe1de3hNbMokjhqo1nhLvS+MpRY5bFPk0O
MxTtabmlgSATjqEpHswxMFzRybYKk6pel/9TNK+sehe338Maxoq6RajrxbvrM+VYRTx56wO05n47
x3e1zvOqWw5u5X6vInXjJS+dYmrcwN2h6iCtdD3FvaJmphKxnobZ+Ir2MTXAyjlbyBjpw4PGADR/
QP8RHVdXo3FOKh0NQvZETJX7vu9SX00dEEvDfkgOwNzNahcXaG9vHLLS4YFwF43GlMbW/C2ou1h5
1EG+mg+uIAmxJns/BhtuKh0dCGMUnOlfw8pqdLrW6ZlR9RTE4rh8dAtUxFMDln8vUJP7btG7Iy8v
43Gu+KfS/WqMNWT7vInf396bsiY6cpSUD0SCm9KciEwXJ1/XDImn8KY6D/NzmO6beERPr0aW4s5x
DuVysBTjCSKqemn3YRF91c27wHxSoPMtBUNuF97d/h7Z5F9+zsrTYdy1Gkrh0GA5yV0PzH6ZPhbK
lm/JAiEtoYBLgQiDZl0F+qVTinGsOWXy1jk43rd5ah5LB9ieTadmG75x9Nqvyz9oMBeNqP9YXYXf
LLOzOYUd8lw5r7k+7FzQBcsnZzL8PF92RMjd7bmUHSpgk0i5QQXAsbI6S+d2crtQh3vdSz/SnX1E
Csyto13vbtzipGsGUwuY1V8QttWahXEbhO5MPFDM10iBIAgWv07fynRIrZBWBrgKBRvX32tHDUm4
dUNH/bNssyer/0kq6RguP29PmeyoQuz0HyPiIy52w1zndd2LMrXptLu5flXhhzKfl3xfjM1GBJD6
4IWp1awVbRr3alKiwjsanzWaoHO7P0yNee9kCA2o5r0bTIc42YyrUq+4sLs6ICFXR9QJuNU5bIMf
HYlYK55+LLbyuKjE8dvTKT24/kfv0YFxCQDA9Xw2NGQ5oVCEGbqDGb2o0061n4v86A5vi/C7C3u8
uzw5ToQa8FOofglJ9ZXc86ds62Ev9R6eheAsf33IasdblaePpqieV3Gy0/SPup361XK6PVzhguv7
I1uARjbeNBbP6+vReimopHDAe7Qw3NP3QC7T3vAa6epdmFit3rwMs60MeE3YRm8a29o7TXuMHPOH
EDS+PRrplF2YWp1QQV2a4yBGE7evagUCMfpZbXUuyG3Q6g+PGZ2N6+5iqwKurQr8U6MWO1f52bil
z5n+JwP518hq7TOvy6ue/XZ2lxfBda4OT8O81R4hjRz2v0ZWwX3M59mM0Sg5U2ZFJO1UKR806tcL
Oktl+PVPBgQ/Fo82MixrAL+uDjPoBZyg0QCNNR8rx/SbdMPTpEvjwoUi6FBAqAlnvwiFQ5yPQyQu
KHDfjz5dSsOdO5XBEeEl7//TlPiUC1NjmWlaUDJ3QfGp6PP9WL/MYOZvT5r43t82J9V1MDQ2QK51
S9DcxEUfGCMQk8b5OC7uT2WzX1aazvBEpfcX3yqNHNcDyZ3INvMW8YrcCemJjIY3mpk/FohWhF1/
jPPuuWOb0h34pFSkqYeDjT44cIponxrhebSDjUyOdA0vvme1hiChhyCyQW20orwyvsAPVaWfbs+r
JCJRTzd4r6OfRrJvFfSaYmCcPX5S9P3dpLrJCabHch9lzuyP6haVo6yz68rcKgBWulcO4cQy5tV4
LBrCxfiXtqgfXXX8LAQfouw+de6VFtmVPD/AbrmPtY14IkysPImOA1pYaEuyQcSsVlmZAtMuZoTt
ywR1ThjfLaXfNepyQJzxOZleoum/nytXBlfLmNqROkNWBaINvm4AGs58MIPC3bAiiWBXVla7sEVo
xSxMhjWXr7DzV0cNUVJKDNUWbFOW7bqyJFzqYr9zz+iTjuIYnBLvIvulisd9bzwtd6n1DGfe3iwR
1XnqwN/2w0YQ+L+YBr8kXq4QMa/WDhIuV01baHZj+33K6RxWdNvwrjylWnxwITaA/PzJnd9Ntv4m
r7fgvpL9yMBtes2AQHq/NbUVUwKsOIVcfxnyfdo9pCDdlOzd7Q0puVhSwAcYDsQXYiljdW67VQaY
2qVqFr/Ch9K8BOZjZqF5vZx1bnu5/fO2uV840d+2w7/2zNUdD17ksFEHmmaj/DgW99E5vYte+mzf
j2/VJvWRg3fIU+sfZhoGNXqPwN23PzTrbZDtCmsfjn41HbS3yknb6nOTRHxgBmxUUZITiYRrN5uA
t6JJN/PeMl/JlpfuxsilG4Y+DSoNOjoqv8nnJj1rHYk00KQ9RuOnGBLqaB9ar0CVN3DpstZzxsLV
FfgObVXeym8rPSRhEPN21DQwaJ/HfK+Zn/Ru8ecGIrn8A9wt+8x0zm4Z7gb7WExvI+tYN/1e4bZt
29+2FGrkH2TRJy34m6i4rD4o5kOjyeODoBdCZdSu9ukbWk+Pof6tL95l2WPteJQI99AqxuZHfV/1
3xbzLoLh3Mv/QPeL2gE6HKyERyenWKiLeOKoUbrMMf05E7hYy/rqbSX8pFvqwsDq0FkaQyu8CU8K
2k+9O5/Gero33Aer/rsx3a+T8SmjI+L2tpKGiguTq12sJfhBNWCyyD6a8UOYDNSXjP1tI7IyHVsD
sSuHsgNFfvEVFzNHiCq1JAdoXlRoo2QkTg+p5zlHXUVCR/W67gguaPFDdaIWairBadDiYePckU4u
vIhQVVHjh8/m+htye6xH8qnEq+q78RkvOvBMLFQQQsayc52X20OWHt7sI0otKMr+xjs2qEYQ5qjP
nGlhfpta/R7JHb8d76yheEifJ7XrNxZSGoUuDK42SqCWUWNMZEeG7ikU2gLalvtLJ1Ak9OmSIYO3
TpSmcaVZqYtSoCCBTbLveb/T2l3xl50egqLaIQK2MSS5QQsUOqklMJSriJ9UCe8S0crrWCjJVuY5
mZaDmWSHMFd2ibU31UNkbmECZBlTlOZ1crK0fNIJtNrldZdEfRJG6AcJ6vA61+KdM1X2vtez4JT3
EH91i7HAte2cGstL7nRnbt7NXhhv+Kt00wBShz8WrC7ny+r64qhZSxWK+eZUtU9aqR4043WwxmPe
vDT9Ny04R9nGJVvmRHD0i5cYqQUov6/3yBh4nTlBIHqG5tuP6lfd/np7W8gqoFA0/B8LsLtcW+hm
tW/cllaGavATs/iuj4fpUe2Hr0U53E/dW53CzfQpLD6GtDosKiBwe2NnSu9mtIySFQcBTvZk9Qlm
3RKLhK6v3VU/06GofGfWjrTC7JRueps5GcKbeyui1ze8a0P9QS/0u41ZELFmfZcBu0p3Oqpr5MNX
PjYn2VSFLSlTRYs+FagPAm45BIuyy239Tm/UnQqZhFVAcwoDzgQJwm37so11aX61zOieMAEusQIu
FjhsKto/a1//oUFXQX1AbfaGk2wcAbJz5tKk+KSLE0BLEqueKhF9++9F7OxFwSzcBExKB8bOBcOF
chUg3WsrcdGV6qwFoIeWzO9U+lijQzN+McJvannOrfpIKWnj7SvdpgYNpqJfARb+NaoxTb3UilqV
beq0nCVfusmjRPclzgNIf5cdT4xgXF7yYdzdXkTZXhXtVAIJTW/a2q4TDXo9O7R9hKkt2B5jc+sZ
IXtywwUmuKy4fanrrNkwajNiuESDynsylMTP40/9VPub9WLh7evdcGlnfTJHehcpIUnTwpz2WRfE
OyMzuGHp/XKYCcVcPNOt6pvsfL60qV97SrfQveVW5LaW9OjWn6YfbvmtRxt99LOh/YOV4hxBPYF+
J57zq4AD2a+hjgnFpr58VYLat7eaLmSbiwsyf1H1oE1xNRhvmhrFWUhvLu+T9klBmDvu2o2YIdMQ
B5QHggPkgoZy0ypoJCpKd17Go7KLO/0uDtx5P8dlty+8QflfpJ3ZbtzIskW/iADn4ZWsSVJJlmyr
2/YL4bZlzvPMr78rdXFOqyiiCPugG90PBhwVyczIyIgdeyOIqSknEHSQCuSR42l92u2soYUk16gM
V7Xr8lvaI5rj2Lsi8H2PATBxrU71fixq2/MR1PScNNgSJ11bGC5Pkgd+NZ36xcIknRbGkYzIGCO1
HoyAtu2a/RYIbe0gcptwQJgzZ6xtsX2jzgfkFEbpOaVMqvS/8mJr3Htts/IW45gzs8P+WVwXY9OU
eiijJ8ED25PIILMm8BrznlgqUEubpLmry/bG3uJT6zmvEJt3NCDMpzrTD30xeJsFvTWnyN+gl6Qq
D0XM4lSERm/kqtWgKaGa7pRw3hXawPK4d+T60BXxSW+K0++HzLcmF1/K6KWmQGsQ9vfgO8W9nQy9
8XULq8nFWxOLHefITKHU/pAymtJbR7MeQBLL4XDnVFVwzMnP4VNu52MpM0EnRSVPaI3tkoWp8oRU
nbw1Ib22N9/+nMWrIJ1TqbMMPA7J2QXKbfiDrqxoQUFC4DA5+Y6sDhJSP816ZGiM/k5Vn5QOVjbp
+fqqrl1EEBGAnKNpigqJ8PJN8pCERl37iljUwvH6fHBjcBqKg9b1xmW+lj+AtYHtlEFvnhaLr9fV
Wjn1uY6eBpIj8zgfdflbbHwLc+PWD4tdPVn7MNl6V63uGQIr8/DctPCZLNwDIixJ8KyifAG7iDwY
T0U+eFGqo2j2eejnvTb9nVmJZyFRUITDznfAzV1f4LUb2AHM6lAzhG5xyUdA4O59ZfaF31AZicI3
M4957LWjfTtZ+V7aVItbOf0mPG1CrclGGthehJhZH4pCHVEFriUxXHlnlbte/zDNiWdCGLR1Qa74
B1sGA4BAdiFrW07w+3nHxH7Kdw3Vs5r8nY8/6u9l8TBvNSnW7FgCeaFQrDKBKiw2ap5YNLRMlDLy
O90/J6bxYWqaZ6OD+01Vvl//aGsvVa5isENC6+89jVfiRLbVC2uNlanu3CvlrmyQm0rq2KFR53xO
nay/HVKr9QpQuOhV68MxAex4vP5DVo4nPCvAeIFQicRg4XVVKrWsdCgaSHXl9eWPudvZ5G/d1kzc
yukErU+RVXA+UVpfvCFahI3ycSyzc61TPxpat7FvqhvN8ZQZcuqXPPmDBBiIKCKlBDjRg1mEgzKO
sjES4hOxSRIqf5LKaKc4YvJhi+9r7TjYFOqFMptFiFssIeong5X3Rnou/L0kx4ckVnPXMMPDUDhI
KFYZVTJ1a/+I4L/Iu195rSgugEQBhH25W9VcCgPbR2nAUob4ARm9r4rP8Kbv+KHjDmkB/X+ZZAcf
zPBDF8zlUbXH/HlM8hDK6WHel5rCK+76XlpJPZiJEPwv4EeF1tTlb9IHVNtsHwWTPOizw5ylnReF
nFOrV7f69WuHlYTqNSbQq13CKOoEhSnoAFDnmV/MerrtIbDf8So49tJW53kNoEJoFYpDBsAQR1+4
VSpapPRRjlxKXQ8PfWj5ex+AONifMNgbqhKdiryw9xEtP29SBpq6BM/9OAgiqKFu9sqAiEuYysPd
OOfjQW42Cd9XVwOUIJOfjiAgEX/+5o5ttTxDpr3OaK8UxTEpSu1o5KFzSAoz3c+GHj3qvp/fXP/a
a5EDoJUAzABOfPd2biDWn1vQUMDwuofA0h6n6UttyoUr+1uE9iuZkMkVB2segGRBP3Hpn5JGSE3k
bPayvjXMp7TYOsIrviBdB9LyVYaSHOLSQK4FdjsHfOLS+NhHHyVoRxTFq/TT9SVb+U4W1StTh+KQ
rtsS6tRGTGwmysR3Crlm7IfUnl1jlNxJbW+q8cd1YyuLBsMeyQ5tJxgJ5MW2VfLMCcxQ4TTmH+L2
Psu3BFbXDCBnwAuN+49Iu1i0scmTVInxpilKe59oiuS2TWsdr7uxElQsDZLAV8kdqOYXe3viy0/w
qWXnrklcbZw9ZXymeLQRulZ9oR1KjwjyGdqBlxuAeTHG2nIGtB2d9lNNu3BPaVjdsLK2zVAwp9ZE
C4oxwMUl2GRjV9CDKhjN8787/qMfWochsU9B+geCjLR2qfyQoEHJupwCgqc00qoZSROprKy7Wm8a
1wr17BTpgba//oFWnKKthgkB7KSYtnimVLU9hrnkoHkjpTsGWKEx0SC9g8rkup21VJsOBkhcqq6C
qHix34wsLy1ICrKzqJF8lPS/OvOfej7nhuwO0p3tzdDnto9Su9uwKx6zi6uW2SMhdC7w9SQvl3sj
HH1xgWnIwxTtaQqTvd5/dPLhblCYrRyD+8KoedDfWaa0YXltZYWAFn16BH0g5rg0HHSOT7mdTSne
Fq0OUVHxdYRgSn2+7uHKESPzg0UXADAC5cuwFDTg7souys+p+qsa7hkZU8LfHynEBB01By5Z452q
ZjeTq8hWlp9H6VtufQtp+m9Oiq2cYSD5gkIaltj3PZcwG+0wNotXNwx6Ec0WW8fq93hjYBGKilIe
a+gc8nPt3APfm9GvqOr7zZLqmhkePCjDomJmAkq4/OwQKvW1qcT5WenvShtt3+SfPvgSFV+uf/VV
MxSKKLFRlwIzcGlGmlS5rrouR4tbO2b7JsAbtfWcrbmltfEBpon+a+i1CP8mO5msJKmloufbd46r
2e0eg6iLR09c5U1/J7LRaKjc1Pgcp7voMAfm2W6c2xlCs/5Fdj7/ttu0dV+TFvrZXI+XbhuzUk5t
SGE8z7/p/Vff/CiZj9GWRtbKkbqwsngTBGU3FEpOnyp1hltnbyRoDZRb5FFr7QuG8gCUcpkIJdFF
6AVvr0aWTnGaLmMxWe5wZC0rWRb0woZxnCPTVbX8fH0BV12jJmtQLaU7vpxKibNSqWKYdc+RfAzL
yo2lR6XdiPUrexNqTEjZuclhWVzyztGNsay8AySp69OuHwJvKopDAs7dT8KNICu2+SK6X5hanDan
BhVY2Zia5Hsz7u+itOX+v+GB7kn5S9jkp2CL0l9ssWsmhfdvDoSv5XIztkAu7fEZArXizrJMtzHm
ncLE5PWPteXdYreH9SyrkoWp0tj7f01V8Ribd3n3rTYfq+Sr75Qbq7lW14B8Dngria7jgBq59I1D
4deTAg5xbp5iWXVriTlRlLZmXdtNYejqgmDfU62AllRlb5AKr23Nt8YX54GXQ6aoJd9SRUxQVVxF
ezK7n9dXVF/5eG9tLPYLL4hgGnJsKH2xg3BvF5jVhhvrJriNya01wHmLhCOG7bkcdF7zglXsoQn8
Zu8rknVz3ZG1rSGwNAjCQCrG/P3ll6LYpuV1Z8ClJgRJnMELQhvKJaok6pemvUm6j/m09ZDbsin+
/M3Ol+SprpsKmwVtAojyaea7dXxopu7E9G4nvzhbY9NrZw24Na9GeLZ4eC0OgBqRUUq6A2BA/aoU
92gXnGDxIvdI48c/WM83lha+kXn0bAmfnR+N3jCU3mjczc1dkDyruQJaVTRKfv/ZwgOPfrlB4kOS
tpwyzdUgsiWD9lVDx+KgKMPTUMvR759pYYUHK6QeolG22I/mlFajlqIgXVcjYhjSIe69SjOOaq+4
TfBj6sD+j9Fd/5dv3Fxf0/f3AJapLby+MCk2L/pMZlNG3DQ0KHT1fkhTkW412jPThdfNrIDyL+0s
PEzHSE5nlaZZWsmnIvgSQ1Sjw0SWgKeo27/V6lkhBUeqbPoMqWGfW7QxFGRspHKDyev90eeH8Dyk
tI5eDtP2lwfElmrNrDMcNrMHrQ09Y36+7uqGgSUSV8ucGnH7gnaMVbl+/i3eAqKvJCW4IIYJBbZB
VLcvXUhsrctqi7VUQ/2UNMahbB5z+b7PH+OpQ4DpNh1hDp22SIhEuLq8VDErkE+0cYlny3A2GajL
9Qrq0Gq6Jzmpf6rSYxZl+1a2d5tN+9VVRDdGdH7EyVjslzFW0MgZhbHQci3pkTRz4+J+f5XhjigW
AeUl2VpOGMe+oYZziIUkRCgTsE0HMLsotpLzLTPC0TcBmUcf+AZhJqN9KSa4mvx+Mro/ckZANgTl
Lu/ZSytxrahG58//L0LOjAn4bqjxr2/slakPyJXYcoZ4KtPBWVz+cUqZVpehbcwe9MydOK4NCdVD
3B119ZvRaF7gt144JQxMBmC0Ns7Vagh5a36xkgmIm8jPOFj25JG9PmTmJxU9Y1u+l1LFzfqdVDK/
2X2zY2PfqtXJgoc0k2C0NzdnDN/feYJmivIPbztoUpf8PXZT2H6mcwL1Y1X/CKKa+ZaXmFGX7UV/
Xxu5NLVIIsYgNaS4wusYvUy/OoTBwxQlB+QdvCzaFXbmKoOX/7j+qddO31v/FhGm9M22n6YsFcUE
S38u+q1rVfwFy1hCHwd4HykD1+vCq6qWC1me6bzLMl/Q2lfRxyB4DvSTeRyfJWnjdKxFLqb7ifdo
GTEYunAnneUy1yesRUEfHpSScUB/klDrtJrkxuwsaBs6JoYsK91dX8cNw0swpVVruWEHGM5E8ewU
DLtU+TEaRyP5FIKwuG5s7Sp/4+US5xSngCiaDBxMX9iuoT8HRuBOeQ6TwOG6ofVAoNIPF49U2AQX
KZ/FuKslj316nnj/Du2vLGgfyvC++VFIt6r2Q9LQ+vT3MqpmPcxkWziVtYhKl4KXK+VXWLIXcUCt
rLjUSvAOY/aNiZKouc/DX9c9XDVBqZWLh0YC+/QynMozDDfapKZnzbiJ2wd5OMjVp+smVrcGPQMx
KUFBfJlYmrEcqEGlcf3AeBDea8Ovmqmy/KRVP2lbe9eNrfrzxtjiAMxjbc++QG4YY+C2PmoAoTds
6eGuG2GCAFYSAx34xaLpPuR0docRK3wWpCSm9FdT91t7Tzxv30UOaG3/Y2Wx9yBHVqJYBQ5ioSQX
dbvOP2n6eTC+9tY3zdpVre0xQZ+kH4XW5fVVFA68M43sJERLIBgYk7jcFVqBlpzk88kipRuPwazp
7mTXyk7JaiiYKlvb6rCv4MEJ/hR0yVNfT9piq8O83A5RbpM16/MO4iOld6E363aGdj+g98m94CEf
5BhPSUDBIaFYviWtu7pN3/wC8dHfpC8K89SB1PELZG8w/q6TwI3zY3pLjd6Kt8L0+vr+6+1iAzlm
OHDH+7yCZuarwpcx+ST5zC/Ff13/jmuXD0NKcKACMCeXWZ4Gy6BL2MbZ2fgSVjeFtWusv/NoejSC
D2rb7tVKOlw3+NqoW+4cKED4mIAgxYDu5SqOqsFIZRrSZ3Bq/bYZtMxtNaEr1/cDk8dJxiipOR9I
vqObbirCPXhS6eS0TfdhSErNU4q+vB1aX/pcOP733Mo6SrwUE4wKoZIcqLObM5SyF0IcRzPv7Nsk
rGG41kfn3lYi546GeHBz3ae1jwXFsyieWLzJly2NNCikhmZ0epbs5mBp4CzbyGvlZF/bvz+FBa8+
rI+vIDryTxES3uzB3oiGxIS35Ww0o6vWsA5VriRvfKPVVxUDhIIHHTYaugKXVmQdUblAwFnmQPW9
eZiCXWn3X/V8jjynGL7HSZcelDr1dD2D6KGf9tcXdP0H0OhnTAkQMfoSlz8g0s2yqQaJ7V/vmCue
79rskOr3ofZk/53kbv/1ur21HFbgCv5jbhFI4zGNAB1w2qhZ/qzTZ8VHTEgt92YW79p2Y3RSLN67
AwAjhwJMUYbib2FsbGF1cyyAK5rkzflB+pE240Ns3xh2/GHK/L/HYottfdU9cMdU2Wj1cJdfruYE
sVnfhH12TrJ2F1R3QiXQAaeU76Qw+YPrFaIqQdbIVJD8+nJ5s0HrLlEnJQGoUVT1oZLKvVw4t0W5
dR2su/SvmcUGsWaeIlncCTOgu4rw2DPqRKNlp/rzbTTbW3qFK6Vmus0C30BD0RLFvcs1lEMfxgkL
SJla/DW2pxgahTqvT3oAqEL26rw4UuYLqy9ts6WCsnbtvLW8uHbUNKRwahbZuQ92jZHu5GxnBOOx
baRbth0Cc0/XD8Na7sJor0qhlrtWXeqqKqkUq5UOvkdpnnITqdPoPiq2iHjWvt9bI4vlNEfqUpbP
NkmtUwg/XRwXu6HznOTYZb8PT+DTEZl1cJbAYZaQKsWsC70LDTADZqZ7vTLl3ixBwgDZ45Zbq2tn
QvP3SsbwbiramhvF6vqBban15l2szNOukO0bNTe2kr+1OwesjUCPkv5B03m5HwsNxuGp9MEJ2KUr
deOuC/+SmcxNyo1YvLb92PT4wl4gai22X5zIPYP9IHsi4yDNyW7oP8q6Wz3bfr63u/7z9c236tYb
a4tzHcKEBakcUBKy83E/Rxrg0M7yxtIKD7pFjnvd3IpzrJ9ClRlAMyJDC3NmPBh5rBOLG7S0phmd
gX+gKFDb27x6yJKNg7XiGxUS2sC0AHnnL2cmnaIryqETB7k6Tc0ZDHxoQs9tb3ywlT1I2Ytbkzbt
6ym+3BkJwKMgpzl1lkGAG7ZXdbfGpn73yvkFgUo0JAXBo6UasjYZ8+QkbD+qn2Gg76XxmwmXcmd+
A0uw8ZFWMJGiPgL4FAkoDC4rJJ1UMRxUJ/k5Uynmap9tuzhknU7gt4qz0+hnrfklgemVqWEHuv0r
kfVjePQpZYTKnZZPW79n5d3F8BQtEKbphOLhIglr86nNdYCW1KH24Ri6tk1jVarvBbdzGDzqqac5
u67/EjiQiqbKy/U9+zo/tUggME+nmnY8cGpDv/zAutROY9AAcciT6Fj6t8NwU0l3dShR6uufCDyH
oJl4/TVePXayZ+TPg1xBY3Y/msxE3BnSi28duuQ4dA85Xe5Bue21l5wnk6TeReoxa2/srcG2lZkw
pjFEkwEEJySoSx3KOpOlLpyb/FxZuzSiJmMGp9TRPVBioWf9zAy3DKa9pMzomPYuv6qXEZl4SIZ7
odTXzNaRZPjD0Gzl02Kt3q0lAhBA/nXE2ZZwank0ezJqYAuSWgT7kTzpWOpVu1UuXokz1GdEvk6Q
obcljtObrKhT/EY3aoYYnE/hcNuHP6z8K9rKbqHFHjJf9TDfjU3wwfke1y9t9hJG/adOrV3CK2qC
p772N7K0lVAk6kVAmumzgdlb/J6BT2QBehCEXYnXpt2vblaPc2x9HMqtK3HNFHyP4GkpkQlWz0vX
ez+a/UqQnWVRsrPDG9WI3WKMPSff6mK8ysEtPibz/ySdoL6IFMvWIeVOKR86BCUj1d6lvuNJ6T+S
nXtGYDxY48/mGBs8Wab+YGvtp9BvdqF/arX+EFChYalpaEpo9D1eP65r/r8iVqnOCfDTYqljyTbr
cobgZ66/KP4BgQqz/Dpu4QZXgj4HC1w0mSm41WU9ZmJIjioyM74UAu25dOkauv7H656s2iAAQ0Or
2Yw5aJdf0qxBW0DVSM1H/WzM5yzIoE7eiK1rqyVAsf+xsYhtk5xmflVjg2KFq5OuxcmBXexG0xbS
fuXk2wAQufrpHdLBW3wXjkBfmiG9+qh40CMYfWGCvr5ea4f+rQXx528Ove8A3sgyLEzzSR5p3TkH
Zvk02QWcgpLCHxijeUcVgsoKDCqXxqycJNHqRCP0m0Sf3DWRaDbkz7L1sdkK5isPWEI5RJmiLUK3
fPGNCjUP7DkHV5GnzQdLbz45gfyQmhTh7Nj8rCBvCRQc5E02/rru48rmuDAsNuibBUVut0yjkqOk
BuOu0VWKPA0CI4ary/VGgFzzkWwDAmK0dwWW9NJUoM/IUPfwLsxc7bNy4ww/yw+QkCnPmtx4qake
rru2Ql/EKMW/BpcJFa+eLklbbgi/qJRHw2qDA3IYyUMwtpD81118qFO1dbtEkbwJaRdPo+ngOSNi
mBHjlu7QR/1h8pvwczakkQmy0siLg8rw+gEO2XEDObD2HL74uYvnhwYpBMIvEEPYmXYOneewih5j
39lr/l0E5TcFvDgLdt04ubbx+2k0JMKkXeBV2dNL1EICpDJRQ1bKSPJ9q6BBpvxjy9TYTWkj4Kki
oi0uFME2yQ1pwxIBoPhyF/h5Xlmlyt0FEfZhrPZ23LqjYe8gcThpzZ2W3QVQC1MY9ho7PyIEoFiH
vPqRR6fWd3ZyeXRMrxgp9MCyM7Vu7JRftG4L5rQCVWfr/PdXvmMNaKcmSP0CwsMm2/fNV9627jR9
6LXuIEHeAYTm73CYv+T1TdM/aF2ycb+tRDnQQAjwgLaDg2bZ11PnUqrCBFhoKuYzn0wfBnR0TNE/
DnxtB+rgf7S32HlpOSTSPPBN2ujsp6qrIYYRODdlm7k9FWDpj8zRLIXihyLC69vkTcyJpBBdB4vF
hTrBlexnSWtcE0SOBEmcpH7ugmYjkL8KOL/bdK9zNAKKz2V4uelKglluTJARGgOl/z4BSxkjdK61
t7Vk7kqGmrX8NOXPdVyf0kE+RL7l2dX8nE3+ja98zOYzumGQtcQf2uJQOIdAs/+6HqzW4rCQleL2
FARAy36dbVaBVUc6cbjvadJJqOOqVnso1Wlvztq0AVBcC8UsvVh+sjs6hJfrEZZWpxbwfZ2Totjr
qQb1K4c9e8m04LFCEaZp1Jc5N0/XfVxJdsQ3Bz8iGGL4DpdW2zZnuA8AB3N4nyUrR23kZM1frttY
XUfwxgIUCXRp+a4t5AqIf0XSZsXf29YUgDPB0hBtUYyt2SH3ZPBWNAshCb30xc+C+v/JLdT4tkQD
SNYCtMsOZrD1Ul+LBW8NLeKlpDZaHphkb02IIFsVfB7tJyj4er09jrW/15rgeH0FRZK2PCvMpCLG
Rl0AfNRib9DhLPr2FZzhP4+Bfp/r93LvlbZ1m6EK9ge2IKBgpE5oHS1pdAp56INWAS1nRzrcU0O3
L2BqKJ2HNolOML1u8ais3rH09v9rcLEFa79Np8wE7oLK9Swd0lB/VuR/oBzbFZ2H6C8SMDufYw5L
ynVP10ANiKrR80cvi2LV8iEFe4vRxDpArdpyglMvCUBRU81IIHY6NVpbOuamn97lSRXcmWY17mO7
fwqVAGGcSjXuFeYtNqLi2nFEG0EX0zbQ4yxLLo3Vh06VDqCMGtBpzi8bvalgK+lbXXFq3qIcwP9A
8l4elKq1zL7TFDq8+vAwwC1djNbO6LNbJTD5f3tUI2fXSPqt0T0l7Xz4k2UXbQaQawQ6ffEkyWct
t8bBIocPUkh8fbXfVVOU7mUkU1x9qHqPqNR6epL7u7gbbdCiY+61Jg+xviuls9AS3tgKq+sOLJxq
gAn39vKVJGdjkUaG6PN3qZvEFjpL35Juixhn7RjzZRFbZ7fD27x4UdhO3nTFIFgXmmo302/cy3Hp
uH7Uxceqyx6abCOHXDNIOYJ9JHgsuGQvP7RjQqHS94CMm9i8z4avinxLfUyf61szSm6uf1bx45cx
6q2txaaaHdMfZwFRbULB8a/60j6YdGvjvlrdu5ZMBxpqFYiElwOLhW6nQ+BwZmOnKg+Mp8X7MLT9
A9O/kPJPw3gy5G7aa6OS7810dhQ3z/36PNmZebzu8NotIMCkUI5RguZ7Xi6uVtST2acgvfS5hIhE
aHIF0PUc+iAZvVQLW1jPnM9D1PYbQWLtniNDYw4V6L3FA+HScB5UyIb5rHSv/aopeTr6fdPFO/v3
FZC5ayCXEQTjilB4vrSDClAz6j4O9u1M/mHryYlKa7Vrp2Drrb3qEvOnyCzBi8qj6tLU1MOS2pRc
OoYWuUbd3ieIhYbJL17mG9Fn7aRTOmMMSlCfEvUvLeml7g9Nx/7J6o+MgrgRDLJqNv1BPIEUVIP6
hJ1BVfDSCtMYTV71NFwKEuh7MvnnVgut0+wE/sZ1vbZypG9UHdVXyMTiiKtF6ASGTbclFuG8cq3i
YUx/GOHGS3h12d6YWZzuac57pPIY5qedo0a/gsFwnS208aorol5L+VyoiC0+zVhoSfuKL0FlMfTL
nW7fWHAWh9n36wd31Zd/7SyfcrQ78trOuf6iphaaJCF8gWWyER3WwiGvaZpHggfKWA6LE5jKhIuE
cKhojF9mO5/Ndt2P9fX614T48zdvtmGScqnNAcmU/jH37Z2uPgLBlv8A5EfO/q+ZxV62Sc1qtcaT
1L/JlefOuan9l+uebC3WIpSOdd0VAVjcsxLarlRVXiBbG0Fz/aP/68Vic/lp2El6JbiBFKvwojrc
2cB0Ic76kwDjkNxw5aKYROPs8quADnQCy8dQpycHTf2uJeWNYv+6vmBrn56uJ6P7ECtQkRAL+ubT
F2aYB8kAroDj6FjfGkNyw7HcjXG7sY3FsixvdTHJzLvUAcm2DJeRWU7+7DCnb5IZpk9R/11x6LFl
Xij9XY/BXhl/O2UBpwesAPQJ/5K6XHpWJbR8rYHDmYzmjTU9znbjyojOVWpyM9Rff3cZmamB1uyV
OYK6zuJbJWPFrF5Ox7XJIVH/NRXncvgWMH973cz7RYS8h0wbBCmMlO8EweTCyhynpoU86IfIlJHP
zg51X3L3TJ4VmB7BHS2L6XTd6kqqJDiD4DqA6APV3OVQsaEN05CFFLDhD4mjo6H90gY/dgFveBIz
kImeuGNUeMk8neUtnb33xw3blOs4cPDnMIpy+RmjVKZ2ktIU4N67KTW4eoYRPPzW9nx/Di7NLEKg
XkStbpfMB0Ji7MYZmqmUrZSPpn24vpYixl0eg0s7ixhoGpWSz0yWnO0h2ycV8LLhftBab5w+D/IW
O/z62tHXA/aCeNdSzUap5jiWhpBkKP+Qph+UpmW067cHzoVDKG0DsxTPwEU4nOR6Lm0l4O6I5Y9a
5bh2W92rw1aVb92V/5oxF9lJ1Ut+JsuYMXlXpc19qTyZ1s/r32ZtDxBuITTVwZ2QPV5utc605CGE
GOssxyf5e/PN6QIG91/+NyOL9WqbQe9TDSOZ1rvm8FHJIObTE2+zX7cWK0xm9Kn405KBuvnSmwp3
yl7MEg5iKyc3IyCC/mVQjFtLYuwvU700yzbuxrUVBO/Hg1wF6vGOdEipTWucBWWlFcsut3xpB4eo
j3cwql5fxbXt8NbQ4hhp5qAOatZQW2pSL+ExGv2kKbHhzaoR2sMWNPlkxUtNaceYGZYTRtQQlvzs
pVWPm6nqig0Ulyig2PxXwO4uv1KjofMiNzJMcXpMK+QWkJCb8Ui6vlwr30Whpy5YBGWu4CUPZo0o
NyOYoMTyQXoyx2JnNzZwvq+b86UiXViENwwJ6RrwIcx0Lzad39tdLllgqdpuFO7QDtrII1YCqIA1
McTKexISg8X5gammjocSeB1oy4Q5bnIvL43uKyc4NFvklmsf57+2xNJdfpxxMpM+lvk4eersh3jf
6vo2M+q6ESFCIxqEsMpcGgnSUOn9ksSoMa32DGltepDqXqZw1wcbl8+qKSI1YBVKOMDiL03FOZMB
ap/mghykbbMdGXhUbz0m1owAmWamXzSBmMC9NBIxrqS1OQQ5QfTUVvA2t60LFdpvv4vpp0A7Joh4
0K9ZFrJbK9anRLD9wKmi06xLb+3u1/VDs+oI1QrIrJBx4QV+6UgSS7JcapiIytmTkDPJBNOnsRHJ
1o6mIUpQXM+AKpc9jThXMj+l5MNzApXiSANU9oQCjhVHGyu2dnDg5gJQxPkRlFWX7lh9U+lpouZn
J/jIhF8DRYCgoJGZXoYkd3997da8Ei6R8fOBnGXASS1eL1btwCoU5TexHntsNQWF7XDewvWuuKWK
6RjqrbgFCvrSLWa9oQgvmXyYU1SAuxslP81ydMpSAxKAjdrFilcXthY7Qp5MWwolbA23+hTtWtlr
oCbf+lBrVghwVFkJ2NApLjyq1UYqoCIHj9rmgVtJQeS21Y+ZvHxnyZm/8aVWkIZwl70xt3BqnuIw
sQRcXv7WhOgsNB+brD7o1Jfa+qhXn43xJ/1DbXKz+GAHTC3DpNYMZ4eeGCdkJ08naWsFVk7exU9a
JGJZUMRZ7LACYX8HBdY8fAi32pUrFxUmIISlw8dlsuxczGmtObMtxhOmzE2Cj0r9fP0ErPvwr4HF
TVik6MmEwoCFeAWs2nn9ODiH/82GcPLN471iRnhqJCYPOvtTHzwPtu822UZ8WpkjFPvjX0eEo2+M
KJ3ex8wrslKG2XkQqrafIAATtA1j4I2Mk3zQygD+JxNFkDlNCkjKZeUQ6W1y045O6sahangdIpMf
rzu/9QUXxyTIAttKxALb9qd8+in1//xvf//iXERyO+k+ChNniv97x2juOpSL/sAE1QLSJZJMeVl/
7wFKBFIiuOToV6nh7dhsnaTVRXpjYbFIvRbllj9BHlh0NTP/MsoQx+s+rO5z0jDAkiJ/XaYv2hx0
gSnNcFnG36PxVs6/Qcp13YT4kYukEsWkf00snJi0EbXOGhNdCS9V6XXqQf40Uc65bmZtrajhMNdJ
ocN5x+6iy00fV50Y3Oi+y+23ZnMkd22p3hhYsrtMfjcockQW7ujlURq6+8yU7+Mg+XXdjy0zyyeF
mQTxgIztWe8tt7XulVDytoqgG2ulq5dBYRp0TRpnFVeQyVXsz6r987oTa98cBjsxgaQKEZ7F6cv7
zpB7sVb5oJ4gMnsxpYfSYnisnbcgtKu+0D8G+MiA4Tu5DCXXrTCU8aUp/xrRMCmMLeptcV8tN7CY
3v2PhcUXkUrDGQXB69mfq185jIsuIwhF1Xy29C9jcj9b4ZbFLZ8W36fO+rmzVOFTilx2+px2W9eC
+M3vfdIEnY9OVd9ZHMoui5VKGywxZZf2u1oJXxy13s2J0O01PVSFoGPZxbPxBd2oG9n/gzoaUwiA
qsEkIye3BJfkUzlPIyONpH3l4PpheFv1+q2V/zUP+rGWafNf34/rC/qvvcUtCEc7qbvJLdgbz3H5
0vdP1//+1UMrOP55NKOOt4QyGB0MshQDoM+VDga0opN8l26q3YhD8+6biYcf/E9CUGexK7SAhL+w
AuaCpvifKp3dmZkxszmlqr7bKqatAHR1OLvBnTIvRmlwWTRWki4Y2ojH5pD2DBfpUwDeMJhPsz31
nmJIviczevXJbplvCLUiPsRN9VTG8dfellqPEQBGD4MgQBYgdk4J2B4ms0o4e5xu3HpDrC4+L2Jb
/GIumkW+OaaFbtVZzj0c+EgeiB684Y5b1AHXrIA4WI70QDitS0GIlar7Zyqf+/qhq//gMmbGFwJm
im/AbxeBRs+LIrbDOj/7tv/AzFkE/ZUcwvWwBVxbDc8OmTPoWWZilo9JkKrVLOXk5oNeH5QxcvNQ
AVDs70HvXj8YK2VMVbyDxGA7z+PlRSDHLRMJLdvIagHKBgd72Nn+T2n6MdjxiY7uZG11HNaO+luL
i92Q2tMwlw1syLYsuYnzl7+pCLDl07KG1ZdDnUlYkECZ1P1jBflUa95Wtuo29Vlv90n89foqrvkk
ejeMVNFM4Z/FfZ1l8FbOen4urRctZlos3l83sLa5eYDDhUZQNp1ls7LpFDO2SkILdOPZVyutas+0
svAc9yi0XDe1QnYAxA+4HfJL/8/ydumMpbV+K80cJGNmKr94anL5EMTRXlbPpaw8zYIj1njJ7K1k
es1HnKMfS80J2kPx529eQlVcWGUTMsZoVdO+jEPPiV7ieWP0bcUIY6jMisA5RTKyFO+ywngY1RD0
rmWk5qe6DMaDNmrjbdn2/tYdvpKXcIGD/xElIUQdF2/UMqq7IRDsukXkH6ow+qCFoI7UdjdXx9G6
9YuRQC0P8I08q8xCWk7/BN7Pze9teKjbRMlc1YnokfjdBuXDSni5+GFiO79ZaXPoYQNx6HMqivM1
RBcmopVqRvEptjbCywp0E5jGmzVYfNR2yq3Q6MCrJ910QIWhCqFDeO5syLC1D4p28suzOaY7M9qP
SXw7z1tAzXVXQRHB8c0BWvJhFUYvpz4vwXOSN+4U/Po/0s5sOW5j2dpPhAjMwy3QA5tsUuIg2tIN
QpIlzCjM09OfD/rj2GwQfyOkE+F9ZW9mVyErKytz5VpqwiCncVLTv6+fmlW/osb/v3YWUY1C9ggH
Iz3crB/9D02fZScjGl8Yi92ifli1BJkFU+KzQNoSzmYbk2T0BSTDGnhpA40vlKjFYB6ur2dlyJkP
98bMIqR1JYjaQkU10Zw8BvwiFF5ld8r9w6R035JOJwaUe3BA912gP8iiP1hOc9TVoXAzedrbQevJ
/RZr70qCBdIN8Ps8agOUb3Gg0IQTI/0RDpRsRzfwXexSY/hkVuVjJrevgz1skYyvGgTpz2U/V6iX
+m2D35ehKTHhFTC0IoydPLnic5v0u2Rrlmw1VryxtDgniEVTvS6xNI4vqvIixYmroFxq2lQCx4PU
v2x83pUbC0AxDFaAUigtLFcWJ04cljGN8j6WJ08us3hvFH24SzU58Joh9d2hTJqdEvqDC7tOd8q7
oLzRC9h8pzD55hfNsAurwt64fFadm1GtebyFAeglgZzdq0NnzLqXdX4LNtctp8pV2+fri1+JCcC2
OTooGkGPtORHgrSrK2KFOYd4rJydPj628ys7KB5DqvX767ZW9vmXIAOV0FlgZwlYzn3MDwVxwci1
L1XV3IRtvTEStKIxwJODXikDxdRxMHMZzmPRdbKVA65opvKEjovrd6T7JhygiZerNHDLV5G8Tplw
wVV9VvvYC4ZhZ1E87BXh5SMl52brN618yIvftHgLAbunyG7bTJgn2t9TNN2kdML0LII72e2H50w1
3Fzpdl3zUFU1viZ/jVXxRSfOJHq0cRGvnOKL37IIG40fq6McAG4IwlQ/gQW2XDkZi1urLXw3naTs
MGRTv/FWWP3wCLDNmA2Ch734KHkUFn3T81FKI669IqxJdhV5Ol13r7VkDUGl/8ws1tZHtZPaBWvL
+k8IRbkqSYVc/bSDn75sexUTaKGl3Ujl5kzG+vps8J8kUzITvpdOV4iwnCYdWlspMlS6akOzT9MI
5HHRKChZdMqEKIxT/RUjIHwq2kF64D2a7CWpDDxF8mPPjuvWFbHvb6Qcq56n/vfDFjtitvXoc76B
mcg5wgLlbhx+/MEIE0fujZF5d95kUL2eaHVls+1tEOyDwHLb8WcdgrW1w9+PiBeW5mD2xlJTJz0j
NrCcD+1tyXy76Z/sdIsla/WEkHKjUQiUiSfupZGkLam+zPCfJvY9oz1wSOP6m5Pe5uLrdYdddZv/
LC3pF9SsmfguBHjF6m+n9imOzI0jMf/WRRWGAsy/a1m2noKsi+MmZi0K2OdEuc0QHc2sj7H8Ml8m
M7cCo6/XF7W+fcwDMZsN/mNZ+DEFyu3hCJJlYgL8ONV+8Fhn/jFwfDdr+4i0qI0/XTe56uUGzwpq
Zg632OL4CbXK+V6kZ6X+OYFF0IxBJm5hDVYGjnHzN1YWUXwy7XHIBpPXUh+e9cET8a7PU3fQZQZH
BqYQ9dqVpvq5JWno7Sp0+6R20bqE8GEobp2s3kMW5fZG4OnVsNPoUDfGLm99Hq/ts6XkW7PHK1kU
v3fu94DpZxp7sSvd0M3tXX5vVISuCetMH37XtNtU/ru5N62tt8XqNzBJIBCDmbE/iyAQNTFLaecc
yq7u5bztj02rIpzXOxuN8S1D879/EwM6a5CbTHCZ0mvyDOvRasgOg3HDi9dwqDoYVK4rRBUUFnZp
Bq1c24krzJT5rVLmnpKfkrz1IIDh8OSRuQua/bOVbyXZqyGBR/+v8V1wR/PperM6kWZFTbbA+K76
qFvBvdU5G1fCqlu8sbB4nKUWY2w6cxHn1hHuoFmuGslfouAOfbjUtcPzoG+lP7OjvQtCbywuAuqY
+1ExzrDNNJRu4PVgIq7bw4dBPha4dejcmP0pVuTdFKZ/1aX/cj04XN9RyN8udzTW1VROLNZbmflJ
bbIbUW6UUVZT6H/XhxzypQWmS0kJZu6Vstfcdgo+MoT6odFNV4+3YILrbgk+EDZr6pTvFDi6SBL9
lGBLlK1Xxd2xE+YuHKcTRBgog2m9R/n6uXLa57AKz2G7BVNb3U342KjFQGdjLbk37F6yJGVGetZj
Wrsq+MunvKyGb9e/2RpQhLoXXSMImWYGuMXpc+CQ0NKYaTEqJt5Ej2LIlN1kkDEHqieKO1r/DcIR
+q3ev0TNtE86GYXb8KZJNJdG92FUylMVK/BCROc+NL9e/3lrm/D21y3SkKLJszga+HUyWiBBbTOI
83rdwtq9rSBSMMPQbdKNRRjQWphqixJwa5aeApRj46g8dD3T4Tdcgrxluptcj3fXba5d3G9tLgJD
Ytq5YJqePQ++xp3uBUnrZcWLz3Ym9c/rtlb9mDk4wHu0EJgRXySmnZ5WsYWUytnSXjOAD1npnEQw
fE46A+JV817v9koF6VdofIkSsZWjrLBRARV7Y37+wm/CrC3iMLODEeL0zoW4JznSlAF/XR67Ur5v
mqdACneDCeCouiupLOd92LkVDyeYHHdhWx0AnxwcUozJnzw9lzZC9OpDBr4O5stn6QaAjZc/L0lM
rRIO7wlRpl7qh15XPymG8LJAfqptxat8fw8PnA8d28Z3mfd9GavfWl7EMiWtmWxWZcbM+smNmOcO
+4e8+TEUP8rhh6ZNrpzTFy/vJHIbxdf39dbR//+sHTA5fK7Q0i3JdmQ1gDeAMYxzKxeeVT4KO59h
Pl43Tt6kgoRzstuguaui7ub62lf9n7fpzMRAd35ZUGsyo++6oJ/Vu9VzZuRHHamQVlSuZdfHkuHy
6+bW8pj5Kfy/5hYumCpMqEWz4EoaPDEVdZTCR+dPgJi0l/4zsoijU1SZCgSrPEw1aG5K575SvirZ
beYw3gWb9/UVrW4gkN9fhA+AKRZn2hZ9CSgb31Erx4v6fWXEXix/KSgxTNHGDbFla7F7DC7beTW/
uKN8H9c8Kupvo+S2pOCmXm5p561d8Oga/7uwxS4WyUDEn42FWXeQrFtbUQ+AlLyUs3B9C9fj4htT
i6tFizo5kCWVxydsp5W4S9Q732AoPRbeaH0jPetiEHjluSi6jSxm1R8Zm+bRO8uyLulWJwkOOScn
JCp26DXIPESl1xcbRlbvNZ4IgILJH+hCXAY2O3WE0rTsJDOTRzu4reNsl3SEWv/QdC+tWrmNInvX
93T1672xObvSm1hvmQWSAz02neqUqV+Ql3AZijkyg/b0B4bYOjqFFrfLr8j2xhAocRsKiJILNB3G
oxi7jiSlmGCkChy3acVGXr36wdDSRed2biotKf/CJqjKpucKTeGYYCK4i6De2aKn+ZVpvbsQgNyQ
cepknEvuOlOOO9HMKia9k+4au25PvkWTxSgUL2tt2MRSyI7Qep++x3UK40rodsoBBrCbCSqU0d6q
ia9+TIerES040oZf5d83e1w1ctq2Dl5atQ9lnU2uLVpX16e9FnNFX/+eaxsMxTZFhZmvkl7speME
BsRdvjoLhag/dUx13adu88TPgWq5v2+NLLwTyo2mjgaDYbOw2KGJlgFuuL6MtVD51sIir1P6uFeb
kNneXqSe2v6jdEcz1NyGBpEKIP+6sbXvAwHcrHdDwwJ40eWejQ6vyYDkipay8MocTqNhPNUh3Gac
huumVj8PU/cahJfgslT10lRBY5gkwGbo1oy9St3ltb2DgOv/ZmRxp2UWDEahyeYZzqe8q90o2qeM
9//fjCwuM91XeivSLOYau1tbUjwzv5eqrZMzf+Z3jgZ+btaRI7FaMhNPbRwbzsRAQWeWLxThvGpK
PrWtfjuo8rEWxfcgdDbWtep5AMx+ceYgZLJwhk7tpETjKXeOovJsmHS0tVNU0HQAnkUp7Pomrh4k
pqGhnKJnRrxfuIOm+2XdwF6hyA2XpWz1RzvWio3LZNXpYLCdOXeAUS+drsu0PJSGjHGBxMm9mYzf
081W4cLs8+P1Ba0eJWZpZ+Kdef5oUTYZpNgxKpnJBIcJ7EJ/rcLgMLSJa8UbJG7ra/rX0LIF2ICt
snwBur1Alrvqhr3Tf0o2eYQ2lrOcPoTymkfNxPS/Yfnwj9rfKvtjmJb7zAz21zduzRMgMwbZQhkN
Ro7l62kUaa1DvHQOmgmgg6m3yXdhSlsOt+bdOnfvL0YbELcLM2mn6W1rcj30Y3c3StyBRVD8CFvl
SUcii+mZ5+vLWttAQiqUBgxvgYdbODhD3EFQygzPlFXl5faPGGX7QKoPef943dDaGAaL+s/SIh5l
FtjJXq6hZ7GF7akjhLGWUxuPtW7DXy7biVeMVXPSg6QDPOr8aE0/8FpNljxYjs6xVJpeDQPgH5yH
t79qEU2kKI5Q2uQ8FNqrZf+jyF/pyYRZ+wcnHLW4maaa0UWU0y/jiNrnGfpODXEEuQazuZ3Dfd8E
G9FqLRozsjiL9ZpIvywTYTO1keFSmTNQBYTANuLRrfhiNeVtrUr7uKUwGm2Jja/5D2cCOChUYXjR
4mlfGUGT2yM4bdFOmht2H1XN9pQ2ld2h3QqTW7bUy00EKtLYxoxCp1H/dx7t2zTeBbzYfX/aXXfW
tVNIlYxhPHr9KoxPl5ZIbYQsjQiIaOpwjg3l7MfSHvaBY5qahyJNNtrnaw8YUCKQxYM91NVlOqwr
lV5kDdjDMXMy12zNh3qAN9a5C41ZzeDI/+vWGcyNCL1CIwtWe5Y1ALQNKeXyaa2HqTlIIdM7RkjZ
J2we/aj+kPOKz2ztqBkUPKfcy0R8L5f9nTn5btTXfxB+HHQpUZ9hhA8KwsuNVsc4GlWL8R5nLG/7
0vorizWvSLobq9xqUax6D4VfsIJ8WtAil6bwyUQoBjjcHJaPwekfLGA/3Wjc25vJ8YqpWb9HhzMS
HgbkPy5N5VAROQ7qk2c7f7WryatQaylzi6bvp+t+umqIpxpISygfgN5fGlKVwoCwmC9YKvfoMHzM
s5/5eCuZ1u+/CuGVAKtI1RxO1iVa2qjthLoVeF9dkk8BgKVMro9/Mol1YWVx6kp9CGu7E2B8qSvF
1mOEhmcstlg9V4LkhZVFFNGmJizCGXzbddKHDrSVKT2rUjN3qfIm2vlWsxH7184ZFpkDQr9jvgMW
X6kY+96Iihlrbpmti5YbjJqPpvE6QnYjF3tRCVcEnVvKfwV94AIlP133kpVUzMA5qIgzYMx5X3i+
cHKp64XMOdcHt8h+8hLQxUYNZsvG4j1YmzQW1BYbmQ4NvfWo2bpr/D5d2cwdRDuBZzp3zhIFEKUp
DbGCCfBY/Wnl1AqqxxjSuuu7tXamVBj1CchITwLbvzxT7VTKXSlScZ4iXRzb0SxcP9N+FHL5AYaF
auOmWbWGHDvDkzTgMLewBumqAb8qkOxgOlXwvQdl+dxq4S7P242FrX0ileuFKgelF2cJzC5ltShM
X8rPZin2ud/cUle9Tzrt6fr+zd68eBIy0fSfmcX5Uu16yA0tFue+S9Hs/NmWWyRS6wuBAWLmFeTV
NO/pm3JNW4fwSLWJYCGvGDCdT3L38/oiVm7keSzrXxMLJ7CGxp4ixmrOCpNGaFF0les0E33lfRIN
d9ag76SyuJMy8/W63bUsmUImcHZkHcB9LXFCRU5C1VgG866i0o5OgTZaEWmtG/lNTtS1CVckJ8dh
UI3XXrOYNSosL8ljDap6Sz/RbZuF1keIf67/sDU/ZeYKXlh+1Dz8c7nnRdWHvUMp8qyW4xGSfhL4
6TBq92LaKvasgS3ho4RHZE6FuNbmz//m8w5KV5NE46dKbJxGuzxMyUkr7b3VO57deDLduz5ybhiK
94KPTmMcfKvfjSL62NuDp1bPpr4FQ1lzaWYEkfpk+ZQHFxdTNTLIGURCnPPSKF270gMv1P3fZ97l
bfnGyuLgVH2vik7D54ahrog5leGpyJW4tj8Wh+tfc/VK4k5i3kVDwZ3qxuUea0KokTLlggLKT6tU
vB4ATxHNnbdeZtj/rlBuBvVuzMFVOtYJwueNsLd2hHmnwN3KmDIp0mJHxz4vs6Yt2dFa2kXpcar8
XThspNVbRhYbagwZE5ZWJc4CUA/5hD2WLmTV17dy1QiPZ/SHoCWieny5k47s11pqDRgJH3njemV1
n3e/r27OdTfPI3B9z6Lxi4TS6bNJcIUX5yKohWul90UX/1ANBlvSP7n+gJ1AP8tjEXrYORC8OX11
HLRm05QFUmfIJ+XSt1H9rmTRHQfr+sbNLra4J4jeOlODxBMYDrVLQ2MsR1KdNOi56YhyO4V0kJrg
1rZIleN+Z2R/XTe38p0uzM1n/M26rMbPqOvU4my3o+uLr0pCY2NT5XLNCuJ4c2fDJlFZggb9ISsR
DpXxa5CQeVMfg5vISDaGi9ZGfhBN5w3D99EZiJl/xZu1+HKIRw9Fca4l+9g7+scw+FS00b3JFNRU
FzshvgIg9PK4cms/O4IlQBO82XD8laDIKn+pqDFzCqLg8keAWs7TqK2Lsy2Kk6iq23yLBXfFQxhF
kWeZeCqwNL8uLVAmb9M2TotzhehD6T+E+jGA/1LLQtdHZ+a6f6wsh+IrVz6NGQ1Z4MVyLLQRbCsd
C576ijbt8P7yixGGPEGu21lbFG1cBLUYVQCDtAhKvd760zSqxAunSZFMUPOT2efxoUNg0PULJlLs
KdwSMl9ZHLklLQ1WBzGgvTjUGY2mvoNr5GykxT6ZOf3rWP2DCUq2DqVvfR7kYbb98nM1im1IzuAU
ILYd+9gUUnIbhY50q4uh3jgBK5s4fyU4oMiZLWPJA5ZXckuRkvp/xH9wGIxOu9XLNnLNydQOeY4g
kSUabeMRvLaJGKQqBJUn/NyLTRwap5UyPy9h/62+SuEMzHX843XvWIkfQI2Zm6TyxIzOElod+YZc
DaFewot/bzP0XDkFM8N/QBjBnCuMskiEqA5qgIsv1Y1qbfdRxXUS39hT9SOL/2SIDmoDJhdsvtTc
/L+0oTWKUbVaUZ2jzjwGlrRTymDftv7N9Q2bN/3yFmERcH7TECJfhkjt0kwuqhpS3oDXmhmcK/2L
icZilTVuF20RLm1ZWm5aXKRci6EAqf1sxZ8zn1EQ80Mifb6+oPdexoI4QHwaXiCc18sFFdAGBC13
/VlKUKKwdnli7q5beO9j5LCQSXK3E/FgHLu0QHt2bAoTC5V/tBAsbZpXO9w4oKs2KHzNIsJ8nCV6
VS5zqmyBxeVePdrRK+Rp8HFfX8baRgEY/dfEwsEMtaqDcjD58vbo5t2shXzdwPsPDqMCp312LaL1
0rX0XA7HVFfEOalRggpNuUU8s6DFWRSxN0j9tFEn2rK3+PJBnuuDTC/mbApf82y99E9DJn3OZVBx
WpVVGxWb90/ceXkMljKAgISEOu/vmyQi86Uwb7UJN5C0fpcjLOLq3AlKX+3V7p9Sa3aDIiTXH/uN
I/s+eM+GZ5J+rlo0DmbfeWO486fI0nwyZjADGcIVeYBA7D1Cdl6UPF7/hGtrnGujMwMiIwRLbkKG
J+I2V7lsHas6Z9CRIMfow1NqZwcV/mdhW665dcG/98uZ7HxWiiCBBs282FeRCI0LT67Pmvaj0e/r
Lf2Ble27+PuL7cvV2EK/lr/fDxEPxAffjYMPInITe2PzVvyR2M22cRsBVFkOsM6sRo42qTUJ3j99
+oAvoOgCt+tW5rW6oNkMfIHceUue3yyrDWsa/PocmsZNYTFq/dJKwpvK7jY1Nnoe8+ZcXhd8HCqH
cHuim/IOAyugAZ9UOWq4LiJXMCmvh2SWGyF81Qicu3N9ah4fX6SSlZCmwNYxErBfIn7t2kNav/62
Z6NE8J+NRW4sKdBUIGDaMKMue3Ya35Yg61CO3I2RvA+LH1oPpXmjRhvZ66pzo4wI/eavPGXhfFWn
++Y4Zg0z0095/tj3W7W9VafjZaPx56mFLJXmUlswrSLq5iyXH9PB570+7IhIg6rur2/gykrofVm0
nOaKDsRvl1GoyktZQyOnPUdMtu41tJZOdRM5GzF95alGq2fG29PVA92xvEQaqQl9p9Xb85hPXuqk
ryK07ztFOfRJg6Zd/zS22ZM+5bdGdDSTW8V+Nbsv11f6PggCKQG6MBN48QZYBnquK7o2ptYx8e3n
+5Cu6SGWVKp3au+7lZqk+zCg7QiN78kYxux03fr7D4p1EDSIBirUFZanuynIdJrS7s5MtHidM7mp
fOS2dQtzIz1fwXjT3OM+ocEB6xrp4OUXrSO/smuz689NH5cJdIRpeStrub3PoQDzoqlxDo6T+R6I
1MothkA5SHItjteXOxu5DDD8CBD2vEnIe2lVXP6ISMnMuMGxztnk74aAud14cKVK3ziHK7tK6Yxm
Ev5Ln2JZvxt8Px+NHq4iu9/HH+tgHhE6h0W+Yea968zPK3il4KclzTbmn/Hmqq4pPadWUslnxSjl
u0Jrp/tQYjpB69KvjQW/oDnK9Y2ejs+AU7WNPGFFF9PGc+ijziVnzVouspi6yR6EpZwNWBBGHT72
6aVI79N/+niX3DnT06jGLup/fnswktvmiT90HP2X7meuPyf+STYjb4tt5f2+2/P4nsOH5VrkYF9u
SKbmBpN0oXqOhrrYj5VcWY9OHnelZ4SGYJSmoCC+EalWHBsaHWgHZhA1n3rZkepaNe2adIJR2+pc
jWGRzGkZSLJd6LhcvXR2IrX24xTvK/P3oyQwSNiJGRaiVsFczeV6AyVORZ0qylnLJJQREtM411FT
vlw/NCu7Cv4A8AhJ9iy1uDi5ZVp1YGIDdjWPlJPcmZXkCgZo3FbjSdczI7sRK96fUq6WX5kAjT5W
OKckb/y6jKfBtopRPTMPpULOY0LM8S2tjCq7jwcR2Rue/KtSdRkVaB44v8hHaCq+656IitJzLGrl
LJu7rPR0C0EBt9B2EIGiMeA8ZEDzh98OvJc2FxmCHPtG1dtC+TWlXfQf250wSg82xevfbiVEQKGG
VwL/YbrdVi+3MinJ9SnGKGcr07vKm4xGybxUVDnPiTQphQdEEIZiu2imXRBOjKVkEiRN13/E+xSS
lFj5VXZlOJlW6uWPgDvflgap40dIinqkmmHvBghUDkpcWSdjig59q0cbx3LN5pwaw/DCS50R7kub
UH5Og0ZT4DyM9nk0w/uRBoorNKeCVFg+I5W9sci1naZB7JBIgNh5J32aIkSsN7AWnfO8/x6GDDDB
K6VmoLogmLrJ48STRO2WSbXhvSuHhVuA48/tSud9CRFUqlCtooGYBzBJ2ttD33wVauZ4TVx340a+
tBIJmCyfhe+UGem9ZJF0soz8D17Wsy4HT03H4GlS7lsTeglShus+8z4B5FbTwSxTQ5+v0oXPJL1U
VB30NXCa6uHX0qy6gypV8sbmrVuhlgeOjHO/hAIFRiQmhQh0BsoZudlYtDdJ0W+BU9c+EY9q/hBu
Qe9m3tY38azvG9GnVqyd7RQ1aFlrf+ph0Hgl4K2NqLJuaR4fBO1H9XqxawUnLYmTVEOJ2/g29Mbz
aDQPUrclg7Zqhluf5IPMGYaXywXRMaTDlaI0X08qzBJD4BznIsZNUcrTRqlqvsIWsZm1zKqgZMdc
7Ity2BTKhlQHpno2uvQWLIanlX+Vlexl3UdNko78c93vVpZG04SooTDJgCjiYmmlZalhy5TyuR0+
51PqOgy8qFt8Bu/djkYhHgfoiwqfZS+MyDoarrBnmtAlor3mFOPn2BySjYC0agQ0CbXwmfLVXtww
Iqrw5yHAiF638q4sBZ2Z3i7s6E8MwZzJITco+C9R+E6bFCI3SnNm6io9Nc/Ie4Ipb/753S/D56el
BWkzYZ1ZoEunk6dKj9GZMdHkqTN5XztWV950IymQ2+alEj/9vjn8TqZdQg2e9+6lubbxq1qEoXVO
rap1O6t71kP7xvz94XpgC/8v+ZgnyLSFmakte+gmI+scSuV5tgKvzm9XVRzgZRS84B2fpfgW3uak
s2i1FFjIo0afeLT4NGKsf8rU3prOeX89zIaglvxVOyRoX26Zjork6NuJRd/nS51ILwKy9gwlOWXr
3b5myKDlyM2Abpy9FOmp+lb2ixCyRlM4XtDDxRcw6irD4bj1ea5beqc204MKk1uZzwOfy15tvmh2
setbuLvsrbv1fcJCovLvmt5pfIdN6fAgxZLm3yuieoCDpJDqByUoeaRu8Kmsr4qggKgHxJzLt3hf
coynkv1T4yj08kAND1URfRSZyO9yu944uCuBCGzOrAcEcI+S8uLgtlC0tpnckzWENE9dSQleLcCV
36+f11Urc0+GPJMMbDmJGSWq4edqqcLIERelm2tqdVRI/n5cNzMflsv7CFn7X0hRto/ccuHjZaE0
QZFBBdtYabqLHSYFUknWvNJUhv11U6srAnUOWQLQc+C9l8dJRKqS93VDZqdHnQfhYAcngGVvNBrW
rcz6Y4QHAvj8798kJ5AETrYddoy/x5nzBP1IfDDz0N5dX8s774ZnkKANkzMys/xvUXSVehiiAmhK
zm0WuJWvP9U0zmqN69zSnzVRb2zdOwfHHA9WSHzBRJOlzF/xzaIMMTXD6DftOYFjOSX+OLnjZajO
bJ3ad7sHZndmUnSAw/2aS7w05A+A4WJFbREk617hus0oYklbYlS/4tmF081W5hwVdgiS4qXTtepY
iKCtp3M1swp6pjamAZPonf4thaS02RmxlGsPg2R36V0cx+2To4W2c0w6M7XuhS90A1icZk8u+U7Y
7mp9MP/RmsIo9r5hRV9syDdfhC8rSHQPM5ByqFv9Qev7pN2VklI+ZVWewMhbCOdVDKH2U4yi/G40
6vQhje3kJU/U6jFtRmmfBn4W84DWiucOJkvqXuiNiV0xtf1TTC31Q5/FUwN63JHafUdZ97uai+Rb
NvrRS+yHae4aeSEe/WTSU6+YDPNeA9kb7kF4hpwxyBP+DhOVQO93vUwvIuzHgzrVnXMER5cah6wT
SfSiizwUrpY6432lV5J+CCNVYubR0L6Zfiw3bgj8QL5Xyih97DKonh/ySOJdPMkjDE9h6dMYSLNe
egnkKPl7sjrxpbdq6xTL5fg3Xp6krkznSnga+sxf8zhlpK3ORKfsJF+kTIt2bfscULqQD4Otxcou
M5Qy9pom55GRhk2duWWrmp/qSRvafZ3Hwnc5/s7XMEIc4qYdxtihbDZJj50cl5nbRmUjdk4dKlB3
lzGsahPqP5+jPBDTqWXvTKQXe605jUOQKRtvvl+PuoXz0YimwGjyrp3HCy5dPFLjsFb7oT+jZZbD
2Dx2vGN1YfbhQZ6cPt35sSU/tRX8Km6WOtFzIxorYkO0XHe7VvAplNLpak8bleyrX6QD+I8kVsGq
xmy6oeRVzK5QXtupqCB0+1S2DcbNzCizXCWxmntSCjkD5ssMhOdrpH0ejIHyPeXJbA+Rf/kd0E5V
7hxlan5IkIQnu7yz4YK0e4AweyVRw7u+cPxnK8oy6YZRk6w9WHVXDcfGqdpxp4Fcz13wLNbTUPey
vGO4KEj33TCNInCNGnUGty01K/LyilrRRnq2Eqt4SlGimFHFc655ub/x2BVhblKT7s2CmdKjqYWH
rvwhpVuk+u+7HQBKmXRgSITeDc28xevQlvJugKmOsnQcKE+wPwyuA2nzYYwLeZ9ncGhE7dDEbpnb
KPlIRIrWt6SDsEBm8uQM9r1exlu8PCsR1J77D1wOPIbAC1wuH+7xxGz0bDjzeBi5DiTYb0zz5+9e
Pwz1sb1oUtCUe1cpH9q2Fm2kT2eetAeGWCAFbW7b2sxmAVYHsp3fN0cdkUcDleGZFf9yTdNkdrqY
AvksAAp+aOeetlXgvBlYZbKsyfK0aJB/+87jCmJSi9FCuivW8pJI7drq60Ga4P6LnT2c49lNXYn2
1qh1QXHR2OIYmO/Qy7gw2+OTkYXzclkiRLt6EHzUUD6HcWR5QaAX904ndTtj7KSNHOVdEYCJBdoc
aFpQquFGX+YovUbdTo3ls2z448kw869qY/fHIXK4bADsPeSm0nipIpWH6x9y5cjMCFiKp9zwgHyX
o1WylEeBULUJ1HfpOaW6l+3upm+dx3ZmZ4GPSx1euiZBMfoUiXpwo1kyoPDjx+u/49fHW2w2wCMS
GQgKmQpcehQ4mNrpmlw566RZXiconLtWb3ZuPOTlPqSHum+LyvQIlYM3TlHhOXFXH7KoRXIaJTU3
67sfZWTpXqs0+V3WytK9LE/TJ9hE+gPz+tWOjm+KjNzg3ORlWDznY9m4Yz76B5jPygc7EM3z9UW9
P/kaEzwktwymUukz56/+JkmTi0gtaqaSztowPhRq+VdTaFuduBUnZZ4XMK7MtwP2sTiJxYgGARnN
cJ4Y3LhX1cHf4c/RN0ttnY1a4ntTs+6NwasUSU+ai4tAht5yJEKtUM8iKXXXMZrxBrKSzNOHZtg4
D/OfuvQG1sNlDICFOw/O68udo2wVsmZHO1dyVN6pTT3u5c4wn/JMq++4rs15SrXxjMEMPGcauy1O
3vcDCtwihC6kmPkHhPjiJqkcujGar2lnZaC5B0md78CMmnyTULB1xn1tF0d9qt1C7g9dMFNsn667
zvoPcKhqcTxZ7nLIyGYG1smoFQEqRGd2CPZJO3ipXEKaPr0q8qcSMsDc0hhMtz/IfQ3gcOuJsfK5
5042zks/eVYiuvwGZYv9sVOISSLrPlUKM3vUP2zdC30flOP19a588Pnq5qU++zJ9nEtjjBJB6as3
8jmTYYkjf55gwel0/WAldf/aS5G/r9UuOeRWnHna5Ij9dfvvcxQKR7P+HhrCON1yOM0OB8nHm+Rz
VyvOnTFG3d4UcU3CaaZf8lwSG6HhfcDHnjGT/SAewptzkRP5iiRPJb0BWo6xeQNRbn4b+HaKQKja
fUwTP3uQ/F7/YAvI4q6v9H07V2V/2Wc6nsw3vUsV1NS3e7tjqakaer5wHsd4fBXw/sVt7xmx8xiK
8KWOoSzUt9A1K6vG9Mw0bc+3zfKaiwI9HGyJVZdyPt/Ynt99FvFZNxO3sAovqo9/tNb/DM4+/iYC
a5FPeajFoFP2rlR+TuzkwCDxB7uQIDKtAYhHt3lZ5m5vKRu2V44PmAHwA6yTe32pVjXRpEBZgnKN
mdnZTk0CxUuyjk5kZyQbpt4zizJ6DSiKwtDchcGjLpfJcK858GRWz4OAQ7Rwc6jEbQgnJz/9R47q
B0RadlJSnooyeuqncK9+6/vur9ip9/Cy7X0UU0KEL6b4J9N1+6DfgsasHC4QKZRGQFLMEsOLSGJT
Cyti0GBnQ4P10RReVH6Jc5pr1VYY2bI0//s335selymXBpW4BAI2ubtvzObgG7S4t/QbVw3RgCI+
zrwBy7uQcWOnHvxKZYDMeeirL3FToKxluMZvSybzabl+4MphIBPtpEVgNOJhmPER6jmN011ufhWF
efM/nJ3pbtxI0rWviAD35S9rU0ksy7JleflDeOW+77z690l9wNcqVqEIzQDdMz0GOiqTkZGREeec
0LRhBzx7Jae/zFawRGeIoC+6ytoiJDm+ZfWGHmieEbf5XWBlX7iF1/Qor9xrNKtZj8W+sZxl10FJ
JBPV5AREByLqSIp3wxGAB3MpAY8wLSAy5p1pjs1dDUDiSLuy201kWKfBdtov9Gv7lULx5aKhu4o4
KOaRCI3Hc4dpQ0nvwzqRvaZREUNr5uagVn2yvR2HLmMBw2yAmAjyC2XI5e2WAJbRND6kh3T9cTZ9
1Fi7Y2CuJE2X0ZXcjECjwX3hwb1EISDqJSVyOCteojY75MT3VWkIYNbDJI8//Up90tZm116eApqW
NKoEl4isckkEy3RncHqIU54O3v5JKZt+m+S+eW+bwMGkwRzf7aI8EEh8BLZNTK9cpIUStQy7mGuS
olbNH8LCbBD+ClEzvf25Lp0CRiAAOuo99GMv3iKANgo9kkfdKzLd2LZ60hyGInj/eaO7T5JriDPn
4BfnrpdKddKHDVaQlDGYN0Sxougye2XLLl0PKw42BNieXHZR3JqtLPfHVtM9e/Qr5Gcl5Rdn33mq
mkbb3d42kROfJ+24MdaoXqFbc0HsaDJljuI0NjypbOODUWbcJXIuM0pe1Q5T3E8vodSt3X3X1qfx
gCVMUkBGN/J8F0ff8rO8aA0vqvU+Q8c4joHBUTzVXb0pgjV9rEvXAP8GGI6YT5DkaXBursinrpyH
yvDmrDI2NlNi913TSvvbO3ltUVTuhB4WT2HAyOdWHBRo5gpRTlQZcreYH50kuFNidSUqXftePExB
iXOUYH0t2lYoZbQG2vGmF9kR2NheT49mqg13tl+Ed05LnRvc7LuhIpxa9o3Ml2YgFOzF0grdHHsA
yQYCh2W/tcNwfOB9VbqT4rQr/ngl0xW2ADqwOsFoW3wsbTKSWvcdw6ugVh6KbJIeUvhMd5C0Oq+z
6uCYp2F3N0mmttEHNX7IxklZk724cuPRHEQ7UqFFDTtxiVCLxj6Qez8HPSDn5NTjfasHOz3/jv6i
ifwL2rFuYFKUh1j62VpNua+4EoUHSqFUYAVSQvz5m4yorB058GfZQNvPipj5Eo5bPZxCl8y1XNnv
q6Z4qdKaAgtHhn9uKhiR0e86G/yCGdryg6HB5v8YT1Gquo7Uj9qKoPjlUbRJJUFPMcQOcdolcCZL
07BCFcj0pML3n+vUav6Woy+v5NaXixJWyA6ExpggiZwvqplNiegqm+g/2/VPtXe0farRyXGjpOlW
DuTVFZHnwXVB/JaC5bmtwpKMNJVSy3PacKhdSmJDsR8KCPkrl8JVQzSRhQgjbxRrcQiVyjbypudL
cVnnL6lvZXeyJJcrDO1LALXAYoiStyCLcwQX62liehkFpHDPCJziG2IiQHjjRnqsh7q/7wZDfgjG
WbnPR2naxZCj90ksZ4cmy7pPlZIe9ThOmXHspzsrrvyDLfX6D7lN2q9xOZWPVjiY275ukz8WXbOV
DODKV0chCL1APoUggIvQ+ebUWEPNwzlqfFClTDQuAiqFZmZ8NtJp5ZNfiVEcTrxLEPYNXuWLrLuz
RpqLhup7LdeX4ipyGH4zuavTHVWH6HdVCGHTsKv6rWb2Yb63k6F46RNDWVvypSiyapOgkg7jEXR7
l32KIkU9UI5Dm9nHcbwtY3l8rqXQabd2kOzBUvh3PWO9tklGWlcPUr1rJ/9DlDn1I9osySlN7Be9
RrsjJfB/fO99yLgaqnDUHYVC8lIVWla63mm7wEY8wZyezYCOW5EF5dNMqWLlaFxeirzmAGGBVRGD
HJa84bYTNaK8TE6Dk23M7LeGSmKNQGlROtDj3x1cQJnyYkd1lbydv5+72aQFTWcUVnYq7A+CFaLM
iF3/eO/eiWo6tTUKxMSpZSmVpdA4StTkNOc0HbNR+aMr/bwxg9VhUhevAfSnaL2hEMK5uZSW1hCP
1cKgSE8+l+ljmkSicBlazHow4nuOztrU8YuaIa9UmkHi+S3kcZdMx1C2sqKjcXzKM1n/PFEA2fZ6
hy5/OPyd/dbYDDqgbyXUnE8qA+1XcjQRI8+yXayTuFMmJj5QeF9cDF3lt1rd9sWpTwL9FOfzvGNi
1nhowvZvIjELuAjleoOAjvL59ge98FBhWAikk01wVyzbUlqHCumcOcVprASfSdOCEjko3w8Ud1Jp
heyzua3/xuX4btYChglQ1Gl56wnF1nNvjSQA17kSlqduRjEcSpy8w50i106HduVgXIZFYQskFXhL
IjDk2XNbsZGjBKtl5cmoBn+b16UDQ4E0TSkU5SOY2fCf3cf6vd+OcepaQaR+VJwxv7u906/v8uU3
5nKnIIIyB9yCxfkc7CCkS1+Wp1mpzc/Q2BDMM0bRmLc0NgA6UjxM+V6Wi+5zZnQI4kRpMj1NRZu6
s5OY961kWPvWd36p4EX3szPtR8glGz9py5+3f+vFjSU2TDD8aFtQbFtG7zLqDYd51OUp8WN9l6r2
h5ws+1DmtvbrtqWL5AFLgtDMxaiJgXiLYiNNk0RBeLg4zY4SbSumbaKXO2YrcfgymIjTJXjvtqGK
Dte5A0R241eRWWk09/w22VZ9rlI7rc3sqW3keEBOvDXWKCuXewj0VgPhSQIryhqLtzJv8SnlVJuM
3JuD+XNeJWPoIuchVY/lWMRrxKpLc5C4QHCRuuq27SwpoEanDTMSM7bHAEgwRBYNSfskO4CQ3UgO
g+bdQASBrOJE8W9wuMWWta5Sr5tKmmzLC9REi1zGh8b9HqnQMFjJzK8tjLaV4OxR770AfOAyc53k
ke2NoNc2CPeitQwKKvk8+CHjrt7rjuA73xgT7vomVaOCFxqMLra9DuiKy4uqcM0xtt8d7Xm6gU+j
JASwBBW2cys2SOk56yWQv1WvHrS5RiQaL4K7pYexOwwWyYLR6oVba2aygp+5DPikoVS8aGMIkMAS
3tz4TDEejNBBaWLclr3/EI0Rje/mee6VQyU9v3s/GXRogpcEeowOyOJtELRTMcRkiF5XpZPlToac
SpvWNhPnvTk203R44yA1Dr5QlIzOt1S3K4U3SFlASkvuIov7Wu0Uaeeoa12nC3dcGFrc1GZla35u
IJ+Xmv1Wzf8Vw5NVRit3xUVUxAgvRNjcQjIQNzlfje9PTRgJVYnCbCE4F8VzLnfZSoX3qpFXJBGF
cwYCLHy9DqVU8m1kTbo+AqNnBF30QUa4I3/vmRKLQeiNbyN0ei4ik5NSMnJspACDyD8OGUOb6co2
K1aWfs2tjk+TxoBXkmlaLcJt2GZ23fE0ejCnTakkm66LXR8WqTUdxuB426uXPoAtEGhwUV5n70El
O/88gzlZRmn4xkMqf7TbcVNtrbbd3rZxkS68GoH7Tb+eAggIiXMjE9wNKhWO+SDHpgQ8M4xfZt3K
X3qeRPfV5ATfWt6q9zPws0OgzdHGhlL3Ve7M4Mkc6/TQSYwFQ92xuc/LFBpfpv8uCkdD7T/Wg7V5
f69h421yw6+l/kzGgMgZO7N8nZfaPNV2ltoPQMqyja/nxVFBL2tDO6Y+IDQ1bvOprnbtWNnb2I6S
D2bTjAepNfOAal3n3xeqXe18qwg/WE3jnywpKp5ruWg/pZkgEUyDdJjn0I+3KOXI27aFqAlhuzOa
nW6BKnZDBRzpSlBZpg0sCp6rYIOCNKSkuTjrQHqzeZxN+wFSOG+2g6I2R6n7kVB6uP2x1wwtUsNS
ngAsAFZ/6OcHevYbbdDcLHpM+pf/wQ43nMD9i0t74bizmrdtxES9B8uYmMRr7pw8+lHq1W6crf1t
U1fOIy+3/0wtAvJkdoWchbb9gNLYRx9tWavat9OpNWRXVYeVUHZt/xyuEWid5NcUd87Pipp2kQa3
yXlIe1TeB8S9jw085Tt76j7o1qSsbKPYpoWzw2AXA/jYRXKShTm510JfKTA31M7oJmbebWs1WtMr
eOUSnJmhYi+QxAqcbnxwiZlJqBTFjlWF3qBGZbVBQdwvd33Y9l+boLeYrWIN6s8GzgMRaErDcTM2
U9dt5FFtp01SON1zZ8t5uK1R4g5cqtEa0gpTkeiaqwXT/Ks3s/TJzGVF2+WJrjJm2Qg05bdc1hqQ
7amrB3tLq4RHYKQG1Vov6UIdmHsNqXwe92IgtZC+Ov9oytRFvqWMgefEQCZ6+wk09J1eGyETFCWm
nP3oKwZkacwwbbKvM/9XjNPqXb+bpDXc24Wznv8Ua/EKyagHKEU0BF4r3WdyTO5QHVL1YA22i3bv
4Z0n49UYgj0GAFvnAu4KvXUywnYKvCj9GmnSrp/+9eEzE2Mf+vHbbVMXF5UwJTojcDNRIV72xyWG
vQLlnQPUh6ut6t+PYMSnNXm0i8OHIArPaoIkDyyRs5x/R8coehUN68irM/vU+S++khwGRhjr3Urq
eoFMwWOwJHimVCrA14tf8iY77x3H98NsBOOjSA+GVQw7jUS2rbTi81Bp0yEZi3GXKgx7MAMl+TiG
drOfQqQXhtDuD3AZ1Cd5APJbKORuFVfjR5+88bHLtU9F71ifAHeiWX/7E1x0bPjRgrMosl+hEbbk
8kwRoNhKi2Oviv+EQcV4p2mrzvoBwtTeQqqmmh5Qs9zmXzmMqTWvFDuvmqcnB7aYJgwNuoVrVxAK
6kk2YsS/GeRawR1i5MF9a/Qu5AdYgCNxxfhoGN+D+mvX6NswBlZ0ewuunC5oqP/9hIWDFEqSGIlh
MpZx+hnEsNla15e2fStvtDWAi3hPLEImmaxAe9JeEa+rcw8JR0tH3ZvV+tPdUP0b/dkN+h8ZY0rV
4IvBuN7bK7t0fcib7KwovHL1LBn+Q66hWax2oadEHh2QTW1H29wxdkb267ahy4NMBYEWLnVJGuLU
ks/XBb1ftgtdC3ndqwJY7WbSl6xZga9cW42IF+JZSr1CFt/xzfGK0xxaVhpEXlX8laRN8JQ7D239
8/0rAS1og7jgcmN04LmRpJoMNe6aiEPYbNJymzIqUZnWqiFXLhdApqSknDn48FCozs1IVqBZvmlE
oKW/Wlr2UQ6KQ2GFn+w62Zczw1dRA6/1b05Qjq7d1o/zJP0TlFipW3nKXdtUPpvNk4HmIj/q/IfM
41Q6AsiAYNV9qb7OKK2rzh3GNe2Say6CdxAaSUrIVcXRePP10qgKISkPsWdK8SYfIrczRjeIVwQG
ri0HPBD8RzCf0CyXB0wvpHDW9dgL5M6ViJaQ1VyeIb2+Euwvciw6zICbQO/TyqIEuggastKrYeCD
52zi9mOhZIMrIuz2tjNeW81bI+r5ngGCV8x5rGNPSCObZftYaoWbOE9Bbf8vyxFjyh1yHqF6fm5J
1avRcZIu9mIri91aih9laViryV0UuqFcwPgA1qQgrkTRZWFlrIqyrlN8YFL78VCHyrAbndnY1sC5
KCbZvydJk6lwG+muzUdn5w9O/O5gz2UHIEPoJgu5wMV9Qxo5olgox54VGeFWcuyHGj7cLpS1f1NT
GttR56K+/RWveT7TNKnv00EhNi6OGJIn9egnwidj58AjYb4jk0w2MdPQVhZ3xV+IvzSlQF9ACls2
LcxS7qohDxIkxP4V7B8BUkvqjWD0vHtJZ4YWHzIIu67UYyn2DDXdgSi89wfDg5m7u21m2fTCX0Ti
BtIXtRXBxTj3ygC6YJ9FScIsc6falX4eDO40O7/MOGs2lI5DN7Z9xWUq2hBANxxWG9ZXPt3ZD1h8
ulmKmNlYFYnXKPI3ZpgfOtl4TCfpzpfNwR1t/UNsal+roLqbOqbAUZAG7RIz8j2LkQ4b00x2UdPR
tre35dqv4m1H2KEpAYlo8avyAuQENNPEC2vDtcZ4l86frNJ476OVzac4So+AMoNqLAFFVayFHYgD
sfbmVFU/Q+1RUaM7h1fP+5fzOv4FIj5vrSUdISobM5KdlOVo9U7R4SlZv5rq3QU4sRxeNbjTq5Vl
wO40a/CbLPG6nUnHKsy/KM3fArLXl9urET55nuIxfYrwBggKqC2cg3OfHbTeiYeaYdWSynzRui8L
Mtlhd9vINQ9g5BkpihBNvph0nwW11jRGSbhuvqnpS6ze1fG/2yauxRKhfwXLCpwEdb7zdShV5sM8
rTARfMj8T2Ny7PytuaZYeW23gBRxGdCigeW/+CpVh3DaaBCxtGIu/wLSbzbMOjCLlcB4wfwTkeSt
ncVNWjdlgWpBmHjltzTJXYmpBkoO79x3ZbSb6ko++Fl6n5aVy8C61Ao/5Iq+cp4unxn8BHITIYRF
b2WZADVRETXGECdeIXlTlD2Oabsxm7shCdGQXYOeX3EQ3u9k/0J4jzrwItvqaoboWLGSeNk4u635
L2hyN7WMFTe84iNAlEEH0dMQj8eFj/RSFQ5+PbGr9i85bV0p2EMhZ1vX8DpXl0MtAvQ7HXlzqewV
B3ZXNaPKxdbVrloEm3m+n/L3QqFxEsIc51bHHdm8xXKGKo+a2LIIRLaJfwQbuan/hx3j01OTpzfJ
lLqFH6YDM1+Yo5swAvZ3ND/1fcSFVrlJ/fndp1cQDyBV4WqkOovilRn7Orgnh6WQOWpDCMU/2Gjp
AZWNlaN17dNwdAU2hcosgy/O4wQluXoErsR87QzpJv2rA8neeq/EjfgyorvK3wVHeYnhS/qq97O+
wQhS0oG9c4JHJTxV6Vr37ErCAXpcdKpFkwAE0WIxoGbHJsNOkzCBM0p2dR0dE7PatoDvi+A+7Ox7
gJ6H2x/rsirwiuwhNeZDcZIWhzUxZjnL+in1ZuVjMrrM+ypp/O//6OXX24aunVfiOY9n8H6X6oK5
XFYSr3i2sQ/Ae/1i+oHby81m9al+zSmEcjWwbQH7X3YmerkOO2dKM69p4z8FkM5mBiNrNu/PHLjP
/zOzOLBSI4/hJDHLu2yMuzwPj3M6/bD0eO36uLYcrsJXCBTZ0NL9aKD6Wj4zmXyAW+N2gDb3yRCI
OorRrRQ5rlyIKPBRtQdxgq8vh5LQ8KCtpoiZ4VpsbhQf+odprVW8rvgBQC4yR9AJPGCXcXsMascZ
ZhyuaaJNaFiu1Kgb6qF0Wleiw7VCB/wSAVlG7UZM2zg/UZZd2Wlnj6kXd/cME3RRMFTTrxXDHks6
E7/l/n6KfmXBT+rNlWJspnYtqF9dqyBW8+gU3OZFhhH7daGNg5Z6hXxnkVyWCJT60Sb4H64oxP+g
6zjkSxSnxId9U99QlMJwerQAEWvMDgXaApTApHClXCocepFcQifVhRCFWMqSKN2ZJUC71k+9REP+
dD7MqbKptafWf5HWxv5cCUrcs5AYGc1MnWoJxGgrWjtGgiPmcHXdPgti5EXi7JBN+ngsO1LODND7
KQLy/v5TLcCvqDRQWSFbX4RD3luqmvEfz9KZG/u38+L+/Q0V8L0AhBB5EvJVy3KH1vtFGQZh6HXt
rxLck2yAPe/uM7gCzqp81ZXoQVGFRgpdTYHnXRwB9BAaU5qnyJvDcpMzIDxA4m56endo57p6VdYE
XUC2e+5+CAZlamLoERL7T9ncbWXjn8m8mf+hmyKAtf/ZEYt94+aRFU7zoFO4tIxPpm9tO+lnXHwC
RbMSOK54OuGPCqmIGvjgIoFBmHKskcCKUPyNdzYZzDYyFIrySuJOWfJj7sv3Tlcnx3hjEZDG+cr0
RtFKsFcRMp7pRueFoMafmJzomnK6srarDvH/13YhoRemZZwruU/xt/FpLQ4yCzR/jp21cpes2VHP
V+R0jOxhZyMvQxp60mIG/ZHXrjExr9xY3PG84HT4W7yxF54HYNhPDDunfVIb48FRkrteY4rEbfe+
boSmNuhIGtrLj5MMjSGjBBiLevlsBv+sZPpz28KVeMcy/rOwuCf6IEi6VMFCIje7VP+JGtimlq07
STlBFNuSa25uG7y2JFJz+gyvb44lI61zYjgXJgapyj/mUNHkqX65beLSATRmDilAtAQOgM07dwBI
1v6oZMRwqbQ3RZi4bftrXCtvXm6cMIKSBY8z3Oki12sshtxR6vKK0t+njvEh1r5Epv4QjuNjmLXw
Y62728u6vNLBUnFB0GrlyBJTz5dV+5LugMzJPFgxbs9FNH4M7Od+bcbemplF3I5Kvw3rvOQGNHdp
akRu1FAeyKrUrZ2/t1d0Ge1YkajaUhq3IFouTqrqSKkdy0NGl+7Rj8qXFppvOTYf5hJgRLg2lOza
F4N1RXWK7E9Qys73z5c7iSoc6V8Y04qJeEdL40ulo2Fdt/+Afq6/3y4cUZwr6tGkYAKvvdSSRa62
HeW57Dw9jettA5hgi2hBcad14xpt+oopbnVIbDSaxIjYxZvAot9ZTKHSe0nk66dsTL+NcaDuZ8vo
Drc/2sUBppNBH0uwHQWqc1mUqH1Tlaqq7z36FVvJKrdherxt4eI5em7htZ/y5rLN/NRs6pK1cI4k
t+vkbofFej/nSXtHQz3eSHKt7nWjcbZjMipfbpu/8EphnvmLYCZoNFFwPveTvvJDQOJqj1zWPmAY
s6U+B9ta+8Dk9NuGLk6aMIRuHA9vyvxoaZ8bKsoY4R+bdTbmQ4oijs8M0thC+er3bTtXfeONncWC
5rZKlFBhQa38kmgnPXhJtRUe4JqJxdkq/Eieoljnk2kf+/HXYJ8K7cftVVzzOxQrIAwIgWZc8Hy3
EGiLNZRlek+ORldmNOKolSsfZM2EiCBvHA+dxrwJNUy08Q+1fYz7T7eXcG2X3ixhKcSWtsHURFYw
eGlebQul2hQ0hHNzpal5EedwK+ishB3wDxZ8v/NVQNcb0qZNBi//Q99hExvPTXbo+10dHfQ1HM2V
FcEYJDcBQUPwXEZwu7MG8GusqKyf8vg5ZURF/Hx7064s58zE4j4qirK0ElRBPFX5XqR/+C5V8dgA
lP+oFCvf58qBPDMl/OPN91e7EnguMp9eljYkqD81+/uIiqSyljtct0PVkJreq87huR1IFfHQaxG7
pm2cwd7kNg8w1EF1Z97e3rwrsYwV/Wdp4dGCKqJMFr7QFvEmQbOVQc27RNtIPoOVVnbvyulBmoip
hMjUipGP6vmqAnlSJ7tMBy8CfJDrszvwarm9nKsbh37ra/oD8X8RyQzGJrcI9SMzKt9nVbBHW8DV
zTt9zO5uG7q2bxQaIEgIehKXwfla7Go0Bj3tRtDxnRuNx7T8auffxbtI6VZuu2vb5oAeetUQpAy6
MKXGRTDIejN6yN1BpNTicNPV+buTH9jmgvDKX5QOkXQ5X9BgZ1YhjSwo1JIH84+kBtto+qoGO0U5
AIN4JzuIWt6ZtcWZnXh1OWPSj1Rc421WMNLRf+rXqPRX0gSMkFlRfcfHl2CiWqGc27T16E3VA4PZ
GNCKWm71vUZlwf+DzprerRW7rnwqyiaUNKDyIsS1rFgjRNBLUjSO3qCdCtrw9dqo4StLOjMg/vxN
ANIKO5X1bsAXknE3JPGGcqGPLiAaP6lqubFbrg5qvhLB35pcJlvjUM1JJ2FSqQhGxikkN+a9fPs4
XUJghIACEwApv1PbuBhBEKNHY5dkvV4SH/spcGfNJO1udn1nukm8lTllFjPfZPNlxfD1T/af4YXf
A5WKIdJyuuzGS5st0h/qEIks/EfVfdOiYiePhls4v/TEcKfedm3VHZI11YxLHsZi+Ysz7hd5rdom
py9QdfBZ9klP1C3znFp+TgwdA1bbbG397BMy4dr4DI+0KV26sqmzkdNt1R36al/0/lFPSnqAB3ve
t86HRhn/p88EO4CqMRgIRDHP/c9Wgk4HkDt6EW3iMS3dmsJ0SjEyMzbW6Pb+h7jdd8w+v/2VroR1
EPX/mV24PZWNycjCiWgrf3aCwk2/BrpPW3UlqF/IHxCW3tiBynW+vBAVC7nWsaM5P+30kH6U+sP0
hdnH4iOE3/vgR7Mte82dW5X/jjbDyjqvHm8h4UrFDbzSMv9TSyOIU5PttSMEYyNpN5T/GFW1n6Vm
o0b9Xhq/SP7x9t5eYgDEot8YXZQN0m5AaSTFKOzaJ5uptwachLi4h01gGA9Bv7HVF91KjzIuFzK8
cy5W6nGXAHHxCzjg6A9boo618H5ltqtBnRUOv5HlB6197rRk1/rND6Xa63K/66zpWA2VG2jbMGnR
Jy8fYNT3ocTs4eKYBA/1/MNyTl3q32fBWoAQyz/rLSx+3CKlGOqYyXIaPy4wjb3hZ9vW+eh3B23c
+vUJ0aLwkzIdS38NsyZO0oVZVDgEIoLdWXIb8qzI/HkQZpHIm4NDq23SLDjVkvNzHo2dbUsrr4LX
99Eti4uvwCyFhKHYWCxz4zjP3V1QbTRDdQ3PjA9heGp0hT960WSkbkncAsmtk2M/y4emfjeSS+w5
TThWL7p++sIlmdwjFWWg8lO6g9qfDPW51FaWe3nUAM/RoEfXm/+BXN75UZ+nRoumUpmEvNazVG8a
3vLZDJV3xwwpstPvatn/uX3SLqMYlgQAF1k0RISWMi+OXzW5mZqTh8CbT7YDc06Jt80qpPjSdc7t
LD5kAqV8rnVj8uJn2XTz+iCBIv1ay08dQObbS7pMDs5NiSW/yUeqxCkSJbOn1zSYob6+2TDf/H8y
AgqXIMVrVVsaGftUCwaMmPoeYdNqmtm0VeKmiO3n7i+W8p8VkfG/WYozF1VpSljR4685pJJDzigV
4m6q/WBWngM9UhuNlZVdviIgdyAPSyeHrjNC4ec2GRU09SoDVTwr2cfO7yE+WO2HkkEumbZys1z5
UFCT4Y6D2xTKkIubrVXsyUmaZPbQ9GEx3SNiGnNU7W67w8WQUUby0T1EHY+DKxAbi4u6K9t2HOZ4
9qzisfhUe6WfuFlJPRM1g8fRdlsGu6T8022zlw6PVSYQ0/yllIrM2fk2mlkxD6XB4hodAnnxkEM+
GzeG9hxQyG2ju9vWrlyY5+YWi4SyRfmpxdyc7P3wpNepO9TP/XDvf0og8FrSTtd2kj7dTeHIo+PX
bfOXPnNmfUnZbSvapQVSm16O/r0uf6vMr9M3eqybYfj3v1iiSaIDZeONuzh3DNRLiSTSBLrscyx9
kf0fYf1P8//yXLtt6PqOAooBImDwBZe9MtvpO/hV4QwawtpWccQAmMglNku8Opp+T5uu9BH2ASCo
SE/ljx7Y0e1fcHkbsKlCPwhUIAXdZYhRM7mVnYBPOqEqb7qdelDmva7TGEo3lXWvfrpt7spz59ze
ItioWddmtc05meSTNH9ufjJm55smb83IhppxHCET37YovtV5dMMgj2F01cVMlCUt3ZrAISYyXtPO
UFJRGGzm2qXBFq6K1l9GmnNL6vlhVB2zVYwCS7p80KkimNm8NeZ9Ij8X6bfcfy5DY1f3B1UONmWp
HCmwb6bm2HYrx0RccrcWrJ3/jLphxNvoFLPn+N8j51cyrnzCq8fwzYYuLll71uI2DKsZ3HRWfrJ9
SuaParVN9PBw+8tdUgGJqXTBEFsQijs8Qc5XUjZ5OqXNzEzVID0x+DvbtFpj30mynKI2NUunbOga
V0PMb1OY5S61iuqY1V3MyzXQ9rd/zLVdBQknCDaAdYnz57+llXtlqiKV8SvVbyt8zNc6O5eRHN4Q
8+bQA9F5EpiLc2GHiu+Xqul7QZZsbYm7/qMhfYwTRiS5w3sHi1Pr4qiTwqIHQWl6mWI74ZxYRRL4
XphXrt4yZOrdPiJU1wAkIa+A8PlSQdAeSmivNmFrVOF1VR+ynZY86ahcrEllLZ1RyFKKaqeJVCHo
2WXnV8nMfqxKTfIk6iRB9CcvezdlFDxw+E1RrTjkNWMgn8jE6O3RnlokLT5lXLOY4+DUNsf8Ix54
lyHdbdOxCOcVbPjSHcS63ppaxJJ2qmu1TJPgpPn+MRptuGuVtK8akrEgyNwYuW4Z7sttH78Izv/P
Ko1gIJqU2pdOaDIXLu46SQJrOLpd8GzOh2G4C07RcSz/BbMCVu7PbZPL6+fVIqqGQlMNhzEWR3wq
VN9qJLZUaQ+qsa1G2ZW/Ufd1Lf/TdLSilQf3qzL92+D4ag+Hp8iA/3Pizo9xAR01nRP2dY7Sz+lY
CGktV2kCcqaj9iXMPqvRl8CHyPNAKyUWBOdy0/SHPg/dcHL78q86ryEilxcUP4k+P8V0jcowUU5c
K2/S70LHgbtBD05Bfsi6xyZ8Gv2P9CZWPu4ygL2aAXYpiunwDZZzyGjpRjlBBue1++9+VB8DZgfd
/pivrfTF7pLLA87ixQK73lx4bZrbVWcqHS/m+qW3f/AcRNR7206/6+929WVqtkaIeOZOqv80XgLS
uHKj7Iuxqvp75fCc/YzFDWg7EWosah+eUt93HSjVjvakS9uku9eSQ7yGd79I/dlZlEkAa+hEIk1f
1q4GxuIy7GKITs74WWV2rPZhCOqNRS82vEseSWtOxppE0YXYjrBJCwaMPYQ4cMiLJSojBPbRmaJT
1njWvhoL19rX1n3MON4nlAA1Z69XW9N/TqM/wT5z0TWV/W1hr/jURfq6/BmLXEBKM2DP5hydtODn
AD+aURz06h8zBFS+DeNDVz6r5bbMd6bebSTj6213uxI7YAGIjgPAFcGjOT84I0y8pITUckrMr3Zo
ub7BtEHfTX4UVuxGir/LUS64bXKZ4nH3IwnFSxJyO/pdS0LIXEKJ7aiZn/ryOWIOdllTM7y7bePi
oAobQmKdzo2QDV4sKw3DHh5xP546q3QHaDpJvPZsvNg5TKBGITSCxFyNJRnErmW1H6ZgOk2HuXk2
pK38e8wbt2EupnV08rW38Yq5pYBtH5pR7AyYa+sjenGMAZ3+dX+l32a3KzI3Dzfqcd41D/pjGj1J
pStv82+r7fjL2HS+5mXfsrHtSKExOp2K8qNMhXtvuWriMu/QCdFleg7/SP5DAaarkR4Cakc8L6GF
deXKvX55cOHIgQoQg85JWS4mEvh970zIVaanTKW6cmyaL02Rb6sfUf5VYVxhQ1NQ9gJUGabT4MM3
osXRuG3j0qFxEPu87WpXfg3sKWTIyGhR3oYgf36EyCnyRslDUNt5QYG7qIIT7p1s/RIpcUf1251q
BNVBmcZ219Zz+1vPVeeYO0X2IREDktMpD/e5rUYwi6fsMDQFc+csM9jNkSyvnIvLs8dv1WEFihSZ
aQ6LWDOq+mwVatycyuJ7pzXbPvscj2ukUHTxReg8u8REeo/0DCIIvMj5XOd7MhZqUWm1ND5rlhXq
bkpBcXY7P1Kf9C5QfgZ6H/+ewzGVN/Ac+pMvSe3fabLN9NBmOtLow5TlXj3A/t9Gdab8qJle/2Ga
pOhfkSam4dKkd+5njdmw+7QcI6SWC/9xHlrrpc4H4H3JYCSq29c9g5n6WuqDO403zWGgMT0eFNRn
n8NOY0BVbIaj5lZ+ShXGkJPuMM18YhcVPkk5pkYPqaIf7HybwseCFz3o7Z8KaciXuqhC7VjmktZt
lLaPGHJopfOLXDVNk2ysKium0jPKZqwCN48UOf4XIk0R0EG2fcfq3TFuhnnP0GEk0yLGpE37KLGZ
H+DCAY9/TZ2E0HKioQ68jY1+pncYTRLExuD/KLqS5UpxIPhFikDsXIG32G6317a7+0L0NggkISSE
Fr5+8l1mDo4ZYySkqsysTAvHtTbCe9OgjuL51tKSYZBKbNNcfM1VreTd1izgc+k6rbwdsn33fVmI
Y4DuawZWzN2WJYgVxsHWZZrX8pIe5T5d8SgAhAgSDP/aEbU7APpcia4YNgpmJAGiiKGCpWjdXNpP
VQ9h7nlhp/Ihh7cO7JM3yu4Ysm9fteAGcbyqWL8wUVrXQ1O+vQSZjJ/HLO1vaNLSBMokUzymM28s
IK6jfkNURaMvM2xwkUUdc+t7ZOgWfaG44924bvN2CWvNx27evfkXKGZee3gBGdHXdaJxHGZxns9x
yjjsxTFOfrdamf7TRTOQywJRyn0xL4SfJlWHAwlwt+UO2V4h81lIy7ptJ3a8wLlJvg9VAhY0he9W
2kIsYUhvp2pDuFDGfd7ZZknk6UaIPYqtqUdAd3x9wpCUeCssBJjtmE8ZrDUNZK4YehXmBdo1Oj8c
LDf4m1ZmL5NfB9opkqTxWunGPviQRNoFsKP/eKkmcpepQaJhMTbdzkjpxq6IKin+zgqpMq31SjSn
lGQia01IsheT+WHumIMq+bqbvYIzh94SigxHzv4oWe9/msx5GGmRzeqbPwgYULXUFsMt1M1tKA+s
1zjaPenGMjUT6vbDyZNY2X70Ze4aNIE5N984h2y41Zj0jD2R25T1pilH13qHDgMezDR2MboJydU3
b+UCLD9GPU2EgfCM7M0uI5XCr0wAzdUTVuMMew8Fe+8J5r1tdtA93nsEUZLHCsqL+nEjBYKb6DIp
c7bFkcMApyrdrwDztXdENJQvHq/xZU9scxGLwe9eZhf+Oijg5jad0H12FNGdKGEQYw0LxWn+JuGo
/W0sSja0aUAKa7u7EX+/GrDF2irs5WcifYUVpZX+l0W2+HY22XE/zhM+fQuUk7eZBc0M4spuojsG
pWyLvqOBfTTEt6B5g+cfdOcYfw9xNL/DEsIdJTJiulIW7GGp2M1woXZj00FdXl6DasLW4i0qjyeI
HBskkWm712v1nWho5RHZsguHPm4ejv4YJDsl2tyuOFUQSOEQU9pyLvW3dS3kDplzKvC2+ERwpDWp
/Cus1xNMMXc86HSUou5sIenUEcSKjl2ukiYCU6+Hd5h66KTNB/BmEMQWKMoqJAr9Lczgt37xrMEf
XcI4rsVgMv1WQdgQe5Ts5W9TIYqkPTbFj44hCfx9mWT4tXrNITNa52q9SnZbVHhzJF+RvLhuSFlF
Tvltk+FAaFJr7slgoOjiS4kDy6aiWE5HdSTZdU4M/72HtcEk3TgkxSmjGj5FoCm2+4THYbgyFH6+
9UnGaZfnEQvhfONLiI7mWPRA/D2ML/PDrl0yyOx7Sa3KMdm1K9c28MeClUcYU4OR1K1GWO2Cimbm
4363lLDdZFJX5FLti/yEKT0xd3WzqcuRhH29yEIr2mJNCD8LJZv6kTH4/bxA8zumPdnkLYfsmP1D
2EfY3MUI9r01ohSP24E4hssRiH1DRA/5CjiZizefkm3+QpJdUWDXeXYB2T1CGYFT/zvmFpEdmiG3
+/e2V0i4AVA7/QrgLN4i4iWzNnV18bLvldVdvVTm/bCCz222BoQjNmuegXKuZOIuNaqm4ySa/cjO
0xh2eZfnN0lwqMd1uZAJ1rbtjDGxdziPZMmVljspL1sRh6dAcdN0JaTltCW5rH6HDcbWT0ehne1g
/5llb0lhgHbk2aDXx7Ct9eOKGQzwhhrenj3y7VOOoDZt9z71xRgfiPWM9Syhrmy3mC3LaRltQ+Hz
j6fvKPbn2pUASPEakeAxPO8IaXpHpeFpK3BgHA+S6YjfZ/I6Qrpkx7WjKdr/jmVm+wG6qnqFsx/7
MUvvZ1zQFGbVRTMF82Xzg96vXJLwwkEbzGc9JUDNRdGoskWYOTklyW5hF3X7Zb1hNWTZgdfFXTra
1XcZEpabjwPWq6S9BW2OfbGY3bU1scfPEU7doR3womHyTjymXdxKMsgvq+yRuVWmZ7awPMUQfDKE
u0KbxnVA3qYJJeoex7d1HRveSwx0+s4xmJTgUFCluB8jH6sXNzXYRatMKtu5NXFbO944tB7neTHc
hmrYAoEFNnc3NNv6UY9lskKTibTrMxUj4rRyu+bLKRnN+F8oeFhPci6qJ/gK3Vok+HjwXngCv4Gt
9Bof6AQwuh/ACZqeeJXuAgGbJLHdmOG3XPZRw9EtJShpgjHM3mMtkidSznF42Ogu2bXY8dNLGBpX
XhxV9r2aMM/UuWHdkrMuJdcP4zSRBzKM699lLsRrLFwMvWUCiG05rvuEiXTra3ThKt/uGjhQYRwG
9uPQ3o1L1WBHBkAFKksdPY+BuheRWze+qYxrg3zOjY3vhbXpN2lV3bSIqKfbQ2nT6HCbR7ihQRih
k+ljwRSFan0+AKZC5YHjBoa10fc5gv1mzM4e1raJXfdP5Wny3+HEunQRPL2/gg+axhb1dEPPg9UC
tR5qUADpCDqG7TvS5dx553SC816yNCcksdYrfHWsL65jmurx9VialPX1Co+EfuE7FW9DgEVCn8Rh
/mYTmB32YzKI/EvlqmPuj21fx8vBjCru4Aq2NHfoM9ByUYghl19kbKrxbcA3JFtCIOrr/V77BBUW
R/2EaqGufHxTHM6NXxc8lepdFbJPi93xMx1Kup6HA//wzI7yRU3osaAatsn3jJLAugz0/+tGxuNP
YZOanehQyxcJ5PFeuRothJsEfxuR06HvzC6TV4jpga/eLl2UlQgT+Iv2lf3cGY/xVQ68HpGZPWqU
DxhwY+eELcfasZ2yqStWNc7wanOatQoVw2MzJuFPLlxdtx7TQk3P7TRsJ1IarKHBJZa1CJPJ8dN0
lH/h0go5G3I9zH9SqOGbrhzdThpHo0CkfFHbNqshVQFMaMbpNMgqY62DM/uXNC5OnnGQYXZ/mqvx
6zylGwqXRKfPuENK0fI6Lj9URJnTImocTUWcPL6jwI8jtnLEW25rP7EG/Ydw8R+11fxC+XBA52Ll
H4QrrMNJbw4H4zRrBg04MN3PdClKVB0EhrLgnbP42EwbQ++SZIc8pTNug9UyhKmHSn6sgQ4XvqTi
sUGm1IUfSf05EozQO7K4l8Qkw9CJfKD5KXOG/mxYApwA0T8zlsPWeZ/MRc6vdcYqLKjaS3apxkRb
RIftYblP92R1p6nwQ9JisAj6VkDoSKvecmv8V7wi1N9TbQBDicYQcd/oldyPBfrVUxG4/hjSHaAR
q1Hmt5ihbgo4wgQf2s2mdYALNG+qEzcKomqvpUtRjAz51BfwDFY9mpljQel+AM8EAAXNCfxiVtaR
uWr0v+grvPNsg0VWZ+ZJzhcHVxuLYwvXzyPaL2UuZi7kXTGaiV8xY5GnfZqYdXupNn1IfJi4swQG
FAgUw5DoufNWiUx0cFifn5TLgSUk463SSDOBGi0JMPDvKgPADOlqdZha3J3l931Zis/Mzmg41tzD
ZZ7Us+btYp3/SnYDX09fwvYSmBmYLjDQLpguqrEWrRrX41TgpKZdagDYtyUiB5KOew2DKzgR7Q9j
AZGcLCT+qib36ku6Y9IClRWt7/W0h6lryk2Y9qjJerQ8aQIw6Kn6PqYT3Os2hAoGzLZFSbsiX5qn
kKl8bYUeS8SM7QUvb366nHe1mFJI8/M9/hnGSiQtjJXE3DNbOgXV3rq8IGSB/E0weQFEp3EyYjrY
iKXby3ppsCnForpmmthbKEz+siG3pT7lm6m2VpMxIOhIImoVmU8IaYg5gMUWOjvgidpOqET9Nvr/
DKBOqE9zlz9o/OzoEleIJ0h00LbLjMt/LvX8K+VsXE71avBJzuVST51A1TR2YuJZ1Y9pVYDVnxc8
U5G7+JwkbDbnJMVBgxNFV+/YeezNwQJWtfjZSHraCMUAm6XmKQQ1Gth7MR36AA9YtP658s9yhIPd
adR8Qgvl6vk+O1KO+LByRdBw6ffl614CRRzpjJQWFG7HiDY2uKJlyIqEBwNY+U+bifkVkWkl4B84
nbwniifqgimsMm3ZmujYpvgakJyRwwO5lenK/83S0ATTZiOOQeZqRMM35cH+wPrseLWTz2OfDYA4
8J/M8wPerIH1DC3VV7hkEIu3XpG3mGK0lqpMJafEzCVUYZRnZZ/CV2FsqRsR9z7UQfZ8nDHiNmDa
vOxrdHY/ajHkycnPpXyS0xFgDU4E+xHRrdZtuRe2aDXc72wrmKjhlrktEJEi0gHGqoZMzatHAIm6
5BNnooc4A4N0fi+mE+wAqbtKAP4g7o0StIU16PiD5rlb7tFMKIqScAdwN9UE7eqC3NwUfZjQ6gTb
7pGexgx5DqufY3XyXrA/Wjj5rIB+smuqeaavWm56fVubUeCy3pNNdd4tIKGElnJ8V3QxE4Y3Dpv3
tUJk9p2l0nwPXNW4Gbei+RilXI/udoVWbX4kK9rgZEXLMiLRkl4PETS/qKGw2Zky1Lv1FKhAhpvb
EZYEWLvoNkLpUznOOLnDkmxPJqUKxTUnKb57iTu2HRRJ2RdlqNkfCrOjYUSQBcDhnBUNav08H69D
RNYu1Nl0v52UKTR9K8sXFLFWZmtbYgsC2A3zgNeV5oi6RPJiXndmQh/QAxz9wP8uXCA7AeLExmL/
PGqlQme1UWjGCKD9J0kSBOo6JPniLg/sWO+zgiL6I9fW1D28Z6G6nrAT0o4iNIC2G4fsoa2qeYO/
GtpnjRNqQ05uOadD0qvEi69ZI5u1RXOE0+5IljyD8/qYz11WjWls+Taq6jSoA1kfVi4aksgh7hRH
35SdPJ05MnG8Qi257Bla35gNRCMuoARinY8R/FKN9uRfcijy49CFpecS1bXFpXnzLx+w1yGuLHfb
PMFoohkALfPqaYXVeQOYMNAF1SVS0lESMojIlRnT+iqyQv5sqD4+UpJGCEocCf+lsPhHL5PtlPd5
HuquHuLw2miCHe9TjvuvykZc4zuIr08y1w79BWw7irYBZKXxJS/xvNY4otG877dT74Aa7ox+ep26
UuRb+bhjfGS47FFUoiXphDN251jRk4C/IzitWO1b5+eQ1N08QLLdsVDaH9m2BHVi82hyxMlDitEy
vx+/ar9nf5eYlYBvliJ9czpuvmUbaqOuWnJ8zDC5VXB5LxXHHdpk8o/j8KmAGREqfICDRuIA38Zb
5rdR+9IhSGF58KIROMf8hOZpgEUTQd/lbiGnKVdPg4/1caqTsI69mGUGl8KAEOCO4zj4J1beJK3L
E/WozJIBGpzU9pnSQmSXJTnsY11rNfVRAadpJ7Yly2PDecmuZeU2ek6jz9LzTByIH8blgo8Mjjzu
DGbBQz5eZBZS7tQkY08czearw9n+3BSzIH06lQCYACVVU6ePQk1PRSTz9OCzGZESG6UQvRuv1rTl
sZ7yLurd/smYpWtfAFqBxVWqrO9WKqf65HSe/oYfZIW1Obh23YRqJz0diNQznTOp/6xd5b7KqBxu
gXRVO/yktflJdtKgekXu3t67RRQoANgscLvRtfzuixsEGSAyuFMNUf5uVQnT3QoffnUiy15cG6A5
sZdQ5dB2gR33tdrRgJyaRsjpskQp6/Y2EYmzdCT1V20JMi80Q1WlWhdwNPQVBD8QD0Zc2CQCn9lH
I1615AKQsVdldZktHNIxmLmDq3SxDvBa5rDrOTMoqxRAzbweOirHBOCydMqfG22ADGv0ZawXI9IY
uS4I76GTkMD0DMsftlxX5joiBhbW5TzgE8MQcz30BwBNBmRYGttRHSrd70safs7YZapzQnAUvSvs
senaMOR5uHS+J3spCYTSJAMIg5fI7zeOGxBlVr4+KMcB5QSApV/zJPema9C1XQ2iZLaeq5DAqJRL
9cWyPcEjFDuYQwi0MVFxqOlPzWqcgWNMPgDq8NhTFTMUTAtkiChltILVDgSAtkuRTqmBFNn6Pzo1
Jeb0lduSS7oizredI0tcD/16slxRiEjVwd8Q3xOWC1VBzFl1qTB+xr7vmRl+oSKLrGNzmGB9v+o1
3a4KeXYTgN1EkvuZLtqfD4d/tSB4QELV2a4xNo9rormNKNSAheIeqz5Dq2bOiFQt37im/N6PAhmZ
BVI6CtHtUG1+jC7w9YUIN9Kk9UcypUhCbWCoFji0QTqEGMEk7cPDfABV6YCvZEWbCOWO3vAhrH0F
iPh7nAIqJKVm/zqWcvhesKP4o4f5WL4jbmsPzxuukOI9xaUd744Bg93PeMrA+iPZClxtQ7OmD0kx
pMNPr8yBBVv0+oWuXrpuacSoOnxfDmNPWaV5P4Zs/GESWmMz5Ev9rn0NJdaQOIniJAnD8hZX7nGs
SbkBY023ONa+E1ZJflnr7eYoioixXD35PGzqbkytojAZRaDp8ga/WIq1WF2JyJR5nkmPVLkSK23U
9CqEmnLUeXRwf2HqamsA5CAL0OaDz0VctckWBFwMDBZxZ6QLkKbDveeh3N8dEpHu7UyqFAf2wkhP
UK36e2cP+g3ouH3UFRq4C0cVwU6jcXPxCOse83sUtYlQCy+5/ZqJBCLzjEUJBBvdIlrvRtVVt+H/
JO8kd05fbRmC6PetCu7ega3CMU2omFC50f1RbiauH1ssxQTkQZWsvyHweV9ta34VYU/kFbGRjJC2
qIMdLhAGcXrS81BTDPlWkt2v/MBy7Y4kP1DrljMsfTmyJPNaFuCDMOd6e6Ycy+XXBOMLUnk83i7L
6gGA3badUJkWyNZedijyc2qghiDIZE07bl25vhr0SOI01ThH+2zkgz4XMx2HC6R32be8QpWC11ZP
pJ8srOMYxkZRQ+7rMLjTAc2FvVDvxHxnmy1fHgJFJCsSCCpExpbcyunTHzgS7+YB5c0AjC/CXaDF
NWGLfxlcLONDctDyzo65LeErdRuiBgD0XZJtjX8nO1bDHyB1oXrB9ZqhCYnLTUBjJIokRvX9kStV
gbuaBKrYBUgNSntGrlueKwBdhinEZgyAtsAKQFMTA8Axg8HpK04qk3RHs6j4n3HqkA+kYNKf2Vot
T9tENWQk5MhQpZnt2L+szKSim/S6HK8cdcgHmVHgdbEsxTvkGKByOk5UJPfN1Lj6cxXpcRH6QC1x
YJZJ3MGQGXDmWidy7ccNSRuXUnpVPDWeThjlW/n2m04ZMqIQkiR4u9I8Ka/1LuxTBTfMso2bpSeE
Ph2PA0JqUtg8o+Q7ZUoeD0ElpmzHoYGKJ1/M/DdlPKkendJ7AiwKQBiK1DKUHQ6cjd1nmTPmtVBp
AM+hZMLO08xR7I5c5oCkQy2BcNqaoRVJV5QFizzuUl3P7wy8GQSlpIRKCRED9lXDQ+TVobqe7sDp
A15YcDeW7boqdERsSNIPvMz6GR1GeOTWlz9dg8VqVc7cpZqOAbkspdx+HEVjkZRUwPz+zHSZjdgF
lU6hB54sAFJvyhcKHFMCLyir2A5a16EFCBBVS31J3jkgd9KOKsDkYV4G3AUeqH9omzVWEqD0lBs8
DQIsugp3NL4incZThdP63cd1+WUA3z3PzqIOg0+I6vLjKO4mAezptEZ0eh3lFs805cLoXuYu+W+R
NLNtvmr6XTCifiE8kezt6oJ8zVFg5f2OpjucttSYF4/hjaHFJPDxuQukstm1XorTwaIOnboVmOAv
Sv7BygNNuSwZqJ4yZcMHF1sBAcINqLdovE8BWoQJtayefc+Cm3zvuCgbfA+5eWvAQQOjslMsuw1A
ytJtbG2+RwYl0p1A8f/1gIb3bZwcOLyBauT8Dt7FJ0EMIGgamfs1DhXKfTaJJbQUyNn9tsy8PHu6
zHfD5iMoNXBCGGAAlIl1RCOPPQqHoSsooAIFzSzL5wgM4AOXQ/YHqhIwQ4gUV+DYYO3+Tmbc7uiY
9vUjw4tEMpHEnd4SI0kE5D6lv8p9q79uQq9gMKjWvCO1dTjEstR82CYZXmiOiYDaHs17rAeegNpx
kbR0MgD6xS6A2IWJmhcohgt4oXHc14DwxuJzTz2bLroK7MKQOze1BjzUl+BhVdkSHqf7LDQW7IzK
Z2e6EhXgXWhy2LQeYGf+jhU4kBbgp/yGOJoFQBhAw1cMJyz+hKGXrUFGU0wwiUjZlnWFQBGNHsIN
WGkWs/sKU3pzq8Pk/rBksTmMhHYAtbTw2l9RQ7ocID2o7A5ifAnSbM3DfF63IXnWg0a2rA/Aubpa
BazvnidI1TWrAkRhJ8htg08RQxCdCN+4G+b//NropRsXW4FFmm35vpBFZV82makPsP3H0jYePXC3
bKJWF/zV6deR5dPRbn5qLnOGigEcxGDPm5ymV6MPJKVpbrGp8imiBZZ6ErePPKrrqmcBaiMO/I3p
7ZDIVEbY7qnYMdLWJVms/xxzBi31Lgf/CoEAf5Z4zKd9LDx2xHZjNdAU2++KWPUFwMD4Nzq2oXVE
1fYLWUDHo+QpIJw6lveS3rSvzjbFW8ZYkbRkEeV/SzjS5uTmvVzeQgaqDXswrne7xbYySZ5+ore4
QeaugqLJjYt60DuDT8dRpxvqoSS9YyIO1WnLigjdU8nZr0YE+8JX4AqtRbccz8Anw9DBFzP8Ijky
Fc+I01q/QyWBqqcei6nsUVaSAvKAfbv3acQUNLKHnAYMOWl9x2X063lGyftWsezQPxiDEgQ67ELB
YiUjEMt1siL6TOA1qh/2rQHTXGbxtstm7Y5r6VOWX8FXpAx0Oexv7/bVIV04lCHLLsySI73OopGf
Mz61HEitKbLfwGIt/SYqn5kfqC1HqCs8Zq3Af2fsnJJZ0Q4HN/0BAH4pLzZsU3ISCoFWLdqGEklW
cGuCpkJWUFftO8VgCCSDtnhOoAtAOTgNq74vDlSyfQpG+Ee5gBrvB5xRyWkRPIdkAvQ+pJfoPqYr
+rLBd3XwQ3M+DovBtpwDnro0MxUa0u2oAVJUXv2rGxBQQN5m+1GhKaux20u8SAeZHO/wQdg/oq6l
hJjygBy62T2hyE9kiTlncgcI3spZL9+WESTNnxo/rh7WKSFTZ9aswcUJBcEOOmKUWX+YaSUwlAb1
UfUGdlsYpYhD3jyswzZ/Ezvwc5wnQ/VcxDL/b9cxGU62pittxzhVP+uFbsAikj0BGwwm/lwWM/HX
mUE+DN0jGlKImRL4FsQtdxyUqVWADGrGyXYqfMAhGwjgyTOCGcrthG0HVABcdW5baIEWWEU6gg91
gWHvc6b4ND1thQI2WgI9gRIih7rmHnVrvoM4VXBlcVMOBdGAK1d2As6WS5eZNKJy1XXxltDmcCCN
I1rJYtMcvL2stEez1zBAaVnCxRkyGJG3MYfkCKxntYCq22v6jaf0xnMITH3dheiHqlW1KynO7aaw
nWANmp8dFX3dkgoQqW/A8XaA4+vf+I4DRCPrbsFIBrshcwKTF/Fbyg1u/Fp6S06QTq3zvZmSGRvz
YKDFHGQU5cmV6Fo7HKjVfgbdF7MerhwTXlCcpeq5TLPwNPqNguE14OeOE0m3+TjtKzxJn4MZy/Fs
NzBQz0UGPR7Deeqq/dkDTfM98l4Pdq9WJ/mTKROWXFwuUn/XGA+4Xm5zQp4hqQrsOpWiqdBuhuUR
Kb+jRRFOGjd/A4DHERebrEa9ZibCwwqMT75O73QoeHNXqwqkyy5IUeANA2b+RFY41ZeFSmD0zZH4
9wzt2S3l0sSbXwLbRB9i4+OlGVQF/G4mAn89WcNfaMUAhyXZXLlzw/RELkArM3Xm/EAc2hBBtqo8
+t8uI/t+pmRYVL+oOoaOHGZgnc8VBHoRzwWCBd3ds2RuH+E5mTS4nxY/hAcI76zsoNEDXsRgvAJg
HRAUkEvpl6bbkRIBpyGew3JKyHSCJ4s9gMjW1qzr6ygZkHpctP44UV5AZ6yn5iYsSnyJBDdd2x/o
csaXKoy3wI9qgnPyBh2DBvKB2cyT5Yt7NOD5j7Mkehwxw4TC4vvsKuvbfFrr4YxFhhBuEWB/WwlJ
s+1Xv6oGqor0aAB9LING5iCbeJvD+HQ+TYjjrvGQWYCozGgVvgtIFWHHZtLNfRz4K9XLNkCZd9oL
mbFXt4M9/z7WhOcQoQ2w9iioEqi5YdLongwUwo+ayMl+0hQ2qr2CLA9fm8Pl2yGGHPP+I93gPrCO
esKrGOI6T29SgqFBbirxAjAwyF2AWuwYHuOictBFMM1nLXiMcrmDVjLk98tWkOMEwHoK53VvMEvi
1ibQMyrUujwBxFlcy7Dkw12cRvNEQGKpK0Kmk/ltbwBmfST1ytL7BVcP+7svVW0faMREEGzhkiJc
o+flF6oqyy6Ii5NHt7BIMaBfQojyOASB8SOoKjE9uR8H0DlG6gP9NkiF6Rty7bPtSwqBWvPVNqTe
f+RrNmN35aNP7w/UOWUPts/A/RN/rOwP62fQkRCM7JiQFBS3Fh+q+gtSu6rmsgfwi1chbMOBlZao
5jq74fu5gAne9hamvDk9wzMMeeoabpwNdpmtIMgotpzdI7YGu9JDZBUuWiXl8o/qBEm5x5BB6GbX
ppHgxDYVyLc657I4zTsZ5gtUGoH3pHB0fcKpLJ5XSXENKlqt/lngz2uuiwli+Fh2EtxrAucXPDqu
q+GR+wHlbZBu/EMJRp6+3JzeANEDoyYPYA/hsiOA9/oe9sh0/utDmcJSaFMIZhmDysGeAocf7pBc
hBuMb0cAI4WDO4jTEbyg5wRns30noHTsjbYB34d6s4YmESD1wO72MR3/AInwSMuE6CaL/WLiAA9P
cHjibgcTADa5kbA0JEtD/LlIChi/xHSux/uSKJteioMe7xW8c48riXPKYOcG/rvdTD784SXSoU87
BroEWBJc26oFFgNgF5IXNBvoj5E+CmB+3Xsw49B+E2dLXB8NLmuI00x6k5Jslb0StRPzgM8cQob6
kDn/vQj0YwhBh0X5yTcuLfvcIc35XdN0LTHIG5b5oVSVe0BgClrAaAmmPm1+wCrbhZkCvJY5mc4k
cghGskLleZduBRS/uCVxrSZrRFtgBtTSGrGq9UVBexxaiaLHtImrLenlssCnZB+QOgbKn1SgMSDQ
ylvcQJBAzosu5x9c2eTnkmungTkY6PCgu2hMa3xV/QBDnFeXolb0Df1R8T9p57EkN66l4SdiBEgQ
NNv0WS6zjFRSbRgqGXoSBD2ffr7s2XSnelRx72w62oWYNADO+d2huG4yl60va5v0AdKkHPdTBdVz
zCp5WcudmFj7WTl50FbexDFtXK9ZN7kx6tZahOho3HCQ3Vix5fARLApw21F5tqyYDEV/ZXpHzuhW
Kjs4Vijg54O11BmUbBlTkFmukpcKoqUXvSRkhJsqQjZBG1gE+uj0CxnZDAZqf5W1s/yKvSzztiXc
yuNSe6A1YV+JZksps3xm5/BObkMf+ihDyNB9E7XTp9FK8M6FddU+AejrUxg0KQNkh3Z+TnFmjvu0
qcyyK2juF9SEjfxZ8TWpFTAPlU1qy9mFMmW2Mi5p5sZsojDofimrnd1D7PU2N6/8KAcdIuyRdkpZ
3yBRuhTVnfae2hmmbU3Ar2HUdNWhKDOxGO4njtr56FKh2Ad7DkPmznTzzPCPqUteRRo6X+nO9MNA
7KdZ9WMo8vWA2tg+GGg3gsrcTCMc90qzFrPK4w28K+NytJ8197U9x9M6IBqScdUQB598hID1wZ/R
CL0b4O4eaSADNjbox8v0BpjCbcgnKAex6qc6QFUW881v0Ywx9I0Ogg8uZygO6ELrTT/9oVgazC+t
tnZdPKCqmJLWXhiPvYi7gdWTb5gqOVLCXrJfV6GSFK+mTZ09MQ0h0oAqKJ1tJcHWNj2SXc4ZV84p
Q7Rqwj5TN++qfVWnXbJhuWKJ85kqD6QTJOK4yMDi3PRlMeCEZHy6EJdxvEbHRcRZwKGFwmBKmKja
Z0Q8Dg5FBwusrfS2Ew5yxMmDwKXFuugHPYec4vVYo1uCVRjtmbgtxsExr2am4aE2EtOhLbPhIUEp
XgHFUUGsnCLDZGqAlsctpXF2sMjU1fdQ6OFLCP9fbH23t9DJt6Wn1r1VLPKYIUedbmAOWA3Wgqx6
WzK9N4Z/bCp0rBmw0NpL46akiPenT4FHf7QG5bTj/egVcPh5G5p0a7zStddiGQQsX9k3TyYTFBrK
J4Fv9JRGUjsPkXdw+oDfbMgLll0e/FR1Zj0jyfHPQ2TQGmiys+UNPwb8a8qcolhrbxxQmzcBVmra
gPl7R9Z/9WUyWuiVX81Ou8q9LFZnyAqZ1Ju0tEiX3xBcbzvHAo6Ozw5y2UaFj9Z4a0Srlk9JAHy7
AoFKmd3dSZmsc1f3xa71FvVg83bCda1M2txdtDTfgMRLxqQtTdquZVXHT1FmqOhLvqwbiBK+fano
KXeM5GmfEzLm3JWaIRP3XRdboJ2tiL6w3y/BjhJ0iTZlpIHmTMsKX/vk44r7ypfzQS5tjNZ27ipK
7bQDXubOc+uL7y+GzjNP8bIMo3Sjtw4m6HDJ/VIINfiE570SZYvG3+TTs2W5zKweAiCPt6qThn5F
N/j7SRuxbAKT2ImBMvL5sYzmCo2XZ4gM8zW+kh3DWMx0U7LFvcDDBN+NQt14LIK2f2vQUCSbRrms
Lgd98XhIjV9iKfTbeXisSdmb7pxkbpNX3x2TccezJYqaQtD6PLSN722zmH143RSdmm7GOo6Mj7bD
lXcjbo4BMZaR+LtS5jyvQBGWYefnUejthjSvL7BMHr752g7eq96ZNCrgSr5YpWm/uI0l8ChBTGXb
yov6ed2nS/DY6jzjvGWnMbvCy2wLn2WsE6pkSdYlrFEuowcEmWm76YZgIBch61XzDJviFRu/phBd
+6NHmpLQGkSbkY/irXeH5Jy1iWTUr5yBGouCdu3BCRdtNjpOJ9Qwo9WYTVh1gbO5OD0aEIzJfHbG
ymnW6EOil3GMYE1NkqYxRwIb2ZbOuLwt/S7gUHNjUGjqKgwYwMnFK0Nwuh/Uz/l0X+cGzMYfhz7Y
Wsapk2PKW/jZKZ3nb67ADgImxc6zGfoRtEIawxEaamuZNq2Kk27rJW2cf+MFMiQ2pUPtNxOWUaJR
OI3LjSfd/JvmeDyJUUxvaHBztQ4WhX6psQfVrpdWeN/6STZq17FzpjSGXmN9svOLTQzqmVO6qqNw
fpd4GE65Rmv2bkw2WccWVbTYoNdLm9tsYJt5XmKozHXqZaAKsLzgwVtMNGVxBE2O2h+UQa7YdYE3
OTf5NFX6ZNnGsK9NyyhXBPbDjyhjpI3SwY5yedvNqo02CASxeDIibXCflJ5c65hlbAKHhXOBvLR4
TNHiaWdI9mZpx3yXuG1THFQbl/7NwBFtHcGIIUDtuoGHZwJtZ284HROxix0FPx7TjIF5BHH3lLYh
3bpQbvN5TLQ3r7QXwPjaaKaevbBLGf5A+U18iIMNFGlFAh3alUHD5r54+kHPFlpyD+5p2CHBtvnV
0YwsnuC0CYHdItk0IMOHat8Yq3bv+Bz9eDt19PHr2AYIXxF3a7l79sGlX5d2zJDHUNio+DpUYTze
XPfrmPHcb3iNm+fCdKZ/DNtCutt6FNG716I4SQtVRJuxipIf8eRGchV3Mk3vJ3+2AGSwZCV3Dnk5
7yAb4ftQ+7TA+SRU8FTQ7TNmokLRlu9z6DIkxjCF/XOE/wkpRlK2lJ9KTazFxY/Erk27OTmOCvkv
+5RIxo0wspl3DBgLojshIoeTawwcfSbRLkk3vWGiIiSC57fBm2vRK/CRFvPryAREe2/bBsF7EOnQ
vhu8BfZnqpZZ3kcuApid7TsLhYZNcLavtxUmi6ZH4VMgcAMFqyad7FU6K42gobY1eABhzP2aSnDm
ShYi46oMXevetoFlY1avrZjCAxGtX0oox2pXAggs66aNHPaGsMx/pHxv6CnhTn3aH7vrmaVT5Rbn
3CX6MRPZKL/5uSTENw7liHtNga1sQGuTBfyZWmwcB/Ou4cF+hrNbeTmHOBI1a5orxv5oKyiAMfRs
XvKMNByKcMux6ttO5DlbVBHrV4PpDfJoEPXXRU/DixFzL5/CKSaAstZ99cUxZe+uh7IbxUpVle19
IQdNoxxNUfOunGQq+QCXsQFKzCimnPU4qTnYyQDjOF4df6l309xOt45LivwKmdqSnEaQKpuWOQWh
6cnjqb+7egE47oK6Y9AZ7g1ZbtsxWD7PSRicS8xKhnrZyfx7AVxZ3kRu1MV3zCXOgi0qrjS/d4Wp
4seJ2VXSUD6FaYmSgfJqRkBZT8HjjMR5+AQxbn9tBQzRFs+7VWyTDq0L23Tic9CCL4yruOoX8HFb
JS8kjeTDYbBRWUPzTFN5kpFz8dvguRtpAMmh20aFxakRFUn2HWJdAO8hGujDs2eEJochIK9lzZfI
+YK8OvjatVn5kvtwPDhpyhJYlv7V3rV56PE1RUnHcCosqXdQv3Svbe2WD+ifL0beidm9TF2d1Vfj
i6U8w39SPU1EDsUb327LN3ArySkGF4n2p1c1zgkb4H3wMiYLqyX18ExUF4GzSO0xuEOPANVW9D5z
sTyasGId52keci5ruP9I8V9/Af/G8dEDRap3qYdUiaoDoT27WGc3G4yfdnkf2UVib1MqXkQwQTEg
iiyELMdTTMWYHkc/W/q9EJV5y2Cv7Y23yHmg77cZwOVnSfNzUpP3lohGs01UdrbOhiA/19EYfLGx
grz5VmYQIsY25kLbD1q1qfoae6ix6/zNjL1l3zIuB58EUvZ02Dpx2B7zsVPBKkIrp+5kN6b9l8yo
PlqxhH17hXwzMhufSaz1pnct1L86lOSmZVUh4cKbKXilrGYshYcpIVlhhcCXhuIfPWQYzRNvyO+j
6eLZYIYSj556a8g71azxP3eCIl2ZeaPb0h6/9q0EHizKeooPgatdPKPhxXkHmURBv7agkBL8jzP+
MgcR96Myg7wHreh6MNai+15NgY/fRoGEAjdho1l+Ui9NnyfItn4Xa005uot99LMVccvFuHG8pCBA
hf6O5tvNp34dpBHpfW1TV84mSgw2i8pNyuc69BKNdKT0zLobskZsa3uwavQaUfWIb5OPLXQGcUOh
HgUbwfjLZ3LoXOt2cUrbbLKpj+aH1ktKal+jQ3cTAvLHlGAeexWLAnGHMXb3Svpp6617H8YvItph
gKELptco7ZPxdZkWwGjjeGmPtOvymY5x7v4EruE9ZPgvo4Po+4bam2XNW5oW6awhDxVv0h3IQHRR
Zm38xrWC1TReAI5ouZRKTSxx6rYhrCaC+lTczmkYlSunTN0XBhg3EXYgByGOF8cteFpsWf1mXvr+
BeK3QpNT4EEA/0+jaOM7ZrztkCADi/IkT3Tn+cnrIixFIFF1uVZ1P/bbYMnEsOrbi0taWQJKN8Xu
yeyr2nNuwUb6tyG3h3E1Ddl8X9L0MQIgj6JpXw0XySYstHicBA/lYehgLI7QaoMmf6etviOe17Tp
jIp94AFmEygd2lZokFSanR3mNTzD4NoYjJA14pGoF3NurV4Xm7io6fitkB+xVa4JvknZYzcACkWF
XrpOTykek/1E8PSC55vlUDaoEy7SztFimshaBJXAvotIcA2sGb56jK9+r0RW88+g2q9dIQSz5iiZ
1zWs0+c4omReu+NSYx3oo/yxxcRmrwJUi6C8gHMr5OTgKxxKaH41MPN3dl8i3VHSYxnklUxyN6XR
ZK+ULGbWexySNEa11Pv36SK6c5xa8zlx7EpsoKjLZu+V4fSLmU9Wu8pUB39IEHr/CR5Df8KCxDEV
yCJXB7tFhX9rYC6/l3mEa2HJ5aC2iZfkTyRWDbT8jewflIamv8gBOIantimf3ckUzpZ4G5ST8TJl
NxHRujjyKpEfC08rn+bfllFVsQWnOrxnD7YQf0XKCdAS2Faq31z0SERd4PJps28pikgEi3wR5Y3t
Ws24MUqFGEdiEgAfhaAPP7tNFZgb9q7hF2EAxLTTaPXJvilV9cp8F0uh78rq9iXTbm3t0qoIHlLw
Sc7WVPBiuRFEdYMAGlkttUSKoDMXQo82tXNvbTyRDXanYnLHbVmBZH5eShWfxwlijxF0jXjKRVCY
2yxkkNu2k1qmD6PfKnMbVfIizO5DO9kWE9U7RqR8+Y6NGP6IPofChjYQ4hmiOP4atNRO/B+R+iV9
cF3eblL7K5vLQO12iA4PZhmDcF0VTnQiEybtt8MUto+jNdnyqGCL7S+RieSL22Xtt8W1xwadUq8J
/y80LSuChbDzEVCUOQPM+jwkOtr3I28+GlGI5RY3TB084q+en2WVI4iYsgbb/aUw625a7ZPjyIaP
zQ+3B2zaVGSBtcm0aRBQpqOMto4oOSwQUkUHqILhU+dU8hXoJctWKKFI7EdRHARMV4zN28IoZETe
g5jFCtNH+s0sYfc1pJJjAU4udpQJ8ekPhwoJGrEFx1kjj56G19HKe6i8nl1xB/MjXUaQT/TFeIo6
JoaIAotcGLMd0cTnm3CuJ5ehsCWS6QEgouZMWKAIe8Z54pqodOLtXEGd/xiOYxiefVxDqPz8MX6y
QA2H0+SNIeEMktamAnW3ENxi6Iy69WRViGpKTKrdWjS1kQdXJijRcnoKfzND7IXrxo3blypXA/65
HpsQzK8fbQdXCvfYtLWGskl881Ubq233Q1ngZU36vtjYJvU8du+oalDnEwFNuSW+amKG4aMrXQO4
ZrI82OC9FxubKbcgE6pl/UxLuR4yhz6ud53kMDJCJb7BDx+hb09za/xCtVNKgICxSh9yBDTdT9q4
KlxWRVSSUgRGWvic68n8oHERfB6dDvFs1VFLrKTjjM3zTPoRer4FTSk/N1DFZ2rSPj02Oh9+5AkG
pRWCpYb9Qfvyq6qs+SEXMx9hndY63w1Nrz9N2VQ++2mxAEmMzfzWc1j/GJCpeBejVH+uktTSG8ap
zA7qfoGq1w8m9ayiGQ2hMoF8LRJ92QpmPyrXmO6qgvdBqYcOEG3lKm06cls6F1nYJuR3+quZveiz
ImsCxZVJ489dlOTps0TPBf/Pvlo8N86UfMrLYJrRKnb9GXTYaD7FBTNNH4tgOEAIAcSruCvVTtjY
dVcaAPKnP1Nnblq5ZA/dHOHQxXHWonjBGvdSkNkUodF1SFQhHX7GZMNIzLdu0QGGy9FCrsrR+E2w
vM0GEWn15oO/E72DF3HYYOYgx6Aahb+Goh5fSVSaXbyIWXYqqygkdzoQlth3lJj3aCOSV9RIKOqV
XjLi2YjueMXiNZgd6Xtxs49QPcUIxdu8+bZwjlODiVw+02cGybqUFdp+kbbmEe3JlN6gW4r51944
VUePzJf6binK/tAsxvCVQCmlfLuuhxAaYuB1btEPrf22Gx7ypXbfjIPodOUzsIB8OjMCdVshhh4E
RR6qKaDh9sWlSf+O06Ps9mVk7F/kdjAXdSKhl8hYOHqCzof48jZ6J0VhT37R0sPwiUVhFtEagrfR
Ti3Xfq7nZEf/U1kPvlnqzwBkUD9xNFavbLrVw0RNINbgtAHVUpv2ZuW7SfqdHaC3V5jCpvBuJrUC
wtjJwhvwYqkOSGHL/MklFWDgNmvQQNN3AWVimI/3vos6iy1Pj1QZDSXVKs0LNpyhUK33abAdN/mG
bSVO9pU3ZHfIp2QIvki0Dx8t2gwNYDkdAFea5tAmPbEKKkNEufacLIJ6cYXvrBftj3gDVBX+uCis
7gdYBLFf2mBUFOzNbG4vWPK3lMCKHImCLz/lygnBzqcxCU61PbbNE2wVHrMyuEQbWGlum4dCVl2+
7f1KfemyeM5WGJ2zUwTzRC2P8OmLtmdMLYNTLZDmVjpXDFaYaZHDIR9gAOq4qECOLtoNUHg+BJYC
w14KMRjqfb+Z7YeqXeKTwHpz19sePuwVG5zJn0tse+GD54+VTZXWZTi/18IVli0eCGGhjdjVWaOi
AGlvr9r3pSQ93GxAb5HLrsrA9cdpR0T/YPWPyPHtxj4Hc4+/am8nTlri6cEPWMZP4UzCQnMbSJTB
dIr0WzLeejjqlY9BBXd4eiR7PLCYFqHswqJONUnzzdPeIugAUT1t8nTQGNMrz492aUSSbLWpjePU
KdJjqu983Qyi+qXbuEGZCWs9jvdWzTy9ZzTqS7B16nGk8hIpMQqy7vxo1Ut7/inJbqlvloiCA4rB
1dXLmEalvknYCdWmL4LqLSRTSZxb+PyLW5tNPvhhDeUYnx1/DmFuAicPSXSb0qI/5lbpL3vGQnYV
MdbeAPAyxsxJXmbPlMdZj4k8dGCe8X04OsK7KcKEPdNpl6TcjCLzp+eONc3siMr3PLwZJCJ8bnon
W27bIFfRPQ4j/FYODSouLjhRxBA2q79zVgjysGWtKlaXom7FQrIF+TDWE+AJ1p0ph8C9sYikY/gY
GTCsnoWMAnKMCsQ5cRfO/LFQ6cOKznu8AH0NWfNjWSGJY1TluZ+DHGV9P9kLVuIQmgDdRfZJDcb7
5mCi4bzQY/hk66ViBoUD5DlDMGIWKsqMyoZzp6IRDyO1yv1oPruRcocTBBVnGCvS/dTKgHj7mDX+
MFjDQOABrzu8sZQJv09JE7/nPIBlmyAMFwANIDvb3njt9zIZKR9HNwUI9ZkcRiLRyJ+ZRsuIc851
lq96ia3o4OTaMgdIvOnzUPnjrvI8p913bTQND9VkiF4JUBU8DyFAH+IJnMCHKdK4Tkn/GflW/Jy0
wIEv8GGpOWFvEx8BEOJJdgcCg7JoC91tDku5dM227pr6aZ7/Ou+kPX1qJFTcxjgJXCYGmspbJ1zX
XydjaE8g5SrHa9L07nSI6jx5JXQkpWvoy/AOOyuJJ0xyqpltajPxG70FWtVUIUZfAeD29YHtXbNn
uQPpP0uSPAJ22WZF2w5c1wo6sAtwZcttixPzGSIfglo2hXWakwTg1sQl1vVoCPtf4+h1tKcsIL3N
UFXQqoMX14CE+NIeYiyiEcEPNfOjJjCU22DpkE5PTIZhOAEZPs5tL3WA2DpuUVAICNqGBVVO2TaR
uuXW4qhb7hwfMBRzuomG9diCTZMuYi80JK3r2OfCyCndB22QXGxaTSPunAF3AQSCBW6nzTRMG1HS
ca3pfwUKijlDkeXXLYaSeCBoAV4uW8WtI+uNk8fjTwT09H4RstNwZSd+7+7r1o8xknBe72syBJct
6WDqKWnITNiQ3DE8ijGA6O6jiMYJlR7fWYHq7VMXNS6Ucdi2G98FcUZAJ8wjATApeBbGBXPnEzT2
ea7HKXqomejwGjAYdpM7Tj98nSXEN2j6HGbUvbD2rG/YWuyyZP+hcjRDuILcEdWaREACXuwMKHKL
8gSlqyRiANkFrZmNY9OoV31pezaR8puYX+zp8hi6S/TJCB/XM/Steva1mDdYy4dTM5hityB3jVHT
e90PTPwoePCHgMITVEezsQD+ii1dvDgRNxNe/MqwpSsQyBzHOhZue2vhciK6AzUySkKUE5hL9QLd
7pSmeM3LsYhug6KwJpTehdiUmUdcQGgH/H2oFSlnoxqX+4am/XuN2QCrujVmT8lilIOVDnPMCh1y
L2ErURjvMlL0Jd9Z2N7Wwo4cDcpkqiftxuAolajaX5U96PcaaJhfYKqAJh3EYH4fVGn8bRA206kE
2hpXaRXJ8KcnLIgkCUO/j+08LNcojrpnQiQ8jXM8KOmKOl0xLtpr5M3kGpiUtlJJfKy9Nlg2IUSU
3ga9Q6x1gPb+1r4EDW3nOhlObKxDvoVuQotmsx1Ye1nWvnzQZT+Pt/gBsE2MJJDYxybFIRbSVKMG
FG377vl+yNivSoTeGfw6dHHHYuzwp5BAqcFiaG2O1zCxsoNX9ljBUtdPvuEbyNAFt+HYnZJ48tp7
2U8Xddpgp/cuHorklPdl6d6LIZqgTTC0pPkONUPAhzvmGANtPMDfUzDgbww302fUQ2i+KSgGn5ig
EMcjf+/U9z4GB+tI1zI4uIO7utg2cFE1iRAYaQAlUpRqq4haylqHRJjnO1PQOLGyUrjBdWqkxWyo
IgqiG3Y5ciOVtC5SIsL1SKMZlrE/I8sn35YPXwdEmsQLur9urVK3l6e4hTNIVviJ05FDLcGhYdY2
m3X5BAa04NAk2Vztxo45S4dQ5dgTodx6uVtIgnRv5xHq7YIEO3y8HL8bWtMlWaeF3f0Y+0aeS5cc
2GId9qA89zOR+0RRVZ5g/BqxQV1zi9SmdL/YBEpABSvLGh+BqBLzGc1kgqHaR0vgbjJEL2hiHEhC
sEFyVarPqT943ws2GjQgEo7CXwYX1mf0yGRE2OYXm9EgRkcTDv26K3XeRcdi9AZ/T1aPaffhSMHC
gYiSg5lZmck1imcvJFJyMll/U1clnuRkMPJ+mmIRh6DUiS3fl8o1d04Fuv/FR9ZlnzsEiGJtlrkL
njLdNdFdiFUS9EJbFnG+C5fZN9hurS+22w4141D4054LH7z/EDYGSh8PjIMID5N47pYbJ4qbx87q
KufYgy0ERDA5znPmpHG4WYRDcd3kI/oe62KIrCAjxA01b5wdp5gVe0h4K0+dsekyQ9MRNVD6QfJG
gzm1e9Is+/Pg+E27TUevHxArd1Z8xFkci7Ue6hlPF1YE27oNAO8J7YrCJHqMcu18z7QVN0cdNAzI
9mRIF4LB13tjS+nIF+qg7EhzioMhB2zwZQCF1iKMab7UCwegxkVXJvlNkmSiewsE9TbYAD74bZ3O
jXxQpNMlhzpDj0AwGulRKwWQx3yVIovzV4Jaxvii1FXiqW5aXZ8YoUJEtZFu257bsEH0tvDKxBG3
UEzN7lhKNi9urz2I6r4F9BhGEt82ZZu45RnYfJpupIf4xxqkhx/Ad+sIM1s/uFSKjHG8J112+eEG
g0oR53bZ+wfpor8n2TpEGKIlUYJR4Mq5ykvPh9IO0D9196iH+/TZKcptiRKPCyJxEqvFil/ipdj1
tX0MDt16zZv6KHr2EmB6HeYZSIekewK/8Q9ehYZaXGMo/Li/H4tm3g6GOHODKgqKdtQHWnKgQCp5
uc+npt9Znv+1wkV2FEPinGJcA9EHgau/ZX3bDiN6MbTBYl9CTC8J83/L+lY90TZJXff3cBHbYT5k
5c8w/kJm1gdP/rek+r+uw7wb5FUE8QRXT57xWb2DXai/Dx6n7qVez9PRv1fWtlv79kta3ZuNjPcl
2QjrmskNp/KjmPV/vT643mWYuMMvuL6+n/pOLbr+Hu/0eukfFoIkqP9jsceUH3J2KI3U/hedGEjs
Vl+0uN1xlr+c0drpOv/gK/g9ORZMSojLQ2dGzm8jQEyH83EgzOsewuMUNztYpfusefrzM//Xi9jk
f/OV+Z59/WqhLeVUoOy/t93yEZHbreyfMvf5v7gI3RvIOMWK415l0+ZVLDvPjYZ78l0/h579Ezv3
Y5DID1KKr++Fj5NTGZ+cHwK1qeusZM8KWxEoTbxQ+mrsJ8f/FDQfXOJ6JXAJW6C6IGBXUUbZV18I
xZ7qAuqHU6Yfu/wpj3454bvpT//Z87q+ymV7+Nt6S4nRXgpjZ6fWvDvpjyA8LR9NaviXZ/WPG7na
YbQ1RcmUyuzkp58i9RC5P9z6g+Tjj57V5Sf87S7I8prccOAuxuis4geelcie5vY//Laun9XlV/zt
Kskg8eoIrkIU3bqwSVsIvrje4//vhVxtgClycxcdYXaSOBhy6ycpdPj3Pnjr1+fO/94JlYm8TJIU
9tWdQDBrSwsvO13CrFYwLzeiw8/55zv515cSwOYqNnIPsdQ/HxedALJYEuhPiT4FRJJmZFba6Q8z
fjR63b7eTC+34yiWo/TpxKW8+oj9obJFMufFKe3uaI/T9i7oyQNGhrbor7MC9oEoIWZxtzinyP+S
kxAtGbQ3Ae0nSPhC0qT+fOuXBPq/H6rXP0j+89anbnFnK+IHJYuzLUjRSpUDVxhvjKVxZo2r/PXP
F/y3Z/33J3C1xqyhjrwWVOE0hHvnW0VAYRlAjH34pK8n4V3f2NVCW/wG1K2Ji1NODGaJ9BXDFvIS
UsPCPalsIQ6+fNr5SOj/fH9/fZHXTzSQPmeEtFELX3+xfZDbAntBcQor64T/DmHWmYw2BOXkv1nP
+ZP/Tqsx3JU33l1J6g846kcp/f/2jAM3gNS5FCiud/WMM5mofkYCdtKbpN8mllphxSPk+6NbvWzs
v92qsj0HobpiGMnVM57tIEK71hWnpnsCM1wRulVQ5dtfo5X/6O7IZUIRVqw/eMDXIwh8h1EZHP6e
oBzxHO9qS8jRCBkQivnskAchaIRawgXcjc6GJ298setbkKWMjr/394HzPjXF+fIuUFDMpEzpA23z
Tg3lB7/qt4V99aOuNsMuTeeJ5LD53OPfm6eXFD99SEJVT/tr17s/P4LfNsXLxagHJfksocP0gX8u
Wk2IpCojnoAfPwEdrIz5+Z9fwOPPv8ziIMfHvTrRwbzQqCg9n0doIClJera+/vkKv80nurzFv1/i
6h6sYVIBvd181sBaXnCXuD+45wc3346kP8OrHkmSGJrwg/f0f1yX7sH3FeVKeLU2AA2J0KuG+ZxX
D4P+Sqrexrq4v8KTFZCm8z71pBY2H6yU3xYkN8tj9JkNxKgICr5/vrAWR0QDKbycLTKJuxKFPWsS
6cO9+9Hw9n+7EqPNbDokF/hMXO3nQRNFZowbcXZjErxJJoqyI/HTKG3u//wCP7rQ9XMMqyl340Kc
e0zqD8TFWuBdBLCycItjN4fB5r+4nu8A8P5V+gdXZ/RMd0oXN4mz0+aronsOqZ8IWW/K45+v89uB
6DBPV3mu44Cv+Y5z9apUjLgF4YTAR+2fOpXvu+YlbgzJPC74vnMeavH85ys6v+8dXNKntiF5gRL9
ekMrsUi37jiLs18Tz1m41nsbecGncoErKImNulWurG9aeJ8bt13sH8BFzcEFRtsQOdo+lBmcyGJj
M11FcVbeTh1iaULA1A2BFKu+028dxgkcvqo7DOQbrDqw87U1Wg9loLIj0ZDJV5zKyQcr7d8epLwM
PrYDvnhHXX2JqDFqfAyOONvjc/U1y9kH18uw6cyD/uBT/Jc1TSdI1CDYANuhfT0JDDzfqlsdsrwI
n861vdOet02XGxlMa01Iy4TVY1yIB1rm7Z/f3e+v7rKNhARcs0n6FHb/XNh1mzvMfZiWs+9ZO0z0
hEhYu6G8SRBAtfLtzxf7q5H6x3nrcDVXBsz8U/zFuazJv5X1OfkyiCz95Ry3pOBgUrlNPHVws/KL
XUKfEZhLyFb3Tpz/HvPNppPLl//mF4RgVbxZR9JU/vMXTI5CUEyAw7ltLT4v8xno6xhNmzFTRxy/
b/hNkTN7Qb7qqez+fPF/e9ac+QwGVIySpLj657X7NF6yFuL0LKv2Jbhp/XVYVc/l8ivQ+//Xla6n
gCUQlzgAvL/ear1yMR9Dad6US3G0RqwiQfX5z9f7fS+9wAxUxcBTigPi6r1WEuVImMfizB3e9F60
I00Xc71+CoYPrvSvS8UDxuOrZWIR3c4/HyK4XbK4omRVnhqvRjv/PWtfGOSU4RqyIuZSF2Lb1P/D
2Xntxq00XfuKCDCH08mj8VDBkm35hHBkzplX/z0U/n+/MxxiiL1PLMACVOzu6u7qqlVrGUs7dHaE
F2YnfgNJmxKHBWYFo9wVzd6vCnoAsnMUOK+OIwPL3XpueXazArLdDXRJtdA++Fa4zUhwFkviiGNc
Ot1HnLdktAwNlit94kmdnDYpRJfiU9JG/t5qur8otrSHLqTT+v7KzvksbwBNtCS0YLSpJ8VyogEI
ZNwqJYxwgOn2APYsa9802kDvm/pQv52O6tLWJGgbii7L1SgUn1qtpnEGcY41FbyDKiRv1KXtVlaE
daB2n4a8eKYucIoH9XMcIVcMLdAaqt5gW8bgSTV4yleGBe1RIil0xYiPLny73lA9u74EEZxQDJuU
jBMkAeS2Hem3Z2p7GYTYOpedrd604Frlcunouw15qXZBH2Baoky2zJoMzkBPGQRfwbUsa1DDKpVd
h/VXURuCdRwl2RoI2k84ZY9prn6nvHL2Te8hKlKZVkzlALR1WLjdZr9H0TSd5Jpm8VXX+4jgi4yp
U4tPFbfpqtXkYA08UV2wcrttTG5IDf0Q5I7JwU4eWAXtyYKiuPKTWQAKz+RPsWEP6EYBRxUP991n
1pSGbK0sEmJZ4sQUuMvBr8ny4T28WqBu86BppJ4J4v++odvNx5gIdDjtLHL507gABpNo0HsMDXUJ
OYScD/sKEZ29myruQiw3a0oXqc9ZsDPo8hiiXNyXgtTHWU2Y/FRQZvtLZ4q/dv02+aX7+q/7g7rd
5wxqDBpBFMnI5U7ONwX2W81ysZRQ96UyvI6aB6q2MYQ9abSQbpXGyOl6o2MM1V8TGWUk46eviTBS
wxJ1BJnabAbzKOAe4w0Nm4NqvFbG95hape9/odkKXsdDSDuZ4i2Ig946P9U5nViVI82k+DHxlcSj
USlv0SMwexCzhAExRb1Y/w+OQqxvqFz3EhCxiRWYlCQqYK38ROgnUoBXgS3JyVp+ub90c45/aWb8
/YWTqAV9v0hByk9pxEHxIPjPkEcCOblvZSZ2Y87Ga54R4ffT6lVWDpngwHz1FCh/eiBYQvhawduY
xIcw+gMuYqXGX6sEKOnzfcNze+DS7mQW+4wsrWL08pNLaUqN1ZPRHqSs2t23IskzPnlpZjKLip4p
7RBL8lOS0kBtOsomRfJoWxbkiEfwGcIBVXMkVi5sOIP9B3ju4nNohP6nnk7oha8ZjU02iMnxq6qc
z5ydU+1jtUroLm5d46kHIMCLlPcRZB4rtzCULUyn9fb+4MdwYWLOMnjBWZzRrOzUnEOyXQ9VuMaa
4LsCeTEZlbXbPcsZHlvRQODWJy8vF/bgrVFLpK9XU02dJBCh+LXbgthv6JYJjSc/lw5Csho+R8pT
20ufwuDF1B8sfcHezArTGK9ahEvoG5uINl4bVJygA7rVWk+yVG9ziAZK/zkPj/BFw3xVrPKG6nb9
pirS2qC1kMNjYZY/YqXraQYLadL5NZ58xG6jC15sVAukvhmovfcc1z8065HOuJUa7CWQN2G3rkER
dJC9MeWQqQvxMzCpoT8bNGfAO5PDUVTrMfp3vy0tX8hMzM2MYRK5Wwp6haMe8/WHpTRoghiQnKcQ
ZD+IDbEkxnoA/9qAv/UQcCR9QE/jN33nL2qQjrM+mRRWYyy6aUTzpjG54ppBqQD4ue5zW8tfsuKY
octe70hDQbZ9Nupua8EDWQhw3VjDPo3Pmv8kCQfXLxe23MylRGmaQJcHDJIqPFSvJwGQP70YUug+
05q1UbQv4sDbu/ic/pKpSp/BCYqpu4bSY9Nm74a7cP2Oo5zOwqXxySxkiUYTu087bJiYu7yHTZne
bkv9Drf0OgNcJDnpwqLPzTslT0XhfhIhNp7sBh/NBLpWFPcZphj6m3zAM7DWWQe4GZay+TM7fQwu
2HYAmFRjms1HJmjojd5wn/UzHHaqf0w622itVaSH2zR/F8yljXYTzCjU1wE2kGPgmShOU2CgeGQd
BoTgeeht9xCpx949q8HfhjkNg9dapTwKI3a263XXjlpyf2up+xVsYGUR1rKwt4RTCR2qA4Ningnr
vN3TI+TBZRwF/kJ8fBOIXH/px5Po4khokXBEQ6wNnsv2XUHvtv5z/2S/uUgmf39y5EDxZJS6w99X
G1r/zXxNu17u/2jq939vx5R1UmU614cyjejMpqiSfuiD56r9qhalbWbs2Fjvn323FRbmbG51TRV3
Iq7i2hInL5ck19pKCB3GZMTJXuzSCCLAnGfUkKWHsq+bI91XC0GIdLtQVIiIVC1KRZamapOJrEqu
+6oMpXMcgx31eGrrz1qwcb8N7bPmPpTxs0zeTHlF+QNxR2FlCPrCsGe+QJbE8SN0gzh9ekiXfljJ
VpfLtH/UdpwXbwgV7P/tKvJ3kaYmCrDYOeL4CRfeWCPcUNdSIZ8DHcFHaEfEdyP+qxtLdbe5ocgi
xz4nggIYanL2KHRXCzSwyxAtgzkPd6W24PYff+HqPAWed2lhcqPRiOwaaogFAYjfCLMfub5PokPH
b7pNGrts9kX2s06EY6Z9NfMNIpHGQrwxO0jO9BHJa4jKFLciq4Lhx74mnzV4bQcRVeFgc3+5bnNh
4yjJKaAVK+oSCJXr9VIi8IWpFijnOHB2jfeJG9tqEuTnUnq7f1u+baJNoWTxwlV5c56PZrkhKT/J
aM9PSzQl8mjmoMQ0BcXrwE9AcP+h57cyj7n3SQhOefr1/jhvLkeeagCZdFJdIkeMNtnwXjuE6Eqa
1hnttXUQ0p0WZVs5Q6Ed1pQcQo58YYC3sYCiW6aqqtRnFWoaH2+hi40Q5kFmShT6zxqt/EKBcI4D
T5wEL3RfbxKEMozkgU6TlQBhnlRQQRKgVlD91f1xj9vg2omvv2Jy5nCE1i4E+c7ZkP/0CCklj7mx
sOOXTCjXHiTIBn1VfeSc6dbcBdHRah9aGNT+wzhGWizWj7zJtDxE9N+Tsmmcc+mWMG0+Vfmn2lpA
+d36pCGNm0EbnxQSQJvrgajo10jRMHi2GT5o36THTNmKwe/SeowSpFGLf723r61N3i49kh1jutSz
XeSN1nVMy7xQguC+P2/SreOPoTERuaLoDGmao/NaLw4yw6evc0iOcfrZRwHeWaOO3ec9jc9fYoRW
6Iff0j1bDMdWQVHJyMZmwEf627aB3myd3lz4qNuI4vqbJkPP5UyowtYN7EC1HtAPUVrr6EbPDRzm
C6Mffe/a/U2aKhm3anBNEDteL2kEvbSptmFgm361yY2vGZJ53sp5dL2N9UxAZkOp1v2xtKf7dpWZ
EUoG+G7QGTwzeApc2x2soEKpqonsCL5PD5a5FfIbKx0ijKQ+NdJPKUzWyW9F2wdokUBSB6HmSogO
kBDJAiTlq/A7XVpmfRKEbQsfXvA1osjj0e1Cz84jWgZB/kgfbvRdKag4rU3xqwX/x/0x3N49YGfG
HKgC4zoZtsluCMhQyHmhR3Yepb9N4BsqLXf3TdyeHNcmJn6ACJ+lVqhy2S4gmbQ5dvqmLxYShUs2
Rg+5OIaVxtd6uceGBuOjeCr9rSwvwPNu01rczGDnDbqgUKFUpweHCPOh5pRINQhFviuNJ6n4rPIg
olmd9s1NpB1pLVm1Zbj3lvCgt3HsteXJDDptVytDWqFAaH7+rqQUjiIUXg8lDSH3l2omTri2NPHo
kkJskrl1atP/bkgb10TjZuVTUjb31RkybW/h/pwdGc9K0yRMHffR9bplShwHFn1zdqy+C1WxaiAV
lrP3nPY0Hx7b+6Ob2a4q8cE/xibHhNip8Sh7weDoraCbWKl/GOkecP1StDXO0uQ8whCtA6pE5uoG
tgWT6VCENevltQgmSEfde6Cj26gAxQVnWNg6/QkNBAr4aWPfH+L8ApIbAS9FREkjw/WEIiFRS6mQ
pzbc8IUH3+4bkqNFSmPnmyE+Fc6nLlg4BefuHhIhQKKp5xINWeMaX+w9sfRNMBVGZvf1D/VPjLSh
5yDBV25L4dOQHvR26/ySEcM2z+1jH1qQtK+77t1otrrubu8Pf+Ya5CN06vUyd7shTkYfoIIjGkmS
2WlG94DWrMPeXYN9DOSD7GYrV+kXXGrWoK4aAD+IVwxtYrDtK9cjYZnZpfYNBP9abM+B424C3S7T
FizmgrkZDwa6S6zJoxZcxLQ1JTcGAb4YOUMizwNQjYg8KS+IioJ6CTw2cy9oeK8Oyd1Yj5smeiHx
pkyex7lNUzP8aMG6LRfCgzkLxF/kk3BWsq3j7y/cRs5qGsqVJLdLP5ZOHW1QWwg1lg6YeSukKzmy
iSnVyZ4fFQGzBDYkOzPLAlKcTHqi7XgJGzNrBbjG6AKkNJTJWMBoxlEZ9jmUEjB4xqeRRf2+Z89t
bNKepF0tbazwiZNd5sP5XnqWn9tI9qwUYHWPUDSK1d7aJ+5Z4mY10Q69b/PmUoXzi3KsRiKOzc27
6nqFUAWvszLBB+iUSdcFZGUHHSmWbaEazea+KXm8oK+OzImtyUZCQhw+ZDfM7bh7jYPffxAxa9bV
RqhOPaqgpvpY0uCfPTvJBqlrrXoMvvOz/wklbfPmHksYI115Yfi3qYHJN40viQsPbaGUknKTb9KV
b50LQd3Rkz4L3juSASS7V5CahHt6+V0oQ/r90NKktLs/K7chx9UX8Ci6/gLFUjqAlnxB1f51Do7z
d2S4yR8HBRaXYacZX9Lhi5RbC6fozaU8RrMa3kb8LnOyTdZdycQKHaq6ts023mb6cyM9yEayjrpR
def3/SHe+BiFFoNzBiQQNRcSINcj9A2lznNdL+w8jr5lobtLMoQo6vrLfTM3B+dYz7E+QEd0a5IZ
uDaT0DaoUYsvbAQPt6ny2deyfZueWyQ97xuaG8+locl5E5ZMbVxjCJzEK/LeNElb50FNF6ZtZjwa
GQceHXTK8fafRITwumS0d/uMB8pYhBxN783IdikkoP96ODgCJyeXF8/y6YWaQbBtooxR2AZFpjJ4
8rcDr+T7Nm69XMPb6Emxxgw8TxD5enGqAM4vTQLeKelCf06bXKHGJxU0ivTIegRQLYWlg8ZQE0LD
CKXMCHKkzxx2z939L5lxfJDgVLeoX/PPFCwlxnRaZjSn2qLRrNDq2Yv+r1BN1o7hb1Rr6dl6e+Yx
bjpw1LG/j+TR9DYPkmCUCXApE2fvg/srzenV8DaKTGpsPXxS2vQgZE9oqL912c763lbuHi1aiGs8
8aDJzZrsi27UKyDkUfNoIQW7sC63VciP7+NxOKJ1qbhNnCwsQriPKQXYdWEdKqTx9F8e4g2K8l16
gDMxfM2MFfQtgvgQhah/K8esO5cerQiQf6jnwlp50Zf7CzTeo1e3xPhFkEdIKpAaSggTT6lRDa5g
zeQ27/OvdL2sacleSA/NbGCg1zRe6ioIIS7ba2ek08Xrkjav7EwaUD9+6KDnCvWF7TvjaGNTAEha
RSe7fXOZ16WRD2FZ2Wn4IA1/c8vaBIG1lr1RYWQJRDNzVlwZm1ytEWR7eqIXlQ0d2Vqu6fz61WR/
fH0Bt3YTCmsKa8KFodDuZXF3XE8cOaUOyoW0tvXqp4AkkEm/kQQyn7y2LL5pJJ/u+4I8LvbEGUya
2HjOKeRgcIhrg0rrZoqqt7XtmXulCrY8V+G8Kb9VkP8oll0eE4hhjG3/K30VT+ExfbWaNyt8wFNt
/VSqh/ufc+s3Y2WaCJNmWiA82ui6F8FCFCOPG6k+BZfkqdL/mPGnAO6pf2+DN6WEy0DLe1Na8tQ0
EmAPq+0CLSjffUzSaF01C3mO2z2mgs9lB5AXAuP1Me0XA/GUVs1IbNV2rcANWkndo4yoxcJIPvDb
14unyrxSTU576ESpIl1Pl29YaVEraFREanxuX/WWCK5C6Stfe/5b7D0PdfZN7GCIKp0HVMR6Bzkk
FQ0GFfjj1n31sm0Lf110TpFTyz9D2PcJfc4d0lmC83J/0mfmgy+llkf/FSfP1K8h75IITvPGdsxS
OFZRg9JC2f+5b+SjJnc7H/+zMjlrs6JAtQIqKzsezjWEPCoKbtwC6g/vSY3RpUZUDUlrK33qxORL
9lf3dqiquXK04MUzg6WLAe8aE8m0g08+o0l1B/nTsrcDGanfBsqjhYHObBPUjggllPGq16YpU8GD
HEMo5d4ukY/XIRimiS0qq8396bw98tAJ1Yn5IF7keP24eS98WIdkPB06SIylpDtAQLnSUFtOkq9y
tmDo446+XjeubsgCyAHQjYF7XPvxYA4GiuOpbCPBF64Tw185wtcADVP1jyZuY4SagH8bTruKXlL5
S1HuYOjbhUn76DtAj3kmQuh2aKAs7LfyEiL79kSmMjXyB5AzIEic1qYKL/Z1wDqqPcDAt04HSd0M
cEijZ52hmKDGOtQRImiVAHK6+/M/b5l71CDs5lqYvCAMM+WNXGK5IPPekh1HOWclwoZ4TMtvPoq9
983dei1pfwVUARUQ4gNrcpiYhhgIQxCotl8AHBGyXSX4C6fizG0D4AnID72mnI3cddcLLaFUTI7L
Uu3K22ZPAW2f1XFALXEf/4ns+FNmw/ofyqv2EwhRRd1VkMNJT9LO30hrGMbvj3fmtLj+mInXBY6V
QHVsqnb/LEKJrZ8kdU3tHdCv3x1L9F92cf46fKFzpq8O8s6qjwsfcBvAjPAv4GlAjnkVTBMeqZm3
PeAo1YafmzLuWpGe/ZNjJG9ZIK/0+iHyznL9EJoPmgS7rQkr9C7Qfgb1S/vz/pcoY1gx2YB8CQen
jHYd7VfjgXOx1QUtN3IdLnjb+GVGlLBXaoX896Ow9p80/xGxuVrYx/k5P8kP3oNqB8/6Y/EQvQx/
6MOQV/JXyThQkLJodVln7JGF82H0vOnX8bYhO2pxpFLbv/66sCjlNAv4ur76VUOuX1nPsfL3r9ps
CjiW0+zrwmzIc/bGphc4TICFapPz26WHTkZ9Q7OVx3YkI15VT92wc1/8bajt4DiL9jAWtd0LtUgk
q9xT/sWSdvK5eR+gcz0Lu0HdytVuMJ41/ZDAYJa5wxb1272vLvVw3F4EY0/s/750HMnFulVhgXi0
HmvUNJqVDkkzFBeaupSbHsd7M//k5FSdgg31m0l6QfakzjXKFoILKI0KOMdUIpoXX0bCGtUJWlJV
tVqhrLbTt/dX4hYpOfb8EjeYoFZUstETyxYiA30sNJrt57+0k+BsEmkDE2SDSHp/qPzHHo7ZWnwZ
/IUhz87rhd3xrLyYV613pForK43z6EvhvyasePaf1s4EAcTwSKh/7MkLG0XVwsOaDpqNFJU9GOGh
Mas9BO8LT7G5Q4Yk9z9mJs5MEhUlyq7TbC3S9lob6Wujz34VJDqiUSwQetFs4SKZubfG64M8FGsn
g3O9njwJxr2Iko5mR9l7WJx8hLZDDbkyB4pPH9StsOAlcyPU6dYgA8BLBsTWtb1UD5FMcXXNhrsY
8PRXTW73gfN5FGXvYCK+75Jzt+QIDuDxTEh023vrF50v0lNkm2SV0HOzjG2a0MV438pMVoMCPOkC
ctSce0T512PyamHUGJdVW4d7OzHbtRa+xNEXFcoUUd3qOApIXXHVbVv4Cw0kcH+GyS63jtUoZ7Gz
lHe43laVqK3qeGsWCy41e41/AOUpNlrKzYxr6BnUcqirdhJED0gwrxxgetD6t+gweLq8gjp+rTnC
2nEgVx9+RODp63IfS2tFeXWtAxgwS105n5GzaOpPaNMsOMRtzpljg+4ng8yewc067Tcp+qFSYM5X
bQmguaYgr7lqi/LgbKAY/OFsgHHU2ov/1Armphff4HG7v3qzDnlhfuKQncpTG3cnZOxiFMq8vt36
QZ4jmefHK2Yz52XdKwuDnnNMUDIGGFyLM3oK7IZqzWiNnkvLkSGXp/gVbBCWinb/fmggFbmMeRqM
CKBrvwTP31QlguFAZKDED96M/tQa+a6RHiU/WJjGWxAoy3hpbHL6O7E7lGavqjbM/NuseKDWKxtv
arKTfqImr6rb+E15MD8F2cmBQvL+QMdDanrnXdqe3ADkN5US9VNsR+8q1K1tsan/S1wDJxmrRr0L
9rDxGy5ugBBmSrQ3OCjd/nvaHZrxokETa3j0y5Oo7QoIRO8Pas5HSMcBJuT4GrHa1wbzyswhhaeu
mjtIVYUPrreQvrp9MpLvpXZMUo64lcTEtQGEueFGbkYD2qm3IU0mmv5OSWrheJxbHAtoIp2UQHRv
+p+H3DMTH3Z8u0FWre4fGuWQomZ1f7Jmx3JhZHIEC1pVWJ5c6naH35lUiSUTJsOVkf64b2d2US7s
TKLb0iAzggCBbqPym0BCUwJ8ysN+4d6anzJjBHchwM2T9nplxMJE9KHpdFvREGlSP0FAKClLT6q5
m59OG9GyuLt08JzXRpCIaFzEGXS7h8A0/QK0J3szOoTceMqlP+9P2+zyXNiaHA4ybdJqgQCC7Vqn
4ZdIOwFdM1K5FMzMvT3o0fxI4o89hZM9KjU1vLVerttZBm2ocixLkRbXfNN1z1xyCH6vLOvl/shm
rg/WiWcH5ytdm9Nqu5klgYsopm5biJyeTMnLkZKT9kOmn0ve1PRR+wsWZ1yQtmFEl9AaYANPARjo
4hmxK7BtlUL6KgW8h5vy9f6gZpbrysQku2D4qZyIdaTbUqiuYMwTYN9Uh10c/+tGG5hzgO0QnEFk
KIOKu/bBaEAwMJQwlOe/qbV5OS213QIedWYzXdmYOMVQiYZrFNiowu+MpTYOUrfAgDA7X6R+VHrX
WNQpdMTS+yZCFZXTJ9ITVC37V13n6aUKZbQKQUPdX505lwO8CEhB0w2RkO560mQ3idNyaHVbQPh0
24zU/tIAKYdTeuJei31vD03VwgaetQkIkNZW4LaUk69txiiEJCDqWSireq38zlyHZo3ULBlG1epX
jUY75P1Rzi0bQ/zHonxtEc5qXQJIqdsmONriJUC+2F+Ajs2aYOfSLYMLMp3XJtqki2HQlHRbHR5b
9/MA8K81F7bS3G6lbv2PjdF1LsIGyy0Lwa9UjqSh/dVJ1S/IbLb3Z2pubRAtHB9VqGsBw7s20ZRI
LPapwUxprrqT3Ujfu3H6LUN4Ta7l+FEHIre5b3LO4clkwNRGMZ5usolJwqRQao3IsDXjrY+ORH1p
EKzlNPz3FyGtDXRNQYgDKmOa5ox7aNQLyTe4bsFJiQmk/lFDRaRFa2XB32Zn8R9TpNCvZzFKtCLX
NAFnKIvPgdp8UTv5q+FLFbp6vYZAXdfs7k/inPtx9dLwSq7mFrqXIG/QRWph2JbwIOjPovjH4ma8
b2N2VBS2xgZD7vkprY5ghFrfuKlh5x5kGuSTn8q05kGlkQlSnoZgf9/c7JDMscSlQCJEnuR6Eimz
DLLvVDC9xYh09sgomT+q4e2+kZlKGvg8sp/wBCnAFvTJYWT0nor8TW3YhdOvvPaE8n3Dqd7/7aon
tHgbc2eZIFDFpxx1nApl4HqNQEEylKvk4AsvXROu8hY9UbgUeqc9uyhHOtGmrJ/EJRDOLYaNCw6w
CqGPTIH9ppG77aqiLKresB0vBjSl7LzqBIcKMqRoPyDVqZc9eFnZ+g/rYLAIKqxZEItMsyxFq5j0
BSmGLbWjLqlRPQtCEu8dUgQLVYK5FadVlv4L8HIyvIXXK05CKdEiun9sf9BfuXxe9cLIUTqSxQVP
/oikJo+8D8o2+O/AQdyQ30k5enCZaxl2hMS0Wm+sb336W2j3WrV3kpMe24GHPqbOS9cCJfhTkABV
pauiPPbpVm3ldTN0O780V1IOpEc4WcoRzMsm0099eVCCkxnwcKC/Gj0/hSYZ7yFG+rUOH8t6VwqQ
+hDnQzawEm1fJ4cal5tWd1aQmmhZv0ZR+76Lz90aIz3d/x/r+PuLW0MIuqobOgMPb6RV4NNFtlRA
mjvBKSFQxxijV1IE1xbKMMzwV9e0je6pQgo28l9NJVmn9cIhN/PKgNtH4oAjNawr+uTB1ORyZSjo
GtuK+0Psf4wKdGgh5ckPWvW3qhlv70/cbYMKG+7S3iR0DfIuV6oMe4b5U3TPDi290UEvW9vwQGln
+UrM1zGKGdHGOvlBi3zFzkmOHhIkNORWMqIbRQep8lbpUW3MTsT3a4fGgPhzmW8i6b2H5s5x1zFy
LPlL1Hwxm8+hg0pOeAihabg/ltnDY5y3EfRGFW5Ki9TVbermWmza0dHs3qH/W3kkEo/qoQlPg2p3
C3n0uRSOcWlvEnJ5RqhbXo69pqrWQxp/1ayvYu2t9UcYZl3rOTPzVUqfwuBv9fAZMRpHW2rO+biQ
prv88humN4hHz8CIEaPx/FH00O35bMioBaELJ0G5ugeTJ6vP3HNrBRplpFzabmuIP0S/eCm8Q+Y5
K2kRtj3zqqSmAUqPogqof2PcShebsYLUqPBDXKpl/W0l5xWZ/sqytY52l3uguXph2cetdzMFmKPa
SFRAxuTaHoIS6JG5mWnHGrDnrfakDTa9+t07iuJxuYLqsEwXnhS3TZ1sm7FH/f/ZnL4peh0J9tJN
TVvrdlWpnxo4cvS4WQO71cu915frqoQKHDj5CX7lMl0CXs/FKZf2J65Xd25QaS32cyt7UIRvCAAZ
4lFEl1jzljiqZteT+ATFA3KvZL6u5zdQPRTdnYJt1UsrugjXVrmJiBsC4yToT7KSr8Ol5OH8Vr6w
OTnQIyVTCgWgia0oW3XfGvHaYHJJslNVQlLha/YmOX/v+9HczUxdg9CZLjfQYpNhwv6ZK4LZIqer
iZsq+SZS6UzD1/tGZteNfAucbXDHUEC6nkt64iU1LUzDDoJ47csHp402qKhWarkW3IWOt9l1I47l
qYO5mwjdE5BrS1qOJ81LECbEL/rwFNYbIrBd2HffwwJZyuTb/QHO3V8ktmVKfiOARxsn4GLzi1Ja
k8HHqFkqiFzHK7i997VFY2uK9qH0dt/a7JpdWJvclnlVhEGu4SY6Gz2Tf6ry755I9b6R2fiZWxKQ
MxoneMfEM3orDhNZ8DjQhC9xjb6Q/rMpj3X76rrfouqAfE4NQED0OWPPQWLH0qFDdy4WYQcwfgbW
uR9bPuqBboRsWyjZ18qt9oW/z8x91h7uf+vsxhkL+zRqSrxwp8x1rjRU8Iw0pi25W0/bpuk+foH4
WON94YE2kl7KpfN3bsUvLU6OeyNW3SCABM32fUJ2dxDe3QQuFgR5fONXEbbfWu6c+6NcMjlxstpJ
6yDqMdmH4RbOfui0XrvoMQW270btVhW0ha20ZHD8/YVXo5hoDmXTjQYfnIe49D+Fzu/cfTF8fZP4
zeH+8OY2LmlZIk3qJiN3wLU1rZaVEnYugA86b6DiJJmHVljpQBDSlQQv9xIJyrhCkwvU5HVoYQoo
N31Q1/Ykt+ktWSIhgvNsDfennJWHyjDR9C0XttLM8XdlaTKPkZChBZdjKXK+V2KxGgNMFNI2UcjD
VFiYxtlhAfyxQBtzon+EbxeL5jaItQWNZ6DUSkHIC3aqjKiVDkefuJQMmQP5mePZwIt1pA2wxoPq
wlaInLWb5yReqHb5wRE822Ac9fTXsGmE97Dbhl62Cd9qYVX9hJXML9EPlddy9VAfle611/dyuJQq
njsJ+CRqxTw2iYU/Pvnik/IQEUAhhiMzRtpXHd4K6UU10bz/ngnx0UifFDf9oihf77vu7AJfGJ3E
JSHJNL1LMIrGLnrTfyj1b6r0Tw3ckcTygjeN++DGbzmPyYRz4ZC0uZ50EVHzxK8xJvqxvI4iSu5C
lC81ns260YWVye6oBx9J4CHjxS49QKEJ8blvNjR8tOHKRwf2/vzNGmMwo0ARpaypmMEg5UGUBCU5
ruDdrDjK1J9l+VUWlup/c1Onc0VTYxyB+DdxCKRVShOTZ+nMV3+wzer3/XHM+cEIEiHUgftVnbZh
FEbjVMDuDBvqk5WWv3dqtLKSL2jIQw/7476t8dCYugEAznG6wHje9GPkShsEgSiT6FC3g1ysUvlz
NAir5rkklxMtXD0fdes71qZ0CCQHIxkIkIE4tHlU0rOYSms1eC+Eo5T88JRd6KwLjbPGi05B5G2y
QtpG4vDQRcUWPijUZL52ZbsWy6PpfTG6eOVYj0777KXbxlmjg+B3aPD6pzB/kMTjiKofygeano5Q
45jwxacvIO5pGlslApDE5BOcMXW/EuIXA1lBud/cn9mZiwikxz8zO00cwrTi+HReGTYi5C9ttTd1
YQ2qC4juCSxpe6ykpfzrnF+aNOCPjWtUoaZZ5dZCzzYkcW/HRrAOEvFsCtnx/qDmthguCRJ71KGA
+Pr61ICnuO5pjDfsMFURFoxka436orwSYx7OmesaC9fQbfc7KUV6UEi9ku4j+zo5pjyoV5RWdkjy
dlulXkFOH+un0Dvo9VEcjk0Xrlu7KmGzeRApxg/wgQGPoI7Yr6qlhq25bTkyb4PvGhvgp9pOoaoM
XtsTnbtlv9K7d9V5oYkNReunAjnq+/M8B0GmBkHnxohypDd4eidaRp+ynrwbyRuSjMkPnrcfjEPP
4NBdBwrPnRBuwhp13VU38J+wkgavWvu68CGjoemWvfyQyQJYJsLpkpmbtpAf9Mo/CPlWZ+D9Swpz
hbXnAZsEfx1lXRDa/6Fnrl8qy8ylC66mYnKH5FLXRUicmrYXfU+NXVnWxwbBakHbGdqqaZ9HoOTw
J0P9Nk6P3VLdbu4BM2LtgPiTj8H1Jyth1lEjpE1lwnJD41Mh7+p4+KxSDK2iz4HyKDtnGbXj4FcV
/9UUpMGP/a8BeiWNJH/wLvr9ustWklKuClmjElCuJPl39R5/7oyFw3XOZUiMg98hlysCj5rszVpF
1dLNS9N2rG88odzY2TSg5U04zLUeOWE1RIP5hPKt96RYyTpzDv2wAWy6kZbmbOYgglydoJd/gJfq
kzdf40qxn7USbz40HGHoipaIyGZ6Wj/o20fdovGO/Fi0i/jMc5U000vNtCtzXxsb6yBUz5J2Htsm
8+dMV1d5efKX0I0zW2HkjP/H6MQR29ovcydRTdtKXjXr55iTr5Tdwn4b52ay30ZmXF4ooPXoexnn
9mJkeEmTmanAKSMG+UaPoZSCaznf6UX6llSOsW68Lth1YK0otXTBAd6F4iwGtfmsQ3W4kjLrP6TL
OIHBVLGgaM1Nuc9LOU9iqWI1K+Es5XvnSdBOETnR+OX+0GdCERI74EygtqZAPu3aLKs8UPOQ6Q3J
R4jE/HJ4gnecHLA7uJTeFk62udW8NDd+zsVE94h4O2WhkGzxz5X8I/NhtA0XjvGlIU22pCWEWT30
DCmoSaemKzPboby9kvOt8Sn4D7E2PVIsE7pGvHynpJEmWsRhraaWHdMRE0qvSq2vMuFbLS85xBz4
/srS5EhU6eJOwyShCVTOvkYAZvtolRTqvnR2RouQurUy8h9lzTNuUy0hyWaPOSiKIY9GdoOS0qSY
JKVKadV+btnyXh32YfgUGS8JuluK/BhKFqWSo1a/VNZDprwKUMUEbwq9QvVCXDITB3286klEwm4J
ov3aedReVfxSKy27oS2toqNwQBPPLNx1aS5kT2aiDipzIHDG1nkd3Pe1pSSV/SoYBAv0brLR3E99
XK+q4Cj5z2b75f4GnNsR/zN1Q4eRQLfWWY3r2LGIlDo9dnQ9UcO8b2QmouNck4loaG6gvWmKIEkd
P+iFAOfxo8+5tkmitVZ/k0qeHv7ZbY8RRVP/2MbfDYFKeQ7r9MGp94A9KuGwxAx6u4qkNyRCS35w
kUyTHBGokqrR2TFRJr6nUv5NCBRoJo12Fynl0oN7JqdAkxLNMiQX4VACkH29kmIugc1pJVZS0tY0
UWfFGNBpPAZMP1v30U5cqdn2/mzfLik2gfXyVkX4V9bla5ttSJq5qwLHrgiH3WpXy966XajKzw/s
wsjkui8ruRdRSXHsMvobBC/WLklWMLbox2L4JSjiJhmWXuC35yo8cdBV0vxIvhzC/Oth0QvWi//H
2XntuI1G2fqJCDCHW5IKFSS5nO0bot22mXPm089HnzMDiSJEuA3YaHQBtfnnndZaHtn7c6DQrOV9
y0P9XPnqoQt+JtkrJfS/n8V51cBtQ0+HHt6tuU4tAnCLkXUWATWM03M5yw9sQCdWZ/HayOJSrRWA
fJUSWGdVa3eS8oqIRG1YttzIhyx6G6wvuvdzFIqNM7/iSTGVvBd0Z6MdR+x4O7aM97iOJ85An51z
OXr2rNKF78+untq5o8HY9wEUvX4IafXGA7wCxrg1vZhWK80byxQq61xRlxriT28D8k3HAaVR24sO
mWv+tOB7NLu9ke8Ebcv6feVztg5ujUor417eQ4YKr1oSzPMtZa2d9b8imi9OinzMJl6ziUSno/j+
p3pTimdt85JVJTU9E1jfcfJEZap0fsbboX/SenXH4yHru448oyR/21SJXkHkoFAJdxb8fxSUcStv
1xd+/jbXzYa9a8IUFxJ/hNqhFL/2nrWvqsAxq72ncjdIplN5hJajPSgnY5iIprTaGUNXbH+K1d5I
SApBolIfjC1I3bzMtx7v/IVQYAFFg99OnG/pK0fMlJTY14PJOme6/i4QAt+uKn/Dt7x/RbEBxT70
DqCY7wiacylpaiQtrLMFX18NNjQa3td5Z5eEkpvEVqsLTJJgLkGA4TUWHgpgtNyEzJJ9XStOLD0R
gPm0jZlmbtdyZkdgjRThIsaHELEWQR4cUz+g10jbeLyrTWQ+zI/+uEWlt/LW0XmvWADpwXnQrHU7
y2pSBaoRerw+yl7XXjwyZpL8FNbNxl25ZWdxNbdyVU+liL8itOqpDrMjUIlnlUgp2mioXd02VwNa
OEahlKeFVfPq6F38jxnEcNDCwvj44l/bNhA2zH3IyB/fgZoSdVDnphjvbGiBneEXAPNQsi9iLdtB
t9HXvfZUX9taXMSApyShSzOe6v5gqN/L9K3UNkysbcyZHsLAFyCPtUxJhrWXeFbDcIKBThfXitAy
GV485UlSnnVj/3ju5vlfHmu6drFEozraZov10cuMluqp9s7Ii77ycDm08LpCIPzSScdWpvwq9/9W
/Ya3vGF0ySbShE1Y6CgVndsxo/mOPKH1UolEBVB3NVOS2qNhOYEcbDkkq4sH2zVM7HCtQdp/e7pa
NSvSSGSwfva7iD+a6s9S+C8Owsyo/b82Fic49WpfUKPKO2uIAqTP8lO1U1EkHb9H8Qm2ktzXtlz1
2Tu8W8Iri4uzrCgNPDIyFnVvuHQN0h2GLZqIgg0nP39fkAOE+UeXXoc+3VdycHy8gVYSf0QJEOTJ
0JPN5fjFDspTvZjGFPMmNQpb0ndj+qOQ/kEqxSo+SOnRahRbVOwkfo5Hxc3+w5NxZf2Pv3b1LE3T
XCUvGo/GBcku6UfQBuNo9G56Iq7ZuDRXty1IL5r3LR2SjUU/+Mjp0VqNsx/yXjtGU7tDqBlO3nmH
rtsNX5tZdF06bMzv2lWtzb+ahlq+efkk1H1pmUUqsbxh4+TpgbRZLByHyU2gd1XLr425R4sx9L+H
9KXvo9wpyy+ttEmuvnaRX3/GYpeJYk4vYM9nxK0C2yrySh+mYufvxr12GFzYLzwq99B/lMyKsLHI
azciUmq0vtLzOL/Vt+e2NkN/yENuxDE6NvE3WGjpgrMLJDVrycm1LZjl6pb+w5RqzN4OSZRbe4iR
w0onstDUwZ1BTz916hPK5KqnO3n22jQhsr/43iJypSS3RfUp21LbXh0xUC4Z8Ab0U0tygawYI1GY
uCGBXDhStLeKA23JXunK8qu5JSq1di3OuLH/NbbwhEwEpXpNmo1Nn+ZO9OoEoe9/uaWujcy32NVB
NZNp9FOBu5c32qsqN5a/JwokXtKX0EsdqfePKdgeu+2nPRLt2ZBsnaN50ZbXJJuH+RQNXIXlS+e1
Sp0EqeGdI5JBierQzeDSpUsLCBmM9KXp9m3ywyxOWWgd5XBvCJ8fH+S12+PK/vLRg18IxEeiezCn
75KacGJI3pfOKO4LrfsgEk2Fm93Ca2eWyjRHh8YXuhoXCzuKUSR0ssW56fVDGp81+d+p+lJ5L2Ke
HDy15+oy3DhxpOZH6Uc76HpOurWZClwL4UgC8N4CwCQ1vXgR5UZsCljMBK5NepXHD0H7ZJZQHkB5
4jfQzQydbYCKK5XonOfSh8ezvhawmzzGpOSATBNaLOYgaPu6imVVmPednsRuEO5T9X23iy9WbKP4
IG+1TM+vwGKfYRDGJ8APqNYtI9bBM9IkTmThXBui05TCjvaAdkT8pUYm8WAUv0Wrd5TN7b0yyzdm
5xvl6nxJqaQWTJ9wzpMPA/zO6ATFBrLv8A8mcFwNDt5W7VbBFond+gTThkO1Fe2eu/ScFISBMhWt
h/4DyqShTSt9Ou0ak1ZMu3lpVaiQtkg8Vp5EWHlnSXTo+eAMXdwlIXt9MCtMjgJ0cIoTBRBy+toL
IMenx9tn5R428WoAAsLPp4NMvZ3VJm97PRJ49brcfDIJBM3wJU3No6mHjqR8MSASemxwpdsdjlEQ
2EBgIVJE7unWYhENdTmqMvekQGKXVDnsE/SwD/pTaKYgDd6QhnFgWdxJOTQYBrxqdOmoBMn4nW4k
f838D7L/Sdl6gleqCXwXsgEwFTMZd+iQwNdCWcki4dwlkD8LOy3j72ukcHMQqUiZjZTYwa8Pctoj
KP73Vf1b64t10CTfb+s2EM6GN6V2XdOaoZ115Ms7DW6Hrcay1VUHoUm+g/4eKA9v1yBMKhnG1wJr
sOYHEds6bY+jghJfS7tvUkA1LG1mFlcua1AOcLqSK51zEovgJGtaoWU9BSrYI40uMspJF6vZ594l
Q6ednmOYrEhNBBAo5S9yecnSl3zYeKNWB67P3DjoY5H1X0wzouhJK4SZcB70g1k2e6MMXYMiGKe5
Un7Cf72x21c8D+hxoL6HiQd2XXURO9Q6pHwDQrkobeiiaxWkpENBytzOyLfAw6v3lMTkovHCOSbJ
cruozSB6fuzX2CLCdtjLRyEQh6cuiKm+J/nJtwD/xUmuPfd5MDqBpG+9hKuzS/aW2IHaKSn/2y8Q
xiAZ20AUzh4710qIdQOS8C8taOmo+RYkXzaukrWXCGso1EHKT9f/4iqZrH4cvJTVrNMXL4rd+req
O1qjXSDRNLTYJkAVt+onsyu+fP2ubS5WNIaloFUkbKaVrU+FXexaOl+SH57zeHBrc4mwx8wqRwlM
XY6tr7quETRLOFe69y0r832RwJgDwj75Tvu32vgblAFr9ijvUfQm+OOxW8R+eSzJbRqzdq3hRE14
EC71QWplRyw/Dunx8djWboJrW4t9Eoeh6OXzPumHyQ5b+oe3rtO1B/TawuKcl8gUZ00xCufPQSPv
dKR9hd0szvZ4HCserzmLw858wDhfS1p7vdIbKbVwvfRSPw3m0R8+mt5TUUIKKZU8ILvg7bHB1WHR
VwNkieQxad3bA6ahGVjPZdhzNsElLViI88Ktq4gHcUtRY+3iokRIIzncBwrU5beWylYq5CzFySu0
z73+mhlfgy2wzuqLe21jcZTKhN1YkW48e9DXebv682QeDRSwvKfMNtxQ+WX9Ms394xncGJex2OaD
2STe1GHTkn8n7W/TuhTdt8cmVi/iq3Etr0FdEchk6GxvhTtITF4k+M+Us+gdyXJWv/wvU7VFBrV2
oEB10XRJhwywp0X+wCr7JmxN0b8YSS+6k6KN9pRlW7p9a7uPrB80/gTs8h3Cuqy9wpMUSuYIN0GW
tuusH10lQbVobWzztZKcCYybZksyt/QcLMZjFkFjmqFObcpq3RjURDj9Uz4D6c962oELtBZPgbWf
uPJHiSyu96pH39Lp/cY6rl3111+xOANaHliTEBi0eKS/WnC1z83XyvpEMED37mDDTShCrYv663kI
HU9+5UuE9nWKtzrq1qZ9Zr6BSFmXaYBaHJNEhOSvlwfvDDmAXcS0mUWncrLsLm427rO1vBBpkv8z
tXwEdH8y08ScKKEjoGGqNrLI5nOmR0cQWpfe6sjOvI8zaP1M6aSp76stCbS1fQyH6gzhn4mpl6Fl
HRW1lmVEI7V4GoUA7O/G2VxZUo7J3MUy97Dw3N1ea51u5IY5Zf6ltuDuCH2OJy9Q/D0oCbDqLZds
XpkbXwEtjZkSdpazh4limTn2xyRSys4IUCalnOnO5U4VjXekbcLXwtiX/cYbvmHvz8V0FSKX45T1
TY49KcxQZvgeyCh0jRer/gyhv1tlz9WWLNjdfDJCg5wT47NQIlYXR6SVGj/vPdW/dHWyKzP1WPWH
JH4rLfWTJ7iPz+PdOZht0R8wKxX9aX2+Xbu0LP6/LbotKIkfSlg9GkM4bBartwwtAhVzSFs/ik3/
0nrvyl6BZAhJnFS2yy0k6aohghCZvTGTuS4Nkbep8KP9y9ApbgTqwFTfRZP1lMs/Hk/d/cGe585i
gbi2RbrH54N3tTOSSIT3rA+CC5wRVY+KQjS6hP6umubPgxK+JAk9LMhbAg5gj4j5982xru3N6y9Y
jHUGmubtEAcXCr+DFz8J3XOth0+mmrpxHTtdkrqS/+vxsNfmF9IMQyLwIqm+rGcYSlEnipUGF5GQ
CziwilCf7j1t1sTW7RhQTtKYw1mYf341u10NmFEbiuCiJkfR/zUj1kEdB3/Nu8YiErT+n5nF5RWV
wOH0BjOdP+6KENr+WLP7uHbqUtyGOd+7MbO5ua2QsjMZ1iW+qCgRHyI2wVwzOhJ32Lco7G0PkVuz
22mfRuFrHEkbZ3y+L5Y3pjnLqgN1hmLJWOzTsmi6IZD6APo1GsRffTbnyQs/CfIh2Noc86+6MzUv
F3jxuRtu3rBXixYrU6h0+RBcfD/ipdNbnWfd33oC7uV15lmkh5rWNxx33OlbM/Dc6FUMk9NF0iJb
z//pkIUOYppLxn+R1JnU0JHT4YA8LzmRsj82U+VAvuSI8cdKf5/BfdwLOfACxaWl4fD4eKzOABRJ
BBNoW9PeeftpujAkYSRNwSWGSyZOQHJueFBrBgBEqSJsK3CjLzM+bR+rXZ9brGaiccRLtmwwonj7
eBhrU0yn9pyfhZIYp2EZTnoh6YjGDC4z4GgKUsgwpZ3RXMh32sbxV2F8NCVXDz8LaQIhnj2objHa
cfEkSr+DJOF6/w/NRFRRrz9pMbVd02qlOTLyrkvVi1lo0pPi9d8fD3zthJJCJZHK+ABsWgsrQZd1
ITl67tQ4oJsb0vEjciKR8oYwT2zjpm5BG+9RKPO4rizOK351aIBQN3GgeMFFiV9Fc8CFAiVLAmTO
U5eJTpfcSR0jN0GxymjNF0kJDkND89GLYP5skBfUxh+F/C3wP/YDkJVDF7mtBgtFEDrscE7Pu8cz
tHKd3Hzu4tGJ0r7vfF1gZ5TQ2ohuRONMC2bZSr7kSQluL989NrjiD90YXLwEcerXYqoyP5QG3gWW
59bii+UFrpBvrP3Kc4ohBIjIVIMPXhKmKH0th0EbwzAvfiu7xlYzV5FG9rKbKjCoa9+06evjod1T
5cxrz0ab2YDnJvBF6KzqVRZVeRJelOqrZHIrSQ0Cu4F8kIXcETzrCeaNnSUMT3r4SRUEp23eTTIV
/X6LIGHlWqHhHTUIiLPn7u3FJqzDSqxzn7EPhhTAUDTCRpQWf41zn4d7ZWWxd5pMHLMGRuxLF31X
D5F2aIPPTbaDKe/xvK6tJPBdrNHRC3h/4UKHLV5bg7TupZnodz/n/rPXZXAydT+yNLAtkDcOnuFj
m2vn4trm4u3zdC8UUgGb1rF/A/6zU3d+e8oDzYEz9O9N0U8GDAsdAUBhC6dFL8cQHzqPLlLjdLP8
066hqqG+85qTsBnA/sFWLx51WsqAhIJVpJqzfNS7rpMAhzZYS8WdgPJDF801hf6jUBw8XzqFHUIq
yOLob0KwL+ODWdEjboUfh4gp7/tz2f3qBeXf9If6in57NfyDXE8ZfmkpUAw83FH9FOhHA/R/8xTJ
3yN1i4Rg7f5AIJP5wgfCuVrcH6E+tZMQldElnJoDCXQ6UPT0NZWgQdqq/K2dIogFEKeDThUExGJh
vCaME8FKoosc/iQxFW2l99b2tU6ph56aPwH94vfXZThqVsxSWDhVQjc9RdOpTF6hxrZpJuqbnp7y
v5as4BQRcAM7pK6FJ7B4ECOjhlcEfu9LptM8rXR2FD2Twtk4Paszd2Vl4dKp+KfkkntmTo8sO23M
n2T4tjQCVqfvysjikmPSMl2y2ugi5r+H9KRZrpR9Fs1joCO6l3+LtnBoKzEMzFvinzLwLG26GJTU
KyN+FFMn+W4QvyYiUuYq/A/ZFt3Z2ha/NrQYWDNoNfoUGJKND6JW7ySD9/8SGvU+U93Hd8+qKdLX
OCxzsmfZZAReagiFqeY0NZUrd++tlgKR4FjV50jYCDXvAQzkJEjIM3GzQBiJulvPSIwtA6EP/HzZ
196lY3Y0K9Geqaq9eNzF3uQqGpx5jil8CsOtDsmVtcP2TJ6ITzCzX93aVhO1TwQZ253yviiOGUyn
XOlbcl8rs3ljZXE36f4gWOQcg0trSrld0DKmR68K6lPDpL+P1afHa3efA55huwxnJosFN2AtzI1y
qCK2GISXNpLFFy9OSldMjNFB6bvd+WKS7LS+nw6DVBZ2VRjei1GH0SnQDW9P13tGeSTPP489UVNj
tOHGzlo5nXB4k6bkjp4Dj8VFU+u+5OEK435Z/qEG8gtPx89GTe0hBRSneK5UN9/RRvvn8aTMC7l4
3uQ/9Bg83tRllq2SuoA4mTrwmPZD8TGO0w8ZtDiKsuXFrgUWCnHb3KFNKVlZJhI1ufabyIiTC/J7
42FMrdJupwipEv+Maq0qNz4OX25Dyt3ieRZbgjkrw0RsgjP0/+hNlq9gh5J8WqZdcqkgKI0HR/82
oXP1eCpXdjM2wN4ASoFEYRmXR2IWeh692JeqMuMdSyeealOyaHzJgq+GVJfvfDXd4lNYGiWdQg/R
zKlICZmnanFJBLropSFw3Esvd7TDHQz/rNFKUurGIVK2GrXnG/t6s8zGaNOGrRqQ39wgdnsrKEKg
T42CMV/8VrTDXpQEWy4QiwN1b14sw+2kb23l9qloe4bkxPoGIG+5irN9DSJgJHZnMd+lKtqge9aQ
VV5yUbzEJvs2UOyNtf9iZEaFs4ywhi5LsCnJWium8fJSabWta1+GqrGFTaWX1aFcWVm8Wf6U8lLH
YXoZyTf3zF8+Y4phiHy8J+9CrHnK+EsH5xwKsHy3SzaofR31jZRc4lja1ybKFAFie/FH1TtKz4Z0
ELXsSUrNvSo0dmDVcP6gJ/WXB2P+hpm8FrdtBqUua0AURvzUTFi2vAnew3pD8oqd4u2lZJeLWxX0
u8T0H2vzw0l3KHW+ZXHLiOVAVCrWL52gHS7cDreDNNFc5koI1ut4eAqtwS7x1SdYbYvgdwoJ3+Np
XzuVpKnms6LAqLKMpeFy9soKsuqLyN3qmD3PjY/bsBsN4FJeUXt2kg/h8bHROwA5I0ezk4CI5CNg
qGV6Fazo5PUmVjXw2oL3PZ+O8pB/S2TH6kH/QrTau/B9KdYPUUtdJB4joCtc9tpGJuFu9HMhjGaC
WcnDJPaYf36V0hHb3EsCer/eTEUQd6InOjpCL840Tj6JGw2arDytD48HP5+Xm6sJm+gbk8mmu5Fy
48LZFLRAGGLFCt/yZgzcOpAl+lTlaffYyv3mms3AA8Q7gsr3XVlcrWbKDiTd34B2N/2vpigdZZT2
WRPu9cJy+/5L2bwEYQdTFwJ+5yZpNm6nu9QknDk3X7C48Ac6RLS+McM3PQHLnrjC+NLFr5pafCOP
3naSTWEiGVLo0P8ddgLxfvbcFtCh6HYjnwTvSL+4svVNd+/Cn3CcNw+/BeXWZZ94MQmdkbYseJ9K
+VOYR/0hTiTpWfEArpV+pdhTVEs0iaEDEPeafoqLvHGbOpT3IoI279TAnBFbTdM/T42E2mLsJY5Q
oGUi8oy6Rdp8DjT1h9AitoZ6e7QLApJEj5d26fHOEHa+n8oElwaUfYtNi4ZPmYx60pyQbW53mSrq
aC6awyEaIt9Nkf7Z8kZXDdJggQw5vfXsm9tTok1BIAhN2ZwC/6xm6XuzeS+XiIBU77tqsI3ue9VL
T0LWH7wv9VMfvLTaD66vKTA2nog/+ZLrozOPHKSwRcWW2gV3x+2H+FaH2l5eNyeYjZ986bnpv8Bh
jvhXGTi+H+7UEtIf78XqDLsUoLTu3vnBznuXtD98rdsX/ilT9WNefQNME/A/fBrTu/oyftYF6dBv
kY/9Och3X4tkCx+DBw/bwO3XDiG5rCYZmhOpjucht61WhVjRsMcEHcDmox+3SCL90mniJm36rGTT
rm40F7rlVH/qi+e0mmlPz0GtORkMd5r1QRuHmV9to3D+JxJcfie9v39aLHB4l7TjYlU1sM8l7Skx
0mKyq14r3jJp1lKSp6ClC8IXQ9VNKj2x7NY3ghd5TELPLgd03cSQGpkJSAtiIxUp5I9lQVuirbeq
+RyV3pDt2rSSzlHcAloqvSijr0Ew03+nyKcdtPDb6N+y1HofFs2qOA042t+DuBJJaspVNLhq1pjT
PlNihdrilG7Rtcw30N3IyQPx2tPjDijodoVUNYSYQiMbV8OkVnihq3W/M+k7ooDgn1/Nv+085q3h
radVAH5b4oslO4wuDXBIBrlw8kPvlCYeG6N6NrTpJRZOatzg7nvSl7+8KzBJdUjCRTMUSEQXj00w
+UpFAU046dEzpbWnvjkNRDWh+ulv7ZBmAKKASgd3EoHh7Uy2gwUr6ohLL0xI8JrVsSqfYbLfdcW4
4Tss3dH5Tbm2tCh4pUWfVXWi+2eEyR1ZmERb6JufQmNulE/mW/RmbyzsLE5vUpedTwECO2r7ip/m
Fpn/ovkp0LDo36T626w0w5p9sJlNB+cIiovbCeyUXGmDlgkMEu+5f6+UO689xel3vBZexI1dcbfv
F8YW0ZEg5YZKiYqxZeGzCbsz7K92kWog3+iMqCcb6q7H+2NlNq+Ht8xG6X47QUGCRTX9EMZkw03P
nQCRgpAK/N+Pbd09V7ejWwKjOr0V1Liw/LNIATnsHbV7zfCeR30jD7KyE2/GtNghQ1gbnZpgZ8q/
UYKFWVLeS8X+8WDuGkUXG2N5gvEPBzWLsdILX0Ld/NJ56efMk1/kj8lbqbqCH76XM3AS2tQiUbKB
5V76qkvji9hvygtLqSSPXWl8svpfY/qX/vef3z+3owE+wRv7Q1R05X/ruef16ST458QCXztIWvih
1eXe8aWq2HdlkZ/LdtjKGK6tG8hPSsc0H8HWtbirulSYxj5sgnOfiL0d0W/5nBpjxjMjbplapsrm
8RGczw4L8TmVjdtTjSpciKNbB+dGLSNhB4AYDy2vU7rgCBDeJXXqV7AqlflwKKey3Xmi320x56wc
hzkCQKMLcIQKPvL2G9KEq8Ufw/js9334VQktukhbr99JQyM4Y1HVG0WvuwQag0YLCglQ1CVAyi0r
87mRWNNgNfF56FDvkD0Yj0hjIbPiV/0unmL0nz2n1cOzDPfJxmmZ125xa8NsBR8RuQRE3pYkAGU9
qtqkSfEZVr/kc2Tl4mFUSkQsLCV2hqSQAPRKwq60hK+N1PduWeb+xgO1crnimpLrIkMKd/eyDtMY
RSQLgxKfc6sr0/0wTdqHuqtotjCtIC/3ga6KiaNkZRa6XhgHW13ea/Z5u2DN5jNA3yzWuzG8TNCz
KTqLo4L0RFQmB62tu0+i7BdOTMz5IgZCc0CZXt5qxV7ZanRIU7+bvUiVDXC71cpJHKW4bVPoYCX/
kkOkcrCaCmH43Nx3VakeHq/2mjkiOQ4XAFRoNxena4xauTaqMjv7UwbzCCFanrYOQroOPehbAkp3
+Sm2NTgbJI1YnxlyM8/71V2VdaJZ9cGUn+XGdA2/tftEf/LC8BjLJ8SQHcgZ0Ky2W0l3Ukm4qNQV
61R5aRFzfzzslQWGmlrjDzUC/P7FLMd10ASqXhbnkqxJYQA8DfKDFZvPRTW0ThS172Uh3D22eVfi
YfR/oMZA9Gdi02VmLJqj3Vpuy3OVm8fO/0co38r0i+FdLHS3qA5rUXMMxw++vMU9u3Jb0x1qkE2V
Wek7x8gcc6CJUlaeJTX73Rj+LtJ60EfRlnj2mh2q5nM+HL4Lmitul7ePvbjzTKs4xzE3pJqkuq1/
9hJN31i9+fcsbigi6Bm4zRFRgG/d2okoLiJZlZfnsQ53aQXakFyT1od7NfmoaO8eL9vK+20StYOH
Q/SL4vB8gq72rB+2ngDmjvQOCpFvkpBlBx8iqg1HaG1IpLQQxZ2rFrj/t1Zyej49wwqrc6E43M5H
c5QOZeSfuvpTL261Ya2cQ3bgrDzHczo/4wtrbFTB6pEnPSP6h5iJAHTyeWwJnpqLdkh3evHdm14z
FKRS43tkbW3H+7ESRgGUpYAxH4VlM7Eo9vmoK1FxTjpwdv53UfHJqz3xGLhWqNh/u3y3xuY9e7V8
bZwLY1zExTlrYFavaHjdYoeYJ+t2NyowkpHsVgFYEJcurtDY1Hv4lM34LInJboBwIwYTENXea2oU
G8CW+wN2a2oRirbI+cwk2/G5gJU5RMXnfZxstZBs2Vj4q0IVCRUUWwlYmQwAZFeECZSyqenqedN8
frw4KzvhZuoWi0OdoE8L0YrPqV/aU/5UJuwE80VUcmcyN1ijtmwt9jy5XC0LDZZJfMv1vTZ8bn4g
3uUk6RbeZiXcuF2l+UuutpxGPbuIUiwBfMknZwB8byUkr0Yl+BAElVsIH9LotU8Q0KUvqJe2vJfV
kfK80ddHh5uiLFbQarw2IK/MhuwzJ/OrL1Hd78UxsBPfQz7g0+M1vPfPScjwrLDvCL7BEN2OtjHG
SR/EODknJcpHp7Y4qLHbaEchPnn1myr+fGxu5RW9sacunm55qhOrigEcNP5OzF/SAAlT1KVGB+JD
v4KTrm5si4RgMWwpTK7NK7knOoTmWQUJcTvSuBpNZVJoAq4GwQ1tXz2bJlmu7N94Cz1517wA4mdO
c/2fqcVmDeLSUKscU8P0BRHaSfJsWe72Xo4A4zGPx4NiuP7UQ7uHyjjKcqG31+vBrpFkezzdq6t7
9SGL1YVtvfTR8krOqv9VelGnr/DDwJXRfkz/FbONSHnL1vzzq3PjJbgNvVkkZ8M/ZAjMkkJUhX1Z
2ulPaN20bguKfVdC+zPLc189BW7gAkvqkxkX7klGm5wnYT/ta1Q3hB8pDUvpdJSm90L7U3nuplOo
o/iVulO1G9u9vpW0Wgn1OKEcH4j5OUVsrNtRV4IQp0aTpLD3VopkExUOvp1FsOw6ftRJc0bCKBtK
BG3+OyXli0CBKNLaVyIa+x+uY/rA8S/m2OsOh1JHw9CIZZ6cNbXei+lRZnuPyUuaX4Zk2NhYa8/M
ta3FJVmKke4bvLNnMuV+/SkR3gnWRlb+3slnZmGQpyTLq0gceTuzsaIXbVtzM1lx76K1R5zqBia8
K9C8DN/MaCtTsWYP6jPmD9ZySKkWjoDeiOqUdWVy9qaTPysS/dL1J797GfXvvXV8fC5XHxnYkA2o
MBX6VZcRTBiEZj6KAsbqz2Nkp6jswYUSdQPMjpItCnbm645Qajt5+nfcymmtjRTKJIWCBwLj5E9v
ZzZXqiwMujg9C+iNpmlwEvx9aqDr08aOYO7QuHs82jV7c1RBvZdnTVumIytfUcJBGsCeheKzJrxI
leB43ntfdY0MEHsLBcBjg2tXEVQG8zlgaqFnvh2gmnRi2aZqeo7tQo/sxnv7NQb892e//ugrWw0E
a8MzZ95i9g6BxhK1NBjtBPjaSrmHPNsH/a/7oJQzRwsJibMPeeBtxDR3dWXWjkQZqpAwToEtWsLY
jcSXpKoWsvM0UVsmk9XmynksPyntS6N87Kz+LTG9E9jFQlN2NLI78qtPJZAmp2LqwItp7hT+K4TP
7ZfH837H7vPnw0gJc4KAVIG8u514yy/QCvaS/Gxm0VPYaS9VU/5QrOKnRkckDFU9G04DAqjW4qEU
ZKciYglsP8C9QlVz71W6I1bTOyE6kAzd+LaV919FWBhqEr5uFoi//TZFr3pFH4T8bOi/Bm+8THJk
m/AJ55PrC+8z0OTVmz7FbtsF9uAdVbN1BNKUQvc0eYM9kSh9/EGzvUXgAZSVhAoh1Nx3svieKK1U
T+j99OyZnqOpYL1UIzuFfSS7hf/hsa3VsV/ZWlzXVZeJujep89vsCu2BMpZTMvF14qbGFo3k1rgW
hy/1w8Qk78XToAQ7BWSb/EEQm33Wb0RTa08v2x8UjImzxQO8cDgikgtmbnGNVT3s5LFaUEXOkQOC
FiAWnTYW3SBR9hP4GyPdwu6uvH/YRhWKPi3yysuUMqDTMUq7MD37SHPmofEUj9Una5Ni5K6HZT5Q
s2gpiXoIk7lfbjetFHeCUXt1elbobq3qYSeG/Wvrf2iNH4lvuY1uT7rq9l549Ov+H1X9lGwqr8xn
drlPoaER54ZQUHxLEaiyrZRp8jKuN11NHNnMEYSx9F+PN+jag4gbNVM00tigU4u/HShdAnGgVQw0
zH6bif+UBulOG/SfYzY8a7TcGaHhaH72qvXayRTduh3cx1+wtm15EHkU6YVS73jt5KLT1DIpUyA4
WGtoVIB/3gdIUPvjxv29tnnYsxD5z9A9ahK3Y5UzhcXqm7mzQZRss7UEGBMteSd5iK0/HtWqqT+v
BEJ+pDcWteKalnUdpNhsKtsNvoJHWNevIUHtfzI0ryDablDWLcZEUFc2odGzfooK7+GnsKdFMt4o
rKyNhk5+utXAq8KrtQgeFSA9aW7hSAgQmO06Q/7ZV7lo642+1bqytunnyhX5UFoxaaK9XSIvzQux
8PAgKqEnmfGWh8PGhK34KNp8qoGtikhFqIsNr3WdaQ1lnp2rqctRpB0aEvYeWf5DIYyN9xQICmGj
4I1W5AqUmg48VGK6++vtQcqSvDZCAHO1aPERcFKOVdB0Ge0pSItaexq6LeTrHhtZy1fCKkV9E2V3
k8O1WDarMFM1Ssv8HNeVC9EsjNgD1PJjXu+q6KmxnKGD1WTnqcci/lyFzwJEhI8/YcVF02TIxlWZ
NkdZXI6zyxOQBkqcnems0fdGGHi7ilZ6yBxBSphKsa90RCYmpdhKlq5d4NBDAbKaG/Zp91ycizQc
cjngnzOPSPFPKTY9orKD6kA43D+FjTkvrhQdijFE+D0tdae3qP6GUpS+gQASnETJ6v3fTwa1MVQn
0GikIWbheAzoyyQFnNrnUojNlyq3pF2Ni/IsF6X47JeWv6v6YnQ1NRDfP7a8cn5psp11iknEsx7z
z69SBGIwdrBLZsVZ0Ka9V3THLHLGUjw8trLi7JDpn5tXmHACucV2E61gGpopz8+ttyvLf+Tu+KXX
fm9mztbM0LGMmAV3HvmHxcr+D2fn1SO5sUTpX0SA3ryyWKa7h9Xj3Qsx0ujS26T/9fuxF9idYhFF
SIBwpYsBJiuTaSJOnDiHStsoSrlhGauUr5glRHGj/DTM2mvZz4YHHrDXlLpxZ4D7E3AsmQandhXx
zHk05kVaVqjza89KQZsj0iSZ5Zea4hnZpT/LKMw/Xsytw/vnmGuGWFFpLbIM1Nra4ZMd+rH8s7c/
dpn8lBcju/NVx+5OqO9nCHJ58bkJy3O1B8luXMZLuWPpJEAXldv4dts4SiA19PVVpDjzQRp/inIv
lFzuuVWMg/o2Db8UFXn619e9DA0iLeqBgmJ6UZKjDDu4In879v3XIfuqTJ0bZp+z9LjnWrQRdEBh
5VkGQOIaXnc59ZM5BoFGItdlqjjmevtLQ3/8kFqx7OaVXXmPP+bW/kGPYWlCAf8kALldSFlKyy6f
ppIYp5tr14zlyg3R4vug9JQKeuepxrn1qemTGus2Sd4JezYuYeJHQiz4uCiArjtSSuBWK4klCkcO
JFURHXAMSLNTo10GqViu4h2q88a2odOQkARmO85I61q8Fkxpr1UNtaPum9K1brLn87AxIYBHZemi
hWQOeed2OZMMAkEPQ+iaaHpzCSeEU0tjnN4LLUuvTqnCdJHUEKXR0NqphmxcpAtohIeMTdHqjo88
aOMg7Gauroj9AB057bu+my7J/B/Kb9w1i+4YkRCtjau8EVZvpwxTSql2Hg9RaLqhdny8JbcCf0rb
8P6oPiwVxdVrRLN7XqoOZfWwkJ4xzP7Uz+2htjw7aNywLz9GlkDOAv/ZobbdoM1Obb5nqbm1UVQS
LTwL6d6kXfn2O06mHmLmR4E9SGMqLp9F98/jSe4NsFrGXtgzvSBZfRXFyyh/G8tg55beeItwLyIy
hhQP/Ltu3y2iOk/iKayv+aIIGcm+hSSqfiw19OlO/34u9FIsnRt8NaLx28XK50q2q1LU19LCGLsU
s3wIs3inlrA1HwIFBekhnbR3/UVMOVVLUen1Va+aQzernowatCkSFxmVD2SKO7H4xjVMagupVseL
i2txFTEgiTXaU182eMdhsxGOz1annzWuSzfamdjWwWXtSCgW+JUnZ7V6eSQT7afNNU3s+qg79euQ
duWliHd23NYCLp4aC+1h6RdYHrw/Iq0ZJd5RdHpDpJWdBim6KtWZhibKs9XHXbXQje2Ntj+hPRSV
xfpztb3NqonSxMwEDi3l19kZMWOud4oBW0MQ8sB5QIAEDHkV+aT5MA3UsiDfiJ7efitIjn2X7ZUA
NvaBTYzBLABcCANWF4ETcBllCswUtbFfeitxpRk9EzP3+vj8+BRtjETkiEkPPThvRYDb7yOZZZZp
NNZc0Q/w9Ph3W36V0aHa1Sa7XzfIPIvcNlwb4Js110aV8qrQe1ik5izbr6NhDz9xZ868x7O5jysY
hTIcPArAKu6F29nIsZoMSkhcUUT9O30oCtrtA8XTwtZ5ChLahcfRrnA7E9LRbifn+Hj0+7UkpCFA
hOHJhQGr9XZ0ej6rkuervIqhQqc9S4wPemBlXlCOYEejFe3MdqOGvfDfgB2p0IP0raO2UUXzNNKr
6qoNIXzKWWqVd0JObDdTJOvdKIrkdRa8y3aTw/M0RWB+N/sKn4SCxpLT48nfH3Q+Ljc+v4iNxGe4
nXxs5kNkBqRUsTJ9RYbrnSb/wBChE/XBsvau5Y1sltGQ9UCvcBG2fHvM/7hWWpFGA+LxC0VMLXNP
iKr+wQ1jDK7eZ+qHsSzBfKWiRq+ikGL9O5owuvpuoKkSx8+0QcpM66UaT4zZqv71E0hIuch/IVG7
AKarhUia0Ej6PCAkEsK8TGEZnI0gVo5ZmhieFMSfEFZRd8KwrZ23IHgcLljF9jo36ie5SPSE8Kht
opMsSfni1vNs1Ul1qE3x6/GXvo82F7iQGjNhCvHsuvVLyVujLFQGE+XkLgi+g8DXPB2mAGfh1DmC
0e48i1vHmqgWEQASFK7E1bNYEmXyOnMdivSTKv+slGNkPWuh2z4L/Xdi7t2+928jE/xjuNUXHDrh
yAi41Nchad/jFHAZzR9QQvYcPbZODNopi/KfDSF8jb7qSVjVVkFawB+fhyw8iXHyx54wWs1gDCf/
YV+avMRkIdzAd9BTN0pxV01ydbVT5RxH0GRnp/tn1uy/5OnviIb8x7tkaxGpCy5IPXVByJy390Ga
dpLohV5BZ6MxUcDEpUXcmfaEDbd2PsI+SLVw4bOWq/giCoPasbqJkBmroULIlTcZ4Y9x1j9Juvn1
8ZQ2iB4059HwCZ0aCj9tBLdzUoQVRFKqMhj4IS4Nl2goT6N6oPMp1jC9JjWpTur01XI+yamOdQZx
zvAqW/4U/4fblmNOS+PiOHSHlxbtWGpZbdfXejqq5lXEL6L5bIUXQ94ZaKO4xZyBSgHLaFtDSPh2
znE7pxVPXn2d8ehSQA2R7HrKmuFJDgw3cxTqWuOXpMq+zNVeWrtBXwIKxhaETGghmK7RkCZHfChL
5vraw1siIIam39R+2/zILd0tEz9TPhrqL5lOyTZ4SUtU/HLpPdYP/zpW5sQsBO9Fy2kpdN8uAVrN
cxYFUn3tVOvayrEbqy9YXH1+vLuWhbyFfm5HWR2YqaxnNaYJ5Zpk2bNpHtBqc8mqj22x80k3TuZb
gslTTd2Q1/N2OkNYxoYR183V7rujbGe0eqtPrTb+fjyfzWEsE6m+pV0ZTuvtMFIX1mMwM59M0hwa
51QYrXXWniOg8Z27ZuN9WILK/zfUKu6XZKy9EOJrrlE/uHbqG0l4iBLpU9wiD1g7iZvWaGUEe5WT
zS8G5QrkGpE0ar+3MzSCkgirjpbcJnFhIx9LAh09cY5pubMDt0ailIUHB8kah35Z6z/Cna4WYpqS
prmGFJfjzPS09JmGwVPd/vP4o20dd4zRCSUhkcMKWFe2HIG34BgOzVUple5DWk7NSamm+a/CUNtz
U5WJWyn6Sx9b82mW1ec2Lve0dzeexaVtBdOFxc+cSON2rgnacw39QM0V4R/PzDGOGz+H0imW9FPd
nR5Pd2tdKQPgNMJItMqsXg+pRLApSOfmWqRfwgwJ75+wxwLly+NRNgIm2rDgfKh07CNYuYonTEdI
ZpvyRqGFk79G/I4fuVQ+ywn/r7Zj+5i1+DBj5vTv2yKprIDqUqGkZYNOh9ulDHshjeZAz0HWHSvn
hxF9sMUOlrp19P4cYrUzmz7risiQ62uaAdYWSIPIFJGK6aPutEdZfp/JR7U+P17PrR2ygBbE1hbY
4zrN7wRAIX9WX9mAvdF7Pf7Ajjv33UFvwp1u2c0DgbwnMQzhJwXl1XaU+zBWettsrk2l/pJiWTn1
lh0eGt2oPTj7ygnD7sUvNCw8EUKZ6bLB2Qm4t+aLBRslYFI96mWrn+DkfYieBBhKK56r2HlHQPkp
jOOzEiqvrbkDcCwfbP0M0eQDMoRAO1tndSQSMN6mj+MWr7HsyFWKGEgWKDsX9ta5+3OQ1c0ZigLq
nRq11xYzxiE5z857aXCr+T9cmxhRUrEBFKfGvRpGookoCrqKeM0ZZV9V8kM+Wc8icXQvKrXEe7wt
tyblwL0zF3F0jC+Xz/jHJR20BRRqXOWubIOa1nTkcFulGbzMqC+B2bY7w218KIo1SznhrWK+xj/l
xKIElwXi2rQte8+06wMIdgoHJ9qzPNhKt6ktOrTbsSkwAlwHvlqQOlHTtVcrqiqo1P8rsE1141DX
vGnEq76Fu3+yZ0m/ZJ2snYSaF68D7q6nKI9smHRVv/NlNyYPJIvAAYwBlnotNVjH9iSsMRE8EhBX
QtvV+s4ztZ2LZuvwA2XTaLhkusS/q8TTUce6i5qou5pnp34O7GNcv7SWoB7wVJblSbViTv7T4220
MTXgEZkUA8sZIu/VaS+CfOQOEP1bMNMZHytFc5NOPjweZWOz3oyy2qwiC2utmZv+OsxuNX3tWq9U
3g9U3x4PszUZYqOFOUbGxBLengl1TIKsLeLhapa/h+g5Ug5a+/fjITZmAvpFtWHZCsToqwuLnvhS
BiIdrvnsJ/GXCtZkkKpHB3nGxwO97fLV1QiqR0UfhHFJBVaBs5jkEclVMVy7BHbtFFXvmvob+B7a
UdqQ05wDpx60TXMuZa58bCxanX/04aFTEdD/azB/zuZrWSRuzQdtdHLI91nxavZfzNg8xAPMkza9
mEn94fGv3loeWD2g4VijIJi9+tFxTmf0HCjD1YoTr3A89OBdYXyJzXjnPtoeiE2LWuMCe62inGnK
qsy0uuEqqvyMKkJfax/DuHw/hbjBPp7TsmvuPgSJGJJawF2oc97uqnGWxzFNteE6ncPkaTCNM5BT
Yg5us9v3dx+74VTCOTToUqcus4414j4bRzmhF9Xsqb1zmbcviRdHf9fK/yrpf4+npd9Ni0ZiBJeX
T0UBbd33quHGOANhkwEaoztywY57Taj3xxHTLDgbNjgQmNN6MzRzbYYiX6A7rDc9AA530DFXUvR/
awHEXqMhBrMFVKoo2a7fwkTMJpFZQh0wM1tXjvDk7eyzHKP5lOKumsnX4bVPs51gbWMBAQrwP4aF
y32zhkGD0crEPJGQKXrto5L0U3GKnUtgA3OnRLyYN2nLKt719I+ysM00Jh7skBPwslnBmN7KX802
yjynRh0PZw1ctxsAdzWyMWmf80NA6/TOEdia6htfjv5v3idnday7KqvsUiaJxzHxmErFUQ/+erwb
l7/h9pBRfqLlBcSQvQ+z6PaQgTIHfSSs+lpVlZvHGlb0aZ8f1CbwK11pvdDW/xeo8MTkeudtuj/e
xNng+8vEIBWshfWl3jCAfqwGI+vsYpDSm5EfLoSYNHyn6Z8eT/P+2oLPQ+8+empUbejvuZ2mqkN4
pDOtx7t71p4qDfVn1Y4SL2rb6cnSSnnnw21MjuWENgVvirjCWIVSyCOXSt6XjFe2F3go36oA8QcJ
NwFXn/pnPdVPjyd4f4MxwT8GXO2UJp3ysFLr/lo41kWlJSOqPQvGxswOTQP1TLPI+fGIqyXlsYdX
Q7ZJtouJzl0KoeihNoyY6Pp1oqCxZo7FkzFk9kFXkvkla429utvqVnsbD3AQ+rvC8w9t+/YTYtRj
G4FcVr5FA49ODSgGfK2tn49ntSaIvA2DMhmtWQj2gjQv0/4jvrd0YWdUWRgmgXqOpY/xjOofmrJJ
VR1ma9D+bqcs/dgPiHsp02S9BIo+emoxDM9THOQ7edpqHy2/Bs4DTC0MBoh61qCkU1HciVVV+JI+
iZMyx18KK/lsGjThO2GuP0kBEi+PV2BjnXluKW5SPmCd13BCkYsQsyJN+Bo7mN5CKUL2LxoIc+Zo
ZwutG3jepscLCD6JTDHvyGqx9TLXUKBUcWeIlNQ6oeEfwOfr6E9z0lgiAo/NtIa81TTfojLt7aOk
IMjtlpoU/h1gSPW9E730Ie2mxnbzbm4QwsNwT0PVNSubY4MGzOiieydHLg2E1Q4osi4UvP16/DK0
xSOL9/YuJh14N6zaFn6jZNXgpmFSX0Jrzr2ytLD+Ef0gAVmHxUl0ZnlOpVH+BY2qVd2oq6WTVCdI
IMlS95zEmObpAVKcfRU0O59znd28/coFWl/UcYBT1t8zTedoigpL+BZt5fRdJ80HIYVwXMZsPoR2
Vp8k0WUHw4wckH9smkMcjXY+9Nup+eOZ4UcsGSxgw1uTHO3ft6eqnILKCkGq/DlI8UfK1cAIPXWc
l/6/wBoRryxj8ZXzHXSnCAJTd2rgm7VuMY3hX0MfaPBkhrYmMlP6+tXOJ+PQGEbyjCZAEYLU21NF
gjgicWhHkVn8FU9j3x4KxHbJE/pQ+2wg1CS5shbM8zEbu0CgGzPKn//t0Vls5tFi0jCAWyiPt7Ns
4nky02Fq/VJVymPRCIWuQ1KH3nB2Idwl0F6vKO8K8TE3MLj7akW72rISyo2MhcKqF4SZqh1akeD+
4wS2V4ZB8GW0ysDTpWi6NFrHQVDnHzjUJTsbbBlo/UO4LdAPWMRRkSO5nXRYNnElGeyv0hodZPLj
z4GZpRfMU8FhErzOEvHvHte3zQSaSyvbYhiHW9ztiJbQjSbV59Y35wqVT4uwq511FIs7Mzyyz4Yz
jJ726fG3XQVK/3dQ6FokB+YiML4KlOI+xGIrUVofG6zmA7SQGFWNovSsupuORIPi3CmRfo6mKToE
s1n8l+EJtznHS/vZuowso+CRdx2f26zM5qAb+fADIWkFYW79d5qL/MnUJXFI+0Y9AJzulebXNbpl
9pQKiNV4EReG6yrtM2RKkXYg9b4pi/hTZgpsEHQZ3UIbb/sYZa2jNsbTcezK7hASvZ9EW0sHwpyP
GiyJQ1urtVcWQ/jN6tu9utAq9Hn7bWTqkOlgHql3xthyN9LuoQyVH4YgD3YLM7zX8RUXs+LWoGof
7N4K3leZo+1EsPcvJW8kaC1dc7S13CkYUSepeopSjd9j6DO6TSjo5XIks5PPuJTq1s4WuA+46DFA
YAyUCsSZT3G77Weri4YEbrpfUpz+kOn0keimmA62UcEYTysj/vZ4yy9/4epkQ93mZnyTDkdY7nbA
OEyiZI6dxpfUZD5Jy8YDmN6rBG1OawGPwFoAVde9jVRUBuH0ofC7MTBzDJ57rUkPwFaV9D4OsplI
Twq0Yd7JIjeGpdiLFO2ie4J4w2o1zXiGyrRMTp1+KgacHTisudSj79jupFgb+5Mwylh2J6wp8Mzb
ZbQqxWnIJoVfYwzTZsbBMtujiXFdB7mlssqzKPaafTeiWIISEAYqJDS+AJ7cjlkNTZH2Xdf73EzO
t9DIvo1mVh6rLDe8yMAkxhm17NATtrop3iUH8DCKfrFuYD3VB3sSXBsbCa13ehBJpbmv1x1ZY1JW
gUCO1KdbT/8YjeF8ynqxB5Vv3NBAg2i0YU8I0Wvd01mB/tdxrPZ+quevnROcUkv2JgkxkPmpbFC0
sbTPgx7tROgb+wjUiEZEiGqs9vpiHhW8z62h6f0m7Ho3Kgec6vKfsogutX55fB43wmVo64tsDu4T
vLVrLay8JAsXgdH7stLGn7RA6sxLLiW9c0jaIHk1k674mAZ25biRxj3tyZWA/tY2df5bC/X0NMil
5aY8Y69hFY/vqfj9qFOhXIhxxVOTSsr7XsOW7fGv3logfLmAVDEeWFjWt1sxhLvTjVU4+C1M+8Fw
evgO/S9trKtD1WTnx4NtnDWQzkX7m5h8gfNuB6vMQcubYnmnxqY/TM1suVmW/W5D9WfUt56oYLDp
7V7ctzXqYv1LIy9fhYz/dtSkMzurq+LBb0zjk8jfzfXffXZOA+KQ9riY2j6e5MZG585aILe3LqJ1
UmgPSSWNbTn4ojcvY2ghMfe1QJ+vSo+OVpyL38Ew7SD869rQ8shSqHh776iQAvvdTtGe6CJI5Wzw
rdlG2iKf7Kc+M5F0RzTx3Opyf0aUsLyE8ZR6uWF/J85sjwpYp5s70dmY7L02z41ttTyCXHPLP3ck
YCW0gjDJxeBja5G8oJPXnieQ6bPKxfAkZfNeI8LWeAj7QVjg/PEmLnvgD1xg7kZF6njmfUWfvRKy
r8vJ+xVq5Xdi0fbfnxmYZ0QzQHKgEPJqQ+Wt05pYII0+3uA/aiAcZ/5fZUxfQrPe4ZS+6cysHnmw
N5rBKEKR8a/1vxIeoUR24s6fTHX6jJzbl04kP+S6rzw5meeXUM0cL2o06zN0+/KQDaJ5xbAkPVpy
HGMZGRtJ7k5V8Q+exlMN9dqpPgkmdgpAcN0oCVQ3KdPxjDiCehpAHXZO/Lpew87kjYPXsRCkyULW
8YMoJctuRDr4iW4lNBRLXfZE6mB/CkPtlPZ9cgnztvmQxXZ4iSyEOhUViu5gFmS6cW6dqkgbUVsz
Na+lanJu6sQ5dY7RXsq+mPCGUVoccMzAlTP7Y5Qnkhc5HXkOAsuHnFvIS6vsOe57mIF9u9fmvvF1
8B2l1mITfUGGWPMrR9pSnCZvB79O8auBNBN/SnoRfo6puR2HoW9yNxLaF9oVp0M7a8OpsKbxqE5N
4vXdMB+7KejcUfTtM1KqwbPNBXVoKHCdHSM0z8VkBG4hx5jtaLh6J12p72zk+5ef378IuC499NxZ
Swj9x6lpZDXtAsMY/GCuAlripAoRFmzEHl+I92eTUQggefS5FlFDvh3Fpk9VTgvuAr2VWq9Ilfld
qJbDKbPk3rPGTt2Z1f19DxwP+2TBCAln1m0Oiik0Mc/R6Jt5rx5S2xreoU8zu3qk9UcrLSOvbe0S
uWtjT/Vsa2TEZEBREE2FO7WK69Iercyg4hYSYxWcYzX8kswoBg69gRKorE7v2lY7V2Lcw7PvnxwK
LtrSdAh2g3HF6juaeWdiuNvMft+eicA8BEDGD4YpnhXpPFUHsSdytIAGt7fSMh7yA29ApGEvf/7H
vrEoKk1FEs/+UA1nNY5dTcGOKPxQK/phLsyd/bM5OyogCn1STO6uqNktC250s0/HeOc1Tg3JwpE0
TrrhuMpkXSXIgd5UL6iTac47u2lj9wKkkwDR2Ym0y5qe1lZaVhYT2nGN0v4USu7F2c/B/CfCVOXx
MdlYVAZyEP9BwxjKweoNpzXGUgZZzD5tC1HzKidXo/sip9MBbZ7HI23kHwu9kMmwMAtpU739ftEY
SKacOZMfNqQVGiTUYxx5SXoQ4AP6of3WtpnbqOfeNLydoZcjsNo6iwvn0ohEgkezxO3QQVD2rRrO
s08RtD+AoLXDgefBPvEhjRdnjGpXMmJwMyPKvclCmiSq+3gnK9haanqtYFiyBES9qzg0FF1k1zo/
ootnT8/cGQxEeTay6MCNvLPYG3cCSSWgCkgg+exa72xWRnUcS132QSneAZfbA1GQwb81FLDa72rV
7MSf97gHKAQ3wULFJQRd84RAqscyrScMjo3sSSLG/ow1Y+xWhbTHO7xfRkZCmB+7NsgNLOfttzSr
qBJiCBRfoLOofrDr3735jKiFS/fpzipuTYqrDYSNGIjCxyq+UxutsZwsVn0cj9qXorEjLAMk7dRV
rfTj8Ra9fxTR6P+/Dweg/J1XYlsrjRUak+YnfVEdqY10h3G29yZ0f61AmQKJJjxazuGaVj9aRZHL
g6z6Xa9/UlEslxvHjXGFbbI9XfjlM9weOYbilGvcKypp8Or9JQ43zSm2VB9Jofea7CnyO6TpT+Ek
n2l1PjdgHLS47gA49x9sYd+RCAHBQRC1V3klyitD6rS9ht5wgL4f0L+EqHePKNzOztjIfRhpkYbk
biZwXBNRimYOsyRnepXZKr7Rtz/7lj6hrjCrU16G7xUdf7daQj6lt/CbSJV6dkFxI3ee69c6bv+l
WhARL5A/ZBUqgsQB4Ga3pwJgrB+0QNb8Ki3cJv9HC74+3qAbcO9bUWGJOFniO/F52wgbexaKhk+T
nCSu0mkCXYEANVl94v6Shdp8jet4KDyicrIAzWgySLHwzdqDiKVuPA5dO0qHSDXK6JDJEcorTtfm
Owdpo7aFziPR/+L2QfPGmjHv1GNUJaOp+VYldDdLM+vcpU3/UoZO7U1Q+g/GzK7XtADrr9r+q5O6
aWcbbhwzZH7YghRjlgLI6ooajNTqhqbT/cT+pXWLoM2lcPJTHqg7t+7GIUORBHczDjUdw2vwZwow
FUk6oSOaPEEE6fFSyyzJxI44K8+GXCXHqh6zk5S10bkftV3p2ftbi9gaEBMlCCzcaYC93XWhVCWN
0o+6T2PJi17iTy8n76dWXEY5fglTupa1Jz3+FSsxqDtytIaCO9/7Hpecx5tz49xD0iJSIsKwWI11
aBgYY0eervtc1/QKKLmLFP4L3aOfH4+z9WEX95Yl1DZgN65CGEdO2yZRK8N3UIN1xHyeUGwf+hAL
tp2RNmf0x0ir61ONG7sM7dLw06aBevYtzuNnIf96PJ37p5Tsi44g6hVULAg2bz9fU1WUXPFD9w0d
ZNAYxuGAMdkXpC5oJO7oRJoU/Hkfj7k1MXQbYPDifXzPC9WLQPCO2IY/DoChw2RBlLAz/VS19Z6b
xMbXolJBXY40kC62dYEqizRT8D+6H1bVe9OBfRbJ74zmd43Q7ONJ3YdbuEXTJwdFhDocSdjtQk5V
HDklHno+VhXPkvVcabEXyUgsK39pzT+Feno83AYEwHhANAiiUVVk6NvxIKj1VddOhp8bs4w7LpGD
ypZXprPSzWNzGOvIeQlRpvxu5wWqvi0lvLMlFXQFT3pdisugTMa1VpxYdnuzT+dDZmiLDQZtW+jg
GG30W1fzCEq5lQ2lK4Wz/G6yrMp0tcSK/3o8m43EgNkQFTMl4mKg2tVsAsXEDVQ1fHwq1Dp2rWBy
Myk9V7Rz2vIhUVC8l187+N7TMLrMfOfrrZl9y+PJXQ26xuj8xxpa0zWirwUG8a0Qc/Ey+DhkdDuJ
b1qUXNtvlvycd4PbtqcsUvcYb1vPFfgh35GYmRt8XSof6xR6Gtosvjr+imfjAMvuZyreo1JJYY3+
WS05mOpY0Uh7frzsG28HiQ5wKfRs4uk1dypPFxq9UZt+0ENMCcawP0Z5K12K3kG9XJXLo93YSupK
1YiYMLWh4+PxNy4CvLmhiSGQRr/8GgaqkfQkvuqJRZH39MKxzDwDuu2hjrU9W+u3uayCUd4GBNno
Xqcvak2MCKLZ0KaIaC2ZkyMajl7i/Kjj4DWF4BhohykSdO5hJhT2J7P5HOqL5u5lKi6Vca3Cf7Lp
7ESxq6DBK4AcsoimA+VktbS/a0+PF2VrO5C3UbdeSMfItKxessACa9HMTPN15UdQx14tnN/U7Txb
fbfAAF3Vn5pRu4h0T5Jvg7m01OPeGkPRx2apbk9hMJeSnRA4EdGGF1ULzwHuv7rx3a7GA/7ppv1O
xv9aT42zpbVe0F2iuL0ExXhqjOiSRebHxytx/zbxc9jlgAUUbe5RQiudjQipRB/7x/KAZ3D8nCaN
fiStJIuAvQpsYP/rR3cR9oRMuFjocLuu0odJS+wqCGLU7MSMka4IKi9R1dzN+ym5PJ7e/elbZGSI
omVUjEguV+97I1em2bQ63saNc6gy7UMTi8OQl9d51E522JGRmbz77fvHw94/iQyrQWxf4lLO3nIo
/8DQqsiIYGSZpi8Vn6fmfTT+nYXghnvv4ebs/hhmdaOrUpFNcmibvpaUJ/DqfxR4F1rRvSYD7Q/E
iAh5eYO00xq0sWWYHILIRHpQ6dcASx91TW2ZiBHWzQJ3RGb4Eo1V/ZRlRe7ZUtUe7QrNt8cren+N
LSv6/wddrWgbzaYVpcir9bSjeZQigHz78ntYB+3x8UgbdwND0R5AtgmYdQdJFm0wGUPKnimcXzHq
9ZZz4Twf1Ey+FOpL2jz30SWq9r7l5gSJEFFGg9N/JzVjVjqEkh4XbnIKN8MyWflqBnsSFXuDrK49
NWtEIXXLhhkVr7FMN0iMd5X+r2NPFhC6FCU03H/tNXQUOomJ7JHDneKE4VEAVx26vPgN3NTvRGjL
ZXn74DASzxsRDV+MHOn2nIV9NdaqFFl+YsB7M5WkPlTU0v/DKCh4LcUgsl0UWW5HsWu5SRcRDn8o
MFK3B4X6nE3A8Hjf3Qe3qBdSTyXUXFhm2mqHp+YMDzRobb+Qc+Ry81o+ZE5m43XiiGdUKmZ3KOu/
ssja81DYGhhGH0UuNBTBrJZb5o/LCl34aZLk0faDYcbJxczNEy1fOb5/8XwcEyu7KK0qzkZalDtH
7c24ZfX9aP5BVocnkbd4rfehaQMEYWmwfaP6PMtfMfs75fFwmXOUv+KfI4TJVLnohnTsjed+ARKo
X9Eq7Cb65DqivND/8Wwj7hLL8bMlFs7ZbhlweYzWP5EttsQIgHnoL92uTphnSWXFkumbbZb8g7ZD
9bmT5IBIIahfdUkvD3atpR55u36uzBn0DZl2JN+iA8JYkmdHWneqlcF4pUwlH5pEt78kzmBC1TNr
r1Okv8Z8Tj/GsjTs7NqNxwHKPiptRNvE3WtvzqqrdDubuMasWTkkk+HJhVf23yL5aS7/buv3ivHj
8QbeOIw8tLzsMBXhzq9pmlM8OdUUFIixGFJ3VDLrZ9DCeXo8yEbNmeSPo75YQnJO1iqSVt2XaBIG
pp9NtV86x9x6ATluUZF309kNneg0T3+ZwT9FErl59BrSBxK0L6F51Si9KMVwiu3hRRB/N246HBv7
c2dfavVdKejdO6YR9a7ebHbCgTcbktUmYlEo8sMMo2lrrWsr6WDpAbeiL89Kyd7GU/uTYjbO57g1
2/wwppp8Vjurz7G/0Tnguho5IdTNYvpfp8c0xtXUeuYTSj8xVeeoLn8EjROHrqUGMuquVlZAQh0Q
cImsVG09NUdLJTLy9u9xNmYsZoY01jwlnfW/E+rrkadqcSEfRJRhsdPHQU8/Vdl22VEy0N/zqijp
cmiAyWKsUEzOT6MWlu0aUl77i21kCt8yoANbzQx0D9pKnTPqdZN4JhQKPmIMpXzXozQg5xUqCXNp
pErHXRZIlttlSpocEN9zzpk96N/CWWsG1xmN5ksb5XLiNr0ovmWo8rduKMqQKNlwOuTWwir1oNZR
bw9UKTxITszjKPJJdN40oO30bPYWCU3TgAoeja404zNSL2b1JFrR/ZR7SVGPEmIa+tk0pvpnCfj6
wwz7vMC01gjCg9UV83DBaM7S3GxWjeqIal/xSe6oTezkwev4CaI6mva0e/NELj1Rq6gNK22nnYUE
NBPL1blUkM5TqjHxnLIPXuJBbY9BJO9x5bYHhQhI+m8ohrUKhOVGieWyj01/Si/dV7vUvbk8KuLU
xv824VymhxIlryXxL30Pq+k1ckQHkVYR+zqaG0TmV6funsjsd6LQ5a/580hRYuSuIb6mV3DpH109
ynlc6ZWcyyT0EifA8NQARZ/hrGl7lPc72GIZiTPL/UzOQuejevsCZEUVzH3fGv6U/B6FeNWS+jz0
7+Iid9veeB1t7SwXH9rU+ZUOexJm60ucsaHYQKpb9gozXY1t1M4szQGhVDAtwj7JiVqZWxTGs5U0
rkJLm4I/bLcTiayjxGVQdiZTRvSN/1jtlcwxRQoxyfS7OnGjNvEa+O0hIvo7V/n6aWUcPG6htiGG
Qx64rlR3XRQoaqPYvlIW9jkTNk2rMFkPtMgoJ7VrVS/MzPCARoB4SiJ7/i5MUZ3s3vmeWmr3MuWD
4k8BYUHWoLY4Ga3mSyYuUFKbJk96j3pwYBT/h7QzaW5bSbbwL0IE5mELgKSogZQs2df2BmFf25jn
Gb/+fVAvnggwiHC3o6OvV06iKqsqh5Pn6HtPCraIIZe6TEyEQWhDvw06Rma+8YtLnwgndJjUOvKe
wsS3lRhN5kBIP3e+uBe9R888lOqDVRmOOFMZeMJjP1a7rBgB/LROkbqa8Gr0/q7yJbuiCR6ZW79v
VeujuEYRBtowfhr4iZUwdhX7ItVK70mSfgdsYlTupfol3qml72biBO8/pQaFi1yqH/Nqa2eXkcBs
HeARQgdz8q0t4cByg6CBUifeU8r4jZ2HgmgHnr4Rblz9RsjZqMzO54M29eUeCFJgFHBB8qj25R/F
oJ0byXfeb8FzFOEp9Oo3ze/3mi/tYYtEom8Lebo+JQr06goqKFQX4HddxOtBLlNaJ257MtXM9sV0
LzLUWoOfv31KtswsrlNF9wLf7EbhSQ5Hu9EOQvFLQiHntpFVzsuOveOoIZYmdSPCulzLOoEZO/Ys
4aky44PcdzYsiXpPc1f7VnVwrSa155hF4yRjsgHXWCGrZ9OzUgRZDxBl5j8vTadRIwCGj/yTJ8F/
ZbiCatxhXdOfPamB87KyJ0X7mSjdq9A2z4i9/dtDTNmoxCPDvZzplAefw8Qxx0+312QVab7/MHAs
lEdZHDpwlz8soAAZ62Xqn7p6BxUC7OSOooenMt8n2tFg7paRBT/7lCLtCfVyAwuanH+aRRIQfHGl
9E4CIdhGn6N8Z1mf2movR9muGO6iqKPKVzlhcW/W6oZuzvq9IDYmo+LFYi1XbArgbyLFkwt+s7Af
wZZiicZCG0KdFhmOKbJ0hclQB0Obt1dr/RzPhmfqDp58moPLxQoiVWOa1D9ZoXzqjd4eGWxH/2kX
p8Hxb029d9Fga0IMnfttvn0+5KuJZPhSgqrhqfRM022MaF+r0rTzs++Azve3bb3TT1yGGbMxYFsE
AWAdloBvIDaKIJAEoiUbTY2tx36V2F7N4I8jy5E02HFLm1WBB2+wBYE4RA2s5NkQ0Jm2g8kaH/IS
6gxxMuW90oEet6VO6n9ZVeJ/SdO83jhM612AFAJNJqIF6KWoJiyWhqqClKpTglIJPWqaPXd+5t3T
+JnH1jbOx9rVLm0tqriGnBQl8yCIso7JPPzr9W4+jq7FFPc+C8yvkaBO+0CMw6MvRvXd7X25+qEW
cR9QTGr1yxi69PB+qgrJSYgeRX+v549JFbpWu9XSuBL8AYacC1kSePd5ZOlyRSmgVqmVRumJvMlp
fVgxq8+F+oeiwG6i7Zd0dh8cykxwtdzYiHDXr6gGa/j7pMGc7y6ljBRzSDwLMfsTv6x5TUpVeki1
WHm5vZLL6g/kLhbRM+8ovHlQGy8ObglLgWkMaOtpnRfeD7RrHOCPBeiSQQ75OFH5nFLjQ3O3qryN
03XN9sw+ynWBHAPtqcvFTSAWygYBKTgPErQeNRa1jJ1AgOIDtp9YVl4Kpfj6958L2JOSE74z63lc
miylVhasVkHOD93JcMJnlYMRfWWd93HdMMX55ba9dd4FgIH2G7MPXFeQOV/aM+Uxz5RBS09Zx8ww
JYk+8AW3yIc+e66GPJIPVmxO1R3Qk9j8ddv2NQeamYIQ2cN7qe5d2m7GPCnrekLPL2UEaxobWmmK
mrl/b2VGJDKdwYUA2vzSiozUDAAVEQnWJku5ikXpbBXSuLtt5Uq0B5ABlCVjXvCf87RdmvHTXkzj
xktPNLNsQwucpmfqpLsTgV8HwbAXNH+HSGKQmq+C1z4l5lYgdiXmZ2wCpCcx9UxHuvRW0fBTjtKI
8B0Id1vUo2ZfGulJNNIfstZ6e/hqAjvODa6jofGcTJ1+GGVzF1XiuPegKj9kTfIGr1LqxOR19gxY
c/xGbneGkqr7UPpvHkqgEpTHyflB4y7Hv8oJ9d8YdpJTYwl7OHXOAwFJXT1X3pYO+rXrGEDGPO4I
XQaN5svNYTREbkWxS09y68Vf0Dn0XITYhuc+sVS8QZM3vOHaqSIZ5lzBhCKjrHppz2gVK9NTPFtM
fltWbAPOSIkH+vvM39JVfBdJW0QAlgW+koyPdHg1/q3DsgecWGDbUTR6iTv4OGRfEu80hIAfA8aP
3a5hOkdMhWpnpQI3J4ydLoCg6BDpVb5XlNR6JFmIHBChimP0YecmfiW8pL7P7LBUm3ej1RhuXQfa
g6+V8YEu3tkvC2GnRllx6CPFvxeVXrflpux+qyZy60KTJw6SZCWUjkp1HOWaXDk3zD1VMI9JsLjZ
eG+v3dSEQQzrcsaJhhcb3CUADinBIV8lTL/JH94C0bMlKd7j145a+84oArq8feSvOhVdxnksAHbA
ZT05FUxProYqOzH4/FBJI/ILj2qQPRnNt9uG1t7ErcIdSbrKrB3+e+lNcdOEAoINCIISyCBgm0qJ
23Cg48k4p930dtvaOm7ioYVWkpEHKjqQmFxa8ybSUksvspOi/9sZd/PAQ1rZVf9H9ZMHwMSf0Ha9
bfEdBHzpwpiEDokeOCBGJAwuTfpDE/aiBBG+FqBJA6Z0bHI7FkLrVwO3y2TnTAuS6ylWlTuULQB5
9+jjnBXUmv8R41z7LMO1MtpGV0ytbeS60tqFGCvHqcnkb3nrFa9WoJU/fMAEnSumqc9Ul1Zo32tE
z/YqCLuND7q2YWC3gUW8wxaWT07nZyXApT47CQ0jKYVoUz8GSDS+xWbvaG20RbJ4bctIBOmNsYT8
WVw3Q+DXMdlbTk9dP46Mmj752bhPkOALPPHOUmKm1rbk+NYnjksT4B7MUiZjI8vRlLHTUT4d/eyk
w4BUWPtM/16a+T0d8DoIdhb5+G0nuRLpYnAeomW4YEbXzcfxQ1plpnJoAKFFQFYUGmr3jDt/TUFQ
3/t94X1mIMHsnFSJzdcAOLBO3JRQ7Ry6HLarQBsApd7+PVe/H24CDgjjMuC/L3/ONCUWuVaZ8aTE
saNGdNWCrEPmqoszWm5W/uKrkBWhGGhtWJ7vsuVpoeRKBoHQ1hybXlpu6SqIYswBNQfV7XTBieOD
Eoh/namzzATfNG5YOt6VSyueNKDb5I3ZqZfuGA63k+hTR2ukzyfHEHuA+/GOysgGYnodEc5GIQKA
vQVEzLJmJVtxl4jjxN3TQ7ugnkmwN6LBa4sH89o8zsWgLuXRy88qM9/yfGsWu2XmPScei5+SzVb5
tfOvzHBaGvL0ZZdpbmB4kkIclZ18ZCJjQPCl8GnwXj0gmP60keauX6F54BsKlhnlTlq9iDsbfyiV
cVBYMiXZTZ1K0Nk6Sjbt5K7eIkCb93zpecCCIBUipZvP4WLxwrFqgnKWzxXyB89/FYvPomqrPoII
hDY/RvN7bW2RVF1zCUBKOCHTvDDgL2wyRVkDV0NDlc6ft68NbXIjuA72t0/zlQIjM+xwu3GkmOIm
jr78tLEbakY86vwkBQUyBXRZn4OsdLzxLbtDL9ctTM2OtyKIa87ILBxHmOkAntvFldYpTWxM6Jif
VOOhSN8S7b4StyoE1+6pjzYWbwO1lawLOjR262iEh/M4Fcz2wl8MG5bCxNmGN17z/I/W5l/z4ZKG
9bMylMpH0kZLdm0sO5lR2ErxJaqbO03ZUkW45hvAUQDXQP7L27A4zGLfRpHQkXNpGuCKqCHOgwp6
q8F25YQxwAQXqkWQAnJr8U3JIJXNlMXFydezbFdPhlKCTW7lwzik4V0G287GIl75LL6JjJUJMIYL
ljNTkxUlRZa0iBPnRbD36RPbkJf8paImLSJaWuA757zBpOu/OFiDaYbRaHbVSR1k79y1MM+YhWC4
GwfrikfMo8HMJEP0gaWFGQHUcQwr+qywQGG3fyuG4DEW39SqJ+ksnhMay40yHuf/Qim0UyBrCFCa
gO3eztNuTzfA9QJ1o3T1Dry6uMmo/FFhoQbHj2Kyd7GnJUybWs03nzqjHb4lYxxGThExHer2o5rf
NaUSik5LZyFylTAW3C7S9IOqMOPkSm1aajZqucaPGCzBj2b0UCHwy0a28cKqdsZoVF9gR6oAkVdW
sPNQBjF2ahP0g1NWNcjAUSsbEOxwoP4SWln19wIDuLrD3H3/O2rNYdgnute3n/JMb/q7qqhixS6h
Y6lto7fkcOcb3VxNzLyYv/qjDv6ggEN0Y+fmK2+1RpS9qJjj9CvVGzm2it4qAp0otlSOelocPTGl
cF734jEDBegYU2OMdhgEtWzXFZQKnSXOolJ9+GjmZbJBR7EOAHm153ERICoA0ShlXN4tCK2Qi4JS
ObFNjZ0nyjFPG1exDlKiwMbp38PFu5+YxvHj6GXqvY2AaHVZv5unAEV6CfhyydsaZolktkain/ra
32elLpGnhE7g5eFGpLu6sWdDVA1mLTead8tZ7LKM2qibCv2UmxngESg0kooMIrWrhkHl5rH3Ns7o
hsElC5VVWgqwqFw/AcW3W+gJLShO68KVNNU24t+C9WXDs+aYZOFZPOhg20Ee89guO1ehaQRNL3L6
wAd3O26q/EEJ1T9TC/A+DRJ0wsJ8Ut/qEkh5lyn5vuh7/SDMKiO3f8m1PQUgzKZyF2Jn4VJpGqgd
EjeAryrJba2DKu0ooG3s53UjIFvYVILaZWhBgJbqcOTppwYgYE2TlLY69/7Gcd2yssgKUouSje9l
WKnvGwqNRnZQtY0AcO0ouD7FaXqN1Dv46+UJhK+SefhcVZAnTl2GtWTpzouPUDU5Ctrkobnhl+9d
kks/4aSB/6ezMZ+GZeEjEFEHqbRIPRFCpQ642Qmi3VETd2n4IsfPo/pNlL+IlI1FNXMa6lZVN+7R
F33yVeY7kq0X89rnf/g5y5So0f1B8Wt+jqI8qh6shfpjY31p5P0QPfTZRt9jHZGCQiLoAIkws/ez
2peLje/HkaEJBsKsov44xJlh+wXwQY9obg86szrJqc9bwJPy0mnF6JRo0e5vn49VJMJvQO8FXgg6
c/BzLQozshLEICkN45TwPtJ9cuP0699boCrPGwzUDEajec0/BIzmzMxjTbV5KkRBdWIOuysmxZbY
xZWdo0QBHJN6DJQzyyu1zus2R+iQK7Xt94LyG8DsoxA+qUc5TFzS9L++VqiI0NUA+wGSTVlSlHQh
GoGdELNspnivyZS1M6QB1VzfEj9cH3o6byQu/D9IUzCnl6uHCGchyXC0oxbZPWR1E9LiD18kz9o4
iasQGKz8RzvLgy/XNA9E7MT9ZJtQVcThF8C7u6L/+0d+tgRqhYYAf3tvs3zwhxAXN7uZVyXjUtib
ba3You8ndgt21/USTzh2zeTdwbEKUZM3CPu2zTSun8zc3XbM1aA76bSKZBf5habMQfgicBXhzRMM
30NbcRTsHomnNP0SyLssVd885gHLgzG5ZTGcIy17LYbhjZ7dDBBN4nLjl6yqe/OAEI/lHHpwCS6H
CHS/BEFay9aJHIUer5TVxzIx+rtRyeIdgXfHdKAn7cvGN47eKEvH2wtxzTyTuhCZsiMKZYZLHwv0
soisDPNCb8EQ6dduYRAGZpGBwq91nOBO1jPUGbWNz14lDqQm9JdpS6JySbFhcf9FvDTg/bX2pI5n
L/yqUWULp99mdvS0jWxg/YUqBSfINICDQcmyBKN5oxDD8FMNp8mC7lJo0TkYHMH7h5ph2asU8wQH
btuN93p9pDA6o5kQi0LRdjnVMPZK0Gu+PJwk7RMYKp5TWLifM33ciD6uLCPJ3WyLMbqZuf1y++pW
RLYmMIZTyVQZ/CJ2a2YMBoPNll6lsNyIEOYL5/LFVhkoY25xBoTiNfOD8uH4Fr7Y1l4fjSdmQR57
GvSFgERLtkU6fO2jKHsxOoFQ7zoVGMyoEuhqjae6ZjK1fw4CYNKZ3cBC+/djwXOq+NHY4vJrTbDu
SBiMJ2MKcARHzCvXEv0nJUn/ZOqPqn7shOIxL+5CYWPvrq0m79U8Hz+Dz5aDiKIgqp0XN+Mp0I+h
IRyz2NYBlNw+31fX8oORxTmbspwpRLEcTxT+DoYa2kk/PrSPfrCbhK19u+L0CBbwP0opsIcs2dEG
RsgsI66mkxIBuQy/KbXsiOJPQ9l4r64ET8zE84DAvg/4hq7/pR9WBh6e6e10EirQTcbB/Co2jA65
OeEhRLu7LNl48tf9f6hlP1pcXJNxL8fM/2PRaKe9qeaf2ucJoiWHUgYKmUP+iPD8XTbYcvdfWaYd
QM2cPIbTd/mtUVwNuu7300k7e1m6q4pDSn6+p2Cpxz+qF/A/9fQp/dtK/dzfYiAMiDEzsqtHCWbg
fiwlZHyiiEJfKOziIv77a5lRHUq+jIcTYy4bPtIYxaEh5SJNdGWnCQXBGzKrYdXUXM7hrh7Dk1Iz
nq6KGyfiipcyAMFTR/AG/nuJS5Do3UmjUokno2ufu/wuS4+1+TNW22+3T9763XlXlmICavZUyIkv
Nw5AUzVWkS+doCKsm0er6Oy0QCPUHeXOySRlZ9S/blu8ci6Y4FMUeOpxV2YgllnipCaNFOvSCRIc
dUrtqJYcOfrTJ1ClZA96ex93/RHuy+cNu/OnXL4L8+QgYH1qSTMT2cJHFa01iX416ZQ9CubdpEqU
1eCEH/+F8pe5ryZ7LfVsJxl/HUPMZnmKgH1QYl8W2KOk5di0pnSKaib844dY+N6gyhieQ2Ejj1ln
GJeWFs9sV8iNFA0Ge9lEdvtD9N9k8UtWxm5w70GAtrGc8/W1Xk4azDAwkR2Ki6xJ7IwGclW+qx53
09ni0mY039PQP4skyNY8GEd++dx4t81e+0bWizYTDSCV4PjSX0MLihtNzeSTaTDJZO2D5tlAz89z
2vCHIG4s6DVXxUXpoM005VARzI/jh1CiEsN4isxcPqVgWfveDWsb7WOomnZpaYflk9DFdoK2x+1v
XJ/9ecp1JoegvKFwm15aLZpAH6cokU+l+ASCq43rXTa++W2/8bRfWUvszJ83o/OJli7tlF6ihKVe
yaehqB0z/xEglBSFBRga1OUs7R4u+NsfttJZIY+5sLjYvSQbukkzanYvj+04gY88t7PuK+1xQXHK
oTx0gqvWFqJlhk2+bguBBWjczflrM/xba+WDZx2a1O5LxCRwszo0DpmvHxLZcDQFtPsWaOuqB4DV
4rqY+bvwuss1yqNUbvW2lE+FsI+82Jajys32QD2lEgK50vYMhlu3KBOvlJmhDSBqINPhqgTgcGk1
GKWC3nSH3wXaL8RTnMEKd6LiFiQG4i8idoiNK7s14M1NrbvbmzT/24tzzZOAt1PkBjq8HBqTtKqf
2qqViY9MDT6IOt9PXhLvb1u58u6gQ0OsANUMBAnW4t3pq3Iy08DDE6Ls1RumUzkpTh62rqBnDASL
bKdCTaveuIyvrezMvUliDZCJ7Vzspx5UfSVQ7zrl3b8wwPVYGAXUcW1lcEfTRglY+V0Lsnv7a6+a
nclD3o8Zff9FgBt0pVzUlUAVEbQ7cua1MLqDntrmcNSlr0VcfNaFvRw+wur110ESnJEfLC9e2xxw
cmzEvnbKh7Ji6rUncmmQRrn9gde2k2eA+XikZxDsWyyrkoRKFnmBdoo8+mgx46rNn7E8CjA2+123
61/KyDjcNnntaNK0nkmawB4yV7GIr8VJo9fDkT35tS3umvFVht6vjA59/llMjH0/xba0EUOszwZx
PMHcXFSbaf0Wizky+ytAMD+dEjlSdm0b6sdaMKrj7S+7ZoWOMqHRzKm1OoFjoE5KHhTTSZ4IaMcQ
vRrocv9W9YJ4hGeU7JUSIcjpZeRXeXBSx2U5nXRhSvdmCPOKOSjhxm2yfssurSwcP08tnZY1iUGH
iOmjgWjLDh26BrpUUzhantpvrN0Ve7ybZP/0ehmaWsLeBmuSEy+OpZMXKfr3XLPGvdSZhAeaF1Q2
2IAtwe11fkwc+04g95+IdnGRzbpkFXkIQRfNbuDLXhMweQVdlpCXTbdxzOZjdHk3w1WMCDR4KJlj
tizqBtkA3gtBrVOVirYx+nYwjDxJnzT/92Q+KNHGEVsv5qW5xakeSqFPLRCeAJUiR0tGhwPnoNtb
/X3F9dLQfL18iLNk6sdq44sGIJT8XyR8H4MwmuxWtmUjsAXjQRC0maGzPavetx5lmNvnbY46Vqs6
VzWZNyfVWtJXGGahWzFx7illkPbX6B/1b0XyO4ab67ad9bkG/z+PVcx0wXCjLr4yqcOgFBCYO02V
/zMFec5D56UbL9zaHzHCzBcdTfJVym6XSykhczaYeWqerCQNHeB5fBMdI0D3Tf/ffM8HU4toTk8z
Uy+gX6EJZGa2oRbZLhyg/PwvVu2DlYUT9v4UdfnIB5leum+aCS2+LV6haw7wcc0WGwObcp11PhuT
Gm4mFJmT0s9rjTdTT2AjiT7f/qBrp+qDtWVRfybByHWPZZO0pN5brde6/tS8jpb/GFfjtOEP7//c
0rspYZA0wTo3F9AvHUKd6irslNI8jWPmypBdeU39VFvSToxMd+ruraY9IMx2VOXWEe/jMbHDVjpI
efvdiryvxae4M35bsWcr00GRSH4o+AexdE4V3R4914DoBy84jEDqc9Xu4o6Q9NPtBVtvz+zHMgUY
AgtexMUbMlUhtL5gYiAkGyYQcLztstsMruodM9XcumOvVNFMdIU5plSQKf4v59bVISlQro4Vgu9/
IuuOUdQ0RzNEsIMKDsKwHR1vaP4ownOQynabCn89Gc683szBSFBDqAHG8XLDamEGjgqFcuog9XPp
dCm2GolbCI8r4RO4aRNbxA4zSfEilvFLQWD6JdRPpVLYWY0S446cz/iCOF711p+zoNq4Ztd+T/Ef
DiUTOgNYa9+HSD5c8lbO3IbvVQAdOhi4BbP8p0gpOonxN6G0uo2wdz2UCriW1ILxc/pnrOLi2lDb
GBqZUAc5FMu7Mpvoz8nZAfgG+a0l/wQCFaHDajKu2iXH1ONcNE180IrfgxceFblQYExIqntV6sb7
sdJ+3nbpK7ACsL/IABB5gYEjnrzcZLOVGI3xAuPkm9JDL+iPVeO9Mkpt59YXmTQIoVhXr9s7r072
0EGm6qOm3NeSuZO6s7yFAX2PWy/viPnXzCN44FjnXv/lr+mFobc8j2ax/GUgsDCZif5mwVHrMMSl
tT/Df6XesZ6N9u72KqwONoRhgCtYb15XuCIW926rx3INg451mrpsNwZf0dt1hPzZmN5gGb1tat7u
iy+cTVEuhgOeji7d1MsvBJysplnUWOAm9F2dv0L/bQtosybwIeVf1U+3ra1cfWFt8QgrUucX3KfW
KdP/NGNtMznF9O+3WSzwtqHVa48hdNAYX5tnVPGky8+SKn0UEivwTok+2iUPoxx8t9otNp5rVqhH
0eQHpUgjdLFPYtSiOC1EHkF1BUuEK2U/lXTjRKyCIwpQMwoZjjhCI3Kfyy+RwSDrYuELJ01Pa7fX
csFWejk93l6v9a0nM8NLZUN6R7YxAH5pBqB8JWSKKJzE6jGiZTdqml3H31F27JrMVj1XLgBjSBvb
tHZ0MhGT406aBqh2SaWKZIsQaoXin5lCtLvpl9XUdtf+NKSvSH1s2Fp7OlV8Koc4ObBa9uzyC8uo
i2Ihm4Jzn/0eQunNbJ/EuHVBZkCFpbr9luzfigGap4qyHs00ACdga5fvZVsFdTWhsHFWOVNp/aN1
YvGMZgmAfAbfp8dG+7eH0KttP4GcR28NJLHQPEBdcwjnZsNXNBKMAmZTK3H8ilr8Ft/DlcUHAkOZ
YH7TyZoWh3EaJ92zwj48m95jXPiUWTQ0pX8X3le0uDZC4hVbH4tBnRC/YsoTN16OQoDo7XsPzu1z
1r1G2Tev/zyNj6PW2Z5e73rpMGm/SsEOiWIZTsz+zaqzDJWZ+k9XKDCXTKKtwBjfzFhbfwudtz5h
xBT4/UxjyC2nLhxDRH55HFMlOksh0Lk6o/6aDJ618cqvCI5ZAVycw0y9HLjhsmI6jR7lQobUz5rs
28xTu4kYH+dcpICHyReem7w8toXoGv94Q26Tj8sBLWUwV6lPAyj5h9k4RyBKHYvdGO2bd2DfAD2H
5qbh1rmcL67LVwFs2Uy4/S5eLy9xJSB4PCMYxfjcBk6dvap5tS9n8mX9Zyv3d16KNsPGBXTFGcFi
kc7QvqCrt8S5BpksJZNhxufKug+qN6l9Dv37pn4EoLlxD6zjWLoH8x8mANFn4/G7vAgCPy0hyPSy
c5B3eyB0dhiPdsWX9rJmF351JhXFDT03Hr9IXvZUDt1ffyxryyAsjQwQfCCKL39BG8ZG0XuldhIE
ywnHcQfxS0LVQpKTg7nRgl4vLJSHc9cETP0cXS4CKl8f40o2Q96PTGv2YSoE9jho8qOXS6D61Vo9
q+0mm/d1oxCsQV1OA3qlupgEUxqasXAKCwnubjXoTSezfGk3JaBAxbGunQZo+5fbj9j6hgfVQsWO
ljTHeXXCpFzvpEIeBOoIZjU5WRFqOqq9EOZww+e1Z9ejZ9GDC8Va3AHgSLcE5q641jtvM33+mcYO
9v/LjaXKkapSP/ELPD/I7SFhQh8QWPCYUWB2uoyD2iVp5gpQIdpZGsPjold3hF/yQWsg17m9Huvw
xAS7hNQB0go0s5ahPjrJaNyaYnIOxEHaZYI8ONiksVy0Wx2sK6YovTEq9S7iay7x/1lPnbQKrPhc
D4rixjMsa6gYeyiHcYtvas2lwDfBOgLoDq5jLtXZ+T7kS7kAPitso/RcIPbUMF9gljVkgZXTPejE
Ktwb8vCZc/zIJdKNblYZd02SHop6b2i5XVXDfkzLnzUTZPLGWVvnCzOBPbEFJEogg1YrLildEgRN
mp5Fz0LnkadeOnRj6noFmOjvUtU6hrZXkBlqDo3xkKTCX+84JErmPJqEXAP3y+Kwc7uqjZwb6dkT
79VM5cwlbrrVYFgdbsDGcO/BZ2DOAp7voeSH9ffVFvoglCqIa9T7QJWdtn6xoChotTN9zP1tH14H
pgtri0/SVKFt/dHPz5PZHc2yt0XvWAzu5wj6PMgMtJOsbEWK70QuF8/fbBPCDtKh+dgYC5uEY3Vn
DVV+rmEusAOpy3eRnL0wc/SjUsd6z2MVPkRdCDtvm46uMtbRPcPAkG+KVu4WXiT8CDJhq/t5bd2p
xcKSAj8REJ/Fu+V3ytiM3Zif6b/gRaHBwGDTGeBfo+9Bn5S7Sd1mWJM5TMuloGsAJx9lF4L0hdHK
jPS6r/X8nPWoKWi1Kh99lbnBsk99CiK1f2f6Pq+XIAiuHqfeAwKt33LJKI992Zh/NpxhXvjVr+FX
oGWMvByQlcujX4iw3Rqlmp+HKb8rJd32X6qxcOuuRp06tGP9vrWQAHGReblt+eraz4kKQ/wiOhWL
i90KR6bNJ784i23zuW7HaOeVjCbL2qQeokw0ILybsp+3ba7u1BnUz809v94Uh5bXtyYAgRKmKT+H
FPpAxkcIcxWt4FTA8ne3Ta1C4NkU/UJQVQRhZAOX66pPY03QIxVnw/uuyJ916/Ptf3/2ksW+MUcw
Q6XJwWhpzJ/64croJQQoEkspzpp1Nsxj3rlN7Az1p/FV0FyUem9bu7JZF9b0S2uhPOl9khjFWU1e
NYSDtZfgh5++odxy284q3iCRnDMG2Or/899LOyVKJbFmjgX03O4I7WD/p+SVF/1X6M2ceCjd2+au
bNKFuYXzm5YwErhgbkKyLHprt5q41zYJvBIAAsYuCRwWhU9LMM0spOh5TuTKFuo3fbyPvT9eeZRK
R0eAsGOW/O+/CNUC2LQY/4DramFRpkjD4AIbZWYPgeDvVFRL/jcL85p+cLw6ECGeMbHAZIKwS2Mf
7pKRMuJtK7NDLd2bDpkOoSsPIjWGSyt6lIxWHObl2df3AZS0yYucZvZgbGAfrznARzOL5eqgtMnr
ejaDjGGT3Qfy3e3vuGYAGDrYXwgSUBGcHf7Dag2NPhZEsOXZNGtHSp+y7eDtynsy08ojcElaAAhh
cTYTpK40Cg/V2Wjv4QVvVVs/9m5MzKYYezF8luQ7NLGH3XBn1Z/DQN2hQx7bvVO1ribtqbamW7O0
Vzbv4hctj1UWlWk9GNV5EJo7MRZnB7Gz4E8nbhUlr9xLhGVz8MTg6Dy0cbm8Udo2sDgasED3oyN2
f3TzISR8kCIflvWX21s5/1sLl2QuhCyIvgK0REt1hEHUk7JIi+bcwi/pUNpBwraOkrskovH596Zw
GSQjmfOnh7F4PHq9o5Qf1M156iVHRU00Is8bD7eNXNklpkDnwIdWHUds4ZrYHc3JaJpzCldknDKI
Hsc/jHy8L/ti461fZ3FzgcqaGfcpDlC2WoR/UV9zK8EhfUZT4kGqD6OBa6qvivFqxLqTqtE+hhXT
E9S7WtAPQbJFbbj+Vkb7KIYyRAESC3qpSz9RYWqEprusz/wQQHS/E/nNE9wBMc/ba7r2EdIU4HTv
bGg45MIf4dAOI9Tw6rMkQCSd5fBTygch3yq4rJ9J4DR8EMWWWYVyyX3XwLMsZ93UnDM1snvpLY+O
iHGPCuzOY+aU6vH2V10xR8EBpRVAsPxZNk+GRlGaPlYawib9i9DuQdZ0tSO2b5UzleJW/+RKfgIn
zv+bW9ZXJJgS4eIem7Oe/TtGHdLUD1X5TUJsyHPD0DxGnmo30a/b33hl51DeeqewodDAIMWlh3hx
UqUVGmjnEOEttXuYk1mv2HCP9XU1E1Bw1KioUBxdxp9SkhbFmHvNOSmYxWRyuaeC4mWATF88o9i4
r674/Ez6jeAPrVDyx8X5bjoKRWbYt+cxyn5NDO9HYDOqSULyciuWv7J4IMhmcBd9bL5t/ikfXjmp
F6OiUcT23KifLb/8OVnx98H/+94hORo9eSpRpJFURBZmWk1HHz4q23MfPXnRWVP810rbCcK9Xv3R
e4alfQr7lnQXTeiUKvmnzL+77STrKcn5FzBbBhUYw5rwFlx+6CR6sA62eXu2zATqNbsXFTvwH+R8
72nP0+ROSeagUDEG0A4+N2S6hfW4hSG6chovfsPsZB8WW5Zzb5yGruXwUxBpHlsleTRRn63hH0SI
69skbpGCX9teenKkrHRQOf+L2ztv5boHWdee5fEuGH9nRWAX+X5jaecr+PJ5ZWk/GFlEfF0Gi6gZ
D+056R86AzSM5Awa47fiJ2U4JP6x0v8JX2/bnHdrZRKAFD5F834VOeUyct0pzF+4bego6AchP5L9
42lbRcyrdqBzg7mHnB9Y1uWOTboVpImutOcwsn70iLyYgfAzjf4Z1a2Z/SsPLauoo0EO1Q0+uixX
TV0kTWKBKSvKH8P4qWmzXclkJ4VLt0+MXT/R/Gl7W+o8aCaGz2JWb6gzryPey1+w2EehHio9RGbp
nHTVcyQ3n7Vgaz2v+uOHj1ysZxuZVp/R9D7D/LqrpcC2ukdV/x+/Y/4RH46Z4gVh7rcq16ecuZ20
M/qtz1iXXefbBF4e0PdgjZi7vDTR9qGIoJc13ybqW1I+hT7jqk4YOEVzT8nmqCX6fRY6KvBmIM+n
2NQefd23taE+igWNFbWzVWG0NURWzH4jM1qnrpe/bfF6JCXvYW/y+eUOkWLSiRf9RYo/MwZhD/rz
WMkbMcZVzwW0Q4qEuBfEZ7NffVjvoI7bWhH87tw2n8SRzqQVPnnh3CKXn6bhU0bBZpqKp1SsD5Um
3qF3vjVGee2Y8rSATgGeyXu2CBL/j7Tz2JGbCbb0ExGgN1uybNsquV/ShpCl955PP182MHO7WIUi
dAfQoqEGOpguMjLixDkmRAyTqc7DqzTULlKgjTq4Wv1LX6MuvrV9BXc9/MnghhFrvhxp3tC+nDjK
wAXGs6g8lj/nanLvu7ZblwTiLPTS0uUtSDUubWgQDdeqFY+v1VxtY/nJUrdjexpHf1OO2zUVsFt7
he4eukeI2shpLo585nSSr5rZ+ColvTeE8d6gzQYnU7X5Yx9bbgVlozxt7o/wViz13ujCCdQSdZA0
S0aixD9hsrMsitpfzeJIwHjf0HWZ+Q3FA4u/gHOAWlqs19BDb1mYWLKKwBOKpbldHzq5/UQX3MZP
fur5t7x1q6h5jehgQVJubyrfyuhHIfXfzcjezzAqmHW+HZXUKzV/V6E40H1sK5in5Wx//2Ov0V58
LJB0MpyCRQZo/+XCK0YYQnrNWmTyoSs25lckX4Jx60ypl6U/2232K6KV7Q8EEqP/K6zcfuWpJ/7+
4k69sL9wmxDSjQ1Vf/ZCrB4rS/poj8VaFCY275UNGmVlXBQ50GXGw6ojJTWqanydx3CD4tB3W3sx
jfY5K17D2XYbYNtF9xfU29aajbUJFpt5aRyGRlExAOPF+/xygtPO6HTNH6bXtHMGT7Wng4wiEg1h
mv9JivqfsgYdQNBK+6hSq20oI+bWWfFmnJVhZR5unHGDNnkWnCwZNRXhz955zF4iIG6zmC/R5W9V
8Ud2uhMqYN4gAWD/LjtrOMcbfgu4CWUSEow8BJevF9jIDH1o++lVtUpPCcaDXm57a/DGMHXnEJai
4AFsxVT+yPT/6sp5rX90gf+QxmusCzf3OL2KcI2S+Gboi3vTzhs7DZp5em3z1xgeiy50Ve3R6ve2
tZ3aXW85+5KufugAj6I1R452MkRRyp/cCFZ2+61bix4QCnfUTqB2lxeur0dHM+jkaXptiseu9OI/
5cbp3Rnky4vab63n2f5qBSud4jeN0o9Etg+EGajOxRnzpXmCoSWbX0tklkaUwMIO4mpo12dSe6Bb
bFIOqpsEs1uiZOhbzuoT/fqqBEdJTR78DbwxhNCXW8+MirG2DG1+reL/IBl6an4wRY9V7FReNVTw
MJeeJHtIbIF6raVD0DWuEvzu8/x3mPy87/GuHQ6MKWSUoCBiHeh8ufwUW5uQfFHl+bUbwTOZ1Xyk
Qfif6UsoEgLjozOTZm6u08VlE/aDodVtLb8aceAVlurSQf437T/9+1DoJWJGgU9xk4oD/+5A2zFK
PYZUya9IwD4OqhW5WmavZAVuZFfoK+P9zHsEYLSz3LFSDbqEpgP5Newe/BGV3odIem7jl9Rv3JmY
SkPqMtTX+m5urdKbrjnug/LbkuRTLWP4rH2souAyuTDdJFu0rNeADLe2JVxKdJMCxxYsMJcTGCaW
keIz5NeCv18n/h5kw0ek836UYbT997V6b2qxI2YnT+U2NeRXRZ+3/fQM66f3/2dhccZslMa0qtKx
IE+gLqrCdbR0Jeq+duk8fN8whGSZ2XOLkDeMI9WqjUwWVcoEHQoZEVdl/ueB8LDXeZDCwkBRdFkK
tcKmV7Civgbwibb1PkWQ6/5UXQ+DP82VTF6IKhuQmct1dxpJauIm1V5lZDTjtN4OYNozStj3zVxv
L4IO3iailoOzX77XxppEV9HO+uuE6GoiH9s5cmfjIUrWyqA3DHE4wSiLjkki+MUFZ0mZ2g+Jor/m
bbWLzehU+vZfrQH32mb/3R/T9cGE3ZCSK5A2Aapdlhp46uQZdL/WK5eKG8rfSzzbfQvXHckCtwV+
i9w7hRNIMC9Xp510I5/bwn61NG/MntpqOje+ghsdHLeJuxzAqvTDiIYGkOizA+/1ygdczybVUFwC
0FxxYpfp6wjg/zjrkfMaNs9dJ8NK+2zWaDxEK1ilFTvLbqtx6oMm7EPnVQpjz49itweXpDrHPv15
f0avAz8xIHRkmE1qUctAbJxktZ76xHktnedJfeBN7frwanX5DyVQjrRgfbhv77rDRWwP8VYFUAqe
3VqsYGEaeUJLufRqhK2OFNShUR7kYjjVtkxbUu/R+g1DBl1Sz858ntPQbaTf5aBx59MvDdwnWomA
bkwAVXUh90hDLMXuxUWpwVMnKj3hySqkzSz9SDrtUEvVNvIh6B2AQqzCwK7WFkN0JQjZOeog1Fwu
97BtDGgsB5Ugjf3oTBDxSkHdbnpL+jsg4nd/um/bEj6GqJ4FVi9ttXVXZ6E9mC+dbUwPUdN8thtU
J+qqtnaxoaW7++aEM7l40IimYticwNkR0hHIXpqrS/SO2tqAVbHflB3UlOa+r/uPuul/MftkzdpV
rkD0xgg8KVUJEDjywrUFZam3DX3SL5311bT+66vgEbWQFpXtHA1dPImnd2sTej1CbOoQ+fNmQRl0
2Q6GvHdBJoGmy7qfIcWq2hPB177u/crN0snwDAeA+v1JvT4yYpycGgFOJ2O+9KtDkitll7T2S1XD
B4fNQ2GZzb4IZOVAofJR6/z4KUykdp8U+beC17IHEQraleFsfiycCnmR5kTh23/1TQS9q36VoOLq
0hQyitwtYt1h1lnWf60B1W76v+2XWELdO4MUI+gyGuWyjytTIUKhyw2GIcj/CP1wHzQ0Xm6wTFJ6
xHQCGB2fGe+Xud1DXtejzNR+Bk7rRh+1v9ORdJiOnup901eXG0MUzB+8zej2oSfw0nJTO3rYdyVk
jnE67JSapgc6BuyVIOoa3IgZXoHETwTWTOci/DCcoPTrVHdeLLk2v09Bh+9XQt35aqlz87NqM5zm
NATO15keycrt/CgJXAlfU+7GaaA3totCKz2Ec9Hvs9oe1vhgb00DRMxItcE5SwlH/P79uyJo5KwT
FOH1HMxPcKgXbqhOw8pk35oGZLEFphHwFvnsxTSYBZ2Qjer7L6AKyseZ6NhxlTqhSIwmkWvOZrFP
rMne6slgvCgakLXcLAOvHbJuK9mxtS07NUW0K1ljH7ryOWCIBCueSEwJxpCFh2uqsUzkOMleM1VN
z3oUKvvAT9uzHyiNF0b0SYAqhkXKriYw3fRm3t+FVwftzTyqOUKvBBjYcvrDLpK7MgTCbGXOJu/l
aJvMfkQ+rvpn5I2Jt7GJ5AxKWioUw5crPVVRChmFHZ4gGR5+pxkBdx8p9WFqUhnobdj9uD+069ck
BsXkCqSjeNctbuLEzI0ujYLoZDa/9PHTgFYXFE+76HOpQvwfVjtf8iR9jQnj6oZEOguXxSYDQIqH
Xey0IEQQoErs6JRrOmKNlRrs6rnVt4nZlG405Wuqc1fxxsLe4kYeUCYoedcySuuxGj6gb5OAWzVI
L3oZ5Pz351Q4pQt3ybUvAg3iOlppUPG7XENJQT2ko6vplBkkcnL0leKeDlnd+AmN1s8E/emVAODG
bBJLwTgoODfFtrk0qHa6LlVdmp606EmZ0VybT5+nZq3X/NZWuTCzOIVK1ehQRWcp9KXBHii3lQeP
ShDti2RbBL6XUsTrNPtQKvbK+/Pq+DOh78cnxv/O/UHtno5WIiUnGXVAY3yM09dqhETlRN3ChRrT
RD3235fwvcXFvTNISatzKtJTPb1ITr1BDSZ4lspdjVjgfUs31o4sKFKApIEtXnGLSbUkZDzUSM1O
OkLIcx/ts+iLlg0vs7qmC3Nj/fDusEqJHnKCm2VnqV3HTjurSXGaCgvaCsNjHqPRg6M9zmIoqr28
aF0jBsl+f4jX6U7gwEKg761rl4BlsX5DXUTqYM10azft92r0ptltSPU6OzXcttlRSSu3lvdKlB7M
VSKV6/m9tL1YSSdtIYKQFWyPH0MYYtL8kHXoK/63MsYr9MPbGJEAIx1DlWlJcZjHRWvHSVWcJOXU
oKFaNMF+9J9i5xH9C7J1tDeeDOnXfavXbk0M7v8ZfVvxdwcjEy/WtmuKk9JKGylxOBy6l9VHRYZc
eK49RFm+3bd4fRQvLS4cdx2OcSDPDLNvzoGcbpT5OW92VbSJhhfkHACv7u8bvLp7CUaorLNlReKW
TtnLs99mZd5zMRenWja9XpE2ga0esnyFB/o6xSFiHtYOxQtyHKCDLs34wZjzZgyrk+SjykSquN8M
qMO4mtZo27bi/5oxkTfFiI5Mqo3Zf+CbM68JrPJ4f7w39isVIbowaVZ6i+wvPySf/Iir0yhPkT7w
aBDSLQ9gZ2HKXOu4vDGzPFGpv8EfSJ1xifkqSgpd5GrKU9FNbi6PJ7TZ3Rgo7v0BiZm7vA25lci4
k3MjOKbgdjkgR88SY+6z6mTnab+rQhm+vm5eE0S7sS9p1KCoBX0HiaKllSacq6SOpupE2W9n+MMD
vZbn+FGKpm+KZP+Y0nlfBStn4ZZfuzAqPurd8QuHYOoKu6lOk1Qck/hLVZMqqR8yqXfzenQtowOI
eBxLL5ekz0Edne7P7K0FpDlFiLRQvkIs4tJ8r1pjmPVKdfJbA7Xk1uv7bttKxeZ/YUY89MmXUlpY
em9/JrHilHp1CiUKYpVeIZdr76bS/H3fzg1nBijwf+wsPLUdRsZAvbg6GdZRrWq6uT4pOcyVT0X6
SmPZCjxG/LXltrQFv4foVAHfv1i7oOuyJDTq+jQ2eXvWi9j80hWJ41HbgSC9UMttrMT/LgpKiEbV
m9NGZ8Q1/4GVkn+r9Kw+GXF4QBo3p+pnKL9IuCXaB+glCPK7Od9L6RqFz43JhfaQ4hcAD+pTy4qr
QonXLmnrP81GgSiE/alH/XQz5snZoLslam3LcyTqVfeX9Prsi4yxilGannnIL4KbhCJulkpNc5qs
moqzkoZfGtOMz/et3AhshOYLwY3BE5l84uKOyKtMlqJMZ3DZlByacDIfjMqJNhoi5vSSy82HohrG
L7HU2ZvK7KRdwiPssPIR4ua73FB8BEkKRAugQqVccnkazcRuk1RxmpNWV6qLkBuJn9r5ocCqdpwn
kGFWLxpgfSPzirQrtmhWO6QE439uWBF5DFJkPOlI2AN5ufyOooGxk5d7c+p4Dm8pvreHOc6qlWv5
1sq+t7KIA3q7ppIRkeGCiWvYEr/DGjI17fb+pF4fUjEWLl7Bwk+D48KKT2tXE2XMqdJVj1rrx3AR
mL9iNdwHQWB4odmtQCSuXSoGOaKYBITJebmcPLWKMk1yMGjIE0JtofJLVXzEyIN6TWjw+p7ncWhS
IRLNtKJmfGmJNJtFU0jdnpr6dz9+0bofVfa59ld86o0JvLCyeIrmpB9HrSraE/kjiJrhrnZDdJeg
y4GPLNcTENe5tdZxvdwbhCNUCkXBHXEN2BUWQ5tqeiiczqhP4A4GryyrmixtqK88Cq9CtqWZxdjU
tsznsbLBqNoIDap08yPyNfzxe3pQm7MV/pmm5giIvPjHPbK0u7h256EcU/KV9ckxvwzxvp0+j/GX
+/te+Ir3vuTNhJhDIlHy3UuHFuiUC9MmaE5W8l1tUNIDjoew3BakOJSGANd1w0WEasVbLzeLCr4Z
v0HdksyFSO5fbskJAQrf90muR6lr/MqH8Bjb5qZC0dLUnZXY5Qo6uzS2cJdlGqphFijtyUnJaOzk
XJcrt8kn+aHuIf1HnD6ZHsYR93DQ89Eyt5KaN6HXdjVsT4Zl+NEefeJetMuVanrwq8ayvTSJaI8w
I+S/NmXfyPNBNVPgEFppNqlXzf389/5CLU8xowDBJhQKyGKBexVT+i4C5NkVmG069ydt6uO9RBFg
n0zhIwD7+OBPdb52ydxYInGyuOvILFFXXuz5qCwGLUvT4URriPocZa30uZky62hGA8KdUt9wvss5
AbvT9J6WlNKmLDXYy8y49yiLqV4xq4e4LBXPkCT1GGOM2Cdr1r5z+RpmXgSlD5KwApOAL72cl0Ca
9BFxkeEUd77jmmrxaDh18w3Fy/oJ/WrNHclZbSuziI4A4ZWHGqLkFWTX9RkSIBlR9AQlwzW38EL5
kGtlUajDKRr04YEcxItE7+ZXvS7bbSSNxWsX+Z+tQHtRyn6NF/KtIHV5gEUhAddLTpVn5RK9m6pT
miJ/Mp7iQK1e69Qfd4aqTRQRwtkjSJB3iUa7S6dI/ZMzo3RkZj3akZVTbrOgHH7EaZy/JK2mevEg
QfCUGgPve5QnNHSf3WRANwVtQxxdWVsPiHVUj3HZJy8Q6Axe6+i+y4sEmrLCNzxTnj6Y0ezserkP
DlJvfqyLqvfaSd5KBGjukLWw4ed5sfLuu+GfqclBxAZhnQiylzilPEjqNJSj8RQ6P7tC3QQT+jzh
F+j8D3ainkYf0Iq6IxL7yBfeP5Y3jsmF6YWLplQIL/aE0FKuGi9G4n+sTeXr6CQvTf+QSEO84jiv
AlCx3SnAilY+6qJwZF5u96aEPWWU0/GkxDHqCPomhhYOiJ+XqppbSK2ntcVRKgETBPru/lCvijZL
24t9rud9Z9VWPp56a0LloKKzYFY3fbrvpB+Zb3mq42+mnIZhvUn2Q7SzZNsD86mlawixW5P+9ryA
zwxo/DJ2cmJ57hFOZr3jzqXDSuYi7pEemJq/1N1Xbv/rGAMmJTwureUccijlLmfcmpxGa/qZAxZL
VKB8QzkYtVP/+z6CKEgkSTQeMID9L63YWpg5dmyPJzMzzn2IGJNO081v3aHX/PPKOt6YPkoxOtg3
/BW+U/z+3VVSWEEL2aE5naK2OkSh4db2l2o66nQWTIPkKs78YDTOa46WSUj1kbFOTugW1qGxfuUg
V/M63d//pGUwjO/mpcirH0wmmbHlHE9j7RtlFc2nwNd5HnZjA+9a2j5EExfxfVPXy4kpjIjBc3kv
n6cOskJaPmfzKRGqMBHR99YvtHxz38qNoIOrCHdEsz1IX17hiznujVwKolo5JUHfbtM0ao+lrBdu
aevDfpgk9TxRvoVWMAh2QaVZG3PQrQ38bPbG6Oce5WbfekqcIt8FYVY9t0Wq7C15sLyw7lCxCZVO
OztQwa1EnG+6pZfXCZkKXItBJhSY+LJduC9TlM/tWDtNQbYhZaBvQ+R//+qda5Y7w3LryYtdtE7o
7I02UPTkX2dx7mq3XMvm3dgTooeYYhNiMNDUi9+/26VzV8iBqeTaqSUUzcsvSCDVzhrc4zqqeqMb
FpBAFgowxaUR6Kj6sIkz7VQnn6Fo2cVTs00HJGDCtThFHODlxNIVzftL4EtARl1aijTIrluz0E7p
N1M6WNtqP8X7vN6R/pEe5sIbDobiZmvEfjd2Oyk76ASBOoI2WBIIxUPEckazcaoN82GqJt0zjMTZ
3t/sN1YKjyX0egSqAV3ey6Fp6hDpY1Lbp1bp642VtKk71fXT3EZrinw3LeEsqCvBd0DMd2lJV/tU
HQPVPsWGFG0MK2o3eqdnG6egp/3+oG7MHM1lMghgqFHoHFm4fVlr2iyMLfskVTqa0WSf0NcZ17QM
bg5IeD1YhkAcLa1YUqO15SjZp6zR6mNPvBbhb7v4vxYS4vP9EV3ZIkIUbMqUiXnxk4m/nDxLCsq0
jFLn1KhycU78oNB2kmqPHGr6cNYEDa/6n8WmA/EPikJ0gYBmuDQX0elil5YlERWnrgPBteN/t7QB
Ma790GWulsynqdrpXU/DU+UGtb/nv7a9hNxNsIK2vFpLPkVImL7RSYCCXKylgjxr1PRpcJ4Kmp/n
pv6bzMEaoevbS+PihFN4kDkGdH0B5YLg+3LAVtsVGc1A4XmK/uNMHg39VfqKXmreQJySzjtNPxrJ
pzJ8yYPJU+vnQJUfR9OrbWclULtyanwIoGMmnmgY3ONioWUla5oYt3Zu9fgQRin49rot6SezcjeJ
tJWDcsMayRf+8figHrnsd5B8RUrpsI3PVT+7bHHgTP1GRiMz3d7fvzcNQfRM5IcrBh1zOb94rzLp
aj8+27b0OM/Dwcnmn7GdeFaw1m57Bclj84IRF2AcDSIQXleXtows1W060+JzFIensfyWzXu5/9il
+378aRCcyKYbK1CeA+qeSZSAUyMv7NYoIsZ/TCk93R/5FbPh2+dAFEwSj0wrwcvl5+RZp0yN3Cfn
iYBjHzVxrrmOM5RuOYQPDiLEH8YRhT3VIVUZKwUNe0YSHofeGB6ZytALjGa1e/DqQsMBKyAlRU+P
IEoT7ubd/UynEIJgo56c/SH9hKTNa2J320nuXfVTUWueVuxzaolELL0thzBEzm66Fppfv4YEGQ1J
EZlCA/W+pWoqVKpp2MKIfy7MR55NL3FyrpJ9qB8L69iobEOJQr+crDzCrh0p+WGRFaGpD7DiW7Hu
3cih/whsXvLJmZjNjQS/afm3C9eAITeclhDZJLcObIrrYRFB9mEg1wYgrXOk2KNX5TJPnd6WNitb
SziDhddCHBvPSEFBCLIvnEUZW7pv2EN69tUMhbtdbZCzDdtjbuw1KYe8YfLSnjbzYnSVNtrU9mOf
/gbntalBxOjSc+YnK+f8qtjJbie/xS0PNQE/6YuRm6FRGn4L/C4N04+Obx/7ov5lDDsjd35VZe9N
vu9KEyrffxCraZNpd39Kbk08AaFg/RN1yGUPiiQNudkXYXbORxCIyjhNOyOAhe2+lRvejKZugY9B
0YPE1eJIx7GeD0rWZuesTz2tio7T/GnO4o9S9r8aD4ADOj+B3pEtujyoPQWrPtRNpjMvkHg7tsG4
soluHQjyXvSoU0FhLIuwLFLmQVOjKDvXYJa9ZjB/+WMHSaOUr3Xv3DrxoM/odmHyuAmWEWCSggjp
qjI/T3sZ9oPB3CXTYTTPfvShU0/S9KmS//20w8EDcoHhARBZ0uRZmj1nGcDcc9KrBkIrveQ6knaU
1c/3N8RVFpFTjlwcVzbkyYq63BClUwRTocf5Wdc+tUdIoWWSWM7ntnuK6w+1Wq0M68a5vzC3CM/8
OrbmdMrzs2wUtMRPWr/pyvZPNI2Ih/ZO/aDZwZpq9409j00e3uT90YFaqnabfaP4yozNWPkzd+nO
0EvPmM/RP4Mw8SAwe+ucK4IFiO+XTs33M0lPm/wcRF4bOzsFRd3PNJ7kvFxlnpP3V+6No37hQzHH
P/i2KXjbiwqDn9sxJNtZcY7TOXjSIj3a+m3Sn9QmHzfybDf7IZDHTRtQOqpLVd9Vtap6lmTCjxwk
404nYeoVBiIPtaQ1Owj3NbpTdccb49I8VuMoC27bcKMOpuHGYVw8ylmjHBx/gEIoQKUgN9tuV+Ov
dpEzTtuynJJjHZfxU1NFhtuDW/6cKrPl+UwKALgBJx6E+YcEnep9naGx13dUmKSq3QSSGj6QTi0f
VFKqr81cQyNtdd3+/pQJF76cMY1Kq5Cp5+G9lBKtVW4bflmcJz3L9pqv5DsJvRfPsEhrjlmq7Pra
qj87abe276+TxewN5J2JxKmcC0dy6Q7D2dGaTOcF1NHrrCter6h7ez4O0Xk09kkdbypZXHflrs+6
4/1R39r/NFEQJmOXavPCdCnZs121cXEebJvGjS99VJ4t4ZNX7pZbruS9ncUFqhqdWqAsWJz9aqcl
n/NXWZdcy/9qC17M/me7Ro0pvnu5mu/tLfZ/S+tpAOKiONfRd7v/MEBV6jwkKdkuds/9Kbxx1ZBE
AUEnyGz5SVze72KvAtFQICROfq7USD/2dkS230ZFbEjbP/ct3ZxE6N3I1sAXeaWZ4fdZkeYZg9L7
p2I0PJvqqBmH0CT9IrX6H1ChZi379sbEu5xIUsD0XhDzwQW6WDjJ6Qk8ewkHGW6UErnx0LXrH5H+
aVA710jjbZAdbCPZ2YVX+OFmIOCOXePAq9RNpIeg84iy1WjTOk+TnD6YPQoVBpgC+9O/Tw35CqJ/
lkIUny4XwepmO/KNpDjnre2Vs7lrymQzk/SX7GFX+tVWrsIvdMGsbOtb24yOFEjjCJzI1i22mV1l
SqjFZXG2AWc3feaF+d/I+WWmn2Lnw/0R3vJP70wtY8CuLPK6VvHoRq3V+GeYlZR0eLZNIHbarNZb
uscRqUuzf2UpFTfXe8OLa3mk2JBLTYFjHPOPs9m5k/JUVuVmjL6mye/7g7y1w+mCtgU3iUL/8GI+
Ey3vZrOvi3PoR25ZvRY0ZCavsh1vVSd6GdJnuf7n9DLDQxWXUraAliJ7c7lzeO6opdkl5XlWrAbS
n+qQG1nmKlqleymyoY9Ob6D4mszSPhzn8dCGYbGrnBweAG2Gcs2Mfs+D022aSm8PttKnh9wv+4PK
PesrYba5P0G3/DXkIeTvqU5zWS0jZ0f2yY9xVfij09ODk2VHO6UtMCikwB3Deg1aeuvlw7EXWX5Y
QUmqLA7WnKZo3fpZedbsZqcMH5PsW2ocfR8uiVcK/l3xo7eDTWkDaV9JDr51bixdD1oViFUAS0Zu
bfEe6crcmdjn5bmdy62fPPK+/9hqjqdH9rZSu49d8hvGB3N8GOsPVdq5zmlOHycj9XhSEhUPj6G8
lxK0HoaHPk3hw3wIYjeT1mgbbk+RSLeSRyeZvuznDfWxcRx55Dv7oN+H9chTNaWjAImA2YtrNX0I
8dbuqI7VoTWM6UWNp2wfaZ2zoXCirnQX34wmLE4PrQ4iu7qEH+hdpXSJVJZnvQy2lXJoEF8Pjrn1
kEve/EGzJtRGXpJf9/fldXWJY4SmiKxSq6Ehf+mAyetM7Wzn5VmOlB0Y4IIm6+B3GpauHRh/6nLM
vGq0vyf5LsnR/LWD52EYvKGcubOkrwEMPHoVHErpb6Mlrr1KfnDLsdC8SXWaN5oCvPzylJeQ55vy
2JXnoRy+E185ntTQbq3bWXtUS1r5tcQGSNNL+lbqimZ3f3bebsnlVmYlyN3D8SIYQC/Nt3aXS3Ze
lZDQzbDDVWNGpiy2g+6bQ5T+NFSmL4D3M0ow7O5D31fw4ji91hzbOFZLd7KC8lHWm+C/Mu8oiLKh
+qdR1ctBVE9gEc205NvKNwu/fvXNAi+LtwFZvuw7NmM5qEpdZh+p00NhIMBe+W6cE6wNwTb7qJmP
oe/Nte7Bh7Jyrd7cw1ypCLLDdox/XtwDbTImVuyo5dnM/lr+c2gLeuUPafltrm2PCuzWMV3Fbl6c
tbjxOphj9wqCUkG5IDQnLxeqSpsqtzK2cQSgCi4HK/ydrQKh14wsblR7TB2yofhU9RzMhdt/avzn
YLDdvi43cXzI0s/aN8t4SkgTAoXZFCVvoJVrT9xql4vLWwOgAhV+IPR498U4jcrX22koz6Oe7rSs
/9TLa+wsNxIjvCug7iWjhDIFh+7SBoyicj/WWXVWptBLgM6nCN+CRj9G2VMYwLFkTV4lfyn8lbHd
ml5SPwKdBv6S5u1Lu1mh2ShW5tW5MRwC5LDzPcnQKrq+glUcptgPy3k0uKPwHrzr0bK4tFWPUgd5
YF2dc/SFolZ/LlEstGjJlQK8e1Ueylh6VH2I/Zz8tHJAxV1/ZRtHz/XMw4NU0KXtyp+naqTt4+yA
w6NxlVvSkkMTUFPsOvRCjdVUbBoTCsO4adJtPka1Z09DcyyaGt5G9OXc+190HaKy4CKaIgdOuX75
jvVxDsY0yNVZy9WPwO4+mH3O/Fu/CmNCgTg/WOOaoxBruZwDkbbBKAyH7OnLOTDUnlbooajOfRNv
rRDmZLM8TsOZXKlaTchjBi7Zdi+B6zCfUKnx55Ux39psNIeIXJzoRtEXH6B1IMEpMbDZzI6wKDXd
MDW5aNH/WBvrdexHl/I7U+JT3j004zYr5kSBbbsv5u/jGHOz/g2G9G9QKg+zVXu1NjxFpuPJ+uSO
SfbY9LoXhBbXvbyfjMNYrkFKbo2dagAimoTr8hUtVpdUTpVYaXWmM9+VUxnFTpgR8pUZvjVs2PJE
ig7YEzHv5bATPYVXmQf92fT7fVOqbiM7f0q9PNCTu72/gW+5LBIxYGPEgur6kmxHr2QtGjunPtu+
tK3k0pN7+5y2tTtmpGDmXvpUFBIUmlXybIa7+8ZvuGRArUKbFggUsdvi6iG1XFgQc9WAaD4V5q/J
WrnQb8wjD3laNFASplVs6S5KVc5Hee7qM52LkkoBfH5W0+dgDd9xY1OA1AGn85YQoWh5uVx1M2nd
3M31OQX/LqfbCVZV1Aruz9VNI4RS5FSp8wG9uDTSyFaUluDtzrNee1UIOzyF0GGtm+TmjP2PlWX+
W4761tQ7ZizO+p2VSp6s/a3UH3b4v1mZd3aW8UAgR1U6YGduj7YPuUZQu068L5M1Z3Wjaotfpjyq
wtyMw1wmOaW8i4e4UNnfKXViCA60nkxrhtAssAfXgQgScsB8T2QVfu57e39/1W7P5/9YX2yNNMqT
oUJM6AwDvKdptQvij1iftlZ4Lu+bEgHi4l4QLPu0fNNDIOAelxskH/XIL5q0YYOY8k6rpHQvqT2k
nxTm00Ep4c9SZaFLmD2bgGi2963f2p4afBnU6rmT0Ey4tA7GpFAKIPvnqf4AEn6X9rE7T8WKlRsP
T9GFBIzkjdAfZPylGUnJm041y+ZcRQrdQVW/KzR1h6zCo6F2OyeQnsrsAI3F0TG7TTxrO8OQDvdH
egNiIr6BquQbPTyVhstvUC0oRxS7bs7Qk34r7WcD1C1SmtvJSV30bDqe3GUuodqguqrV5G6lVE/S
rB3COtj1xiclXHuOC4NXK0/wTtwHmcsV/1RQIN0LZ09zlqR5PyEUb08vWv3DDj4oMt32K2twc6Xf
WRMx2rs72Q5jVUqB8JyltqSxqEvcyTxnarG2n28dHfEk+b+jWoYZqSzFxJrNufVdPf/k2LPbql/z
VQ9xndBkOSliks/WIL1bxrO9XOphR9PgmeAcqn11G4RHiDvcRtG3k7EyebcH9T/GFnsnygojMwKM
of7uON8C+zOlN43k2/09essXiIobneVA51C3vlyjsSq4FMepPVfE/3L+qze+9uCdhnEvJ5/U4DEp
vt43eH0wBdxKvJsd3vtIES2u8kjrZ9UIpIKotPKiId80RuVWIJZBpjryIXmKu2pvJJFrABf41zY+
iBBFVV20yQCBUZfNdfYUBFFSkOpInc8ELHHduk2v/uucAnGHspb+FMIleMIWSxe0kyHPpsk7ufsw
HoNjZ+4sf69Ij1raoyK8gpa7OmULa2KF352yNJG6ZJKNErDRWfE7b9Ajt1LX8JXX+EBhhghbgI1Z
PWexUazc8WPfscszKvSiT8CsvNSqHsZAllzeGPpp0GLQxzykDpmdF3tVUqWtnXbarp7aRy6yyiWz
MGxCUTK8v6WuzqX4NCAx4lULqGiZGJ/SGGGOGNnYJuI1U+Y7DW+WGu7QyM9asGLs/3B2ZjtyG0u3
fiICnIdbsoae1WypJUs3hGRLnGcyOTz9+aj/YLuLTRQhA4ZtQICiMhkZGRmxYq335ZdLa+vEp6+N
sOlbrGUVk1VwhepJ56Fb4aWl/SiXwm0oBXVJ5HJ2a0u5ub7Wd4nwyvrqM0jdMGfdbFW+IQVwfZlz
4MVWtdeRXDz04p7ACugQKtsEBgMekUufsskObBGwRjs/z9VNYtwIiYGg25zGhrVzWjZtUUhbCBEV
qHVWt4Q8J2YZJRLlLGtCQKz2xuDRFg+tLN/UZfIJxO/eo2nzEzLfjxSESYZATetyeVo1Jb0zprVv
MBDOCOU/VvOxHpRjlaKkdGgs5dhOQ7f0MI6MYfvXv+D7d9SyuQgOcItAJEhv+dJ6McHckjd8wkiH
3bz8BST6UOrdp8go/TGRHoWFUvAQvpjzHlvauzvlt+VlYIDhO+pbq9RrLstcMdKw9rtaPnfQs0jf
m9Y5QzN0e32NWzEJpICC1gYCKDDoXS4xiRp4NRoe/nKGFmFY25oX2Q29X7ozO+fx/YHgNIOVh79o
oS1fF69FPwndLpXaz+Zs9karNskyuj2dtA2XoVz2m/iJdxVNn9WJkLLM5D6yaj/61PaJW462O2Rn
mGenSPPM4DTWJzt/yqTP1zfyN8va5UnELo4CWp87hamAy50cO/RrlTbmWdCoNOgjMkhjJMGJ5Uo6
Qyug0n0zE+Zb0+EwMCjPUBm6BY7NVLUsslfQghBhhU31ounReGwK+dMMG+fNhNSVN8hDfsql+lQH
MlmMLr+Uehg9ppOlQeeRDXAS6OIUN7biSpbU7Hy4d5kHFBuM9iwNO/L0dw37ea6FrWURT3qtOSZN
dASbfiphXn2mHtWjSueqvThe384tZ6E16Jgwy9GRWifkBpjn1M4r3t+zA9JVZiC2m+V6p8v0m/J8
/dGgkwW6T+eb5H8VX6SiKSG3KBtfNe7DKPsyTq0HOHPhzKXMcO6q5GBKDpQ6w0FGky4M56doZk4H
eQc7/lszc74i0yWlV1EXTLMP1cAwLP26qv7r+n68DwgaSFwmrKCiJqtd32Wplld0MPPGz9OP83gf
vgYMvCg7857vr2eMcLdT50ZT4x3vBH3TcXZsajdq8Fx380MSC6+P9Dtqkwcn2hnufR95MMbABIBU
puNh9L48L0XgMPufNhRyLNlT0/pGTgKSlD3i6U0z9F+YAFyq9+syetRxdNRWbvwOqovDXNoxFXtN
vmG8d49jcnP7eKwtEgXQ+68fso0GWcioK43fqnexI0PNcoOAuZuFX8JuZ/O2jiS9AQbXmZ+kZL8K
cnFc12ECI4vfx9I/+ULwHLkRIvINHWyFmqpcfZHrPWzZplHaBMwkAKRkEuPyi5VzGYJ4pvBh9ecg
gMNPxC4EP6WnkW/k1jnt/7nu9FsbypX0/w0C4bw0GAxmV+WzxIZKgfTRcOrvkdIdqqbOXSsfCuas
NXunHbFpEk5ryhGEA1KrS5ONVYdFshQC6vRWP2YEuE4BJn0O8905nuWvWscemNigmYQBYXGYS1OQ
oSs0eXjiT+O3mOTUS/STmpoHxbiNbONUyy9Os0dqvxVWwRbxrCJnhLt8tTw7UjtNKevWp7tLU787
KH/KLkfnnPnMZbB3KWnSd71cFfqdZaErY0vO9JIU38b2JgM57ERHJg6PUVh4erRXvXifl2ISKpbf
48Rcwcs3ffOusqU00adGa/04NO6sv5KyPysvGZSPUAN85i2ycx3umVv+/I25Nsx6Kwj01pfbyQ1g
WBc15Bdp8b3RHhX1vuKBfP0YbBqkJ0XfBAjzO2RGFpaW1FdKSznfmE+hndqkF3Z6Rk43v3GGsTuW
HQ2FALGZnTCzFTxJZZYKAE0pXm2XS7UbLYHsyWRn237JnKL2FFpJfijDLjtcX+SWZy4jCcsgOD2w
9eNCRPU4NUHc+dlU1sduUAvXCgmi161sXaNvrSy/4s2305RZSWUn6XwzC9w4MY569BKGrzr8Nv/B
EHfOgiGBmW/dpjA7YThd0Hd+I9eeKkUHTbzGypfO2TO0sW+oojnLOAVIUcArlyuKK6dJOysSaLMn
81FO++LJCsL0T5vRjGotQzkG2lMLTHAVq0QWDFEooGsm5L6CafDnCEEnIzpf37UNf6Pas4yIQInA
3ObqhZlnhdNoldX5Ii5c+pEuu6Ype9QeGzEecB5zaIiV4AzrASsh68HkxHnvRyaymFJfJF41tL8E
oKpTzojOQzWY7U7Q2FwZFRmSGeoeMGpdfqY0yVWlliJsxj+66IOWP0nxzgtkw7d5YNEUg2mL+XJ7
ZQI2v3a0Adb4rUzzIxsM9SBVoMZ6FHkOLdCXHRff8DyN7jjvRrpksP6tfAI4hDOpkdH7RevUp6kz
Z3grYKa77hJbH4szBCMkPEo0/FYuYQSzFZjp0FPggHYlaB7K2fC0F6WuTnZWvFw3tvV4ZISCkPYb
BcYsxeVnaishR2FsDL6DJu1T1OXGwZEa1WdWybiReHh5Ue1AllZL6imTY/VOqKY4NSncKNd/yday
AbIz/0cesrBxXP6QWk/oP1rJ4CudWZx1CcBqo4wHsys+qWb6YcK9dzx0o9wLZIgyEoOQTFzAM3hp
0mmrtnV0SfjmHHN3goQ7NEocn5wq7ehvVeVT3xXygdxCeuK+qe7z0OFtLQOpli1pT6BzI9m8+DWr
q0eiKjGKwRT+2MnVQUOw+yhMR/Kg8ygOY6rFd32lMeXSt/2dIsI9SMbGnQscg2QClOXCgbYy79Rd
XOZ5PvgFF63V2N+s9rHLTW/ufs31fBMF8p7y6eaC31hcBXLGlBx0G7GYRUhUiK/1axo0N8ucAVRL
1sMUfbnuYRvhgoohs4mUl+jurS/cEihwEZjl6M8wHBb+4IxuMFGk2NMI3Yh8OsUehv4YaX0/kaJZ
wjCgrR79BMbYvoZyIp3vCuWv66vZsEL7DhVpoKsUmdbPPBvAUpOpw+QjovKAhO14CPXsKHXtHifD
RtTjtkUXDkwY43Lrypw8dOEMX8/sJ8KU7qDhbg91pdY7idd7K0tzGxVcIoDGf1dnsTaHqYZ/T/hS
XAI4a1x9D4fzfsOwQJOMtxyYcZ72l6e9jkIpDAPcrZ3qo1ODh7asxEP4bi+sLI+0y2fOYogciFYy
ud1auTUlLRXK2A2+PD1KWvRQl1BlzcnL0kFS3Wr+WkQ/g+FvhJh37qetFS4IfJPyJntprA6UFopI
YR5s9JupRo+xY/qu9Dr713XH2/hSYHEpvUMNANvkWu2hFRLqkwhh+nL4oaoSt59/XDfwPhLxlYCO
87dDLs8L4PJDKUIkjVmEst9Y5XCsElnntW+OzyCWDkW+6AWhnXEcByPfuQy3DNvU33hYgSTiTrg0
bLWGkqVzLIP2taGnOZkj+iGSN8peLOhHZ3tMoRvfi54fX4pBLmpy6+ZQbAfpoIto9uuxd+XhxkyF
O07n67u5HJyVNzIAQHWLM7zMZ6wOVkoxheOaz3453eTtj0jTEQD+sJSFjXLH1PsAy2Q8D3uqaWie
vWOvm6piHDSnmQFr26cxEy/zYB4G9HUsab69vqoNJ9TRjqJQygbC3LnKFqhcNnYsC9kXeeZ4Vi9H
h6apq52jvPGB6MEw3we1Ae/tNR1NYGWQvDuj7If54BWZP4e1Z+0RtyzuvPpAgG2hR8Tn4aFZqyGm
cSN1gaTJfp0fpxk1a8TYwww1zLOmQXmXB0dV/n599zY+FFgv2HbhpYFoY00zCL41SFNDkv1+NBBS
aHPIF5NhdlOzvu1SR975WBsuSKMOSh/oaWBvX09aB0qt67VZK37+1BiFV1vWKVDubeAlY7E3or5l
CxYJ1SAE8oxfAyHKXnWqNjAVn5pxHI+Hdoy9OI0+VOr98PH6Lr6n9mBSnSldqJN1hGbpXV3GC21S
+qTJWtWvJP0cjI+RFEL51LgmrGaV/GNqXRh/YTZQTnpRPmYiOMpRcZyH6raPlKcqFCc5cL5c/1Eb
Meztb1rzn/UGA2flWKl+WsXHOT6MwUky7zr9nNuvvd7tHJCNhuFS+aLwBYqUr7ueaxoje6Z1l8q+
ZN5kYe4G2qe4yQ7Q8Vj5Uyq90shjuul0fY0bh5/rATmQRezsvbRjXDb60FmF4nf5FLmDJUbGzAJt
J5pteNKFleUQvamcWLkurLlNFH9ZV2kwvKF0UOTPXqhOrpbsQCW2rC1akQQCHiUM5Vxay6lGRWkt
FL9FTxjecTV4ZJRu7A55u+MhG4d/efIsGsoUmI11ZUM10koOQl3x48Y6GolIYVdOBJS0IAqLbK/o
u+GPVDVUog0KvBqX3eW6amMoBmMKFN8Z2kNghk8MmifGJ0V8UyTUaQb/umtsvOlI7RhfgJmKvh31
oUt7Q2OlWZHRGVepddXi01z+0orOK5Tp1jCOYymd7ABmz/TBSZ0HEYw7TvOe9Y74tvQp0FBaktn1
lZFYXWbaYc35y/+ZkvDLBNsXVO+3UmfeVZbmTkBP0kY7kzmdEkX+3o6TF5riti59GK5e41P0UL0w
pXl9W96PeS0/yyDec26WHHgVqvoMMYva4l1fds1By7CpPze2rwynzP6aJNExothKSyX92TsuEt6i
ATWbvQroP1v5J2y0DwnjLIGz98O2Agg/DMwlcDIHZpHV98oK6O6BCbFfvCsmtCiScDokceVaVn8M
e9uddJgJsunc7qq0bIQRi1SFEuwi6w6Z16WrKPWQ6Z09qH7foxknJFEDFJb2FEu2jhtDJrCZwFKw
zJFdWhkGQykAxai+Xn8eh+RgtDNVBu0UFHs0PxshZPn7wemCOHofi9sk1iJUtlW/mLVDmocHEA1w
VIRuDGtEZR+vu9S2NbJkWyVl5h16ua48HDUG9flweWJbp9qInWPINNxphIPOHakm/JKGqPjzTAIB
NhhoaCP9BkJfGo1NM40sa1JpzH82CusAWvXYS49D15/NYq8gs4Er43bhtUj6vLx31jP0ehP1HaKv
qq9I87FEAKqH/MAMteMsTweGj73ArG7M+CmMvztVctcP/1TKzaAxOz8NOwd4y4uoWTDNy9OYObfV
bo/moNSzOqu+Pd067ZdBfEqsj9MeVfemFZ1qggXkiRtnFSUUMTnW2MEoKifZsyLGR63Jy7Nhdz8C
x9wDPLyHIBOTlmkNuKJoGbwbQ5nMJC9TIpaftxSlm7OTnkABn4w2vRvl9mMYvxTi78o5dr3uzo58
VLPukOUW/28drHqPD3lj7ZxQfXlNyLza12I8czGMRVJkul/mZ2ccYLfIXWP8BAHL9XPzHssPFuit
odUmh4GhFdmYYki/lwawFGF6mHrUUJ3xQSvSj5P9AhdAo9wWKtIbc/Y5b6UdHZmNdw1TmiQa3Mu8
btYPz8QScwV4TffnIgiPcVeKmyBpZK/UQXdfX+5GkH1rag3jQIkzlutk1P28lB+kMfuUQv913cTW
l1tGBcB0AQrk3bkKCrANV3ms675cdMZLq9J9zYdSuh2ROT3p+wX6LXt8Qoo8vAqZmVvZK1CHMQZO
jy+m4tgY3cG0XitDP4TdTg9qa+/eGlp+yJsMVOnlNCEesHc1rApF7A62f33rthyBow4ejggHcHz5
BW8s2H2TiVFtDZ8+TY1+pwVUdgdis3XMqc3/a2O1XQhaVJacNwYGxuNUeVF760jpvRK0p0m+rVQQ
qnP15GSHfnx2DHHXNx+q/nWQTw0zCNeXu/Xl3v6U1YbKC4NtDsaAGzI7lmrrLZsaw1/v7N36mxvL
JUUiDxU1iK7LjZ2MduLNyMZmGSQ2BQpbr2qyUzLdynWpMZPV0URextNXRhyzrpk1tgw/yLssc1Ol
Jc+sDKqOViMOZaCFD6oiXoSeWxkI5/hWCxhDKHurerD1aA9avrm5XMxM+0GtCcL8csmwIQVTDYWW
X6q6a833QfScBYn337b2jZ1VlS7uAWrJwjH8Jq3cPPmmw8IlpJ1EY+vo0VX832JWB6PswyKMGoyw
kFb/e7D3gL5bu8VOoS8FOSiTi6tbIHBAjchOY/qR83ejzAD+vs5az2vv1x+7PL2B32ERpjRKqpdf
JYCYRcR6gZ0ImpQWyYQjKk/NsUzj+pExm711bRVFlioj7RUm1sBqrT6PVbVdk8ix6Q/yV7WFwd96
sob7oi2esij0TNgP08l8js1zYrq5Yd3Y3a141VOIP47FHqvnxiYjnfd/ly0ae+vSWq+Xc1LAL+QH
vHry8kVqgoPVPDnTHvJ+w10uDK18v296uwKzgLuYoUszEf7WP7+ycRSKHctsPpngquCZ0pOW52D5
juroVgnl6NY3gpfrzrIRtXAS3ojUc4DArDsXkFV2dlD1JvQNZ3rCbhy9QCO7E4Q3Ws4GHWfyapke
gvmOu0xUXWRMvN79Okumh8EIXiVIbA6iBllkZYUMnbETQYWqG9WtImz7nM4pvK8AgNLTn6+XMgjY
CILnAvK7PBwaSMmpFJnlK86rZSCcaZ7q/9KVAdzBWA+cDQsrx/r+i4dxqK3Oooh8C4mJpt4H7Q6G
b8vP35pYr6MPq1QpMeFo1Iwi5Xtf/dVnIPaVHfjwnqHlUfgmX4iUaGQEoLZ8rfmaRvZhFq9h74t+
r+e4Z2d9s0mBKdt9j532dh6Mj3k4PVVx/FPIOynWlse/3blVGDYKOxNNUFp4PAN6o9tGNoz9v/6D
m/3rAescOB6GLFDKyvITmb4mQlUivsuDw3Ujy5ZcthGo5tFtJKWnKYE7X34aq+8CM5scCm3omx2J
SKpnppN2bMrZ8WKw7FEcRjeR3e1V+N5v4TLjDwoS1heS0XXFa9a6rEddQvNR1/Oi5INFkxPhwj9f
HQN5MGOSdkPZtgp/WjJqVqA3mm8P3y3AWAO19fghDW674SjKPdDc+9oGjx/uLiaQoesns7rcS7lt
amGpo+bTDWSELImPap+1Rz22DhVE2HMndqq/7/0dg8Rb/lleh2vNQGccGxowiuYP4zHp/QaYfZHd
hc6eoub7e2qxQ3uEFjjVqDUfshZCrljS6fIb0DYeT0Db1UJlDza9vZp/rawOVRUPBkB6VYPNQ7hG
e14K52MIj8y0E462XI++Jl1oyKsoa66u3azN6ySBGMjXJdnLy96NS8MNzB0r28v518oqownHujby
juXQDjoN6VOjITSgNG5t7iT0e8tZObkU8WYvGRr38T63L16i+rNtfbt+kLY8wFwIx3n8c+Ot88F5
mmOj0zhISEPr90keiw8LU8dOX2grGPESZ8CcZzIpwurDlE4/ZOrc6X7vfLTDDwazhy8OdCaVKj6G
kla7sTqOOyn71qGFyWx5exCL5DVORaurPhGoCvjwLR7t5ifEU3MOfaiYDghanq5v45ZPvDW2ihB2
MLZZUkn4hPpYxV/16jZCudzYcYitJcHVv7wgIcqhKncZhyTRdTNyc7qvDslnYzzODuppD4oZ3XS0
Ea6vaMvW7wI8gjLMBq0/mZbVcU8M0pkii8U3s8zdUPsn78QxqXb2bsMFcT1wAuSZMmTxyzF4k0So
ejjp9piYfhjMze2QIRuSZGnz5+tZohwDI6CWCHWrU9swGtb0YUraVfSAvIThC6XxShMCSClIfhhx
+Nf1DdxwCYDPELQs3WCq/auPZcx6aoJ6tfyK0wdTS254Vm3cZ7TaPWOSb/6DNUBsv+ldqeOtHLBL
B6g9W6xNnQF9kgjpVB4QMRh7b1Rn+4cJJGJPn2NZwSrFWKgkEVKCMImDtorrfR9rkz5zS0k1w8ua
N+euVNwmhf1UBsmHJtzr827EQ5UoAsSXES14GldrrBFhd/LW0PxAGQ5m+T2PRm8e94DKm9/tjZXV
dyu0bq7rkrihzjeaUNyiD5kaFxB/7Nwje8tZbV8ij6mRMIHjK/rcn3Kl/G4OGY2uoN5TJtt4hIPt
4FNBJUCMV+T1zmlDVPZJqEOrO5712Zem+LkOxX1BrSTrnhzNU6fSrdPiprEF3JsfNKQaQw+tqjnP
PKOutZ1H37K2d67DuAoTfQv76XrssFDzRg6qQAN7+dg5wa8pU734KTLPc+BXLfXudAj/wwkBHrA0
iyB0gd/sMsxAH8FsUV5RgtNU15KLk0g/5tPPCDKT60dx47tSwIF0amHQpNiyxLs38Qz9V0vuJEo5
k/RkSz4dA2HuvP43fPTCxPIT3phI5qlKWq3j9T/P8dkuzFsKf+IQJFAJEG3KnRVtROgFubpgdSAY
5xa/NBeKAX4UO+DeKePw3qG87mpFsMeDs7VvqkLZ3oLuhXiyOg82mi9xJ1LDD7uEbD6h6Qw9xC6n
/sbFRquDrHpBHywKM5eLaU2S+EkU1Lj1Y8L8fFbA5yGVNPNe5bE5X/eFDT9fYPuMQwMLoqm12rkc
oGymZ1SYA0ecGRryBnHomh/F9Npm0UlGYz39/B8s/qaAX2QsIBW8XF7lDKHQSyxOofqqRVF61+fa
a9t0lsd0BHdQFke3YpIkRkHhkL1ufMsvYS2hvs8Goy+zMl6TvASy1HHGEHzN1W9jH7lZ0Hqp4183
tPkRmflBcYtnGVPZl6s0Gfoy9ZlKntRlx07+2Wnfreal64fTMOxs6AYkweQcU7nHZUBmmqvD1tlW
kikppTZbTKdkqF9Ds0VK7WdZ5B61K6+VxnMbBs/023fO3dZ20kmnzYsOOSO1q2HFHvxkWDozTERm
gVg2Wo7qEHhG53ywlfjX9R19r8GK4tJbY6tv16Epybw9tEcmPJcxGiimLB9zI6seLKE4fyuAN29i
LTafnVTciXyuHqW2T79N6KqdIsWeezcgdQ29NlX3QGyb+0ArVqU/DKR07dNJNCjDaGdosdTl31P3
TQ17mALyb3mw241dVrm6mKhZgISCehkxxfXYWhLU9f9F1nJC2GA+SMohKKybroMLUnGjonahFf7Z
jflJVb5f/wJb8Y/oJ4N2NwHwr+VgOntuJzA3lm+XT2EEDbh691+eexqEQkD0aFVSAl8lApmRdVRU
qW8F+X0JGLHfm8vePC1EHSbkEAUCObB8yzdX06QUuT0KdHNkKTyDNb7NHDRLbMlLIX+vQ68Z5du4
GbwEtsvr+7flJcx+kXNDjcanWwV2imq8MJfTUgZH5i0OSmu5nX4HNcNOlFuC9tpH3hj6vQVvluhk
QkoFjG2+GcGSIDzFeJAUKicSTHhoJjvaTjVoyzHAQwDUggZ8gZZebmmvNZOtVI7pV5Xhyk7JBGzg
ps1/KNxBGfY/M+vJb6WbtSGZMRM1lv0hb5XhZhzGv2Eq2rkUt9IJuLOZASSdB/uwijQSjDE1VULL
76zQzbvEG5rs9Oe+wMwp2HOeyjDYqJdbNs0aw7RzyFmSwE4OrQdUJlfhrSikP4/RuBvdC0bU+Dhr
wNpUjZFEumf6lvx5IDGam/tAcediTwpo48a7sLNygqAb5z5PWFHW3Fr2iw1rU2/lB0v1J6vfKdds
ONy/thgnWt07ztCj/7M4nNxprjreSDaK4PrNH38imDwWXBoPOiYsVguap0g4MF78DhSwCmkFTOrR
3HhKA1C6Ua09VuMNrwPKpOBu9D+Zf1ilYk6n2IGt8kKuu79LxQQC+vH6gjZ37Y2B1YKScJ7lgN46
snpf0+yp1SIuqdvrNjZiHIugv09dAYbZdVU/hfu6rabC8o3uVjF+VfMDugpt6uxEuOWnriLchZlV
ENeFpkhNz1IyMw6ORlOmZyeneFuUSuy17fS9L3vjtjZL52OUVTvhbqMhCIyG2UMKhqzynRK95vRR
MBej7RtJ66liuimEq8+vPA1cW2tuouijmn/vDYAMexpAGxCKS9Or0KTWUj3HFqY1bCpad9c081mJ
0gOjYcPfhZ55YTAeQ02/KRxkeoJsp8K3vXbkvugMwkEDlcpl4BrSRFZrkdpg2ctTP4Z3Uxbd8Vo9
drRG9eBeNaP7ZBmzSuzypUz/uu5eW2eES4bch5rpMtV8ab3O9BRFxMn2VYFccJapqRfL8l6StXF/
0rNxFnkY6L7B3F5aYUIgK/MauPHCQTA2X5MyOw2QZSTwPMWnof91fVFbmS0VYMgUya2YEVi/+IzE
TKUxkIE3g4EdP6b2oSyRELwB934Du+qhM5vDbH+SxPha1W6DHJpw9irgW+EbXAfQHx5lDlf55ZpT
AznYcKLIKQ3mcXDETUh23YfHyjRvw73Z6a0oAZaSBxgWaTSvIpHV12baDnTUs7EaTnZBRydrNeM2
VyvzpNr53t20Ffl47wHxoAq4zFReLm6apFBC/pd3igPWQTYqzaUqivBcou60KzZXhjosr6EF9WCs
biZbZOjBClY2ie6may2w4EOpuHX4EMXmzgW1AZLHPd8YW51FowPY1JJq+qMSG4k7TJl5UxmlnboA
R8rDLM8C6hO9PWhhXB6VMT8aalK6WodObVDKbjEDXx00KBaGwFKe7baqj2NWa3ek+cWNNCUJin7t
Tha8dYSXraE3JMMetiaZi2h5yU1ugqYop1dZU2/ZrZ0AvW2CjMeB12OZu7n83GlUFxPdUtOPM/Nn
pdTfJnnaY/XYOi9LHxmY9UKVuR4kUsO0HbvOYO+NwaNdfqb9fz/agRcqzblTo52+/5ZfURVcXg+0
IJA6vlwSVFh5XEIC48/5oDwaWka7Y3KGs65G049sHIV/PSZt2oPebZGC5o5zVuHA6afWFA5ZY6SZ
rjHNp7gt3bZ8bJ3idN3S1sfivDDVx8LItVZOnEtQPYF+JT8VVnwCZyM806z3GMk310O2rS1gcUbD
VxGgao2pNKsl9ymGc6qWt51QvbnieZQ5OynQ5oLemFrlcbYRx8po0siBYFQcYhhzXDs39yhStkIa
WSIPIgO0nLF+46lLwzqMYiA0AcxCkokcSGTN4mQ7wd5bZc/U6guBBhH0pZZsuzTPQ27abh8jJ5ON
806CuvU2Z26fYUi6AFAFrNnUg6obU1NPeBUVz4n4JVlglbNzNp5iK3URaz068XO4B0TZdA0qoHQs
yVvRgl4dLcWpEyfBqFGVd3m/zBmVz3qk3xtm+/IffJ1rfuHXXeRwVq4R1cEwiQw4kqxnT1pEU0Uu
dy6FrdXwbCUrBavGsOfqau2y0GycfLR8UXe3g9OckiD8XEXyA5p0P66vZisEvjFlrjYuG+y0nm1M
pXp7Z5g/Y+2L2tcnh8GTJN+xtbUsmLWgm+bhx/zq8udvShoM6yqVkhMl1D5/iOM7NWQ0baw9CUTI
9VVtWKIUvoyUkP6R/60shQiVQnhPhl1Vc+HxgvhLYTLV7qALt5167yW7sYdkXVSiKEnx1dalE2C1
2qQ1keOPbXwuZodbGw5Yb5JKb0z7n7kWZDsOshGeUHReyKg0qoj6+uIqwBDV/Vg6vmFmP+s4j718
lBzv+iZuhAxGGrkbaWNxP/7OeN98rlzhcrTj3vEVsPKunKih25rxp0o3ztcNbe0fhRr4X8A+w3m4
8sHAieo50hpn0VVuizunkU4mxrISkWHty3Vbm4tyKEIvJO/8e+UZZJbV5DST44f9C2iXQnlM+53M
Zcv5eAf8z8Sy3Df7liZRzGi/YN8c3aP8e0KrGDKJ4hAPe5x1WztHTr+k4dTtyBQvTaljnNdDzWqE
9UMk2l352mSNO1ffyXX+w5GiYU2jCZJ6ip+rjzSg7g0Jq+z4VvzQtPdq/TB+MeV/rn+djZIA3Gcw
xRMLwFGsK2oMbEqtzRCDPwzf2vizor/mzmFoURsJP6h6CiPRzrfa3MA3BlcpkjAGww7V2QE/gW6n
mR1l5a90fmZsSNTtzqHdcj0ow0gAAdy9J5sqhaxMRmA4vqn77fBJlM9DvTcbv+V7pGGLZ8tA0NdS
9rMJtW4Oj5wv1MGDb8goURbVf6nq9+sfamstjFYvkE+HJ+Ca3K2Is7ZTWsXxg6hLD0CvKmg05fyx
UIvzdUubK2JEnbQSghbmIi9dPOyoQc96gN9pn2Vdccv4JXfIaHccYWOGGlQ4HRFqXirN53fRLu+Q
yJXlAI5iIzmx9PbWVrrWa3SI67o6Kh6ULPkCoV5zpNowe4M1SHdFaRXnPlekD8mkiIM+R/M5jzT5
qIkUmIEGGY+KxqfbGYp5vL4vS5qxqp797n4ymsk0rLFG/tS6NY0dUxU+gymPQRM+F9JDEXzMhDgb
FO8n5+t1e1t53VuDa5IHWWIhihEEfmSo/ziBYrkLR2XD25JGrRunCsldAK9H6jb63stpy90AOSx9
CQpH79zNnrN0SjXb8ePhO4xOrtT9sKu91+CWp8FVuICZSSPpAl56mjVkthZ3SeDnk5UtBP/pWUm1
rx1avS6192onoG6EHlhGF+ZK2IVh7lp+zptrQhmgj+gijqphvKjxr7pHBzV+MSP4hpIdX9kIq+Sr
S1MTP4H1cRW7nWoGeVZlks/Q+0Evk3OUT54iHibB0Eji6SnanOXehbHxzUhdWSJNOgbd1yGibiTI
+ydd8pNBPQvAxUGhnpx0Z2nvrSxQEUpe3Ei/RTgvdzFUamMcKz6a6rToz+iu5ghX1XcqQu/zrUsr
q9dTpQeKQ1s68M1i8AK9PER7g8nvnW+xQDcJJnZKauuMNZAXWMpQBAjIMc39F0SgB6l7zMXz9VO8
vV3/mlmc8o3T9YOcB1pc4uOF1NzHjj7fKUFxUxaMN1+39N69KS3Td+EdCPc4Hn5pKY9bLjuhOgt4
Pg9sT5ZPFo37pE3cVNu5WTcK2ha0ldhipIZBhDV7V6ONXa5UFd+nO+X9B3kSnqE/TEPuSdnJTJ8z
9VM4SKfMKXcKYRvXxmJ5YbL8TXWxhguSSlZtZfDdyvaHkrw2mltYs1vlp8o8q9rLHJ3aGiBHbH8I
novmJEtHyWLo+oMcpX/pgf2pyffmCN4fdn4RmyFDZcz2r8dro0AYWkztELj9t0KMbmx6orwjZI+v
ah954c533jgadHF+C+uB5OUMXn5nihZNRzYX+GFGKGkEJLywduxpp2747ZISwiPCSAsk3sufv/Hb
QZLDeRhathlF5CA9kn4gjPz5ustu7BwAYSIyeYQBQmJZ6hsjpRWngyQRJud6PDmtl4nPEfgp7ptq
OkzT37n1z3WDG3cqokvUzSxaUbBUrWslijboXdE1km+V7dgca0lZ1GABMSNrPXfjD+TtE9UFiZt/
kih4914NsAqJprZz/rxzuTgwfG1LSR9Vo9XijVbUqE4bkq/kBt24uv4+oqe+86Tc4CHAyhKqeavQ
KHn3ipjE6EylxoLtzFXV/Fa3igMDq6422Z7TnbLi2HaPtpZ+AEx66iWQ9MPx+qZvuRKskmBeQeDD
mLhaaNVMqRE4luRL1V+t/axNBfSIf5y08rxkQsSkFIoGy/pdNg+9MsxKHr4kIfzh5iGtHp058fp0
JynbWstbO6sga6Ej23ZmFr5ECdCQqb6rlzGEaie8boTyi9WsLo14rtvQMFNWk8xUKe8W5gbDdAvk
+MTezm16iLWwYBPGKa+tx0HrkZEK1LrDl7n8mmnHTD8kin2DSt+zod9GVXZImmcjq93Rh3Thth/r
PYTKxk1swDxKsknNA32OVUAbJEMtg1kPX5bnu6TBrKY9WVl03p28+X+kfWmPnDCz9S9CYl++Ar3O
lqFnJssXlMkkYDBgzGLg19/D6L1vut08jfJcRUlGipTCW7lcdeqcJXcDeS7gsICWnkOYS3fjFaXr
pISnUftlJMeG/B74XcugAZf8BB1BrJK1su8c5l0+GcCw+9egHAaWk8VNrrZpVNo25Hd/10q2KecB
xpCrVe8rDfJLJGI0a1ZC3eu3CgwjuQNZG7x8EV9fjnRO3DvdBMM5Z9vctXAffhWoQ4wmksIPLvSD
bh/xpSU8tye9Gau2gIN0mjTyOs1vxucpj33Iyo6rqM2lk4G7D09TuG/8IA2stnRjaEqRRnq+t8av
rLlL7V/CrXzu3ANMgJinSh70Zu6r0qYfQ3lqFBBz9TtSrzicJUdw/iHSiB2SqkCr6mnE+zua/Gj0
t3RY2T7LJqCYNUt0Obo+//vZ7Ui9bJhS3Ugjhn3Sxnqg5pXf9mup26W9ggQxKCzwTkGniTSSodON
zLPBw9OmoVb9GFj9phX7LGqd9mfuvvz7Rjk3Jp11qELxXLRuijjNRTxh3uXaF3SB680a6+rSjjw3
JF06daGhdN04aURIHrLxtwbOO7PR8K5cY3KX5w8gcNw7M+4S72EPy3W5TE6L02zEoDSvy42XqdtG
C1m9BSAlTKeNF69cDVeRt2xOuhs6zcyAdM/FswlPjaS3XoZa+j45vxI70m0tdMePkWwtslJKlQ8e
is5ooEc8+NkuANXey1HqzCKWFRvq88TrLVXMzDddEfFBKYKqyQ8tUf/c3ilLBhFW4wk9ly4A1b40
WGic93ZeaMBEeX5dgnhSfXPa3I8tEvQkWXFgS9YQVSMHMZPA4oa/tKaLygExAdOeh5yUgdU473Gp
bmPufuv6EQIs5lr0J99FDo713EsCAnE81gFjuTQIDbCqYQC3Pk9qHoBL/L40pjdVqY5o1w0gxfLF
qONNW6/pAM3LdH4jSWbl6tNInMQec5hFNvOPl+aBpzZvtxduzYTkojO0neI9kcbPItePBW23KDVs
bpuQPeNcPwPEEIlBHCO040mrxVmSss4hSeQlxXZyPHDoanvCv962cr1El1bmPXPmf0EvT/qYIqZU
B7C7QzewNLyg0E6U5ocUj8/We0AJ4HTb6NrQZm9zZpSSItb7FkaNDm0lCaBEFWjMtZXTPE/Q5TbA
0Ga2TuCIgI1wpPzUmJsTGyxYMcvGNzj4jhsRiO5Is7W6/uJ4wF4PPj+k+ADdvRyPsMpuaFiZRBbo
CksPTc91uHpTXj3rsCGQxZkLtzhQSFlKVmqFqa45GEkkBgdQxkTxGwedOfRLsy3z9LMhKNdsGqKh
8vn2el3vdljG9kJAiYQE+K8uxwcqVbMpOw8zmeoFwg6oRgyZ6WxvW1mYRTwUEc8hCkBrppzas0sz
Ad1xjPhKLw9oMPRbLTnk9gqJ18KuuLAiHatESfU8RXEw0lwXQrqvzD6mLdsq9Uqf29WTY14uZEbx
5MDrHy//ebhnm3wwWGaYBUIOI/6Zd8XWBcmIVT6z4U/NH4vmR6dq/mgdxAAobL9rin/tGv60j/Qf
QDqYVLQWXNoHgBEYp6QkuL+0MLVIWA6v4wmoyLW4eGndZtTljIcE4YNMwa0nhdt4KWL8LJ52Ze88
qL2yd8wvt3fH0rqhM8NF5hclamSgLoczABbi0nQgkWYRtD07oBV+alRA29hK8m3RkKviWYFWO3Qw
Sc4Jki3c6dyRRJa7a6h9GNRNqrLAGeKVtMXSqYLIKRKZ4AKZSXukESV1kpe9SqLYSH/ESZH7mgoC
xdvTdhVKzTTs1md1A7OHXSjdVOjgK5WyZHlUdK/F+AzGtHDS2gM1t25ebV2eBBMIKPG4WANif6Y8
Lv3vDLHDL6jwfp7oy/Hp3ai6iWFk0SzkboE5bnJ3qo32s6dBmfa1Q3YOCzpyZzrNVm3rkNNvPDPX
xn+9nADqz+9uFOA+d87lV5SmYErmJDRKCiBJD151yONo6Lp70ud7UHHmQHKQRydnOzfdeeXw5KX7
Chy3cAor6319TmZpHpAsQksDu1jmYOUmQXN4PxbRSH8Z7MPrN7VYcTpyhIfFRnv5DBgBxgfCTpLP
SVNqVTqviii2LF+p75ivQebOesiQbby9r5YGA+4rVO0hM48aqvTGGbO4LTpRF5HohoOI93YFVjRz
jbtuYfHmkSBURaEWyC/p4uFTy0GWrBVRCglpE0lanb6rcf2lGD9uD2fhcgX5LyZsfnXjgSgnExzC
1GSM9SICC35AoHTTfWtL9PHmx6prAm3MAttEgBSvYS2uOCXnJTs3LL1Mp8R2RyWDYZtFqaj9vnol
5pEN5o4WLMh7JWT4Kw/AtWzAdXfjH4RldrNrvej2FMhPvM8PQbJ45l4C9sOQVhScB0C4TXYR1X3n
J1niJ+KlEgcbh9d0wK9XrOygRXufsS0AnsBuSQN3Uuo6ePDjOGjjq8lak/uUlTwo6sE+CEPL0LVY
0m1Wmf3+9kiXTgkeXN5McYFLWsba0apXBjRqg5XG7I42RZTrhK4aEtf8OijDirElNwiqCQ9XyZzO
AZnBpQOqqcVrDt0hnJQC1z0qzk9mxkjYsTjMFMGCoiXt1ipMSHZ5qbKrXIfex7XgB60q0n3Sjnno
DiVdgSYsTT8qTDNhMS5VqPxcfpZAu0Y51qyMuFfem7H1Wtj0YND4MLL4sS6feKasVVUX97qDzhB0
V+Npg7LapU1La9KhI3YZOdrj8C0Vu96A9x3qHapXdbLr69Sv+i+2c9S1xp/r4/kbPbI1wpv5XpXu
JdQigMyeVTyAc5A2egWydDeJyyriCdD+k1G7G63Pxv/C20M5xp4FpyC9+Nmucxb+GRakxCcVVlJc
sUT/gDaOubKEn1tHGglSFrN06ozXA1Lrcj4b0eoCiYUymlTPRz7bVL5BYkX8MnfuCIEHFprxXk9V
H3K73D5S+hMEGeIuBrdZ8WesvpWPaPmcho1odwIvCkvfdqr/rwV7uBVMAIRFAMJDV5ApHfNW6bJy
0NDxY2fjbmybD2aCcCrlaxm+q/6nT0Of5G34CXQh0oaeCqvTSrMv8ag0oTHM3JBkagAU4Kazjuo7
I28MBThmBXkcKqv10YWbCuU2dOiAGGS2Pv/72XJDD3sSZYqMrAqyAvdxEo+KdszJz9uea+HWBfoZ
0byHbNwshHRphdhePgIShEMbKwjkc7+t8zBL1yL6z3SetLGQJJ0fmWhCRbOTFDSqpRcrSoqDmkz7
hqW+kjz1yDo3HhjL843IHjjbZZPAC60KPDcqybZJfoIDA1rghU/cY/ZKyFMybNsh0FjnU2/Yle49
FCCPilgJ1xdOMyJ/5CXReo7wSiaWIq1wcjjdMqIVCA0sF+0cHcuHlTByaXkBBEFrPdR00Wsxf8XZ
8jJvmIbeNsuoFj8TiMsT0PVVE4g8/9xe4Ot0DCAtM8cTANpgfJF7+FWodrl5S6uodk4eIGKk+QNp
rWAECsV7F/RZxPbKNbxwGV5YlHxyNrQ0S5F0j1yQidRlWGdlyPI/el2EvbIm67Z4SEFQALAicIRA
KEkbWEuNwphMUUXjGGSVwFK9Vc4Xr2mgedUGCbHf8u7AexNvcvO5Jitv/6XHEO77maAA3h9YUNlH
UMBtkGZApFUxHzT5vkrSh9jtt7WjfBFs/FFWUDnq+pdiaPx4aqaVS2Fps+JUIf+KCiACEMlhpyOJ
+3SkLCrVWNk2bV1+HRtFXXkqL1iZ6chAfYvHBq466fR6dkozWucsGurG2Qh3Gg5FxrWVwGZhq+LV
j9AGL1cXIZw0l41i157TmyzqzG80eSSlsotVba8RDaqjTuAI1I77f0RMwbcCiQNIE/DCuPJs6Rjy
urJ5p1V1VOStCwbmygj63lzjnFo4EjCA3YHueySjPsU0zg47ndIyUZSmjtB0/aLSDUn6vZOIgNi/
i3rFfS149Atb0r3BzMytK7x+I2tE4Wsy79JmPFqeWNn514uFTa8iJQToPRA8Mm7KgtggaeqSR6q5
7brB2Jt6bW75kB2zjD3qhP9oW1XfOm661nVyHWfCMhjP5kAISFgZtEBxEEZIN/BoLI5VhgeM94hM
h5LloeFFarzWBn09n7M51L7nXiFkfeUd0usAtzg2jwo7bPo7pXoEzGDFZS5MJr4Y+Bi85lFHkTvG
OGxrHi3bSBP1HTA2T27zIyd3JEM+xXZ/VGRjrIY312fa+xS5QtiM9yKaMy4vIMGFXjtN1mLKmLUd
RTaLXwMDdvv6WZg9NBDO6j7o7ZsTCZdWepuXVKN2F3HnlwJtAasCLf232zaWZg9IclD9z+R7uLMv
bXgir4nDrC7KDC1UCdRCkL0+9g0NjhAx+5MzKM+Zze620YVsLJirIRUGoC+e9/h9abUSpd3kedtG
VmE8Va0HQJRx8PrER9mhTq37iRA/z7NvXZ6GdkzCPnvMaLPimBeyDPNXzKrEc5ERb4/LrygmSrK4
q9oItLihPWxwUfod3TTjd9N41BTVr6o+qAHWXRn9wrpe2J3X5MyjQYixFgJKRlH3R7iha/q5EjEQ
AUyh9Zi+OZsx3Qyoixi+VwbO2jNl4da9GLXMXV8kk4VLF9ZVov7k/YcQuyQx/UFrNvDiY7MHQQf6
6kMTl+7tgV978rlOAo0hIGDx3JTZlwZgcZys57BcfljWQReHnKGW1vlT02xum/pM313GzJe29Ms5
Bq1VnuMFgB028zzsWPzUmm+lQAcmGJBBCzjWis/evxviqWwS5BvuC+8Xyl9cbIaVbbY2aumBa46o
KDdJ30Z62h+gBwaNnh21fha6ez+aZMXYwlthHjdSvXBLmE/5EQoGXgfESUUbMZvqH64h1COyOd7o
T5XK/3RTJ3hAxridNjn6UjvfjTNVO+Scl9XW7EW3meKsYF/qFiWYpLDM96bMGPXJQJ1TVZQ6Q09p
LqzNZOvk2cy43oTgJ82VnaZSVuzSyurUw9DYmXHnKmX6RAxRrtGFLroPJEqQqQONNlImktMiwAJD
73Nqo/Yb1O5MP3nWN0V+Nwy/JnWf1Z3vHHgd5tpKvHj97MDcwtoMW0PJXpbxdZnI8i4dcW5JRwNm
x7Hf6WWxH5y4/+oUcRKtbGIVm/RqE58ZlLdOXlbcA0FBlA21X5B6rwOA4eiH3KnCFim5YngrzClQ
1toWFq43pOcBK8afSD/KtA84JtRlmt5GpNCNIE9y4Vv9tKbgtOQGgYmF/wWPJp5X0iWgWC1vVYd2
UV3cteR7rP/W/1kjCChDZAH+2pBcvBMnjpqARz6yrW9qH9X02PON2FT1vUDjZnMHBETzavvdnd48
8PpnQuhuZQ3nvSiv4fkXSM6+1MWUdCLvECQf06R74A009PjvNEeH3aa9c432jovupc3XOlaXFhEJ
EGzXuU0RDAuXHpClje4pvO4iZXLVU5UhegD2N369Pb5FK3jRI009CyZ70vDQ3Z5ABZp3kWVV6oHq
vD5Y6EtbwaXp806XZxFNo2j8BpMPxJmlwaRG33aM6F0kCJq2LDLkYGYbuh+msNNwYll3z7gyPaHn
xQlSQyvvDDtGXkRzoZlHHAjWTkkb4o2vPqI7L0PFsnAPdCghlJtOYtso6OQy9bh+q3OPPlbq1O1F
QtZQ+9cBB6DCM+IVuW5Ugq+ISUc8BcyGuH1UKCz9MGqaBqXg2pdKJNr91EA8GfRVFN2dIK5FLz2b
2qMGxrZft5fs6tzhK/DsQJoSBIFg7pMeOZ3h9M2YURGZuXEgaJfmaXJo2zXig6udMZvBvkDOyoBo
k1zqVNIRkBm9Ezh6Fv2WuK09BKwSQEvfHs6VV/60g3QruAjnZI3kJA2lzBMxchHVYNENqVH8KXuw
7ph0BGU/qcLb1hYnD/w0/2ttHvVZ7KZnrlUmCCAi2yvjwLOpspko+Ds5Egfb/8YUiiJzOxxS1tIt
V+Y1H+K6ERES5H6tx0da9KFDppUq5fI6/TUjRUo1QB6ZAQqMKHWtFzRHxke999KVF+/itKG/E2R9
+uyTJTdB1E4wkvaYtozvSm3Y2DU/Clfb3J6yxb3w14wMyuk8M3d79FhFrf677Y/CG4M+O9X6sGJn
ZTiGtDROPjFLsbA0LlrqHGT3M/Qv2+2a8tns1S68HvIqOENIzwHNgX4f6YZkXq6TPB5EpGZ1+r1y
YrCGpTzufaFCNdMEWjeMiT6G0FlYe1UvjBDMF6hFodMYcBXZ4VIGflqnoEPUKU3gUjyMbL6BsvLK
k2BphCApg6dQ57ZzGWWUagSzplUDkjsbZkZ6M/qEDlrAUwytcwHYLf4V+w8gPqSw4ScACUSpV64A
6qwBHZA+DYAgGIVf867yHTX7TdIKKPmhHff/vCUvzEk3l8sNo89sMURCiK3nTI3fotHVZ3ExhFbs
rlyUC4cZnCXYMMgWoE3uCi7T6rw0UnWISlrsTbXfodjzr0C+ef7OTEhH2ex0AeoXfYhs+tVsRNgo
D7n5M47XuMIXd+BfO5+X6ZmnLXkHfKxuDFFOv4ILeqPlUHjzxn93TPCviCwgTgGggcxI7nWZ6zSt
gw0ITm2j/dCa13haieOXRnJuQ5ox1qWDKCtliIZmDNI6DzqOTGn8dnujzc5AdhbgpPyE1SCpLjuL
UmEA2fJ0jPC4U09pC2JuhGTZvmZasVE40R/teBQrKeCl84vGX6RlUQID4mwe+tki1V7bdegEG1BX
NW0RolBV4Mym9ThuJ2LyX5ZDzK9VNbCtSJW4Odwe8lJABawCwGGAKKsIQOf74Ny8Mk1KoWBmBfKm
7rRXjHuLIm/TH/p+8oWeRZ2190Rw2+zSTKNcgmT+Z65dzhvZFtgKMpGNkdlFpgKhaPTxdj+EfRTp
y21LC/cZ2iSQQp35YG20sl2Oj+SomqReOkSOh1jRjfk2rnLbd6pCDYzYXKsOL62mM7dDeQhT58Tc
pTmnyEdRKsYYjYnRRF4jBuJbGbf7rZeOE+TFuGsM/piMYK+O7SpZK8gsTSxuHHCCAH6PVZWuVZNO
uVb2+hRNjN+LmoRu4e3R9vubKsN3+NE1F3NlDw950wJzsAkIBIrh0vT2qolGHQBsohTahyN0CcGg
FfD+XUl/leXPf1zK2RZSjdA9QCUDQfHl3GrGBCyT4uIlSsS2BIwiHSA60icHXV/ZntenAqZQmIH8
AeQ/ASqRhlXloncag/eRbXcbWzxgu+7MeNh28Qd1mJ90SOKk5KWz1yiM5zFcuCATafg5ZwAcC/LJ
V7CtArddLtCkQVkSDOTdTY9oWgoo7vDvfWztun+O99BrhisC/W4Ad4BfQ4r9KQjBpqokasS1ewYC
7Thlz/qQbSu61lR/dRI/LYHyHFSYkLiSh+aiiY/nVaaCxuEreNzqcZclus9WA6KFKQRPLVDrOl7s
KI5KRyDRyDBA8VZFG53zyPR2YxcZEnF+7XC/Bc8jG7L3qliJGpYGd25UegJoCQDJaMhUo6QBlD09
qMkHzv9ovP/zEUDPJQpsMxcGnvFSKJSVbdqByEiN0g9V7Xw9e7P1OhiNlVvhyovBgQHkA4UwiI0i
gJYuBQZmY6HljRaxNP2uj6bfVmFhao9m2t/netClazQt1yl1AATQNQSRPbxFEUdIA0t6LVGNwTQj
nMbt1I6BUVk7l3pBqVM/U3TwTQ6B2rFTrSJLSX7dntZrIBcow2etSczqTAMpP66gM6lUlj25Udt0
uzZ9LMGyXHKgQ4pNpZ488ocN37PpudzVxj4j+ca2fyhf3H9VXcF1gbqiC/+Gjh98i3QWvbGElAu1
44gqHITVdqncCeQhMBfaWlrv2m/PrdeYbzRfI+L5TIKfXfvEHee6mJ6eChVkIPee8oTa25iwIM5f
V+Z2/upLl4ZZxU7ChsUFfPUIF+hQKJyxIyejodYxSepvQhDtMR9BdGKVSvHVo7oWjqpBg4aq06HW
7KcGGlrHvGyRhFLWeGtn333xPQDFIhsAvAbehIBLSr7dYgbKdRq+p3efmv5FlGKTO8Z2ZdRXiecZ
egs8JoCBAPKA4+PysmK6FiPy7slpAEdtN704xQlC7mCK2+T6n4rxja73PjRAb5u9erzMVqEA9tl1
gttL2kGqnjiVTjG2vE421mgGrVWG/zcTkm8wLSWvlK4lJxDX+LHxQdI1FeKrvfmJWsYljwgR9WhZ
kIpALdfOdVjI4LlnvFWYOiCBrVs3ggDCj0JPVvI3V85bMijtCEpTwNMSzBqUxf3CS46Z/s7tbzbr
VwwtbT3c64CgIc+G611anoZwmuvWQE4EDaFhb8eKTxFhBMJV/xmu+Tmmv6bmnXJ2wIFG1pWigqmR
nkbFhVZF7CM6XUk+XPvt2QxCTaStZ5clX+p2keTDpMc4TOrvpNJ2dto+N4XxQFB+pexg/BSgHwBZ
yGPurNVCr2tYkm3pzqWxwXVwe5GT6QQTDYgbsq3WBTx+r5WHGsJi+SHp/cHyEQbfPgMLGwYcfmio
mnFCKJ9J65hwi9haj8OtOmi/qMfIMwfPp6X2jAbANfDiwqYBMAOwWDgRIANlY4ABKrkgWElu0CTA
6yJSLFruetdYGdXCuUNyfUYyIJU5t7pcbplSuBQfgrXUnqzuVJsbiCgRvimmFTuLAwJgAF0QqFth
/i7tUMtJjZIo5IQIbq94rxBoyFxtJStxFQUimAV1P2IyoGaA0pH2f5d0PO04zU7Qr5+yewKVeUWL
Mg1w9NwfWBsaa70dyxZnZhg8TfBKkTZFk1k1SA2L7NR3R+8ro88AKqMt2aw3urVTPm7vwDVj0vBK
Piptho68U5Z6GxYjjk7cwBlCRzkVHnrwXARpSXDb5tJhx5z+HaHkJ3uLZx3NMMIkBtLRfKlVf0Cf
vgFWcGPY5PHvRGw5Xr3WWhvQNczyczX/WpYuHWpTQx1GrKb2C+KJhx7YcOW1TsZT1t73QwJX6gRu
nwZe9tg1/Uo0PM+lFDBcDHs+N2eu1KR9rRYccw2atnJDWT9tSAXegJXZXYgYEPrCraAhEEUlOWLg
BYPgfVZmJ3AomravOztaHYgO3fMNh9L1dCdWnPfiHjozKC0nS1uryBUY5PHDDDq0TgKhvoZHNag6
qpcsI9vbQ1xym8CZAYMNPle0JUkGFa2vQEKA/SPY4yC2WvmH/uDVipH5P7larTMj0lapjSQbk6rJ
TnGtF9tust9TnWtAbAAAcHs4SxcQVmyWn0K6YIbKX26MEh0nTY1DcWpRENWc47iND8Z917xa9jHJ
ftV8P77wHPogg7pyFD8rV9ej/GtaGqXT6FZpsDY7ucNTTH839p3RBk2NZqPEH9W7Rg95/ct+6X5m
XWA2b4mZ+vEvyka/qZ8t76vpbjO2Jra5vLx/v0k6J0UBolaITsA9ZEocWnUO0m9U5ULFM0/KtEZQ
tToF0jWCHA10ApwKLrBJt9wU8PO0BzT/PbH6L21L4A7RDBUwdhz+pJl2EO5+0LZZvofCK6sA7Z/g
np8N49DRNLy9MxY9xt+NIfeXW8iGW3Y1f5rF0RQ9chI2Jkqct61cI7Rmrwj2pTlfNPPIzwf8zDEp
aae0SYvynF1sVO8xHumu6l8qg/ujvq29V3rI+CsEt+7Yh9vcjR0oQA5gU9G+3/6O5ZX4+x2y50IT
x9CpJo4cCD+qKbC2XQll2wdqjzgVT4X9aGdhyxpft0IISfhDBQ2wPtmYzn3ePCvxvlN+ohvPjFY+
6yqLcTk9cjyT9RMzqI3p6fv0O5QRy2Y/pntaPyFIbGj1bHZ1MNnsyNk+937p2XeoKhEtQmJqNED5
1Jl+Gu/ZuC3rkFoEyIyHpABpOXfuDOFTd9wUZC39t+i8zmZSiiGoMQLF7eoouMbJtB0bd/DNOuZB
64g1+aorTkaUGmanNZcn4b4gMXS5e2jBUTd04EJKI/GzqghIkRyA8DG8kKn7Np2Qb3kxpq3dBpPb
+3HxMiZz+61ZBA0iG6f1i2RlJ13nXaVvklwI8CmWwtoaUZur7JrpuwmmGpKRsFKmrdH+yqnrs/4H
Ul/b23tl0ZWfT4bkTIShT2bdYgunyV1Vnowq8w3y5NQQjnmqyBZJ7fgoWMice7LWNr8Udp+blk4x
E7XhZBNMM1X5iqVQsuS+YBC4/Obqa93zS47pzJZcEbQZ97IWv04cSj2mSvxhbQcvXQLnFqRHhGlm
aIrssIKFPu7pqB8KMIRP4KhXnXSl1WB5t4DHA9TOc2Oi3JI4TU7L615kpwZU0hRUKGHvsDu2iXXu
591emb6N9ppg1nX767xFz4xKR1SxUYZoUJA+6X3hjwwSsHuuB/wFQrDjsUqIjzcGMFN19ewob02x
slGXHMS59XmBz1x+OTTU0Zthjm7capfgtRZ6gwnPDm2jtetlfj/LMca5LSm8SdG8XFbpfJ9Xd/YU
FOqDpqLTsQAVna8M970gQcKf0COgrgRW846/ZVjyTNrgDFM+wnDq7AfjT40nlBcMft7GO+J8OC+3
z/7SNXE+TMnn5IpncYbI+0TKRw51t6wTQWL8iHsWpMmEuCq8bW95dMDL4y0PzyurQvWDoitogobf
PVj1Adi53gyY2BVt6J4MvpYlWTzxeGkj9YruYOScLjcMUMldwWM3O6EV2/MNQSZ/svCkuD2mzxai
qyU7MyP5T52UgOEQXFwZfUoNX5u2Tv3UdUccF98cfGH9NuOtoWzs0q/G1DegWbEmxH6dxJ9P5tk3
SI50YB6drAzfICCWvDPuNM1XoQwdsOYr/zC+sNDOH6n24rJjo5QoaawRAHxStvznSQBPzeVcJ2lP
FNppuL1UJK+PyWtf+pb72qHfvdjVbGvm+zaPcnHvPldfQdDhKUdCwVUCMoZez3aFQ/xG/0Lq78KN
smLc/Z/WCHChy88radfVsYfPK9QdzbZ995i2u659n/ItmCG4u53iZyW/b9X+oCpTmE2979ZrCPDF
JAJ4l9APik05EzNcfgXVIZyjJjo5eXd5hqydPm5M8lE492X7I+MdOii1kLsbq/9+e/hLF5MBQBbY
ngHKxqVxaZe1Y1rUZYOEqJWhb/tJLV7B1xqA1GjFey2duHND0lEgdGoBLqqRvh6Ez4gILPft9lCW
PNa5BWmjx31tOW2DoeQWFHUBe57EfU6fRPZel1urX4OhLpoDkQbk9/BoR4fk5cwVGjEVS4zk1Gp1
AIaFMM6pXzRjGDtWFlTgMwmNjK9cdEvLhf5zFXZBrAAsw6VRjRSlsAWSkRmNA7u/g+B6mzzb3orz
X4whzLm5DjAGSCDLHbSoTJn9aCAnYeedilBPGUKik+qVE36vgzrpGUTIo1/UtXdvaLT9YuZWdri9
nPP8yW7j/BPmqTi7073GNZSiy7KTo4Umb/20O/Tl6JfunWL+F3sTCANU40yk68F9fmmqU9uhVGs8
TBO3do8F45aPp7GycsMtPkwdhGVYOAdCNXILjdP0FS4EBIHOeOqTo6jfsCmN6U/9uwSkwnzWutwn
H5O1zd5jNRTePmYb8eS+357XpYN4/hXSMalGDcjLBoF1kqj2zq6gv1mqdA1/uZibBE4EpVQAG8CG
LM3p1Nl93GQIyWi6MRwlGHp9Yyno1PwS4/lmuUHtPkAop/0Y1LVA6bMuLW+dc9vS1mmnQTjcmzMA
w1MJrbC4VY5dVRwKsNirx161A5Zn6NL4rrNfpKfBqG1zCFooyOsf+uZ9tNAXuLe0Q1OB/78Lk/in
wrJDrmV7kxRBUiiHDH0CpN/dXpn/MGeIooGuASZLnjPbpiVvR8RAotgk7XulPkyTtVdAzBP701ua
H0gPXi22dd5uG57X4nq+gOw00UU+609f7v928rxGxV17alKz8Rn10GNlpPVuVAx7e9vU4u6bBQ/+
nyn90pRNBdJRYspOAxB+G7BvTXumaSvua97Ct8YjPUZ6yGg7XqviMcK0Pbpj+BjYSe6nSXyKk5+x
cDdO4q7FevMk3TI6j/zMX/XAu+tqgcVzwWeYxFZggdjBMfAI6UiYGJD9AHrBnu7R/ahmY3h7WpdW
0DXRMo9AD/U/OXqmNuBtQiCeNYeh2+iVVW6VPFXCPLPL/8IvI0IBmRCIbHHzSeNUgLeuvNabcwIF
KJy7I+lDMFZu1N7eJOXzfzEutP/AMaOjF+n/y0lFZqm2xyzNT0acNj7KqGNARANWpXJaexIsTuGZ
KckvmuWIAmJR5Ke6pfYuxyNnk+cJ2aqFO67cN4sOCsW3/x2WTF2rdrkS65lNTyrj4KlvXd5SP/Ea
p9ty0k/1QzxpohiPioWkQaAKw2S+IAJUiFAGsDY5Sglkw9ApaeyNLM61QzE5SXfXevqghzrJ8HNi
lEYddMJRimcnqQj/o6lpjYSNrQ+7Eb1KlW+V3B7vXKGD8CWxh6bec5U1HFwLKhQypjGtZlkF8MY4
K+NfugkRxCDWBloL+Ca5YbeecooT2NITdz80mx9Bkb+JTbCuDbl6UqrfDeTDUwVJNzrdd2P5IMjG
zF9KEUOs+PegnGLrwyPNx+29thDQGXjxomUAwBTrik+j9ARtB5YUJ3Nm8UaXdqmWW5uOG49tIfzh
M/H9tsGFHYeKFoI54DYhPCWLrVQp9Ov1nhSnFlS5Qeo6v1OW/rS0Yu3ILs73uaX5S858kyXiGCKN
sDQeRb7vqh1SlfH4alRVCJXxSnkoNwoeHNYmBq/Pm6t+tcQ+68OMvd4e8X/4EKAP0SwBUWH5pinc
kjmsqIvTwB8GfZMPAVWHjQdR9Vf9G4/qelM+Q+wwQ1eqOvqURKXupwNEyaLbH7IQXM7FxP//HdI1
xJ16ymqlKk7oaPa9MdTqOxQ+piFI1ogxlsoAM8xr7s2blRZlfG5LTTQZ2i3mPv7CD7b7yLpgCFXo
+nQ+/877QBO/2rdkOJZozzM2Vfel7n1t5/Dt9KNcgyktZSTwNZ80v7PsqKzxV5RTT/UaX9MdB8qC
Kf7eK3f/Q9qX7bitA9t+kQBRs141eGj35LY76eRFyKh5JCWK+vq72Bf3HFsWLGRfbCDYSAdd4lQs
Vq1aq3SQxhXNjikHFIIS85thvYw91JAG6hVK+mAmK5RmS4lltLqBLxxocLS8zYsQbMpHhehDeYJM
44+pQgep03n2EBYmmCgCDRoh5GQo39D/wfU17yMvqNlFLfn5cFOCpA6wwlk+Qk2GrmqMqTw1To5S
FD2UoFW7v72WIjlcxOgDwp0F8rk5T5hZCApBIBWLPj1YjQ8aVorM4GNi+eaX7t2FBoIdduZKavLW
gQHXgatZ4lSQ+51nMjTa2plhiO5UgG1DV3PPTTbInPfYZ2XqgQA+XBnlbW0e5EZIM+uSHwVMZbO4
0eSGUwL3yU5Ouk9Q/+jB6fzIueHZYxMo+R4N88JcQbDI2P169WATxEryBSz5vmexHQWZR1vXNTsZ
mXkgGXDobvK7G/TNoDV/74/vdqOARQokUngEI1rVPp3ZhdeMxtJIHbNhp5iqj+C2RPyRroT8t37o
2sQs6HAyXjWWaNnJRl9uQRvkO3dtC45KgorayqFbGc6cvrwSudWbKWyNzHiLi3yjR2uIlDUTsw2h
NlZWk14OB/xsZmx6Wfz1/prc7nEsPgJc9PThTzQAX99kCY3qdjALrEkjIk8jfUBBuD2hHdcs6jBr
+V9X7VZQ7Gs2Z5cFyoEGuldLdiqjzNetdi/QN1uVrwxA/X5AKdDY3R/k0jSiBQjtOVKCDXLA14PM
9MyujArTaE7CCoWdmV5nqR/3jSxtvf81gjanayOE41fGDAfJpEaoTCfTHXAdnMrB79cE2JbO7KWp
2aLxvEFxd8JBcuivBtTytNi8K6vEy8tWbJT8IUSBMzvzDMRoE5qmsDKNSlA225Tom07PfrJ+jYRy
zZJcvwvH4LpJNtYaY6e6cisv0uK3FMwAqPF9Udp6pSvyNkiUDbrABaKHENp8c+yyydiYZ6ZgJ9HG
QZWg8k1+TrhA7m+GhQtLmsEygG9BQidmW45zc2rIBDNJ9xRDZpFoXai41b5xUs9OQs2On5NI9+tY
/zCbKRzj8Z+DYXyAbEcDHh5dhnMtxDQu0UdVqexU5N9qF8MsHuNkDYGyOJkXRuRJv1g4qwexXJkQ
jNJVNglPDoXCX0tlVSxLuu3rSwrMfLj70SqCfYh037WdKHaV3jYibJDyT4S3DMDCPkqxKnDUXQa+
29Irpj8QakH6rwS0LMyGMuxrpKTq7MXMa19Lhd+m52ZKVjzLp5O/92WzGUDhq037zob/RMgZKF0Q
vXXAQv2NprB8tnecABAT2O/2szlsrN/OyYmoZxqnfmVX3zofTBBqDoiIQdeFXPb1BPXMqJxoHICn
zV0/0V5HjRyK8gHU36a1mneV/nk+ZrCdgUYEbSHIac/GrCiKKajR9BKIM6WeKPdd/qN2Q/N73P5A
ROwBVaGUf9DwuTLKWz+OcibaHj+lz8HsM7/dmxF9XDZQw4n93bQOXf5z5dTeBmAwIFtIDGR00Rkw
u5k6MHnXhZENJ0b5AM79JlfJ05CjEvJY9o6bbvH/7k+iOL0eGKUz2Z6Vt/ZOU1CADe5/y+3RQoeF
ZJFF4AlA9pwhQc2nOHeiZDwhT0HSAI1SYEwSltoEINJdawm6dcAwBv0Q8FmjtxpAr9n2UUoSa201
npSi2BuloH5D4DPGbBTeWK3FgYtDg1ArGkhQe4GbvLYWjVPdO7QZT6jKqQ/Ciqzn0VD1Pchrstf/
MItoHIWQElBICHRnplJLzcFujIEJdBcDDl7sNLPWD3oEFPN9U4tziGYnqfglI+nZEeycFETckTae
sjqlXqztkrwxgcobQaQspvC+sQV8iGz9xYMfpTKJhZzNIYovHKFhI07qqLivbmxRKFabMZqP0fPp
Tn5siyZ/RdKxAC1U3G3sktndQ9raxc+mH4D3teuoGKGPS4Yz42VRfrn/gbdHFd+H5yDaPcFWiEfb
9cR3fV9PFbDGpwhAnUNpG5UE/67pq93OOVpmpIohXmiyY3EWothTbCutrohTC8zvAY0v4sECAzNI
hml6Vg2+qk5z62dh0ELfIoqUaF34pD+6uPDMMtP7XDcEcA6PBTsUdEu+Ztb3sduOwBY6xtsI/gPm
qfsmS3wkIz0+Hrvkd2us9YYsvPivv2R2ZKfGMuNm1IFNj0O9P1g/rOZJw/u4/ZFtIMOpVqZXbN3+
5cf9dV2oZF7bnW1zsHgpExJw4tS7Hw3UR/IdnTZltEFO/mv8a42Va2mBgeCWsBIofIIH6Xob6QME
1EtaTac011BlqFMBZFD04qZt5A1a3a28+BdgA4gIcbMgxICOMuQcru2llBUCd8B06nUtsNI/eeq1
52j/bSK7fnB8kNo6m/sTunBQUCJFry1CG3RIurPLVLiEpjpXJ8S+Ft1katZshM3W0ALyt1xf2eho
vbAym8e2cBPQ0wzTyelqvyPRtm62/VOuA699cNxs5YG3dEqg1gLSVTy2cInNrtGCFVVGGnc6uU5c
PqsIhr2C2e2eKFTfUqM+DVlW7//DPF7YnK3cQDrO4YlgUx0yFEObcVu2tbP7L1ZQakAKA+iSGwwy
AkpoX6ZIqmsGeyqc6YOjJrtiZGnTS5IDF69VBDlzrzbmUGDoVWTuNTbGTzGxN1qkvxW2UwUihfDu
/SHd3sbYGmhlB9mTrNjPbxIknJQ6akr1NMGPe9zp2S9Mc/UMdbZ27da6ja+kLbB4I20LJoc5MWM8
GJNBI2c6TeAA24+Q50CFgtY+JLCFX+Vq/GVgyFPbvAEBcVeIB5u71kpIsDi7KElAPwoagYiYr4+4
hFUSm+OBPiHT9ZDlDvNSvRfg+jMROk/O7/vTu3i+HUBx5FUIa7N9OeVaCdpJtHfbw0g3U0lUz+ka
ZcVxLVkB7s6Wkph4r+szL2KWitaaPAF9oM2PVZ63IIzu3/59JJc2ZhPXur1ipwX2fl4qxEsHFvuD
u4pzWPJUiMBB2qKDmgKh2/Xy2LldOXo5wsoA5jH0N9CD7Qh3H42Sz1OFIFvuUDfsYhutkEYHHE0s
LI9EsQjbieehmSruhlPeeaQVU9ArVnqOG6PwkwLCzvdnZOnooLcQ2WHg26FJNrsLUXppK7fUVOBc
oigA2ScaVBkaifusyE//xRSon1G4BeHKnL8HUkdVTHNXhWhxL3ytSIb3moKR2BQosN03tbiXIDcD
qiXZdWvNQrfRNNO0oDr2ktrHzxN0xkNDY+p/2U0XVmZ3BOtK3U7hsU+a0xubpG/qvVX0xvb+WBZX
SOqXozQqcz6zPetoxTjkVkxOpISOSgZyyrCZtOwZeRdr5QgulIKAMvlfW6Z0fhexYWOgtpkpjnoq
8WxGzt7pquGRjKLmu1if1P5xEKkuPIVOQwcW97YUOz11UbgiIBtDFaswe+SBwPwOeQWTxh7rTLS2
1EamMu+/zIoNChgVtOVgmL/+0l6te4WRSAW8O28eCLPND6FyegTHtruSJJcTPA88QAMKwAKCdCDB
ZkcEpX+7YW5OgOLQ3sfJ/Nm12ltinmICUCaiZ1mLZCsh1dKio4lZ3jEuKEzmqtVdYkztSGGTd1KE
xWx7v1GSZIN64ho17lKkA1IyKdJrgU5jflULhAMDqRtySrLKSw/MCsYoHOim4ysxwdKhvDQkf36x
uaIoykFpWcuNXL2WSeoXcbmSXVm4GHE9oZaJpA5obeYkS9yQ70m5K2IaP1SMbjN0OXomL327fr+/
AZfibJBjwGWiD1W3sTuuhyOGLnHHAcNRwbnma/EQWCyBAP3Yjc+O0Sk+S2v+yDrD8CPTebKgLPm1
VPRmZVYXwNzICQAdjFgVewU6rdff0RRoxonHjKBuaXlxXTyNBnqvtC+dU3gAc/rtg8HQHhtrAW/w
jBXWMy36sC+Gl7Ku90oVjytHc+G8XH3Q7PprutpVuCbPSwLpvHSjFfUhwiz0gns5F+AzejTWwE4L
e0vWADF6uAO8sWau2BkbQ01SCptxGRjZqwrC1PvrvTyq/7WgX0/ziCeXC01C1KC7JNoUqMG446nn
6Xs3dHixp5B3jR5bd42NeClLcjWy2TabkLtsio6Rk6h+W/lX5Tl2kSaZxDlTjW2dpV7NIACf+q7e
hugHeYaWSOquMO8tlAIwuaB5B907wmx3TtZWTRViagU+AkAFPQKjpML93DbBKEyAgalKZNiih8xi
m4iMlldl+qM+rvFvyW0zc8NX3zDbVjbFjeIK3IMdGK5/qIqKl181DP3XcUCkNIF07JHngxZMZUVX
vPGiW7kY/uwKtrhTkVQO3wbqUnF+IXr1DfvnVPx7xlTOM1TaUfTQEb3MtnEXpSCuhWDPyWKPhn5S
6MYQK8wqC+7+ysRsHw+DVhSCt3AX1q8i8kAnoZU/Yu7gftnfPzHLs/a/g5ntXFZyk1sWdm45+cNU
7kyn9GqrfoEmwX1DCxCi62mb3dAIAkUTqzibPbKCbb7vyo1FDV83/miojikJDwjxlUx/nfJyMzrb
ZuAvSGd1htiIwfpqlPofM1V/3/+qRYdxsZZyei6uO4LHEilNTLRDviVpAPUWz5geePqdKi8VedGT
0317S2kt1MuQ17NA2IRWgJnBqs/SDEkDXOSD10Ue2jVE88P6XWqeo3ld80bXcEzLbuHC4uzqKetJ
FaOcd5pEYdO2nj252yY/piLeGsqPOn/kvbZtarX26PDFZCs5mkWnf2F+5hH6shWJFfUSFuR228Qh
mUfjNgvvz+vigUEdEtkF0KTgpr1eR6aAg0txsI0N0HwKEKb3jhYq5FvZJAGbPu4bk7/sxsldGJut
YdyzJp1czGhTN99pX1S+kxHilUWR/5f77MLSbO24LWwuRliaTBaW5jF3wk7fUesRPNZNM/nI1axY
XPQHFxZny+WWvMy4DYv2UG2daCeGD1oCOz9s7s+h/D335nDmrY1OI4X5uWBd6SUnnm1VBt0OI/by
tA1I+c/CU6DSR5j+/zbIPKEWjUaWMxPjgnotBXWiEUHwWl2JbFc2xhxXVZI6jUSKXahxNwQaI3cn
L1Lf78/cwgqhBqtrMtODt+Y8fC65q/cReA5PddeZjy4Qom9Rbao/k7HLgpi75r/nsWRRHJhnROuu
PkfuGJnusKSFvcHeCvMwotVa0aqNUOzd/YEt+cYrS7OLlbtq3SFhRtChG0LttnWJV1VPWWC032jx
AjANMq//HgYjZ2abINOVL7h5Gx30K8hYQwHt1FQT36tdU7wBZVhtXLzDQtar0xvobgt0TBnGuItH
Y42acmHHSGkedC+BEgvEpTNXogwFs2okSE40bYBn7MKCQU5SsHBlatfszBxJ6dp1o9ewg3JzYCbx
S986QexMD63+0DDi56CHMEtT8dDK8tJwd+/k+YOa5NscTxIi1jpmFq7dq2HPvEwJRY444SaGHU/n
2Hgg9fSUgs5bEP2QFoZPKzVUsjUNqMWTczHZM5+T5SlKHzWs8qLfMCveROg3z8HbyAaxMuEr8/25
1S/iilGpM9fmhKDJMPW4MX3Y9HkyQMCwsq4yEJy50cuJ/Hz/XtgZhoxDXwFDUsu/pf0xdMUDeFu9
idQgdUKYVSi7BH4V9YpNjfY7JHZ9K29WBruymp8RyMVHmLQeaqTcyUkpGy/l5oMzds9GZh1MNoA4
p99DwSRk+tocLz3uMXiUpqXULqqks8PTZoPVouKASU4cMJvgxZMChw0g3AhNdhwqf5ogkGfa/qir
PnXX+J+WEnFgzIOOoSGxTzeYbNfNTdYODjlVPYfoQ/bE0fqs6sPzRC2krPkW9Xg8qK0DnR4Nmp9E
ZnhTurOUyevXGFAX1+DiW+RGuViDbiRsJBk2gl5suJr5FNRXgS3CDFRb4MXI/8ulING8KL+BJ3H+
lFdjpS2opeDBO35rdZ9PG2J4Vb8SO2rS499s7wszs1FR4tCKgwP0VBUUuPoyhept07EEZB/ZoKC5
GqJcfsbRB4PGyMgvzbHxKGt4qDu1G1Bnyh9ALxFtQS00hoMmvqX2CE1Il0YPZV8a4aRNDMSK9RSk
1Bie4xLtgvdP6EL4K9Npkv0TlJLEnPkcjkSAZRixdsqj9oV19SnunTWSkiVnA0o3iQeReKJ5c0bq
ZP1gkwyzZAmxS/XY3jsU0s8oB60hKJfgAMigAsALsgfkIeeNXTU41ShJG+1k5/p3dKmh0WbLtWdN
zzzTPeWpFhTqj6RF3jCnoTnWsV8BsXV/Tm+CfRBVIguKfB5uTIkkut7rAKlPUWpTelbNxlPRB2qk
URDpfxsrDmLt7b6xm0DVAWQJ2Wu0O6CcCKGLa2NKqgiDKAM9D3lzUlrtmI71Jm5Y7zVg91WmBvte
5er2vtVb3yLNokVdci9Ket9Zkj9uFT6V+kjPdBIbhw3bpnjs8iMOGvL6GyY+uuKxUc8xCwcybDkF
88bWMNfIPT7ZOK8OID4DWH2Ap6TeEDoUr0ef0yzhwnHpeUrfpxcI90EAoBi2du9FpmeEYhsroV09
9n8hzCyaQ2ptShL2x6YJE/MB0ikq99rHhGzBvdnnj5AEIWXQjwdSeL3yQk9rBK4LOwOdOiglIZZC
wndecCj7qY1dgFHPQLKNVu332lcbMmekhq+A11hZo5vLV9bjIMgKNhKTYLlmk9NSwSPAfOk5G5qd
XXXnKv+GNl/0ILIti+PHOkc3ADHRPcr/MuVP73zlBQlWPuLGRcqPMIBaQSeag/9m+zOLmDYojUXP
OXDggMnu9TY7xkezDjJD8wUD2RTEotwhjFpue8AZfqx8wMIBkcgZ9OOg+gUS91loGaWg23eqlJ2N
7GvEmcfrP2DC3+tl5fW26tnNS5Mn+/EL7fa8eWqKeNclIPfTAzP+SEnuN5qx0mpym47FnKDmpKPb
Fe8WMKZe71okts2+LXV21sEP1+mPwO8o8XZEXASS59oFb1v/Nx23VvbaqqPnlE2Y69rKW1DO++zk
6NCzVQFol2dorvJtcdANgaimP8d1S7zMFbqHjs3RX5l9OZQbM+hD1CUDpQ61s+uhor4hVJUM/RmM
lzT2yzzMnS+p/my3IFE6R3Wg1kHf/16xervp3E9eeSw7th4k42ZW3azP1QzlNUisTOVGPIvRN8bB
M80DlEVxF3qWN467aTWuvjngUifbwVsJROQ4cfPWS7AwMG1MB/eU1GdHe2oV0Ol339LmqUCS/f4g
bxYQkjlI8MoWT6jzoRHweowTSSa9N1vlZGuJ12Y/yzXR49ux4NCi5wsk+Vg5wM6uDZgtyhVdN6Rn
nTWeblLPaTaO6/rwcD6J19Qfl6yhBAvWJPSbIxMyC5YNBd0BeCvAmgMwFgpu9TftqwEexTXeoEVD
cjcCSoedP/fBhSGGumJ6etacVioOlOcGT81216Yrx/wm5IWMNzwOConI+OHpPjvlPR7upq2k2dk+
gXbcS4wirCPmtYpfoLyiauHYrpy2paFZqOVIpgfgXz4v7Ysg28oAX7bUAhY9geSw7Rtod24OeXe6
v/VuXCpGZkv/BXggfMd8Z1BDWFaVs+xs4kHlVIlHfZS9PZsc+b5YuzMXjWGjo6USNM+OLc/6xaBG
zrDPUyM7D73rZc6O9VPAWrIDt5VkEyrXABk3r3AMDlV6oM0Rr4IOf2ZPc3K3VIY2P9fU2ldgOq+j
vaXYj8ra6+H2fTizJO/vi5F1fYv7coQlQL30Tdxu2n4T2Yei3RqBgoDlQ10DB66NbXakk85tdKVq
MLZ+8rLktR+fh3T01nLqt+Vk3PZIx6lYNMTC6Mi4Hlla5hWpcyU7a3bQ9YeyOMc8QDia6LmnDynY
rDVPTIdB2fFtfkLKvflD3eD+Jr0dK75B9h7hBMIlW/JVcjG76sQTkyhpfrbErrNfovQQtU8a+Xnf
yu2Rg/vFxgTsCYEoaibXVooi5hAZGPNzomyiJ+OZ5jsRSVn4f8WPSMJ/1OcR6YPCHU/OaztNM6Qd
+Hers4Ie3Mk56sWTKV6M3ne7d8kInq3M3s2bbWZvNnuNMtijacCeGj1rQxHo7SFdle+SH30VHOB+
ARQGEBVkOxCkzo5aasVCtzs1OdPup0q+NmvRx8Ig0CIN/wS9BNzFc/6loXLrAWDq5Gzav0f2qlTb
NFpL3N8Gc3C4QG44gBwCqYcC/vXKIJirlKipszOJ3+qx8JzslRRPqtjW5m9H29RnIz4Yj+YPdyh9
5Hzub7/5DOJwIcDH+wd952jTuWHBn3hKoWtWn2OwDOUmMCNrvJTzOfy/FkAbhOHByvy6zOuxbUaR
1ed6KoKRPRYJrufhy/1hLBmBzwVFBpLcsmHieg5bN8desNT6bJspSh+/W2uf5dt/tgHuI8hLQzgN
r/N5wBtXSt7WitKd0cqUFa6nomoUr5H2LwxEhhYo4yADgD7b2WbI9aIkA5SszynZZ2iAyJMtMMze
/ZHcLjpuJhn3IaxGg/x8tszC7VogLpFfsEFcmxWWAlq4ogj//6zMhqL2SsVrFVaMBCjv2qvRA3Xf
wk0SAdOEgUi0IIJmQORnztOsnTSjEUz05GEyAMdwN5bmW9bkxa8gTxcb5g+1D4UYRffaal9VKzCG
xYmUfZSg7IBfnUfrJLdyU49Leh4H5nql3ZZQuhRkbZjLZlDcQwEHalfzXAm4diIhYqRoOhKoJggo
fdB2Q/xNox7S3tqHmn8fpu89DZIhIGvkDfNrUM4xMjUSDI2GHSSjr48W5CaRHo6QIWlEtzPVr5GV
hUL7QrO1XXm79a8NyVm4uG8J0qBClmbPrMI7zyDe0Lyaa4d4aSplf56EZ6HBbN6Xkky1WZakYWfQ
YCRvaBt0g2lK6O7+xrxJK31OGmqUYKEA6wWC9+uxTLwcuQqN6TNkPmr20/460ofI/mDJxv6aGT5J
4ObpJm89SraVMoFdwQ31QK1+C71FguERhHuWXT+muRJAG8FHrwm6T0sXfzu99fG2Hv+YAqLI0Har
d+6aDPfSHMHz4H0jWbuw9tcf3/TgDW4VtT+r/Y8BeiyErzVdLe0pJFRMiREBq5slf36x1KAIN+wx
y/tzQrPiYWR1te8qpwODueuiaYG0wcp6yEDgMlCQ64FIUspQoqKM7Nm1QbWjk+n2ZY9YzsudQ2Yj
U/SmJhsXkbPiKUiUH8v3aWs1Z7Ac9h9V7tV4HHjcDlqQ0AcGDdm7nh3IXwbyPe2nG2hgPniMRJCs
xU2fz+57nzqbG20cVEWL6v7My63Ityhu1OpPZD7izpfyO0dqPrjlseQvbTN5Oj9AtilVfzaQToBm
NcJjgBl05WNy/PzJ7gLXCoT7NqBmkocGkCPGA9c2JfcV/rfZd9wjlUeUbZe/1HkIFRo3Dwl4ZqH3
Eb1m1OMN9SN0BeAfFtQb/uTltn90mnCyNvo+/ZXF6cEBshUsXWO05vTmiR8smQRRIiqBbwcp1/z1
23UlGj4EfKu9L1T1V2r1T8bX7Iet7Cx3U3Xs7PRfsn8mMv00a2jIW+A+gU+XXupia+p1WkQSjXzm
JpA2dGq/G5n7oWbxk5tO6sq+vEEESGuQDgWZKZi95Et/Zi3r0qq34Fw1vQAq9kxNGjSqEdiIyK2P
TH+BxgFdJ/WV7me2x8DcIENaGWzcSLZxO20MZUDuDqyTqec6Gy2LA/aO9k8wnQGxRULENy9GsxJB
LTgWPHQ+9X0h8YQe6evRgoOwNDo17s+K+VRrMdiT13IzN+UbOaGXJmanR0laR5vGiJ1bsm0wiUmF
9sZkO8SbXHlo/BpCsB7/OWxj/uW+i/ksAt/MqQw+kZFFFWXebwMiNjCmGUl/bvTQLvxoS4vncper
hxK6e5oXvahtqPLfK1ZlEHVrFQJEspkW6iKzi8ZR1KjSKRwb+TXuLUAfYs/4roaGvknjfe5H6isR
jyCA709Gce6ppwSaz/KVt+XCzS2LOP/zETPvyikkqBML28kpeh4m6ArzearX/mA1X++Pd3EHyf4v
5AgddA7PLLnx6Gp1Y6L+AZqK+kntmH/fwA0rGjaQjHVk2xTw+zcC21mFkncFkuYza59wHydWtzWz
985479ppx8awrs9N67kF0nBo6Vd3gJRDgN5LUIupH7oyQvddtaurDURT7n/Z0ta++jKZSbjwTD3v
dALNGGTCs53WHkwk/IfXRPtW5YExPUfKpv3GnqaHIvt53/DNFiMo0iGtKpGH8MfzpGDnJJz1rd4e
Ufxy801j+ZoRv/XiFUonIeER4DxrqenbwB6JQdlFiRUAeBUrcj3WNKbGaFgNPSbKSyyOkasEo/FS
MdtDL5v4Croy3Xqs+43OoZQYoCNJ7f/cH/VNad7BJ+DJb6C3EXR0SAJdf0LdOEmSuoweexsYB09h
vlC/F9AnTmp1Q0zFt2xcys+p2Bft3k6CtnzVlL+TACZ+aF9c6NH+jhVPh7KbsrIg84Tm55eh6AO+
KZQu9Zvg0mR9hyI1Peo0CQbjsVX+Mnrm4oNZ7k6P1jopbk63nAjLgEo5sqfI5s8uYhDvKwDroasJ
VLW+kRzcMfUt+np/um9398yKjOAudncNXHYhwPV55OVfmw0eY3bgDm0ArRBLgTh0vsm0XRWVftvv
qul9TNOV87W84BfjnLlSNNCYZgysxRHMpllSbW2Fgber8m1F7OlUByT1jbyBOqFX5t++je2jkX9n
7B2gyzBKgqh+MKCZ6WavKPeRuFp5USwugpT+QQ3SBOHs7EDUYCBKrWyixwkJmj7ejRH1izXlvCUj
iMpRZ0NXNqjcZ0Z6x0k7Zkf0ODjKTxDWd7vcngp0+7lruK7bBxKWGzrtSHzJw4U6wPVyU71PGKQD
2HFQ2XcrjcJ4fJpSGjBjq8XQmzIQyx6IvqvKgOpvQ/+mjw9mv0tf20MWiW1TssepOCUQlUdh5Hvq
ZyFH8R2MBkO7r4dtbXscoD/w37dr+azFfSIvW5kYhpLqnCKoHnPLmVybHXOFHHJuhgqHNHAi3tLY
8oza8EvnVaF/IyxUgu7D0v6JWNOj6StPUXEoCy8vNtpHHwcua4LCUAMFu/r+aVpw2bKBEqrjSCmD
DGHmuxjJYtPqODsm/lA+9UgcKuObLo6D5ZPqB18tl8qNcRWFYDVlxh71COTHbjh2UjgrPBPi/tj/
ZQyoGDD+vJXRm3jlY+chCtil5j92DMMHIodN0A8JQlyZMLveP6OOtHllghQEr4cJpGo8Cd1Yy326
rlskQ8bZ4KSntfEUAbwJ4eu1KbV2u4SIaTwCIBE0GkTS3Niv210frzQ4LRy/K0Py5xcukAxa3DVM
HY8D29pF47HsoRdrgOCbCEpO3MVoZgGyQynuO4rR8PxrnP1sopU4+Ha2gCaSR1tFQ6wFS9eDMLS+
yG3QLR3rOq23idnkB8ZVETiTqFHK0eLg/la/vQyRoAD6AK814BBA+XxtbwJh9JBr3XiMU3vHXgoA
7KOIhiXYwsDl2nlxtoZIuZ1BpIAhXYP+cchA4JBdWxwMwKkHVRuPhePGIVgfAOkH/c/KuD6p2K63
nUYIXjNINUtdhrmHFOhiTpzUxEQOrb3vitLZIBOs+Vxt8qCH/OhuVJR8V3QW9aio/g5OL8J0tAcv
Lsc4BLY59oYuHzbI7Mehk4/FVo/RkXN/+uVgb75SdrrKxyR4PGbbKR3M1G31RBzdhnuum/pqCeI4
7gQO32SrbIBLUw8X8z/WZlNPIQdgagIB4dDWQUzNnUGrlaL70oBA/QYKYBv0sWCDvl5dgZdxz41c
HHUUE6L31MQ2erL0Lyp5uz9znxRH86kDARKoXcA0AYDRzIXlRQQOkrIXx6SpN0nxXe02jtJ4GfPH
l+7VjseN63xNHB60I/ET8T3N3sp4m0GHhwSQDyiGX+a3KrU9RyLjxpUY89YXAQ33mSNFRzYSMbNp
4LZduqLl4tjm8WNqIpnutmiaTapi5apaWlIUJB28uECbiiN8Pd9W3dsaV5g4Tg57jo1up5XJ+/2Z
XjQBqASmGckkGLo2YStGTw2OsSQkQSxfERODUaeVgdwmACSAECU03BAS8zJvTxW1RdrOMsWxjkDd
F8EvbGObsKBDY76fyMZrM6XDrlKSzi+FoKE1muUD6zrqlyzTVvzH0gLi4WJrkHUBAGfOEFMUvG66
jIijSe0XExun6MsXgIy39+d2wd3jSQhoOjDqwEnPi2JFYWNvWKo4phAhroDQy6cq7LofYg2Dv3Qu
JaMULheoQlnzABgiaJbW6vl0pEP2p8vdoMIfHpKEgTa5Z2hBruXmbmMoPHYvDM5OAGNarDs8hsGe
bTnJfNL8Mqpzoe7TxtOcX/oQ3p/KxQ0EuiLsIgulZjj96306oRGpLFHqOZbZAwExokYeIuiSeAPz
Yrw3Y+O3AMOHmOIX8PvtaRXv7n/A0jkBIwpaf5CNBAO9nJGL+INnpNXRczUdbbuY/E6Pm62i6Wva
czdMn4BXExsVO8lpZeOpMTuOokuUsk1tvOrtfEeaYBBBl3oaC6LS8rKTbm/RzQQs/LZR0MfZt4E+
aQfgaymS22n+nVu7rGwfOqaf7g//NhkrPwzQCLScEeD+bhrPNMq6ysSHjcqL1bwhP+EnSqhBgPZd
bzap+Z2vpbOWDikmAmUigNYki8j1jGsGSBByQ59weuJQifQNqiL7qljjJVg6pBJvhWYvUDOA1nRm
RqvcsVCn6TiOQwEcWUaQl2g70IYDxsyT3/fncSEiQyQMRDVSN9jIc2JgljS5O7JYPZKaqds6zd+d
QjHBMauzx7LKym3ZETscIAiz4oEXZhOG0elmAAEIUqxZdFCqpU6aDIZdCFW0prWBut8mEfbrv48P
2VbZJCBhQZ/H+OKYCNAqGVFdi2OXb1zrD4qWfqcecyDZVOdM1/pIF9wQCJzkBtHBYnbTCxAnjcoz
txNHWy1CO4lRCIR+mxMI9LGr6lvVIJ8dnf99hAjgZeFXkn3PYTVaN6HNEoKwxw7qusZRKGi3CM0K
LU6bIVuBES+5AzQfAFMBrT8Js5ltTtCC2KXTGuIoXDu0+/ql5lVgjtkmyqx9XjxmStihEsVfzZRv
q4l9UfCIjX671rNq+imyr0fh/O6nX/enYOHIXH3VLK6FCARX/g9p37XbuLJF+UUESBbjaxWDsi1Z
Dt0vhFMzFHMmv34WDcxcixJE3Ds4oXHQfVystGuHtdcSQjzmvQ+gm9Gu5aizOiDuwXm94ELfui+/
F2B2bD0Dh1ZsEJ37shLTKm2oLPtfSKJTE2cq6rD45cKQNx7Tif0XLV0EzTlXr/aQ+tByHEPYnVo8
er6be6JtBus2/lA1+/5C3rqUU9OODNMDCzQXgPKkkbclycYjirzNqvOMwREUBDQRGYv1/aFuZI1R
2secoHmIeYGq9tLOZYNWBeKYj0cOAR/5JeHfsf5ZPxiRFY6HunyJhdc039aJhWp7t60j9/74t6aK
5xMVcwDtUOCaWXPREKoO5GhYVaXnLghAPo1w9O2xgv7i/ZFuGQXkzmDjpqALefnLicqBXpiDhHej
61lyIk/Z8EC2oxwC1+r4wdIBvTmvX6PNDmjZj7kvZNp4VIuO1uiSHo3QLhp/IfKSb905RPDo0USR
Hkmrmf9RD3AzfbCiHpXWAlsHCL3M/Giaf9Iyh35lSMfcjtRVK5Ssi77KyvIQ4/NHj9CIb4pqXcgR
jXY+xGPk8aD25zA3wPSj77UlrZpbFxbZNehuAHWI8Hy2z15fKL2heuMRaBKRkpI8Nui9Zy0vJWYG
UB2r0OjMMqP+H3IdwBoh74BUGyhVfxbw18tTDFVe6ehGOepvHB3+cmUZPuAr0OzureT1/hG7senw
FUCbCY8IOJk5nJ4LjT8ghBGPYLQwbSlIwLFTZ6FdNvESedRPTD2LhFHFUBVYiR/5m2nBf80risyu
0/ROOhq6f9ZiMbEyD/5f3EsyG4dShD4jEKR9KUTOOGqJPaqj5DSlmKx8GLJTGfbpjmsh+HcajW8N
+HCO3radQ8LQp2VsNvtIVlLLiKVyl/PMsNOyyWM6ap70Rlro0iGBSWwUL5PHeBCDUx/4BhXjNrPi
xg8WrNSNUw5I8xSWIROHusrslOdNXURBk5Jj1uySutwnw6MB3QmEyAsR4C1z+HukuT0CuVlWQFWJ
HBPdGcsUQJIRPkppB2m2ksKDHqO3pA0ZD8CN5zvR38HbNhAy1Xvhz/2zdCOwmDoaEdmIoGJFuv9y
fxuUdkrTxIeIUmpVCnK2S8iCK8A47sTFENNx/nWEaiEZezPl5MjVrZYd9DKjAnyJiflF7yFteNBF
S0JqMB52tQbex5LG0SRC70Wn/2WucOrh0uDRm2MrJV7xqtYKclRFYUeEluk8XAhUbi/n/xtivq9y
C9RjnGCIsG2YCgUlgJLuT+JGKEQADDanwi8kwq4OKenLfDRSQTlW/brX/lXKa02V4bvxnOSzAPGM
c3+8a2OD4YDkRIJ9MgJzloiqlscyUFP1iIPihOlDn6zEeIk/63rZICMt6gTQDOQQgaO8PCLQ96g0
jja1YxdoNR3SGg3XqBtY96cyXd9LWwYMN2zZVC3Av+akn0KVQNRQ0NRj7WhFTdtxJzDwspXq27MU
LbW23Fg39G5N0sCAfoAHYfYyx7wFl2noq0etSHYFoBeClZJ2oUn9RmkWjYbISCDXDSDWVeql7HWx
I3qFKXl56VRSXYI0pEabozjwXdoHoa0po+EUvJNWXa4nLG704KCTOnMLGbp1ncqjhQMzTWy+ygDD
IkuBNxgv1OzFKMcI/SFtrh4r29DfIIlYKJ+dulIF9/5uXhtrwF5xMjRABtGKddXLU48aus0r6TgG
lioSmn1qvaMOS6C/632EGgdiSjjJwBEjRXl5NIOpCWVINAmhVhG76MDKqFwS00aSplzdn9GNeGsa
a7rXBJUeABsuxzLxoolqpUpHaXwNK/OV9JENkRPOoexc2a0eskavKJDEtTEC5OKGmrziCgVLYygA
DnMuFYsD7dB+3f+uK/o0VFOArsdBnlYaXu20Fb8seKGhoz9EQeTYoZWp9mjVdI958VYV40cLApcC
ibC4RTemLzISPUAbAtWkh7J4zcTuDPZVqqXyFxmNhTjw+joDfaJgoWANkT6eGw2p7boSLN7yURI2
epLRbshoWjGjDJxsfOkFmg9vCwtx6zDA8QLHIZZietUuF6Lv/FSK8DvH5DS00KQqPCvK4oj6ImdC
jWdcjAzaHgoTminkIehsEbLuXquv/bJZuGY/KcfLewbVCTTATlhgtIjOz79RZLzthkA5dqVnQmwJ
zHUF2BVX7VBUx0zJRZpnggdsjtJSz8i0laD4KeDhXftvYVUm63z1JbjukgrPCcCvWWzHyyrRfCFU
jroEle7A1oU/NRojKgOSUNyu40PNxG0ROblu3x/5+gRgCX4NPD0rv86lWHOdVAqWgJuQpbQGtNrX
CQJLlpgbgT9WwUIYdCMNrKKpdLoNSGHhQkzn49eAniFIgJyU2jHYZcEZfKXocHeFY4SEmtDRtE5B
JUsrkzhivlBUv2EbMDTMHbg8pkaDOZqQk8QT/LbRjqCUpmFCqKn87bwSbIaiBWZTFsYClZ0ytwmE
WT5hJrLSzuOV6eWrQdmH0dr3Y9s0+oXvurb202fB2KOHyJjEdS5XBAKxdRopnXYUVHlFqnXuo+d7
lKw0Ux3IQN3f7xvPHQRIwTSCDhkFR23eF90GktIRddCPTUy9Yleiz3ZKu0WDE0VPQ0CTh7LbZ8o6
iIatLi34djccWXBa4/YjkYH9B6Tzcq5NlyLvbrb6sSZ2h85YzYPIwy5qnuL2Ky5O+ktv1zTtI3ec
4NmvwMkM/UJXy/TazK7axSfMHCUxAMtCH3b6EQKhkuDI/AVIP2QZ90a9jdAEf3+9r83d5YRnF5sY
0pgKwqgfEY1qrMvBjqXnAzpbjGwpfr65tag6wA+El4kM52xxu7QegzpR9GMf5GzIXwLUc7StNNJ2
q2T1GsmCCNV83Yq9PW8e78/z2pXAPH+NPVtV0DZFtVgT/Wjqbpg/Zh6kLnfdgvH4uaGzvQNcgOCa
oHUVDSgz44G6uJpWMYlOiiDihBSxB4pRX/datCelVVRYZiShOlkXBECBsOY82xeV1L+GuZ8XYOsU
am/Vi1X4XoCL6FUwTRAGIXOfHqKkR5NVmw2goTLxh6H5J8bANbdhkHqrmkciyFvHeDTAgwLkpNX6
nf7dtE2YM3SbZwkLe6l8NsCC/aYEA2g5xyk4xy0YdTciCV53tRt1bcMbX2gcRcmRtZNCILCYkCrT
D62FmHW8jt/rsQLtFBrx0k1PPDBgxaUqoZbB+9dObLzOSkOtRfcEkRIGEmAI2WV1oaeMa0n2Ful9
41mxmgmQ1+tkmVaouqlsAK+h8diX8N2/pSoDewB0T5FQAN52+CiTrkppn3hqehhh614bcGKOVAHs
ecelOC5YXnqJpWVRxy21MSAH1RW1sBtF4nPaIeFVWRrWhlsQM+w+NC2ooEmbtKh6NbKcma4wqor/
npigrqdio2aFE2YKupyHJGvJMyTi4t3gAYO0kHq/cfMmVQJQN00M78DsXJoavEBVIEO25ISm/8cI
OT2fvwt6v+DYTcZ5diKR1MfPB8mQBvTi7M4laoLuTN+MToKqvgpefTC6UFuwITfuFmoxk7wRWopw
taff//1kEqn1lV5AKiiJWAt+8W5jmL1Vtuf/+g6jIwyUbJOFNtG5cTmOQLwaze8xP9UR8lF+4Bjh
VvEA/w0Xtubmov0aaHJKfk2o7+EDQp8RPUr1h5c+j+Xz/Yks/Hxl5mO2YY4mySHjJ1PnH6YoUFNr
/ms0GySL/jOFucPma0Kr4eTyU49ONxEKP7QOG6c3QUhzfy43jjEGmkCAyKZNos+Xa+WHCvxNoeCn
Rsl3w1is8kQuKG+89f1xbjyLyLTDPUKojXnNmWi8Ike91NONI8ze4yhz6uUqeO60zVAf6+QPqH4W
JnZrk1DQnMIPuCFQpr+cGLrkUg8JSPNIuifJ2IAv+38ZABPBaQYmkMwjDVlsAarwW/SUmTvFeBj9
aGGAW0s2kdkgitEmKp3ZMW7Uuo9L3fOOWS0zT3oQxoGGVeI0BJR9z0ohLqUqbniKU+EF+XF01ENy
fDagBJZTIheBMPluyQCyT8Vqwpeye8nbYQ3O3b6wmubJzBxjeBGREFUS6pmOWuQsWpJmuD6WyMpM
afqpMRmFgtkVy7KWZ+h8F46AXDBS9oAkotUqWmi9mSZ0aV1BrPpThzBQNhF/PJ5fhkJXhlQJ1Dg8
aTXiclANF6ObPsb/glBy/NQJxYUdvZEZ1GH7UDv8SYqQuTnXBRFqUxyPBshpWBUkrmK+mp8q0iMS
a6R4M+rBfkSYcP/u3RoWDAIIS+DVyAABzSx8pJMs06C3eKrAN2ABgJ04Cbxk2yNldwIeJF3rZtfD
M+mCNQiWpWeTp0sKc9c7OimTIEEJgAygrXM+HqFNkL+pxvCUh4OBJksdh7nOhHWueksNq9fbOtHi
TSoSYAeBwNfs0QQvkxenbZSedAkisCDqpci/0dQ4jmO8BcMYWgrt+yt8a8Qp2EF3AeIO2LhLY9P6
YWKEYpyeShlVJTqaNCU737SyhrUKFOb1hR1dGm/6/V8Hl6ipRLiK8RTDSsQRNEO2rNrgs4QZNeKz
fLo/vRvFEHBU/md+P6Hvr/G8OB9DHmI8QWJG/a5BBr7ZBgCr1fkqQauax9pwXRcZrqrCgmMdMrCm
3f+GG+E1wEUqesogl4bMzrzbM6lisQU4Oj1NmWF1Vw6HVnj3/L3UnJNs2+SfVf5hQv3yXy+hXI4y
VSaxKowp6cMtz+Do+slmLJfavW/sBL4KD6iuTonxefIxqmOp0LUoO0ngR6qh9AVL5fY53je+K+K9
vhBdXvtqWIRJHgcFTKC/5gFu2jSRVoJE6BQATcdPsoE3O3n286VO/xsAajidJiJZ9JmDF2ROHFhV
ZT1EkH05dfW7ogBN4W07Cyc7sf/8K2zzX+hBd/BcqTs9zIC13xYLPtx18kyGnUDrAwhDpg7mOZ5M
Nfq+QFJXOYGVmbbVU1iEFAI9uaTjl0cdKhFa9GAOKdVab+GoXdvLaWz0poDSE6Eg8leX16sDvjUQ
fIytSXslf1fkDREySsQ1UuQkO9Wqg/hm4UpfPb5oHMJjNzGLQNUVJZbLMTnAqNyPuXmSQQ7frmNh
WygMnXNkCZBwcyAghoHOnB69+cLyIQY2y4vN0xD8845oZe/9kqJnIiid+zf22mpMU/o10uzZSZrS
r6CAZZ5yCJJnryADVVeFRptTKe56hZnDixz8DVQFK7tqEvQBLHF/XN2WqQUVf5kGMJNY05mZ1DKe
hqPAObSkOO2/svZpAH/TsMj1eeVrKig8oBqA7NpE1U7ky70LekBrO593T4YQRA8N2uAsuUDN9P56
Xm0chAgBREQ9cRoLSa7ZKGItFF2QKlA+tFrVVmHwtnX2OCrH++NcvdTTOCgJT1hs+GDzNmFFHeI4
EhoFJL47qUaYLbDQ+HN/jOtO4Z9B0EYPJAhW7efs/HpRUtT4QeM4Kk+10/O/yt+0pTDkJvlMvEfO
12re05hvu4QBuEylI0BdtJxIQk2Vakhc7xYJd26uLpJk//eDZocVyQUpGmJJeSpeksHOwF8RKbsu
lh1Igt+f+9VpQepMw72TkIdH8948DlZ43aNspGjQjwc9SP6KTNb9Aa4CBxWIONT1kIRFhyvA5ZcH
BUxlqGuDQ/9coUpyLjMYybLrwbUc6JFjgFSSoWtBObVmsCTwe3XhppFxFyCdiScK1eLLkQMS+u2I
Bpqznq2NZiUWe/Pxf2iY+xkFjxJeBXjS8+vmecB1RhHmpxYBYCo2RM9pjbJS5CrVuNZ0bsWuVPvu
f7+qkxQDsFyIjYAkupwbQfKiBkrDPyMpw0YNZHaE5SkYYwNXij4Jclr3x7u6hiBPRc4TDZ6ohYNb
bBbACnJYD1UN5sVU3VXR46B+ecN/HSRjDLw2uONAGaI0MDv0g1n7BCqb8VkDdKUnLeVLGjXXZ/Fy
hOna/brncRNFRSSX8bk1ODigD4mRMvC+ChMT4QlF7oVFuy6EYkb6pKmLvhugIszZLkWyHjWVqvBz
RY59w2oBMZ3tdyeB7JRUslU4E14irjNAW0rViaqBpkpjZeWxz3daAN6azPnvtxE3AshqfBe4SGfb
WMpJ08nwpM6aB01W2FM0XEIKyAaw8/3+SFdceMgRwC1G4yDaoXDv51ydOY/qvA6L5IxM8gB258zP
v5WuCQXWBEL2rddAC1uBXo87ouvV2yD3gwYFR6/ba1INPQhDMCPcpkqIP9Hn2BQLF+i6gDD7vtlS
oAV78P2iTs482/bpAHUagQajsvbF0JLjr0xygOFO6eCja+E56OFxdQtP27XpxQppAIQjXYMG5HnO
RhVDoUvGeCKdBRFQ30KeTVki/r4xBsD7yDwBeA45kbkjl6MLxYeyV3I2xDx34UT7DESI5sKxurXZ
8AP0SbtSQtw5D4dMr9fToczTs4da/4MplPIboBXlUcibhgXT91FJbDWDyr2eY2XzSgqojOAeLO0a
zKdbGwnUTyuITyK7FJhVsPCF1088eN0A4kG1CEkHZP0mA/fr6teePvi5obdnMWcGfMygDDtWjMfC
/64jp8sc2Tx17TqSwychMGnRBNZQnf0mYFCU8T2LCDbEjGiOKuKS3NzPJlxkfqZvw/ML/1DG4s1T
XeIoFiDuK7uzAOphX3Jy7wN6tGCtOkF5hnnjakgrm6sFGtCdUAjXXhu7YPtLk4IKGUveevMNNQq4
rlnsaKodJKs4+NdAzMV4gJCwjT/dlHsIeoQoRJgADkJeVBtqmuW2oNuCCP8wfxMUp1L3RV5BWO4z
FTM7OITfSQs+qQ8tejNRpkaC7b6JuLbGQFhP+BVgRCZg6sw6whTUUSup3TkpupSmWqvZYhOLjhKF
/yqlmFQwjK+2EfhCRPXzkMzWG2Ey+EimlxMO3+wZkEJPA1re6M5q/+qpgMWJTuavs/Q0ZCcxfCQ6
Db0Xs38JBcLgnuemZOcP5ENby8Im2YlPkW5FBsQ8Dj2kzXymSg9BhXB7rWwVw1E1S9oPoW5J/RGi
JrkdPsqmo0c1zUva7zPNBVCzIM/mt2xa9xf0OiuBlwZ5LVxDA11n4LS+POSpWnW6VwrdWeSgCwC/
aak8mApE2JiuuMG4bwqAa0JLP6oMijf+k6bvi7KneuQahySgAV9K9pHpzZ4v9e8vmgU9fQn8/BB4
3bkFY4LkdAWY8h65Cf73muUmaNG03eBbCvK3O22tBe/tixfQUnhURXRSvgmtpWfMM1Y4jPshsEfd
kpN9quBxsCAaQrwVjwucHGgHbMF6FSzUea+cHmQI0UgGuhwU9tAbOYu8uayHSp52/Bx5grrugQJm
5dgbVge0z8JduLLT01BAp8CZBGwKPQ+XO1cZ0EdHRo9DGgFpOryKDZONOmL3D8iPM3qxHRgGF21q
q5jCt7kbB5L3PNHlKgPLbi+sUl/JZJaLocddqdAylWWDjlx6XCulO8ZNU7JYiUMDxdoBKPW2AHiQ
CmNo5CxFb+7AUm+ASoEX6F1r9XlYRW7UNC2YdARoS9MeKXO0pxFPfipyYmIjQS7VskQbqpjmzTik
DK3tHWwSEEmhAyxn9x6bQuQ5zZgGhAFM0P4Nswgs6WI56MKCGbj2ACajizImoCiwAvj1cs2boeQ5
8YPJGTrUTlc5SKt0HW2cqrXr9EXZVl8AygBHs7DXPxSFs10ApBipdyQkkD+c01H78JjEXkPOLAlY
/FVaoVXldmuVgZvYvrJqym1WsBbYlA00oEEJ0FstYaINrlCf9n+yhOqTsPYIpvV/yUa3iw1xADM0
Sprsjb28AcTP/y44LUFv81ESoH1p9NbtUijOeKC6AKngPk5MKq3Ed89wIUugvBqcBf07noywPNej
26Z2FK9rjbb+Av7n1qKjfjxh8LD6YDaZLsKvd1gV0DwWFDU68gH3UrvWIeR7UI4mMP2paJVgMiwt
rV11tWs270XeLkSjk72ZLf1kG6eubnDmXvVd4Bj2mQh58jMx3Kp6yZtHo3bVZzF+FhsnWSqx3BwN
dNYwH+B4AgLpcrID8j2pmSq4bpDlW/mgYqRe89BVK787LLUs/UCnLqcG44H6PwCOAPmBr/5ysJQn
dWj6Kpg4mXaqAPHLno/xqXZiMMXtvnbNymDDdkdeapXp+wAajGixiRbP9o0NvviMeWTayeaod2C8
OBd0bZl03VvCB6df3M5YtRLounRaywGQo6AKylyHvRVQdS3Y68DZrgfmW8itkI8H9fBWp6yRt+fe
oq2TrRJ7r1IRbOq2n9urcdW4b5X7YIg2+dSOEsIFV/E3nmvuCKImGhg0ZIbVbwp3jyLEXjoFLKE+
aHwe4zUKivWj9g+stNYalwl/AJpa255CeI0Wbrx7/QeFqN4yDqUlPVWpFT223ro4nNJdXtvZi+5k
rMbnCp/GuxpRyKdRCN13LnGGU1+xbOdtdJq4khs4+8fMcAP2vRfXtePmzrdJVSuja5xyJm4Kew/O
MxbyVW9FDQCJzGPqh2iP2/6hoO3Tg2EHzEod22QaC6zcAVj0bV1QqIJScNGCWwJSbg5yiGtHdUFA
a4JUnAJeS6Hf8r5zV7jZJwCUbFtHqpPvzaO/zVPq06OxSWxO/3ZOTluGRkGEZOATtcBNYX7rW3mt
oKSR0Nw9PAZW1tO1FqJmBY8BzM9HYDNPnWd9qayjBi06tnsXPxJ381psD4WlvjzIrd3SJ9/GjU7O
KSNrwTp6m/xZP0MBy+7oV+fg/baFo2e7HQU3MARYDm1nQYDJXjeb5wzqJUx1A4sZzTpch45+iCmz
a0DJWABAF/QyKM5IBKqW0WqZt7bz1VNHyVqk6b+vzpIfVl/P3atKKA02Fkr6a+PU2/5GocGKlt9a
R92NRmU6Avy5ZxS67j60MRj5hLd01gl1Ssdzo2+dmevooIDskdpPaDGxC4tbu8xpGWGvLfgQmb7h
1r9GgmzdqqTrDdmz8XgIHZFKp/I5oDE9J9hfibWHwxr/s9NRkNp3lCLlgG+xfIbVX2lfB5XmlBn4
oVgJgb0FVvoxuo5GDyn+U7K3CXXg9rwKsb368uzso3OQjaQJVWhnhbltxvZh9crib8V9yLaHhmGm
Rcx0FltuWNn6OXfNR0naQsbK4s/faxBc4eTvvB2rN/n+y12hHSSnX+IKAKrVqDsbN95k9GR++SkN
/oXW8OY5z/rje+bkz01mpZusppGFiybS3u7ZsKLE3ayF1ILUgcECu2Hp/iBTl6lf75yd0Lp1AmCL
bhqrqhhdxRRL++kA/7w+xEh/P1Tb2C45pau1DY4vy7Rsnfm2/IheC4s/5HQ1MA9r8+87oNyFm719
/npLHl6gu30M9tG7lfbOuBJxGZp4v9Ew//su04+9mpvVqd44sSZOZEizB2sA0YZUEaM9S6hTD1am
27LH/vhrsbLNl8Gz9Ons3R/zKjDCS4E+AeQEZCSP9DlJeIzOE9lTgHwbWPXcNC/wAvzc0gK79f7d
H+kn1JnNDhhDdHKh+xQNNfMYLA1aOY8DvzsbvRWGryHBKYXasN45WbsKNLdBowSxQriDKo2kh3Cg
o8oCUEqILE5sL8IuA7YHipAosKJxU+bHqnDF/GnhMydXbP6Zk7QBUkFgsoGDfPm2tRzF8pJniNjQ
CUoqm4DMD91nSU5oK773hqMJJhQVQBAP+ZTs4MV/EmE16O9RAFhjvsnQL0bStqUa2uUC3zLEpVMy
fcC9D5zFOVqUtgRphe5MnoSHYhNXuEMV6HfhL3tvmrY+jHszZWCwa7F8tSUuxdLXYGMDHQ3ovMTf
qMmAvu1yhbQw5klWydDRcusvtMkFB1lfV5mDvwo7WMX7/ll1R3ug3RIa9tYNQdEEHTUgOsE/88IW
4RrYq3REnVCJwk02GqEd0ZzIxwctURXEDU1m1hYCj4EgKC3CgtZxKaHrdTAazfYauf4HBIb0ef/M
kGvnCysCzwukOSoELeXZlogjFzKp4/05lkELzqQGOcZNTGjfoIAcADcE4UdQNXFrakOIjFM0foKr
vSBHKMDm8RtUOmI8SmrxEaPik1J5eDXHzK7KfUb+AZbG0J0cyh9oV+FonehRMGQgmB2qdYSAWltw
W29YBMwFCTxUGeA1z+eSqZGodyTqz3nMIu27fUqzgJJ3/kSe76/a7c38z0hz21Pokl/KMkaK1qbC
kBIP/I+h33CZidi9v2HgRiPLuwWLR27dHyCQpho7WD+uCGsMlLQ53MYetRrKwZ9CtcEe7BKUz0/h
Ztz1Jm3XUHtWmPomB+s4cL0c/pxKY1QE+xVCiYrJYN0H2rfv9mIDbgds8ghg+NrwXWGDILPVDrFh
NfnKXILGXacJcOinxiIJ/YLQeps53rXA82Role6stF6MlDZMUR/WMRNGRDT3t+fWmf491MwOdoMH
Eb8GmSvRJW+AERW6pcMHEhJQYzujsjDadaIMRgU1n0mqFe2v6Ca5NCpl0VVEIJhZDNrJsWaSElgx
ODsCtxkB77byNLbjrz7ZgyGQNY1V2934FgEf2vHHKN0QZW+CasOLaboJq7Xq+xQIa7Q2edAq+tuY
5zjbehryk5918FblezP4GvmKpKuBOwF/VHwoJHe09NRdpzyI1SHqV168gDO85m6b5ohqE2AdU1Hk
ShgoVstCNJChGp5JQGthrW2EEMoCDO0RmviWPUKaLfxTv9T/igG9IwiRHfM8gr7+AJ7+lJVLHM3X
SbyfDwL7OGSXkBGev3WlpiUmyORx1y1BtT1dRBTe0l5eSzo83Kc+WKUFzTcQBwAnYgEfHAI5ISs3
fuToS/WiW9EcVgd84CDRRrpinlHUxkbUlQIf05eW8d432/IRoKqiZLWtnbOj6kAHQ5HbhYN3e9ip
bIv0G/RzfszFrywBeFlJW3Gcc85XlX/U66foK/GJSxI7RSOduFMDFDmZoubrparMLVM7yYn836Fn
OVQjT8NSGXAeOvMgNKjj0n6wTHU75Ja01Cx6je2Z9hooDfh50DyC2b28YLwBFHKcErZ4uEnEes7q
B2Vw62QzDDs9ewZ8774BuWVnAayHGggcS3D0kcsBh0DkXjvlY2v1CzwNz/nfdGTts1kXCy7bLaMI
ZiWcGCCmoL09W8ZOqiuiDHw412JLbC56pdWGoBFt885cmJM0ueBz50tT8MyD1Rpe4pzoUdUGdL/m
SX9usq0y/o09PAvWAC132/AsLj5qIFjm6wkGY4mKe39Bb42N2i5qqiguoco59zJKiTTYQ9zW4EQm
Oke8lPdHmJ6P+exQ5cfTAnABVnP2vPgZz5Woh6JE2qEnsumYiqjb11ZgvlhYyBspJBTIoNGrgShA
BoZwtmlSV5XEQ5viWXNVkXobNIACPPo0WrhrJjU/IEILhnqW71ITIQmt3/3PFFCYiirFvn2JlpoF
bzgjl98zW1yhHmsxHuGMZNxUW8RehbmWGhWCJ2KOoLWSdNRlS6kozubQGoeptx09tV0jh9RToJBH
OyUBo//9/bhxadGcgDod2m3MSVlzdofUQQRSuy2HM8qe/SbNCSBDvFBQG0S/Shmh7dozksBpxaR0
lTxXVl7Hlygqb7wSlx8xnctfFhLMqmHrF0aPgCMy13HKQLTeKqx1GhU9UY73Rx8Yeq1ilr8kFjQO
uKMaKO0xdYlpXLr2SS6/ZLIEv76kAQAHpQIdrlthCTulZxlx9WylcKZZYr/ZRyihDgfdX4f1Nmay
K7LhQydLL8a12b78itnRhdZDV3DJxHrIFE6+LOW0a+1wXelsQLYk4VQZHyXztTG/otbRwhNUoAE/
L+pjojYLrXs/l/7yyuJjgMJFZA1/DAHZ5ZII3cAbNOxjSZAg1JH2NFf6k57+rU3Qu4Lx11Fjp21d
wUk4uuFBc+MQg5byM5E2QkRJ8go3I6gcVF3FcavnSEvW+5qv85L5C2b6xrIB+oWIAmBmcC7/IG9/
bR6XyKCWQz+cG/mYChWNzYNSSrSpURyCOnK+0El046xcDDfbpaLyEQpGGI5gYQRDp0p6bKZSqpQh
ffnqmQ3Lw5f79/XaQoO/4z9TnDuxAFkmZsy74Rz4JcAegVUOwer/b4hZ8K2A23uQYwyRNCFLyw8U
T/6HARBfwCEEFhHbdXmgTD2r/GbaJoMjF4sYqcoWLtD1e41V+jXC7MjGxGgIkIDDOZT/CjK3EOvS
EOnQ+/O4dj8uR5nZikpocl+fFkqFSqnRIKr24PKkJjPjT7VauIZLU5oFS54g91kUSsNZHCG9RD67
VkW3rLfwPN88Xr8Wbnakq1hNtSIWhzOcIcSjPtKzmvxxf9lujjFBpCcMHqzKbPuVMGlQ0cJMPETE
BvkKmqXK8M21+jXCbPtRhi3USMcszPJNLV7T1F7UEL9pavD5UyMMxE7mHiGEQ1XIoYfjWZaHTzkK
rcbsmd9XX00h1rbEEcN73bCwOzfnBUgN2HvAAQDG4cuLoxQgeEO3yHgui73HD2X9KAlLFIxLY8xO
QJPVUphV8XiOjI+saakpb4TF/rulQWaukGLGXiya0XiOgZglZN3mkl2gIfr+Qbu5RxNLFLAGCILm
e2SMgtA3Yjme2/yo+E9dWuzE/NlT0dHT4lXwllqVbh5s1GOR8JkUmuZ0ELXS+UEypBhP/s6EU6mc
789n6edPq/rrefPDThHyNsPWJH+58awJC40ht34+RBIQUYE7UDTnWdcyktFxX2vjWdeyNxKU/4ez
89ptHAvW9RMRYA63pKIlZ8kdbgh3Tzdzznz689EbG9uiBBN9BpMwA2hx5VpVf/huZf8shQvfEnoN
HBAAA4DgZ9FmF7XjWKCFeSJzalvDvtHesmH19TDdCrSRNOBJiOUaCKJ5GCAaYSJnDQdMF8K9djoL
UXMscS3yf2qnFi5UmypwnUQZG+mgD5aFQohkUEftW9W1UQaIN0WcjUuUievrAkIrpXqK2sBnSTBf
Th8SYnXcyCk+TI0Tuz9quxweSXT5ygL18ka+YWqInlPfgUU7f8UNuRUouZgRBiUrEXYewtTaLu6P
sfWqFCv1vlC3aQ08zKaGtTD01xubpmHaKBAiceWaQ3K7MO6EiKPwFMbQPHHSa9Hy07Zyu1cpJUp3
wUrRD279/SyMT6j2duZCaHFNroJu+vkDZoM8JnhJIG/Yn9Rgb4qgtCKn2cq/y7cG0AmgwcLut3fy
f/1hXGv+d/TWFgZgWsCXwfJF+/MUEy/aGAtjXjLlqjFWAyqGL6DVSnfdkuZ6s+4r32522dLJc33S
0aoBGJTMC8pj86UV9zwNOzkeTriBxdq6yNYaD4dwH+aHZMmJ7tYyNoAZgsuYkKfqdIp8OoWYeCFz
O3U4Fco2qLeCux724jerXkhl3siDQHWY0Gr4KKP2OQfQG2HklRDVxJP7PPD+SaaKrPs3WZEZ9LP3
zrW9ccX7AiSedTeoC6H9jU7qyFvrZLEmts48TSE0QgP6kMbjYWPZcfegu+/iwfhnDSeckCDgoXxO
GAQ5fDaWFAqSsogN8VTyupXWw0vQP9fyuzdhxLbWEsPxGsE/NQcPhwGlpsYUXk5dkYty2aE2emqc
DherXf6UJ05egJy1Vn5y6Md1S4YaM70VW1TOmVYlXGdLJbYbixVxWvQKJs4pUzvbokYtiUPPcj2V
zV23DeRNjVjt1oyOprGASb9xExiIKlJmBbr/QSC77HAmJFWWuKN80uq1WL5F4dbobV9wSkCrwB/x
w1zJq7w/fX0IXOe4UAPj+geSOFW45nGAp6YDRPRSOVkSwvLrDFhIJ74WSwDZG6kbIL8kshHDhRtE
qemyd7h0WJ7bjuJpcKtxHXP0/fCiOvftMBctuxsD+ZiZ1rALLNyNcAGRH6pqKBdum+sTn48gIoWe
jZICYdblR5QxtiWCIIsnTBHDeKpMr83s29cDOm2Dy0PV5CLjgGM/IqYxF5wwEMERs6qQT310QpzO
Dhp14eK62QKoWHAD1AWuuMZRJgda2uQynvCwKLkltWoJFHtjoKjcwjkiCzhVZmYxr2fKntqUsnJS
VGAI7a4FXrX48rmx4okvJlzsVH2catiX0xFqYj0OYqKelHIfWrum0x3xGFVO+AJyRj82g9MYtrwU
aV8fl4ig8SLED2oKtcXZwSI1ai/GyE2chnaV+qsgPvQHdR9oC8mPaYhm6+CimdlaC2s18Rp8+yjn
NuPaaoBLoMj8XvcT1mxhE99Ie8EDRYcerxpgCOo8SyFUkHWyzrVOykqx0216TPrVuB0d7yw81vv2
m7atziG6xZptaPc4UOrpBoqX1zjNfnzJf8Z2WeOod/K0rfvn6+1wfYCi8o3oJ7HdpE6rzuZYrHsv
yXzfPY0FiNpjbST7TAUCi1ZAE8cbQ1993d715qA98udUdCDDsAkv11QCIjQaS8s9qWClQ50n9cIZ
cj2vSElwggHbUUUR8tBlA6qL2HVbieopsoEnplQ+HM2w0deO9Ed9iTZ3vVZpbFLqENEKMSnIXTZW
Dgp6P4BOTpH/LCfHtlkNgqMJ9sJavWbZsyU+tzON6qc4KamzTG5dTT3V2AHlj+bfNjkjKWf36bo6
DYfGvFsUQbm+eC6bnN2sljm0aUX0ewr+fq/it0y4a8yFK/XGWiBw4GaDxgpA9+P8+dQrTyxyvI0U
7aTqaMFqyOV0u69X243VDUkfbvn0fIHcNzsnRfTpa1zktBOsAbN4SNy78d2Pt9ZqSdz5RoRpcXNx
WnJxAYibi4jy2NNkF17caQCV957kG/nU7kTf8ZJ3FQyebmeh/ToUWyXYft3FG/imy5Zna8MMO0+P
fU075b9RcSxPqrzXuTsbPANSQJ8/zB+W5YjuAQl0CwDja7fwTPnAAVyepLgXU4az4NzyEv2AG32a
xiozzN7qKuFkYkDeA780TuavUtiWwZOW2a6U33XKj2w0bMpTSbaJmmdsRgKrtwMxt3MZLPu9FpZ2
yDDFd5W6i8IjqJQkfWxNp+33GNzA+DiVwoM/rvFuj/+gf7YwhtM+/aIL6uxUGvJsqHO9FE7Amv8q
9V7G1S/ZN9Y9eZ38WdiTG22b00Kj049+1ejs8Ij9xPBji0bThgP/NYrFlfekKy/U07OitHPhRU6X
SAY3NsTnuZrnTAoskfB1yIWTJjtFtXFNB4S41fxpD5DZ1sqfotw3v137t6HZo2pHqwIbpYVuTzfK
RbdZJ8SY1KQh9ZC0nx3Qmpj1uu7K7ql4swLbRPKh/SU69a8iWZXWqyA29rJy/tVQT2sTIguxEvam
hJeX5+eA1rvgNizRKt5p9bdeRK/x0L16kg0mrTsK+6/7eHUt8Cii2M7LRKcigbj2ZXOJiIqypQsu
TwVqbG95ehBMbvMHa2kJ3RhLi+QgoQV/Q3JiyiB82nqZWWAmlEbCqcCV9yG07nR3LTu9iZ/379pB
Cyzv/vkpPfVtevpBdeeGmKOCJCmLmrbQhFPsrZv8LdMPoveY17ZvbRpra8aO3j8EP0hgd+22WqLT
Xt0YU+P8BaIM+SagV5f9TUNUQjBTFE6Z9NhKCElm6cJRcF0+5udRcoQAA1mQ/OVsqUi56/VD0/hn
2Xzg+nOScK9Ez7nwXVexVEg3gpOssfB2XO8tVX6YB2V06OyQ32nyQQvXaGcuHPDXwePUYY2lSyhO
yP9RZv40yVjWl1ngGv55FJ79et8Xz2p37vtvFZcKlN3MkYs3GdaqUn1vZbDG+I6N9vgWdu+G4bTg
ABH8xF/OzuM/QucE+JeO2abT7yk1tx3P18W81VXoMH3w5GDKYw6jg7mwl2fkLuS41jvj9eaupE38
XTUcw0bUeWwwj3ZMBXOSbeE5A0cOdiTe36+330cyfnbEYLIFg2yCvlDgnAW1Rt0hQ1Vo/hk5WDt/
wkWsXvkQaffdOwpy3ftYQ2yp3sb8Xip+1HluA90j9P6VZVDrbJQQVtomUe10Y9YOOG8IMOo6E97H
l+KcWA6QaVF/IUgO1kgkiNoa8jEQUGnrHi3TsRBK2evf8tEZH4J94yI8gZnyKrvz9Y0bb4L/XO62
U30Pu4LHdWIrAlnilf/eeavQ/e/rgbhGICDgxvjLQJCRuoZWd7lfEtlXDW9QWczjPXmvAIDqUwNu
Tiu9XQEy5T4Avhjb2asJf0HYae4rpNf2pdadZgkOdA2hmb4FmA7wPYsgaQ4GHagFp+MQBueaZ0W+
H6RV/M5QFn+0cDNEvZ1Hp9JzZAls3910KkOsDifPcTv3grUcbwREZZw0Wkvtt26pWnFj18N05A8W
LUc2seJsoPKwAESfBGd/L3xH9t59qsKd+Bdrc+/BJdvKiwj4rfB7/JNEP0PxHqis8AwzZOHxch3M
MUgToJS6/CRsPNeEyfpeL+uuDM7x8GS9sk61Y3ImjGyGZ2HirY8biDoEd+NKNLfFq9EuHO/XtAc+
AI/TiUsgTkK2s4EI8JgpJV8Izzjh9q1TjU5mONmfyv2WrYXh0BUpqj6tXTYPXJ5C+dJnm8Jbd6ad
/fIeI+3eFbjxNhXmBS916WhPXy/oq8fd7Otm53/Z+9WoTF9H+QXKQAimKeOsg0KQvbjAQevV1+1d
lwBgtuBHqMBy0UlJzI37inJsBvS0k3MoH3N/pb+L7roJV4V4yO5dd8NeDk5iuZMU2z9noTMWOBgs
BExTny4Ps8nmnjct3sFk5K+Wpp7XvRtG6TkV/1oc8zwvFzo5BZrXLZA3nq5zVElmoyq5QRjpXpme
W3PfPPcHZVMfrDtCcq/cZSv1IDQLq2y6Q+cNorpBzQ4gL7Tr2fmMxEotKIqfnd3yLzDZvn5rs3/l
BSCLhy/nh+gzpXVr1ifXSjy5buvszJWDZ7g82ml4Uqu19CYsQTeu82SztmYhQ94WYayNVXY2fnco
GUBXO/j+MQrfhPpR/141DoaZcbb+etY+3iTzQaREQ9Yb3Q4JvYjLIytsCiW1AiM/+5DuRu4ZDNPS
fSts8tbxlWNbrZJoLT4pfws0jwjj6wjRjp3w7FlHQfsZSCFQMLtAZjOzdYTJQwQEnDjdGQaSGW9N
tR+xnan2bQCB8m7gAsMtbCCcCJ2seXWXvK2uVwTJUo7eaRESdc1t8XIcffyg64qzH6w07WeW3qtL
Ph/XZwdNwBkj7wuE88rsLU4rV3CtsTh7VW33/WsJ0zF4EXHUGfbps/7y9fRc10dQ72Df6pOCzaTi
N1sU0CGUQRSr4qy48HxsNN7bvV9u/eYBluqqfJFetHVuW1FEWPKfXmyFhQ1wq7vWFICxB6iuzTdA
XrWuInV1cdbGVe7aXW9uo15ZxRau0u9B7WjVEtVLu35l0WUKtbx9kNggh3+5ImNLqd2iGYpzu1L6
TcbrPkUrUJLX5t/irSGxChN3nQqOK67idC0FmwZZAdUZX2IZ1+MDKkeT9NN7Edr1WgZaHsLmjJzS
xL3NKWNn9Jzqqf+T5k6P1lyzz/NfMJWa8R7gf5ns9F9y5bTCjhJUTjj3lC3kkq6ZOMTe4Fp5SFLE
Iyc+df9THC71cmCOrQaFVbFFWCxx+S1MHK/YlNHgKB2CDFsRdRR/E/0YtJdeXandq/LHIO+hrbrQ
SS27GoEzrq1kF+IgUpm2Wu4p5Y7ySiR6l53Q2CHo7huHRlpl1ob/qNVLt8kHUvny2LjsxezslYo4
R1JTL88IDATWyhhfFeMeqWprPFZ/x19koXmEu9v0Txbb3o/R3IfhRjK27uAY5q4K8T6/k8XtsBr0
VVjvunRrjU+xeFQFxPg2pev4L5rymD0ZP4MXBYkX5ZvX+QQKdjisvUf1d+2ujewY4zrwrRcO5RZp
cd16NoiD/xThFqdzIXiLrG0VPUbSZhR2brSRNad8yHim5A9DmKPIVTioQY1bsp4+v+LfCTAwdQf7
6vJYFdTmNlLrDN2T/wuposKSeYny51NHjtFfUum8zsyyKOAMTBf0ZCI0z2YMZaZElWCUZxEieFr9
xbXI1l/TF23LN0LWWXgM3ggQL9qbs9CUVNQT1mF5lp+jN+/Qai/jD/W+M52qQnHxxzjsOdezFW6h
mcb7Qn79+lj7qPnMl48+waCo/E5YqFlqQ4vltEsS+msdinf9uXL6Q7oqx42sExMe0F2CwImywh6u
bPNX/JZDEloVPNQf6v/E0LF+G7skSWwN+YGsXeMV59pga63CgahlYYnBmEWPyD1J2248uk69QkPz
wZPt5lf43LIgYJa7SyrN17XPaQ6RfMFqDUwNkr2zjd0NsZUYQXXGhsjvuRT/6pnlmGm8a+SjKBYO
QisPpfHPsSytcjcQ6ePHTsR/2aoptokWaG55ltQ1RLDmre9h8f/0D177qi9hMa/z01MfzUn10SSU
vXKPKFSZJKcQVmefN1f1x6/ljV7fl9k3Uq1qvhvD31qLPCMwDO8OlmAaL5E1rjKPsw+YcmafTk/s
QP1OzKLqrEb7WJp0KJB+iPB9PiyqhvFLV0v0U1dnS5RiiTIkKl0Vo72E8HWIsne/cL3feDByw/Gs
JpSg9nO1D/RUF1299j7WTFj9KLRTrO20xySiImqc9eFQNFsh3xiDDQCD13eBqpi/rvsfPcW8YSsG
C5DeGy+V6YMMokE+h/Tc7HYqTC8eWp3xNTjwGv+h32ClIHHHQH+I8WnJHQHpKBMASgnz+imGnx7f
pZrz9flwa5YJSiklIp1K3DELShu31vNCq5lllYp0sXH9tzH77VZ3JDz+2cKJFUXNzQCrREpXnT+M
ijyKsNT163OIpPdvjn2BFAqPZBJcpFa+7teNGJ/GyApSpcItmLzg5fL1jarts7Goz0p3MKXv5l+h
lcGbbySy5N5W0dA19dZFFd3J0cJj6VYkedH0bOdIep7kAaqm5/K39CtSFEcZViqKVLVpY8PtVHaj
rrJXXdv2D5UKyj6IsCw7mEsh+s0j5PMQzPZVq+KIJEpVfXZRaOlWkXxfCKRtQlJszzUO7o2DrL0o
OUa7M05Wu7Cybt60FjK8H2LjHJmzGbCU0c2EuqnPDW6wSX7I1bVaOG5/n9faurRCp5LsAbEXVz8t
zP11PpOk66eWZxMwpFBWKiqJ57BCBGvyKzMSJ0GvVCT1+yeqVmP9nha/k+G1ag6ytfeGbyDl+h8L
nzE1Mz/XeGlKKnkABdDH7Jryo6BRioxzrY1+Dvct4gWb3pweFkN3l67HdyE7ROre8J3gu/Ro4qiX
L0XA05V09QUU7nlTgP5i411uAlmPAkWukuosfQcV+NTxnq5lVLLEtRgcwnWqbt1qS6Gv6jfDwbXL
rRujTBP+qQnQ7srSFlfBd2Hb32M1p/WOEWyp+bT/TFPlWJjQBf/7kdMR9emiyd1CtkKNYcIeeYCh
DDUoORQ5yXDPWVSXuLk00BGdJOFZInOVkMZII18D3nHGHMzJiDt99yENV6GxEHfdOleB2gF3RsN8
ci+87FScxq2RN211Nu+kx86Lkdtbp07YPMZLwL7phL6a408tzcISaexyK/ZpqU7B+3SpoG28qvi2
sJantfpVK7O17Cmh1KrgNM68Ss/CL/1vWOzSbiMrRz21xWzv31fu6us2b6QYwBCjawm/TMO0enZ+
NF3gqUarAbSp/XXIBo3yH5ry7/PEFE0qwohBTwanl/NklVrSJaFQnePuW2CgN9Q+IzKKhp9CfN61
/f9Pnz41N5usLvDjYhTc6lykfxqsBDPzVx4FCyfvzYEDT8rdx1MHLtxln4iBwrHW6VNjORGoWcQA
4uifwfxsWTynONZEMJbc55eN5FLfCEMYNmfPRelPs/sajNSSHsWtq5R8o0UKaILJXtWejWi0mlRN
m7MhvQS6k8UHobvDMmUFmd1TEc6CpCJUmwQ5XqW7G7/LW90JNm/6sJCcubHJQATDisByFrjjPK3s
KoXZRmLWnHvSxaN0X8PW/Xq137gsJl2CqRIHNQrU6uV4DqNa5cnYNGcF0TAuyTo/uM0urp5Ud/N1
S/OjiYwIEh9k1gAI8r6Ya/S2cePi3Cs3J9Tj5C65yzvx3g8tZOzr5xBDqmgJazMfvP9pEIjXVCjB
dmu2VPRAlMO6NJuTIPPSbo1Tq1YL++pmExNYYKIeUOieL3lxjNPIClrkPciOyj4whX/cVB+dQFhq
kiWaEtWzYEq3fCFNghLxrFHfCNZToUQ2qtsL/fjIMn4+Z6dmEDPAbJqkFTols2ak0axG7pX2RBok
2OnqyixsNPiEdSQdfHEnHuVs3/zKDtV6MWKeHxs0jfvFlCqAPjM5vF2uwEaMQ7O0UBnSyYwE6+E+
E50sfGheIvVVq05qs2/le11+0pDUfChRPPt6Wc43wEfzFD/RPeDIAr06a97K/SLMiv4UBL5TwGVo
zDO5okqF+LwQmSkKvzUbZQB6kLXMCRqOGsFlWyZcqs7zGtqitlq6OKA9qy2WNLaFb/RUoCI3ZbTJ
Cn15YsdtoqJ2Vf/nVmtdKe2h/OZXd1H+1iH4BmZMOUTSNkuRELPz2tGlO3AFr1J9p2dQAWVgbOrC
YXQVWf/PUP3f589mSivdTigNhqo29vJARGmTj/NeIutvHNmWAvXZiRc4EbcWJkMGSgCtUZDS81Mj
8FU38v22P0Xmqq52CJc1h/zQ3snqOv+WSa9D7DTWvo0etB8NVdiv18bt1oHiEsdyE4AVuJywsOxr
QxxrdDHKFxX/gbI6+IOLErthu5SXFcmW81066cbmeyFcI5+WdW+SueTqeH3M4BrKe52MDGLKoBUu
PwOaoUXc2ItIr0eCk8sIicfRkC4cAvMYlUouVUMQAGStuRDmKcMik4Wh10z4J3g7KPH9MGw68UkK
118P6tU98NHM5J+OJdX0RL7sTGu0IkATSzxpR6+/D7p1HvxoJcXWPoAH40JrV4nQj15BzwKijfsG
lerL5oZG74l9aE7KT4W0M4pdBTVXSRz48wHaBvWY73x1dKokvw+b5j0oqndQ5U44bBfZEzdHmPow
kkRTPXOeFFXGCBez6Vt6FAK8Pt6O4T1S3ZGy2OtpEC9OGgaZOjB0d2QUOF5ngzxqhUoKOJBOWrVW
h+f0pKaOKbwkL/KU/faJmMph5TWPk7405a5VFCUL6Yhb0zx50xPf8gxRPwAEn55XuunmBgbW0inu
/o7Wto6f5YYmxXitxji9LBm33RpahhXdRyhNbJVZhxOlki0Pn4RT3D801Vt5KADyIMT89dq9ojlO
q4ntMXHEkLviXy9XU9pR5++jSjoZ1bo6J6BYY710FFIKIZpSMi7xMlf1czv+SIz0znpaaP7WtBqU
CzkHQSlza102j0iaBx+mlE6Kj2wpyIlyV/oxBaRnq/3Zd4nNc7bHOrDWMMiKVgqKgsnEEPj6M6Zg
YL64Jii7zIbCUm5e4DKA1kW+2ksnWd9k6Lp2pKbf8zc52rTdOeD++rq5j7z6vD1QLuwbmE0kDGfB
SdloZpVHknTSs4dI2k1+78jZue3D6K/qDnDNqO0UPIjdjeWuqvwcvhGI2nq07fUTBG/dO+qa06eB
HY5r5NPhTSTlL4pt8T7r70fsrIdknWcLg3R1ZpOv571vsf1IpXMAXU5V0RmlkhejyrnT5s4EJXRg
i+VLN9Q047OxwYQX5jcEcGhKcxxOWaHPMJrGeMqrwtaGb2H9OoTbQtW23/o4cMRJJTJdWgBXlRCW
HjlOTjCc9finOZuRWK3zVi5a8RRqf713RL5ac2uMm7j/b/ivdivH8JeG8yqxSnzNcpugLdx/UEFn
oXaUtLGhjKzofKQoGCsba3yrfM4xUtde6uRt+cqzuVLRyD/78sLb5UaHL1ufdTivi6YvWgnZwHY1
krgpIBK7WWDn6j6vVUc3dmUkH4D1fL30r7L1H71GfxMkNKwbcU7W7OKhMQczI+QaNnF7JxiVPWbj
TqK+qUYP/vC3tDahBwStP2haRRXTeOHduq2xCmj/q5uFnXh7EkBsTvWvCWw6C2BVz5ONyCqR5fmN
eOxYPhfjLhN+tn/1loLvKyKeza5fOvSubxLG/lOj0077dJMEKhACSSXsFFC5MKVqjWxX2x8LA45L
uBuG70INWGdvZt2vbDWEj50EhhQFwjF9H9T7Oj0vzMk8u/kxJ5++Z7azxaLtAlZ/P1GhhvRgRJJt
ZWs9pXDy7ElPgy2H2WoxBrzCRf5PsxMLi5cDIPXZ2I9xlxVS2/Un8Q4PIkN9Map+68lQwvKfoflD
MTaFnjyEGEMIrxa5/T67z6t9NO6V9h71saR46qXOrv2TMmx19dEMioUT7/pymubp/z5wNk+tD9Kl
EnndhJ3yPbcEfxs0/kFI5XFhN14V1eZDMZsBA0MUAex1f/Lg17qvBt4NklxTNY7yjaCfDBL/w0oh
pGQIkruycGT3XqheQum5jF8lPAC9HwtrQr46hrVJr2pKG3JRkVK+XKNaMOam4kn9ycLto1+nSQ4t
T43Ud2swx02qFX9qsjCPpVa4a1HqDwJSMTZ8z/cuNpOFd9r1zTN9y5R2Z5nweJmdlKEl9GlYIagX
RymzraUqEq56vHAW3NqVn1uZnYjks+NAiemx9j3sti1+spItKjza34Xu+8Lo3lpZn9qa1yz1sFQS
AZ2QUyQcheSHmfwZ3Z/6Tzk9BorjUbj0o134kPWv8vCAKr220NUbAQgjCgVFIp6FUzCPplv+p15p
cn8yxR+x+ViLhZ2l7ToLd7BSuvBg6KhCS8FjE9WrMvuh1+8D9k9juhcJPEzKLf4fNKT1ZKP2hzqn
wju+jOk2qrQHU3B3ldk5ufBU1QWGIdJdp3bYTHw9gldJDi5PIjZyDgBjUSmfPYLywdIiTRYQIQWs
oa7yrAjXJoBvkMJ5HQKVGLA2GodyYeDkm9viU7vT//90dPeFV+tqpPenCucDt10F5O61XHFU98mI
nUhF01/4JuVbr73nFd95+D0Dl8cLuNNWvv49iTIkiuEisH3Tw5Jg13U+YxoVqGjkFUg/XVm7xSYb
cGzR3StVXCiC/+L8QYtXMUndcI9NqdEJdnnnIrj79WTIty6QSTqUtB7kbD7hclRiQe200GM2NL/d
hDqAHN086O5g5yYmAAiwe16MYCQizocSsq90n+ensFpJyE6M1K2TUTkY3ibVn4aMLOpiSHnj88jU
qqjnTglb8vmXn9fqXQrylrxp2T9QpbDz4EX2nZ6ScdRiRzGcPJQBh6O2/3pYbqxRHA8pVwJA4dCa
p2tjo0hjsxLa0yi+VVK2HfVtlRWbPk3WSrcwBdPhdBk1wyxAlIKUI6RSOKWXXbSsxOw8FUsCtUcS
27fb7o30sy4fW/MAnFB9+bprt8JHXi8TXpXyBfHy7O5uVSHFkFZpT8gaZq9978nrnHY3rBJUN8gc
KXT/OWAyX2WvM+7iNF0KoG+c1yaKm8jW8hF41c66nKtxLJeB1Z5eTCT9m0a1xWybCf/FIx5VS1Y6
H86w8wHWkYfAhWGik8xRpTH1E/LWOvLD+pA+jKomvMRGjXRKEXlUC3EKvesbVryST3mIGsuyFAZH
OljNOhhG+SiMZvFH0JXBGdwmIesJaLAxQtNpiMQPTWCeI9lXVoYMGHQ0In3XujnuAEgjrqga1Wul
NN9xnci3QuNLG6GLA9IgtWo3pIA3qjhohV01CueNphTjvx+2iMzCBEBwCmKROtvevS8WXpBE3amN
02+aXD+rwi+je26Lh0o5LyysGwesyat4EuAm2XO1sGKzBpTmZ91JddeWug8zd2+RhUx9GLPd3zbO
VlWSfBuqzkkMwR7G2F74gOu8C4lJKPqEZGwjCCGXOylvG280MLI+FerGBTvc4OErcz/mUMm68VCO
+zS4SwSwEOpvsXnNGshShY4i9Pc09BZeCreWOH7d5Jo05ASBFV1+i5aOWqtqObBA92fR/B6sR7wF
St02socsXej4rROEMjvvMhW+B8XIy7YGgwKunzbdSa7DXyNCXpGh29IYPOq/WyHHhtVp5CXo1s3J
/tTmbKyRJpJz+P0IXbvCb+y3Qneb5Vyh3l0WV1thBGzb9JsAMwY3HVcyXt8Lk30jDqPDDDHrGjWD
j1zrp+t8zOu6iaUav0mMGsN90Ry1+D5qHsV7qV4H6NZiHFXmBynkCB1X6f24RKG4OcOfPmC2tcom
KdRhWm2Qe9ZanNi9lm7cJ/TVtk0QPRipuhB6LvV4+qBPPeYK18NQZ5rDQXropWpfJNZRa/QlPtet
O/fzyM6iaQH8RGaFjOwgVDspQma74OLV9wHIqdSANDiMttn6m1CzE2379bTeHlTkFbh9SVXN1XQE
tzSFtqKPRvKjEHd19JoatjC8KIDUFwLCWyEXanwkMpSpNV4ol+MZ+B7oeLHsTl36pwvudd9w3Ml3
Gw7KMa7szN38zeq/X/fvVtZikgDE9oP+TXzyy0bbrE7FumXfoEQzmN1a2WjqNsY8qnEEbDG0ndnU
ewR7/T9fN/yR4766BT81PLv288Iy40zr2C/jXvJfArc/j2JkT0zSkqPJ13P8QUJbDJDN8A4xvNMO
lJq5s4i3OrwrxyDfh+rJL54K8VXGjbSXt2Dnepc8i4y7t7oz27evv/nmef7pk2dhQlV0dd9kjJXe
kh81YUV53a4Wlsrat4aGqsTENoWUPjnMX86J33dZMyoVyQLrXtv4a7QNlArFtTdX20JcjLHJ8NgA
yXP8qzpb5UlAUBVkn51Z7pMs3PPW07N7uDN35YPePPXjtlN2PS/Br0fjxtaAl08RgwMeTba5JBvU
NF/KhWk0tsl417vPmrIvAlxt1MdCWxKPv90YwEVgQVxg4uyscYOxj4REYx9CQU53noL3GdZu0W8R
D4+0XRKzWGjuI2b9dLSFvablYyGSUI0rpxD19ZC+e3feVoPaHGMr+fVI3spkThIH/9u7eaCg5kod
pa3KhRm+ulh/yUa1xSZ1nwJmKNV6VdWPGPEZ9d5ksbm9CLyeMqdRPpZueScH9T0Oqguzeyss55tw
16W+DOhhXsjQ0lbG25tv0sXsyTLcnIxqjDluW8uGY6JBTmFSwwjUM+4ACqIcrIHqXAhabjx7eIGw
wj5AEOKc7gxatrF8hVnPi2dffhGdzsV+0sNST154YN06By+amt2eYdFnVqnoLLDCeCzSXf29mJSI
guooCnfB71JbhaCv4VosVZanQ2N2Dk6vLNLG04XJ6X+52ZXIdctSwqQDFQrTFqxOta0+XBKJnC1o
dKkoKpuYL1CUMgmFZ62gT2XUlt/JR+MxZQf5NhFJ9z3LV5DBv17Ms0PyqqXZ4dVLI3VMpZWRwXrE
QGbfxit3EYR21YgGGXAifUwkOcpIs6tyGL1SjGQo7LL8nAx3bTkBHURtoUx7o5WpAR5F2KeTMJwd
Oqw+MxJ9zT9K3/X+HcF/tUDV/+Ufx4v3PBgKGIYK8SPqP5fzn/WqHiIn4x8VA1eDbeBIxiFeAknM
NhLaoAhfwEyWpjoYdalZT0wMkwvWc3DMV6p8n8rrQtiZw59KWsgdzBYz7ajY6fC2w5ZlKsXO2un8
IYlzr/CP1nBsxJW0pCwyCzmn30c3ZXI+MPkbEMfLwVJiXBgUww+OYb0edPh2RGQLB9+tJqApwGXC
3M0CKXDZhFS40DuDKjiCLEI6cdgs1UhujBGaw7Ddphr5hHq+bMCSgtynDhUc03YLL7P/97kGNctD
D6O+ydJlvjfi2IqacqiDIxXgPno/peaqqE79P8onTlPBaSJz9wNU4VU560atmvFoCnl4BBamevei
+b6oXnxjKibEAjPBJaDzjJ+NVB9aSqxk4bGiWiu8FfBWzYV6wPXGIK5XJ9YPzEMCmdlplYVtllaI
lRx7c5+2d11/F6Pw9RDWm693+c2ukDRUAKtypsxHS5fbJu7LJDwadkQex2oayA8LuZWlNmZ9qUU1
1PWKNhT3zuzeJYAr+b/vb0XBiG4yLJUm+MrljGRREPUGYTmggU1g2Ka48Na71YXPvz97FCjUr9kc
/H5TPgywfPVVJyxlJ261oU5pVLA33InWrI3EjUJRiLrw6IsP/YuUrHgq//tkk+0R5QnLBKdqFktU
1ujmYVhGR/X/kXZdO44jS/aHlgC9eaWVYamkcl3VL0RVVze99/z6Pam7e0dKcZXou5iZxgwGYCgz
IyPDnDixEwKr+PmX9KvnqwcWcSQPUVTEw0G9fs3AlZ0SGolf5I9N/NhGzl//fnDloloJdDfcUrpP
K5hHvQ6TAL9/fu02mfKSvN4XQLdBkRXgZ2uwT8SiAyxB6dGUR2Oo1Jmfmj2mvTXe76q1ZhHIOnN+
1ioQ79l/gk+G0JvnHGJRDgc4COkvYt2vhWZFGKWzpqHM9C7vxgcOU4zj1/A1fZCPyYHbNRgO3X7N
T/elrggFRQcSvYAPAmlN03RUeYvbVEjLHtSMubMETuclLPKRG41GqQQPCZCggNTg2Ch9yJO2AOy5
X/bjjj/N3wFDnenEBDwfIFqQmAA/IenUPHMWXERDY9MDVVkMy17eae/12xQTVieMbka3WrllTSO5
XQwS8NgtkotAppKGlS5hrauJislEQXkYuT+gW2RyZpKDvnC5sR6UKfFt0t0EAbQV63pgadMwBsMI
Z5EpxMh6Y/rRAYgB9XT/9FmSqEdSTvtYmAdISrjdb1ThQ8lSZqfivPtiblwKsiDQ/MroL8ELQ5dQ
Rr7oUEs0lj3YyDYN47LeavD1x6k15LLYhouOj3fcLi2fquhhAcnE4Nxfws1DTJYA15R0FgmkMnB9
OcWQi6YqDpZ90WwC0M1ye3ANJPDrR/e+oLXlwF9BWVMAHRG6mK4FFUbU1XVU8fu4cJQB1HT7pHCK
9O2+FCoFflYxPPaIHJCwQImHupKhkUoAujf8PtxkwgEFU3V2Byfg7MJj9tWurchAszIyOlBowACv
V4RhsBmKGTy/xwTiGeMdeSvoAS9hPM10QoAsCYSTaBYh5GOyTPve/Ny2xqQGw778HLaZ/bR4s/uB
WZkf93fudjXgzSJxMHo0CfM39XhGFRJskpqP+5/y9igd73/8VsuQsYLfjYYexHUwNNdbVVRJoZTl
NO7HyQFfBzqWJsWbFWdgOeG3F58IQusGCerRaEqVQIJMD3IEwuM+Bg7CKn/hodmiPH1/NbdKBiHg
kAB95fkFoDyZQs6XqowgJNtiLLFq6Y8tkPYYh9syPMuVs7+WRIz2xQvQt5maa/oy7qX33Ot/Bx+5
Jf2RN7Futix2VSrbDzW7FkX040JUJi4dAgKISo7NUeJNzund3FZdjKAtTM2+v4Mryna1g5SyLbBr
lTZB2GzlT3Jij48jiyyGhkXfLIhyOxKMPQu0huzdY3QcOrP7Gn70drTj3X4LAqn+x/0lrbzW1xtI
tOZiA9FL27RlAXmd28Qu2BY9yeN98MdsgeoPFoYO0u2A9PJonsh46Dsj5oVxj9a1OrbyDZJLqLAt
exHji3cwdoC5ebrLm7Y2ONFPlmYSHb9+y7FaEiECs3BGdl2v1kjyPOY43IFwv0h2+bsr7amEKHcY
XQM90nONWx45M8ZLbO5v9K2jci2ZOleNE1HLSyFZTh098SLF05eZtburCop3CrheYLzBjXO9vCrv
w6QbRFjDYit7CO32oBRSreQRZPZqb5aYQsuj3fIkN9b91Z3zHPTGAlL8LyIKJEKoFywR46hrMBR+
n/iKutEjy8320QHV6Q33IJ3UZ3PcSt59mWtGE1kqOOdAQxJ43vViNWQN697Ipn3wCkarTWcah2kX
sUwzTeh51lhgW0jbEnAuQK5dixGrMS8WEWIyX3XKTei0GKN5qB+UnWE1m2E37bRj/LW4qhc+Stv7
S1w7z0vZ1HlqeaEry1JMe9UbQI+NcW479fW+iNvgChYUiRkA3jEwARl8SkaeAaYnt5DR2IK5bPRt
7HWb1NOsypOfMBXU1RmuAXk1b1TlQiD1DuV8Kk9dBYGjBS4LxhUQV7fs4uuUVkxNMAfTgK9zz279
VL20TvhZmst2MPXtsol3tZ3u1G29nbxsI74nB+0jOMz79sh6mNYsDVJehB0GpRok1K/VRleXtpLI
Kg03fu2e5Z3upJthE/vNod32f1sT+peWXoijzIuUqGlZFtW0b/+0G+O5g65KbuwI+2ozHsf36JB9
PufPLII2GpVIiz2/Lhevx7wQ9kytnPZDDZYpW/eqrVqbZmHrtmoLu/ZZNtFjkB4x1MqSTsNO2On/
gV09t9oBEYb0Cc1REi3wdcq2m/b14umDBZ955h3GFSFX4EZjSTvf/8igNreMqyGZdcjIT2D4KT4U
TOcqHorhCYOMf6u8idm4MWuQI43M/p+t/Uco9TCrWqgKWddCqGpiLs/X4s+futdsOBNgtwf+F14P
9Vey2UkfeDW5yixZb+X9VSOgv9Zgueun1Ggb/ID5EcDKXWup32iwbUd4wSZw4Z99xbg05G7+3/t8
iwRqm4GPwb2K7Iejc14cO23HMD6r/g5UEnBFTYNu3synCOqxDdp62qdv4HDZAmK1rTbBprIaL3UZ
ekPu+M168EQBP44c6E0nHcY6RbwKcP0eJOGP0oB+E1N6Hw/LDyM0VV/bjd9qbwW/CHecWYSsJ3nV
Al1IJ5by4m6GAeoG6HLBk5xbGugN/xDu/234OxVNMbP05/ob/Vos6CndJPovtb2QSqltGSNjuggD
9jdwMIhJgCmqre2wb/ZjYgKEXGz8KrfjF4PxVK6/Y/8Ipj3LnjPiCLifac+fggdCk6c5hlU5o62b
tT3tGpPFHL3qf1wIpF4aWD2gH7MRswjdLrWMQ+DqG5AF1wwPnWwYrUQKGaYCrmzMbaG56MdmRHpL
EDGRKTV1zH8qHK5y1Hpbo15TWpgNdV9p115nFByAXUeKEKEipTVJ1Qq9UEIc2rCtgmFJ1y745cep
R3GKlAQdj/h4ugF76DvHiNdXvdDL71OGmvjFmDmI74sPuXmaHicb2KT6lHwKp/Cls/7gP1h3fCUA
xTBUDYMCQGcIZAvlPtWKXAG9K4n7vvDm1q296K39MBYzBgHst/rFPJ+1APFKILn2F9e663ihFwMI
RKhohrkjfHGpmX2qz5jGLX2Gx1CyCQU+a50r1gQ88oClKiC7QwmPcoPlKtWEZtDE/RgcB0CKHtMH
1R9kF8NDhIPiGW/9sWFxga+oPqB0qNuiZQ90cyJ1w6SmjPSu4YS90O7mNwwzIGiHH6qvdru49e7r
/UrSghTvgaEyUEIEdp7SzaVRFWPB/9/3mJzwPMyuwFuDtB2HDdoW8spukr9/YKEzSC2TmWug5KZx
5AMnqH1X6cp+Cu3wCdQH6HSqQE4Tmt1s1rnV/PwDJpn7y7y93mdiEvBzgNSNkKhea48Sx3M/5rO+
52Xwpr3NLLbUW6MoAz0APUGeCcESvaapHxuZ63h9P3GLGXwPp/5RWryuAk6QkYy5VQ5IOqfkEc+D
ZIFSyCJPlRwMRugyKD+CAjxCVh/a2exYBSYZKH/tmaAeg/wiDCMQTmhav9421BiWphNbuNPxU6Xu
0ASnJCzPhPhT14YeKQlcrjNjNoF2XssQRx4Af2Qe8J40/gL+RmkTZaaXvvCRyRrPunJMaKZGtfFc
GJTp2dpC1at11EBWI9ho2Z5cFNTk7xohoMoIyFaO6VISXdEKp3FM2wGSFFMHxtrrNefQLVb/PWYM
/M3N4wIaAVI+RX87oAYo2F7v39wXwlCjl8GP+W0UOyGa9vX3v7w9lAhyuy5sL1cbfJGOc+Sru8Jt
nu5//Pb3o85MXFKEjQCv0SOMoqgrEbjGsW9EfqVoptp69cK4NOT1vtIxXUYZFfDoc97kBnEjYHD2
yPVZ6efAJAOY9z62DYaEMW7LmhSwcmBGLbwWONpEJy62SUiDVkibsvRbE4ORMt6Moo02bO9vF7HH
10s5g+AkCb0xSM3QAbYaBKS/N8l9Y3JD/mG2MK8BA6l5FtCaloNCE4jDSORHggaMm7tezCgp/TiD
AtonY3028Nwn8G025siMpen7D4AaWqGBxMHxkPEXlI1Z1LriRC7IfVWzZUy5sbjH3kFmEtTO0VHf
DVvpqQRSeTDbzK3Kw5KaNQuwcfMI0r+BukOV1DZxE3K539nvoxNZqWP2792BtdazLl8eHi2Heobi
puO4vDNyv3Z6R3AHv9vKjvBiuOUux1/pKd4t+2HfbTTniCK/y3nqBkz+O/Q3Pv7Z5M8gNzf1zeBh
ho6Tu7HLyvTTE/ZQ7DnTFAGfBviNguFX1KmrXW3UhY6xoU/g1d4+hmBKeFNL63djClZh6iYmdTsi
0lc/PkKrsVJbNBWrAnMdBvLh31PbsAMncO6rPG21yUBKMLChDglQJvod6V2r9bYI+LH0x5PW7Wqr
wsi4yAre04hhtG91/loQpfO6WBeJNkMQhl/Kvc1V3qC6ygvPShvTj8N5Qef9Bd0MmWRwvctJ33By
oE+lP2tWiGTx4IKkGrNt0MfmTH/LPIEzxapU0L3AhUUwRdNR5qExcMFowPgd4j34z9Ga8Zoe+2fM
011YkcjaDhKSJDRz8fBfdeoi8YtcBRIH3v1x94gZDCb5B0Qb5ntpuiKmLeyqz/idFSreJD/JCqEb
6EzEJGQZTuX1fgqpoaqNFtc+ERZuum24CTfNdsQVC1sTIwa21Vbfhftum25A7wHGm4cw83l7ckY/
YkH+zt3x15cc3ZFoE0FHG+4RUujXv8YItU7m1Kr29xrZgbfOH2wFA8rLjYL//vmFdLMZ2SFIdf/1
V2r9HqzFmm3BwXh4S7EACbUmZ8Z9wohxxgnRbxS2Cl12qoAzAn4AoKLrH5doo1gNw9ICLWiKHipQ
OZjHGNfo5r5iuhUKBiAtB9QCEDhKvQO57SeQ30d+hK4MxUG/ima4gStnP0MWUfCNvlGiyE+5eHJL
sc975BAiwETNEK2v7+F3MOz0v6T4IxO7MNkEJhEwaiTQaIzl0HaNpnBC5JeaXbYuwvgHjTtyDP+B
mJcrxYEUYDjh1+uot2Lnrhej42zErF1iPzYDmzUp8vaNo75OnTy8/KhQB/L1xlx+YKLc5pfuZo5q
bu5ba7pJ4LxZ6CcFFoo86biS18tYRLlWqhDQ3ejI4crJ4BN5zvazDd9OwPhRc2A1Jp/DEHrjcNFA
iUaYXYFavJaYNkXb1C0f++JJRQ/lngdT9GvoALTkpPv8p3KS3cxEB96ntktCc1snLqv97saiY3Mx
w50MGSbsejdgqSAV1CAxYh+jDTiYoNBZfP0I6qzMur+7N/lxooqYxY6aB94Oks69XiunG1k7Ienn
z870LL8VJx1FuP4pPI1P6lZ2tc3iZXbqD6cG5PRfTFKqm9IHLZ863RhMUQYnQT4oUxAO2sqv6TjZ
oIE4IVER/xS8ZW84nIOGoyE4oLK8L7bZhlW9W7v20C3wpZCWENiz600w4hFV6zRJ/HkXb5LnXsSm
M6vKZCW0VmEkG1hTSUSPP66FlFXYBG2DGcEzmdWYnsrELp6T96UzR288NqEbP4KW/aN85j64j5Hl
f99k7M8brfJIA4Fg/Jb+SxN7NIkoACqrp2kbYxrJGyY41e/BMTDr4v37vlqt6i/J1mM34SvQrN9a
K6JoZwyAFH9qm/41tcpHoMnbPcvBXLVCZPjW/wqinmpV7LkSHB4JPO0/k2y9BHbvL4fhMLJM9s1D
R+4JoGXA3IPtC0NNr0+v4JYxqAiA2Z2+JA+gwq/7O0aHrefj+ef7OqUdgzAB2ZxjxyQ39Xcqw+Vd
v2YXn6fegrKIE5Rr8PMHd3aCz86V4YFv2zfu3UC5MdwhRYIAc/4VfGg/ZcFEIOhmiinW3v1V3pQX
zstENZMA2eE50MvkkghaSM5rscPdh7aZLWXf/YgtEIuc4ufaYfE+rKv9hUBKQRSuGQxJnxPfXkQT
Yznzk+wtlV37Wmop1bFhjhkm797NNb8QSL2LaJ5LeDnECsFw4Mwnww13rf+9WIh4nXYbMOz36kW7
kEaFGKWkDrh9Z2mVL1oysADDH8X6c//YVpX/Qgr1IEo9ZrHqzZT4+UY/YobHnhXJ3tS7aL2gLDCI
xosikiCh/0RZw+wfUC91KiexJdQTO6+3J29+SlldCedkwL3Dom71kheYmhZBO2QPIxDSnxida7d2
a6ZwndOd4aABuH6Z7cj+wXn8RvoAIbNXbvg9HIENCIHMwJpdVlJx9UeBhhaNEmjoIiCra1MDx6SS
0xidBpo7cHgcgJvH1KnhO/Myf3oO94VvwP9oAZtp/crr/pTvrZe/SE7n9Nverg7hr8pjOSSrXtjl
jyKKeOEZS4EYh9mEH8U9Ni7IYuzW6jBHOPok8brs3te3m+oMUYcLaTTz7yzGFdCPATFXshVbMQK/
X4WZI2WQebPJ2ffF0TTYZxfzUhxlHRdxxlnkWFzvFPa4md6/BTeCIkSP46f0yDvd1/KjcfKd4gmb
4LGCcUwewDAtmuMm9LpXneCzvBwRGeN3rXnwl7+LMl5xhsEpAY/fZfMP3CO3lS1pK6GJCZOYAMZ5
iTcpCjrSpvjkHGGngoPJ1E6RA8zRb/B6tnCiXsJfksUfeR8gxAOrSLFqzC9/HmXq2iVXuDLFKUkI
RN9q8rdmfSxwy3e/U8YZsRSQbqbVwyqr5QTC+B0YuUzJc98FUzYT55Ppqa2Zu8t1Ucao5/hETnWi
fTAF0SNnDsiTRe7shvaEHJVkJt7bn/tHvWoAL2VSlx6T2xOjnSHTeE4R3s+OtOmd3MOIa4uzBgd4
nPdiV7E2lXgVtP27lErd6h6DS6NxgYLxXvy0bHorPsl27tZ29/P++tbeqQtBNDQfFO6ByvdY3ugo
PnpaTMNLnNGMTvfFrHhRhDKflAEBFoPveW2lBOA0NKEcY18e7U79TIOvgHUpV2IF9HoQshkEC2AP
IHf2whAKUdNyXCbHvtBZfPQAEijUF1xwLd9fyUq0gOIiIPMaYlAZ+IhrMWrZimPdqQivhS1AX7xV
g5VkQeGdOcGWJYnaM05WZ6nFQF4fYxeF8LUJTQyzSZy52xcM72916y7WRJkzHcMMyl7Qz5LSwmnj
nV5YQfo6/uXEHGLP0WJIOHnBoocUHvWsg1hrjFUhBUrQeEjT3434t81fZwFo9QXRlYQEAR3LNW09
d4Nax34qTRZ2jC1hxfSj8INiPbrY0EZO4XDu69LKvmPIA1AVSKMiU3dGk1+orBQaXZ5J0CWOs+PF
Ufb18JJLdsSy0St281IOHfXx6FdQxl6LfXDNjhiQFdhBsKtZtXeWFEpfW02r8jmCFuUmHxzfU+0t
kBgP77qIc5snDvimKFZHWpQOGa4E2m0nzADxjdSpWT0KK7aKnAcAC4S9CrecuuFoK5yzJoZJrKy2
OrYfI6vjc10CMOwoCSCdTfdeRnqdLhXImDEAfrSraLC5kJFiXIu/sQi0dYFZTpTQzU0tos+0pOSR
1FB3ueFkGIqqWIF86HvQd3BbiYWfWb0VF+LIwV1ocrkkuhFpSNRER7NndKWvHvrFtymjgZ7ZTgzQ
XeCXyH7Jj81u+bh/DVkCqMe2yCQJtN3YqyDboftWn7y4feDF1/+XFLqVsy97XsglLCN47Q/6MX6Z
GACBlffi8sgpy/RfGjeUWY1sGZxlITYxjFsPN9HX2DlG8nZ/Kat2658TMej3QoskcckhSchcgD57
3YGpBUUsz0r7r14U9HUDz4OiILptr9Wq5cKiLMBR7Mu8l+lwLjFGoWblYFb3DVEdnBPwp9/AsIw6
CPKyRAKuzZ0kdlClKzHIK7fmyKlYWYjVe3Ihi1pQPA5jwvWQBTgUAG0R49qv7ZeIrkdA8hCgot3u
er8SpSVljRK98Mt3Er5MrOLC2lYhGy2gZRDjqXEg19+PBD2vNJ64ca99Cu5dU//mP4LkMWVl9Vbc
UlBb/SOIekumQVLA0DLjHf/TfEBUOplPC+eogc1KtK9tGfw5UqUFZfMNwFGPW7KVQuw/Ns/9dmSA
4G6/TijYcSQK+iSAk6bOewHatK0SZA/zNzVDNduURO/+XSRfuI4USDc9IEFn6vsbH4LLxVFdljbx
E+NVUB5S9CM5TPDG2jIISQScHuSob6YblaGkBy3JnRXIBmZegTkeLNW9aZ2DG4RmVFU/l3YBRKSC
VjWrxrppu8RP334Di79rbMX/Cj4it3ozdrXL7dRj/qy9hPb9/VtJRF7LJVf24umq61mYFdCe+OFb
iN5n2ZJlE7R7/LYSdxgjgNxWwWLVWQkqIZPUM4C6I4RNZL8vZKpNNyy5gLWWJleaj4PqRbZ8rF8n
3hxUs3uqdcwiAVe5Of6Yv+6vd01fIBU8ZmgpQ0c2tVxM5VqipBcRzz5ilcWjVDgspNqtkUODElxj
FMfBJ4MTvV5djT7clOvi1Nd+CMhm/33ZGVVTEDiRycGkbEPZBkUtQVsR4/P9Hwn1msmcRxOTfJCH
vL9Ta0p/KYd65fhWS+NZj1JfdD54k5EfXsnRgGMH06bx7hA+KnpcXxOqlRpLE6EVMYFLRMrEMn4I
L9qP9Df/K/8WNBv9/u3fTqZHBAaxOH/IxhGBl+r6bPQhkWtOllJ/RrnW175CwRV/DZ+82WMSRWve
38FbPwHCME8RpL+YYnfT993OrVJUTQ9FML+Q/7Z2GcP4re/ihQTqjOa+6dEMBwn5GzrY81O3Waxq
IznfEeY6cLaOzND9Jd2+gNdLonQ7C3tlnsiSRuTAdbvYgqQMtJuMjTtPUaSt+uXOUQYCzLV5kLQQ
M5G2RQXYFpAmeLEZ/oR5MN3W3412bP8IHcwWQNq13oaPg/P6e2FistYuAUYOofUV/hHqbNR65yYv
DLzEmS+0p6nayfrWaBkpqBURIGMDpRVAwRj3edPo2i5ZVpcjgDqO8gNttaxBsCtaCG4D9NGCUBAU
+ueuigtjC+veV3E5ZQDOepjvPWzq4QF3S2Qxw6yuA70L8BdIKy0NcI5Cg+OzXs38UfCU9mFMHI1F
B8ESQZm+UM/0qUkgYmqctthBBMfK1K3kc0W4dmiXJQBqILsoGUuqdlzWwyEKPGUfuIkLDn/AAefN
9yvrHZRWHqMrWdSbH4d9wdVEFmi/jV86oJD78DD4/OviKkiwZvsvYdPZ4ChyYre3++fEyja1Xb72
XmFL+9mVN40zkDIESnjPs1sx7+FtHvZ6Myj1L9Smwrhb/MA3weadCY22mHqKZLpqNlZg/yiPPJJx
b4bJIp06T6ukDMDVzhClvlDaKdZLGYMAkM20e7M+9DvB1beqJeGZKK3ISrbCJj1U7mJre9WuLeHw
s9012wg5aU+yUdG3eVt2SxdI9Ge+NEU3OwnAnkUbdFXix0pAcMbofWblYMl20L8aiSxMIdbgkuI+
X//qygjmWpQj+DVAjW5mFrx77SaLAmjE8JiAu5NOasxtk3CihOipOk44h9BKx00qmV31ed/Ir6kl
SPwIJQ46xOCkXS9D4qZ6TjF5w69SP1K2gIABjayzkB9rm0WIGoBZR0IcDs21lHTO0yCsNVQzfOML
w3rvr2Ht66BLJllWQGdgVq+/rmSpIJY1jywWHKTncXP/62sngSY6oC4IiRgoJ66/PuT5MItpjZd9
dtPmU5P9IrSRsrOZDWFrJu9SEnUDxwFAYU7EQYituY0iE6Cu+0tZO2wZgQ2iPFQPEP9fL0XNOL7n
+zL1q9YJUqcMd1rhLQMjObMmBR2/BtqhwEuGGa3XUtKlDFBXVlK/iRx5ejACy5BPqejcX8vaZl1I
uUl/C1UFoB6kjIMv1B6mhQrq8b6INb1CshppRWRHRRA6XS+kwQScCVPVkS1xNIdV4VvxrlBfhrOB
fjig32g2wihW1VFNcCX0wuMBPuFMSXCM1k1mC7Mc7y9k7URQIEB3GvoSENNSC0nAWN7oAs69bsx+
tAPw0Sm7Ttjel7K2XRjIDtpcxEI8buL1dkVTWyAxjouyxKZh9S/3v77m/8IewnoAOwb4E20Rl44L
FmUhyru48Ojf9YfZHEJLXDZNjMm/T8qGzxOL7z3llSGZWCfa1GsqLDGeKUR5N7grfgQhdThgYYYp
DAeMWKl3TeGo3K5Xve59YzCWuqbayA0YqLkBDomlXm8kuE/LDpFL6ncgt4885DlYdLprCoE4DCpx
HltBl0LTKiZFVy31dWFXf2bBXsgcVviwKoOwEoKZDMl/hbKbZY/xUl2aw9f9iXxNfwAyIJVZw6jX
tgrTdFRACnHZ8QRcb5WMsZNJbiC0RD8aktl186DFb/ePf+WigtETnIQkY4bqAvW6jCUvZX3I4fTL
D2QwQBuhIHfOW1lm/7kvaWUxIKaABOQs4L6rZEcvHKGQL+s8LbrMR0sIeBPASRsNjABk5VBIRgEC
NMTjNwDQCX2x3DQjJu56q/iuun1obEJWSX9tHQKQ0jogpshd0DAJJUH9O8zKzM+1ffUFgm5W98yK
pcFd/EcA+QEXG6WO1SxjanTmSwDsSubIGuW6tksCuF7Q+QZc8g0noaoGQiQbxTn2WPqdUu6KbIf6
298fN9DVZGiyhAo7rbucJidNuIALFSKC8cRBxHi6L2J9If8WQWOYUs3gQl5vQLdakAc/H62ldg3W
AJo1KfBVsVWgMyc919fHUQ2dXiqZlPmyg5pSilS5ZMUaYylrSkXos9FNh+0C+921kEwomy5EM4G/
QHmHt5ZHDoeRwV6pJCIXa4ADHM2h8FDoVp8o1GJRLrKMeHhBuJsB/Tspr6pozsCAzXYzMhxX8pup
hwW8nSTZjAgU/SXUi1nPchH1OtY0vKt/sucCrvcGPH5t8+M/eFIIVyCyb+BxROMHJWkam2owwiJH
wSyora9Gt+8r2trpXH6fupFVMXB6k2e5z2v7vvThVoYDwxtbE6GiCQN2Hj2VCp1q7WJFwSg0LIHr
Pa3cgepymP66poRjvxBBFP3SrtRSEk58npMMEBIOWfygTQxXjLUK6jVRsygwGh0isAr431iFXP4n
q0A8BOAJniyeTs5UWawmilaj+5T/iVUA3PKfrULXMBYJFR90IFOBRBYgizbnSk7sSiemJmyXxsqV
rb27mgzkMF4pGBe6SBIXi6G1nHSWwYmmXJvRs/4yRA8ji6xorS6CGBg5IFIoAD0SZcBGUclkKBxE
/QHL3uK3Igh1j2A5ngMz+6myaMLJGVPXHgGYSAARcFuAsr1WM7D61WUkSOd+k4bb11uMVPldJQzj
ci5v0GLQFQdCPTSho8BIqZqQZJUY5gB31I7sDT63QX8cRmluq2NpjV6RgIsK7Usk92Tm6NtLnY/X
H40l7V4HR9mER6TkAS7dal5hpUgBpdvUfkOByEq8bDv8vm8+1qpE6Kv692+lYTvBmIaF3CObIp60
dy02+8Vsf4LCMX3VH4fP4L37nA41KCVPMI8M0WungZPHEEoNHB5gRrk+DbWKQ4ETULcsF2sEv5OJ
R7J9CM0YY1Zfuj/GZAs/E3MOzfmlfdGt+9JXXgA8ZgiYQOAB1msaHoMiv6L3Ypj6hmjrnbt8dpkZ
Dlb8S4c8xvO2cqFIPxnSnGR8ikBnO9t0XPKwAypjUhxxOkW1I32Wkd/rZs+qvazt6aUoyj4kqphW
Cajw0YBQvgl+9lzB0WQd3EpYdrUe6tbKZbSk6IYBRl20f/ajWeWouyQLBtUC0MeEda6pKFpGUBxA
CIrYiZ5JNIZxNSsKvI9KfYrN2Crt9CXd8mbwWPqVNbjKjgMrOguGsLKTV1KpS7xMU8LlPKTOSIVq
5m/NYyHmVl4ksO7xZKYAGg1v5xBxajqGCUKCSjLbj6G2usS5r+SrEjDolWBiUY6jcaR9XWGeaoVo
E+TLQ0lIeKq/D2vgR/0jgbrDulSFLRqUEc/O1pfRucE+Z6k0axGUSgdLX/dhhEUE4gcGiTbD5/If
ncTFKiiFHpa5iPIGIpYKbY+K4Rib+wexpkzAioqk45eQkVIVUbWaI2OOES2HQIz2lRnUD2mwHfXT
9305xJukXh6Z5GFRGAf5GMbdXptUPVCMUptEZAAFWwOVmvR2//sr7SnghyHYVIROaO3TqRe0Cpay
rEQd5/0A/haf3+gPkt25yn7YiLZyStH2pD7HD93j8oW0tg2UA3rROS90MbIG2HLNwwi5yrv/o9YS
VJc/in5IUCzoglaGEnKP+YZDzSLfBa7wI9jwvugnXr+Nn+9LXDHoMnq4AS9GTI8meEolcwI/5iLs
wjQ8i7UVlw7uV7oJt1X3dF/SmuIgbkBDNekFkulkJXKjXTepQO9GW32roJxiNSfmALE1rbkUQm7g
hfe9RAN8M1WJfZfVv32mF6MV8vLTlGPfVwA4VOTTs5PZuZnuJS9Bd8pP2e58/nd7Ko7LXniX3ATt
LbmFkgt6O4TptQM6XGAYw5VGHxGjuP7ZS+pyGHwDY2vgtxhgTNhH35GlvCuoPU54LDMn2Em+4OY5
Jm2AyKHbTx4mcadHeZ9/TE75GPzKH7tD6mLe5asBV4ERxp2d6nsbRVTu4gyGaOGDKMRBQ3sd5Dmh
VU6IxJ0zg+E7NPVd9WF0JuCJhjVv4+3EHcZvVCzRhrDRtv8/naPuuIaGqHghOpfjYc3eYjvZRn9f
qbg4ihteVI6vughAttgH0d4DmOYfGNt5X6NvWFBjBdMZFA5HzTsOixT0/pVE8uD6pAo5GEuFnJS6
WOAdXUCxwYqLzkR5/7c23Ez6FEC7Gg46ZNiYySJaf8D5+ZHY6UF0XsL9+BrX5m9wAotuehT3M6hJ
vfR9eM02rOFya/HZ1TlRWrkIfNjUPfpdZMQvpKArvHVe+tA/cqOJuYYMQ7720v9zQUH6cr2zI4Yp
Sk2GFoICjdY/etbAasbnaW9IUqO2Ccliuu/5wFnTc+pl8LxmU7Sq5zEz401THcbyYWaFnase7MXC
ztt8cbnFqClnocbCSrOyDfzhoxk53IgfLVi0R884FKo5+syBcWS/7mjRudHyQmytTeDpLyC2sZEp
eB826Ta0BIuFI1gVgxEfBLyDah0N2M203qikBT0ZDewq+KVyU3IAsMGg933AiKTWgCOEk+ffsihP
TZPnMeADXIzgIbMXMFTwruTrPuxiDJYvVs5o9apfSCNm5mID9VmaVHSCwUwB94Xge6uhlUJz75tb
1vZRd6zM1IRvyZLyP5hN71UgHOdeZR4d+vflrDktgBmA5w3xro5enevFRAOiK7hROCbQ50x4UZrK
dELxOI0MQau7hvIzqGcENLfQVYgyRoVVnwB2dTUUVydPFJ1ENkNWXvqcpqfVG+l7JIiQIkJwQ51O
3EflMJPpe+Jp8ueNuou88SH8OT5po9mf8hPmlZvxF9q/FjC4F6fZLeGL9s91b2LwmI0pNOb9Db6h
zgXuEWSQ//wgyo/qxkRPQ/KDZktzDSdFM27pNfvETV9lN32UPpLTwsyikGO7twuUhxVlszSiuYC0
xkZecvwK7MbhvMUS/F/5kWWh1472coXk/19cCK3pcq3hzlteuL/B4Gay6I1XyCquN5G6Dksrg2B1
hIjKLg8GsBgHo7V82U734rF5qsEy3oM4InWFXfARbptdv+V/MM5xBZB1dY7kxl6sMssBPVBJA0W2
VWzZS3edCeo6vK4sy7n2Il1sJ/0utHm8iGOQIQPmAJUtWazBp+e5h3eU42xOL1YyhEujqwVWIj3W
aCmeEKoFVvUh7zB+ozzIW1AL7SZPelas0Z3t2MsKU3aKr8RdDrM9HSIf2HAQf4OM7yvaFBaT6Xwl
k3S50+fI7uL3TW2o/qstRrRGizcTS0N3sG7nW9HUnfunumb+LveaupxLMdR5XmErekfZNke8/+A2
nxmmj2UCzp7AxYJCuZMGnkwdfZi+j+l2MltzcAYc7W8UyLfGY85waliroi7kIHRzHUeQ19mqYwC/
SNbFalYkJuSeFlFXUuYrPTYGCFkEkzssuxQy7h/OChPV1a2nGdqVIRawDDRhoQKPcKd6RNhT7kRH
tZW36pHHtA9reCgO01sJ89Z/f2osO7oWMaBRQUNtAHVz0Bte33lQadZTOxWAyosocGKUcmkzlrgi
QTmPasbsW4DaaCgeZkQLXaoA1ESadDB48+O/SfuuHsmNpdlfRIDevBZNm2Gb8bv7Qsyaofeev/5G
te75NF1NdEGSpIMjA3SyXFZWZkRksAnQ9GKL1s3P1UuI1PvGfJQiV7CIWNsQXdciVxTPRZDb24KE
33lq/yvOh7ZklKgkFcg97PWpFBboE30EWDuBPCfwPBw3equkCO3arwaYExcqwihNJTgUOuCi+Qc0
KTfSt3xreNGvTiSblxI5Y3f2tU30pNmKQmo3PSa7FOmBU8apzK3FjVffwpyTaRmEAtiC1D9QTsK3
w9I48+IWsTOeuzYlbUT/ur/ga2kp2ITkOS1uUVH06y1VNoKipxHlkNiRN0GdBS0OJISSXgyhMQsa
D21A4jnmmF1bVpRSQZ+DSrEIkcFrqwJg40OcUnBDjMS8V0w/1I5TEKY/wfgDlJwhS2xAAlm+AdNr
5qjWRgm4TFc+1mQKHCmBkH3pU/ovR9GbrgtjCn3BUZ+6ECchA3k9mrFsizqSqtxvagdpthRqre9i
twdqirNYK46USonBC6FDBPAnTCI7ztRgaAKUh9tkW8RE/qzOAZJUkW2iUc1TiMV7XzbTpx5Do3ab
Jc7EmdMVHwutRpQC0PBRA86COSypjj6JQzDn/o+ytK2chAnJeHLvK5N5ZYPxcXqBils9wQZIqKhC
5sClFDZ6GYs8chbPEHNhiO0w50EJQ6i1g9BBibvoHFUiUco51zxDzGYPZL0WRhWGxnmziOiQWP0Y
Z0dfOGdqZXFoA1MAFACCQasvZjyV0OhTLVm5H9YJAda5bPd9c+DmYdfMAB8sAbcHdRGLDQerUKqK
BNp5fi0dyvFRMRzsc67kx5ovBDhQpiomVFeWhYsaXaRFponKFjyEnDj6hwA1brRHEokJhgSE4ARS
ZJsaEpv3z9jKEbuyy2y/uVuCUAzE1G8jlMGRv9JBIWh3PGzPyj17ZYbumS8hGCQJsyQKJRS99h4P
p7L+21BQBDMZjSfY8kdpTS0w1nPqgxEo+zys0AUYwHg7fPr//TxL3y9bfZCCDOWbbDe/qpv8T763
7OwZasunxt2Xgj271q6zeaDUNfjVlV35espyq82aLIfdloDp4EyEKg+pJHN5ROiVmwM7DoheIFeQ
hmC1WYRC7KQwBXY8OLSFI9B20GnrgI5qHnmmVpfqb1NsyS2UIwFnAFheMKXSbiOM9v3dvJbUA3QB
Qoa4NaCFzToFtM1tgyJA+dZQbMt/qh7SveAaP8tNS34pNQi24lb1Yue+1ZXb/coo4/DMAq0HBgNG
G4g+P3WcMa04INrbFphbJIJ0FBKv90FgRJIUJUDcGiBAxRP5WeOUqrl3fwy3VtCcQVYotAhxJ2bw
2ooqx3pvFohQBsmCkje6liqJw6sw3C4/ksUU/6xBaRJ9B5j73GzkCv38GhDl4t9mfghmzkLcOjP8
PpplQJ8HgPsbUMKijmWOtmRAwg4kDndwltJT63R2Pf65P1u3V9y1IcadDYmAvkEamIvN9GdQbd1H
8+y2JxkeDP/NELP4ST5P/dJhRAn48NEMbmvsLDxXs7b2QJKCpGJA0hQQ5eu1N0v0HLdyAC9bV4Ck
n2Tz3nGr0/XFAN0XX7z/gHRCOlG0arWTHCTZISAocpLQF/DutZvGknyxwcRqgmhkU6nARrnXyasK
sUgQxfZny6226G2Q2QHpSes29u8CnsC2TRsFztpF92aB8yWXo3LvS5jNkVZlk7QlvqTx5Zm0D/VD
+hH9Uj7bCWzFxq28wdbQE+lJeDbBaeRVVFYqqtcTwWyZPjWjXEJjV+RUDGgmQ9uY5HuIP+WVTWXe
BJAYSy/3EVwkb5XbkBhbClzjU+xJm+JjeZN/5j8lV0K2h+cnV4+ngW1m0R5NN9yBPk+VpBeAjIaG
o6MhaPelrb4z4u39M7Nyc9I+ORCIxFUCTBSLKKSPraCNDADWf/U/8L4rN1UNCqf0tLxxcZlrZ+eL
LZZWX3aJGqeyeeH+FjUFx2vSTtQ4pdmVmh+GhPGAJg3mDZopXZ+gEqjyZZDSHAlYcSaZH73IUA0Y
foboejw6A4/+enujUXOg3OASxSSyDx/ZrNUypNDfPNvi6TNT+M39RVqzgJADXStQykF7ZcbnVEUG
rLci5f6c7kuVNOIu/hc32lcLjNPp+qJDrUjO/ag9lKk7NHYe7Aqe3taKa8MDGHtMgeA1mDF0f3xx
bWGmTZoi4BUC7G/f2PNwMFEXrv2C13ViZaOB7AW0N2zQ1wjj32R5zoUkEPCqkjYgLyTlfjCdf8FW
VK6sMMMxKi2V2gVWcmmvFQQpIRltBnnba2XS0GsPEE8sPyUTMh4ynNQmsiokYcpsL05EUD4ovMs4
95zbc2XOgOEDxg70BRgTmVMTqktsqlWT+t86azPWx0r/NvPS5SsxDTCkcAHAd1GKJ+NuC7HSOllH
8Ddvqi0n9FubJ7AtcTp0yLbctALQpKFdugBPgK7d49UOuVvroTEfPu8fxbVZ0pDcAGYKWVDkWq63
sDI1eVAPKWQSnsCzmlUiN3teUWVtJJoKlhVAxcgasdJ6Qlo18hzAhvTNMH/WT0b/Woc+COr3h7Ji
xoJ0ASWrQBENqP/roRSZNbRTHyBhXDhoEaFAysvJrX8cZaLVIGUqYWkglqAzDzMhk5dFbrCr5E2M
9s8hVLElO/tzfyS3jzIYoTKE6LFCs0/MtsqDbBKTMAKLCFiThSafhI9EcKk62YvKSwJwjLHs4bwx
SxMA4swPIL6wkAXphpEEmY18VwN0fMhZpVvfD1EOcN/xpkETFIAWr1dJDXMd/S/rwneEdvtTSnf3
p27155GzQ+UACXToclz//GCNQHOiaThlXEMYC+ybf0EqwQgoGQOuBXEG+1rSMwB421Aq/Ll0LZWa
GIqP+6O49SvomocXmQUeP1XmZ/x9LwnVEvZ64UvkOy8bc3vir3+b/vcvl1as54saVUbh47wL6gHZ
xjY/QFnk/ghW1kEGGBNyqWj6R+EA11YWoU31XkwKf+o2w7Mg7R/v//7KKIBuQcIH4n1wX2xZr5X7
pdQpJcaTP9Vv3zm/vvb1IGFAthgkKPTKY+6oXId+Ud2lmKNBI+2fROzRwJSzU1dHgLwL4iyQ3m6Y
6FbXKzkodoVfhU43bmL1uDSv5q/707Q+kL+MUNY7cxwSMHln8AULWsXrLC8en7uEY+LeOKgJ5gYR
9QSMlRzjQBCE1HKhHipwAHgngjcQxm1oiaAY40ityI/wUpa0Xxb3/lzd3h/IstC1gEDapb3I9ZbN
wgR9MC3M1ST6EpSkwAaC1NMPNXi5b2dtwmjvLFSiIDGIa+TajjKWi1HVTeEv5rZKTtlDv3hpyjGy
Ml8AmyO8xsaCbsNFaebLKW90famNEXnReOiIvAtAA0k4TINVEwgb0GEYGTcINzLjmPse7UNw37bE
CBwVsal9f6JWDCDgxQMEKSOgo1gOqhhOldmHFpJf0cZKTnq7K4K3+yZW1gImkPFCRRC0I7aalfZy
U/RjjJtW3Og5SOYf3avIk0he8eZXRpiYIWvLqBjLhKZYhrPw+d9GwKyCWHRWVAi4vhd0DJUPy3aA
CoTCqeqsrgTyg6j7IcJCIeR6qfUQNfpZxko4hXiUhnPJa/m0OkWUb4pyDkjNrORrJJfCkOnIc6bi
NrX1fnN/ktZ/nj42EE6BBsqsQB/1k5VKIaJcuI5D//zffp3xTT1aQy/ZhE1UA7rDyWeszTyY8VS8
T0LMxGorSVE3RrnWInYGWi4+5i8pj+q9NjeoTqPECXF7sO+ZDVSksxpUDZIY4mgjJ8WD2q54VTy/
UJxGeQH6kAYz9aKGWDZWw9KPrNcmIEu+S9AaY9wqvDzjykzR/nq06yGY3Tets6cE701ZSdGfd7Fx
nxo5sUYOtmfFW2jADdAGAAj+kSy9PgZVmCd6XjQlwCj7Wd7nP1qIaXLO88ow0DMBQE0E/6D13Hgk
LUiK0kgaX0EEayyvw/DaCO79DcuzwRxnMLvlVknSBl3eFHtTgz0hpRyPcburUFFCG7tLWQnSEUwE
1SaG3s3KUELkSppJx1ts3s/TR82X602t9TiMevz86LZ2z4nMVhJuiMssZJShcYOetGxRrJrGfNJx
T/vNYJt42qO9zutQQ+4aerRxcZD+addnsF0vuXdQ+alyO6vOKg1mEYSBMfgpoA6ZN1beqNlLeBB0
zo1Kp+UqO40OCRBDxG2HNqH0Mc5MW9QCcQ/1CD/LPK3e/pjTTbBtFXtU3ZhX7rvZZCjFQNcGdzfC
EChHM4dFLPQymdpF8S3N1Ue7DTYjz7fc7AJUxSCni+OO9cJ2Y3bBHMdRr9SF7HsLaG33z8iN36K/
Tds9UJUwHXvheqr6JcyDYuxkBB9uJTgJ+uqeo+zh9b4VOglfFwQLoWtUKNUEApuqAl9bqRIxgCRV
oT+Eb0bleuho5A6H4ft9I+xQYATZXAneD3c3gHTUrX05LIKR9r1cGuZDimZNoXMQmqdtx1M+uRkJ
OOt4LyGxj+Q+FUO4NpIr6rRoiSagGVdbvw7o9L4VJVtINgFPX/YmxQ8Cv4aLBK740iKSzYdXLaA5
JiJDKqfeefWxJsXPuXH2+Ykn33NTUoYpKhGPFziCaDz3mR2mAs+SxyOEA6KASOpOCsEY34kqyc/W
XkJnoI/2dxA4XvBY/JHS8/1lYw/rX7aRAoATpZ2xGdt6EUStpILU3eeOENht6S+PpUSsZDONpOYV
ruhL8GonQlYCTohqrxgXoffr9TODOJQTAyR40LfBv6kPGantSAc9hhdw3LhXbA8FHg/jQ0YQshzM
fkyQZG7GJozhvCc/2Ov2k65Cc0tAJYon93YpJbDDwrPOxCJCXQDhzfWw9GRu47Jo0Tx2Uz8p30Q3
iQhpDO+x/pkh+XzmAbxvF43GIH/boy7ry1lLtblNhBb20Nkldr1cQ9/n5tH6o3LaY9xghugk4lqF
DBC0/bBHGUM1OmNWRg4IsHGSTvqb+Vt3wH0Tt40d4s/7O/EGRE2NITlMr0L8cUtbHzUxLNqFgprN
x+Ss70PUFZ/yp+FF8mtIopbQS5+3PW9P0jiEXTxkYCBBBLlJVAuY7IWR0MYGlIgDVqg+gzUynjMQ
Q9ud4vJ4FKvz+dUWExNVSzJJmQBbo23RRt4tecfrHzSDzuZl4Nhri87mV1PMnmwbUe46yiVsXQ1d
t+6vFXvt4sdVXIdIT6LhBFIMzDhmrasQbYuoEma24soFV8J8xVHgUqdCc7QDPJbleoeXbdajGwSA
u2ZKit+16eh/zO8VShNOVLr/WJcYw6Eih5QngHQ7+O3X1rK8b+ZllDAcqofiWz0RN8XJLD5kp/89
pGTmQetv77Frg4zXrcSkUYeUGnyRwZAWXgFKdpXd/UVaucLQHYL2j6ePCdoL6npYSWKWtT6gGm7q
JHfN4in10MHQeFv+hKkNgRWOObomzEG6Msc4i6UMpUgTVKqv9rAY2Xb6EQK0NrodWp6k9pA+xInX
Vk5f71Pvvumb2APr93WgTBhVQSktnywAEvRDFfkQbP4NqIz5878ZYS4UkGqWODQwm1O7+ZF8pN+B
bA2e7ttYCQUQBuLWwjWJZBRShNdLFoFGtuB/OSijCtpgLs7PfD+RP2CShHbhauhEyGuEeYNXx+a/
MsnskiUN51Qd4xyX1+CJ+9EVXXSP6cgZUpW7CWpEmnN/kHSirvcJ3js6YNcGtF2gWsEYVHsr64S+
hF7WbEuda/THpTrqPQdCfutr8QBBch2vdDxwaXqPmUqzlAo0khj84ZcqP6r2TjJIuCueyoFA1xtq
S5zjdnOmL/awDfEmRV2FLUaYeamntSkN2B92+QdywqR0qt5ZBHJ/+m7vScYQsxGVXk3kwIKhMnPq
t9xWd/EfywVZzY3t10/RST3O++HmeDEGmag7DOOoHkQYPCy/zpEj7XlX/82OoAbQsQLVNEQUNwho
UVfDdqzlwV9+lTG0xEvZcTmTdnMdMiaYC0Us8TqpNWXwo/gpaZ24Oasq6bZ+MJAqI8Nb+D6h7bD2
W/D+o2HGK1ZaHS5ZCMPaSbbQ+wWUu6i230dPEbfa/nvzAToux+TN5cmMlVmvEqFvntPpTCN05Msd
K7LVbxU6HDvdk1VsApmzI+lJujrQsKcgn4pSImobOHTXJ62NAPxLwnj0ZfQA3OkPPFTXrYtiDDDX
ZaRIQlur0egH066qduXk1tFR+RhfgIU5ig+v8Qnq/Y/3Z3F1UMjMAK2Cx7nKFh6quJDzrMCggsmW
CUKchhfvrm1JcD8AH6OlgZvaXFRkgTwgae/P0g+RZjA8yW5IRD4zYAfVHxgSxyKdppt1+p9BWkW7
XqdoSKeuMahBu0KL4Ng2fnYGWUBuX1CU53j5NXf4f6ODMeYmE/U+Hc2kHHGTzZ8WIdPnB8fDr1gA
gAxBogFkFJ4NzJHOymSMY6Wc8DgZXlqwFyS3qu0WfXtyjmu/jaQs4MgsxKGIDUEXYvsCCRFufi0e
Jr9DR1aoiwTlRhS2k04WMCZ2Ja9HOdce4zSaaRqtWekmX26OEtrS2YZlD0cxP0QtEdAZmPcGWvHw
V+Ojh+HLg3IMJH0ctX4CI3nwWjs5la/GsXYCML0l2rKX/M4B1f6n8li0CEoVsaFpKSK9xmZzlrpJ
s74YMatOfajIx5634W8f5tcWLkmCL+OaQyhnVirWDfBTTwEet/vpa/v5W4de74Fdvt93GTeyR38N
6ELkACoBmgvX09g1aperI6ZxtKPzuBl2ONLoV61tWiTdVAfSPg/tpnFL/7hM2EfCg7bLndL7ff8z
Vs4FpvV/XwEAyfVXzJnYpOGAr8h21cvoBt97vwIr4b6RFfd4ZYQ5fAEyjbUGJLz/crZ5oLqV3Yjf
BnqfFpWhLcIEOKiiDnNnYV/04qadHMi2thbpoKjM04biGaL//cv2aPTEbKpxxvbwRoHs9v2Wh91b
u7quxkIX64sJYZKHMY0musdlO8F2kDxwBpzoY8ggmYiu3wnHyd8mvuieB/oZqCE4R/zdtUVljuRm
6aXJ156F7UuAMB5M/nPtWLuYs9/XB/fFFBPJy3mcRfUEU2AWSt5L4IC3vTm6cIub7OjzVMjXvOLV
yJg9V9RxkSD2nnxBAo3XlhZH94VPIXeqx8Lmdbq/PUUovQGkgSQKntDwT9fTWLbVpISlNPvfMq9z
bWiLcKKmVQMAFSHwBV0FL4ZrA8EsAnEdKrOvfAO3cEps5M3P/SnhdWu50RgD0xuit38bYjaELHaq
OM8whMtLtrufIdTWtvObgu5f8d6Ahl28a70/jWvopEaY41jn8eez/o8va/oRpgZ0MeB4UEO9Hq0F
eflJazCdso6nbGOrD4ITcLb+jUzhZaSAMNNSCn5QZa4xQcriqhON2Z8g2Ga6nddRHQ8y7k17PpLF
1lyAgKH/0LgFOAopRHd0si/IvgEfxcDn/IslpiU+pBaB4QTbntlDs5SrStXWyD9D0fclALf3IUCT
Yet83xffEAhR/QIAGTAcwOBAe2AbZhijvBhpkS6QZxTIqdh1nuiW7gJvI7h/ek+J7NmXuKy+ldv1
yixbIglTXRiLLl/87pf5Oup2Um4Fw9t2dkOVHycSC+gWwjk1txkSOlY852mpHzGLxVwOS7bI1dxl
C6QRS7eLnDLaVoib3eA5erL2gf3cPxeP0Z+U5+tu36gX3iwAs6CBImnBOPLKUPLSqMoFpYvB091D
c0pBMsKfO5UE5Dc6oXDVAW89xLVJZvuYvQKllLFafNGWHlTH2KNfFOGlcm+Udy6bBxP5/wfG9ixo
jDCFDCGs9G5xku2XhUT2sj09/RzI99CR7GKj2NmmBIdHsTmRyo3+B7WNCjGtEqOvl8gCnYtGC8BB
he3Jwxv1bdlOpNp228wxvFNBlL2Ebmi6V+w1iPS/8zz8imO8ts7cJ2PYt4OQwLq+R+rfriFFGXnx
odkayKRMNj7ADuzGUQ/JQdipD1CqJrzAmy7h9ZMMn4DiFK4tdEGAPsi1W8yhTlGGbY0j5IEad5o8
0w09zWndagdml+Sgpo0nGsIfGRV7UiDj6HJ8x9omA8YVxSQJADs85K+/INWUuR2iYfHLN/QoSZ+a
l+IsfxiDUxzHd/mhsxV7gLssHsYTl3dKf/t29H/bZp45hpaZhSr2CxTTazJv5E0DiZ5pF3wOfvuI
6111KgiDhvbH98p+0+Cie/v3TBL3dXN8fTWhCW3ZTxn5CO3vmxe08EJncpDPWtv98ENo1fjH5ih7
mt1tnl/HB/2J593XPMLXmWNum37JDLnMMXM5eGbdQ+5nPEYOXf3r+QHoAFQctMKiD1zW12XotBqo
kWb6nWqfISjiF3ueZsPK3YHiL+2mix2AOOfSR/FLgBrLrZoZYxL45mv9JroR5NJaO/MmW/TkHUQV
iBuBET5y3OnKyYdZgBKANgOoAsnu622nReJQtHIT+F4Vuct7XpPd8FN9gSvPWntTkXmnvs8dEQMH
2mnCmae7seL1YB/cAPAf0BwUevDX9oU8VMY+7wL/wcrQEVp+E47pj+I3+P0764d1GJ3ypT53m2Tb
bqFScxaPPErsRfiHWVyAHKGdSAuemHfmQpG6SrJKzQjwWESf1VP8AdE8zzrJm9HVvPipJZmXbnSw
8hcSk5cn3QnJ+fiuk/ejZOfncQfBJ0f2BkgrJ2RxZZwOjme4feIhu0Lb8YAUCLlj9iERi1UWdJNg
+epG8LRv7aZ8rVxglN6BsTuWz8VGOke8YHUlxr82ysSJkGIJQEEPA7996h6WDfaGS/shFDYPdbG2
Ay0QkrD6BgYH8tb1DgjKbuzAfBf8fCbBIToPO+UBoguHSiTqTtwF2+gIlaJX9SE8BUfB52EhWM+P
lBieFtAPoObxBmD87jSHVQOJtvDQvJzMxIkP+i7FTsdgf3LWcd0Syve0yE1be1wPtAKDoagiAUNA
otuH6qmXOYnTPCD8hfopblhwhgkIuyfr3G45tlkPdhklOKVIcWInwZFd286kqUELCIwSkn4ITk/B
vj+kr+D+qDtw8/zkmB37XXWIRcLNabEXGzUNeJ1Fu3FQeh5ztQLTWkDmqgoPGpGaQ/Kreg++Vyf0
srGBr9kvigfpJ8FXXmdP2PEQIRfdoK+HmzXOHu6x7mezgvHa7d3cRZvZU/6BOqidHmJfi9AC5GN+
GFzx+SicB4FwQWvs3QT7YBkA0KMgcYlnEbPmSjFCebZXw0P7OewXm4O7vKHC059XkBWn3DR08WDr
/xF4Bwjb0Bsm2ZmbyjP3i5Pv24O2PQiu/htsWHQI3FvOcqgeEzRsCBA6brd4A+FBlh0spCLub7Ob
SA7fQzv3gRsJbCNgCcxwmzwy6rCc4kOEhnE29LbeO2BFAOaISKwCDow8ZuWqp8lFJPc5P4gO2mqX
D0Frc/b7ZVNdrTue88hHo94IsVpMO7PpJE2uqzSrp0NOSkQjrQ2xGwjeyMDk6/byDf/6x8/z99lJ
8ZELeW9Qk4kA/phcCObjgaqTP4I9kPcFRTCkKLc9sZwR/t12RDjBh9CpEJVCi4hw/e6l9xX75YhA
RXDO0PgemJ/rk9p3wphZUTQfZvvH4WFwtva3xll+9W64RWwu2+iy/h6THxBzJ99Ul5y8wtnoOw3s
/9PLCX0aCdn9eNn9GkjkvA+oRT4/PirE2fuD/f0zJ/vRU4lOzrnd4QLL7C3NqBylDf62cT4H++Oz
d1OiQUVhtD/1ExiinoJ//E1xYvvRbrxnk0y2SdJdRo4IBbUTniMbX9m8j873grz6GXF7+/6uuoBH
70wJ+74VhnLsVSOcDw+HHwfRhpryW0l2h98/dpung3M47RoXf/nufv+x8f80m29bzhV8EZO59wVM
lJTHU5KPEr5A/9E5ja/bux8n74/nnV0HBd+KPLsD2ehkQ9yte/Ttt63vEnIme7L5cExuOuPGmWNz
f9kiLFVGn1U1NBZ8TQrRvm8GZJzuT/gF8nxvuExEXQxBgLZEMOC9Fdhah2+nEgXTh5QcLOyzFxSR
bBvj/uZ5Tx2OtL9xz/uN//wOtY2H10fsg9+8GP/CFGU+CfgBoJ1oWycqfHd9LAzBSEZNWLLDN4EM
jtPtwgcoGB2z0+QUJtG2kGe3a0faNFtzh0/qNmZIAhwSp0E6oPY+k0P3WkycJMjN1QZEzwW4L6L3
K4TymNihNiwU5K2kPegpQPUvFgi1UFkzic5Tr7zBGgCOCqKAho7zoDwjWGaGX+uFUU1W1R3wJJ3h
BUI3tU0ncPJDvsOlaocez5evmUQZGV4UViUDjfquZ1yrlkg2hLI/5B/ImFUdsiuai6Bs/q0dRi8g
4tZKSCR5kcWZVXZ7I08P/AHiI/DyQL64hKZfXkISOvZ1wiAnpwF3Wuc2Pen1bZNtu56zz3mGmOXT
ojSbAPoGK0+12/6kgNo2u43s6Q0nvXAT46I2isQvXjrg9QDdyHaKzOdIaophWM7NLwtaC9+X39Kz
uLfQ/QJcup28G0IijsT6gMTdS/8CyT7v/om+Uaq5fABgsXQ+NYoavF5MVViiWTWn5TzuwycVaSxc
x8JRw2tm2VRvx/icI/qydu02OeQaZz0vC/b17CJJh8oi6A4gNgEwziJyqt6acjEVpHOJS6vej5ty
dJMTOn4ltZdxYTk0lL2xhkK+Du4OsBBsKkeZpUiplkA6S40z6l7iGD/wgsg80R9eJ541NqanLUaB
jgThARo0aF3LeEo0ym6ipbDCxwqiDSHuXHDdeycHcLFyVG5wwL4EwVpEgg7IJhRELoyb61XUrDgQ
zbRPHsu36HtZE/Nc/6lfJ7ffZXtz270GVOmds3NuphNpMZT/AExHF3sEdUwkJc5Y0FrRl0Nv9+4I
EVkkk3cSxIROOeeU3MwlLFHkNm2eDtixwcxlrpW5EQ+heFDI5Ew74RjbpidueSgWNiQHQeXKDBOj
zpYBwWZBwID2k5NuU6gwcqLPm3rcXyYsiqpDczEkN67XyYqNXBTUWDx0O5xxJAxM0jq/wrO9hwi1
//v+Cq2P5/+MsdFRZClxUi6YtnQbOZYt+7zOBTdu8jJhfxtg7p4sSCZlFi/rMrpQZPVlhye0cVOx
Z2aMvWxq0VracYzEg/HclSSvbdoQ5GnyMX3vwQlt4jGy0YnP0UN0HH9ZjwEATmjk6BlQ970/neyd
zn4Jcyl0WijX+ZiIhxaC3tSstY8dbk6HztmVk2LmlPHHY6aZbU73eueMyLlqnumov4gMYhNvPOun
6u/VY05VGQZ5PyQYz2yHDwkEyo1HeSsgg3t/2m6dPDMi5lgJWasWTYEVBO/ZWZwIaXx5V3wMG952
vBAv780d45GA1x4rbYCl4NG6qOqnW4mEj+lr9WAd5Z1i1578Hoh4svFoT7yTwLzNwqqN4liGZRlN
CasHBTwW7jzy9h/jOxbo89T5hPVaPMvLp63yMzindgE9N4pKa2z9aJ3V1rZ6J+SO7wazcNn89PmO
dDeNWJg0UV1A40yLMrot0TB5nznyrnaMjQkhTe4y0vjxZhm/2GLciiwHc1uYqQg4U+/Obro1toFT
bKOt4pYOT2D69uaE0/9ijH7Ml5iygKrB0iYY2O5p+8jZ+byBMB6jUdO2VkL89oDrJHZz7PvRmVyg
FUOHC/VYu44RbxhIlyJjDj2G64FYypALQlGLBzQVQn0OkkQP6bk6BDYXv8KzxLgoVRgQNCqwRG/J
lgQOcIr7ApVd3qladx1fxsS4KCnJFbGmYxrdYdcSwLMOPSQmmk35byKML4YYH1UFopyFc0V91OSo
Nr0ujX3336eO9VBFP5emhgENzrCbdokD+N6njZbUT5ytx1sjxiFZ02BJkKzGbvBKUiPRZR2RdLPV
LQ/Bt3qLfJk5xiv1mZ4VQYoR9bgVMzw8EQPa3aPIGdCq8/vbDMsBCyqhR99LjGdy6OUr7/AUsnme
Z8WLS3gHmTro14aO9On1EarMAb3WrcvGjuwERmY/f//nC3Nlg1mYJVG1sDcvW7oliYOMBKE9cnm3
xcp8XZlhlqWyUg2dOxq6LC0YnCIuv3HL9QT0pDOe+qsVFiEVitkcL3ErHmoKm7c71C4kVC6KbWzP
MvIAFCfNmT/qxu6ZZC6HPm2gqdNjYMpJf6R+VbCLbZaR3hGd/SfPL6zde1DDtvC6QYkXyXpmHqWg
C5NyMOi9B2Q7CG4TTpHxETsZNx67zQWA4PjFFluKGa0kNaruYis/DoMdPoEZ67R4OwIK5cvPwUmy
y99oe7AXH4InrrNdXcy/h8pmkvK8bSwlvJinbj1z2sNfp7n2hkNjR3jncdZyJdal5TWNEqsph5s5
C6j4SVkymJjcmKgIm1ABQAJRAfgss3lvyBtYEiIY+loFQBxPc4hoMvejFNVxGuuJhLtEtjMHvf1+
yhUZv9P+UZVtooAIvPFPUeQM8qbQxNplbstl0oRCGWGXwkcsC/C9GJnfxR+PuNR8+Y22Ed2MPVqg
Bafug8LcWk4x6DbHQ4dO8dsUi4/QgNnEgySjl8qM5gX9XjtVkRO9xE/xE3VxhttCB3guSYyywFNx
pOUOnpdY3ddfzLO+W2izMOrSVDpEoNh0zqHx1X3nx1vPk46byY4+JFv6XLDuXDbv2pZGbQ0FfJSc
FPz/tUOXtLGUxbnFmj+iu9S2PUS4cIMtPcMykVGt4W3pm7rbZbW/WGSmWtSHOVTiDn0iIluH8x1t
43nc0Hii2LZoE4BXHbIlElEeJjSYpK/IYAtpR50Ev4JfSHzVHv9xcgOlYD6KldxPhDjqhAXTYG21
k/mI7Ndjv188GTiSyMlE6Ca0v2Zn2FQobw14TddcefybnDH7CYzbHoM46UsVnzA5mRMhTCgPwVne
LTakTg4CDoTwwrvNb/iFrE0mtMdbqdWFuce2dyHQk26Vyyu3dWZHAw3qmUeWWItWadOm/+021sMY
jaKNitlIhx/KQ4SgmNKSKhvF1C3Hb668K64MMS6lW9BdMRMxMAXHqTy2toCiHRqYZwRMIW5UtJa0
ujLHROFNn1vBQsc1olQ+Ye0S1JIHDC8/B/AXgCDu/uMAmXAcjxwDvdroyuGw0DcgAOy28VRsZwfN
n3khLHejMHGfZUyBKgTYnJC9cPKj5f21eiPoNcKepyhzU8dltyXjlKZOmYXegIvocRENu8Qklrc4
nSOQ0IVE3zaAExAeNcS3lW1g84ROhkQTd46pJ2IDqa+7lfFUZijHYaNjVft9d0nKBCiUDSfqrFRH
OEh2e6Z+wHIEbibtpmbHTAEbN+pgJVg5PZnmY7Cvj3CFrkL0Y/jegQVUYdZPyLGdUHXZWjZ4usM+
e9NR67Y7tx6Ise+dDLCU0K7+ZQLu625nkRN5PZqWNmAzlO5bC1mpwDlvtEfaA5GzydeiH0oqlKCO
hJ5dLMCtQvuIBBQ86aCDtWtcPMawHwAqSLbcLCrPFrPDG6Ef9TYeaBAyONLz5FHu0+BQ/19sw3NH
DPBB6LWY4EAb3PQR3dK3e+3voTJb3ljKPo5DmO/3FiAXyNri0kv+qUD+X7vqbyvMjk50JYiLAhM6
2gib7eIUP1K3CJWD0796hnxZPPZKha+XpgKKFMi20KTm8BI4A709sXwyUf/dSwu9oaClC8056Bkz
92emZMjuzNJfpzUBjWABOSR0sXi7AefB9Hhq3atRG0JGyOVBWws2mTXLRwNyrqMgAUE0f06O/KZ0
uxdaSK99YXbjimyrQ+lFhxKvPGGj8WLWtR2LuxQYHVQIkXFkEo79HFhWXkXywcLJMLFDqcBCjMsG
UTon+bN6cX+1xUxu3Zti1umQzZw3eC4fLHsCegFIXv4jhJ4z9iB8tcSEJHKcT62aYFSQ6/Haj+HF
AD4hQF/L7rP5KI61h14kGOHMyZ6shl9f7TKPH/iZpO4HjLBxgsfyOCAm1R7QkfjTgFSA8kckHaAC
/8K/QXCMsnF1aIWyTj4IAilttP7/kfZdvc7bwLa/SIB6eaUky2W7e9cXYVf13vXr76LvQa5N+1jI
Db4kSBDAI5LD4ZQ1a0S8c0BmbLOlB2SI5Iw94VdTwes9A3MpizlBQc3qoBhraMucViKD32rROlP1
wXsv5qUQ5vBaBe1RUYEF0TtPTSfcekeBg/d446bEMGellFXnetl53yIkvttlZ4nEtVX7sZi7qY3L
5TBeZDnkopakrYiqarut9tLKszOkiVpHfg0mGDOnlsR4kLXYidoYd1QU/H/MNsR4uR7aPnVCk2ti
HMcAb5yuALmBN5X6+55NzXKPwT/Cuvj/yeRd7h/zpkYJV2SCh0WVVm91m8D2kdv353De/qNCMJY4
S8cKbU1YFIjRnmhCiNp9LGrKDNJTuDFOFxeWeT8z0FKA5wMLapb0TYvm8uewoUFqjSJ1g7BpzBzj
Z0IL7ySqAX/5x0qwRKdS6wp15UMorXfySMwk5rgcrBKNPY8l3fO7gTvFcDBwEoAITmfOS0vGxo/l
QUSNrttEcyAJniTru0YJHghFl3w+46LZxfHoWfv91NbesU9XspkjrDjMwuSVUVyv3vKdaEcr8DkA
YAroJbBT4A0K7WQWO1N7Sy0Fc6BXUpkDrbVCysUeK0b/jilGiDNcnGP1lOz6jQonUzo93uJ7ObZL
gWymp6r1VlTQ/7fWyFqwvFU+2y52dr6pds/zn4k9vWNTrmQxJj8cdcxUDbG4xpaRyQqQIg0J+sMn
Lt89P+hKDmP1jb4ParnEmt4Kkr/zJoea/LhY/FJc/vu7OMusM/WIC/jvxG7ecYEwdQDMYGiDAcyP
5YMNgIgR0PtF72OPCA1AxnW+qje0fj0JO5DvqMqlLMZCK1UkpUJOZZnn/CiaAUKgiGpMm2sdVCst
g5uOgKg1ZvUTxBJov0VbLOjXmZeuSZooEUJZXMtOi/AXdTdkpBaHCHGeOEOCzuLx7k1s6r2beCmT
bsRFvVeJ5FSGGRDXwtbdJ4cGOFbelqxTS85dxy8xyLXrjWR38wnB9/T1UjBjflyMEEUrriACp+wu
o9VXZHs2v6b2riUYAWd1lj/vN34H6MCkJk0tmjE/rdjwGIgmiedmh2iDRhqMFOE24NnCRNGejhRU
ZxIG4+H6TJmEKdGMDZKFXExrjVq+r/WXZNFGKcfZIdHcO0e07E8Z+Xt35mKXz7f54nhB8ZXJeYpd
HkzVATlbQbYfsbVAqzOMrQpLX9L4bNWRn/+6yedCwIVov5a0VsC0MbSzDCi6cWRcbE/OjkbVn5ml
IBm4nwpDJ3TqnPi9ECmXotajFkYtBBiwSYiGwAbZ2ymP9KYFEZG1CBZJClSl9Kk6Y2u1kguKLFWo
/sQZCdFhvZ1tA/ILToLSVgXa4Pk3cV2oWb2xDRciGbMr1YIUBh52E4U31MqzZYG0Qb0sD+o8Nycr
JPfM3+UCGUvUC0Pd+AUW6PvIcM7WJ+98NcQ3/ltZctZUa9vdh/JSHmNujRbMj5n7P7oim+DdtjMT
u0n1MwZ5618Dxt3HO3r3IgJoawiYUgYQNWN/OATURc2p4jp98zDGvLXyVyAcC8lWp3gm72rlhSTG
2kRN1hlSAUmSQBK0zCiIcAMY8+/mJ5giYrr7hFzIYswLr5ZlKaa6uA7Qdvx06HI0M/2nfWMd1Kry
RlkNsJq8MXuRDBGRf3SDzoHPp0zIxMax/ZxK4MWK5ms0egkSUq0xhCsfiOSZw1ycOqTz43pzwUB7
gcZldLeDsfv6IVSrLjUSPZTWVYFqpFqQxDOLgPAzHX+QKNx2r1MqeC/RjrkMBs9r6EoD+Q1zzRS+
i3Mh8qV1N9jJvIM9lvHsVt8FOBJFxGjG+5TIu1sqG5hYQmkL0Wh3vcoqLEq5CSNpbRSWHhNetlKF
BD/DKXzup6YR3Is+wayPvgh0kYHTlWWXyoJKB11WLq2bP++QzNs5t5E2/Ut0imayNuEd3l3YP7IA
/75eWNc2o9IZKbYS3ZMZEU6qRLyT95NZ/5ZW9Wz8LyQxxp/zQL2vdZCk66YC8rHv/i8vSCzOHt+z
ezmqi90DQP96RZFcqmJE5XCEXwcf8D9V3LEEFcloN8zL5+pLW3QglH9+LHdqIxmH0Ae5UO7GEJuV
xC0Bz59pqILvwkO55Hb/TRRz5fjAQONhCP3gjtEhQj7MTUl2AndxZv83QdRqXvgFLgcyUK/OzmvS
X4RXlyNBQLi94JnCVOrtTsmbjoykIF/KMQmipGthEgBANdg70SdsD85gJjZBpc4KZ57j2YLF2ZWl
WyhOktJJ4NKj39NRZyC6nD0LP/oEh9EdowamRhgYDIFGhysYd66/RdZaT40rLd7wjvLdOCP4CUK7
T+fSerQNxWwwBCu3h6m7eMc/gi2jfUl03iQsKrPfWhXlne6r+Sb4HGfp7oszu52M9khbx4rFFfzq
+Fmzpk75TkbjWizz0Na9V8ugVs433Jw3JfQMRc/iInD6lWFHsVmH8JhG5L58dI/TllQQSgPeotvZ
q1xNWKM7EJPrT2Hs7Djk3sDn2IFwMWIWA2az4e0H5qE1+TdjXTyF8795anI7HVOlH+v6new9einA
pobeF1TSbtAto8QnQLoFxQZk7ahhgsYP7abeVpwoL93T80s5bHLDUyXMOQshp53Fp/o0Ih8gkHDL
2YXVgvyHs6Hwax94fRfcHJ8D8Y6+rc+TWeo0X97RWEy1bp29++sXHGxdUHc0M+tor2bJtAxMhBbK
osZM2wUmNYCOOprztmwrq56AXkWdj3Z8yM3nDjjt53iSnuGOvb4WzziUstIlZVNCvLhMT9xbAKw9
hzKp5QBm+gRgeEiy94mczx0oAmSKtKNdozgmibGgiqcUeh31xcaYi8vweyiI+65apV2BPctdqV+e
lXxNqBddxs0uX4hk7jZgM3KQVUOx8RfKt/SG5b6Am+ErXQWLISDGMjzQ4htQHlOR821mlJKxUXJ9
kASCIIFda1r5egQHZgOONPSnz3YxoublVP/sXduFi0MVCIOYMTDg2mTGmJXLSQMmI6MC7wA5PuNs
QIJ8TBp5klAOblbSD+UX/QunOuTuGWuUhv6RfL7YF69UmaQDptRDsoJe3RIxunKIV/J2ND8Nq1lp
E/t5c46KBPIkXBQMG0EximfUVQjkKJS7odwMLzLmApvlrpDtxpjwYm6loGQJlDAgBApqXhrjTeQp
r1Zhk4MxfYZ2JSklHmI71IT9CTk30RxM0aUcRjlAV6JUcg05+gDLz9t66ISJ045En2pRvSMJTzv6
binH0S0PUFV43gh4YbtJrRnNWIdEnni1bzww8AFeSmAe7UYtjNBXIAGe7KwABUew0Gf7KT/lFogJ
C8ljfiRVAMzTZb3zFihMPk/aARc5FYn0Fh3CU/MC3s9dZSbg8YmJtwt2Osp6I2aLiORnsuJ2ZysR
GGCyDmZ5Iw5iE7pdnap8XZXjZsDcgB5sNvmRQn56QO5Se1gNJNghkRI64/GxDaPKcGXCsPJLuYyy
BEnQpDxXjJs3azeRcLuNeZjfZsyjLIboky7x2waRna92VSOjqJj7CPyOjxdxQyEC4vmrVTAXeCg1
DqOzIGkwvxInBIJQX8iLdD461VtlfVbzASxI6gbPLRhGUOe2s/njL7h9fdBbcx7OhvYAyorHmEpO
TotOTUJl07eOtuyeNqAzJM+fm+OP9ViSRnft+sTAGqDQzmgFwTlyb9dGWcslVYs6Sd7Up6gnNnDR
B8N8Onhk9mGQ2bcTEKSRF/hPbcNZpm0/LV/tX/L59Pl8bFYgKvnxyXJ+tJ2n9/l8P5+/nf72R1Bj
WCvL27yt0Kqz2g9T53Or3dffzGiZ5/J5XveavFm9ZSDKQiSApoDRyojoxKBFLAjqXnZPdKDZdx4R
62X1BDXRLGUy332eesRuH8Y8ogFZEMCayOY2BsNLQRgRq5vZYsGZCzAm/qqWTL41WzN/Xet3F4AS
AsRpoCkgx7m2iN9eQBFHhsPPVHR5dsIefQqjtZXq+UOq4VMSMiwT8vZmkK/tF/pxSPn09jU7LXTr
NzFBSQEo8O67e0vBppAT2FmgR2eflHommu1Xmd2sXprJQR/nlgLm63Ct6JgPWYJJYrMITe76jZDw
6qafJQRVO428hM4LAMI27RpCetDceuRXs53Dbve+060DGWYpeQJ82jI7ZNLnf9NMN+cg7eajwIZL
5yKDxkhjtqyW+LIJQCO0qZbDEhi8Bl0kNb5PAcNvA6KA8m0F6pTlmwS6Iqja6TdDUQ4fj8k5BDFA
Zh5+F2AdjBYqIrDAlJH710zXBxRMBu1NtAhfMM+MvLZmNSM8QcVwP2mrbt0A8BmApkKgYwPpyNbr
++vFulIWQaJt3mj6uoT6vwRIy8foKEMQjDpXDHQjUDGgW9KBEX8TAQkHu8Q8UezHlkSmKTV2MzFW
EkT/CJDgUDKbWXZNXnGhpG0as531+KPAOg4gtMO9RNAA5P8hXfQWxqTiwLc47Z5E4N9qbcpwFJOd
5/x6NnkKzEokPtCYy/2+MY2JMWYStWc3XwkaOzpmHblINvfjj3EeD4mhwQXQSLyIwOQizGgVBfwy
3lywaLGhJd8xecoWOSr2FGfXwedXTJ/geyb27Pa9BEOvBOZIcN8jumL3DKxaGKiS4mtK7EtG3pCD
sjSoX0IkggNDksNAtKWa+KqD++TZv986+f6m9EkFNg5c1Pw31bABDMf7yEpB84OmiqmS7W34h+mH
mB/GY6QjxujhPbrWMcCuclf1Mh13F2TCIEb1zX7OYTRQT3Y6eU3xBbSdA9x5GwSj1lRDzQ0XEDpN
wW3Dy+BkQb8pWmiv5atci3nFVahvcjqxbxEueNDPVCBD9MAdx8GknQxsni9i8zIyor775WGei/q0
w7hWCrh4/nRJsnh6Ri0uNkEPjruIDBx4pZ5/Hp+neO82Un5OhBq8roMn4/pLu7JL8TqpyoYWX3UU
0zFnaJ7vpBnSU+RDRpu9ivoZkqjkRCmDW3KqzFGz+NpOp9qN7/hLlK4HIz4xCxw5KpbwpZNCo074
TNvEbzVvfY0ekVyEroB0HryX+OPxym+B1rjzOuXRREoavN6sHaID2pKmdrXN+k0h1ggjKjog59LI
28f6K7S+Mmj1G/7pEZhLk94sGX8cNTbb54lPoSbv+opjzWhDQnse2q9uWINUJa/LIK2MDZq9Diff
FGCovzVTRXaQMymHJtLltkc+RoL/xCk45cEaVpRdLUX9w4z0iQjq1sXC9wCYiI47kQ5OZNQ3KH1F
CEvO2Ay9rWB6QeL4/jTg8yaIB4HyhRQWxiqPgxyNOaSMrulipqDseJIZPX9rIP9odoM2sag7TjLk
6Rpg5RBLI51rVVe0kI+FIXE3EeGOPOyUfwJ2F9fyhPi6xtlqYCODGdWWmxZ+6+Mzvg3kDNQ+QOiD
RjscssHcMxcrzaKydGER0OGVY0/JOJiugI42pZlwxulvseqEgbb4C1x4YNhhZGE8X4pR7qG7iX1M
5bWmqKdvE5owaDCtQFsjq40LxPy+qHdFpfICtwmfaFK3Rxs1R4R5hSKZiV5qR18ENpfYYjdLzWI+
ZVxvk2sQj21EyoIOnkXi4vock8AVvTLPjU1rFaD7rmCbAqLZuf3+nMMj5OdTj95tSRpwdhRy8OKB
ZQuAI8ZRQGGu8hop9rfJnwy2SG4bL/RlYkfr/gCySPfowVNFPWay7HPz9CMXQ5N6SGjQUIdN2afD
UNTxALmZDRrbebfHlN2FX20kR50a6GTcOENUliZiaBQUFfEBs0aPU3QMLmn97ertA6Td9nYrEFAj
/syAU5vBOALVQA72AYEVORxCa/YLHEAGL8m3Tr/27vQBet/fGsiAJ7yoy435vrF3o7nx7Z+//Yux
2K8Gc67BRV3CQX6fH/c/CC325nFv2kvr8U27edGYhTDGK85yJIXpQryNvMNguTk4NKfyczde0FmG
gVHRIKYF6Qd7A4pUbSOu9Lf8UrDSz4lU7o35xeVBFgbKja5+JMoY70XNMNJQcHWo24HsKDjm8Qad
Z5hf2Qf6+wgieBmDcVHlpqpwkVzskEGOBdfwt+M3nhZy0q3T1xZ8KREgZmAKpH5uS+rl69O73Zv2
j24uyedc6p3Hn3Fb8QbgVIY1BMANGVbQV11/RjRqGlcbTbztBlIM8CBljMHagEw7BCaoehUn+zZu
SHBAEi7CdGDVwEFhkgfzAghCybWN7iVbIAh0q3YBSpbMGm87bWY7/vz8Jdtukoqa1UfkQzAtUqI1
dhAYK+dU78VuC+PQqJ7m1mswGLtgLcIwbJKoi8ebSRXu8kiRfpRAdAa2OAxLgStBVepSSOO1bTSG
HpgsyL9FUqFrCO8WcBBnlnXEw9e/PeRypHm55m3yJ3G01z1Az4mjPOu47cLEG31j2w2UbDDyGlPl
kNxHvZSx7VwZ1InW6hESWcYsW2JyxKL4RXcyJR+G24zxl4K/LCaLlKwDRsUCZYmrjMQS1JLJXmmx
mA2JEsXUNSC8nVrbw3cOYnJUqCYCqJtU61kUZsioIG+HTDaA8l15bBQ1izfpoqBt7hYnIHBC++gh
3fpb8d1bd7vaHoHHCEiEbEfam0UyYQEE1vWiHwHnDu240EtUg5mLUPFlMIRqAkAnwM8SqqLJWyKS
BO2VP+hB8SaZOFnvB/JQjTtP8wVRHYBW1yqUZLGvq0WRbYLEejXslkasSHVtnl/tAbmJlwZFWHVq
kezrCaFw8hBLaNTnukXU5JwvJeBf2aTxLG0xnsEAb6SVVXPMVUgsAUyAU/vKGm6MIUHMR9cHaiQ8
pYzhrowWZHwFj4GwGLvs7etwXwZm2U1UW2/iJCoGUS0CJYSWEthYrndTQFcYmD6EfFM+RdFfAyJ9
jJaOviuMDQZdwPNEdHI2UNe2BeERaAJUuM46Zh0x4iIldjPX14pNVBJVQ9dxRuJvJSCpTxZZR9yG
BJU1Ts3KuTGbaPzEE4X6rQhubETS14sUgxhDMxNITQYVCQ8QRHVYnmRNeAvsS469FEDUKuMRpxTz
LP9D0GouetPDcmMML0o8D77dqXLUPQkwLZjRjbOi4xKuF6JyiYtZDW250Z0Wg8C3Wvv1b20/TXNg
aB5mgOuY9ckIADAu7ypJKDdj7WS5I0nvj3//jlajCoVh6VA36AHLnlVpWihlRdxsAjKCpjfYxNnn
xCkwIjAdBMkalH0At8Osb3g913vUS00faGM5rjtxNoD7yV+35cfUO8bem7MUZBUEg7IOi5irfS0l
lpuyr7RxXKeiJb26J9lKkOkWLZ2Y4dRUYEZ9IQvhF1JlKvJPuD3sQxZgrFnix4O6DgO7Qxi/2YjD
a5bb/+poqBScvQKCY3Cb4slk9k2T5TRpkG5dCwZIHHptrS11fyIByejv/5UBZ5QShUDU2Y27cC2K
vFWSvpbVtQ8EpMGbvdISb5xweRn/5X+EoKYDmApSIey861xQOd9LFHWtwjKP88kXj1UwAdrFY+QW
XgJBo3WP66OXFE+NYtDArCX/04+fOd9UAt98fBjMI4dJeAhMMS0Cb84ZlsA8cqDjjIwCzUyboJyp
wrICxivolmHqpHbGTzxurHoJqHDjjYEsZK5okH+9nqrMeCXE67BpPosIwC3irnqZTIXaNytipDC7
FshJApw5pPB73mx3zXMbYliZ8VsIE1vH6hi7HKoeFzom9GItJyMESRmRLf8l/n18NCxACbUumUJP
EUtjv3BSzMts9L4b5Xw0IGcw2Pm7XpAe+DPErzJpZBKpoAkBGf07SoSvpcMt4w9QYdZOMPMx0+u3
/833+ZLmqh9/1Zmg9eJlpV8F0iVUvWFUZVVhCVwVLmkCXuxQfH5bB2S2RjGLfCBzjrg7OdeYQAkz
0BgbiRXPXkTgL8e/EH/29UV56wSaULZ3h9enU/aG+QKtTVPHPpLrIhCF2SzHBBpkREiAJtk9Jlhw
6I062uTgPD0t//YrAFd+/h6v6AwyerQiRmNKQ+81cNKOKFZkSBmsVu1MBEdJiJ5gYwbU9qqeh1vD
dp9Uy/ionmpHUcxgW+/NeQf8Dsr8c4lMmBY26qO7jP5uEVYFzzv8CUa53FrnI1fJeAwjzlAeRzXH
ABQrQAXn9RlVRJ5s5MPENtyYG0Yk1fcLfU4CuR07AyJl6V01KeckpaFJzBPqJQX5CHB0IJd6k5xk
sTH/9I208AFCVO2GNnbNhBhk+EQEx/LsvasnlI71/YGWQviLwUjAM6F+CLbv628rRhAONWOEu4bW
qhf3r9z2CLctX3QKHXOFH+/EzUZAmATNRnhP6yA8/f8XG6F2XggAeuBuNNGKDAspwsRf6VNI9rtr
AhoAzzoykyjlMUdcwq3oYg1iRtRl9+O8xgCDBPxJKJbFpnd8vCYW60B3EJaeAnMQcmtAtV4vqg5j
OUK/LLdxn8udcJKFmQ787C/qFcMwW6oHpbUFIFWUib1k05DwbumgPTDCYYACBg6ym8nrXadVuZht
laNGGZtyq6YZt/5PMnvc8kWGEQ4zYSpipfmyqysNqUh/IoLT0DYqsZ0XAucrKihu862IKaMvYW0K
GikLM8VYxSndvHlvqCkEDRto6OCU3xDux/AAQzfW8m30ly/yXYQ5qFYBnqOTP8nQTg0Rsyq45HDP
8HiCYI+NoaLMa2svwqoqjK7BDKfCzFEdfAqI+uOe0oFk+iJENWAKDHxnM1HhQlkFZwgKfHYz0WDJ
x0i/5VsFAPBTLC8ksAlG8xDsGs3ssZrevKnAeSOXgWgQfg/iROZOeFyGoYmCVmEuY6g/x91TPpUz
vnFC0GMLmwqKexgSVIVZS9K7/eiHQr0t/rx9JW80f/bcgm/y8TpuTAiVAscKe0bfSjZ+6rKqN7hE
rreyI1naoXkKnx8LuNW6awFMwhi+nAEOEAgQUb1WUXxTMZ0HI0MnzoONo3F9kYxAKACILubqYjAi
YzYGXu1kT2y2/gK5tEX7zS/Lk+fUywgUJ+5b6zxe1q1RZOQxjxCfuBwosYVmi1HCC28pnuRFbku2
sqi7iSO6uzQARzE7AnktYDuYpTWjFnd+JTfbfCahXmjVOsnBrpvNGuBjYytAhwPAHu/V/PESz3Nr
r28x4KQqbJKBZwZDvRi5SVMMQcRhS6V58FGhCf3ny0c1yMacZhldWzD/q3Yew0iiN+ZN9Eg1z3+z
L6TUVLzGGMuqE8yyD3+DKUN2f0M0BAQYj32GulyftTCOhpZJ2JAQLbVgFyC9D6jLt9jPmhb57Wgh
Trgcd24JhqT8P4H0/188tIHUCGmgQuCwjBdAPZidNPH83EpAFhi5NAyo1g0Ker2WIESp4mvKOG7j
eok0Q5KvBYzWdK3HR3oTpGOiLO1FQ4imaUg8q+xCsjZpcq3ktyloN00DHTINZumKVrqs1+nHFOPc
OXq91iAUu3jkYUF6gUT9GW14sW+GXosaRpVyW3GP/Dz3ptRk4damd0qXYHZdc7PHy2OL0HTCmwyK
eFh+DLSB88XsYlXXflxVQrDrgE1u54YdgzBHsCSU+mPQVnFw8Tlz1kE338XvZNcIppKa3dTbcBsP
AYGFpATtkVAQtPNMrDoMQa+lWZbtWoiNnsuj8hXtMTwIzRp0NG3mqGbylM34VQLq1eEJvSt27Iw7
/iAeBqeeKYup5MzNa0Vhv3hJMMz0nGyi7/XlOVQF8KvZCOQJCGlwEB/Td5K183gHaagMqjAk3jHR
kTEWxZigagz+/N0gz8Jt8Cy+q6dg3S7dp/QPcxWXgMoBBYfJYIvYW4aT5S76Gl5qGgqF6CIAQR6N
+jD0hhGPDIXGKUko7dSlaqbgUdyVoLQNZsWEUbxRaSqIksZgyDj6E4Hrud5KyejAnCel0k5CrJHY
BUqU4exbWrorzOc8PtZn+tFXi6I6jOwd8pqYFIBS17UsvQi5jjN0f7+1J5Yx9cvi9S/znIHxmyiC
7gEtMKdCQlbbkM1CHRC2DIykwLmwhcDa1w0/NJJsn1teBSiuqJKsNPkI4TS/AGQ6J1lDfHQ8kmZi
w+5JxnOFXB2GwNNS3fWyWn3M45FL8n0/A7h9ihnuRsewLkxDPneOwNVgiemE2KuyqBfzvfAWrWJA
lnRww4VYxuNTZx0/eGLnpCMyKVAx/H29CCCnulyQkmKvqquxXPaCIxtOqJnSVNvw7W7hulCcKwJW
GvEwgny5aXJFaMp9+SZZ8q45PV7HrY7h5ymPDArDdFQTYwWLxtOFoenx85ZMJvbo3qfTTiwFaUeQ
BLK8EL6r6lnvNdU+iMmIakkb+8QfJw78RggeYwTyokwT/6j9Mq6rUehV5LduvscA+uinHE/wa/7l
FiEfj+YWuBYow8A4M3Y5SzmlrQO12PeihVbZorAe/z79wisDgt+nrzy6jxCI3UzKktzOGOLRK/fc
a/IcfRgoBSaWMumg3th+iEFDFZB+FHsM9AajsSOfiVyqlnsRo3VizsLURXk2oNe2Bbo8A6iuJBia
50hHfXpI/Y2W0ZIGaHzonGSQa5399IunLfcqaGHgV3tFsLKP4jl7Hp7DrQscqAZ8xfAmIi/XLh5v
K+us4bAQYNJkCIImFS2/1+uVg1iU3bjq9/13gHor8k+NJUy1Dd0RgoyaCmtG+0sR01wLUdBin2Hs
pbLvGydtVm2FidOdvn+8klsVR9HpQgijgEjoJkFUQoiaOGI/D/xDG000Wd1ZB9JTIF2gVo2GmMw6
6kCvfK9Q96X4NGhPWrLqQHwmTRzJraaDyAknIVDoPlr76EIv1CAdIg9M3xkWIs8U91NCSpBv5l2z
DOsJJ/PGPOOawkLDHCBdY4Db/VqSUQmSFqmJuhdItEZWCuHOFO3NrU5jBghiL/gZoL+5maEsB+mg
5oGr7rvIduLOfnzmtwdy/evM26+4CieoMX7doyk1JzLj0Ymf/70M1ILgFCJ+RHqYMZ3B0HuaUBTa
vvRtpTUHoJ6FddBMqNat9uLXNcT68Pop8JQ59EF1s6gaeqiW6vjw9Y6T9+POYcOtxEujArwHyAHd
ywu1yqumlZs6MfZrr565/LwtTZ2z4tj619sFtAgNFlB3guPE3PW4z1t3rHVt32W2x6+axDRaO+ac
/yaF8Y5Gge9C4Ga0vQB6+PGQgzzSNfNs4n7cPgZoVQOSE9AQimhgn+YqKZWk62pjXzamGJNyAVFu
ZY/IH3xMlmjvCQPEnBLSwe1HAHB9PnGZqUbbCsa+DUigmX5hb8IlsFPd0ZuqJ93EzmjconNn/5FF
v+VCF4ZIL72h5I29AH7e5fgl1MQ4BAsMsLC5yNanJvneUW7kxhCuIx2NRKPBnFYu12Az4kt3X4Jb
ABlwVK2002OFuKPdKIvh5gA6AQwFCxxyQ9/L2oxz911vG5XtwtpU3qc3VUC4sxJ4BQjKz74UTup6
49xUB8w219x9PYJUKCI+502STN0uBbg24CdUtD9jRTegerAbo+6SunstJQrqLZbiGE7f/+t7qiGq
hy8Fs4P475yYulABJdVUDwECt+9AAlC+uo2jV6YyFczevmWQgkwmwIYUs8FCsBuuLoXSi7yD1xyC
2HG07jnMrOGYqRMO7k3NA/Nh0SYGdCMATZRrkjGgauJ7cKBq7/ASoG8ITA5E7axk36wCjfgRkva4
UWbpmk9mUkzIvnNgNICWKasbfJDzbbvYykKMdd9tW++ABJ6LGmbl1OAnbJx+mLB6t9qHNaIJDak1
7Cn+5Vr7Rk4UdE6VvENcbvPc1hvH794f3yP2RQVqk0cekpKVI+zFoOhrEa4xpFw0pN6h5pa4RD1v
95kTKRMLodfk0pkH/gjpTvocodaHGJd5i8rAxTCywI0O2T49THF6sLuEH6elEw3RgqBTTPz1EgJx
FFoDXO+H8q1otsJanvr62z2CpYEBRQczvDNksa8F1IKciNin7KA7odm8xOhymvAGWPAnSj7nlgUE
bRSrheTMtYiqMRCdK0N9UIAyzZwexXCJjnBc8na+ABGRSLrGUVfH7AvMc8rC0iawPDe5IfoBKgWX
07TNLRjNLdvQzSOpOQymMJM/deT5MoxezF+Ag96kk1U21k7ASgCTTCdYYWAV/cf1eiMhkQV/aIKj
hCa7P23bWl9Y819gdu8ZyIcwW4rENgZ5hKTfuVMIwpvn8CwdVW7A3HG54ORdSxelPm0HH9Lbtx7F
dLDEGnaQkfYvJ/nz5NbSs7tSfrrWC2mMpeKCOBVbvg6OmGyEUd0c2rcwbtQUGgsNTbr9+D6zQGkY
XioNPj6KeCrwP4wmSa6RNF7XBseK5Ito5e0R5S2bEBgQ3irX3Zw71ZaSTyQDbirfkEoJQtA9hacF
YR+zxkjyRW9I/fCY/XW56aP/M7X091/xR0C3GhENos6rKVDtrc6ehQJDjzAZV1NhzKOQjmghwPjp
4yiZyV+2SdCW2DnjQjXzaJG0pj6RHWQ9tvMiNRgyQPYRELLuYQIfuDJ4yFPNcR76AI2oJErJ8Prz
+AxvrQFd2IUgZmGFC1iqKEBQ8DL85Udtpf8mn41HOjveCglt6ZWW708iOkR7Mz1QaO/jD7i/sxcf
wMTWFS/34VDHOE50wR6GnoAyb8bPMOXqVDvawpoQR7WDuSFX62XuY9qhetT2EAfKZtn8EH938hYV
SfTmOk/Gzgp/pwiq758kQC4AQuJhZb3HSi71Er2V4ZFPViKy7n2yAJfxs7fjpzKi/8tW/iOKzetm
suHreQdRhvEsanb01KLBWEIuS38Nl/7vxE7Sg7nZSfgK6M0ECwampV9bti6W4ygV+/AoP2cf8THa
F+vE6e3uJL/6++jITWV67plSYAGRTkBSGS8k+zZ6gYqRCDyWV6X2iAIr96mZOYai9et2PcWW8b8I
U8ENgOwVrDejlp4UVUmnt9jL+An+kLcWDpqpDEQFdku2guMwVZq/80zBq4B3jr4TFOZ4ZjtHt5fb
TlTD4+AYvpWgw3d/jKdQ+/RH2DOTgN9RkS4By6zCBIJjFwHO2Q3B0Y1eGv8vOW04lSz5mnjDDwcy
qa/9hJLc+DMwL5R7UEbUDkMjMtFgKHBazglGcEQ9/ps7Zr2F3qNdglT0vLCiHwnDlltzPu4mxN55
By/FsqnHqM9HfiwgtjFj0FBsvQ/pwM/GD/6Vm2rDu/ceoenpnPmGoiBMvL4HxpDEQSFKEWQV9tcI
svBfjFAi354JWj8zmjJg1F1hjhApPIQ78KKpOWH8207t8mrgguQIRIVAUqvlTPIrfY7PzTHxycQ+
3hNG8apneC8ybcwtCJtEQ3gNYeWiPSZOU5D2JV6ayTZcFhMvHjW87Lrw0CHLj+w0sv2MKDVP1Q5w
xeSYzoJ9NsVDzPYLU1+FvqP//Dxj9zUvGIbULZJjMJhaZoWlE0anMCbDKv0tvjIMMfsdQ5wX/zrM
02d904Hb3pvYznuPLdwkNMuce8tuKK76wi1KXe+TI4jtD7INeqTxq3ACIDC1fWs/G05t8l8GXP5s
Xq2aiQ2+qbfTLaAwSASwyM8A4XWtqEolgYyZH5NjjnJ/hwazICLxDJgm0x3QbtlY0Y5bSvb7ot4q
T/3JSQ/tBoz3c+UPYTWRD8HXY+1iuXfOZ3L5QYw18lGzqvQMH6QQcVl95rMvOmAg/MG4YkCTMMhe
wRDIznR/i/k+WwG/QsoVd/iuMBbVc4xnHYWTYFHPvXVM3iW7dtBOlY/ooG9O4eQQwrMzy+rn5ccy
17zOitoTW3xsDDc+Jsk+UM34WJucJb7awkGxm7m74V+bRW3OH+/TrQdBp/6iuwJJR/gQBnNuuRSl
bVHm9VF/huB28Y0QrXxJJqfA3fEf0F0FHgqVNo4hV8wI6rxSjgsBggDsfh7RVR09IXlDxiUaFax+
wkbfvnfXwpjDD+o0A9g+rY+DOYBZ7dP4qAcwk7083rtbd+9aCnNqiVFimS6k9DP/5L9MwWFvjRYo
caCmKD7QxlcmAvq3n3r9W2ycyici+GLk4ajupS+QI70+/vk7Hs3171Pf4CKVpIq+53IBfl/0zegj
WvnHhVGRCJwBzwnYmKbK5vfkofiHNAOKWSrN2l/LK8oi9LT/Q9qX9TauK93+IgGah1eNnpPYztQv
QpLuaJ5n/fq7mO/itE35mNhnI0C/NOASyWKxWFy1VlAIJ+GUQjQxhqDFrJnxS3UeHuRPZjq6XGl0
h6Hgg3o6boe4o12b04oRd6a8E06qbonPaxmWCBh6J0I7LUV+aPFHxoSSCbuOCFcW6QRY5MIpHupW
OPFPzUduV97R/12vvuJDlVg+y9jyJCYPqeSlCPUhlAPJ8C9WTwzCuCV8GKfsJf5dNeZ4Vg7DW/bI
71AzYRXVb0QCYg3N4mh8NODYlLWgSmROizjhVL6PrYkSfm/O1qb38ieQ6g9m/35/Kn/SwKupJDUE
IDpw3SX8sXT1EY2dUpNUfnMu19pn9idyejSZZM4MfbV2yz/WjgTjzap2W3dYdbvayU7DtrXnB/4w
rWLn/tcscwXqa6hUhCvkhNMjozmL0BusnAbtpgFYb2IANAhf89efCUwb34HNiPMLwKYGRC7Ki+gS
Rp/QknuIi0dgHytRP9ncyl1/RuDjw+RblrplWKJ5h/Aqf22J2iypqLSKUMPS5JW7ep3bo/knB9B9
BvGqbLVo+HEFtPi04IcOV70TebqtgiRccCI73GSA5AXu/Mi6KdO0gIuvoryuUKSOlEJ0ZNITJELj
3/omX+dQMyFMztJWAPltCqDEHxOMGqAtH/DHQxmH80RX8yD9YKZegoajlFGDX5y/1GRRGfecSjxq
MZiswQJ4AoAJQt1F+pgYbrc4ESk71PErNIVRFPGPneKFcAOR9B4MJ1+vH4R4q9n5AFH9vm90mdYQ
o4C84Erx01hNeYLBc0Om5Ip+ml0iyyqtlNW8iixhEx8mtKbWYMR7ABGevcG8evdt35hXRGzovaEQ
jXyU1n4YpF4N67jkkJKbRWWNvBmgfleaKDuhN55nva+Ji3gNgQmIWuCtFVkUoQK4DqF6khRlnATx
uQV1Xbf/lDeT9Q3ZrIcMbVgBXvjRu8bbrYeaAprWWGiFBRQeSGJ0sBAOAMB88fJLPu8igutyy7ej
lMZn9RmKHmAhL1eNa3WMY14km+QqlFJmqOA1CFVcx6hUnjPT9xTwh03gTwstXEzFdY28WTbDQwdG
uAhsh5JJ6IoCUHzeX1lxce2nPoKa6hSoDa2J8BHlW7DiwGcBJW1cMAoLdRs0V47g5UEnGtTQzdLT
Tbh3aikPELq37n/HT45BTwaYCFChgqoOwXRfz3nVdVEx+E18bj4SByUV1wDTnQ+OfRFceJqbOfgq
twS54whBxc9jC7JaiARbkVfsFKuGDiakFd9Vs1uD+87jPZwH1jdu9RCBxc0eOm8j0QVn4pB/mrcW
n62jU408a2JjUp8dxnFfJ6Icn3tXAnn9Gi2WhLjoaUYjowjqg8niIQperisPMg5Px84dXIBH17wr
gd7F/MgAVB9H8xTZ3COTeGu5tMB18QDLofEMKHK63DGKY6HWfJKcR9d4kN4rJ/suH2NbRGeo5rWr
2gFrCMhJGbeFxRss3vgvzAIqeb2SA7DzQTHBbLvrPPmpeILkpWs486ZDsbjcaDbW9kH8vO8/i94O
WEUuySO/Jy9yKv16w0cojJQBn57nXfP0RkhyEY8jJ3ZnXEaP3uNu9+r9efzzx38bHpIHrjR7VhpN
gv61K5CUD/0IeDID+QFdPs4yI8azbZWf/V+5y30ITsLcrct8B6MEWgt1HmQemGbqkjSVQuX39Zif
p4380v0Ca9WvkCgQr7jj9Lt1hpP/CpfaJxBCKW2mLDgJSIsRgjqA4GtFtCJT9556kNqsCqX8XELx
U3bmbeC9CniUyxEOkLizUh/iKPfMUWFYmJI+TdBNiFQzW2VPo2BlFr82DvVWXaMNYSXZ1bNyaNzW
QTnGi075s3H2HRC6vWpQXDxw7+kzK1zeSPywABdTQMVs3ohirjTIN9l4hAVzaeWFrgK1MdEuXB+U
2ffd+oZP4QQiTXNwKNKSfL2XRiUzRlkt4vMDAM3OUTQbhibXot0Z++bCwmK3KmORieIEC/KvoLKG
l+QPRDm36edgB3tTWk2xI68jtFc+A0rBEra+EaAwLsA1UOYil0EqUsh5LnUSLp/nLDMHHH2r+omJ
SF5sGegUALcHK6jmkSYH6oDLO19rgywozvlu+Oa+YOylehE/sk14wsOyrWwS35y/wW30OJx5hgsv
bmf/ZxxYO4LlElEcul6/vh7qQp9iGD+Do/41tMKTuksd7jH3otBkbVA6LSXWQM0KrT8U7ICsoA6j
uDfmqpP5As6pq271nGTWOKNuOjDqk4sEiTZEDasa2iwrq7k4S4C6WMG2eE63wqY86CtWEGCaIjvk
IhdTZ77UReCxz9zW35fr9AHaMLvwiLLhP31x+RkUnsfAK4PwDeDItSVwikiJLwjFedjITogy82f5
ajzHRHDoUYmZbBmLqgvsoUCAAjMSazxJy9Qk1rhklSSgnqUHFAuHY/OkPyTncCt9Rw+snXbDM65s
UbPYzlwXhFxanZNttGlNH9ra3SuL1Z8OVvSAqGAVqvoIQgUYCdfpo7TiH4CPZmyom+NASQV9GMhb
QUp2vUaR3ydiUlbVef4aPqRD+CnVpvjqf9yPuovqP0aCJwiUOUD/Qeq5VGASwe2GJuCiOqdveG7e
Hj3XHbcmzrmDb75aTysij3zf5I25+wEPoK0LPLpoPrgeWIYurC7gm+qcHQPw+z+0QDCzMCeLWzsq
boB+kOYr8BmBYJAywilCoYaF2pwJb/EnCDbGz+BP3lgqtB9kjI4H90fprbQBogO1/SSam9DsTMUm
dxOiXHwirPH3x7246v18kw44KOkJX9YetXmaQ13nWlyCdBD4ZUcb3ai5K2yhMOChkpWu1C2qBWDJ
N9aMMCaS0H+ZYNC2qXymq3q0sRiwDUbaV5CnxJB2qtfqpn9oXKTnbrH+KNzMfuFt3U0dFsfv4v5H
m6cCTtqXktAFQXeeXXBCeOjyR9bKe+XaT01ceFwFiC/NGgCwKI/ibjzkG1a95EZ0RTqDWiXpMMUj
Ja04pwyxGkZd352D0orKXRM4KrflVs1rvjd2LB+/EfEIZ5qOpy200gHiRQ24mRIt5dKsw/mkmPv4
pOxX0Ihffd93qR8qbnpZL81QORq6y7Wci2Fm8uKduFFOypewdV3oqKuP9crfecov0wMvbW8e14YT
fzjc+ukJQk2/njpUpk4lVD++/+k1m6z15TdRW6/OmjZvm7Q7i8m26fdSaa1gJQBhpEH0HwZw2XxP
0NCIIWBfe5Z4tJ9SFl3mz+2AmhhQZeB2jS5GZJT0zawxmj6c1a45v/16+EStiDPbdWXmjyCUj8wG
931y58dtiYO4SAAWHvKHbqcfilcOtbTDYeNseHPzka6eJQcKZYgYkGYLUWuccAX4v7+BqNOtn+6v
6a2tShqgkdMAXcsvEqlKqvhaJIVe4+HFMMtHGbqZJwg/Pqv2gJKi5EBIw+TWvC0gp+PWzTb3qlXI
SBFunAuQ98C9C7BswNlQDLuO0moZiwYgxt0ZTdhuDblzVPd/5BSgUoCOKehT1/CgwIaGmc1Swljc
q+FCV8ap41WUg3zuwrA7y3t5059KKGI5wQac3WgNdsQ3lPtHr3InjRWh6WsYbZe6cw6gPAx0zm/P
jVOjiBIS0gtUHpOdglq7lOHc8M3CzaHPYJw1U2SAYBegDco8fRYbmR/0hQTz3LbccQftYBzHV+2g
7Uev+zQewz2Lxuy/rDIRHUPiDoA1tco1Ho/VYIy7sz+a2UtyLE+hO68Mq/gCr70amsDEcO/S+dQ4
fADIln9gwTWXWQ5WmvThISATGh8qWBhS2WmxxrfncQeKgZWSmGicfVZZM3tzYS/MUAmoMNc5IEYC
hJG+pS/uLfmDh/qdfKoe8oJR3btxD7oeETWl85SXcyTB1AzOql8z5nCfgqYM5eotvxv3xmC27/cj
Bq3GR6RP8DaDf1TSQAc8yfVe1fhZyKoMfgOmnvrdX6vv2UZRNoMNGWHwJUAVL3sNclNlcfYsSgSU
YbrPUW54jigutmcZR3m9Uz3jzdhWe2Eyue/MjR6ZOCNybF6FdZRM0fIAlgBCH4LU7nqk8jTFVaYM
7VM12KGAwkiRQ2Um9R2ACquT9hvVtolxni2PcvD5A2CLrAE8ecaS5dkX1CgO5hFdqqagrfrOCicX
hVqolqg2lMX6l57hrmS9rkdJVJXQJkAIhNCETY0SKbsuT03IPwknEUw4gycO1gyaj2+hY7jOLUvI
j1HHw4MqinlUWihn6WwA8zA96fvUqkER9nIsFAvAUyYv42KjE0wmesuQlhMwB63inQa67qeGMIEv
EUgi3Dj10BS3BSPPvbFYIrYDdjqab5AAyNRWiOuOF9q2lJ4mK5fsVPUyq0gtzas3Se1Uvp2+Mfbe
IrGGT6AYC9ICvEkThs5rjyyVqcBjUgZpZlPf13iZxJ+wDV11QAFvhJiUVclIExhWF/GMskqll36l
pJzEFclR/QXRtD/+o7xOdt3Of53/sYOQ4UH7AHAJGRhXanikY6JFGRayhykeJyCvLQ5mDUL6Xe4B
mcYYFQn2135/bYwaVR8qeTzHMFbqD9nHcECvWVPZqQFtXmXTAlKbe5NpM3N1kiRfm4UgEUpW6EZF
oo6nuOslTLlKq/w8Do7bz+kYvynqZvaU0SnW0ZcMRdMSRu8PdHEDJmh98KGiQRjY/QXnptZPQy/w
cX7UTkFjuiPkYBtWP8sNG9gF6OcH7oRggKiDtavTJNJlIz+CN5YLdqq+y96FD8kKNZOHsjCaEWpP
2Q/rxhV3TBWIZV4BinrsQdBUw7qEYV5P6dRJfKQCRX+snHJXHNK1/KQ+oe8ObFv6en4yfoXH4ax4
vivjMddYs0QzF099hCL/0j4VQesyyEesgHwUrXxduskm89ptvgLHJqob6JX3grXqxqvgQVmLT9Jj
4hauuILkoMd6312mA0TTxgD5OXg0EPbo9uBKLcuxiirlCDjhd1ng8TzbB7tsFzwilXxgvV4v4x/a
6HGThyAaQhEQ4pQv85OuNp3Iqcc3lA9/yaBmBX/8Q7nXZ3OOmW1by8wDgpbApeC2QkIfDF+vc9NX
Td0VqXHsVyAUe81P1V58991hp6+Sh9hrnHCX/2EKhy/OEkQj3OFxQwKhJWkNvLbql3ysTdLoHzvF
jMD3CAGEwDuoz/d36SIaUVaoaCSkfpkN4AQ9Zqb7+o8DOPXjJCZd1Hr1ruB4fsKPd4cJJaqH8/AI
UGNpAhjm3R/GMkkjpkBniqZXnMDgors2VaWxOHKD5B/BVVyb3Jfh5if/nV9LihlHlv9qPDKR7mR7
XUVUdNuj+wqtdIT7GQoS1yb9iQ/kThGCE7cKtlFvQ1zecEZgdE7div+s9/qheEWtjZWpLU5FmIU/
gE0CjR+EfOnarDJUyhzKYXjKZDflzMYCW5iEB3OA7Z3KbRi5xg0vBG0WKKWwuSEnRZcYAZo2qiGP
wlOOx18NzzoSnqx86Jf++qcLSHoiwCIJuU1EUmzu62HVha9WQROmpwDERZ76p0YB5zV85RBRdiBi
/qP8HhlPZYuhURapiRxFP4DIQpCehK8cz8evEORqdjlIA1n0M4tTijJEOYo8jFXABxhaRLR1lCOS
alFa3Z+/xT6mbFAxahJ7iPokGEz/aDgoHdz/9eX2on6eOmhBAA+uLwk/H56LA4DitnZI1FX3BpyS
gqpTDKAiK3iQL77aXpRJ6nTrfckPmhkmB+dzeE5FNFQqT47eQqL395MvMQLI4o5AWSNreBGqDL6f
tZoMEDSAOmrFj3HnAuw9741HmSVFd8sW6L9wdKOlmfRRXtsSxM6ohEbEWkFrFPBGkEJ/TZByXXGQ
H2K2X5CNcz2POJuRHCEw4rBEL9C1tSyb5aoaRvn0lnxgcNExdNPX/EX96j+S1/tusiz+o9kIMALC
QgGwLLg1rm1J5dw1fKLIp+1gQc43WKFXc0YHZQi+7dF6b84fH6iK4tmB1aG23MvXhqkbEdh78qQN
JRlA/UQFmjL+CNYhY4sts5yr0eGV+3p0vJxDs2oWYWRfnsr1p79OPGPDrUF+5rB60n4C62LZ/jOV
gApeG0M7QhgJIaayr1d8YfUP2lEKUOZuN9FOhR57f1B9+593+iFbvlhBYCuvzabFbMx8jIlMXqSz
CERq5AhP2p7bA+7p3PeWxflJmaLColFWqRDDaU929bTuXzjW5YD1+1RI1ISxS1pfkE/iE3SOYtEO
H6fM7mYrgFxgAykp9HFs1K95cuSIFS9vbDpsb3C/4jWG6GdR/lhK3DAGeaic6h1nalt/1zr+A/zE
a7Ys+ohlNkxKi39t0aiLGJ1blar48on3xl1sm18QjaudYsdqG1lAS+AbV4Yol2zCaJa5SJNP2qk+
uxLoxrf8u/yYbwEIA2+oZNXPAG8CoPvYsPq3bhxA17Ypv+yrUZrkzJBP4GsKtv7jozl73C/Fm8F+
HoQm0+CNgHI1Vso5q9AIEvCOyWiQmiEiDKpWj0gG398By1o4NaOUi2YldMeqkZOBb47X+WO1x1ux
b9eYUMnqn8NN98riTF7mItfzSJ0GANrV6MWDY+peYe5Gh7GnlzFSwV0cWAtQ3AgKiPKpdYqMNCOp
snYq3/hvzUXvieZwDbTRU+Q+QNCFrNRkMSDUXn+oCQkhDcCR1EK1khTW0iSGQNDxeD4J1oLzz+Ex
xAbuFLhvGqAIoulTMm6MjKiX0ca0ljfjbgRerdmBRdZhwSGWb0KUJWr6fKmatERWwnPtcituBe3j
TbWvV2C6cfyV8BStgQ7f1MyaFPnZq8OGMktNYsLHUTfMMDtswsdoJVv5o/D0jnaate5ya4bTLy4w
lDHK6fOwmzkOwIVzcjgHiSmfZpAxxvtqxcKv3HDG63WjnL0S+cCH9kd45la6p7nBxv+tOMpGAKYw
ZHI733TECyeh8tUh06UwzTGs6PAgvOZAGrDGs8gbfyaOkMdrAGuCH/v6bM4lI1USXgrPoPd21E2w
GleS5z/gysJYoUXwgyECCCXQV6SNtL+jxlOoiVpH58IB7hmI+dRWtv1WtZP1bBFGWUKPPwAz88Iw
vHQNokkIrD5a5EEmRGfGXQHtLr8U4x/3D44Kaljpt+bJWxZ+agmUUK4tUasljyCwSntYau0eIG+0
BDivktNsC1ZAJN58vbWuDRG3ubhYhEMR+TMZEpjxg8Ov/vHL1W1lP7nhMXhHWZCV9bCmkKzthb1y
imeubGFvQqQiHKOd29koSgj/fBtjYHjrAD0vacOkCQ2iNJMraFTFwGF2pGNVOOgPghPihYqlp7ME
1pDFujBFOX4RAQKCqnZ8rpx6l7qVldq/eogSZ6vIGVdDaU6P4oP+UK0Vi4ew8HQcv35XeMa27rsn
6ztU6gIQZ4D2Vi2+YwDLvoCd0e70J5Q7eWtychev9160HtzuLVmnL/HB8Ii6bOJqa6ZTLVLb6wlR
qUws1CsdqQM+BBowNp7oGos7tq9f77FZ72voVvmO77DAqMsyKIwCqo74A9ljEE5SWybJxKJXBnhW
76q1Ke1Ca95Cu123+Ydq135srPip3FevAot2aBlYr+1SOygDsRLAb7AbfMhAlIkCqumsjtJlaL22
Qe2asQwjArMju4YDauZTtf1T5v5j+n9UciH1BWIh0I8Dukxz0Je+UNbdhO4S3pM3vsdvIBCH14LG
jfBE0Xm+13j1StjMgMqpbgEE+rBi8dAurwv4BrQEkwwN8Dx8z3WAGGZdL9ShzM7dd3MAQM/aBevq
S3iO98Lj/f2yTG8JhdIPWRTIqUk7zbUpvCSi6XTO8nMN2oPZFnBg6WsVKqy5aWxQFV4xIRDk46lo
Czp3GUyoqMyC9Is68XMwjoFOL8/PjVnh6ho4hvXofBAM5CPrCLkR2GEKjDG45REBayqNUbS+Klu/
yM+J9ci6Gi8XCTTuoCYHKpagR/EAeT1zyZCU4yyOCZCdNsgHJwiH2M4JXfrAx9xfpIXnE0sonYPh
AIkFOhOuLVW+3qfVPCfnxLS1ye0tVFxrwjlx38zSF2AH9CJ46CeccGDWurbDy3U+ZIaQonkJILWD
ZDdotIA8rhMfPuRVChIMVhaz8AXKIuV9at/1cx+IKZoOy90+kjbZYIEN1apml3BH+EfmM9ji7CVS
SDgK8fiPtjcw1V6PUSh1fxKiLAOySjPlzR7oonXrTGf7/lwuAiJlhhpYqoVT1nYpdrCVPb+fvln1
6mVyRBmgIm5jlGEalDDge9q2NXcHyYlN65+/ZFBmqKDLa/1clg0ZB/okY7iebh5CVAcZx/aydkDZ
odIHJZr9xsiwLK07uhiS6wamvNbNwNI2MfB991fn1t6FIBbAjaS/Fi+01I7qa16vI4mYA9VLuxb/
NDa4eyCezGKQW6TpZFwXhih3C8c5noYyys5vlYneLWBNM5fhassrFLEBgl88cOEyAK++dmlAXHAh
nQrYcB8wbetdsjs9MXPJG1v1yop4bSXWqwoIAlgBp6BgusIKsFXUOZ/RIvv9dH95bk0aCll4YULo
BqKFcoZR0NELEAX5mQvNt2IEaiYOzNXqvpEbQZVw90HVgDSfgMrhejxFbUiVLHU4G0z/l/SQg3eO
bz2rYbTH39yol3bIvF4k+wB6cxyXw87b7JvG3gzObWpuTkyq51uTdmmHcukilUbJiGDHfxLBE6Q+
4BLoMFyNRK2roxuedmmD8ma5CqH2obb5eesT9dD098hqvru5My9NUHGNa7SiN7oG05WuRY+3OIf7
JVknxpPpraPuaiRkNi9WhZ9bSYkEjCRG74Fb7xQz19dafZRzoKufWbf1W6fB5aAohxYEsItPDQaV
mclHEpkWC+tOJv7OwtD4x1TOBbUGSdi5Xct2vGEs+83ofPH9dBNqmcsEZ4+fVzd+aSqOah5qa/V7
Qot89Xp/W7IcgH4712o16OsQLb2T1VmamW04q7KznYAOAWbyeysZuBwXtTeNke/7oq/JuiARcMXY
TNzI5WyGtzG2Jp2GxoM6cvUMZ4PC3qknIEArsgPWIrF8gNqcRTpOw5Rg4qrv2JXXf4zt2gBXhJOc
ppW4FbeB/XJ/qVjDonKcIeaUoJxg0I6Of7LdZsUaEmPb0IxbhZ/yvsTDwJsM+Lv8BUqG9f0hsCxQ
YWAoK66beWxMfb+d3dEE9IW19xnnDH2YhXIwo6Maiz8At1h5tYMGr9BknJg3c4C/ngyQ13U8m7qU
E7WmJ548Wf2uMqffg7tZ6WgL+X1/yhjBAK2v16bqYJazWsKmQVtCbDztnGdwtQ6m/NqEaEhhgVsY
5ycEIa7NdVITCDxHQptrKzoeqkswOKSb0mJN4a0E53IKqWAQiIHgB+VPMFBA6aJbtTvbyqreytDL
tKzUYswjmaf/HrMB3rkeWNDoclFLZPsk5i9oBYNDaPecPLA20f0zeyFq0/pVPLQT5g/qFvK6AVfH
ijGQ+1EUmOrrgfADP4pRDd/DfbE96Y/h1nIsndUTw3QEspcvjuy8bNqBEzAQ/tuENvdsWURHnRVF
70cEKI5dW+lzSYBwDtKowUL5R7fwHP0QWhFkB/uPHHQo2ne347zcYV3obtslL3MoKUAFi5rEJKjH
gONCRG90/Owb0vDycn+dbgeivxao+cuUaOD5Is3Pwqk4Qux8I6GAFXv3jbCGQU2fUClDzfswAp82
joO7kh7/nQEqleLVMULxAgay2UzRB6V/xc/3LfwXR/vPRNElZEgNz8M0wcR+ALGXNR8cKXc20B9i
3ELJXCwDwF87VCD1wx55VZ7kqBHwLyCgf3hOHcbeZKw53f0JX9PlqoVXDSDMQufP6+hsyj3DyH9J
2f4OhIqccdkrU63FCDFoqc3wGM+ZidfY8SFdsbYnifb35owKmulQZ1LW4moY77ZgQHV1CYRE7/M+
t1as4tTtwPl3VFQ+JVRtP8RKhDrl5g2i4yfGUJYvFT+Xqb+/T+343Ggioe6wNkKz0UxBtAXFFA7c
obF5M3NrE1RBoX08Jn8iSxtNEdkVIyDcdnQQXqObAs8FPE15Kyq9UoYdKY+CgWpcC6a2wgMJ+ios
1llHPGCxbBeWqLAAMGmXlgqqzOKfCszPKOmE4Ifajnv05DKS7dtXuwtbVITQsjzNoh6jmoDBCqxh
92E56Wrz/SIhSxEZvn8z6f5rjEbVozY2zDkHY+E6PFmVez8U3YymF79ORQi9MgofASI/v5D+vWP2
dbr/+zfDA0qhpCsA6le0wloFJIMClmGc3KNtZyuIHmYmMqv7RsjaLtb+wgi1HmUJdl5hRJ6jezhI
vWcAkP6dBYlKfmsOeLgwQIodvoGiEa7VevyKkR7eXOi/o6D1aNEe+v+z3qP3xPDYm6t88dNUhitO
Ed6eG0yQ+AJaqQ3kyFeMdWZZkLBEF6lT2ZZGAuwsQhneA1vn5B//5RCosOzjZU7nDBhIH3s0gzvM
K/TtWHUxSVQ0RuPUMIUaXLVzsuNnYT2C3XJXW4xxMHz1h3ruYqJSo5ZgCVamp7dP4wMZ5u9/tRno
kBuC+ULoRBgIz2jn9iDgXXv3Ldw8ti4migq109RmhYKXnHO6Dp7BLsIsN9+8t1wYoPazXpRclZJ7
kuy91La0Rf8kYkYEJo9/NRA6tGryMMdJhW1RHQIzOUMZ+5/nX8BAg/ZdltDJqtHPXVnl40LRSgXS
FtzMC2tyzTxgedSt5OjKCnXMl0CsG/inwIOT5H4K5jpZj3iqmVjp/Y09fmWH/P+F6wpFlY88GQ3u
/2syYRPLd294FrqPITEMjh5cUWjkTyJLeQiitgI3cRfsSSD5qxhLvkRUAyd4aYKarBkSJrrAwYT/
CxpNLw+l2zyX0EsSXqzkd2gydvuN4+/KGjVlRlkIc1uqxfnN37t8ZclonOmR/dR/7nsyyw61JcEk
PLRpQ+wAFwMJn4PlH1gXL5YNalfiDOEUtcfMTZbqQSURJzrwPmhGP98fy41z8HLO6Epz0mqDlhA7
dt2bRc8sJtyILiBgwAUY6AcABHhqrox2EARuxlxFLwOoPvR1tIbGUozKEmv73ypkXZmipsznBjUu
RJhSAMnWcGlxQ7AdwgNCZzL5V1bB5+YK/R3Zzwl3sUGbWOqSmIxMMQ2Xs3rrkLjfjOPldrS5MEJl
jCAsGbtuhJHEjNfbyZkPqJM8M3IhphUqY5mU1tBCHlYqR/b2ybaygmfh+3l6ZRhiTRmVt0CnJgFa
4WfKug9hpZ6c/Nf3fX8Wb1Sv0A9LWEyBfwE1HJW6FIMw1IMmkyuyv08O5XraZAffO/t2tI/2QCTs
3seXaVfYgCM4923fyDYgmw3OM3R9A+9D76U+z9G1Xwu4AQp2uZ0V8zmy7X9ngvKHXsP1TjIGUhcW
LVfdfZxYgKlbmdnVKChnkDhRncSWz89Fbb5V4A6WAjNXUA9+YnUQ3dqxV6Yof+haudDVGqNpnHhd
ptYberhrq0ot8vagrVmsNDdi3ZU5yjWMUBT6IIO5Lf9niEzh/f7a3NpGV79P7F9EBJBupO2M1s3z
/ICXbq22wM+Sm6uXYiUe75u6kRxcWaLO1Qqv91IgwNLkida+8fSv1b8zQB2lcqLUsaTO5CGFtz7B
+cUYwI1IcDUA6lgYQf+e5zG2Csqja9mpU/Nj9c1IB1jbkXzDxXJUQyQOXQJHjoCVdafOmaQVq+Zy
fyHAinBto078Wi002Oi+94Un2+WL/085W0gL0H+CCkSfry0kEjTAfR4r4T+D3eQ8GKZV2BbjnGEN
g9rzfqX2gl5hGNsexern4Z+2/VJjoPZ5KjQjyMfwolCY+8iM7aPhJCz1LtYQqM3dyWUejM2E2geP
h7nUruyeAdu7kS9frQS1vX0Oml1CSsJHtDEs8FswdTfJWlKllSsL1LYek6gRfR8WuC2/2ZOXA3Sr
ju4z2NAYmPX7ewPqotdexaNOPTcaVqSqTN20ArzGVytmfL9xFl+Nh9rlZQEx66TFmrzhfiFavKNZ
1U572TDSivtxHRTm14OBDEEh5TIGc163JisRZ8wUneZhZ8pGnOLH+d4GETrkWvZtxSyoMmbq52i5
iFVFlsnNECIeDpbk/iJ4aNWMHmPWle9+2AVb5fVM+bIWKn4BB1NM1+VP1u/CYQTdmxagPQACe7C+
yYt8X9XR19RL2CQaEEXFbCpP5vCbkQVJ5DsXG+XCCrXiTS7NUWCI2CgrzbSbdFXhBu62IEEBHU0B
Mr3W6j0e+NYCiUVyUL1Vixaa7vXb+eAfNqxa4s3Q8/draBcBH0wkcTzGnJjFr8p+R6MOY1ZvOuGF
BeoQKMSiCCofFtrWNCzucTtgu94/8W9GtwsTlGskfV3mYg4TL1g2FVYK37xvgTUI6hSI8UDCyS18
PK1tNzL1XQh9eYvhGgz/+3lNuNhIaRdW4jDAiGKGvdk4vW08uLFmF+f7g2HZoQ4DudObqGoxXZP1
q55dw6pny1Ge7xthzRh1HtSjHjUqVuW8rXcu8Hl2/VJb902wfJc6CKJ+GJNigAntwe238YoV2Vhu
RYZ4sR6NqhVG1WA92gKyIy14dU73B8AyQIUCI5/xtov4f55PbwrEQZjY4puh+e/G+LlwXoxAjscw
yUJcKMFstTbMt+QwmnjaSzeBe38kjKX44b66MNSNUtlih+Tn/KswH7DTo9+MPb4k8ieJ2MVYqE3e
cF2ndgJWu3Ja0K/yloK3FXDN4rE1QqdIX1vak1Obp98sQDjDk0Vq7yty2IF5CauUmYLdxObrZjCV
3/fnj7Elac6oaa7KqaxgI14Pjv7yJXhgv/7z7+LLzyvwxSKNemeUoPwkB7VSoNEajLXv9eFfGqH2
veRXU4p2Sez76gUB7JCtwYprsSAqt15Wr7yB2vtwlHbqicPZo+F1HUpY6/ZcvSWu/LmVVyxzP2t8
59CmXyfjxu+HvoHzvfU7QXWi3f48OeVjMqJnaNxIL5Y1jjbGKSTON1dY/2Nl48L7qVARd0GqiDE+
APDQYBVs5JNunjRb/19ubH/N0M+Xcj8OeUgO6zfe204/QI0psIvP+95+u05zYYbKCeZQy8vKx+qN
OBqABfv94Vu5x9hTtyr4lz7yk4ld+DuEvfJJCzFnwFMOjhLavm6jlIbHlVDcQ00T0YPV88kcGRUs
Ij/SionsMbvNzSI2P1BHi9wVqAX/5RTK14dTOMTVJEeYQtxKs+fIe/3ILe2RVVFjxD76XSrlOV/L
BOUH9goi8HXvsFopmTNGBQy0mY2ZMsLEPlu5bvw7h9Yai5H05jDAU0vQJdBG+aEqufAESERWI5RY
kCmAN+m9AOmDuor+l8B3YYPaoWUSqZyQwkYt2gnoi4SN/DZtWUXUmwfFXyuLE72CbkUnqiR3i9+l
J2DRCeBVY4zldjnwwgy1QVV9yGYN+dvZnqzw0YDYJPQtN+2BcagvZLvQQAiCkf8szA9D1MXCgLRQ
D9oCdpLSg+LDL8jPgi3AtByQmqw3h+a8jdecq28aE6pq2LHoWWIDlsmeXAT3i4+g9mwB8ha1jMhg
xWIbPHUGEFY4Q15Dk/Mym3WW3Hb4C3PUzp1Dvxy5CY6y3Ys10L1CT4AioseoLDDtUGl+lBVDVjQa
udplmL633g428/f3/TjE2Fk0+XSd9WkU8DCCVqzqZSsOJm5GaMi4b4XEgHsrRJ320WiEPti0AEsh
+ucDGEP/p1z/YlHIOC8cccqzcKp64ogqZA/5iFW9YI2Aig6R2KLFZ8Dvj+iHOOTMp32S/d6ZIfrg
FvV2mhIFM/TzVOl+Bk60tj5itjgmyxAVGcJBRFWMw0DI275oPcxEFyc/1kwMPMOz6NO7H1W/8AOM
KDPBxGV1Zvj00qFRlnsIH0Gszns9XkbRuqKd7/saI8LSPJ2cPuTkKZbcwo0T99CfdUhMqCFLQ/jm
8EASQPBuAFrTIC70YNWIrwaCTvfSbpP1c8LWqb15/buwQdby0qmHKOGGATa2qpfv+I0A9eBJsj7+
t3umjh5W8MyAI4DuChe1OImCKCqwVi+QYHT5F4gvKmD3YAXPm/fMC0NUTFP/H2lX2ts40qP/0ArQ
fXwtHb7tJHbOL0K6k+iWJevWr9+nsthpuaJ17dszA8w00IApslgki8fDNmuqUsRCNVg0QJliQo7X
ajs3vgI8mT+8MPFIkEujlI4JbcWREJ0O2Cr92dvw5U5IeFnmWV2b0GLsWl/3A6CQIbc2sfdA48AL
IsLuEJ43n9eDPywxxs0azbEwYpB5GZ1xe6cfmu09F2V+1jBYIvCtLWizqjMWrmrHIY2FnJb7W+/8
3r0jLsVe1uFMVE/Ggpjbt3Q+QvlDzqA8T3S7ioHqLIgF1rXZozc8AV2E3GHn94vkcjzcvB+dUGIs
XmnlVhtroCQCxv4QOiogiTMwxFOGWd2e0GFua9/njaDUJdpZgIUpwM8JfzH/axnoUgCIKB3TZov8
Tae2SZddoG5AgdFtGnfQdDO/m3vO200JMSLLfb/XsXuDXtNkHwEsusXqmO2vnpSO/BsaUW3LU23/
zUFNqTICFIXaV8cBAlTI+JLhXVkD9a9FTohHaE7Vp4SYgLGXWqEfsuZ8MpAXTF9VuyIPORndy75Y
Hzl6zqPFRItpLAZ5XeLMag8R3OBK9FZ5FRYyw1Z4t4nNmaMpX4x11YYGSqjj2FqKcoWV8q9nB/iJ
PHPE0w7695Ora1SKVeghyGCJ6jdaGPCIDoAOhcq3du0CgDuAGeSCvfDIMsYWfaKSUVsVNVAjtjcB
zcZR31UX/bu1m+77N+lJ5y+lmLvUU5EypjdJ0cKb1N83YTyT5mlwDc/wrJfuPbQDFMoM0xY1N7vj
jtvM+rEpZcYeR63Sm9oF7F4gZQxx2cUGaCbAfCoWXEAGqoRs9PmH1g+oWyVLdTlVqeJ4MkU83HrS
VrczzSXDkac9c85sSouxLXhmx0KNUREoafohuwH53TnNyt/c374Lsw5mSoexJl1XdLWegk6Vkl+Z
G3qftZvvZaB6/scL5+kreEqKsSfWmBRBdwap0VNR/u8xTYatyuj84wY388JTVQ3wl9gqzJabUyOK
LmE10MY/AzUZbBUmboEXN28Zy7za/0Pn26dOrjgiXk0Imm861VvnSW6++IseRgu77GT4MWAPYtnC
tRURTFWoU6OneoD5OyozYae98wH0qT6xum0C/gO1cixsxf7MazpBZwlVoEC3a9wjL8fp3GmLx8T7
4OjbnKGf0mH40aRqCFsDdIA/+bsiLYlWg2ctJBR/A4fbcDqnCBNq7AH1kapmvgxqWEVCfvWb3+PT
mofY8121uCE6tjNg9LtLGVKz0AGFPSPYMnZoHR0b8vDEPjyMjofX412wUlW3/4qXa2vFg6+dLRNM
2WQucRqJctaK+IKxXWvnzePmPtg3WFu471YIe0z79hnOeZgpNeYe+2OTGMIIahom35FIaF7q99sU
5u7VlAI1xJN71atDDyWFUQ/e0dvWhraxuk3g55YY2KIpBSYGMORBrLUKPFwcmQKrjE6OXmSDaKuM
vOyCe2wWI513pwZO/+g67+vc/uJZqbmn8fQTmPigEQxrDDQa8mDmPUEiVSZfPExEHg0mGDCiDNsy
aKjTPK0Kt3bfA4fHxmyL6JQPxnKUVV4PpvatDgYWb5wiErm+06Lb41HcWHe3D47HEGM+wlSUzhk1
H8rBo2R6e0Dh4TYN+hs37jObfK6Ds18NNfwUEjHyu0oyYNkDk5Tj4Tk6ztaS5WGUoz4ClQ5q10MD
Q3v/9e8YYcxCrvaVKQgQlhMh2CSJPdoJOpZ4fX2z9gBLUEwdKHaqxj6JrbiQzucWy8vfFG9cJXfq
8jYbPzE26WX9Q4B9BBdCkksRXcTu5KHr6Wvd7gFEgIVkZ3KBV9/nF5uLH09NzA8lmNBk4q9YSYPY
KOF3Exi5M9ExMEyjS91pbdGzy8O/5ZE5K7k8F5ckgxARP6u2gC0R8mPqJbZ+au33EMt7RTpk2S44
WvjtAX/ySWc/cIexop160ImpbTusZy517INHptGJXys7FMn5tI57wos0Z30x9gD+LyVGooIKYzQo
oKRhgyKpPSxH7s/OuGhk7kgLjxQjzM7Qz70UytRDebGT7LZrurmXWwWlP3NLdowjxMLIyMwUnFmV
LJGuxdohlai/JdfuRo+nHzxajEtEQJsXcQqWRq8FjmccAtZMsavDfYQxCV6OZrambE7OinGPVafl
GdAcMW4CFCDFzbbWBQ/xekFfBWjZ25yXKFfZ4YJz0akK/BQoRa43sJxF/460JsqYFIYoiImCjMNh
5aEBrdtte/RT/U0NE+nIf8gw3ImqUgDwTqV5G4s0KpE2xZv+i3ezeMww/j2pAZEqBWAGXW4lCV/o
iODWJ8YTMO9uy23WYU34Ybx8I9bCWFl4hohu5n6mZEsfVbyob/alOJUadc2Tw7lYRROU9HCcdLvL
HSDJwvcqLk/R573Jn8NhPbxvqIIegkx+53i907jVY7kSj/17R2L74jR/0bc54YqtKAlpfTbOPu7V
y5iTYl+g3zHnIg99W9Efiq1icRagKeluI8bKSgIgKcMSGkcB1iTvJXLspyayk6WyDD35hF71VfuQ
uj5PCWc1Y0KXsbloCFD1IgXdC3L8b+XjXXl3f1v36Knf4owxtQX6+mKtAoWNv8NImg1LyzkhHg+M
5dPySzCUIigoXupIDyLJF/e8uTB646+50LBjDdO82FkHaGY2ZayqQZ2eLbU5OSueM6Kfd+unr4/g
trB/xozXn8kIWxubIQxGpQH2ReVlu86zeWVBniAYl9YBrLcLVAji18Mdr3uS99vMQep9nemNgd/O
bC4K/cwr5Fo0rE0PLKGRNPy44jxUDoBV3G0AF3X8OD7dPoOZzvZrSoxdL2CdhJaKKCEr4Mt2ZINL
fNQd4tnHh3yxeXNwB1zHxYCcy+lb+y6X3lImxtL7mPtLLi0UYOe9dY/Ro+lm9idggndOe3gIHQFQ
zvYyOrp24xyXe2xttwPPWn3clgDvHBlHgG02sdhe8BHeAzJ4HF/20/xfS5cx/01rDthkih/vySfv
ls8ki6c//mMWzGw0rQoCrTk9Ja6wzxbFr5QA9Dp+dAQePv/ta88Ohf0bgf9Y4ylL/njRZCrwO85R
8r6Sue6lUPl+VEKX//UvU8qTaKEdG8XyqakCyi8v8L6tgDq7vG8QxCzqBny1RgjhjF393NZnXusI
c8U6yR8Mk2o3tk/ZCkmwTcPb0rxrRfJl6b08DmSxdL/+5UEwd2owjLwVRLDUE5vz0wrvkJkr1Rdo
DEx0/DYeDUlJkvvzYu0etgN5sJ37hmyX7/bHsdnYC4fiX62V2Cl5UR3nE5g87O3b8J0Z+b+N4I/N
9VEood1/BD+bt4agAho73s5fXYhM3E8gpd+mxvvy6xvy736L0prciV45y3Fb4MOdB07U/DNGulLa
7/fc5JfDoJIuRoRfRjcPSVxtrwHztCO8XUsyjw7j+4DecBaqFHRePGBRELI7CPbb7hS4Kko5S+DU
P21ckRyfljxoGs6V/04RTRgMkqqUMmpOkIPhmRPeBWH7Zg2zLzqB2pOnTet5oXOKUf7IyfNphRXt
D2TprrTF+ikkNlA2PwZ7HTi8Ks9369AtnWbuqK/KaVn34O/FcXYPH4fDsiSvp5J4mzPJXNTePQ/g
r2cbC6d8Byj9gM4IiDMip2d/Le572z26a3VzTHdrchc5D18xWa7Wn8vPvUgW9rNCdrsQC3mWpntb
o+XbEanOpo8Eq60w5wePKnkH39mtdk6HT33ztGUFa4Ie58xTyBZbOs4HXuKZczPZBGo8ShU2TuDU
Mtvlqds31NGN82A7dvUuzPuS2hjnFJDdikp6Ybu/TqjkhASNuzmWOzofEVzEgCALw2tEc+zfDUrd
sKicB9A3Auqtj7m2Qf+lFHoqJDI+BpC1zurl4Tm4V1cvi52zKm3zribucmGTI/6Phktkw3XXxQfa
i+UxXpiYrlzytJVzGdk0jRAapt7SQwcYDSe6no3jLbyRsVZbRiuXyvAqh0OQ1ZnRIjezu0hYptm9
mEtMFwhOxd13NmfNprQYe6yFKIeKvd7CakZYZvnbJ0d6lrevyEzeRFOmVKg0J6Zr8KMs6XUNwAD2
Lnn4ldnpO5rguOCZM5Nj13QY22ylZnW2NNAx0G3duW/KrwvQlAEUlgPzUUAnV4hsufv4dfFuM8iT
IhMwNVWMxGT6LUXsmnwz4HuORvcXqN7X7DERUhhbwxgVYM9JfaJkxP+dQSlS3MDb7MwGgOjvVLCv
0/reW3N9XlpoJGe/N9vTy05Czy/8wWUpAI04RE3rsqzRFBdgA5WxSj/pYF7JuexzBnVKndF/qVCK
ISop9ebhoVrl7sdt9mbfQHQSQaQrDDWDdXbi6CfCYOGC7SxMmOvrGK/G2h1dO3/8l5QYnyYYitIo
MVhx/Kd4dCpnnTiJ0yzpNjruXmMqF9ZGTthiHRGQEPNLG4GtwtFIh9U5EvFXIppNgURqYLCccJj7
WWKg6viPGFnvk6j9GGQSmEtfx6W2X9gyMofhOjjepjPTXHBNh0n5SH5Y+WpktadgU5yXqqO0nuAW
G2Tj5U2GPQPpzoePtwuyxuJVou9Lg/Au+EyN6PobGJ0MAWJdhfQgB/SxJW69NLeSeyx//WuhMgbZ
jwUBA0Y4xAFQ4GgBBCK492ju/2IY65ohxiTHslxa7fDNEAUiyTAr13lYErDgckSt0i21ZIxyhJWe
Q9qDI7r2yAL6QYsJIzRA72kDNNYRwnwlJEJPPJcyT0EZs5yLwgXbiOk994A+dKc7wiIARenutoLO
W/8/94Axy7Ea5kIYBB38dfOULFJAx71H3ILUzGTq9YkxtqRRTAvI8Tgx9b4LbUzhQDUWO2TfCgSZ
lu17EdCiFq1vv67TnbAKDtWSVxKe4RTAYboqywhNgB7GCDTrhuJyFvAJrfdSAX3hgpayI8/7SFQh
GIW5osLIU2+scQywfu70ZJHQTnrSAworIJUjo9aSupEXHIdfXKoz1vOKKiNeNUsVNVOhLK33HXXh
NSe5xDa9NRfWd+ZGTEj9aKKsfDkKSnojMiJi6EBzZefI661QeESuk+7/hQX0ZRAAPQddc9Ymf829
aF0vVbe8tx7G+9SksyEoZNoFXPl5+XW5l5db2NScrB+LBQYT0NvvYCzYEZcWt3tqLk67EgBr0c/Z
kOf0hCFr0bRL20JJ6Je/vfssNs8FSrtEXw5EWA0+0k+3L+ucJdckVPktFV2RBjaxXcc2uSYGSRzj
tg42mqz97fa94AZQ36NDP1R4QoRxF1kXdyj0g0jpZntrrx6ax2Ctr8qF5kb3CYYlqKfa5+5y03sd
+WpQ1/vK7wUHfxrQQcd73s8F4FdMM17FSrS+rAx8z8Xbya6okkXvtvsadT7e3A5XvoxjyQSjaPQK
pBx/QVNtAJd7PFqvvDfFrCmaSJjxKiIaKVItBJndr2B9Z0JlOsLbtjl7hSY0GHMnN6VYqgNoFHf+
9uKq3j1euZxgl8cHY+wSXYoDsfbho+K7yP0tLC54pPyNJ7w6f8a4oT9Tji8iOCndyj27jYvuGjjd
jL+tbS64npJiO5XSQOo1uMMOMGqY5d0om8A13P3Zqx+LHY+vubTAFTHGyFkjmlxUAdKTDtKLCEOy
WxnEXEiOhy7uN3U97IJ16uiwJ85rs7Lzd215tgV76yoqgWnziV2u1uFOQWuMjLEO39uvl+3rbYsz
95q6+kjGGMT4RL2uhRZjRf5aew42fU20jCxccQNIsyU2aILyr48SI5yR98QhPq/DuqGgLQ3bb01G
Qr2uD9o5hIQGu3t/CdeYcq4dGoVF626XmhgMGu1iJG50Ug9wCQ3+NiHdxnJ4S1DnctaAIUNDOOIH
U/6x5EaUBSUQsA8GcWDcIkcrkXKRO9lnubrrlxGaP1+Rmz/GRN2gb9jhtYHOm0A05xmqogL4S2RM
YK5cfCts8YpQGjv5xLqgbAXt5w0tzF7nCRXG+gVJoUt5AHGL9uVDsJNXJIR5SF7zJnZChLF9KYbY
ZTMGEbjoJx1tjREeP91JJPe3lWfmIa4BE/kfkTH2rxFL8aIWoAOUtAf5qODBs7xNYd5aTEgw5m+8
ZGZWU/WEt2gPn6/p8ux8cWjMPAOu2GCMn6JhGOKSg8Zgpx/Ssti06+rDjhc85NbZq/aHl+9jm2S5
grAFZMO3hkG7+5XwoHst0iO3uZl7DU+5+dbzCRU9jA1BiMBN7ymedwa091u0p8NGqVNnxDzoHl3z
Z61syV1HuO2c5AmXPhM/SWOlXFIV9+jpTcpsaROdTggtBbvxYEDvzqsC9XblzsIMbb7jGDPeHf7O
nE55z8JYzE3QLgfydrKA0BnZPkEHIE8t6Q36Eb9NjpIxFqIYGIA6hMl+cSJ3t5PXyr58QaykYcX8
/+OhSo3wLXKs1TDrdNQvONOiIM+v0lNMNpK35DeF0t/5SUfBylxklvWfmeWiDeXWh2+2CCZpctEr
HQ0wkec74DjEwDsv77gbAv4PY/WHJiPKpIybLDBBE8WbPISpwu7eyPvqOEc2V4bBvTAUFbuV4Vy+
K1wT3YhUMcqbIumQycaUsP9kJbayOds13nGmly7tV/osl4ngqEgWaU+XxYdz+2bOv2omX8Ccoord
2PWohN3ppc8JQIGCdbux3PK7QT8m4ibfmXsgSmGPYL7gPl/ptft5tH/YZ3zCYCmq0Ccg3jcY91rl
xN+6pHXd420m51p/0CNm6JqKNV5YQs8wGcVho4TapYPvUdfA+o1g6zAWa/c5NovsoqW6Lok2OvVz
E5PqhJ04m6KEOxdjwD7pz8kR/10WvPr+rNedfBTDPKpvxqinLQJ1bCBIE1s9PQK6t3q+zfu8KpuS
gsZcSVUkFrU90Mw8SgEFfhrWI4p7r/Yjt/Yze0NNhEeiqKNLkl3c6QPeuA/9nnKSv+hvG/U+Peir
/qHPSI7Nc2/3vGajubSShuE6BceJXK5qMAd6xiScJvhpd4q+kie6RY0m+yN76z3/3qOwFhBjJ92P
NtYhh4si5r3GaezLqi3gwVDsMmXsDGdX0wxn8dzHYtYhxBjQF3o5JS7Qp7YiVpH1iyNv5mlmSkwD
s3/IMeFGdJaKyEzKDoPjQHku914PMF6fDI4tLDQesMlsxCvLuqhrhoHrwrZUBvmlK3MT+nJxei8+
1ZkdGLYOaunStbevryNeH+dXEbNVHCc907wOPieUmai/9kf/HLVV9z8At/4i3tJUGha6fcieTEok
ejmh4twNnBJkooJgUPyz0IDV0Cc7ZZsSLSWiV3OCn3m+kLtRDIMeo86cXyWfI6WgygpNNbxkHZBg
9+ljtvU1sMVlWv4NPhYkiRsvWrpuabrBBI9hJCjGEIMxDbhK2wcLbYW9vRe4yer5e/iHkEmj2In/
MrvLMNZUgk9AIEWr8ktCVNfy8qMEjM21iiW3zv5d3hR2k5N4bd3VO17KcPahOuGVfSsqrdwmYolP
2FDczXbVfZa74jnfjIts9Y5pC6wiXbqxu4wX/p6Xl6Mn98MQqLqOmQfJkH8At42pL6dpMSBDUdIk
ZOg23AaamSEqnOWEBnOWqpliFe8ZNHb1XZ7YNDW1hltePCLNS9CzIzi8DNK8wv4hydbkfKksuqEb
O1S+tU2Gt/cy2VnuHYBFw53gSKvyF2+79HcQfEOSbFnO95Ni8GO4EIeu36jusV0R2BgYyYHW8Iem
Zw24pmChlaarlmoyMhXHtAWatgqHtfIi0c4djOnrh25bv8XrgZMrm43/UXr4X2KsQfWbDHPGFYg9
GUhdoRgtYc2AjAH6lBfnzEtxQooxaFaTDnqXychWeAY5xLILqFt0R6T3NToxtJjb9DsbXEx5o4Ke
3P8sL7ME4NY0bxZLSJvCygCTgwh4C3DCmLkYQ9Z0uv1FMQ1ZZ6KlBM/hIbM0GmNg7hZNVDRM7e3f
srMMXX43wTxnGDVGlIHpegzwX3NGjXlgmHGPbnEJXVGoGyn2uuZmnueyFXRHGAr6FpYRGYxviHtl
FAVUGk8RtvaM++qOm0Kai7GhEoqoqBLaSDRWJ5ROTLICl/niZF+7VrD1VQFsYtcuPtudyAX+nDOJ
U3KMRoy52l0EtaMqSGOj3SnH+L7hPtNUt+l+HZGu4z4j5oQ4pcm81gZf6yu8fDvs2UMG64DJ/TOw
kPVVhkG7beKcHfifpcYbn511flOyTBCaF00WjSPInoH7hkmxA4arFEA9qB0cvOpQ6ywuO3RxlZvz
5uLEu7OLwhXnATcXw9BnDRpfdAPr5hhTdtYaPzMrkdZxf6WO4Y72e7rgYUzPvhInVL5vy+Se5zHC
pKBUOtyGkvw6CARZcRtrLWpSH5NtvDFKXspm1glNSTIX8FzLKca5wdjgqp/jyfHenHarOsFdu1CX
ye/Q5RiYOZ8wpcfck17IRbSvgd6uABZ5VNif4z7BYjjk2GmI9sFLvM1mETWgdqgG8MhMlPSvLUxQ
65EfqvALDrxQ9XBe+w6y2g/6Jub2Ds0Zzykpxso07SBI2NBMy4d0ffFQEt9BXRW5r9x1qqOwQrmU
J096PqxHn9JkFFMsxz5C8yONQUW72Qfu78YZUTTOuYXLWbdHgyRTkU3TgDivJalVjXm2Yh8hIKop
AWn2IbqcZS+wQ/dy3y++bmvKXNsxtaP/kGM0pRZHMddLkOvogHlPdnpKMvSGuIotPYlbV37dX7BJ
4kLsrWG7jzRvhDXViYMa6e0v+e75+iHjyZcwxvZ8PudaNwjQWdNw3szP5N7yep88GMXGfvyq34et
/f+oy82a+AlVxtxaaVO3WQGqTvDgZaRaUjwR2Q1z0n4RJbblFqN+4c7gTHjMWroJWSYCQAo5TKoK
ZAHVkpOF6JnIyRQ8qFKVfv0tmTLXssL+u6q9gEzrJKOdr8S10ZBgj/Tme+tSQEft0KHW80Av0kgM
23iLFtlOftmL3uLVese89QIVOrv9Er3O2b+KnmLf86BrZqMT6CByArKOqEhnDt5PsyTJxYBGJy1S
lADrclu8ywMu4AqXEnPYkQ+U3mIApdFzejTYpyS5q+3E48V3s+ZiwhHjTA0VGzn8OOpPzYW8tati
o5IqIug8XP4FuBBENyHFKJIyVE2hpWBJxxbDZt/sxr21QAMH/Ca5fUFnkymghOCfpq5N1sZbOaZg
ZAPKVGx35gh4iOpBQsFwd2cM5Ox9mUtUUatVvLnsuiUnMJi9pbouo1vUVEXkAhijGCCu7VuQrr1m
PTppTcpV5nzcZpBHhLG8quUDI/QCUyiv/YW1SQnqABmHEXocPy7khBFG10frgqnyBjRKt/hQ1pKt
8FzVXK0Nl+gfUTE6Xo+WfElrUNCIUz6gkwda3rv9IvFuS2s+ppkQYpTcL5RKTRUQMheajN71IUdi
xH6V0QTaOM0zjZB5qdLZ7CHeTbARKDTgrct4qwxwEAkQL6m3Ary8/6VFJHxN3Lv0PS82mfN3j9Ap
QUaaoaUqSd6G/enlV9AT4BeqDiqk3bJa9ne35Tkb909YY8Rp5Ujsm7EFR6Q9R9hN9eDb1X8OSgpT
MaHBGgsMsKs1tbTiV/IYYg8WUJ2bTeAInJs0myaYEmL8ThZf5HocILbo6yVzc29VAt0XeYIN5zrN
W3QDUMiSSPXBYDga0BXs5/65x0s62QfLg2E/ZycMNtw+m3nTNyHD8NMqgVrHJsg0GjFDW0uRpT8v
9NNz8lG72UslEH27xa7QdiGsv6yQlJv/fL8jjm7yBdR4TR4t7XiRg4uGL4gRpiGPXHnSwiSA0rrN
6fzJTegwkS768oraLAsq0NCOPf/OdNTVa3rfLf+iaXfKEWvTAX4SK34FSmc32If2g79MMD/JCytn
A60//LAZ1fGcxnFzARXlGJ50pKxKR/S40PzzhmlChjFMYujH2FoMMv6ncgD46CL7tFysQPGE+9Qt
dsg2cs6JOoofjmRCkHEk56yoAj0DwZZmx867ehkslPUeLaWrDQ9zlCdDxgiKidhJTQBa1jIBlmpP
NHervogclnhUGAOoRdjTbNCrLO+EBjXNgIhHY2cCW4sjujk/r6uarAF7B1W37/nSyVXKtbFNxTDr
UfEKNu1dcbAKJ0YFw1hILrbZ+URHdWZj+nb49lfh2oQ2i/RimBqmBVPQ9tJDePDDu9ZtnkX6YvW5
yTJ6LKyKTGkxOln7Rp5aFdJx5y9/t3F0u1uglghMwd6t0X1q3XPkOhfbTOkxKjmI2H+JJu6eFtsC
9yVyBVtcaff5JvXxnkR96Ovs27xp4NkwRKf1UxQvRRHR6bVhLE0/auKUmuaHnYcVvqr9gJ2YrY2O
7uOXwNOduehqSo3xN5GSJRIQG/tT6gz7An3EiwAvpPU48Fz13P2eEmI8zuUcxImu5/3JUUbn4soE
vSjLL9/VganJOTeqBz/0ZCJBxrVgMcxFiirw9JJvDYCIq+9KhoRf6/IUhMcT41sSPQo7iQpvA5jL
9tnYRKv6bYnR1YabzJ8zJhPxfY/WTu94EEhDMYBU8BSUwEAXHG69cDaPOKXBvBeGKkyjtAONp85+
2ST7NwVNr070CIzpgthHvK6fbp/Ud+7nxkmpzI0eAxMoyS2sx+ZQ2Yn761dJVgBhUUL3pDrx4DZb
W9wcA2dp9zsbANv32uqDm6CmF+rWRzDX3A+zRPEleoq7wksCO1j1A7GXy8D7WLa8ZrvZeGQqZMb3
XMqLcmlGsDzYL4BRPuiOjppTjDIzr/jKUxnGkGh+WotlCUoJcaI9krOYcP/gFVlntjAhAjdocQR9
UnjLMgbE7Io0LS8S7rX6Xh9S2W1e2186kbd4Lz0oaKBfOsfqcLS7DZ7W3oBCA+TKy0/MHuHkIxjj
UvcX6WyE+IgnZ3fZhneS5zXvJWlXD88ZWiR4UHezOc0p04yFSc7tpTJi0CucJyDrl3b5e2/b9zy+
Zh27qQA9C7MlmsbKNhuGSimw4AyLCk+G260AlsAbeph3NxMajOiKJI6Gc0ppZO+ZgYFty9WdrfS4
xsT97hzbvGfhbAoPO1L+YYqRnVVbl16MQFB8ezOIvE4C1AsfHh5GUtrBOlscVqfQKQOnWJfHr+X9
+dc9aoj2ow2c59YN0CBlH+9h+3iKTPn8YQUmn8XY8jQxSz0tVTgNfdFvhtVtSzdbT5hwzdZo0vCs
GVmBn5cvJFioxzW2Md/fc7z57I3/w8O37Zk4iaw1pPJigoiTlbbqXIDDBK3kcDInKEw5G5JhaaoC
SMnr+ATdeqaZYonF6WXzJur2uSOKa99bzldhp58Od0Bw1kdM6TEH44vKuWoVH0y9DJhAthDQPmHO
wFk9rB4M+859fkW6ztbsdLmuFwPJcrIMDsDk+LjN93ckyyqIgQkvzCfLimaozHecE7/Uc7MbTi8v
aKUZgX8PWOZxiYGkHvApZEvc9xgzQ+3iiMT34itAMREoZhzp876CxTxs5bKpdJQVMKSk6IuIGBid
/3zI7NCzXPVuATiNo/j8dXlLftsXbLz76rAye2xdXmfqbG/sRBoaEys0ddg2ZdtDGs4O29vIIVkD
olol+BRBtAGPgm26gBPGv1/priN96/JEIf0Mz3V098kAFjRUOkLK+O0u1sNW9evuJIQk3crrdpu5
KlZUbKJt7Vp4ENQLGTN/vJzdz0t2TZZx4L5+acdOA1mN+DgAc7U1ScrflfbzmoGMqWsiUtO6DlyB
62uWGbHsiwYqnrSvUAD+0PoiEmUvH9C09ZXbj+3uiJr1820l/+lwrokyIhUVpdV9Q0LGeFE+Vp5/
OCIsWd6mMSc/VVZlC/3DpvkDtRMLGTpBLw0qv8FN3NDRFphZwuTobTIzgRba0Sd0GA1NszqqygJ0
Grv2InT3XZ4lbBQusLSIl7z4blG+tg3XtJjDkpLBiK0zaHXrfHuyMnIoUX00nDBxldULLsYamIbY
nW03G9OuHX0tYwmUe35YLYLQid9HDAJijXq0tdzYd4z7DjBiGsbXYU12DvfJThX01scyh9z0iZoO
DerNCklXpbvDkjrDlVc6WRcL3+Ycw5xGTU+BuS0XcdRSNEfQ06Y2c4dNs1yGfr73rqXPBLp+3IyW
oEL69Jw7jD8HQFMwbGEnAKflP8+/XRNj4t3SGMqw676lR7eVb3wPS44qTkA7Z9qmUqPGYeLI4WnO
aH4CkXInLVA25JUo5+8givEYupcN/NL176dBV3dD9l2tPQSf7vtXtXm6ff14FBgxNRXWlCY9KKAL
242dYmlSiBeHF7XNROL0OP5wwkhqaHTjIgBe9aR5h5fUhmv2zNf2KfO4gTK1Fz+vzR9KTNwT+JhR
6NNvjg7RIga+BSINTDvzm0rnL+gfSlS2k9OvRDFWrBKUKjcGWhkC446oRx14JBgxC5xywxuknKk6
XEmRzeINZVZosQUpPlX3JXpr7H12CBz7tkrMxMDXVBiLHIdq0lo6qjUalmj9Ch3x1ccOYrRgGE7C
cWRcjhiLjI28oejT0wKChoulFsMH7bBe/p3k8PKlwD+iKouMMdVFIag07JzAS/AtuId/LjAdJDiJ
SHgdFjMvNYhvQooxpV3eG2UifZNC5gBzeuGz78SesA8whrzIKrR8cQ5sVuUnFBkzUemBHBQ5ql7x
qnd+Jbt+PaJlJfCAxnab0qy1mBBirIXhV3mlJsi0lu5LbxDsyUptXhcztQQ/7u+EBmsphPYSxVbS
o9T6kuI2pWuOuHhMMAZCO8sXwy+Q4dykdAEeSVaoXvA6t2ZAOK61gDEOkjJqjdBAVPnLBU2cb+Fx
V9nohkG0AeyPtWhLWLZzAXRegQYY+UN9pfMhqmd67qve4A/YqnmXrNbaqgs4h0j5uyFg9onbSHp4
Lktoy05dj3jkYocMF9JxBivzin32iWv1dVNnKog8tTnZvfl2ipgFM5TOzrzzVQxSiCR09+sHgkHO
hYjdJp/pgnvpOSf9begmBhqgoH6aWN+GzCLiDphfgD4olq/Zav9on1cAC3zgReYzJJEBAngaSsIG
dpYxymWlfYVtjg0mAUeAado1hsXOR07UMWdhaAkJ/2iKZIosX0YfpJFPOyAytFVLTuG1G/gCDDKl
bki+fN6M3UzCGeUVDINRJAEFM/SMQyiTXBWGHLq8qbDxD4+pHXqDWwcBaRBh05FkZ06+MB+ymvDA
qtQZ03ZFmvEPgpxHWq7CmJZfrSMg9dRvzdihX/AS7mDLsYiBCPsS8P526Bh258l36rG335Njv1c3
GHDdYuUY1bzASxfGHSd6mukdvJYM41Zkrb1oGS09UQQKCU+HBF+juR0w17yjuXf3/l5b8cqiM10B
lKqGdhSEVJiaYTxMrlWXMo9gwRRQpPuykz1mwAMXbYMGsPqM9bEj+VpwNKCyDdye4pmw54o64220
TDL6i498tbiQF8CUkZaI4t1+XRDjLV+cn3k4KXPxCBw3bbVAFKxaOtOElfhF2/gq2NXIZSU5zQLv
BqKtBaD8Bh7v3SBTH8aYR1WX6HZj2YIN0xjDfUmbvk0MlBnw5DI2HkbtZaw/ig+XDQBP98KicN3l
PVoziWu/AlbykRsqU/nd+ACWXQSV57CmdY4ab08JkQOg2jfJDgm8/ToviQK0mz23N53eI5aoIaIX
ku5/ECU2T9SPehYWionsnbweXMALIGW1v0OFMfh9O4SYKUTo6pQSc6MrzRDjiOYJk2WPfoUULnD8
b9K+s7dxZOn6FwlgENPXZhAlKliSg+wvxHhsM4lJTCJ//Xtaz71ruoejfrF3BwvMYgGWqrq6uuIp
p0RqTqZoFsFjht7IwQQijj17i7HATwoIUK5NV3sU+XMdE87Gjx/DODSXWkoaTOPiLQTTFvZb2WRN
17e1purhsdrzsupTz8OYeca5ydLLPNYzjZ5tjsf35bVFKtTiSJjHFKPBiYBq/zmjZ4l1WpuUDI0J
oIh4ucmW8fLyQVF5Cs2KltqisTLyqiwky9ZTkzshJv1ZtMZRI/cM0C1BEhUWcGvm14KvREGPwcbT
m755Q5XSwGDF1iLwdai/Q1Eq7jM/Men3kyZjkQs/xvxBDJrCXoHaiEc6mW4DMvUhRLd+hzkE9JX7
3Pb5SZkrgqKjtxoDTyw+XiWoSLOWUY89LVhgZhqrLS+w5VFgPIuhqJDM78L+MXVjyzDPW9P4uC+7
KcunjXhg9EYUmt4QLpQHIr+b1wXvbCaV/5/vo2kCNmjkjvmxkEt1Dw4sugO32NXk1fTf7/Nwe/sY
Q4YlNhiilzSkmsWb7zQici4pWIAu9Y/VSlrMbQWUDsnaMD9VNNi0e661njiWH/QYCzLMa8zDzEDP
ONIEJhKKFZq91GWw6LDZVUOHvYBq7iOHywlzrdDOQzSfYFpDv3lsIy4DbK0LUc7tEc7mz82i2aRw
NX9XaxkjirxQZuI9UrCsC3h5qG9qmOL7eWz6LMJGYb/vHwO0HoZWxzmxiUkQ9cf3GQmeRUwlDqnY
P3re5lajQCrl8fz7MTfJkvxet/Y6WZNXjAGYmb06XjYZMJ0/kIrgWA55UqYjPhn1j40Iy4yxfwX9
BRunO0QA0wiIsb2S+Hg4yBUepzWmhskxyki6O37phy/PePzweEibUymRkTx09pposzpprylKNsI+
fLgu00O7E930I0DGIufwPPUYA6BMRK0Mng610z/PVon1SE17yP7i0EWwm92wfMycx6uHMGmxsNed
VaABqIa3czSWXx/PHDWecCUBKWIAI0FQsOP5diQjNR60YmjEIR9umSZPX8wADTYDnmlGZoscoN28
/MWUc6eIGvxmrL/Be6QyvmuXDD1deDDAxG1auDoGadeXR+n5fZfvHVJaa+1CXi+H9OFC+uUxM3kA
XtMCH/0ARtnnyrUu03M1PHqna0QCzEs89PbmvXCc1DxEZmnZjVWUgKuzVxIQh4Cas0Pikteid0sc
s1ZyLAdq1UaCr+ZDoMpVOTw+P2+K9VtF3vvcDMhiZi7QnB08YAd6i32HdI1GjHeAc+7cY2Cu2lUw
fKwgBnkP5YbeftsZznu1uZLlZ2Qu7Bhx08XMj0fAYu6513zSnH2fAItSqDRJk0oGpe2d9MVb/PE2
fxpg2ZaA5Wvtznpd/TquOvdrBWDpV8DoPMWEG8BPPRrYNgpUCQxCadKt92Ik/mFuVHGsDBC/4qim
cEZn9eX4+JJKmMys7Q4QKMcmJRrn1ZhAeUCFcg6IBRGFWIwsMKceqd0lQ15XxHWbSWaIupJTbtIN
9jrEu9kT8kAxWRkrDF+tXLdxn13ObZ8wsEBEkTGrg2krQWUBA2Q9StMAmyvQIbCZm9GqtGDQv/Yc
5ZoqKI7JsFABpZ5cdGUAl0BgJSg0pG8XO3jlp/8n3JkfdJisiK+cwz7tQGfmwnJudu9XzAyaw8KG
9pLj3uVd2inXBvlr5JapCTMAIP/z0spBUPZtqYiPWgZbHe6WC9wWAObYK/P+Sf2ZIdSgHehTxjS0
IfwBmKifVamMmgSOmlOR/nVtDlz0nz9Dg58kGEPs63127S5nPHKrwSP2erU99pzHbUIRftJgbG1Q
RsOs1MAGBVUpzSVZ95bNEdVEcuInEeZOSRHseViDEW9G5q9b5DVve6V4ZmvCK/hJh3H/ZwIqp3kF
Os8bGY1s2YE30sI7dMYm+32dF82FHnq1709H9WD9T0p1Y3Bk8wysGhmGHN+v4FJlBPt0j/cJTNQY
f4iIzTlHcos0ZQsKChCPYicyQ9d1P3gnwZETm3wNiiEtWwUHkfwyfmEsmdccNpHd/ckGc83DeJbW
A1oV4IcCs3YBUa2gVT3Z84YbJwAdf1Ki7tnoSJQ4R8Q3B6Vhtzk15un0FpruLjffdxunQLffFe3Y
OzzDe85B/fkQ/KTLXH6hCC6VQi+/eHp7aLHFzrZj8sS5mX+aZ0oETUcGYiRYS+bCZLFaR/4lRwcW
MsQwzPDoyPB6n5MJ9IqfRJhLMxilNKvE7GYpnw47ujvLPRyCTVNbh/U+GSyjAAReQGFjOJQ57M2Z
YDoEXpN/kUA5XDcHJOLXFcAznGiB/RQQqXhYkxc7X6J//wnFb+31KxjQjKmbMvc+TGR5fsjglsIf
aVExkzTjIkDQz/rTM/YtEGdJHjQTsNkv9tbkKe1fDOE/58r2old6ZQRhBnIlloRhO3bn7a1/Zaq+
STA38DpX0fpKo2sLKOa5+QKw9HjOOcCJospPsTGXz6gBi9fVOMCN5TjOp/SweFjbtA80Np95MBnc
M2Ju3FULNa0vIDTEtoOzc0Qc0uLiZu4aWREsScKqLF7/3Z9+9k/+mNe3Fc6XrlAgxMFrHNN4vK//
f7GS32fEvLtKm8lZn1bg6JRsNxhLeERGkYRuscVqAw4t+lN/Rks/WWFMSYKCXyzlkJ61uWJiK3bQ
iWUS+xih7GVYvAdgomfzJznGqOTxvPKFOTTD81JibXBcy+VDay4+a/cA73KFCQQDXWe8h+0v/tI/
ImV7VnuhmqfZDGymgam8raCKOqpXlcspX04/oN9kGL85x24GBXMcyDnkRFiqO8vtuCnwP8uGP0TI
4jX1aR9djJDqu3VyKhMldgS32FKM5XDHYoGWbl7QwWOKMRlKH3ZJX5b9o/qkIJpzllhNPLcW6DkF
VqjJEyH3qBjjIatireUKVCQDZpgVbKrTCuM3+z3nqCbqmz/lyNgNMZQLrAwGHaghbAbyYSjXL7Bh
zzUAd8MdNOK9pwpjNGKtHAwBYICPz9iA93Z7Sx4/yW9kohBTmVgqzcNe4D0nCmNHDIAHRWoAignB
+sZN5eBN2XHeE56tVxgDEvvIfTUFtONkobD2SJbIrqHnH8MFnm7z7vFEduXnoTH2o0oqqRN1sOSB
3Bvohc4B+6SdhZ2haIl7/bX/+BA427knzb0k6cjnAcB2fgteR14AOjsr+PfQFK0h+QngLfdtsDR5
o0ffZzQRWIqZr7S40TJ5RlvV29tuiYwN1pk0GBk0MQbGu9H0xv5h9EcEGVW8YoxJFCMQpMCGGO+n
gb3p6DZvSQS9qvfoMAp4ViRBaRsITsGCs+7lvtgmymHQhREXjOYV6iXVZueb2Cz9FyYP1uIKGHyu
8QB8eJ7mTRrBETFG8Rqtr9R2lqJScEbaAMlyXmJi2h59U7j5OSMtC5pglmsx2CmQQ9rBrH9Sc4Tk
AWYOebZvMkUxosW8U63cAwnQx8EYTrwrXGT9gZ37wXMuOPfmlrMbcVSf/3v88jFaKIv7xz+Rbv5x
/Dd7O/p6UAltc6bO8jNW6dIy+1viOo/lYrlApnU9mJ1lb7eplTouojweaxP5xp/UmVdK0/u6lgxI
0EMnxbA8ixj6uGDWBOjAZvUOnBH3wz0+CR63T5GjiDcLOWLbyGZZEgBx6VHb6UsF2UyObkz70yPd
YC7tRRxmSZ1TziwkkeF97hDz1Mggd5a56t1/kTD+KUnmGl9a4FQBrIqmsgAH6Tj/Z/wsWzFX1v6+
zkxntEa8MbdYMbK5lum4xTB8tmaKi1dztd/XrxwynOvF9jJflLlWJFSE0ZUIrzUqDT42YZmSxgu0
OIacBbbrjLI+NzRS9izBVlx/tStPT+0beh559o/3SLH1rGsk5mJaUlIpeS5JvXaUNV57DWlaTGbb
yWnFDYcncynfp8UmhXtALgF4B6eFbBGxKmzMuxyNjdCSitc3Ou3FjEgx17kqpSZVYtwqRCU0KPkE
DAGcCtt0v7w9b/xoOjk1osY8+IIeD5LigzELOfyNk9ooCC8PlbV4XdmrnhxdhA3ex32lnPY/kS3C
5OBcB+w3Y/Ol9qrWhYioUgYQyK44Pi4RN0hLgm2HposZgq+v7paJ45CdfgS+ydJDHtmrIpRnhS7d
yJ5OOwxrAv7PhrNtYrcqnG3zy+hIgU4hwUW5ZMYxZhN1BWpcvqkzsUvUNNpZutQ9Oq7rdfz4tlmS
qwn6j9stb6z+LzfkmxajQ7Gc1IEygJb3DKhxWu+PsGV+gfXda9hOGw7xfdH+RWm/CTJqVAZzrDKi
QS2NBGE2gSukWgvkpfbqlkOLqz2MyyinRqWqGn1thcUJDcAb6qT6zsvC3v6y4aXalsvhjn7xT+fx
mzvmHWr1No6v1CvGC0tSqAxq2ItflwUX7+8vb/k3JeYFKlOhKooZTNtz/VsjMm7HcpG5AzzwFwB0
DthVi3lvDnt/eWa/iTJPkRZW/0lyVnZteSFK9fqaLNAY35jmh7LcB9bHMxdngqrg32WKTqKfl7Gu
w3lrUB/zYlnYLLfR3B06iCrrumg4/P3FO/8vf5rAmptQS9OUxhhvxs63lmSOXLh5i3R5rRYyFdU9
rhgTU0cd5qJCGhRajrWjrvMhXTiR94bkIzIj4G+9tl3RNI+uBYAEN7L25ydeams6a/ePqdHYMRyY
dC29aLe3GE02jxFBnoQMK8T1XNlS2d1jmLE07UzD/oYLVViMMaErO3MR+Opbzouh8sgw9kWXA7m7
dCCjJ8QI0ap66k35d4pleucI/0X75OF2V2SZ6fgZy9+Lxfp1tUK8crRtsgwd3/r9+wX9kCd0ORn7
fG1++AhmVysbYW2T88Lo6cTR6AAYEzVT/Sr2adbZAh5GscRIxAxuw55jlqZ9u2+9ZsxShJbtq0+T
ATn6883Zm+CYe5c3204tzr0DZiySJma5HtDQdliWlk8oSNF9NqYTKSNhMeanDaRaqq5gIyFI6u1P
6NWgoBcH9AmTGld1a5vRAzBhjnuPCy817bX+I0K2XBoXim8INHLbgGplGrbw21wFNcc55ph17aYv
I88j0askvtJcERBZqI8Fb3XRUpAE+2IeMUHGK61wTLrGlk/z/oqINEYqzHsr6dwGHKzDA9D0iUS+
VsDwPMacGJin8rey8YjFpriGwnCr0akrvyPiHnZA6RBvWPfVhUuIsTh1KBR9TcPdfOG/4rkHXKd7
5CrGfV9RYxtcY+Ga6PIVivHsFRiYNLbCa3Q8m/ubb3ifo4k2sbFniFGTn09hO5OCSJlR7XjebEQ8
+SlA+BbYnuKiZns0XRnLfTlS5LxTbI9SouidaGQQohdiVShW3wSPe555uu81Adr3J1sBoBlrrHOg
pbcISyEvu/T0Vb4AxBUhBRe36rbI6o6dunmoI/0La7nLxAwaf3WsNw9t+Jvd4/IQbT4fz7sDeoZ6
mXx+EmJWaLIE7ICx9o7JsXddnmQ5rrDGJs/iCtFpRq/exfJObzvn8aFNcY5I/WjLs8lxhnm34RYJ
jNju5Wg4l5TtmesUIfFdwM9QUCnOYXJeATZ/pkRxoACMlUZsKhbTbfSCDGdL4GjlXxKP/5hjNpEW
N/5/CiEO9pigwG2YB2L+WqG2jrvHc0E5d+AWGo9ENwT/NSTeBhVo/wHoEvcvNs/xvF38EYW2Rpan
UnHL+oWFhNJuGTu19xtWn7b68ppeORaLzcZdz4Uy6FdoQrT6LPmYvzwNYJwNpUjloKS1bQt9rPQ5
QR/twqYng4rY8/8oOMZ0hNdzh9cSvGBs6e0R+Uyskb+VH7z0nZdO4jDGZsiyNhGFVgQtr/uSXi/b
L87VmRjS/WHe2cxY00TnOKO+a/prg97bxFwsnc184UAfDsECtVmytdHtjjX16D7iqCCXOBOQFDP0
xl4qcJfbJ+TyH98cy5tvxNLqzKGw/Wav78z+xdq7X8fzJs5hO7z/0USxubO6idVBRxsBbIcFSDO4
quiFOOMPh9fpIuO3I3kbgRhdt0smi1iuQ08y+oUeK82UTmjp4lDhqQsTiSC0ivMrDSbL3CxcleSP
fc8hwTFMMuMP9KGmR0KCng6ExtFKW7g8U8HJRWnsVkgxM2IlqEDhtEm3gvlGCiSGAKe3mC05N5lj
ldj+sEae143aglJnAjd2HZBkcVg8bC8HlLU5pMT7kcotNh8df5A0SdfBpj9aVqeSAQ3W5BfSiSHH
0+UowJxJXJxnZVNHAzhCRJcDiAoRw5xT5eWkuADo9dN1kmdCoZ97ZCo7E6Oo1g77SgLyiaCWYEBn
i4X2qNFXwODnQSxOxw0y4PcNrLeU9JvijGQoBaKvBfSdN9xnJ7EfVesT2RIbJW2asmgweH3/0CZ9
xBE95jb511lYxRnOTCHe1TWekvf735+OvEYEmLtUY83lGTNc0HTMQDhv74i8UJI7E/K6RcFq7/07
LRwRZN7JTNYSvfGpBMlyufAdtBQR3+4P9/mavFYjKswDqRdpds0j6lsPFpAdeCZ7MrMw+jy1UCM1
CIPzOTRKepXUfbQ4k1tenmPleLrGOsrAY/2Px37yMFdPO8c/EROvzYvpHpGe4fE0Gep/88R6yt0g
62FHU9Th+h1Ho2ELkqdiPtewxNeKVw6bNOEjYtJPASqCkUnS/xGzNmdH+O1aPH4mzd2IBFNPOKuJ
YUS3VOPcFA8vSLUjSuT5yBOwgnBeRlTmPxlpzm2VRjKkdrbeAIb9ecXAOrGjJfpbgsK+r9RcYow1
KIOu72UdxKzT6bJOideZc7RNOvNXQd+VS7dqHA5F+vP/iBpH7LHmocwkAF+AIl0Wly8IUrQEVQtX
WfK0nXdcjF0AYD38Wdrtiko2pljQL7RQUPddo2KB2NBYdhjDe77PHU8JGSMxQ2dFltf0Fs8vZJZg
MINb9+HJjzEUcmQUrUGVMFtGm6tnmFc0135R5y7GvxyVn06UfJ8W66o3w1UtDQPUnjdIrkOEQH2y
DsARwB+Uf+jwKiAuG4JVkRxRTtdJR6SZFzmRklncG1AUrKZEwhmbtpCs7EzjWOwC0j/87px2Nazk
TZDAhXbd+wc53Swwos6ak6TM25Q2c3pv6WflKNDQvW4/c8esOUrKuurzoQ+kfICAZeIDhHKLhbrS
euUeI15GdDpLMuKIsSuRVBtdPKe6uaG9c8B+THAXVihuAayWI71Jj21EizEr81ROFSGED3CxTo2N
WhMe5poAFhUzZKjDcKhxbt0f3nseYK0QNf0W+gLfAzhuywOqEajfYwEc1z5zXmrWk1dUxZ/VPag1
5qYkgS0uAA/NuXfT9aSRABlDooGhpqTp62Z1XgOo9Ev2lJQE2Na7BQL1F9eH4jHFWJVr4wtCpIHe
bXb0bBlvs4f7p8TzC1kvfkhkyhRIOLvURqapJb/R/6qTLfKte1d+vE+OoxOsP6/rwEqWfcoQoJrF
bUbUA8+T5h0SO7HRRF0v1VRoaEEjh0/ap28jTLD3F86jSa/LnTeTRRrOVaPStAKENtiLtIx290XF
+zpjGIpYlmSdZo09FQhE1fL+13mW9IZdO/Jsz5JRZJWEzzdmt7KudNfc72FVLk2P56JPWx0VkdTc
oNvMGJsdKWhTKmPEcPpnY2GNNtBXeftKqM/w50l8k2BcQH+mSrmegYQjetLDmUhc88JjgjmNasAw
bOrDa0E/8GbTvMWWXNjSS4+tmdhjgJYk5Is4JzT9Bn0zxVhrXU+6i9yDpPR2xnKq9YP9ujLd+0Sm
Y4+5IFAAKkBdsUMY4qCHYls01O9LsRF0A38MTSs1wXAQhuTwDHH8h0kDMKLHuA9iJ6c1nQN8HH5j
87Epr2A377M0/aKOSDD6Jl/aqGyNlh4VhtrRy7XDIMES2Ubk2/CwJrySwLQ3BkRu2ZANwKMZDEGl
6uf5QFGWGjMlUUUGl4IbUK/sLbT0yPN/r44YYIicbCPH3p7XRTapmiPyjPL3qp+1TQjyu2APFwUQ
8/cFOp2EGRFgdH8Wqnor+kCtkkm43oTmzomt5mlJDsIH2vGuiyMmk85PvBTMdBZzRJbRfwhbC/pB
vT5erYGkT9ECza5VDa+Ww9+kSo7oqD8ju8y4zoRUx+aJ52cNp6Zb/a58uS9CLi9M0EP7/GqtBC+e
5a9mAXpQUHtWXj84ZOhJ/GEHR6xQVRkZdWw3uoRzurWjPESAVz7cGglRNzr2PIaoTt+jRIU6ooSa
UXfWUjAUtwCuqSuTOMlnsAiUJS+0utVr/k5KYhukJEUPS3WA+nnozFQ/EwkIdfNocQmQPc9DAqxl
issXOsL2w9prMQaXPYWjItM+xT+CldjOqSyqq6oX6ToU61wQgi67jGSH45ELkM3RFElgjEmRtENi
+FjW4RWth/JVCtvhasv9/6Qpf2IuyHU4ZDEV6kYwi9cq2p6BjdFrSNH5tlbwwsbJB3okP+aOGZ3m
q90cGHHpV5SQ6GEV8F6yabM/IsFcsQCbv7QqxhFh5hQYL4mHl4wAdVlb/ZLto8Ud2OGxxNy1RMkC
QTtTCVrdLyyootnhzrraF+KanHst8Wgxt60NgPKsR6D1bFFg0twGWLGVbzdvzWDqR5Iv1+vCbhx1
p1ww2I79y5w3lUP/prSj2x5d1FRpKihlZtXvWxtW+L468hhk+4KatCw6I6E2+HTyV8vIhvlypCXq
VjTCt3LXc1eq45oWN9KnmnfHurANQlfg90W5QZfjbIqP5ZU8Np8BcQrXn5tAC3SVx/ucTvvd32rK
tgdhGyi6XK43ejnp7BBArsladTJkiTiU7r9rElvCKCIFS38aKA11S3oT+4vWhfv7TGjX5/ZXju1p
Fse5m27CGDHHPNl5rubFPMI1z+3n+Ve9Ks5kxZ3zue/vSLfk6UgZz0ZUNfMB/g6mo2e/5+Z1lbZY
KnZfepPR14gTxppcW30oYnq7ncPX/S9zNYC5zHo5y7O2xu8PQzgbZAG7gUYgJJh4ExQc1WbrCo18
uV4TKqjkV3wcfv1vNoEtI8iZGslCDwlt/IWjOSnH5nFOmW200bWkjOZUSmgCS1BgfgVC1f2D4Bwx
22Oj9DMxKHIw4C8xClBxNltyogIgCf/0kMS2aXuto2p62nQr2ppbr7PIqc4mYNbQd7g/mqb9uj0s
CoV38ycjx2/lZdttAGAtGUpNb/7qpO/hsRed9cEbWJwOHUdUqPqN7uG8aDELlIJBACmKzhudQl8A
NxFpfCAlm9x2MiqvO4b69oSMyAHfIeqihMrzbF1qYkoEckTWEgUyrrvHEyBVzhEtcRZgKGcGO9Zc
CPZ6pcfCjZ8H/xjyYg+exWSX9CYztb401M5cnGrjI+i+LPhoAZNpxO+TYssFkpj7gdxAdD0gul/K
TdkSE2vmeNafc2XZ/p7sWkl6IyEm6FYb1dQfErNFHQnDPb0FyXnyA7fZkeeXsxNwQiIL53QOkpqL
zKVN0NrumtgkyWsfmgZ7GomQCbINRYixEBfn1ClWjgVM2+OH8oHCDq1X8XxzjmFi23eUThaGsob2
JSisRM8t9jm0VgsQ+h5AXBei1ytbcO7bwpszcOd2yczLnURJHvhn0JQbIDwczuR3DTwd4MNwXg0e
b4zRyBtZms9iwHEbNYl8UvGM+nSroYJuBqCL6sacHfkoo7bNJIOCQGNsMHNmh2TzamJjwOoYORYX
JG86fT4ix1j5Rsv1BlvvaEKbjpftE+9RX85/R1hyYVjuKibu0d1znsa/HNY3j8xhNYUgGinFZh52
nrN0ZuZwwIK/L66Fp0r9p1J802EOq+rTVm5nVJYeEBR3S99C/zCFDboA5x9gZ1yCNLi9R5Dxumrg
DRahD4IXtOXRYShM61GUQ+qy4l3Bs4LZaouj+tPBzTeXjLEXMKDSyDpU8tkDSWfTddjS8uAfJUsg
58Dclx5v58xfrP43ScYFLIWyDjsBBwgUkIroD2uKRwYkJg5n00/mP2TYsC0E7NlwoRHA83m96c3B
Qd4i3/QRXVDFnQ3kKMuN59GbaVQzWZFiLACVj47zlj3OfyUJ8Z1feWNz+OJdOjZmCxKhzuYURh9D
JIGnOA7mkN0lWaHmfXzaNksZngGvzYTq+h3VZOO2WSH6cz2HlqSa5WNxWRhxuOJZLjZe03wsLdNa
akqwpUcip/kCFcbnTl+oDtK6FueV4ekGY0NyIwk6FIFgiD3MfUUv91Xv9tbfExdjOlpfDrJEuZko
6yStsH8N62neKS7SFeMHkVlj1nidLtFjcgZGknVecLckc+XJGJOinhdRcgWHxTrdvmcWbEi1Xr+s
8Ry4vPbOyVhbwwpYTHdgRQ7r7JdY0CMVRYw+xQogU5mdYqU1hVC8L9XJJmZFxXZTYAxiqwKLJ41R
8TJUezrObMFutO+5Cdwn2GRj+6laD2hdDZzGCxx1+xEAKVK3OSWpqTswJs8caqaUOmogII+NODm6
dsJPDn9TNmRMgDky0Y/6oQxRHfI2zrvzqS5rlzZ7ouyVQUE+nmfOfYKT2dYxQcb2i1qaqV2KWhEA
Xry5XbjRg8vbeUi/wV6FMQ3G2F+v9dwQItA4nRzrCmCfuOREspMphREJFmQ6qS9dLNODwa76Y/xS
/kbtPqjMD+6Kq6m3ckyIBk4jI982YqtHdJ4eLez+yrce0DxyJmvqJ7qq/Xz/dDjqxu661a/NVY6u
IFbZmKe1eRZ9MnjArktFQmoYtU82gyEGjQi8XoGWwDWMzIo10YFYdQEv+1mBray89NiUIozpUe9n
LDwJLb5dBHpyROKXMwn3GQAl78tsslg3JkKv2IhIIF66ayuByMU5efCgGvste41s6bUySLSsFWTE
O/D25foC1kaW3Mn9W/qNVffxD6APz+gHdEEdqcpsgJFIkPPYvJcLgtBMXJDBdl2R077CPUPmGau6
mYKsP9gFMXtjARRbfaQJtR5ccqzfpNutzSXUHUVVkyWdhtkjzmRJnA1lR88PjJ3E/xjBeEv6F57N
uIXkf0hxRIu5aD2az1O/Aq1nD0sd34oHzY1314BU1gU4V9bRt9EgdjRVBwBreGi4SdZpwY5+AKOs
SYIRp07ED7BObz4A5OD1u/BQNZ4fMnXJx0Jl9FUN0lxOC9DxAM5RvATH+/dh8s6N2GC0MU9mV/96
wefPiF2EZWPZ7oULjjuVXxnzwChhE+Y50A5EyAqdQG9LEi1ac26tXzKMO5oNEZcdx3mbTEeMKVKp
jlRxCPK89HNQpCmCk+PM7MohxyN3PobHGfMgX6N5J2F3AsXgwUCuASrman64f0STr9eYGeYRnmv9
VTwjl0y9GszUYb3gnEgvHMM46Q6OqTDPcFeIQ4DiMqgU6FwdoA5Y1est7KeVGzg8U0Fvxx/XFz4a
Gmp0HSMkDDE1zzCDo8ggVtPtA7aIqqALg8iRHFWsO2TYxJ7hG/FcEOcgQ3tdTldL284JOo9RuPpX
4vvmiE3uVdez4uuDRjlyNpl19YaL+WCSEG7ux/X/o2d72tqOCDIGKAilRFICiY7+YLzo9C5bc+uM
rsQvHmuTLc3aiBJjgtKzgAWwCaSIq4QMQPhQYex8QHuB9yCgrAv7Gh0FD3Q/VJt3kTmKwub6cr2o
dOz1Bja55T8Mi/Vx5X4pS93kHR99L+5pCmOiAN1tJEMLOl63Mm5Lgoe9aO4VtLPd18lpB2QkTcY0
RZGUVKUBaT4nyJ2j+cq5YtbNMBeLxRZ37Wvv8qCfuarCWKlCrfNrmUBVrIul3Jq+ro5sScvsWbJW
PElOmsQRf4y1kkMp0MMaF8Fq6aC5vM1PMwVWntv8y7vcjA2ZD2qZxTpsvIBEQLucbc9e9Xv71SGf
WHLXi/CObc44N+1MLOL0ChmWb/ILZoLmMqlt8mRjAeUZf0MTij5f7JH8hqkpuVnbyWf6W6hsX3Bx
jeeReAH158rGCsFg62yahZySMiLD/lV42T/zulKnX50RSca++MBszASRmuhTDqN5eIXV/AJ+/jP3
IDl3nO0TPqeYIywrBaK1KS5mUZOZPX9xP+5fvElHCk22WEYnY1+rwNw7eKy6Pkg62kUXw9blz/NN
c/H9feaSJbUgqa2K75e2BURcCv/fOL2F4cH7fEx7niNGmAsWYXy/9Q0QQmeyaSWHYBVsBsFUG3LZ
7FEm3yqPV06v9V8syDdzzF3T2ss5FmXQVAAnTAQb++1Qsf2tk1VYko8P7ij4VBytqTL0SxAhN50R
5jzp+tanKoEN1bP3bJc+KWiGr5G3rJ8KbCHtXvhzcpSHP54A1dB1tGEjUXWDlhr5jBJ6yWvDjwY6
AQ9E4xlR3FA0peX1gpUfPUkcd382JcHkHOecQ5a5Z+FlaI1Iige4kFB+MTZfnky38VyZazEV+lDf
45B5yOUa20WkGKQs9S0nspNZWKfgHNDZ/vKJauSD/fJK10f75Gm1WqFN8ERjDvgWKBV9fAAFy9y+
IsjZwwJwHsVp/RrJngppJPsA2fFEz/HLNrKrwNRssfMLGAe8Vc1cOswz3wgAqBLoGYO1Tb6RZBIs
zcL8kh9yT7U5Jzv5QI2YYixON2/VUjqDKbiEJ+xxQZS/FSHAs8nrBZ6Ek8MSqn90l7kv/hC2utpT
UsAP0RcnGSj7QWL7a5dioriuCVjQmqgdprMxn00dNqzKQU9+4yFQ5iaOJk3t6NewFkoLA+UsJJCy
9TZ4cuMY5u1dDp/mAeGOmdx8wHtqzRineqbVoiSDHC1pDlboLA/LcKdnJtJVUWy5MIq+qUtuASgB
qPFxRXfo7J95rurkG/3NNZtkFDo5FJMIuoUj6Ow37B11/LW8wEg0ioF0M9HHv4tvRiSpVzu6NkMV
6/25B+d+QpxyJcRkBudgYUfYP+Aqrw239M45WTblGPghZiRmIOjNF/AKxBQFipXgRdipA5CBD16a
ZzqOHzHIWKx5fImloaX00NscH/ud6wIGkWN9OIZfY4xPUkTXXNFABNXGFOCLqGlyE8Mc06sxhgc5
dClu6oBuuvQcw1EE08ZDBsRMHpABz8RpjNVpZng7ZxW4eYajiC0RVxIAWZxOKnPEdsv/3rl3GmN0
0k5r0ZPq0zJ7Z8ZrDcMksDpIpYpbAaDH1fJrjxqLb6o212XkPJoaY2EUv6mE2QXiTLB+wIr28oEO
y2FmwMxm5H8z4xpjXuK5GuBiU1oX4p02UmYKHwXq0VjKSBTr3wVr3yrPZlGLLKu1LKGP9Fu1SJ6C
DaDrjsDc6chszUvDTLtZ/zwbOmM/oixMiy6HydrAZjnvGULRzAM6ZHR0vX/pIY84YzwdDFL2yQyQ
KLTjL9wNiHUhQd60D0//dcZkXK+GpOcBNcNWsr9qKFigm9BCIM/D0+dSYuxG00m61Fyg/5iLueX/
AFqzRhbf49r5ydhiJDnGemhJkMjxPBxQ6UGjCfCEKHwx/BZegwnP3uqM8ZCy4jyLZei6d6o2Lcnc
ggBERuIOoU62KIwcFtbB9+d5lqUtZNcvwpzAGYvsma0Zpr/OalL0VnEhKqnW8JY+vDDaGq15/1bf
Ot/uGC+dsSAzzcj9uIeaIAuDuT7VlL0ZoAisyAb21dIvTR8wsU6HLkopsgNTd/GiBvAlaLzDh7fh
6hJjZBpRShO1xK3vV45TmkaPbcNApZ0tUbrAnrj7zE/ner/1id3JmgzY8iwL0CdkDjdYgbMENu7m
8KITbGMylh8calRpWFHrcywQUGVdwhJ4RnvLRlLaQTvDHZStfCNjumvhRrvM/Ig3HwhzONSm7sqY
GqPCA7JreWuAGmZBSGZF5ksP74QboU4lDMdkmMdvOOctWjjSm9MwIwmQ9Nz+nVf8mVSLMRVGS7Mw
i7JOufk/6IaPALwFWG+UmbiV68lu5TElRgH7MhaT1gc/F9Tt6gFLrDCMbNKuQMQPX4hZDCxQ5J3V
VIQ0Inr7USP/9axkfh8q9KxOVivQle4hBbdDgPTBU0IeKeapU/QhAy4GSNGs68kykL7oSHWap6D2
/HE+/W9ayLbnayKyFxd6cP4iPMoDUVMUXGkZIOaBLky2Eo2FyDx4F+BHB3oFzvpFicEnz8E4qI6d
AWgMDIhiWCVazk3Bo+S1pYZ+XP+WjeWCgkz6g+MfwryHSSi1YU1vnrWx6pqAOhYv458v5AyQGf14
5jigk90p+lw3EN0p2NvNAseG6UyJZgW2t8sYe4W2/hceh3OW9Hf/ab++yTBXIzDqZqa3GewXJpIw
JQ2MsydaZ+F5Yxw67G2Yi4NY6/QKIg4J9gEWvURAqCMQ3H2GJh/fkdxuBzm6dlqISn0ggyG8uw6F
x7m6VyBoI5tH3xykBTxe8nVy+nBMklrtEclCwQYg/QyS6AIG/sjbRnbSlbJplgJKZBHeVes+j5Mt
pGOCzK2Q23amdx3l8bwrAUDr7vsFhwTvvOj/H/HU9fPh3DQFeDoN66Qkxv9j7UuWG0eSbb+IZpiH
bWDiKEokJVHawFKpEkAMxDx+/TvBe7sERaIY16pf16IXaSanBzxO+Hj8KYK3RJss7U/e/hVx/hH9
2wjZmZVE0WJBaGHrL2dAlq2hVA9OmiXG5TlaUWu+Y+23ceOJVqohBJp0KWj8aAvWPrSygpRL5aSv
v476G910+X/YdcnTjnlNF6qkgXwHQsf9C5jwaYo5svNNvI1PIMPg9QnO0gdPjYN5VoM6u1wTkVrj
2W2PkW/DzcOyIxRrXz+/vriU5/Muyfe3YwBEqAKUhhWIoyQSZxu+5lK3uhMXQGZ9EkOWwCVtwt8S
GIMcqrTXSsVAKhmUU92T6qhrK5LcxOPG37MaTSQxLl0jxUpgQCkcoPoaYdoIk0aLFYbLOVA1V4VS
0S4qKjr6zwws3/t5x6QwvdZ+reAaK94p/zAP3VtZoJ9nE3zct/u5At8PSYyD0JfaYnE1VEjanPfu
x6l+PZjOX78JIn3QfydWR1SuZzxz1zAzIwqiYWq0uMJ8MF8IsyILzPGkIVfzsiCZVXSWAQZUp7Cf
j/ku9/538PGTB15z/h5qYCLoZnRZEdDh9/NgL8OQirGSCbRH3F+f6MJe8jbYD7+wP4FLyHbjA2NA
5Yc0Bv6D/Ir94n0j3FK0GZY54Yb/Mt2KfAQkcg8gH0lu29refpUPhov5uNwCacZyg1Dr/meeC300
CYpLoA4Qde1mBhN4u7Rq3ly7UED1bLOTnEJBhRpetQCJyy9zRVfYcCRSMGF0/yGR+ci1MFz6HksP
TskjKra6DpJMpIPRjDS8PsGvfuEnWmZ83R8Smds5tIsoGP1IoKXInWz7J0pXhXQLd13rnCfxQxLF
9clpXpN0BDNrDCtqkZ/dj6Mtfb4urWZpnj7xDkqUFc5CGyfvlVJmHgxNEiUTLCfg5YEJ/xRcZpKM
MC+BQamkd1sY8bgFB4qD5d06wQsZWbQ6iqwM2uoLz3gzUK7/SF5Nz4p6q9sssSYEPMZW+JIfrHR/
tFte2nCuF/3HL2Q+QhumXYllQviFzRqFCZD872BvY+nVDgjecDQWsYxtqhCVbik0PkCj1/Ia0ufg
88ePYL5PEStxGgo4JnAQqwSTrqhJuAaJuO4WPe8/jHzyPZgHPIoCMyvNK7RF1N0epbf05Dx/FR+8
8H6u0vVDI+bp7sYRrl0IjZq1bS/NGmzRqNb6T7uNSmQSYgowd+OdiXZ/eLQeltLusOEBBrF40eOl
xa0azwU9P34P87ZLMV5iraWf2bY/lLfxQ7OvRARFYU1azAfSnNHGNzkJnLmYbyqV7UZZVL5UJSKV
utkND5cnqQCXW2g/Kisv2PZIE2CnUegMBJT76KurNp+BPWyaDx60zQLN91dn21IiPQh708DPGFBE
RBYEO+x9t8d+Sqxh/+TAKHXY71gYS5PWBVliakkh4H3Gdfcjuz0skZjgToXNY9pEKSZykJpQKRfN
TZCLtHgiEzFAWry3FpizwKSFBeWCK3dL0+2w7inIQFoMBh0ha3MomJHBideZNS4D8rF3w5yo6Il5
SBKS2XBSc++47j3rAUQ7VnMBhxFFWBrUo2RvWPHrvyle/bA2BsryKhvNUMOdA56eUb3CQBS2kvHf
rRmv8occBkSy3FRawccJIB0kWIuLq3wqFzRQjpnLs1zO+6EwMIL5uOQq6vSwbbr00AkwXL6lAVWz
DD0eaM3DsCxrgmmIkqoLjGJ6L/pQCyb14tp+RJBAENDvSj/Zv7kkE0GMWp3cd2ZYlVQt+vbF68Z9
CwGU98XMdYTCc/rWhwE9JNNq1fchprFq2x0e5I0Psrot+b0C6F7Jst7dgvpkx80jzJrIt2R2ZDNS
jKBtG0jusWvpFVvUg8+IjL2V4G5ydzvNPmoTYYyP3GjgVBBNigSSU1kXQLqPG4iNLEduoXsmdJue
6M2CJo5Ukrch1kVAL5nsNiKar1XnrfR4sT3v9BhoU3VfVZUcUhZ7OB5vmKpFKwg6EzjP01y254c2
LJSZJRgtqb1rumVLf/k2+IGVHNOuzWphLz9pF8hl//R03yrnGuN+SGVgypCuRdJd6Bm2VrI3to0r
nesHO3/+WtifocfdiTuXnf8hkPGuUiMVy1yHQAy3i3a1axpy/Go+ACLcXcbiLGBNbJGBkKq6Ckaq
UlnYdPNeEHcVkATkXUdu6myOUO6HWgyICGOExvkUonK7dunqxEthYUDVJJoVO4tDetmMVvn0NT4v
j1fvS6ddNRx4phL+eAonyjL4gq0poWlS+6EhWmZpv194zVlz8e9Uydu/Ty6cATaHtKghorFua0UR
iC5GjEh/LcEHaH3yKFPmvQqkZAwEnYIoGsyVSGN1UXWYrzhp6zIn3S77K96lz7/D5bqO7WOzRzi4
obU+zknOX4qJXOZS9HoTiXkNueF2cy5PyNXIa8T41hH9dZwLOJPN0KSJKOY6CEFfXqoFRMUkOYkP
qIQfPzlXfBaRJyKYWxD7QZkbBkTk9m7fvuoOxruOy8TjpdLmo7eJIOYOGIWQqI0yIGgvl8jZpST+
QsEEs2a0vU5ySoOIh9Jp7PjkODlmmd3FU4cImDzz2n3nroIsaoIuw2awa4VJgF30UPBVbaR5mjy2
5ILYXO+EHhp722RJQqAi4v8Ulhq8iuOgEmqD3jb34LeOj37X0rO+njr0Z2BslfMNeeKYo5XVLBqG
DOJiYr+/j2TvgU03IQ/PS24zzWx0NlWNAZLFsMAjXlHVEB7uzvuTC/pez18qYMpAXpnrf81+re+j
ZOOyBDlRQ03+5yg1q0/hDCEIPQVe76wv4JgKeWmGW9hz5+OxIVgi+2MUBzru94XIH/G4XojOBQug
18Zm7XgYSfuLbH3ysCaUrUbT1k82slyf2gH0Wr8CsFzYnK87BwKTE2fDNMkoF4VIT1xInbLaeN4h
BB/p7zdrQJfgl1VL7r8aPNWmMhm3ZjHIkZpUOIPN+Rwif0peH9bS0ucuFJ9z0qZyGCzVZS0I0A6G
u3gKCF215JiRtfI8gn7lBdx6K/oLqFpwGVjm3n5ZQveEKNLMpcbo16Jwhs0EPsKHBbhbyRl0YpiZ
y3rSFxbqCLxPOOclTsVREJ48jWmL96KqIA5uTbvtIytaWk8+hqFW921l/rJ8q8Ucp69nWVtRU9EP
R3TTYe7w/t+fffumijAPkuQnF1ApLaCI3UtWeBQ97bxWPrDeehnsuSNCs17vVBzzOAW1pEUGvfzY
fZnYdq4sBzewnMF9K1br+n3JHUKe49CD4X+fIAOladQZ6OeHgqiqXm0sGMGWE0oG6D1SdnKLlnI7
YjgN0Rze2c7fhW/RDLIOUhxIRhKKp5fBwwOJ9XBxRzSe6XNMhO2pLjOjkrMcR1ofOxsUB6iGc2Ki
2Vh2coY6VXRi7UXV5cOIRRJwKSgJISiULTqSdzC2oCDA9q9fR2xk/eR+u7kC9fTbsa3UcnsZemzM
xgHajbPAl0OKyeM50nOVzh9SGOi4jpJatldYyIv9nkQE61iDR4E8CwSF/sCm+3d4Dif9i38+SH8b
BlvT6o0+l0sT59mURCT+akxpYwHS3SgQfnE+3mxiRQYzP4oACtpAWMKXaCy1oldT8dQMli08i7S4
8pA9WobLI2aba43UpqIYMGnrWmo1MxHpI2MLweqC0Tun2a8H0eH2Rc0i8EQtBkkMKanB0H+FbZzt
2CmXsmWDkYrjrs/6YRMhDHhoXd9JVQMhtlEQ4be2PKavHACmL8UftjARwYBEq+RjEpf4PB1sYRk4
p4oUlrHS30VrXWtcApGbp3pHHnuXr1fQ4ctI7J02lYNJ5bzFdaYDr01AXnwPnfDk+nE4oORoR64K
diDtdDlj0mi1doqVlpFmBYeX27kxi5Tfh8BedC295o06ROIpN0jcLcfRQtZlIF9aynlPeSaqM5fd
LFTY6AImepXs0MTw4TJ8Wq6f10VOuHRm9NPdO2rGSVCTRk8vA46apgh2u1UE/qiWeNvt23rNJb6b
6/SaXj52fOKyGFNkNSFt118I1thFlnL2X3msXLNBuqzqMsJ0UBNoEnslmqCWmyiDvVrBg2wXnr+S
D9dlf1DoPs0S8R2qKsiyy58x0Z7vX5b5h2ginLksl6jVfOVaiHAfwBi722vWHm7moUaap3R6i9Zw
l7Zy+Fd4/S2W5UjIE7GosehGPKn58rp8sPrAUjYovtO9Af+qTDg54Ftda/LY9r5Yyz72nqOS8LJr
3Yxgs47Z2kiFb7jcVbMWqinIt4ByDK0dzHmqMrgD/KGkgO1KjmYh9jtgp3a1Wh+/wD15/+vNv0Tf
0thjvEh+3qRDJSLPQks3wbr/oIOMcW6j2syRNYvcE1mMy2KmZj6qMjTb7aLA1jpHkdBqWbjP9fsx
xsYHj/dUzHZNYGr6P2fJ8shGpX9VxxLayaR1r5K1XYMx1OkdyUQdw/4cj/c15Hy6WzvJxEyiMvez
Ue7Ek9t516XiHgXO4lzu52Lg65LG4yLpIKFc2MNjDcrOGMsxVhvebNk8Jk9OjglyrmGkyM0VJ2cj
Y3VxUErEsBx6qvl80xSc/kDkiSTGQakrTLirVS8ir3K2aYh4EsmpeM6slbH1fllWvF8eE+cIt4/X
jTGPmxPRrL/SqF0sdTWU3Lzv3t3TUBAsSSNWsgyJcFtXvuTBFu8OMFA9xmnuKzW0xbmqoiUU5PJ8
3dAZ8eNQk2O0bj6yj/tWOZuDn94CBlFCUQ/l3IRMwUNojCamzrnszNJaeFaVrxOLn0+adQS/D5bN
JzVyd9VDFWb6Au6V0EJX9egVq+rD4MVztyt1x3rYPFJU/uc81QzcBUj2uxSdX9o39K7srq55UA9/
HU5YGNc898tFiDaSbKV1KOTwAktqpvd+CD2Syd2Xslope5HaEmb/y33iXsHIdr59VMoaiYo/56ty
7g1LP6EHZZklEW5ojf5u971emaRCBnvTwdNw19oHClYcibMh0uSrMuCTlM3FlPuG3lRxj921w61R
STlhFTkvvJV5x8ngj1SFpmCMkFU4pUt59s/X7WAZoLvNCEatRA8cXG+947x6ChhhMIGBXZeogpi2
veEdNM+YGYBSJUXTwgDX57qlNvZRWdq+xIXlhmpUp3smxMCRiEbp1DehM7jBFQ+sdyDNil5zvJFX
x/pv7ZUBotoXRezyhrAosXYb96NQrTz3jAcbvYuRdfk3pMXaBIQUBoQySr2nCTDXDbxDBFQXYlp4
IZc+0jz37fTm7t45R3b5XV4Nippd6IvyYmfrcF9FmA1arfZXLOFeqKT2LDiJm8QKdyBMTHaf3N7J
29KCe7+A8XSC1I80rRnwTLu7DRZp7PaV9XEh8XpFebadZLnOieS+PR+5s0kcF0RlYChIe+PaBoCh
nY2uzeqV94DNkXFMv+Pt3yc457citjKKLb5j6+7Q0SS7uZs9d6ZjOuivQdR27D6ultV6azQKer9b
6/HwmHoN+hafQzC9gMfBGz1h/9A6WGacWMuXvvP6x/sWMJvSxIZFjUZDaPcWmCt7qWp9UQwCRarF
EmOuyaq3q9hWL+4iId3KfFmX2KS8eeIldmbLs1PBzBXu29CsxeAmWHhSyfVCMBZw3gkDRvTXzZtQ
7DCAzQPLWa9wKpW5y0WQmGIBSpoTUnLn/S49xIElpui5UjhXa9YtnEpibnF6qTXw6VBJJrqhFeta
Wy3Oci074k5/u/8VZ7sFJ8LYphnQIjdKFkPYBoMqQeHG7+FeO6Wh3aysTMebUzhLrDtK7QfnQbbW
V2eJi63phPfu0Vole5unv4O5zUKIwDsrqdJlaC8OyUCsfE25bu7rOxtJT+Uwd1cMrkWfmiP0xbDR
fl9YBywS8nTLIWu8bXSKN7J4VdQ5vJjKZHIvTZ21YTFCt76xPtwIWXi09a7T2rqvG89Ebz0pE9go
lPh/TXRTH2XvDYxxT4bFe6mpA3LvQzFOQxqNgYaPhQM097tdjIld9HWGJm1+/OSX7+jnuCeNAZmo
zQot9CHNx/b5yFqvW+9Xvn7iWN+cmzf9QAyimJe2vtaBKJ6keLU4oDQ7hpa/4M0Fz42RaFMxDISo
jSm1V4Pa3gu6dPbo0lkdyOMrVohjmPa44fMJ874VgyRjL0ZVlNBvtaltWwU9wDO6cPeFG6ro0uRm
VeZ814l+bD9C3yUJ5oQhDlw7pnvdoJEeKzzQJ8Cx8zkfTtMwG6OpiiSqrO8hjmooyiCgO2XjUqdp
3MgaP7rQfl6jmh3B9+BmcOY85alEBp1qMVuEmSjDa9yUPgkWqN0jmEQm7Olpsb2v3awtTpRjASoP
x6bpqJHgFJWrpeIQX+6LmMWjiQgGj0qtXYAsXhJPi4YUO/UVvCyNdXHRuHxfzvxLNhFE7XMCSNdR
SKJLC106y04eM6ssCZ223HC5u3gWwYBSHYR661/wfTatT+Blrx+wuDXePx0pxwy3BDNr5xO1GFBa
yIs66hcK3ir9d/4mgs8/Fe1YsJE84bLr8SyPgaYwbGtFv5nDxn3fj6SAOaB0iyF4bvTAU4uBp0LI
TIzB4xBzG1w2o515+vNiDZjgVebobfkD1Cfnx8CSAH7fzKhVmjHctSfxsJbsZ/ry3re+2czT5NJq
THtUll9K43KFGCSUFe+8e3/fr9CsjzWOWwelwGdrE3r3Rc52FUxFMjjRxotrK8SwDPAE7kqEspIT
lm70sMkjgmDovzxIjcGKzigb2RQg7uW8IMoKZX20StxXiQNHbH9JqBd9LUYQEUak+0tAu4LVSjyL
mH8ZUarV6eStrpoMIgVD2kkxCFsRUfke3saVu/rr8WJ5eBhB0WNhxyM/fzbrcU5kMuCEpXhKHQYa
bjGGhN7b7fCwAEM7z/e7OV1/Gvu3agw09XUvhUVFxdCN6p0zktxtZHTQoW2G19VCweCeLAaY0rJr
jRTRwwlc6uLBJ2tu0DdvDt/aMHB0kUpVDAudQh9ik/OucHZ9CE5Weaec033ufS35Xsw8uH/LZHAJ
a2NK0I9DK6Qbz6VE6pDoTvIryMkR+WrO2ziPt9/CGGwapVoL6wQKUmG7y+r+bZpNE2t/G53GLuTu
my6KYhm66O4HuooPh9V1SbPhaIHLsDLL4oibdZ8n4hg8yg2l80cV4hbwJs6dkx+TTfkCxg+bI2gO
0nUURymFroI+RsYuhC68JgPaIDDsaftvj6kNqhZMt3GkzL1QUymMJfRoqI/TBlJQSjCR1FeIIztY
McbRZrY1dCqHMYIoKTp5KCDntgYElBSnFVpDMRX66xeWRPP6Imf7NCfi2IcqlkawqKcQB4YW2w3g
T5zcvU4aNI/shic0K+hkT7v6yaF6Gx5zlTw6w7bEHkoMji6vu6fiFaw49496Nsky/U2M5aTYsluE
Ff2gvb07YQ6bYMMmunWAyKCs/DS3nHunzGHXVCDzlqm9HsuosUvwPiQvHojyDu8g/UKFoXN2e3LZ
HTIrcU+rwwFs6L0VvSDHp1og2E5N9HQ6ouNcyYOF2hmPy20OEaY/jHmbcrVfSGWGH/ZSog3E5LPS
zeHbVADzEA3XJmv6nB61u6usRCCy9z/8d+Ib7zWaTX9MZTGvUWv210qg9xTdohhuQwbkaq9OoEUV
3n5HrxrWoecYyn4pfF7vF+8U6b9PQgGl7nq1pTYuY5+2+ZA49+11Nhs5VYwBIClNwmq4faXN+T3E
Pt2D7mxhrRG2aPPTEvOfzDQlE9vEMGTOaNMKTT1cMbNx2oAf7v39aoORxDG91MbUKQf05l5cXf8W
xSgG2tiwV68QJXgvuw/lFLsctJttoJlKYFB1VGuMDCeQkB9bB63vlAyA83XmgftbCQZQTUqurgcQ
YdPbjM2UK7TN8FtCZ13+iSpsT2g/5oocmS21Mtcddqdw/xf5TfuOMFT5NSyXkcf7PP8AlH+rxvaV
jeBv6YWxwVtx3rngywNCeY9wXOlkGS8PMVt1merHgKQvGa3Wi9APpAan7CkgwToJ0WtOUKHzsMPO
OuYF+QJp9eKRNvd+cmxxNsM4lc9gIR1DiUYJ8gcPfQSAKvRuwjfnvYjUHFg/diqGQURdrXV/rGEu
GMyoSLCraRWDY5P/AIXfH46BwsQAU0BUQBckJ7AemMQNCAEjkrp27tXW+gtzXk9fFzC7c+7CnE82
VY7BjhwedNlkkAtzAfIab+1S+Kg+eGJ4Z8jgxtD/BxA3tvF0Nsmu+VUvlRq9YhG+GlhjPdrTwtFt
Lqaa6sZASSr2YSJdoBsI63fYoJaR8BdPMd75MViiaX6c5/QJy0jyqKAucZus4lnHvDvyt3WwVLtq
WcaNIcMEYeequ/qI12iiH7dwwkwL1zs8PKytZqNspA1GBjinyNGQpd7VruoCiA9I2bjiJlibVuFe
3A1o8jhy5t/kbx0ZNEEBV2rEESe5QX2xr0m3oK0NNjJMoD/8SGvUqPlL7mYHEyY2wpLwjmYvCGYD
7SjjFTqCbiRzWCiF6YTfj972zQmd22xCxQ0fOFeCnbMUcnVAwZieaz/a7goNf2BMOC4eabs72Ia5
NXLed2QQJu7GQc9knC8aJrCUU15i4XRloen9jfLsBy76rbBs9/5H5b1HLE1vIuk5cg5QEsOroPDD
W3v6ywPdydbBzDjvSGelGaJgqLIiIs7UFMatM6N04cdUxd3oInGDHgBS2K+qt4aGaIYlHO3mjnQq
748jrQ0loWEJWMzWSOlV5ISGbXuQiWo9CO7awiSdifYUXmZlzgvDeK4uqTL1+FQmHJKSPGwHLK+F
0brNu4628Zx37eescyqCuY1qVFxEuRJhnba9/+jcIwecZ52jqQD28R7NQFITCEAmirr+aJZAVItx
IAcjGNhFw5E3h6BTcYxpLLK2qBcXHJlRkjZAB/hfHAGznadTCYwxNGrYYxoCElDLRT3tg6TUAwIB
3H2j48phXmxQSbV+00IO4u0zWA9D6+TpT3B9MGDPEUV/Muv5TFViXu3wMiRIPt1UsgGMiSt6YDzD
VeLluWYDpqkk5qluyiLEss6RghN6+MQK9NpKTZE/JGuwstp8pvI552AqkXm4Db3NSqQ68LkKopzg
0PFfNM41ZTMpWZ2HsdpBREPb5uA7whtHHvkVnQtPXy/3vxXHvtmdQNe8kCP90uMABye8uIbI3bLL
QQQ2956Vg3ntqDbgdYjA7bNeWjxK/NlU1+SjsACeXNOygIHThMD5rFmKdSLAhK1zOT1g5yzX7GYz
/VN5zJ1Vmjg2WooK9lk8C18ZKVd7NHKmntJZI6ZvlutMJM9FSJ6On1ybn389/kZxNmxXq1EZu4EK
tzsswKG0d7wLPOdTTfVjL3BfDIkk4FphsqA6VFjVfiXp48MSizLRBMwxQR4yacwlbgd/kJKQWsh5
14Pfzj0Z9sEjvff8yfErZrMEU8WY21vlV+zklGHuoMiWl9Vv9e3z/n2adQwnEtjgfWzBO4/NuVBm
hwdQXl4IhlaPBzqYgao+Gtu8Y4dVkhte4ZODuWwEf1X7cRQjHOLFe+L2CvJwlh3xEuU2LoQGf/3F
Vn9vwhXSuSjWtSdFtZIEnGHIt3CLTv/glv1t6Oy0V5j4hroIbuCOBBX2QoBN8yNw3sDu8cuxqhXv
ieRgITvYKYO/udcj6lqUj5fHI4+Ul4dS7IxXLOplgj4WaucZHvrYSZcV2ZFLQOSAKC1It5sYrzHv
NnPPkXn58zjuZZAHUJPEDt9xGdp0LfEvrFJdPqGx5b+8zuzWHKHtU23McQPgaOxc0T4V2KaqYg/y
ClD1yYMqzmPJLsrx1U4tIul231R39x5+Bk/xY3zKVsCq/w8XgQGQXJOCtOipOBve2nn3Inhn041E
K8iIf0C96ILVffchhXf52CheL/0RPJs3NEYKxN0fPOXkOev1bX6NywnGeV7YuL0wLvJw1aFhh56T
827nowqbOUszcp54SwQ4roHBBAtFWtejIt++nf+YbRGn88oes4XrCRyzcXprZKjI03gElNuIWkFL
/YbSzxHZdN7bMpvWnIpiQoU4LfJBueKaoeUJFFYIkpFHDbBJ8tHYErJ9w7IJrDzBwhO6XYVHOsMD
F4NxSdBsGwaSCEVBVOAmdrn0PMtBAxFCCdp4wIkmbvSzd1x8NkBv1ahV4wHiGgsZY+Sosf+2J5hA
fPTI6/b6C37XcXg9Jk85pTfnDmTNkgtMD5vxUJJU13pdh/yYXNGgotj+hXzBG+foyXMY2C06YEO5
LBYyxU6UnlMnRCs6L0/MtVEGUwZtoWNVDbVR+PrjUvae0Vhhcx9xnmvCLsURkXO8iAXklO4ZvRUI
AE8JCrW+fVjVRLEJao+WYy3jhcXLCvDMxWQyDy1YI8dYhugzbVNxP1bYJIVXoV/S9Zxe/+S7nkZ6
LJ7YWg+YCyDVZrH9TDrCTb3M1XAmdmMykAP2srhM2pvdILHUrjClszrRbA94Fd4eVIzqUHPlADgn
ZmQbgxaymJtSBqHhqrbty7r8WoP5+74QjstuMujTG5oSyfRC2O+vy/t/erZgMj00BlvEWr/EPs25
uLt+tQ/QooVuJt/hiOFBmMn4Ke1C8itThZiXnYrczr5HEPf7cQvyITTg2pzz4iWSTAZBan8sS51+
lA2COPd91x32qwOGOhfeQ231HhiBOGbAvX9MnDMYsRYXt9QVhlfL1WijxIuWDJIvHbTito5sPWP+
nrJXcb4fvV13wNpkAGZUhCEWSmobrd2+jjBy7BDnaXdfiM42Bfnaf7TbJFu8gO4JtxukCYfH36+D
a1mLN+6DO+upYGQbOG8gb8s2DhpV34AeZQFQqVFJrMj+AHYgD4FWTuiOXzCBvfC6w+dtdCKTST82
Q3f1/ciXTteVMHoPw/YNtAVOZld76o4dj+Cd4TU6z8fHE5nKz/T0Jel62Wwg0w5Xu7y1RqJ8iusM
vLB0YxvlVOTYyyxeTQQy993vGhz6aFIXMFCIhAqwj11m1n0pswHrRAhz26NABreTBCGKJTz6h38V
hUz+PHO99Uy7RoaGP09Zj+x4dNpT/zFEW8ql+GyVz3QxwX2FZqmIjIlI5n7LXbq41DJEYvQ0Ic14
/m1Z152+AkWJVebuE9caqQ5/3OuJQOZex2ZThtIlkLHu+nP59fKvGtInCrG5DH0cSkW4wPA2cBcq
rGXMLO9NspHLXdo8c5h3n7+VYRMYZRwI2KKH2xyTzsK2EHT17JH41NBD+wi/5NcviF3TZVG8Tnje
nWaTG+EirOSFCMmbM9rEaNvN6pFsDfIWYAaRR1g1H41P9GQQBKNqVa8K+GjgKwU9JBbKYpPZo3by
akyLYRtk8ME92llonohkAKQsZRDRCRoU3GDmfd8eE7vyQluKiIiIFfQdMa3k2egr4T0KnEvOpjxK
I5MTFNwkkOi87Hbh4y5eunA50Thje1vd21rYP49FkEteWoBzM3QGXII41rI4xVX8ONEEXL27f9W5
H5FBF+VSl8mVPj07dBa6LlgDvEdCa1DYBcfzVObdr8nnY3BFN9JLcO1gMZv36sm0skese+SN7P/D
JYCXCJYxUxFuQwGT1rbxEomRLMYyNHpH/DjCKFePeEvXERbHPGHBHc8Vnw97lG+JzDcSK5BbDFTi
Jlm9tytMCcHxane0TMRLA8w7exNZzPcqLw3G8mvIwhSF/Y6clHsAsvwGsWXiYLb66fPzvoHMEnVh
DODv42S+ma+I16DQIkCz/dEcMPKSNnYAbrCixx6LFZFWZEt65xf2mC+PqJ9/hSR5oqHHcnyMCd4o
ThxLxf35Unz/HOalMLtcEeMK+tvxcuhIukqPNi+b8w92+reQ26WZmFBdXH103ELnLF7mr2rpkiWm
N1/QlHD/cDnK3Ex5Igc7ifV6zKCM+oHtaXTJgMrBrdmZr8nnu9nTRESulEEapKGMfPdei+ig69ru
yLJF2ui+LvOJjG9DuZWaJpLS5BqO+RWHhuI//kN7O2IssbNtnncy7y1/fx3lpxfZYu12FOYQtFkc
w6PfgAV5GRyfLgLhcf3/w1P+LYrxH/M+keJLRI1/d+v7HiyohZSY4Lynz8kmOCEr1GFcIHlAD0nE
w2aqyB1blxhc6Roj9YXqQq/e2X13V+B0oZEkQef7mjLTUcpQnr3Mv3PfGjP40upBNepUZmO9aOsK
DV1ruCuLx80nd5LkH96eb1kMtGRDU0RxDtvc0L5dd4Em0ZUHZjoHASTY8jmq8S4bgxxd0RVDZEKa
HfpEfKpfll88B4wHHCy1mCoajRRgeP60oQ0xaK7FsrZ8k4DNROFhB1cWk4lSM2Hse5He7J2rWWWE
naqBuzjxYijee8oSig21r+Xa7Sth+7bm7d4/yAlj0m9vnQ2qKt5X4qrFeJXmcE1DLaZGL8LFMxAb
oomIdifch6tZvpIJMN4SfRO4aswwuQq3h+S8y1fvHwuCGB8OHYaZPAxWoDQH8o7cGtBOy8s5z/p0
qoE1goIqgL6QUVGVgceykskIECpnRG8H51mhlvwHbkz+PgOQmtzLaTUkcMxNRCCg5KiJ8DnwxnLm
M8oTMQw4KsBgX6VqvMAZ1ndIlCO4vv+VZic4jYkMBgJb4+JXsQlVsNzCpbVTdNC1G+MCNv9oF3q5
zR2pmwXAiUQGAPs48LEs/Eo/juTVNupUZoyE7m2Wk/eS0Q9x70MxAHhpaj2KzVRGHru06Zfqt2WC
dZJLsLTwTpKe1D1ZDPwZY5B2ioKTbCDHdkNbQ+kUYRrvzeQY381qJveKbp0YFayIPUW5XZ2O6B3l
7f/kGd7NE5mIUPOr3uUpRLyglF48tyQZrMJwuWjO+Tw3qJrIkeKiM6IAcgZvc9a893S96MkVzSMF
79Dmnadvq7u5cRNRplGmma/i64AnEgsuHXgVHaHdvty832xKbCKJKj2RlPiLIm0MSCqcs72/8Wff
hrAdeLjW5oVXhZ1/PibyGJQYK38U2xyHKN826u4wa3LQrccamyTeMEaALWi8pN+sfziRyGBGXIx9
jZUx8unyoi0wm4bGqSfzlL7G5N+9jRNRDFhkCbYMVDIOM6Yer449XmjhxCwNqjCYzKM7nzl4OOvE
TAQyiFFk/mVYaBAoeNr7Zrd3UfAaH6rf2Ij6f+gR+PMkDfB5SIqJlSaSpLBxUOubvoqxbLgzabwc
XZ0oT2Fht9K6Tm3jlaPan8DxUxjjz3Rlq7RiXOBWg7a7t5HYwb4G8wk1E/yP80LOZKJ/CqOaT26B
uWiLFJuvIIyy643bMiShvUJnU9XQkhBP3J/g+1Mc8+IXlVK2YwdxVbmt7cGS1gXdIGzru+3FQvd0
Tze52JwD/dPN+CmUuXnh9ZImPUiy0NuHkKUzsRatGlxwRmF33rjg+qN/AstPccy1E6OFKXZNCWMB
+ZdGrr8EdPQt7+vEsxHmvl3L9hJ01wbg1dkuWDaVRwF77SzrvpSZhM5PVZhbNpSg+1d0qIIJYMGK
r04WYCJi2CuN1YjwBHjmQT//z7f5pzzmbdaNqNYWFeTZ8n5XnuIFGXdIVHHhg2OGbHgyjCDvKaXb
J0r/Kp95BvcnOP1Qg6WMzvH2j1qBr4N5YYzfCbhZcGl+gw5OcdLwoHPkceybDUwWmKQZc3pqu5fL
r9DtHq88tOV8lxsT6wQl2iCuxLyBQhj73kQnpbO1hZu85Ij4eUxoM57uz8Nj3uWFetHT0YCsl529
QDOdv2ox/nZb/sU5txn/6acoBhj0EKwKho+DW5gEW8aaxxByeGmamcThTykMHoRpptSZASkvu3Pz
8j44JhnzdWOXGo3ojo6lkTes7XhYvG12m8V+t7GtYk+5RZb2v3AJfv4WBje0S9ahN5wa/kUjjfdX
vJITAiY9XplgJt32UxCDHLGQGM044MWkG63tLlrplqlbV43Y3FYUDhbe1i9PjLMRo6CqgxbJQ7Kx
85YY2+F3zJtS4T2UCkX9iZSxEhW566hZYvjTNjwTKw33J+J5kYYe4BcO8P4ZfP04Ppba+Fr62FAu
4Dud+8BRSbkF52KAxitHfWrDHb8gQS/VHeBlV2BVEkYgwgxniBbnsFhvUebULVt8NDGAxrl1M5n7
n7oxPoBQSJWQ0JPEo+K/owkLFMZgQDp4WFCy2qJph/ta8t4xhcEUvfHroOigng043u9IuutWFtcn
5eCwwsBJUBWGX4+Qgj3u63QgyEbVKSGLZ9UDUqICwINljqehMMhSDYOZtDKsZNy/GE8FakgNN0cz
E5H9/FwMZJRhVvtdV1FP+2yPSEX9P9K+bLl1Jcf2ixTBeXjlKGq0LcmW/cKwt7c5k+I8fH2vdN+4
W0qxlRXddeqcOhU7QmBmAkgksLAwgAtpm4T2Y5VnbR7lMKZcCJpeJ14SNIfrnPHrLFdPUxBnl7Di
ug6ryF4LxdBW0cWsNQ+jmgtHf9eXj9fCkkYzAeaYi63L1e+edRb3qjvCdysYwrJmT/BiWC7dAYjp
XaouihBFhkKjDuZw29op33GTsbJ1M53pN5pA8wu3YxXJoOsXjwqK+WelAtOSbuxRfqoNL1hxhyq3
B7eE+YJtiREZspwGTT1c5kotjhfcJyLqD1sMxwDQKsJTJduqILhoAbUXjJPZgroq3zKcMeN+kSnn
IeRJm2TkKksbW5rM48JMNUuemM8U1klS7oP3EZK2FeQQEoMptPAuSh0kExFiMVbEE8fwwN3LlOPg
62nMRAy9ApTmdauja/RF3k0fyIIFqIkxM2GsYIBmYRK6Ac9M8gADWmF7+dKMA5HCLD+zVkW5EE2V
soyTIaY3X8/q3rEEu29tVIkm2142MutxRH7u0SZSj5VKKMZEIW/ZV5lHfL+eLgbngrRhwHStammC
z2C5VJnzQVn+mO4lDFIp60aBbGbYGRffBIVIYv2gNcJ67MTmHTI470QBvFkcjf5LiiGu+mREcNwS
8p/Fs1SbDKv+H9byTwaV6uh0vh3DpifOaz282cg9GOzWt3n7/SeESnGUWlYNkw8hZwLPrE0vM4EG
2gEKtMoxhZfl+4mZ3qvFP3FUeKMmvcjVI6KA9RYjBrdmbZFxv6ytY0mhnJKi5KIygQ7s+HrhDB+z
wh4f/kz1ifj6f6ugnFHXCFrCV/j9BFOPRIvfodUNoB6GmN/K7aPNohxRWXSDPwy/ClB/6s6E9iL8
B+jP5ls3810ZGf3GHDGShYzH+4lPjFXOB1D/VknFNqOa+VLVQryzx5RdF8ORmWlf1kFRTinKQRQt
yWSFZ1zQQAjvj2BtewrArveOPT2sMLfih2VXs+91zALjZAHmq9A+YpFIfdOoE55EoRFvkl36zv2V
9q2X2wmamg7xkgUsFGeWCciDJvAg3JcEwDxhFVfPI00GXF0oKwGhKHqMUg8p4I+gMvcpClbBbu/x
65eFicFImzcFc8kuRhpgCEK7qTc7+9S5B9YGzFwFMidxHM+pMuYsytSup5nMqUETIFxozPNkxaGh
g+TygmF2mHuNaW/9cogtZeez7oSZjZd57LouCTKGlNDYj2bo0qAsdJz2vvzo3vzNYrX6EWNDfmJ4
57k79UYS5QDQTh5MlxCSKgcjvuOjbicg+wW3YWtoZuU8NpS50A8wfVnnsaPoOVKpu65ISwmXAbQ4
QafTtsztTjCmAI9gEVCFl86UAHevp91iOyhG555QZ2D27czcR4ANcCBxxFgHSZSpTxiDYagkf4Hw
aCXsvoZlExnREsGYyrmZB5poTJuc9j3Lm5MbiHJQWLQmcCK4YTj+t5PvSq+5PskWqs/rR2Qj7W4t
eKUXGsLbM8uAZqa3azqPoW/YXI6D46VcUbaIlXwoRQiyRgwGLT85Um2tXlNjr6C3ZjIWRvbZ4d/E
LR+ab3GErLm44ggHg6Ya/BPLcc1gn28/iDKhmNfzJl0I+rG2g902daJVbX4Ey4Wh7tLU6HaxXaAb
noXTIr96t99X20Cdst+Hvhxw2IY0MvSXZAONPrDOdMY5XG21wlFRh9bqdc0Hsn5cx15rj7rZ9Y6+
k4z6CN7G3CIT61dxwXINj1em0GCHPEhkqbwo5ICFVf8pWn1txE5mygpGnYumrZwLi5lIYgmlvETY
p4t4yrBUq/IWmMi4I5xCj33DfXilc0BpaJIiSbAUmrxgQH9kU5SJfzxz9vEYmkgonll451+6h1u1
uBVCWYcCiJR+qSDk9bz/6zhrzSTde2hF5jsjWxbu1kFnMmC7ew89YMEy3D9hpid6+z53u524yp4Q
JD9jlLCxWkUOpjVgkDzrTfWbZX/0ieQorjxFEGEAhS/jEy0gUr++SFtvh67Rc4+u4qO7WwFkMK1W
vDnZ6NBeBaB4enwOMyEb9kjWNF2Do5bBVn37AVMUyEJV+T6S9JPTdYa8nJb9+2U00mWxX7yzar4z
j8gbeTTRSFCKTdF3uo8bKPei2gDNEmeXq9LUzXAXvF+M4bUyBYbxzkSMOqeDUVMVZYytx1pvVxmV
F23Ii1wiTV5kJJdkgo8GNLAgB3nf4LRPKACzznYGoIdLALc6wL+AKiEyvhUa1Kkf11EvHRHW8Bbw
Uag2l5a/3332RmG3topb8fD5+DxnOixvhVKxsZKHPg9+UgkOA0qNeWCYw/jXtzxne16DTOr7u1ha
fbcsMXlptcLYpWclM/SL8fz6+Dvmzvlm8ZTtaQu+WzQlvkMiBKbFKrWi5+DZf/KM8Zzbypv0tTg+
FnnvtW5XTpmSAF6vMS5b6YgZSh8XjKb3qsBhhYhEUSh7vVkWZS5BLNRpIUOIpe8/lL8vUwp+EqSe
nx+v5T5suVkLDR0I61wdKqGTjpob7l+exNXi+7EAlnLS4Okxuqg+p0PCtOc+GjyfRAsAWcBjJWsz
rPpzChqKnuFsZgDBWBbGtKuCpgucSjNrJGNWLKZ0xO6h8xGQXDIoe3s0FqT3Zf2CwUWuKZsHbg36
hBwDEEWPsejZbb2ST1nkQgJ9fSYPxDgywtdH2vNLE4TQ2dZLzKc30jK4Ox3CVWgj18Q40xn+htvV
U6aZBW0exQlW352jT2UFyxyWg/ECn2s/vW0Kb4e+45BVvJtzfTd7ThkiHjT4Y7LnpJ/Kcvby8ugp
C0ChwSlMuNpXP+MX2XEwPzJzv7PWcrXflEmKY63kLdgQSBEzQAL9NT14xvRs29nTp7QhNDim/r+p
It7uM2Wjkqh26qTilGvbya0jnB8IZQ37XWXp80x5D5JUjpcQyCDXRXeMKXoU54HG40RhPl/82nMx
jgN9tWDxXEbWaLBq9jOEU7cCyUvyKlwookBt+AkCQTsCukAPOvQCkiTFAp87ctm5m5t4yjFzpLOu
9WqdVEBYoMgHrCrEoiq7vTi85KU7YfOtHtfP6QfB8LPSiHNx0c3OUpaqTlmhYgCthKoYWOSTZel2
y+GtMPWXv6i5gwLSsD9Pp2qbYJd171neq55mp7a0Yzj8efO5WjpltEITYkZEhg9JUCfeOp03YGQS
/GS02WxEDGVcFRbq8dx/UL2Yv0KvRFOWW8ZKxssJRJf2K1AggAkXbjUiHuXA18PyEzOpgVvVoqxG
wCCg4nLhsNDJ7HK4Ju7wvqqB13km6X1G+M9aG81lI4dgdPL9CYq8RUCuGR1SxcCME8Q4etIZnncG
RXmzNprLRqswdEOs4Ie0bbkCj4BhuMCro12CsKbmdmSpjJtmppZ3K5EKOIswSaKkgUQZmdAPx028
5eO7jOV7aEabemoyLe0h4WI58jIw+B0ZaIsHAoIRViZn/ur6p4oa5QAiUa5EOcdxdZa2qg3BtI6/
V/YTxg0u3HSZOQtrYbF4SufjhSuxlBcI9SwW+ARiCQMzYf5CiOJ4mmUYf4xNb+FxhCmHzveSBfdm
WT1Na5OKqpaOBQS/nslkAcfhYfTFaQFu8j8bG++w1WFh5WZqxiZLV++TgbeaQ1l93KR1L/UQDbrp
J8XkCa0p/PsGeB8bdGcHpE+eNdaUeOLF7sLaq42mLups1GIk6iCUI6B9nO0RFMaeCzqWnQB4AEN1
WUukXE0cJqkutXA167XSmyBDWpKSCpPoZu5te32J0EQ3jVxpSagJ0jF8Dw/Ct4JiwOId8xOYhLq/
OJ4H+0fz2gw6ZtxyiQh9CTfyPtmhe2/bvlYb3vryQHvWGC8vuLI2OwHNnjvFQIS9sVX33TeqiPSW
J1//tx2m6W3ioOenltirYPMgnzLAsgPOZNEMbenlsaiZGvuNvtKkNg1mkilgaCaeHOwA3KfjDYZh
RCbU9QTqRqjrD8tE7gswtyIpb9QBuJByuYxnxMVJ93Kz4zwU5pZgmNKtfg0yeFSk9ffFps6Mx4v9
hfw8OmfKIcVxIFdpg8UmmGCuGpzZLKwX5yharVv6BoBqAOCRZDfgXrCjtbU+LA/m+/sbooXJfMdE
F5YpEYGPPogKT0KprMILh1tAwfSqrwUeEx7vdhjYsPxpje/Hq2cFZXS2WeMudTjW2PcEVKetjRSV
A7YVL3L5zBD+vJOGGHWD/AJG7H4ibQhH+fgDWIulvJQSJm0+xhIu1a8/CXO+I8/YSsor1WIh9pjq
IR1jmK0BBiDQptmPF8CI3zGf/TZ+H6YmwnwNeD45WDuY0jCB9T80gY9eoCayMPrWxbuoecHs61Jf
ckZ+YpgO2aE7ddE5VeFQdQP1ONmDq/cD57dBFOs6jDXfyF/SH/CSMCTMR3ZXIqgnyqLz1VCcoCSc
qZic7T69vfEg2yNzHi1m0Dr7oL8SRql/Fca1z2eahPaYM6EKIT2+LydMzGbS7bJ2jrqWuaEJlHrE
stZRbk1ryZo0y2LGWaz1UBqeY25gGvIqCXjOgH0PmKL2NdhoIY6sn36pg/DhVTMf6+R8IKmreKYr
Isad/daYrnUi1uFMpVAGfN5K9zBluNKffo0wfPnNrMeRuPdeAf+/MBpDX8ndouiTWEZcbG2tVEO6
STNM9PcyJc1eEv+WRcPpSw2shEEQyb9oJQBhizOT62r+zXQlg6z2auvGSpdAsO//vos/OsyucXWX
sM8vrNR9ZRwTa+couyqmhtdGH7L05dYSUaF3BG+ws/ddy2qnE2ejwatlUfcrKrZ5yQkL8ua1tqQc
8bHftvbFs2rTOb5gZpmOod8bTLdoNzt0+q5+fsCixIT8zr+hrj6DumwH3Q8Dv4JiYvwy6bTzPaf1
hDULzzHDx4Zw4koO5USSSGrb2A9gAOvOKuGKkZhEJ3O+RpIBBQlQZ+bm87PFIiOZ6Vm4lUu5FL7v
Ul8csb7X8/asOu12et6diPqYzPh+znuRKryiKZwkCHS7dtd2pej3qXysVyiBFYYy4oG/eI086YxQ
AeHSN2uIIrktaUMXMVBMEVByETmdOjw5D/xC5YhE48IbmO/3yf/lGOHY7HV6LYQ6ua4N04XWFfLv
eOmP+jPZgY96nf1szxFABkglWOPmPyDwmzPFa7HUwUlSofiXiYjdNlYYkdZFkLza/rExassFnYWN
kUtQGUb8NfsKv5ZL3Q5S0U6LfsyIS1MN0PMQugewYm3sE5h5mHfrXLT1T9pdrNLUcucLAlnlGVgu
8S3ZrLoTaI1YgmazM9eCqKCkyxI5bIkgMkMH1IQOMpugDcQwDwNwH5lNkkB+8H/WTWBTbt12LGmN
1JJ9xPyTlKDUzJ9vdnvrrH1fr4vy2JV+6dIa7xSIqayz5qooPKpARFzW4UsQG5bF2snfppVHC6Mc
9xQHrSwKkIis6XkrI2l4Xiy50ph0S/ljWstXQoI3rvC3+4xOodNpZU/mW54CVGaib571PbP34/UO
UE5AFMuhG0V8D/L/TmYX7vCCoXxib7Aux7kTldAgJ5NcPEq91IlWIJpph6yHoEVubPWzAJ46J0Cm
9sCywbkI7VoSdahSt9D0uIWk6YCYc5GaGB3sdHAAgDbBy5H8pQFlYlz+c/77Wip1sLowZupQDvIx
1o0xsTKXa5AxmTAX75nQbAhI+n2zMt/kN2llkhQyBQ9IXl6gu4m6Fv0v1SjL4OrlweNQADtk8Ebo
yLp1WZaV5RsYWYpRJGa7zHwQkY3u40XPevfrD6C2Oq6GxWJI8QF5bZWvqFhx77q52bTI++GWNFT3
zeQA9Amfp5i133OnrBK4GFbOqzw9coDTc8idQhVJOFBm7LevxUvwHKbG6dS/hSizMLRqhk5FR1T/
Tx51vlkGUGarQt46viCyC3lTsTowMhfm5Q04NeT+Rmez6g19I4MXrLBDdwR+eyn+L+DpGAMqCpKE
sVC6oNJP/KDnEkKNox5TgI85yQjV596RVw3JK4/L/uv5WZoMMpSKcdYzCn4jl7raskoNfUDUVTzk
wPqIztczBhXzx68JCvciedLxTw5evdX0sWq2y4X3g+Hmj79gBrl2u3Lq+Y8BySDPEfAFwVJ+Qy/R
FxpTnl/P0uq8rlffgTMuGYc+91ImkE9VBjgET/Lf7Pf16+GC5tgMqJVjnzxFR8FCMntcZw55KT/X
69CV3x8v8bfhlrLoG4HUEsc0j4K0W0DLgBXkM4x+2g9WtOQ6e3HKvM/Vwd8dVrYRvv7m1lHDRAWz
AR1kAnDo40+Zu/MlASqvK2iwEFA7vL2Cx0nhey0rF8cFZ1W4CJ34e8Hb8nrC3eSYhrY3+S13PHEo
ET8zMUgzkc2NcMrapnSh4zUM4aJgxoL592VP8uwXe1jYAPeDvnfJWC25fm42HstURFHjge3lgXSm
0j5aq3ELrhr8Y6CZzrbYXQ6SHTuqaqRIfu9ss7NRMTazPWOX79PSlFxql6uLFsuhALk17zVv1Roj
VsG5WZviEm8q67jlkB1OHcOtHfeYW44buDGCgjj0DqmtKwAH5W5qik+Pd+P+Xff7VZg+h41Ayzyd
cNC6xs9DSQTmTf0jrvVn2VydWK1f97nKWyF3iYYCtEcaByF4u2ZLeBTVOK8vVhfaylPiAhmrPam+
LY8Gh8ZpB+4N2eMfNNoJE+suudM28iVAOQoKL4s8/s+tquvl2KVCrmC5oo9K0v5rT2agx7WV+4DD
rsKBcer3CR1KIGXmXClXYdbJ/nGolk0DYF333W7V7WRXu112nGwM4MSjXVgy5N5fYrdyaZrgvLvk
PnbcP66Tn/U52RUGBiXkRvLhO29JRIARKF+R+Eh/esZEiAPLg89a2b+NVilt19IixcxBzT8WssHV
RsMZjb14zp5wZcCLPFbie+Q1WawiqRIP3lpepSuEbdDqDSeFi+Nacv3n+Cnf+PZoxDaK5aa0AsMh
MEXg8w3cCRjh96wjhR8Arw8/j7/j/hKhvoN6i/JAvxcFv/DRcOUmpVGotrAxEyuyIucnthsMUF6z
Zozct21QMimN1sIFBoxoweJopQXIsIaNk/45OlGCAXVbo/+QRONTcZbCejW+PS+Xqa1+fo7W5wkh
BCtsIKpMO1ZVlgAlE3kSrFGeXA/KoPbHeoEOdOc1wOt/Onb78JztJDNZaW6/7Xljldo1glVpqa+a
jxizV1Ylb1gsCDpPRFGfooPlB4Ea+RaATG/N/KL1DZjMYXVkqOYOfs0ewJmL1G2IPCordJhZt47E
Cs9jgKeI1VPCmihuq1KNFySNmr20H12C/IOyl38+BSu1u9MSGSuV2ZZ0/57TwZT+TyyN2ugStWiq
LFkgAWElWKMUG5vSURxEDiwW9TkD0wUZzO8i/iHg0rzdz2To9SIuIKsjxbXnbumIy/6UfByJXRmo
poLd3z5Ib8Ue6VbUNb+gXv26NVmYq/tHNVn01YdQOpZcRm6YEnzI6xpj6S7fjvPxsV2v18sLSCrq
fQ7VU8z9+PdYl0Z7srMjT94J5TvulJyduyC2dadm8Dx4x6OIgx6T223BBBEpbNsetqca/jYHjDky
g9jqHQEsVt8FYcFlkfrN7oAu6pKGmpEu6/SjIKxbX+Z8JTwtYjPcl0Z8FkxtFZqp5YDUzUxxh9oo
+ObG016y0mVi2ZeXVeJ8qp9L1ZOtxtGXfcCMIe/L+zqaa0TSrMXhmcrTGuLnVcx1YpKfWhezf7Qn
/x3FC8nqMXmr9dITFzBu8vutJ/IkWB0Q84pMI26GLOfVQM/zEzrYA0zr+Om//gOs3V3dAqsSdU0F
YRhyp4DK3h5wEZEZD2VYnC7euREMLl4rx4XLrasR7z/G5SHeKZOGXIkEiLqCV/5dx18cZ33GR0N5
CsgMHvS7BQhLUdzqjW7r16b+1C4vkvVY6H1XmH4rlLqm1aHnUGCA0O1wFE5fzld8SCcrXfPuZK4a
VM8d21Rd9F4cZM+MuyVDPMkJ3xoQkPjoslNl9CcLPD0tJGpqUak0qToJq9jbLs771s1KI21MJFWs
yU5DQ4kMzpj+XsAJjjKLnbuVi4mojGjpl2KB/g4FFTcoMKDp/G80dfX6K7tFiJYirTqJ+/5H/VPs
yl3jhQ4PWG5wzDYOJm3Cq5iTk+wCQ93KbrwDRTMu0VNqvJnogATnGQeSQ0BNOPMVZOGnpewKTrSP
GXmY+5exjrEqV19KXTblZRDFKsCX8vvKqRHlEIrqCcBpzQod3/MdfiftU5CVt6yzmtHPa8l0Da9P
FL9ElqI66UvBjAJzwBWABMEZQ/YEI3IQSVqiV6xzU373zXpV2MVa9Mh79bHOzDhA7ACoZuH/RFUB
ev3WJpUpr0JRi+sTt9ou9vFxcrjPPYDjipktG1Jzhu9rCELMfGsB5M48GKyRmrnZ2J8Xo3R+Um8J
tgkZWKfAYaJz53ZJI0kbPDFU6DX1dUXeF6CSrZsT+Fy9Y3yQA6N+V92DhufeXrWEl8e7cY/Kgz7o
UFtRgSVz4m/e7kpzEz4c5FRtm9MIzXxCR6xkCblZbsfY0E+Xjx9t9yzD7UcOb55kL1trdmy3Rr2U
PYHB8X2fYiefogsakpSczmOu1e3ByHwGnr66qk+jmR9bxcAwpcKc3NYaz8lx9EJbtwpGzHlfhaFk
kuO4Wn7VxgVIZ39l6kAAXTYtyhaihRvBRsqO9PhsREK6bOfgpH+89b+vVsppoKlU4nmF12WBl6ho
v/UHLQImsj71q9GU7PZvaXCycbHaZWk3VvoUrMWvwUgN3uSczozwT9Hsvc7mvAFlqWGXHFjJlNlP
QiyCHCkmbAsaPeZzUSnSQpTr9lRZqTdYvCX9DdFnMKHgUSEBb2teZGaetk+8HtQrL2j0A4TZFPcI
JWxpiakfBuNJNBM5Is2CO40DkAXdzrRn1Xtf08uiaE98bpRueeK/OAxdsHWzdhp4TdW8GDlKWRIH
VIUlb9bIZqqOZK47ZFsHo1ynLC29j9bxQaKOFC/uWAUt5rcaM/BDpXVd1Z7W2WRMwAB63R4jKF/G
/Yjy1hTgosmMbmNdVvy2Yj1UiQlcq4yOfnZk2ng0oCFixL/cCo86XlNbKehPQW8159HmYlt0i791
DuDzFnn0cRMAx6KZvbXkmXl0OpjBPSshzYOgkfT3q/SDYRoKabqkZXcsYu88QRuaL3+P3rN+Uxwe
m8YdZJeIQhgo48SRS+VoHGKrtHw3RVWH3h7FrTaaq620Vf+qrYIlb+XWwlbtCH3Ypcebult4l13r
hUsBU290VoBzt+OotJNcPjpDBBGOkrovZXRTJhH++Djs9UNRGfVq8GqzNKWjv9EWRhUY3SrbbN57
b1yHq4hnOIk7/wxUAW5NVcMTAY0pCg3WbosxTwZf5QAiQtnGACEsQXDsMd+wA3B689ZaE0zgECIT
wxyJfpdy/BWuyWju5XkJWAMSfl15xzbOor5Rc/64hVRgsiT3LKDyyRsOhkahb8N1EyCLvSNvJPZk
AENyEm3895Nkekfjh1mDvPNP//1B0A2UBYFvogcidqofp6Xicxh6ByhuYR4/th/gc0vMyWyd3i2t
dFe56+XhsNuBMzR5e6yWd2kBIp601nIaJ/FwAlQ4Pw5NoWoV9kOrjPA8rSN32ElLHnXXAziHGapH
pxohTAV1BZ4PuBER2lKRAALeJF3INeBwZzyFAEj9+3g1tCOjf5/S7EkJylyMGgCqvzXQUyC/4nVr
TXYZcR+5xW5c1u0y6Nyt3opl3I1Yxge/Dq3RahmHwtgmOqzM1DEoywV+n7d8S9/y74936Y6giNqm
39z0lQ008ogpWx1+n0BtVPzd76RV5xlhZBYMWfRrhhZFBSO62F/Uiw5R/vYrsuVtzLg+WFtFXV2X
yJfFkfy+8BM6mm4IrM4DlgDy51d7FY1J28pEpQgHuAouaQ1TX612g1wpmUmGv14Zp8NQ4l/025XE
yQ/znlOxpNqu0YUNMjoMQ8dfgfEHLyt7dIYde7YJsbxHKk0FbvGkilWWYZnoZFHMxedSe/lmrIsc
NSUCPgb3LWIMUZFoqohkodTJQJpbt9w2P/BmsepAThujyXvdM2LgGQO9EUVpRRxFgyrlQJ3n78la
tUGIKKxZmDWWDEox9E7VMG4GMrgS9FtGuGtZG3YXnIB4AqVXleQ+RDxkKNsJU5VrFilPVA/vSROv
JRdov9FgyZmJB27kULuFthBBWigAlgd4L0mfXuCJbvJUGf6OlZknv3SnAlcrovZskVz8Ko+wIkDz
fcYjePY8rn6butijaZIxQx2/ndUGMiX9hklFwdonykakQq4uNel3PGaD9YKWFckR0ZCdv7De8zMe
4OZAqGtSyXO+mkIIWgcvzldiihjsxQjCZuz9RgT5hCsnE8jIqsULAP2V1TZY+1Zn9x7HuCZnfP+1
jN9Q7EpGDMycghG00jF6ad30VbdYtBmzAhA3oVSLwEmlC3pqHAg+B+auo2jwVoA02GOPxfp5og9X
348GxkshZfj5+id+KtxpBAnUYwlz0ZfGXa2Air40nxcaHw6AZMsJB+3Ly2D8Xeku4dZ7LIq1GMqZ
qGORdwPYbo6WPDp9axbHx78/F1QAJSLrkoRcB9AExJtd7VaaZGGHebxQWkIJFxl/a0tg9l3P3MY3
QqgjafKx7NIeQkLrYuub/+MSqNPg1FIuxxa/XuBhIpgOSqQyOlZZUfBdYQBB0c0qqLMI4qhL6hxQ
eaAdX59fc092+CVm6bGmwcz6kasjoRx7P4k9nBbWQ2KXDJRbx4trMfZs1u1eyaBcOs6DK6IYa3l9
VSGDMxGvgP+pARPe5vk/mMY567iu5BE9v1IzXYkacCtiTdHS26ovgIWiYXJ93lmb08/jpbEkUe6+
mC5VHyXoRRKeU0fyNhMwMKzcKGv3yDdcrUYKkyLWGqwm9moj2qxYrYhMq6T8/FhNLWhucDzbdbDL
veMRfZ5SYTw/3qp5RdMBWAFWCsyMlJQp0fKqkWXCHJL7RvG3Da1TwUIpzQkBXEAGGxQqamgSuN2r
rmjVWCvQjjCamjvaPF5GAYCWFSOOmHOU12Joo7m0I5wAmks0N1r6ju4G+8ebNadX1wIoi/HrQF00
EwQgR/pTnoTzn3g1ssxyLla5FkKZiV/0zThwEMKlRvxUG+Jz4Sl7fhVY9ZJFqsfaMcpQ4hJ1d2WA
LMHlN/6y8Fjh/LwAUJioyFMia0p5fdTggfUd0Co1YchEZEhePCEmenwqd2lz4pRB84nqKV4oqOpT
q2iULk4qXySz6M6iVb3la9kczAtmqL0+i3Ax7f/moQdqUcDuRCSikPmkFGHigrEpMJzpCL72rRGs
isEdVt3OXHIZoSD8XjitOexZp3XXTvS70CuxlGqMhR/7i1gDye7ZkjkjPmCA4AWIJOvnGZicn58U
tAGpWS81FEVk4FBY0e19JpTs9NUHUDsNZr2wUwt8AHZ6cnAFvr42VgLKc+Pp6eWF3x1+Qju0f1h4
1rtO8N+Fkzw3SsqkVkZZdt75fcZdYnIdQnKcmdlJAYj0AqzyamfaPI7bP8Y7GS34rcFc9dxr7jfL
/v+kU6ctd0IUNwKkv2IWwHnt8InpeyDBdN9XKJoeStJDmbus8sdsrHEtljpttCDxjVJDrA+Iivad
r8BeQprhHlvPnG++lkId6RBdJC6oIIVTrD1BcWKSbeCB0vOxmDuAD32E1H2p1k27SDvIqTHnGAOI
tv1Lu5VTC3WR52+GD/0tVtGv1etFUbda0iTNQk4hTMJkACTJUkNc+k/6yxcANh+9Hb/5FsJ1gkwY
sOJunSlPBU9AyRczuqAftsFg3fwvYJuBdfhZnT5PyB8zLl6ZXHp33wjqWAyNQz5dpukKMcRCkROt
/+8Q7/xLUawiTaW5BMM5LMlRgJhZehp51D4x7CqzjT9/EqD3QdNTLS92g2JcbcW2BvVfLb8B7e6N
AKyzPxf35+eb6fPmnQ+KICIYbyUZN/ntJS4KQVqMGZJAtS08XzYD+gqPhRs64VvlObVbG4Hn/8ld
0VxFe2DirMIC6tpjaBExtbtNu/oISoviISuSKcVHiPt0IwLakB6ybXLStyWkBU64Lp8WLJlzF7LI
ixyiI/TcAjR2u/BLrxUa15Vojz3XZu5NXi8ZY2WtLr3N0Ik7PAQxkmtRlMkL/UJUMrWQjqimTZ78
lnuhyZeu/vGjgi0UIZOP3KXmBKCKfryxc5HNtWDqcDsN8FZxuoC+bhPZsAv0hcQrlquZEQIsgSgA
l40CEvTodiPzQRrjrum441qX7dr1//i4PvcMJocZRyNLJMrEiaEHAFiCWylhpJXilMsDKGYFg5+s
rLMNvTJkL96OhqQ5r493buZuupVH301Krka8LA1HyU2bgzxZ3XIcHRghoUwD5n85fuHvZYQ2jxH9
JalrsXJzd1gFHb+vogSjSUDQIaNCaajfKErbhipAT6HJmb5L/qo80SH/G5pD5QyCG64YTnbmfgKw
S0TAhVo4yeRQaQN/EFSQRLX9sUmdraKgcVsPTe1sT6dDvWQII4p/a/foGYLKAItBKKlpCKzC53xW
tFJ/1DF7yncddWRcg+SUHgj4fY1dPefKxaWX6hEC1rLRse6+e6+FrxfJ01dDzoijz6ce8ks8an5/
5MalFo1OV68Lc7hURvsetG7V7tu1Br4OwCtGjGHLP5lk3veWd/sBlF9pLnxcpXI4HIGjcLpjmyDL
k9itW5vN0152ROcDkw0tMuF2tHZdumzMwSWNWUrBoh+9ayGAriKMkiTllyYECbRb8wz8MWtHNYGu
AjXSmGmN+HU0FoB4VOc4dpU4NmrppTw3dWOIk+lPO719aczWf2fY7eyJX30I9TQpk6KYsqgYjvK+
Qz0Z+8+/1ABdoZ2BdzMkh1OcyIsam10ADpp+MyUvfOU0k1knrdWUzoT4eh/ygQnY5uNPm1UXWLQq
kS4mXqHMuY5jwKNQCDmKXYF28/J7bNZh9vlYCPHodwovI5qH5RLkKaUSmtiMMh/jHPKBXxhFHpma
z0WWgt60wm82esxqHpndb0BUNEDJAOLnyJ9fWVg+JF2ftfGAEaF5vBLrKfkcwzhnuP/ZvbuSQu3d
oIt+qvIl9i5ppY3fS8H6IoahU8iNfni8g9J9BAdVVmVR5xAVALdGydJaLq+iBluodFbnYAz6SnAF
l3P908LBCPQztMUZ/lixx62AbRz3hRts3hJvdPSP1gm8i906vNs7+U/4Katm3Xr4Z2cfIoeQvz3+
1pls0u23UsctSoMoKRd4gFgIjQIcDbxiDP42uDwngmBo5dIPXpoti8LrriHr19qvtoiKK/wyFiMF
zETHxWUbcR+Ff+hET8v3Mhj7s6cLDy/zeKGz538lkIoxikTjQcyWDke1i0a8y4fKLtqu8hQtkhlX
xq+J3JmQCug6uCgU2Cm1uErImyyIquFY/Bdn17XbuLZkv4gAc3jdm6SoZFm26NAvhN12k9zMOXz9
LDYw91gUR5xzgYPTjX5QcaeKq1ZZ3a62xU36KJjcb/V5Ot30T3ZQ7XRTOfcXuPhufwidLbDlehXt
vin0J9d5e+ZJIc3LTD6UVaCQIJN8EkVoGr8vdMnW46r/s9RZQJVkaaWnAZYqdpnVO0qN+Q/9qXS6
zC5ThHGW6JG2s7hkTWssn+d/BM8LRULTK4onQUvzSn0SMaVlyCyd61aU4f/xPP4RMzcGwLbETZ33
F914HLLHyNBpy+9Cj4jal//epgHRhGduzTEQp5+9uUEYTqOiYxHIf2P2KhNPjITGh9iQd/zEoFot
kzrciEVoQhlvlX6ktWc3PJyE1DeBHzZl4bFK343qo9C23IfP/RH7vZxxVJXXvPUlrxL4138+bna9
hZJr00jCU0o8y2ebqjnX7KLL5tBtE0trqB7ZmalEe9bopMYcG+NfQwGgsn7In910LjTSruZw9Hnq
owcpyQ6RZtV5SbV8jaFt2ufbcwDMF6g2FD7/avoftomT0raVS1gNT34TB0dt3lUuJsHm/iv6P477
HzEzE+ipfgqGtgpKmLNl+RX9NghInuvkVCmYVMBMBS4P0Oe9bsa4awouhC4D+g3/I9EcPjv1HAYV
hXshaqkYCitvfG0PZtYs5ORCF9u6v7SIIuQooKlnK1x2bvq1hNqy4sQ0l//d7tm178Hf0wp8A6sQ
ZTYLD5HxUBTsPTceDeakfr4f+XdpfEr4Hasdr2lMxlU7Tj8UBvdfLFoGbbcCUCGvavMRkqEe1L2S
DVAvWtF/yGE7yZF7s89V4dAmCSbp3b8D06Wd37SfAief4sdNq2pDZkGB6NR/qNRHia9JhNnloR1m
u0SMV4Qt2QqAZNHDhKhbuOnl0zEkUuwzDy/4w88+q2DLdzppCm3Tfd5f1ZIghJ9TcA9wtCbPDtTj
lE4X82649EVhIo1Aaq5xUYRzxiw86fKatr5NyGIekY6JGyjAy4CizjTDEMW17LXScBkzbRM1btcn
djK2VG92krE3cmEnhX+MtLLur3LJFv0UOzOCvlBL4BPShksonrVqFxZvUWTfF7F0PX6ImA9qHZUe
1X5OHS5t9da1p7IE7D2ww1gmenQpozXrunRugJAKQA9M9RNl9ua50CvAzc0NlzoAjDhC2KedxcbR
u8YJyrXK1q0wFahl+MoCnGVRm2MX0ebTsyDgkShBJqS0W/FD+pWJRItW7MatIruWM39iOpgOQx9y
OLTlar9G7S3P6PB0/6Buo5lrITNVXrexEg9MhO8viwUVZY/fcdnAr1yHBcA1xGDSGa8BczsxbFyr
CyMSBr5lEoLUHkUO/RPeTw9keW+NnOlXhBvbbfYmhl/c8JIoe234GpBByAPOVHx0B8nMCerfQfgt
e1OTX6rnjihvxcz0YWm6pqPF2rbc3t/r753tfdaFoaJ1IzRO9jiM59qpzFYlmWiq/r/OWF5Lmh1A
4itd1RWQVGrbQN9GSmFF/itKkJRnvJ2qKwiThTQf5MFAIF2v4QbPu2OxKC6IegMri+Kj1AZOlVtl
+9xL6OvomueU36S63VU86UC9aqBfX+ap7yPR4m1qftu0VEg/WPoRSB1J0K4UrJSmb3UTenaRBkQP
DyYuGX8d+B92pWt1Xe0rcbg0g+BZelmAxSdHU20bse/7N3+hCDhpC4yFm7qE0CI+U4NSJuiVBirA
i1zCRPdU6G0/s7Th2VCeRtXKi1OrBiTinktfoZiYo2TnnDuj4VQN/zBlzwL2O9G/NPEsp+9q86ZK
lGt8O6tXLsiCGvj5mfMGEV/AiO3Bk8VLK0eiLaijVWtFuDMUPXoMhjo072/LX0zntWWH/QMQHx2X
PIzSfBJACauURJoMUjv0RHAgZAP1y+fnp0w/Hw+vr6/v7+8PDx87d5qQh1pNTL/uy184FshHHkeY
3gWU+rQfP25AHqhqZwijcgkOCUBD6qa3FbuiydHfhJt6L4FyXXpKNqOjbgUrO6kWv0FRId4xt3Hu
f8pC1K9jAttU8ofK4gGAvf6U0PB1NTZiFRwCOWiu6sLyfCu1uPfKWc193/oCuoSWNcTgItqAADS4
liUETAvLRlMv/C54x8RWByXxB4yBcsqVzMICzACS0I6GXkBNRtfmzFgOvMQkjH1TgTFD92wDNqk3
FEy/ZUzewqwv0DGsAsoX6pgQKWED8aDhv827LrRG6/IcWEzwhx7Lx8sJk41AbUsHaoTk095OLfrk
YhOolafq0XEc6uwsa0MYFo+ROyt2dSEgvP6a2cMPxi7l+CxXLxoJraw1KxcsDeGFOZQW4J2PkU3a
rbYI3yq2K6FzcCJutGD0PbYAAecL/TV8FrElvUqH8SFF5falBsL62X++f4EXMnvXQmfpAD5kCMGD
AvsOKuFfx5N9OoHE6BRQbpoq9zltOpByukSybflgYt+fQbL0IaKa5ZyVx4b864FvhjB9EJpvEKUY
GGs4u3tlGqv+0FcqmjGap6NdHuLQPryKtmFtRiCMhW8gA6I/w07LV0KI6UznWu2n4JlWCYBFEjgR
gkfBFGl2NJ7LdlNEiP/tWnq7v+0LWSasEjSyoMUAKyA/DyN6oymykK/xwhK0a7SG243EUx97/+i9
aiFlT8E+Gl7uC731SlE1A2fXBLnCf/OWTq1nXBf2vn7Jp9mXlptv1mA7S+/mSsTkNP3QzGlo9Gnn
eRpGYMg7A2+H2aHF0Za8vvpUdkAfs2KLViXOXurIR40U+6Bj60F62lFMSX0o95ErPIlmZuOCOulx
rYH4r/qb3RTZAC4AtUAkUVATvF6lKhQDIAIVVgkgabsPqGEV9DMwA3Pi8chJYmdgHnhC2+yu2FTH
DtOepj1INj7h7ScM8XOYCVojZVOCGYGBfJIByTN9fYO/5Ru0PWOa2+tg+rTbK9v4yG1rtLx7NNgW
FojVuFUehcWb8WNBs6uvJmUSclqpTbMg/LObndaA3TdsR3jVE0Mf0JcgSEfv98xb1lDVrMFMqF1q
U6bS3nvknnIbHI1oKR2d6Fdgjo6/qzbCa2WXRN9nwDcEpN7UmwiH6D2J2Ace1AjeQ7duVyfZs+Oc
wOBos0Q+bKKqvD5OprdhqsehDoT+gF6mX+VWs8eDaBEfo3Cp93r/FS6kxrAVP8TN3gjEJfGYMv3S
WO2hQtXa1izkgYhhfWTo92ebYOLAWh17tgDjv5Y7eym+VwVyKWGZKrp66232EAIW1JLSei227aZ9
8Kz7C13QpxOCBiEEYgkkMGau0ViGesXiXr94G2ZKTr3Hwdq8U6y4YGtiZgZM0gsBWVOIgRvo9Fv/
bIB/L6fa+/3VLFRzgV36sZxZfBrriBOKrtMvbylagAM7Ontb48k/qoeJKiElGkwkkprvq42Q0w/P
r6dkoO4CqgjDQC7x+nqqcOWzWBn0S30odipmHsZmacmmthmeo9/K4/1lTpdvLgxM48heyIB8avNG
d555BSjVA+MiFVYoE2goFNH8lIyrtDkL3uzEaf4fSbP99GspyEafGRcDcyKpEvgUM+klM2qeVasT
qLji0k0q7HZhKqiXpIm+XZ/d/gp8Y/WYpMYlPbBn9Vk0x/9q5/4jYF7tr7NBGLxJgHrkHMHmnvwD
b8srl30p3lBkBBpAMCkGlMhMj6q+b2itWhiA+/EfxU78Kv+wp9QSn1Z7SpfOB14CsCiajiBvzt7b
JJ7caHWHodmY9fvEfms1QZY8Jl1Axg9tZfMWldNPabMcRx2pbah4jYH0HBF4IhYkw6RbMDnstQc+
ouUviRExIWsR/oLhm1yh/yxyZslZw+meKECscapP7Fn+Er6bNYL9JQX1U8bMuBpZrglh1BpwaIOW
dB/Kg34q/2R2vcaQsXTFMYT6LwAdlAVz2IEQeujQTFJwZEYVRuJ07lZ8HEwMg60OggWoYuze1xUL
iSLgE1H3BmsYqKAQi19rpphvU06vIZDfgZYdAMnRUfYN7GeAqjDg0SCeT4ABkEDKmtNm332u9Q4t
BapXXzDb27Su/X4AYyb4KjLin4lmBbb0WW3U7euDaCYYYBW7bFP8a10CHMRUPAOmBHwt857BQS8T
YdTAUqjxo+2J26IUduMfru7s+xt8e6DGNOgXe6uDwgw1m+v9LdWiqpocxIy8ke/gh/4uRl9zkhQ4
v1zs+RVXevq1Kw0J5g9DQBYDEYKAWzRzgwYpUkM+j8RLzEEJR12ZmpmnlJYoNRK9vzD55k0gDa9C
kUkI9OFFz4tRGCDcsGGUlAs3PgjFjs/3OtvmBtEwstjjXj3vKwwdgx15wEz857F/VMBmLbrw0qgm
bfov3v9oHM17zmM6ugIq2Pjzu/zIMsfQn7uS8sU59PdDH5LGsz3fbCqzxuwTIOnLyooT0rxGMalb
Sy3gmCeogbl9tJf8FYTOjTHFKmFC4VeCv1+6sTlyU9ZJOkWUaaB7VlENmIyiIY3I8oaz4pAVTiDm
vlU0g7dyc5Ykg60DAEK0i0zUftc3R1Z6SfHAKnRBy4uwEfsIJEKSmG+rHpsMWpVko1VRelaMYa3Q
v3S0ygQAhNtngKZ5DkrtuLLwGbJigN8AJyEQzvMIH+2U1JVAD31MArvJdj7Q3ew4+jumn1IjogWI
qjvKC07A0TEgyqcx7MfRrkriq49CE1A1/yX6TqRbUhtiKgGXvcR/wuKY1B5F2rmJ3/2EtgppIqrv
xbd0p8hnXh8njl6vs0v9IOFv9+/wrR//9waDcw7T6WUFpGbXe6zKoQKXAuk4xouPiJ9KQDVjDLEr
ct/Jq3owS1AWm1EpgTJFqc51rPJmNBTPvpo0pih4OlUMz+yS9E8yrVD2s4zWUqKBB0BKJFIYikxa
jDDf3v/uWwDIhLUzgEyDPzuhvGf+pBSInTr6euyC5jfeGqKQPIicug3iuMDE8Ia2PSjzJa+3jRxv
DS5xbisJq1a279aTAY5XAeUsgsEpkzxXbm0mVTkrR++SsyQjtZCdGZ6sXHYEE3RJgZOM1Pox0F5W
uX1uky8QrSNyx7hpGSxHc19Q9lSp4Eved5Ns43Ug8u4Eu+U3XW2GblfvAMdUvG9ZXKlb3MK1J7FY
swC2NeB75xzWapRJPFpqfZc1hm7xHMpFnceD8Thrg00VgmymaKvKGUHivxMDrrXVQCMNG3NTlwLP
MrqiXnMnb2ILGX3bwKiDUVuUkU2f3WG5rdNQZZXvlpGMTBurKCZwKlTRDMUupWywG0AKzagu9I3h
8yNlrEptEOeyrT5gPMj9m3mbJMDXGLiTsD0g+cIgkusX5TM+zBvAf1zhWQ9oEh2HP3yF+X6UzzYM
cRZoSTsrDS3JOwmyVfk2oDmZXBA+OcXZb/EgSlTOnYRZMfoJUR37GtqNwnaZYmnCXpFMw3jRXF+m
Gre2j5N7em078eWY3Y1ZD8hvIM9x/eWJorR+lnS4US+eSgIf8a50SM6N9lDIBqnqt6z7HvZs3CTq
GjX6X6KdG9mIPlGhwv/Bsnste5A6sfXH3HdF/QHKwzP9p4EDNI4E+a5BJ0XrRPJjrdi8Z4Io7iM+
80/di2wNvamwvUDBPCIS6VG5JLrZgWOBm0jr12DZt47adLQ/PnJukJpC0YIi890eeuXEVZtesiRt
5x8V1A3rk2DJ++R1fJN8Rztz0PqlCfY9ZeWY/haGZluFpgG8wgnEOuE3rrdKSjHTtVF03626yMrO
Q/GSFlbvb7yMqt53zR3afFM07ylmoUjyIRh+l7ypChsNuKBeIUK6QY4BJBTsUCAc4XMrbk2Z24zD
TmEPcWwx7zED4UZpcZHTGESILeUsfaFC6j0bTzXbllUEzBtl3LesntFVTRrh2OzG+l0zSO9TP9yG
z9HQED7doVF55XWpC3f0avEzvS9zSSsnoey76rFS7YErSNU/hf7RaEHzHbLXoiCpk0SvXdbAaJM8
fE8fWeZEijkGB7+2VeVV7M3hS/W3PvckAxme7TTwSkFjG9VJ9dB5Vj5B25C0d33RQjNXIdOwe9RU
W5KJ9suTt1rrxtG2SE9AGQZQd8NBBWngeEzzfQxcaUhabovpDjkKx9lLWpq5ZhX9Hsyx2jl/84sV
h3fBgqPQpAKgDxcNuRVl7vGiU8/nOdV368hWCwpsfOFvwb/ZmgBrxUQMN3pNh2NWb4TI6sDZQlMz
9neqTtXhKFcrn7Nklq4+Z3LqfiTP49TI/K7yfHc4JjKJNLuKzA5F9IAnWfBSg6tStmQ+MnWxXBF9
645fb8RMfTWx2I+JzPkuBj8lCTovy5walUYU1a5SUqYgVozTFZm3IT98Y3j/UPZocplYqK+X2/ij
JJelH7g1/8DB8rCxPwa+TqoceIqU9FJuRdVAQAu3E+A0tzqeYzBsDX2NkvoWpIcvkf7it8UpvzYf
6JqwXCzkRgrcTFc6IqKK8aA0Yr8pWk2g3VClh0qL9UsmdI9+zdf71PB7M0uGnqiBIL5lamPQgY8j
UyyE7CvnvDWo9+IXonMSzNkiD7IYbXY1Oi/QwqQKQrfxJKcMmWloJQWUvdI2eWUHTWtV3DZlrRlk
T4x7icuDUdqRBrjy530bfVtvQbF7ak+euikA31JnilzNZWlQ0ZroqpsIkCbhVbOHI5RVJFPR24qK
g4zhe3RCD5p7X/ItQGiSbEA4LCwgjMrMV2mBxRArI4hdtXhIDbv095rqZBEmkLiS+ptpR3AqeWi3
4B9q1ar0aTQI/5aLlz7PzCAVKPwZAE3fOlCaD7FH9TzcQVRKuJpKylegb/w2WAkAb9JLs0+Wr6+4
IMcyB78rckU1kdweashmXVUBxROLVlKylMp9Fqw4+NMJzIwc6nzwRNC4iiTuPDvBpcD4hnwZuyUg
EYcqW3m301W79/MzMxKKXQmcOn5eGB604aX70qRd/tDqdC2xv+AvIwuBfh2AkSYutnnXnVYmXiZh
zL07xOPOZ0d52AmldvSaQ+EWo2x12Xs+OC2Fb2Fysne5f98WAhTEzgA/YP7mlNvXZ35VgtmtjRd4
gVsKU38lw1DygcSd3cZHkOaTpNzwa70rt/flWuTsccWDznlCawTuGOQ0EhsSSwIasN5BG/bNIcl0
f4XTAq5PEpBzUF3KGo92PUzcuL6daDDuUZ3WQlcKutgMmrEifMZTrtMiel/S36O6EYVI7y9nBVKF
s73MisrvBY0xN0v3g3r225H2MnrNxG9kdJSPtrXiFCN1wJ3bHVT9ZNT2eOxhdpqKpOI+WqvgLrij
E0kHEr9Q92DznQ9W1eqcMZGLmVtzx66nWS7ShHtSzp7NjSRPt8lJR0lyINWj5BrqY4km9Rxpvp5o
6crW3NaVkEUEeR1Ss0D6Im8ye0853ydlltfMLeWvPL+05bniHqVEoUNg+SFRvXrbMFfpTQm1Ynnn
GfDOIkdsRCJm1v1jWrp+k8IA/hK1Hxib6wsRZUXfCXwHmBSGTtLWaMDaL7EauNxsdJhWxCachLX4
ZUkoiH7BqjzB5EH1ey1UiaoABORh5MaBrjtyW/HbrnkX6nYPFNKIEI8ZK57wQgYEoLEJCAEgN4+l
zp7ZUHghBt5gV0f5tzxsBw3clQniDbkiyXMPZ7wKLaGx9DVY8NKDUxSMikAxdMqOzdwssWtyhiCc
uZrajkchPkZRgl6XuhxXdNdkV+bPTRMmlwYuFv6cLVBqOn7Q9CBCgiMgvBRCea0YmSXlLP4UMR3r
D2fVg27mEoVFblAJRNAx+RV8yN0XmMm5Fz59HySC6axVdGBosV+BOy7dmJ+iZ86Q6ksG3KEicvVc
0R60tOcoiwVAknIN4S5IW2jMkmTz798G5lRNvUugBIY5uF7vGATCyBtV5NYDQ8PsxZMKM5B8yvoc
7zFZu6K3VhYpf7TooPALnNANBYWXtVEwZlgj2lUFO0PPAakx7mM3CuMTF5YcaRotMn34qo7Q5ECG
MbTqYqhNaNZcic5xfUytCBh7u6nUL40N0r4JuRDU6aK4dhMmBXVz2VBuQqIbHVRokb/emRpECHky
CjiOZN8oSLuiVY/o0kOVoat5h9ZUvtpEa5xki/cPWwSuimkMCdJp11L5TBkkeVAi10gq0x8qxyie
uZEm6QW5bqm0G0Tovb6veBM9v7y/5gVNT3W+aPTQTbVRg8ckAfFafM17Yj6KOQbkZG145DIdLdR6
HD8yOXAjL+RP6ZiNG0X3Ejrk3fu/vovIX6DuBoQmCEr++ug/3p4i+VHe53XsNmGEbtu9pJhdYckY
n5H/ui/pL93QbJ1XomaahOtTw4ukKnbFI3out29abNee9dq8hVQGYiW20YS5yyOqgQg/ObGIDI5/
Uler0ZOY+WdMYxFgKf9Obpi9vtZLpDEK48RFeroyM1EgwxiRWPv3BhBw5n/ETKf+Y2MLPYsT1kWJ
m4wMXco7eTQDcT9iGtRarnMhjgKG+R9Rc+dWLPyAb3SIkp7FzQiG61f9HTNHdJPTMPAEKbDQ7sFy
8zw+r5zodDNvthJeDxq5NRAT/E2K/FhjIHGsLcM8cQE3s5Bw/xjc6sjsb3bCwHBm6gCXdGb1qO59
5D72sB9rzteCcQJY+p8PmD0dZVBDYAjTxC35FIOYVSO2/GhI7fvrXMimYIN/iJn5Fb6cAbmfZwkG
uqjeY9OZBclFS09Jrtuc6FQXsdypqbMidcE2XUmdKUNVr0pFNrA47fRV/gZ9/KaJTPmtp8gEb0sq
7ag1fJ7vC12wFZCJOZwCUPmYjzqTyfuiDw6DOnG5CBFlX/ifMBrpxmumgXZtyG2aTuypnGZrgNKF
1PMUjgNTA0AbcqrG7FmiguOjUNTEbtwUwYnVfS7AFPtyQ/2cEwDGUopRf55yby8+Hw016eOsVA55
ltUZBWt58hL4rP2KOKNqvxDvVQNS0W3DgZLD0MsA7SMFaLFLQc5Lk2eqNh59ZQSPSFhWuYpiRGf8
5iT4ynYfZSCMDBKw7QhxH3xKfeiHZtOzMjq2VdynNEtVWARZqdPOvL/9i08ZUKmJBXuasTcHuolZ
qyhFXsQuMgk115p6RQQf9AjeWTNod1BQsNYpZnfGQUfR34vO1vsfcDOrBdGb9PMDZiEE8EIpi0F7
4g7MaRQeENImVEkS7SqfSBKNCqL91kW7tzFvIEdpxA4qouy5BtQ99Z+SewtesMtx/QQ+1EQJiZE8
F+oR1Zb/4jMBdVZQdISjD/6na+3aofF1yNkYuyP/HX7wDjtwgUxCsbTDxmw7Wy1JqxMESbTwG1oq
b5z3kACJ3VKjjGkP5zzaep6FMmUk0jLatv22xFgczKfRMOHtsvK1Sy9ZRvkcGF+gNRGZXX9tgwQ5
N/ZC7GaDU6j7psBQNcxt71AZAGBX+m660KqR22+ZQNrobcCMVm8Xij0+jqgoYBZbXXoxBqp26GZ7
HdjTAHhDYpYFR7q1ovuSBkAMhUAe8fwUul1/KxeUYTcwI3ZR1W9Nv1Fzs0gGjxjYcgvlVJXEcZI5
ZcmtkQkthDQTUhA4lakhB3Q315LjMvOKSJWxSyrvO1UvgRxNGsYHJSnyFeO85AOg8KihXgzWepjO
a1G5VvhKOYZQ6JIgg+qpGSxmZC8o8+z4qFgrlyzaDzi1IhB9SAGBnOZaHAf/MmzA4+LyCdqcBMNm
Dakr6tUXdQAvohW+RqM5BGtm6wZ2h7f8U+zMOnp6EHqsaBK3UIlaPGrKseH3uo0HykX7vN8MawTi
tyiuSeJkOwAcUwECnx1hrxSVEARj4g4tchBAFhGv+hQBVq9II76iGKI/BvCGmMUNZltRzeZhSQHq
N9hWHP8Iw86TV2KtBecaX4RquaoBOoMK9fXW84XAhQ3HwTcKjHbXDYAqCLXyLHKVcgT1arAXssKn
PJeEtAFidyW8XEoPYCIsWG5UpKuQmJgVJiLNCyJFxEhMriqIyt60AdU92eG0nSRt0r7exP651Csr
rNcU+bSwuW8GoSCNmiYwYdL59cJlIQGKqIXkTiF9ca741DRGgASYFbUJLfmMVuprWx/Qy0/8xFZU
jJecYsHcQpv9KKCQF9ixcSrShz580WOT96j2rwkkMB0D12XK1iD6QoLh+hu5oVaYkAipW3sx5aSt
X7XgxDgaa/iahfoQBCHiNqb0pAqQyLWgomhUPY+k1I0P5TO3xZhYOlF2gnz16XdJxIreV/hLOcEr
ebNb141pW2NCYeqCsTOw5T9T08bT9/jwGB1U8poTiboV+39Y74UXfyV3ZmgwR6HSRyambvsbcUAk
79PgI9U2SpaDMiPcyKVOPOUIji6+f664vYfPyc04snq0DjX7LLeytVlrC+/v6osmTfwjROBGWfUQ
dqYuiuRTlwAmvvMJbn1PhOC76lfJQhblAarGK5i5NU3dupY3DHGoVTnkDT3aJ52JEXQLvs3nHmcO
ZD3lCc0xfZwRqy0odTpifiV7ryIv92/ALe/ndLV/fMfs+SUtWo4DAzdgDxoSsOtLKAiTCgMp0fvY
vG8q85AC0orxJu5z93k+r6Vfl1LBV/JnZrxKW6kQimnfCeCsXkDLA6KWjIFxOfOwfLDv2qF59j/v
r3up0vFT7px5KBwasEyEWHdDB4WgyR5BNo09Kxg3GA16X9h0ljMVdyVrblblLoz1AGvUtX0rRITV
j97w0vvfq8CYpRTRlaiZKU30SM4GCcuSThgZaCATg87gdl91CG1JKT+wXx0gikdvLaO9rLn+uUfz
wori+3AqArzoQXAyzLPOKH/kX/hxF30DmTNGJgfalcwqnkV1JV+z4CNdLXmmw3B9ui4esbu8dFYF
QOmY3fdUXHWOF3XWlMoGSSWAE3M2jbJTOVn1gelUuP2EeVTsRECzg4gRBByG9WlTbSeyyw/xlVca
yuu2wR6Qn0xQJDTKNVzddGVur9Q/HzNTV2kjxEEv4JxZfmwDq0dcw9GIs9EGHwO3s09Mbi0vtnyL
/xE501hT0AtyGeyzpBwEZtdDROQ34IqFVSqRBdceJ/qPpJlOEsWxZEaKu2SnJtoawXl6oqPn3H+U
S/U50FSiIjJxygNKNtvCjo9zIcrl1H2xM8JOgVkdw57UCaG7Se1MfK6d80w7YKBWzO4CCAdK94fo
2VYanOb7sTYpXdNuvlF1Q9doao9Eb7epk46U/omP2WeXg/M4qqh5f+HLRv+H9Nn2qk3XRWmNhZe/
KyvHbFUFRvVCpRfe3BmNVdrnjpyRaDfXaF6XlQRq9MCBInuDdvtroxdKXIApjwhnYpA7I1ctZaYK
fnWG2QHhk66/VOBVrGM0Rm2hpcoYDKps5eEsICp0hIzgLwAKFgX2ORxOk+NuSPkycfuWMH0DsE1d
HX0L2C08Xzp8J5E9MJOPNqO8NTbRsTyVBXh+ZVvVt+lB+B4TC4m0es9CJ11rRFvSZGAfQF4JihRF
hdm16Jjfil3EJ64h1OgSzZC/KIYUolkOpo96DaC4EMfK4PXFO5PBxMbPYS0DckyFaijI/PaDMyZx
SoBNOqNJfXP/wv2d0DBXVth1PGnIAox29tKkAZmqVq1TV0WP4mebk4x7THxioPz4Irx7BeG/q7yn
VUfyfBdty8AGsHwMaf277zd8bmrMhGUeEzOWdz6KP+IuehUPoJEVH0Gn50HZ//ETCzYm6M73P33R
nv789NmReJ0U1U3QwHSrJnioaNFRNQMi4siX6O7h2DYtSOZ0p7Vh0bd8H/DL9OkyaJjaDF0xs2ph
NGier0EHeirVDoZAUOMxw9Z8zKhMFXB8bmqClFbxFW4q12NkaC0RGG76O65IdQjlbaOsHONS0Hz1
STOnHT5sELQ9Pqm2zcECmvbb3qqPmxQNtb/zP7KDDtTExjjWTUPFp/vnIE3LvblCP7ZjdoUwKwFQ
WmGEvduq5+jjTf5zCp+0vbpNDiEt9yAwrK0/tDLpLgHDqrJ9EKh/ohLFv9uiGa5okaVwWYb+MqbZ
weiD+Jud/BEt8CCDqociyVw5GKJiy7QGjH61JyVvLajvXupw6nuRwqEoqSeG6XMzJvzLUOvJWyYZ
sb9iT5b0BsgjFFCiK4Dv/D24H18zAESgIJ7K3KYOMGG+ylIaycnvquaV57bke3L/MKY7PzsLFPNR
B5SRr0A768xlN3qNNUqlZa4mafJWDwXEB8hfmBpnKFQq9ITEZbyWH7klzwdcByT908Rw4KKgha5t
hzgIkZA3deaKsakqpMRoBNUsM0d6KtGluRGGJ9ksjqW6lwRHy0lUwjfTVzZ6KVrBRDvA3gFJBMXZ
vFVYGoJBVPImczlHFY5iSTrwwxwKNOwPIFmmjclvK9lKdUts7DEn+W9tJZRYunlQoqIGzDvKWYDe
X2+DHPiiFihF5n5+RmBgSH5ll5oWdvh5/4wX0Jc65BgYioDMh3ZjHPJUlEY+wEoBeyNYaDVeiqAg
NW5TgVS0XJBERQeLQqP/Ie26eltHmuwvIsAcXptJWVagJfuFcGTOmb9+D73YvRLFFYFvcWdgYC7G
xU7V1VWnznGQjMkdte914TVQKjUTvLlpn7ipQM2F9DmolySBeRi0KNWosMRYe5AuJytrdaK0FcDq
BEHK9+tMp+OUzwdRCEAy4DYSJdyO91Oc1y4YQ4QuwZMUgQlCgHUeETFWhV1mQ4BGihFrk7mgbOJ1
gZ4q9OUgEkV/5fh1gQwYxVQ0nVgNnUJwLuskwlYMv0gFG/zpSdwRqeYcHYChc6M4ttnXs0i8PzKU
0cHG4cJiI/SQIXo9uuxqJvNtnHx8g23TF5STqO+4BXpJi1kbhSQmT1yFIIACT3/TeClRElCF7exA
UFwzs+sg0ADgiIHVakOnB/tcVfkbhfMA6aa7gL3EKcdfpBYa4yrtFk1BeEgr4M6QEmbjNCGtEIVt
3Fc7ZYXXPC7qwogkire4Ok5l/fn2nrrLAKAY9J1YBtDaMcdkCJGR3FbS1Epc1Rd1JsX09lqCXoU0
Vqnsk33D51ArFgQHLw105ytGFT+ba2aIQNECIO2Dggvsns+/aio+RpsUvgclDYSB/MizDoj0HLpA
jqXwqSnpkDoHtdlOlMzWVcuVs2y0RrLBW6/33EwC+C/fdL/2EHlA0ySCczDTo9xwv+mzyuHloI09
S7u+d3q83PZauQQfEtjOMBFkP+jQDyroriaDCuKLEPUEXaqDurJJo202A01WDSKYN+SqoC54gNjO
6RSrpxQyAzHEularlXqae0883ns4MINsFIox+PbxvQdG5yjjFNs+M9lb3DjoOVoG7ovbzgQ+j/fd
vRnufmpcOxFklMbsc0ULuhPuCiBhwV6qRv2ai+ZU7iYScvfWRt7HSTJcPAGsOY3WqelSAktO8Ztu
ttstFHnU5c8XimrtqlXJpv8NXoQZgOzEybi3P4ryGCSEG3qwr4lm6ZGt8TnkoJGd5F9eLjQygSIC
KjS8qBWpZvz8o5u/Nz0K8mQ2kKVgMC3ZBp/+MsE+EMQZG4+B5L2N0T53nNSJ4FbsM0D1WYXuzzli
wombExbQDozq9FAuEEYLSDWtDYHPhDpHEKX6QR6zXu3QLvS9hVidoM0VIx9zJYM1RMZDMRz9CaM5
ozPRqbm8os7geyBtuQQrKOmonZR9luKlEWYC38kVGjoVcU0NHbWj6MNmc76nuhrWBNAtFGYkvXJd
MucGH5NbCj00yA8dKvg5JoXr+gYYtJiiwLwf6JEpb2SyglYXAAUzlqYcCOaFF6SBawAPrfuTLWaN
LBWtTZ1bVJZa0NsVHCmKbYa++eeefcqF3BoazRtXQO7VS2EIpOd4u3Gk5mnCtWDao7/CcDYZO2du
5LGKouILO1eoQe4mODZQ9KJwgvG+/mJUMDWqK3E981CeOlYISQGIQbwEcOJoJnMu48KexwBDBQwD
FNrZ8W5/PocTew8BIDPUK6CBgHLc/WKlYVFWrBc5Vijml9zLNxmaFYjrRfpzOxMnCu1QwCpjOHhy
/BXJb15TsuQ3ft2jPzgukhXrMHtbCK5K7H1yYF3NotoAn+/MsZrISg0tWP9sjhas5VvX5WS0im4N
kE76mkPwA4rTP0tiLgkuW2jA2bsQb9rTTLT71xozuvjvTI/cFZOjolo2MH290uqrqL82ageSPIFo
hrFUdHzC53nw/8g35A6J17wmkkpTSxNZwmKxTjXtdyYzO7F7775o2Ag3CyBRnOILZeZYnqcsxN7W
a4HeZC2jRXmpFsVcj/qkOTiZ4VUFpOUY9OAzKfhwIsexAiTxWd2rBFWUF0G5BpBuxg1MXa4gGmGA
WwF6CUXv0dBYyEuXLY9m3GqVyWrhYEI5EsukXfr78iXWBFstbFKGuGAdFOIgtGeDj5T/aLKcJG8o
/z3f6hOAD6AFb75ndHsAhc9kGcU6llbpzHXr86pvcNv2F9QHjmrPxJhD9DreabfGhoW4WdfWyYWg
LhR0Ivdmdqw3NLP+EJBIErZdOhPFTODTMDAWPUwCWrAHYc97W1Rb0lEWhO5Q1tz2hGH07vt7/Roi
N/XdLLg5aOtU1HZnb5RT921XqGkP9hp/WZdrRrKCtVsb6E2H6pZnL5Af8HoA2EMtdDmN49e1t2fo
a6Qs2XLd6DQAbNRKinVJoLQ23gS2NBP3/D0gH2b/ZkZGb4vODXsbZOOuBTLCjCgGih7glyEIL7+d
lbpj3llfK0mp/5z3e+O4ocxwp54O2nW7Xpz4T28PEVR1YevfkjZIUS6yy/OtOH00/n3fmBs/5qS0
h+y2a7EgkQby/1Kg4xPa28A8SitfWCYr6EkhE7FktfDQidvsjCaM9qM8UrHaoVfafXn+QRMJp7st
JIzuG+RGPK8psKSCvC3tN4aC4KWy4OxUa0rFEhIjKUjDIfdE51oO3GGqcZqk/OTyVq4dEtqzLbsT
dywQIUjY442ODsoxRzndiW0W05ELuVB5BS4Is7+wL55KXxuwPtk2tIHpmRM7dRXeWhxdS13MKlHp
Jq4l5Qs0i3eFEWpx947UPKjr/pPpRiGCG2jOJaQz709shQxvLXSY7ow3uEhlI40/5TsXYEdFb3Yh
iTXJ3aO1QfLNXgfrYNirynnmG4Yw7OGMQKsVePsB6vOXlL/xUFUn5pGSVFjy0uxFcBrQ3Mp3PhpH
zVjkd2N/iQK7ydoSCelCFeZKkhPJvT/wNjTHEN/gKhp5LaEW6ziMYb8zBZL9JkBikQRAPFUNjJl7
f9JDYrKR60EL2qBwdj/fde862E6da0VUZDjFa9Drke0C9XJgvbUv8rjtVY8DA9VblhKH0mgJFCmv
MxM+FdPdfsQoLu5ThXbbqHetSjqBt0ORF4y/kVsiJ1p3CNxD1xUak3gaj6rcksUTX0RX6vNvmCjG
go544KYRcV0Mekj3ExGkPRP2Jb4BpVAjCjWmJG+cGu/inWVZkRGAU9cdON1ntRInBz9kktGOBzD5
uGm5LQQZXAwiPJ4KxSX0IVCqvTBrXf8Q1O/kc05dd/KOQpDzv/ZGK+6B1j9rBdirVlq7yc/xS6CX
G2mRbEXN/cgX3K5fUeYO7AepGoLwvPp0wEY+t+RTZwwdRBAswHsVjV6jc547ecVGYeFZVH0Kac07
SLnOJIR1VpKyi4KN802tuDm4+GSUe2t1dPt5ruC3eQ2rLqca1/et+zXIY6L7Y7gHr3iZx8tOlcCF
K3r6C1CopIOygbqzdjKa+3NinbrLek6Ca8q7AmstCDyCzkE2937jKWlQKhGAl5aXmm55zqt1zL5J
3NptkzmY10ROe6C5QyYfqpMgwRo3/waQXepDjkZ6r9E9SNp3W4+A6EPdQaFFUJn/5O6EYwHn8QDr
BHvDaGh5lOVcQHlWUjm6wH85EuFYPQWeXVGMSnwBqtMrdCr5LbOfbBP5mgsxC5FX0WAeKnOP78HY
yKtjdgXketGFjZf+aJ5RBssyz0ELqlKaYrhg6EMDel5h5gIbfPODFQ6ZGBhgBLDf3Q+5hXwAF3ac
b9XliuLUErSueue+yP33c381/J6RHcBV0CcJyDS0csfFdJYH/LcUqNAKqlRrwfaHhA9fLb1tzi08
Fs0PvK89tzgxf6CwhvgFCK0BFaTHfoOB4EfQAmnPqvty1RlzqjJTm/POwMgD54Xf2XEFA8muX8ca
+wNqnJwg3iOKppznKTSnBzTwkkFNA8n20VJlMUKAkoc9Hq0MxQUNtXG/gnrL82mbKKcgMQ0WB/h2
kBChv+t+RzBRlLNF5kfWa6EDIFZqEvFBaFxvMsJs8KbuybEGqvwlhs5AHOvlK5TeV6fF868YjIy3
y+1HjF6cLgBOTl3hI0D2ovN9C725z+cWJmZzoBPCxkBsOvTk3A+zYSuJaQq07TItLu5+6XkgzM0O
zswunBjIQF+HWAXkGNBIGD7jJjbLYztMuwQDyevoVaJL2WDyfK7fYioCu7MyGkytMLzLlwNCSdnX
9Yrb2B7kWqNryGy75Mr1JqDApJiLxR6Lf2hnuhnb6E6scj53+9RF34UaSBAZ/y36gw/GF+fMFHgP
LWdb2SecCCJcyCMj7YE8xDj0yBNPgfojOjEBuq8gsuEHx659yyFoy1YkdQ9z7/GHPQKHCEPoYBlo
GMGHf794tcSGWSImseV1PhSFQjB9OCZ6bDw1DNiZjfLgiEe2RkvIg6m2hfRxbDGFpPm1Ai4pIypq
07NbraK/nm/+h10JYwiih7SkgqYNZeRKkljqCskDPqiGs3Lqzzovvp9beCwKDiYG4ANa8JHrH5cq
Uyb0a4apgVMEsMJFTai+Xhlb9QXDeWHXa2puMz6EpUA44HgBYgFeZcDTR2vFpZnvBSGfovwNh7Ws
NQp4cKDBRSKZvdpoCIafj/Dx6T+yOFox1OHFNqC41EKzz/rTIZ5Zq5764xs16TtdPVTke6EGX9os
+Hxi9YakHy41sKIMvJj32zLxbC/wHS+z8LrR3pW1TYHvmzis9lGaiq99z9UbHo4dBgowhYzEMsBw
eGzc23O8RJTttsks3kxQ7AZxs+CqaOpOf9qZjPJDbDmyNHq5+5GCNKMES5X3HYraqaLJqZvj9pgb
zjC9Ny5Z8Ck2rgcjEeE7NeYXokIs2dYOz/fHnJnxFSZSAZvbDAiQdGilOj4S0YoegDP9TTh7nvHc
2GMwMswc+u1QZJDhsP5u9ZtBIU4UAhyPDNtffJffjehdKXbV8qM2T9D1qvX/wNxANU9DIoQHOe1o
cCKkGcsUuEsLuFeJrL2PLDEKXruApOvkaCLo32fi1Me8FgYIS/AnLAJJOJb7VaNtPi08p8ktVNc6
Ata5NDRoEHjuJWSt0CjLn6HrlmiSDYbpU0kdw59+LqJ8zDuPvmG0c2ov6vEELHMLDAuVs4UGbBqR
0lXVFECBVtCeT/KUR7sd8WiOU0mq7Uxpcys3nEW4DufWcMqN3P7+kcekC1fmErHIrcxb4lwTbWvI
GaGLtzbQFtyLdM7nNukQct9FdaP5G3lMoQgCNnGq3IqVrSCa9ZVisXv86JDZK6UAbJbMpQJnt80o
RvGlVAhKDtuGS7YMpfUR4KcXtE5Ghv+VsoSv90lUkQhymTGAgYShApV7A1RGmD0yD9ESBg8wMXow
kLRBZD26c8smAAKRigqLcY5Rq4XgN5BARm+rZbPwm0Ovz9XYHxHzuAXpgTgCoGyc/b9c2o1PQAzf
gXbELqw2v4JEnbXCi4CUZDTA1P2dTKRtvG4a0q9kg0Oi6PnunYhn0BwLfwSeLB7doaOzQtM154eK
UlhpdfXBBaKJ9SlKiczP2Jm4MkQahKBQokNE88D2A7BfJDNJVFq+f+y5BViD8y02Erg425nqzB/Z
1Gj7/vHuA2CI6ow8vneRE8kqCrlzi9bBdmZ8AmckGc7Ks85bH4o55GPFIvuigm+WxKazj1VVP57y
n/U1I1pAmpmBT8Uf+BzkomjgKeHxR+e3zzpFsBuxBKWD6kYGZUSZHm+8tdT+YmUXIanMXlkH5VLo
FyyEAJFvpzR+J/+G1zyYcSaP6UjstduPGR1tp/f8usnlEpcqWCLWn41eA+ZKegMUXQQVDwLtTVBl
6xJBT5e2nkvdTPgyaC1iDyDQRK8rPQpRmCIVayrtKisXKagHKBz4hVJ+dpTDJTPeAUA64lU8IA0R
4N1fQnkTcXZFDWb6nDALigV/59IzlZoUke6DoXkB3RBJIk6v842ZAUwN+ga0jNQfcnNxQbfErysQ
Ybtvz8/aI7sHaBrQ38UOWp/Dz9FVgce8X0kR24IAkYhHm9I7s8517ivQpEWIPjbHBH1Dl6pNtulZ
rUl0htuHIEakF1KsNcEaYPDK7BgtLb5tsDDpYML2E93uvwO2n7nI/4jK7+fw/ltHcxiFQRIwDt1a
BZp3cU5L7R1VgwE50KN/09PP8TrdCeopVBFJfD+fqEf+jdFEjbYpsoyenGR9iyfre6huOx05SzBG
a59D8vS8Vcj7xSNvH4LJqJa6u3zM2H9EYsM+2sWR1UMhHc+vUVKKUvg2ljOhRZjWhCSAoloE+GGQ
o3fWMRxNgH6njT8zZocpHU/5rdXR6Yg4pZR5QWmtst11AuKzEMxMyiJCU+fz+eUez+H9+EZRGiv0
PO8VGJ8REWOvvXcqeM30Hq1iJeAXurpBlvqTRQY7MhU1J2A5R8/wWoW3JnN56sdelNFcD996c/2B
2qcVM8ZuwfQeb7gLD771fnEMYcqFP8rUEhvO+UY3vHZA2UDTZ1lRH2/8+8kYnUpohHJQLMIHONk3
Ay5iyOTxm6DiwVv8FvjpAPwMnblbf/J8oecfjhDYczCiDl91M2zKcxKWZigMmzBfhnt6eV9SX+XS
N0SSfnxwEtCw9t7ecSQ0wa9LAZ/2fA88ooKGeQefE9KRg2TBeI8Ljqewvex0Fsx3IdlCEPYcrBxy
/OG/zeMyPJnoFRRU9pPffS9+1VydK8o/dm4NXwBoEhgpBhKbMU8GBbpQ3o6iznpdX/dbb/3JGdlu
j1KVR47p2jTNnX7qyGr1USx31iqE/BFAv4c5fdRheR9O3c1XjJafCUs2sdkQ88CqdX4B4QtJKm/m
xE0dOCwnWB4GFWDgwu9XG9CDVALFUmd5vW4Xkh4yiv58PR8DrKGW/s/C6EjnhZ2Ibp6BeywCPw5k
xTgOBzcwHUbSBGgXiN2c4JzwGDvemxydXKbzWwXskB0IwV63WxQLErLuDtfr9t1V9+dse8YVr4En
+tiSZU+W9tIhZ269jFSTEF23EoZY7gq3HVFeFiefrPR4h+ZY6zdWv7XnkzPlWTkOPR5oyUR76DhD
yFNDgTbCYWtAad0IB79/T3ndi+SZZZ60A/5CvB0Al4W++f0y+3bf+9FwplLkwofUp4zgihYBoCh/
n49oatcOhXW00ADoBa6we0upzaV1pwQd+qWVhggCGgZFtiE1MqD/L0NjUvmiwdyFwyFVojebXZc0
qGOuz01Mztq/sYwJe5HjKdKK9ztLCqAD6WwiPAyY4OKkc7W6mUkbA4zrSnAU3KadVfEtHlgxzmGc
9Gg5cpfPRzR13G9W54GCF9qFVCfBkN3gTaWgzp/MMdhPjQWadAhx4TqHjqL7DVDJLJ/QYd5ZNXhK
mRDgUWcH+ZHn4/gDQ4+d462VUSDUSG3DZjGsIFUEaXg8Tq7bPa3vjZd0UZNjuz4ea/Wt1t8+eJZ8
0ERDf8bzT5iMBW8/YeQ6gZ2obT7HBky1K3ijQCYMOhnD2B9xVZkgk+EOMdl86Il2WgBHEaozrmNq
KZF+V9DGw8rAN4yOdMeic/Bv/1ctQOJJTORghmJieiX/WRg8+00kANEm0fFbDLAIgFlwNdF5TZk5
hN7/sZL/rIwdhhCxUhHCiucvIvK6TQZ0wn55BEWmZx2bly+egDCOQIxF2yHaG+YSPRgz/nFmqH+8
KTdDlRpfoWkZH1EO/lH5EazQMZ7vlykTKOLh7fffbMqjc8HUbVZJTodzge7tIhYMO5OXmTKHF594
SaNYCEwPyL2R1kCj0P2qhYHPcxVb98C7lOCWSYCyRfO5tgy2RN+wUJrOV9JHqi7mmssmspt3hsfV
tYFORxRKGOZI7prihxesi3f6JavBb2NmEAR/ST6fT+lUaIEgkR66NXGp/UWSN6tGM7lfcknRWxFA
TF2s8wAF+NUR7+T3wJ/J3gzTNnY4sINefrSg0ngk309r3GVxVjRsb8ng/6vCU8WkWsoR+kr5B4VL
V1E217Mz+di7NTlaSb+MkyQquB6PvXUHClfAhaB6/s5pZ8OxSFSBYpJwc5ihv63+MFDUhkRkKNDT
MM4FNGwcQLha7q0+MJTQyFqagHNTi7iLBz5DelNVkHOaQ2lN1B8YhAz/rA5X8c1SOhXk5JXM7q0a
zEQiiWsdIGKJV+vql1GV6MV7YUABEF1tdvF8D02u643hkRvNwzqj2RSGWeXFWzEsCYM3OnlzOTNf
gXDyubGpwPR2lKNNlEg2aA/jwZhzaCiHCD9pYobtYQ5bwg1B9eMiDsqwg4SMMK52BGisdSJO6K3t
tlDXBrJIi/qcWZRuootR9Qxasxj1qzP0j0MEF1EtUvPX16v1YeaSmhww2DYG/T0c1HFvLZPZnNco
Sm8hU8/JRrngXDVWZysrk4t4Y2Y8r0VS8UoHMzF4gfZdRho4gpgoqqy8luzcEZl8IoMnkh6k7pGL
kYar+WazFhXjAVnm0hZDlktKPzr6ef/5DuHS9/3ncnlcglzFcKhZXPLjjS8BzIaSGXJ0KKPKo5dU
VlVxVYF21qJ71qKEVBW4OS/3KMyHDYh0O4rvqAcOKkT3Q0ug0pTlld9YiGhwE4uq8smscROTeL/8
iRdfFwiEAz83KCeeFpZN3MXHCjRtB0lzLs/PykT+5f5TRrMMhEEqhU7QWK8c4fYg/yCMgQccIESR
CaT0kl6alzf0yO2K/emQzeFUH3FMo5kY7vObRZYpKYq7AOZl69r9ovdf3TMEJOigyyRHcfN14fci
edvtwJ1N3PdfVOufj396tf+txMgj9gFfiEGJlUi7S1TuM2mmVj6xi+/nd+T5SvCHSQ6PAaZartXG
1eDVfui+Kh3yokMdbLlZqYvFt6wrMy53wtnfWx4dV7miGylPwgaBZQHqKRovUk1xtAjysCGIXCRQ
/Iemy+xz4SWM11E622386B7vP2B0s/alTPdNgLnlyDXYvaMY42pnbrFcEl4zddpYpasTPOJclDkR
m93ZfQgz3b4NmMHuukZoBp6v0Dj/HP2LbpOV6uoL6mWBZtnn+2giuX9vdPRUiijJj9gERhtVqIjW
au/bz/p0Dg7nZLVcmoJ+CZG8jgltvCE4JBUzlODBvDgXmU5cSvcfMnowdUITJ96fb8n04Tg3+vt7
eVYIdH7xchLVs68dzXhNos3mDUqeO/hwAvQB3k7m98wWnDvdf1v05nSzSpUlSYzNTy1er+C7yBBb
iaqxtLVy7WrHH0nf6BK6/KF7Zq0OinaYOd2zHzAc/5sPqNq6iyIXq8JuSw1MZIjucH9gEjyybImZ
Ll4gD3DR9RVmINweXHPmBf14M98vxsi9dZ0sRDUF+y7aC+1mLacWA2oTO1b9bOYd+cg5d+9K/3rH
b8bqy0rVKoMrzfQIJb0tr++XOrt80ZnVTmVxkWhzm352ekfODXz1aQW1lMYCKkEwGG3pnhxSD3EB
3pVHwJ02m0iD416ho//yDe1O8TjX1z+RRr6f4pGbkwKb8jx2OO0gNVgPQAWgFehVvsFCB2v42vWg
pvFyuVSaDAoJnevIoGcLXfR9SgBRx9IvFjPL/segdR8Z3n/UyPUFcZQ5eT181LbR98g14m5H+vNo
fhE4Pu8FPt/Bbp8jA/17Njyx+7dHbvZAr7hUFAx2wZ+4jYhWbraGhF5bWzse2+OGUAdsBaDs8C6d
OWozO/3PKd9YtsGsYwc0LHNgake+yujSZO2VEPQJeiOpWf25v52ATdzN8BjuludF4kYp7OXaNfvY
chvEg8RsDJToXjDEk2NoM4s68Wa7NzmO2kBBSgUhTKaavbVNwfBW9oLf2+tuzm8+ZjHuLY3cVhj9
zw029Gptt/UGRMb7faxFqkPsjfmClFsskh2nn7CN1nNaQHNLOXJapdIWiTKcKDEyy8K00XEf5WrY
L6lg7raaKEPdj3QUfwWynaa5AludqfkeueKKyoiB8hMGujy+SOqXfHpL4Mc06/cAeoP1zLblBvfw
cGLAiM1BdkgUQDl2f0PIXVj4fowoid+urxVSm5lqHIPtUT57jWq6yOgclq5RrrkjqhYQvgRlsBof
hstqIfcDZm8WyDkBGcGc3HzSaPUzx5Pz0scndQceOmDqFq6cLKUe+FHb+CI7pOhOKt4CM1Mxuew3
ZkfLjtbAKIs4LAXoqTRRTeW3yEtVOzMh5fb88P6hqJ5N+mjVE8j2hbWCe0Mg3aGGrAvKJAj+WfUz
Rhcolh7/Mutzjl2wxKne7VgNxV9o56BOxBr56+bCAcZLgyyoJj95SY7s8lIZb/5OWOkgCdIOaBNg
t9RG7OYmaZj7Z18+uvHY0GVbno8aCMeyuyqgLYrh5urz028ybMUB0A4VmnFFJLPjzFPkIWxCRkoa
IhZko2ycfknvd0CkoatDRw/LIkbxbO18LrLZ9rHHvQAhP1oRJQgIos9qXF/qM7aoIeqIUgkdan5Z
LiubylXajnbQYCIxLYXa8y3BDPHx/cTeWRwXmrK4ZhrfjTtLo1gS/Pi+6kPD/EBp2Iwzph69672p
UajegacqgCBoh1CdNoX9ei2r6y24sBCzuFo2c6qGrfwwLtRl4WGG/NcYYcfUSZnXLcYF+nEvI+h3
1WZO0wR6EuOB8xpgogpoDEc5b69At1/XoxALeo2h6f793VmAlqAnl24vV2SnHvo5NagJHwXk/KDV
Bm5XyOyO608KanatXzo95rDSGwDGPvfHfiFqhQGcb7IkquXrDfn11bl4b+IWBpqeR2MEaILQtjDu
Y7YDvCioSugsv1p1jZ5KIqiJdkUJSBd4X6XyC4QNJE7nkoqP98S92VGYWbOsy3oZzCJzquO3Uwgy
Nz7Uh5bPd+cjl4Jwb2gUOvpZLtUuutWtVyTZYm2PfEiwPoMnDz1/yrpQPwtz7+mFyiDbGIJXer/c
6Ox65WkW6IZNKzHERW2uVrW5y4xTqeKfVWKcaEKTDr23c0CWqe0NiiOky4YuY5CP3F+fYgn9oVRw
e6gXn+J1llmKZwSNO7PFJx4amJQbM4NbvokuGb7IlLzBdmNX1SGDyJH5FRJT13dDoer3FOrqojQW
p8VHoIXm8wWZcoXIB8IV85ACw36/N81maZRGXNxbju2opbK3OeDR/DXFRWiHlGeMTTwcoNrAQg0c
ImAgSRRGr3fF9lGFTFAXiDfUOgVJHrYAhcfDUVI/UaO7yFhFm1BbZE9ycw4LNWytsa+6NT5aTNYu
8rwKkeB1woX4mooIdiRkednfAm4rzxCAlLPEE1N+/9bmaGUhzqzUToQBM5sWLbzpQpJUjwL/cc6R
DtXQSyYdni/olAdBAxK0aAZSMzxFRoEO08RhzYVMbUkXuHxQGidGxmu8sq0tO1riTn9ub2JW78yN
gp0qj6jMaena4le+hp44cG4ykUoVL45r2uUMq8bEbr0zNvz9zUHhw14owwJj41WJMrpYy/Jrti+d
mTrd5BwiMhiQvCjZojH53o5Sl6IvJ2VjtTRUOkUh2MoNpBlcuxP0KsupZeNHDOHBYB1VrmIKfEfN
XePDzhjtVhwUKCaAX21A1I6ucSBURSgxKbXltRCzM4V0YLKkVtGFPSaf2SfXkOjz+UqKE5HDncnR
qCNPZNLahkmeNtP8rfqkmE/eU1NvTceEyTQvIB6zdNs3GsvcakK6zeJDCh7b2GyVbWi/Rt2+BJxS
AOftT6CU4Htdya3adtvEPvL4v6HdCH0zGosnHLp3UBeIreH2WgShokz1ZDOMzSolzalfcahKlt8+
WHNXMa1m5cUNv0ThK26OYqVyzVIooFZvQ9pGb6Wlt8r8GhwnpQpiV7HbPJ+WR1ZCAVQDLJwVmprQ
2yeM/EbdVqiR5CiZ8Om6PxWMShkVvw+6oaUqcVdVCyJnnZPBzf4SowX7AiHO518wcTnffcDIiSDx
0IVc7CHt0Wh8R6Lfzv1FiTqqzUqc2fkT/QUYLI9OfDSHIOj62yM3J4yj05ItcRlZbGYIJN3UWrrh
NMPf10ZuxGa4XMuu6hr9OrJso4eM7ZZTbSPCE/YkvbdqDkFnc0fN3BtTMeDdV42cTJi2VM10+CrQ
W14Fm2wBmx3gs5R+pUDUV3jryjXV1JrxpRPuBpw60PMDXTl0nP+yNDeTEYmpCDrhsLXiXsQWpdW4
QnCElHKGtj3/+nyVJw48B3F5QGZl9L5DxuDe56AAK4dJk7WWVFLea43XKeHF1p7ZzRPlA5ljoEgN
zlqAvwHuuDcjKInL2jJg+lKYDFqZRmhrSutqoGpKa5JLVo/yKqr0UBFrIs2DGnjXqGEjqXx3EvNV
UYC7LqcWqasznPF8BqZOGvrqFICRcNbQ4TJyQL7sMF3QS63lowuqNfJowwspOWTuDwsuDBQrwSiM
t3Sh2ZSaZaZDzxy0iacp5BBvPmB81CPfg0MGdDx6BcOX8d7oV835DMjhd4HKygK8rlCSY99qmkTd
Gv9lLgc3cdLBAjAApoHFApPT6H5jsxr67DmeUzmw68gW2Y22DRbGvif0Xtw3G++lWPqrxfNpnwCh
YdQ3Vkdbomx68DmxAC6tSyMEYoIEu4xwxt44HyPzpySbxth8SSpgrc1y1W4tdeYDpl7Hdx8wehRg
LhCe8sPrGPcAY4DSp9baD9YBROs0c69OzTAK39BKB+wNYn2ja7VLaEp0OhoRKPrPBBQq2te4P/fR
olOWkjx32CZuVEiyQ7EFrwf0R42fxyJChbhomd5yI5W7Vh8BYBRIvr0QUfu6XHa1jvZYUCf+nPIA
I52b1jnrw9/fuC/JpTK5kWC9zLbg4ITf5ND4QxRIWHUcyOb1CsQuwUJyVfbsZjtXf76vJkq0YGYC
bBuSNdIg0Di6t8IgEIO07ACtkoxs6zJEdn4BBFi7eMmG9sYR9n29cErS0TOWJxb5zvB44Hkjga+p
xXvKX7DMyhEJK28kviYJq7rJzOtt4o2IThpojQCUKkAHcnQ3KVlaUXKOZ0XJbepPXvnN27MyJzU+
AUfHy2hIC8gSFHEhfne/lhleiEyp4HbgyGunNrpw9b/F33bDGGC7VwUjI++9UWu02m9ks/lgjO3Z
BLShV9MP3NLZptY3b2hzWOnmZqN/dEtG5yHbtLz06uZttfo9zHiyqRXgJZDxQ+4ZzEFjTTMprunG
T9jOCtMD6CqVTFMCdNqUEJxB0Px8n02UhSAlcmNstM9yNLXSkgdj6+1e/Ag10K1bRDqWiy/T1NEV
DQJJCpzr7KWZddgTr58706OdVitcBQgm01msmSEs8sinsf5+3Q4qgOGrYq4+qKUw48GmvOWdzdGG
a4o0tksBNiOSvUrk6i+3zC599Wfcx9RjnQcCG7LvoEwCUGlkJ+TLguprTGuCBFisJaqINwcopekl
HrAF4i/bKHX5GmnZnlpKL9/CGbQX5zk5n4lSGFb35jNGd2Jt+3bnNvgMEMYz4PHdlZhcdtVfdX5P
WfUnei1bNO+B83V5YtBPKMxsr2H3jB5igKDjj4gWC9ANjJaYt4sEs4CT1yU/hb8r5OPz7fsHpn00
gMcFi+7sRwRq7/coprZFawHO8V4vOa3f8K/yCth9EXCCUEO5wMz1YJnl/0XadfXGrXTJX0SAObw2
00RJoxGVXghJtphzavav36IX+3mG4g6x3mvgQrABHXY+oU6VpbneGaURw/qeRAJArsY99GhgbKEe
NCJ1snaKl4f+98tm7zJC4IrPaEu9SOObfRIo+p2ip+fb45/m78bw/2C7L16pdjBaSShrGPHFN1EM
uucqh3eJrqX8eNvS4nDQ7gao+yQJPc+tBiMaF7oKEx3G4bnS0WsvrT34ayame/FiMJLSKH3sd9R7
7kYzgwAElvS+dP5ggg7ZFu2HqmS+7c6oUd8e2+JpVS4GN18rkXJM+GP5VdwdHQl9ZoX7GLlw3K3K
st9E7I/Nt7FNUVVZy6wtLuFf2/N0uZpLel91PfV6VdkM0K40PnmV2bdHuPTOXgxQm3lufMtR8BNh
MwbF79a3NPoiRE4cZtY/mEHLCZLw2Ck/lORoAwKfXqLUK8vA1NvPQHL68twg9L5tZynYgb/w19Bs
q2QsAY+KOFJPFxo7y9Gtrfg1wQ4qSI7G7RDA4SRCMi0Wv6VYM0sw7/U9ylO+IjuVRreBKD8bNFvZ
wZPVH6fx4qtm20hSAIY3eCwlQxHzSWz0xAnTGkDJFviTMKyS09jLnzWnSytQwoVYG9OBqgd6CNG3
qUwn6+LkZJAG8RUOXdFN2Z4GMbKr6jSyZyUX99DwXvHZFmDxqO6g1UBEBIz20HkimuYcov4KeVm/
AVgmstSa5AYQ46SBiB77Jbdo7dulLy2YXEDXQb/VzGQSmA9X8pmLb/lEjDHVz/DGzk+OovQGhGuA
Aq6+s+DVF2QrleyiP8bShyY7MYWIDlR1mPG6svkmd3G+zBOJ2VRU02XU765nOwzFnvf7gAfYgzcL
pImP3F1Jsgf/JVzJoSzlUkFjibwZVGxRJJxTROQj7YNczJhnCS8CSE0+3Q7F7pw0L93KHbjgjOEF
hRAPioQK/OSZwyIlKqv9HLWMeNt2JrUaIODoSNLHtcgGxNE/5w/oaXS8KmBhkJFov56/LmnkNinh
9BtQLDkalPmq3bRIBjugNxZ0klatGJoV82XqpKLGfVZU9l/Hgvacy+s5VUkwBYYkCXEkzEIKFdDI
9ipX/KZS2CZPXQ5hQ/RI6HJA+ADgd7OQoTH/qKlBA9BRXSEPEaVFmR70VotUWy1lo7CLDNnbX0ma
+LwDNTlOR4JVLyJTlxV+tGq55/N7GmbKJDmGjmV7ainNnbwDkpWIUgvSBQOiEBIJknGMLDoEsbod
2GCcpKxPpftCK2i6l8dCDI51GNWcpYacL5FMEEveZQXqKHsQK4jxfZa3Sv2qFVpfPPRxVBtb2gIt
6dZNKpV42tUIGFE2pLJj0FQSIEs+jvVOzFR/qiGIvnoUBb5Cc8rgS4KTp03whDswpOdsjNLmGCpK
qJn1xAhNaqUC4WxRRzGiPEMG6bmhylH7kGRDGTsMiLHOzQpDry2ZlSNaM8YM6neRzyVg4hFTvrMV
X5TCjVDrNAKtU8UnXiGnff6lKBmQ7CRkyJJ9ZmIpQsss8QsuvEN9QC5PajYY8kajIOY/aVUXoqds
rCWOiK1YFXbaaOmIqa9pxEx9yIrsPQdjlWpHSBg0X60uBvWX3HRZAPYq1nD5pitkY9gFHKfEz2C0
CWM7RBds+lQksZhUpG7QSQdFgyxW7/peUyIP8gsB2thQA0ITvZHQEvWeujeQlA+CTptkudVceAyK
oWNWip+rllRKh/+XRg7VcAMavvZQBn2wb2okRr7TQIjSYdf0qRLecV2nKm/4NSXgEZk29O+t1LYt
5Oty4yll6TgSCjFD0a66LC0svwIhsy1ipvFFRqzRu7bmwtDuxlhU3aBIo/jQiUYInTBR9hPlgAQN
F+392ufzI5ciIebiAtHxS9FhvpeY3HEk6/uC2mNU5IHNF35TZWZTF0pi6hX6gUF/1eRj/RRA3VCK
oZxiDPm5LEuNHXKtguBIKtKUM2UO7VEbKU9EyVY1TJJASiQrBgvf0gbbFvqqOdi681ywO66Wsn1V
8DkmLxxaBWqp8GoEtL61iU4JmiUNjvTNkFXbLBuE6gEMBKkGeO9YjePGj7iGPys6BWSGGWqtvweD
psWfrKhLxQ1GTm1Q+FCj3u791BhNUYz60BHUIJGwVBKV75gKliScja7aCeGogrSiFDveTZs6zcHY
UgnGF5dnEETggy5QLAa9t98GUjyhAxXLILwP6zLk7oQ6FxI7zYKqtTk9ooUjRCJf1qTnuZRZAZpR
9O8hzzkbdC3shYLaJ4Dq0UB/335kFroyocY70YygjVfEfTLLpqZVlBW0RacSEj0d8X1b3wHpl57T
Q79hr1zlNs/6VrWEfaab6rGBhoZLqaWhuBS4erNr0WFe2s+hg5AuPq09FguODgArIOuBaJymC8r0
7xf+RlBQwHyinvf8Sq3Noa+QXRYS8FNgColIfehgMlD/RZSrVhzZpWoGBCLB96qAKxK04uK1aYNV
ST4IA484hIgnpj/SBv3F46e2qxPXEJxINuk3dYfSRCq+vYuewmjF71h6viahPCStwDD9g0NIFqs6
SRDUeamSDhbrs5GIFdpyS79f6xYXFkIiSMSgogEPQBHREnQ9Wl7B1QjIJf8nvEWaCjDE9+a1JLvS
vb3fFtCWk5DrX0vTqC+WtOnAAirxGY/ESA8aG1BdkOmnzqZWsFFdCDCaqCUSlLOinuwANFNccGF0
T6P1fftLFlf48ktmnkiUarnaKvgS5PCnjziiyct9QNdTYx12MbrXVtJtS0mSq6HPkiRli8OeS/9t
cGJLtvqeIA82ja+3A9M0oX+4khf5KYOAFb0c5OwExU0gSkGHhQW87PPTuHN3gWWCLHM1yTbdEzNn
9crQLCaJBq3rKK5ldLw4FtuXjrw1M6s/Wmuu6tJWRZ3PEHEuwXMx73hU4qzUe2BXvYIEkfke1nb9
wh4T1Kl9MnVoddaveOWSXLqGVAFADRklFpQ5ZguXxn4h1g3lPUfhTOGRY+buJK6pmq0Zma2UCmdf
qVIYSbcQQDwYOBUmSvqGtbLtF2I4EO78HcxsoVKNa6go4E6FEEnxkr5B4vg5Nk7hPZCBoKPYQ5AD
L2sa261uhxqR107B0kZRNbw2SMcbqNvOLoChMPCAj4PgoRmm9UkCaU1QjqWO/nrnmclaO8LSbtGR
HAUZKAIAZU5SrlaVrg++PHpcIWyLZi9kvHN7Qpcy22jD/2tiNqBKUzOFcdLosbOfgCXs491B/+C2
3oPe9xFCLsQ4QsgtJ3coTp7gBP5asT+9RPOTd2l/do8VCadD1A1D1D2lRt+N9f4U2YWrW5GbDLup
4QuXy4bD3eLbyq+1Vre1CZ6dDV6gQ5bqwAqWKb3T1WLTcYjWbw9xGsGtEc6ORlPiWA61hgR+4IBP
FnJSW72snMavnv7BEEpEKigK0cQ8F6hV6lCRmRQDCRZO5W2j/S6YI8vb21akpRVDYI9MNRAcUzv8
9RsYpRHNCt0HvlIieAeE19F8rV+tV+AswViUmQI6l4a3yLTtkkBgdtyfvebBXLuyp305n9XLr5it
XJVoWVzHHEhvylOoHDl1P6xR9ywt3KWJ2cKlkQA8PzjEAVYqSKKNQAWNpO7ALSitJYumzOKP0aDq
BhQyCK8BBrme0zaSxAL6vlNeQXnNNsIemPz4M9uCSjQFWPNzZQkXcjNQGfmPuR85oWrQQ2i5guQD
oRSw2wBnUAt9ntvCRDb3AA4T23vz71++4LBB8eZ86siqnNPaN8ySrUMWBZnMQlRQx2OlgbioPPG6
FaAmMaC3U2k+os7mklW18qUHBOEvjywRBBEAT7meaZn1CfJ2BfOiFvdMbOz72MOJ1CIPqEZiKEea
v/f6U5V8AsFPqjD6prS0DP93lEEZwvi+vRKLqas/XLkSOJ8BkZ0dpjpjOaDpEzg2cLiWQOZacAFA
0YmgWHrl3ra2sKGBw8W7BZQZRj+nVcoNweeg1MB7uapnjsTpz4oeOTnfxVbMj5lz29rC3YokGYRv
4S/DK55LtEn1lLLvQXsyxkpl5W0U2EDav902suT7I6kJwBEg9CB3/NOedOGRS22nx3wIwpOUAyUV
CnhdeSd0mL4WcB7lSWFo3W4JSjWtnQYg4TNqq9B1S11ltFnKtqOECccODzXEd+ddBADKBkkiIOGb
3anPwYQy6XZavS+cmG3BQIA+YW4wjUNSk3ENBLxUmpmodHB7oIKvosR3vau1NE3VuOp4rw8+qHgu
0peolfECEJl9ZBH00oaHsEl2YSKf26jfxpzvVhMz82sHaFvWmnq0qdAf035UYWEpwbfCgAda669d
eDjggAITJglInaKh4/ojGVNTMZGBmZCPx1dAM9/38DjoF3UQCafwggvwg94B/AT1cvR2Pq9slIX7
5tL6PJ86BpDvQzaHebTZdY+DRjLtheccKp2iBi229Zrq5ALREKRdsCQKctPIT/zIShd63/eCigIA
JaMWmzQwbD/y7TG545HjkcMjUIE7/ikTbRFY+JXhLryPYOAAVgSxxkTmNLtYYpWPurDlJn6lxn6l
jlWMbsrZoG0GTqFHI6B92+BSQ8uVwdmDzMacUV0JeI9WQHUCXdsOZtHjKkss+tkljOipWQPZWPZf
QeCW5R0n3HOSpSJyVt1BduvIRmJPpoYZrNViFu58FZ09SEGDqXtS/b7eeJA24VouA/Ue0uHvOmgE
Pppkpai1aAIYAvjSQCJBNuzaRN36sVH3OIAZ4QzCNoZHn1NvZYoXgizkDf8ama0pFFO7VkW6Dl1/
tSWC4TTaZS6ebNW0HOaUh3yrHJxBNaGRgQ3VurgCqnO44/f5MXLWslvL+xta4Oiwg1YB2MKuh4yK
ei8GWsl7gSZ/xV1ki822HhKbS78hjKsOTsz97iIH+kMkX0WoLMRhKu47ESzQKK39gExoRU5jiVW8
N1CO0O41InzHm7xKkhRwaUaQdCJhLjhFyAhXPqfxw+21WCrvqTLoSNG9hSIqnrnr0Xcpy/Q8xFr4
8blTX0sk693uWQ/MMIRIg3yWUBaSGx6ynG4TQsjBart7CVxKtz9jujJnfiOQnAhGoZPCo4NounIv
Xj84OqUapSrviSqR+IfquTasaNuElgzZ03EFuT3t4Z/GkMmU5InMb85jpukNkwdk8D1BB0wf50iS
kSBfibCnPXzLyOyRGKtKpHEPI0bjUvUZjPMC3vX+9fa8LfldmLj/jGX+YCZ91Ygyx2H/jJqpGW9t
/5zF+zA86coxpXYPH0zY3ra5OH2TjydBPRSl/9nICqoJSI6HggexPeOuD1Z+/R8xkh8z9/f3z4fU
JhX6CPhC9KQgUEfS8HJ04nmtFJ2AV9OcRAHLR5LHOfsQhjo7c5BSkAlqM3llxcgQoPpgIH9P5ADS
3s4wlqkdKz6IPgcDmR077xLjQMFjhxcsFuAb+22HWJlBqVUhvF5BK7v0wTZpZwOX/KJZ2r2HqMUP
hNYMLwKSlSwgOs30j3YcGeBewZjEJGoGIXcFpR9as0T4Ci59DikWMy8z5Z7v4ZvYmZTKz4WQ67I1
gjQWpNpK1BZuObLQiVUGql5fqbjXeqgpdW4v2fI2uZjT2R3X9EVmoOSKdE/bILGlbcDphHwnM8cQ
4ge3jS2lYpC+/s8G+RN4XxxmfpDGiutjwasPguU0EJNIt8yJNvpvRzTbe/YI4eW78aCDFi3cd08x
OiNWvmDJR7r8gunWvfiCjpfR21tNW5R/0Dko7KIUda9Ihyq1S/aA6hstN3quW2nt8NWrrBpWr+aW
7J/G0ElacCroD0a61s299OpdftQUZ1x8VFgoKHaquBHSxsbFwzMz9V/EVYTR0gt+aWb2go9Ni+Jt
CTPgKo+lgxbaveFKyGFmzcpJXfTWAVuVp5Yb0MHN4zCDTUrCAhZaIQrEtFAv2KMdA9oEGS7UGFBa
/iBvQiJu0l18Gj4h+FpNtYzV9PpC1gEb7u93zGY2KcO8QEu64GW91T60UKzc64ecERs15ZfbW2sp
lT+hG1E6mYgpf+gt8mFKu7HIBY+HjKuL/kihRzXMMk7B687/au5LSFmcNytGlyKOS6OzNfVZlY2j
WgheuIVX1pBcnaa4BhjF0u97ry6ddE08Y/H9kqDOoU1A6h9YbTEIfSgHlwLyqeKuyK2uscVw5dVf
PBEXNma+RxCUTVYKsAEpU/6k5jafewXCWjKudaYtvlmQ88FrhXgNjUrXZw9rlisNukA9PXX99FNR
93yx4lVMz96PZ0uXJgFYOM8/MMBtwQaJIlz0isKuIFuA3qfgUKqEf1DoNlpj8FyzNpu6MQy6VCpg
rfZdClz7vT8l2BK0eZcrOb3F++RiXNMiXlxbPGuTQOxhSU+tFi5w+FDFdt9/ouPw9i5f2g2A8Wlw
hyeg0BxzKtZjELZwm7zoOwnAhdhGQPS9FTxIwNV/eQ8vbc0GVSDnOuRdLXrsnoczYUSEE74ktG4Z
hVnc17tyLV+3tAEvDU7reTGLahcp2mjAYILeijjfSMpr+vv2/C1tiQsT82SozkAxIfkw0YG51WaH
936fP+uCFa7kPxYDpktDM2eiHECmpgQwpFSgAgp0M2TPPkjn6w+GNQP/OJXP3bkKO0IjdXt7kIue
zKXxWaSg0yLo0yIXvdCAGpeFxYOUuID6ygnYlDVF0dWhzhwJHwxITS9iqE3tpK1ZpNugfOCaXXmI
ikfGUzNtnajbNKsSscv7ZWK2AKkGdCKmf7/YL3IjV5mYNqKXQbtxyu5YOjg/5U1d3tOn1FFywMQC
Wy8toJBUh61CbpeSnpoEOhFop/8RALq2LzYF5+OMIhHXmnV7zkEYYVFTsaViJ8Qurx4aeUtly3gw
opXAaakuA7qZv6ZnR4UTx7ptEbB6ypeTbBSHbXE86wN0kcDf6EC+PjcrMwEh0VY7yRtwAaU7cS/y
RMQfzuVc+cBM4CZb9/bOW3oQ/34WcKjXMxIrENRA2QO6BxDfQ2IfzQW3DSydX3SQAEcNrOkEOLk2
EHBVSf2hFrwBmVW3DK2hJGhkD56QdF1xkJf6zdBqhmbBKQuDNqnZ/TcWIAcIZApf1BI+fQusqjvU
Jk+TmNH/fVB4PFD3BWuGqs2JH+lYp0kwCIIHTNOQ9BvfKCwqNvbQJ1ZdVwTwQ9CGrBhdTKajFUaR
UHPlhR86H6Wv8f1Y6gi+wXHPgEIc7eZBefYB27WT877Yr/n2S+hkFeUByN6jno5a4rR7Ls5rL0k9
G4ETnMjD68NxcFONVI4ZWPLj7QlddEBRaAZZMGJZHrn/a0sVrROAy30BKsfvA/eb07ZD8Etttrld
unVsiqHF83Zdm9FbPOwrYeWRXtqkl9Zn4+TkZjT8YrKu7rvClT+q4CXRt3VwryArvNplvHANoTMO
aSF0eSP7Oye5p1GDfxojEaxwCTNFaKIZpGKvUm6jgQMIdOSJ7PqYJ5vsq6nss5za4LkFEHyjbCEf
SYPvPJgIsN9ur8HCV02ixWiMQTEEyN/ZA9gw0DwVUyubgSieVRGI29cK+ksn9MrG7J3rxqxXxRw2
uEZ2Bi5zZE4+qI03dBtaH+PgSDkrrHWzLAanqO6F+v/9BbO3D2ofYscSICqKEQWv3q0ZIvVGtim8
M4Hbt36w7yug7v2WNAN1ZCPbVs0K+m5xpkGxAFYBTUYsMttu4OFpaEf50Rul/p36msnF8cpiLhAz
Q4L6wsbMlda1otQqhpke3dGND+E23Db2OwTu8MdtCX1Ecmn7h316d+7IWgZ4qd4A8yhjAhbz52Rd
n2cAgyFVTgHdgF7SZ4CGPc4E2+ImMV1ARryJqAk0ApvQPa0pfy08aJeG53W+sQUCSDWAWOkgOK/e
ad3HkL+m6kpBYc3K7KzoBSuGvsYuarMoM42qe2gyfcNipNz4jnNuH8z/ZTIBWxcMYI0g2HY9mWX4
P5PZma11PN7nTuNGNiOPBLMJ9vJuCy6s06819sqlbYrAD3g3dN9Pis7XZmPKKyOYuoBYUXdJ8ChC
V/n2wP5cdLPoEjHRfyzMnXtBonGNrBaKsmQYTf0IOV70QN4/YXNCTvnZOBpHarbkKzMp9i344y3R
plvQt6Os8vuFcLvWVUzBRHbd5CQyrOXvl4gRrr5vtsxc2ipBHuH7AONEfhFZv9SJncItjv6DP0l9
2Xcggkuc2s2c1Eb6Fr11nJObcDpuz9TSS3z1JbMtkOmDAUANQxNNsJFNkHK8oyH3yO7G+F822+Wa
zC5IVasF9JqjDpxhyM006Riyvg2tngDuBXZv8GnDSxz2IINZ8XD+OIO39sO0Iy/8jQS3SWaof2y/
PzHYBr8SCbcZgdtBsOiUPHx1Tmn3pN38PryAtYugkzI302NgNftV/Nnic4UCjiBMhXuQD86+R5Yb
SfJDNnVa12jD2BQn3RrqO1k6Z4JgAZzR6SQBh+V2ZbUXMr3QWPtrd+YNQQKn09sUdkUXAoqvzW/f
IGjx3Vj/TzvTNXcx3300SEOQwE5CWoffWQoDs+FAfq2YWbotNXAWgNBQQx1/zkjWQ79DrNSBhxnl
6x7ieS7E8vjYYs9oA4Pos3+3Em0tHpdLi7OBMXRMScIAi1X5kCtoe5HNIUU6Ec34/SE8Gsqdv4ZH
W4rhdXh0aHQQ0a+OsuP1ZHK8rFYyBcj22FtI/b1HkCfcGirp0K9ir8zo0ga5tDWLdCLkhXUxGRG2
deT4OuhoztfY0bJXFcMXiP8RbWBEoo5TIMBbuR6VHo6+UQ0C0Pu8bnZupR0MnEJhl21d8jjJ5TqN
Y37nRx2UHu5pLz09y3fPhlU0uArXVnU6bvPrAUI0oFEBJxtAQfNgtWEsF2SM+hi/BifNFHZm607y
vd84/CubVlrIEGLgf43N7v5BS/0hqKfl3DPn891579zB1XcOtu7jo2H2JN0/PP22X+yPynypXeql
5ia1DSs4r8ebS/B+Hd/CT+rWuqLMMRID1ZPU4FALaHs5349JZtVGqmPNGdoO0bOxU8QutAxGi3ue
CyaKl1HbJ7laPEdqzm8VlObcmGfaXV9EU7tZObhosdLuG/xHoi4wVm6wRZdF10Hcgx5bBX7L7Abj
WBSWjPOnvILluxpPZIgK81a8sfA2GttT8fnNWdCp2HZEN9fQLktLpxuAPaCCA7THHMYP+gA9HApk
4BtmM+FTEp5GzglJqYwrD9aaoWnDXtyfepxJoY9kv9dr3rvclWbUn0pMaLlGKb3ozl8OaTafsSoV
GBLSKFpOoBQIf6RD6deu30KdKGjig0gmSR70fWlyHPm1eV65b5ZO3sS9O9VMwIM6X84MXYVBmsF8
WQdmqh0V6bccg7w7itBf9/2HPBmddn2FiiNpyp0Q2InMnm5/xOKeQn5garsF5h5t4tez3ealn+pJ
K3h54E7SB8bHS+O4LZRmQJUavN3tdiftDbeOsKbVJCw8YOBPB20UMKm4DueesJ5xksZqgAe7XUIg
2N0MNhsx3+DT2Zykh46suHtLyw1dKA1pl2nS0Z57PVSa6KkcTfO9l9ArTclL/T1pJkHRgaAUkpuG
Ve1zU9o+bza3J3ny6WdXrIEkHQKNifQO7VrXhiuK+0eqRYBQB8fI36vgqx0OKcR10LkhxRZ4UFZi
gGkktwzOjpAi5miYRKLNi7+E4qgJtaXqa2C/hWOKQFvgQZiJhmZcSNeDykRwfhUVbGT9cextZkYM
iNcV/oIlzNGVldn2lNWiKcMIVlhjBrv76JRseBs8dl+iEUASSN3gTdxkwzNf2ivbZSkzOGUSkKID
blrEM3E9wEgN5cjocdvqOYQ49LMhHIrMztAEmpOKdlbNVYT+BpX0yJlp461JKC4MHZcDuJ6mzil4
rXPuhqiUhaxnrQjsqHjSviYoRmK7gnbHv/oR2QCF0Ni+zR5u79UFSZhrs7N1ZXLI5WBpFb28Pqlj
YIk5QHVHw9GHTd0THSz5peYYFj4hCz+URx55DsWSD/2zkYA4dsU7+XlH4GNEtKVj/Cikz4XV+mBo
EsSyIty/bUTC/UohdiEWuf79s4OCFLo0pB1E2wCXJKq2laPQRGrRVNg+r8+yCqm45mjEVjVuC3Zs
+7U99vOgXtufTTaSELTPpvGJIyle6EOjPPmJ5WePif/BPhL1XhtM7VcBlhngV28v9IJrfW17drRK
beylSsHY0xQd4E7flIQrHuhL1Wxq4KRtuVkrJUwO9PW1BIsyEHqoXADDOG/L68R2TBQQe3lS0qZA
a/J9phGtS9Gaqw2qfE58kT93TdRbVc+YYg55qEDNvganC5ErHtDCPlOk0aGVHu1ZlpQl6J4H+pmw
Yfwo+Iz9KrSgyuzbE/Xzorv+6llYwECOIBoqEEK1HIImU91IwG0n4V6hjRnr6Yq1hR2BdpgJtzth
PX9wiAhCW+oF2vC8SHmRq60eP2Wdc3tAP58jCAlCHRFY6Yk5ZN5i16X6IOVjP2FgIG/VpOZYNVsu
TCytfJZSa0gzsyjWUiA/nR2kuwBenUjK0fAzV2nVjM7oOlkGSCSpY/DwpB+0D7kV13HBp4AVETUV
MKOAzu9P/HHhO+aDnAV+FIqe2gDen+6amkTysQshD5H6Tt9XMWlqZumdE2Wvdep22SkDdZ4Sf62x
Ny0UX/ApkqSAohEZabSDXD8fQZN0atJnoucfyyeQ51mKDU7lct9Ytk6YnctEWvHlFkrQMDkhvtEP
h0djnhLgQn3seAWluvFUEFA5Q4xRtoQ7at4llvIP/huy0Gj1nzj2BfD+zM4FgiZNi4YUIAJICtiA
MZa/+A/RzEzwcwhQFibdq4q/fBxeYvf2Bl6I3FCNxMwCcQR6NzSgX89tNKqcz8H58MKCoI4FKsKN
v233GljsIFPX2rvf1Rawew+h4/a26YUr7NLyXCwLDb9ZGoil5Al9YnKly4O9bwB002aglFtjxFkb
pzhzQTiRDQXHYZz8d2lVd5K1DXaZiT5j/762ZTQe+kggtm4SkmqtnrZ4lC7m+E/gcHGUWp3JmZ/A
dvlAW9K5uRXsJXRzmnxomxxoWfaYXzN7+YeUz9Xizr3lFh58l2gwrJVW8iGb6b1CD4rJP8HBSNfk
6pdeQeSVIJuD1CDaELXZVspbJNd0gwKhQve0N3uD/AoUpzQsYKOH8IM1a5CYpQv+wuCcc1RkggF9
+h7PLgD8YGYRQd1iqQeQJyi74fDhv+xSxCBr0fua1dlOQqKbthWFVXCb8bnZdGA5/6eRgZBERTgH
gfP5Fc8NYtcmsQS8jfjccvJWEpjVgjxSEb1KIjq3zXj9Xci/Gx/sTY4Ybzh/MzQrT8C0XjMfQ0GL
IyCeeEUFMHJfXw1pmBQlH+WSN5h0m35228DBfK75TlNl4IaV+SKWoGxCqymsTIp58ju1Old4r16L
Lcr4awn8hbgV7z0C14lAAfzK8xB9bPHMpKADxJCsbAMWNTE3KcTGvoYv/csTiSEQdS8e2T1ayUNH
AsP5Y74W7S3ce1ffMDlJF7cBbZiSFAq+IUH7jWFG0YO08yEU+rnK/LsQd10Pd/auRCkfa900XBB0
q7/cwCUvRNp9F1C7bdaKUQvHYmIFl/9M7ZSOvR4WV49+TCdbR8X+tbpLln87YjhVnYCKf0DRF5PW
iWpQGFIhgXg8fxJNJ9uAOrKxeMcu3rBNrNtP01Iwg8H8NTd9zoW5OtF0AHGnNSK103wPLoDVeA75
++5w7jZ9/E+HQJ7w3MDP8ADMXttTdKEqk7yToIASk2HXS7aoH+PP6ARyICI/9PUjzw5NvqrFtbgX
oSKFtko0NYN29NpuB7kbYUgG0bNAyskQqsTmXUioN5yRODqt4XUWQGZTjgqvAKTSQW0uz2LEVk+6
MWxLAEsyu+StxDD9LrJSPkUPY2IHqW6hwRhzcCjLiAxlQULpJGhwwMLB7kdPSPch26UgyW6KTQsQ
SHlIROhqnAfBlGtTfZcgIDZafP8rRR1lTYlogTQHX48qgzGVuZHlnk1WWAI1PSid6D2DmI30m21i
9hselyMiPHDf5o/i3mo05ItB1XR7Py4wB12bnh3keKiUJAvw5ownEWL2tdVa/qm3DKJERHrha9t+
Q+7NlCPy9ube9Udo061RJiy5xFMgIKJChr45hAbXe4UGaOoyRDzvEoFUZFCYvgBiX/SDnoZ/iOWv
TM1mWvUj4IQZTD1b1qu8qwKScEQ48nDQNht5Be2yoEGJyUVW0ZiU1BBPzawh+6YFdYKnVXltPvhn
bU+t/km6S+wnzXQPAsiJQLJ3qr3zWfK8GjqUL/nmAFX03fkEmdPbK72Qpbn6ltlCa3SUcrTWA46N
RlOQfTmKjOWW1zIWS+ceNKYgcQB2Duphs0pVr1RaMupM8lrlMTZIlruBTeEa5naUeLdHtOR5g/Dy
r63ZwzByVPTB3oer20JzjHGGAvtn5HH26BzyD0jb7zal+W2uWF3KvV1Znd2oPaodTTyIkjeVAMBS
e/B36q5/grDBg3041NCx/GDMDDeK2fy6PeClpwpMScgKqCBLAKT2+pxEfpuzLlERaehm3wdkOMfD
220TS7sEhA9IaIqAvih/AubL54lFYMxrMLh0BCjXACtvd4izXbiSMlzoKZvCFtC0IC89ZZlmu1Fs
A13LOAxlQDvZ+By8oHX4oQHVR78hUDD/wgZFSPwFFVDO/pQaEo6usDKb6tJ0Xn7DzAttFDkE7aMu
eYUCaksiJk2quLnEjBejCiuvTYoRFIuK9lv1DbWzis5Ht7jMhdqRBgy9gEbVt5ndDiMIFKu0GiWi
JHAxiFom/KeYyQDmFD2KSqSquEYxpQCskOgj8XP03QpxijxVoORfqSpnqaP6mWbXXPfJ0HJyN4Zd
CbXtmnVvwON3WybQrrIyg1M8TWzUJzDjpg9iUfdIWbRiWZmgmq0KU8pVKbAbIJoC/ByOb3Gh1ciV
CmW54eQMjlmr/RdnX9okKY5s+1fG+vNjLiDE8uzOmF2WCCL3tSqrvmBZWVmsYpNAwK9/h+yZ2xkE
Frwa65m2qcnuFJJcLpf78XMcAM6TzL7OKSnCurCmMKnN+KdOUfP1OoOCvb8UpeZOrBcXdqkrh6IG
KaRbaLXVe7VedCXa5QtVBmWLNkwXVAKATpdJ+6oWslVdU8ou8tCom/9gWCruzlpt/X8S1fy1dRAz
OT4JMu3R2AnljefsqbEBcqaPDlg59cpVDsllFDjxLk42EnKrIe/nMZfexjb5WKLk+pxcmV7yeJv5
8b2218ALUQTFnm4cxJWaH04IKshooMZpP+kYsGVROlkZwTqD5Mrvd9eQw2kATKrcF3oLbr3XqgYj
qW8WnqdUe3/jtlifrYncJmoqM33H4nBQI41Gc2DGs9H7vXI/Vff5FwONQq2rHmBTFgEVFr/uhptx
Cxs3/+bls438NfLyBokrndUTTY1n50Wvvdwl7V6vrqp+z/u7jXBg1QMgtgATNHwqXUI80BMKntuh
NPDgfnHG664HaGCjerHu6T6NYRybKqtHPaUqxmh315cgFwEbVeI/vEe7+KqHsNBF+PgrtA5f7M33
7+rkAJk0NGCq8Xaaf/7JlStkUkYtnoznyxTDnL8m5sDlZI8+/e5FxNYhdWyR+XePz8HFcwIA4Pnf
vxoSznjPf3/8InKy6JCBCgcD2FkY7RMAC1+qHiU9A+U8q3Yncl91putUV1JsBG0f0ea5uS2upgbU
sKxuMHQVXF9/v90BreXKBngf8FheXTWHm5sL3fUfrcyFRPv5aa9G45+nvTh1Q5zVWZyoxtx2cD3+
+o73iGsEaBA6PBSX+/rX12/s6ebiGQiS+xA5hP/o0P+16ktUqqLVKpEZpt6/aFe38wMg8iFQOt4+
CqAf99mGFa06GTzYEPfjeQqQ/WKpBxBna1oKl5oD7XgN2Qjqi2B8ugDPzs9oiyl0LTL9PNhibZ1B
ZvE0UqQRjCC/sLziIdS+nd+/FfQdolFgNEArBb5V8Ggen7myz2MRdYWBVMWuvlR3Xnj/M9xSSl7N
NeFJj3wF5Lyori4jUJwLm1rwkGnrRb92Pxq3jHAv/HAubw/f+iB5AOX3jQcu5uf+Ofcfz89xLUIE
0G8m0IKSLb7geIqF1TECsTbjOTN/NOPrWD0x5XXUg/OjrABisZKfhlnMUSGkLExO4L1eZq+ZeP1d
BsRU4/54gpo3zoPhulfKve3KK094Zg5a1BRKMAoUYsAK16HicP6DVq0H2BCgUzUgKpb3YZ3ojaqP
lvGsflduC7k3u0Ol++igMDdq++sDmRBOc/BsxPYer6+lg+u6shP6LHzb3JEfahSWZdDnYb1F8kbI
ihcHrQOYt2fdPWjCHQ+lxLFSM4ahqoBD6Eh5nHYT8YrD92vIOdWPaNp9j+fkVOFq98WvAKocTyBp
ZXfoSk59kEY+n1/itWoG6s3gQbIIUsPgZjv+nogpjhYnMC3/WnrX7VXloqzvtV+LS3ZFLxITmuNb
J3ZFgBpW/GnMxfVs0yhRRIExEWgg+wH6Lfc77pjHHczM3b+5V4FovCCcyX3v/S8bE17bADQdAb4C
tBPgswt3wYUxMx3A3yqPdeHsSPFiJw8ENEFDGYD3LBtqEL7vEX4psO6tJPzqHft59MUda6T9VBn2
OE/92m/vnK+WitZf1868X+BVDDfmOhvT8lpFVGDOOGHkx5cZusmOBk1JTeOZoR1GHKBh2XplYvl5
1qMv3PaHzBfJ2/lBV+/yz4MuYqAuHUteI7xFzP7lJboGlMu9vuXu4V3e3d19ra6uiHfjhaH3Zctd
rARI4AwAPgDxO3jWzMUpzpssykzO6LP+CyQlEmleH1w1w5Y87Pz9i0U9GmZxYiojLnIB9QNkW6Z6
P2U21lRJM2+MUIE4v5Zr2RZAuxHJgkYQTMfLJ3sMRUM69Q19Ri7Snbl4H/Z3e691k1m/8XLjaMzH
7mhiuNwwGs4FBFRwySxumXxSG1nQWD6XdhH7SYeJdTLpNm6Z08TrPAwk8iAqMV+ny340iUw8bWO7
fx5u8xvNJyG7Rlr8HXRd+9Sj119FYPjcd/r7jek5J6dhMfDi7NGUZiUYbeRzbN5E7aXyKA6EHdJk
B1RrL14t/ScbvcQzr9B0U+3yZPfDeS2MAHrRhfNN5yCP9NkDdKmvm+exO+TpV/BTFLpXXCX7NnJ5
j+4M7nOEzUH8VN1WhddfOc9a9tVmXuJDhLItbod6TxuPp6ADC+tHs7lrNeG2aFBT3CwsX6FbeM+d
XazjnWuENdp8L1KAQLMrpvlS95mXo0YJ6aDYpXYgCeAouoB86jB37183lLloDEKxXShfwWaCvIAR
JNfGj4xvtrbPR+nEVD7t4XyhfnrnOFGKYrRt9c8UDf1fIKNKBIi2rzSQ+eFjrHuqBDwJtrTrTq7p
jw1ETUpDIRz0nst7I0/G3po3UNsltxZyVRE0Wzd85tYYC+/VVyjuQ9dCPl8ae3S/1Zf61pleN8O/
ZrG4gEAhO9pNjGMGGQS/vIW4WP8lh4m4zWX0uuE/TnzVYsUWJi/HpqS9No/lolmQViEpAnp/E7m1
q3nNTl5q3qPz26Je86CAwOANjOANXPrHxsFGs+FCzTGo4N2ui4rCHbV8CCp5aBkQR4OACm6ibjFW
neJCP8ZF/IoeV0BTjcXCsipjUALF1mXZd3VCv5qObpibMtVmPDFXXQLGyWFv/kz1q/pdvW1tH4IV
rtHdnV/0k1zK4jMWaw7c5FiqZSbnan+5U1AGbzHlKEhRz2lumbWlY/1RLT05jCji/Hvei8OY0Woy
BoH1NpqdSFzqQIsizQ6t4Yu3irrWBGmKCpRvnnkH6Xh2yK2wetPeeyis4YkdqD81oAirr+dXYXM3
Fk8/nqRdZUHgB6ZXFWHePVDNS37E9ZPjMegKHboXmV7lWBJoc5l+rlym48P5Tzh92WMnLLAzINSD
JAyKq8eGCBkwCB7VVD5z8zI1kSO+K+8c4gkokdffaFS6Q0hLtzg0FKodaBnJXOdBS78OZDdCUwvN
n2h+ocjlSpdkeyKvTeNAN3E2a650vgdnAksE4cvs/4jqmKGXJj6ydc2LbMAGmvelcTDFPh72RXqR
0+/cuaPk8fzqnCYCMCgoEGamDGJBEm6xQQSvSq6YUDhM4LjTBz4N3jSA2LxJ7zLyfTBVUPpctPpO
gza7AgUt0/nedhvI1+VTAE2OUL6w0asHrVMVz9uF7eZKZHHaocnqxdi/wELszLW/4WG5r/Zsn3Ye
kGpjmO/QBnIdPQBZ5ZvXJaAk9OOv8wsyu4dPx+jkUxbroQBSBjT/pD6rgLWTXLq5egMwd8Q25rx8
AywH0hb+kYCCoc8VDNSC4TDVfg7Rnd3ULrjtAtrSnWAeuyQdxNHF97Erd+dnufBOJ4Mvgrw4nXqj
4qr6LKqn6jVij5N6kfZhqvma2JnKRnJtcZuejLYIyTVVsYUyYntzFHPMp1RKCDJ1PmtvGTTGzs9s
c10Xxx0qV+pQUbRhlgc1iPmuUcMSwnwg3Mk8Ae8f0mDYpNf42K2l2QBvAWIFzQRXyseD/1MopKXt
aE06dhPl0N7eQ/hnl4FOGzokQF9qP7YYblZnOVMawVVA0gkwz2On1mUqSFEBxX/OjIAWHhVhdnBI
2Ix3CCKT4hd39i1uXC1621jetb1EjllF2hBsNMDvHg885Y0FbWS0n5Euib6Y3Sj3g46KGvTSdJew
ZPw+pj37Aq3O7KCp1hgyZUQbXlF9Y1P7K9eY3HPLqO4LYOFup0oHbkmlr/WYVeH5L107yCiEo5OJ
6KbhLLHOA1OTqojwoSnfdbgNE21f+cQuvfPDLNNlH8Y9RxpAkJgzVmoRjvZ9xCXKGSAEbX3Uibzs
Diydd+zeDLKfci8goKAENLiydumB7qXPDuquQakM5Kb3ue8cIIeBeD3dKVsB5nyElxb5+buWFlJp
ekQIvsvS301WhP1O8DQYkNaJ4++WxDOGlB79c9T/ehv+b/xe3f35+/k//xt/foM+YpuCSG7xx3/+
T8dF+1qkr+Xf3K59f+3+Vv3626N4FSkX6Rv/7/mX/e+//M/jP+J3/Wss/1W8Hv0hgB6AGO+793Z8
eOddIT6+Al81/5P/vz/82/vHb3ka6/d//PFWdaWYf1sMNb8//vWjw89//DHHjP/1+df/62c3rwz/
mpekM6Hcn7/p3//4+ysX//hDMc2/G8DD4i79OJLy/eP/xZP972jPBo8SwJ+QPZiT02XVigT/hmb9
HT+BGpxFQXaEVh64al51Hz+j5t8hFwd+og90FTpbyR///qqjrfhra/5WduyuSkvB//HH8YGYr/kZ
Dgbw/5zAnvsZj08usQqSKdowXWoJ5WXr2pVZ3IvWLqJnvWQzJSakHn98Wpl/fcPnMRfP/I8DASon
pJ6QW0QbCF3ccpGeaGpWFfZFHkm/rvYWg3QQaHpNvXYtHUl0wnzHDh3rUatyT2W9qwzUg0CuJ1Dy
J8ZFzhwIOHQbp+P4RQRSE0uHWwA0D8cWaZxlj0cdR9PAHEvsK8uQEBWJEt9MCQHlnmJtPATmZf3r
HP45FBjBZ5Z2Dfu8bKuslQiSkE4j9gqNqqeY2hegxc9CqcT5hXSkcEHTvIVOX2w11P3AeAAJDGgq
QwAP6g/HW52PRgalZ8rChmt8N6nSdGnftT7T9fKC6Va6P7/NH73gnyc5D4h2nA//h8r58jqKlKwB
t5+OAcGN7OqtYQZG2UJkluaW39Wy8fO8ifYiS5wA1JTWJaVtHXJN2oC6xM0uzoV8rWsVSRChaZ0X
1TOncJoOkMpLh8lXhih7UExmu5wy59qKYnAcsLQK47a2kW3oxUyshAY1R2OXSpY3wawM4pOuaXYU
gtLeaAGXb+ZEw/9i4C5Gp9Tu/BrMfv5oCQxoeiJJB6gnhIehX3m85pVgFmMd8A+kTlTwWBUF8key
/91R0JGkQdADaAdQhiPUOB5lVCiJcnVqdqPJdE/SqN8Bu9JujLI8HjO3K9pTIBVhGHN1YhEeTq2S
63Rkxk4Ip/1S26VyUTRUgtbe0jau6ZWhQCuHBDz8JhzhEoCp54DfJHlk7MbYKv0cIwNIKroA/RXd
w/kdWhsKDA4E9GegMwAZ2vHaVWyELjG0IneTFtPAaiSkddIUWSQ9cTaighNjANUHPKyGFhxo00Hx
+3ioTC+nGo1W5g7JTxpMdi19UQDpdH5CS9cCephZagGXBrqokGqbJ/wp6Ix4hytXOl1oRZr+q6y1
KfFaNHH/KiIHbm3iVv3o8N4pNrzncQwIM8dNhHou0LJ4t0FTdDE7VU/URhh9tI/juDJcsy/al4Lm
ModyUJp+FdRqv6W4DRtgl7i+pfi3dG7wbrgsAc5BL4UOkMzioDGmJ3VvcPBF5yoUqae40mgIsc+5
F7TN1QcdvAFbZH3LlUagq89HDnf0XGBe8tTZbGiZKBVwRTVVGsLrxi+1KWdpYItcTvZUBYgxxMbR
WBqRMZNYoL8G8GR07aHge7y9lEUTI9SuQlaOqLyqtLpuqiTdeIguT8XHKADLou4JjhNM8ngUyKPE
Iw5gFTaCM+gJom3BLKjY5XzY6j9cmRDa7mA8OBC4gZcF7Bjcx+NgY0Jm60y+tDQFaampD86fipUJ
6QB0wxVDZgq5hIV1ZlUzWFNS1qEs9QrRBZ+KdBc7RqL7TQM/tNGDfzoc7nSAxYCoNBDZLdPRnV1F
Q66LIZSqUeD5TpJLm7DUKztZbABkTtcPUGaQjMIOcatbS68ydYqoEmqOoRpF7Q2Ninav1s6wgQ1Z
G2UGEc3cXyi5LzEOiu2oscX4GGoMFCZCpm2oNOVGYLgyCDoxcV2AP8BAODof8k+uiwsYm6NkEuUN
bQoyWQHMlqVJ9+u8LZz4CqyWijjImcMTRN8LW6jsYWgMrZChApu8tbomutLVtrlG8h26uOMwvp0f
7zivAs+I8WYqURUoDRDQLhvyNVrUMUjtB9APGPG9mQsl0Aj0vTLGGr9xZO6LWuiBnUXmQZB0izl9
xRYtPKpBQoOebDRHzz//tKo5/KWV6L0MOU2VIKpTBS0XCXi/i8bsn89PdWUHQbSDixst0qgVLrUl
m1FlRdlrMgRbXY7cfuHonhOr6Vab0NqcCGIQJHHnFsRlG01Uc5JlxBnDYTTKV6yoxaE4wVM85zFY
dTg/qwWOCDsIc3Swcc58q2qgbD5eQp52IrVIoYQgVyD2LinMxr6b+Y2+lLGi3IANivFvGXPsJxnZ
9kPZVsQOmkQFEWDVFU624Z0XyIz5e0CIQgE1QsuyjT2dt+HTlsaDmRmZVNUwxjr0rp4OEKFQrNIq
dvqUQNSnESPlQaoj6PXh3lUNNUuzB0I102trn0eDKHcFtRQIcSpTVvhJJpQvWpyOd/pQgl7l/Pqd
HAB8Lohy8OrQcEufLN9gWhlQStMYZpZm/SwjBb00CRofvaTV6aXU42znMBvwVUtaga6OcsMbn1zU
8/jIJMNisHsnzfuW6KAZw5oxHEkTuXrpGJ4m+3RPIAT4EvVGelVi7htGc2KiGBRvawK2Hkgbwtkc
79HUTWLQS2UM0zTrv+dOX3RenPMKGG2t5NNGbLk6mgZSIoR/6Jtf8iLVMh/a3qRjWPYQ7rMyC4Xk
mDcWCIt1dcP81pYTYvVwnTqOHpBBxzPDsY9kJ3D4CqGA/glPLrjpETztTpXKoLJ0ICssKzY2AtuP
0ObzY2q2+pnkGvc3uiGQ4jweN9FIMll8GMOpEi14ipOi2+uCRHcktaXhZWoZFmO/q2sr/6rGsr41
BjOIS5JDvb4FJ8bQp9cani2FpxSx0DcCs5NbBV+HMNCGdImK1MZyVZTUUgqpZmo4GoJ6ScnHp6KL
0fStCNFeErXYermsbQOA6Ba6+cBLgbzF8XJEVpbaqmRqSAugznNWOtcN4dVzbTRx0LXE2FdyM2u/
OigcIdJPhorc1GJQtSC9QqGjCaIIWUAWIDPagPZ686inbfKQEBU9FVldEWtj81fsG8kLiJ/OMf5M
YHA82aEByRokK9QwlU5teHnicCUoot7+aWJzv573VyuTRMkJgQ5SxIgXl3l7ZXCiIreQpk5yVYEV
CSTNaWp2NzLhZYDv6Nyo7n6PjPnDqc+tPghJALBxQMl8PEWzJ1VBWnMKVaM2wSiqGU3jqTKz4uD8
9E4u6fnCBCT1YyHRT7DYQztJ0BuNnF/IMrXz8aDKQ0iybxFcr40CVUl0TeAtigh4EcypTWQNmqi0
UExt1ftoaClVX7Mo29SwnB8jC78AwDLSadCGARRqefJKE4yEUa5oYdOq6hBM7YjunNox4glNPvPy
aWbNnriIDZCmQkMDBButzmNPSVor8YQsVMtVa5qnYWqntN2w3LV1QIQO0D+s91QHO3Kisk5BzRdm
hQ2KhCrLKd+ZRjJtpRfWjsjngRbbirdqEY0EA9FyKEGIWTYQ5qqHpnjQ2oZMG9M6ee7DxYGcBsUE
8HEiul0cyKYRXSXzEt5HUSxocRLlq5kJ/cCHgT0yyq3btNVb32EEHMHn7XclnAAOFx2cMwU1ZLEW
Ex0jmY+FBV8wMqd8ovYkVK8FU/AD7gUD7J/CUa9iJRov0LUH/FRf1Ftt3Ct7iucd5m6i3wxEZwvb
tvSqaxyTq6HJsqJyS5VzCTgWr50Neu+VgWDZeH/iLY4Tu8wTl2Mx5WUurBC9aYZfFPXg81Gw37+6
ZmlKoLJwhua8/LHn4aSTwgH9exhRxWxdh8kBkm0yZW9wREnu8SkyXs7v4YqxWnOaCNE7bNZc5ob1
vErqJikAN1Gk5bexxQOCYvAFnoDRxtN15WIG/SbMH5Ey3uTLexKRka0VQjOQhhbiO8vj8o44kYKm
6obVpduiKa/biP0AWT31SXjEIsuH63mmFlrESMh9U6ZOmRn2okN1LR8QBOyEJpp7RY0N80ZTW1Lu
bVqLDFgGp23dfNDpm4hB/rzTc2ECNNqXPQ3M1M6/oAmlqXwOx10d0gwKLq4o2sQO+oyIL2WZth3Y
JSIdKPDeyApPLafosdK14isgvuxGTQbevBCQSJHQybXhlpmWBJSZE2r6PfJJ5j6J66jeKUVGiDfq
iiEvk7wRtjcZaEn2nH4WJqY20362bS9+Ie5rqqtEpwp4yKWef2mUhCmwG2FZQVrw6oF2vWG5GVfU
ya05t/oAcETjDe2XoFcHabBgAPdoWBI5Ks5L5zAL6jfGkKNaSnvF3g0wSOlB5XBoPZaT6BZlmb56
yNA4FvkW6R3ItSL1RXcka4BeM/D20lzW2DrI/Upj+K4JwMhvs7Rrr3tJ0XphJrT9jm4eC1+MFNMr
jyrVPowslSMYbOn4RfR191SLEkAwAgWKJ5JCl3ZsdePNBi68QbcbkfemU9Q6NjOriTtFujP6UY4H
FaJf0FXeF5rZxn4/6tF9m6rK6I6TcO4EEM+aq5Vx9JaUAmJifRbVN0KNeivEnPrnqutodGt2MZw2
NTO1CYqqZTddqdXgo0IaafBaIpU2kLRk36WKSsCecLt4HiTV8iBqZPfTgCBLHHb4HWjd0XiieTRS
6ZsdaxLzaeqyvEygbFyCcXdoEvT056hEmEanA8TS4YN2nMV2s0tLPAbvVcBdOrSKN5qONO7AO88u
iBodFJaNvSd0Verga+hzsEsCsxfmbV2pqPc7VQTQKePEjxupQrK7zwlAZvEMOtM0iH/lVtuzC1up
wWPGuuENkdt0GK0cwJ5S04F4oXrTkl1rD9GP2FarHwYRDNq8bVeonhWpShlUo628KBAq5T7ag9v7
Grc3Lu9OxWfAziDZpAqpulQhksNCBpS3ZIG2ySDG3fTr//T5IAeeNQS3Fp9/9YikoxuPab1FQLNy
PTq4XuiMxUDiYKkAlJHaaZSIG6EhSZu4rVo0eZAPQ/KCDkfZuTFty7BVSIxQsocqtH/evS6gJx/B
JAjrZmQbCjZoKFnckbRq61HTgBRm+tRAL2CcwPiVNAxUsVrSXE6yrB/iJu5+GYJI5poAG91XfWFu
EY+s+UF0r4PwFCVuC8Hg8dXCiBKVUq31UOArb1pULHxWFMnGdOfZLCJAvHrnhcbzEGWceTc+5UOG
sROgjGF6qHOlr0CIOxa4+W21Y9Cnxw1aeB0wbT8Sa+TVr/MrvXa74HpGXQx8tPMtejy00VXxHCro
4VhkDXPLlI57TtTpgda2tR+4+e38eKdTNVGwV+e8D16b+nJjozoqFS2RNJwiJnI36RU1Reu7rLtL
JZ+o6aK3fRp2yaQg/D0/9KlNo9MKOTAbOUTUy5Z3NopOWtooQ3aoxzhzggocSz/iNFczr1ElWsFY
ZZVd0EGMW7p6kjhbiLGVNBwStzNtLh4teJstHy5iTEwoz2bsYIJoNg57007Qa5+WFaRRY8TZgcCT
TnNbJeUkRB2gVna9ARkWXESqeDbUssw3luQ0jEEpDzktoAUQAsMMjnc/V9KGDEWaH5oWuiuuw1vn
cuQavejb1H49v/ynloax4FQclNmgLGYv3od1TBt0J0E6oLRJFyQkzQOAJ7vrxJDOjtp9sjG3U0vD
mwWQASw5MtfGshu771MDzLWTHdpplu8HGtuuSSd2TbJR26c819wRMssbJ3llQecEIeCemCPgGAt/
QdQB2AxKnBBXSHGDiALkP6M5BXGnqhvzO3VNFhrNEH6ibAI5zGXhpI0T0xKUO2FFIX6tGF1+IbJx
q2q+smsWijOOjnQtKtnLQFCLJjwW6g5oFjVTcJdFyiNIjvoglarEKdWSjXLQgqhg9vyI5FFPQ20Q
RwXZ+GOTzIaJyAGvNuSGdTSakMSG+0M+gzSXg2zQqN2U0jxIkXPmSS2Kon2WaMktl611lypGBdY5
OaC0mEWt8gT2fh77GiesuM50o6QuJDSmbs9rKu4zVfTRjVWOxjcRjc7zFCMm2503+hV7ABBgJnjB
8wRUQfPPP3n2dNQR41IRhQOwjRpwIFGTBCD4sSx3jOmQ/775gfEIEAcwjgMkuHwJKdxGlzuQP2Hd
dPbo2mXJwF9DmvbJKFi1RRC3YoEAHMERzTKUs189nlwzaq1iJVoUCsYR58a9+a0zWbuBNVofBZQR
M/ARvQ8Lv+G0GKEoxiisTCVBVJSTrHtWB8ikbAy0cj/YBMsHxCtq1HCIx9PJLaNvTKOOwslKrclH
3K4jDLW51wJrD0KZyJRBbQ/JFYSMII/++4YypwPwfIXZA7N+PHiBfLHScz0KVUWkTwjNhP4CYsXy
WVdao376/cGQGgQKD29YAMYWyY+Y27F0hl4JlVYoLhhyncytmkY99JqTbpyAFQcCw0d+F8AKRBkn
sJthKnNDG5UwLhzmF70QvhrrcgcQ448Rx2PDK654fRQrgMxDJg0F36VXpKoQg8M0JURpPLnVVfCd
mZNZXPEcFO5l3SuHVmPmhuXMm3McvwGngpQ+rnekc9Tl1Sb6RAy4u5VQrxmaC2LAdCMvbzROg87k
A3B4TJqOS9JSvip6ZO/RcjcaG4D0tZmjzodKEf4LFqTFaczLwWTU7JQQiUumhUkVARjWx1RKdAL3
o+pPThxzz47G9vG8Oa2dUPBIGX9mk4CdObZdHMWk7zhTwqKZzEuWTYoX4129Mb+1UWycTdS/EK6i
seN4FK6AxqW1K+xsPiaWK1GHI37ZOdzaGGjNYu2PAA2lbxQoFtMxe8fI5z7usLCQTcocAVnJtP9p
xMi5tjHbIhtcuyJwLOgcFaH2vBxOOGlW1MSGFmnJDd8gFUf5SUBiIOv/g8OBGvpcewUsDaayMBGb
osCtd0UUdrkAPKyzs+5eTRh4f3LWMd0tjRrTyxrH+X0nAH+KVl/EvrN692LgqYLpiwlz7CIhQqRl
C3BWTeZz0SNRhGRrGZy3yJU1xVrivgUdFDrhl3EtLZBUn1+1YaHRwdUjLfPHxCZIPnK+4bhXzHLm
3Ya4HzDQSHIuHDdK+SXRisYJ64ymN4VeJhed2W/RX69NCCEYoiNAF2H7C+OPAQ2QAL8jKsqL4dLm
mQjiRovfHXB++efXbtGG8RGB4W6YWdvh0qCZspiRXtStJovMCTOHVwcDiZ7dMOrZnAUwY0+NjMIv
BGSWi7gDSo/3vVujueJrS6Z4HxWKvZH/XLmWHbwV4dDm03/ybCuQYWHtMN//vM5RKLSrel91bX8R
I6HnpUpcBGkL1QokbJRmYy3Wlp0QFAqAdMbbfulTU8DHQFCCsVFrabMraQ6AQ9mlAVSuqQzDFhHZ
6nB4o8LtzDR2y11OSVp3JaGIFhWnPiTmQGwfJiHvZA1J9Q3DXXFzkGVAVI+/g9R9Ge7IaHKk3WOb
JwtQam0YFBcRD3EjgC/QUqs6G+Ot5HQQmaIyCJCyjr+WsbCp9CAhowKUvsUkJpcJHW3enZ4YUzBG
aqvszCqKs0uk+Xm+ZzHvQVVWkhQsZWwYN0lSV67LGbpPoXMNRvuTDFMmDW6AVTYKwb7IDM9BEqa5
aCtWJbdt1SLvmxSZHQXRpPSDrxR5ftmzbHg3R7N7SaDXAC28rjBj1x7STMO9oIGIQhWddTEiqwWq
9Eg2UXD+ZK7t2BxdfGTG5srk8Q1YRmk8qFMShZCwbN9rh6Tf1DyvvgEvV4x+mfV0q6P79OzNPKpQ
icOjAk/apSuwcM5pokGRdTQm2ewN3mvfIho1qg90RSECXqdt7gOUYzxOnDv6hsmc+lboOaBEhqsD
3Bcnj8+O8tyZotxGXEVaxxtiM7N2+QCA38b9tD4QaATh7/CUWYJ/EyB/u5lDMkT3ur1XkqI8dMIY
NqZzerwxHdwSAKwh2QKbO94/XsStmVcco+RJsdOm3kC7YJnsgEsc9udNZXVCeAKhPWVWGlsGFclY
dQlwylZYRADROOgPCGu936KOWp0QwggkDpHVQVR2PCGAbNWJj6YVJlYLaSJHa7y2V8nBUtrfj5Kw
dnhKIxmpzYCkRQShk5imQy1Rc4Cr8OxSHYPaSdDXO1ZbGnGrs4JIIApfNq6/pdGXDAE2RLCscEqG
rxrAQgBiS76381puXG2nB3pGWFnQ00IbN1paFpNKKVCGkzlYAHZV4pBqpb1TWQ6iZqfU0SRE6G87
EMwJjyMAYMGUCjT/8X5FCdFLoIvssKxM9aJSo9xtiokHJeG9p5lyy+WvzA/WDiI2KBjiP8s+iDIH
a6ieCbgPK1PvOpS67/Fua/hVxHr6pkZVpm+8xFb2Dj0QAG8CsDc3RC2OWCxFm3dKbYeJ0qFJtZKV
iwq+5Y/1uKXqvDYUNg7BAULNmXPueDEtUQngxwjUqsvJvkio4D5qUYNfGmW/EYasnOZZtkdDOIYG
AYSAx0PlTkNMgUsnJD2ytKLluT+0ivTO+4y13fo0ysf9/SlXRbQMON6R2yGOBsCXjj6i+Dj2T6Od
inBgpvkfWCOMHhlxUIbNQc/xrCTCtxFlZexVBUZ3o6yce3CEjm48VOXOMDL193MsNtIr6O9wYBhI
Jy3MX7F7Czm+yg6tPooDizvdzgQgD+W2YaubZN6R44wAksAfJASQXQKmcTFURzOOgKDEWraq7oka
FbLcgEXmbMq9SRI1rG2UwRt0Kvg0a/Wf57dyJYbH+IAnIAsCcB3qLcdrK6opT4iJtZVWZtTogY/z
d6eZOsPPU9uChotu8upubPIWWqytbjUIgAh/ZKbOL2qkyFD2lknGNux4JZyALwDCE30uwFQtn2Vl
O2ZdOxALeSc61iC7q7TrrI2s165ruPRQ/3a4a5O++6U1IFLaGH3tFKHKhUYXpNjQSbiwNzZDoxsH
Aa/ZKtwfCjP1IMKnHM4v/ZpbgHGhiRx9PMCHLHx6ElvGkCooO1h5M960XZkFWT/avj3Ub+dHWgmo
5/ZZ3FQfHUt4Lyw2GUdqQoLHDoG96G9liVqpp6HOYXoD2A6/GSXPQI7ixPL/cXZey3UbSRh+IlQh
h1ucCIqkkpV8g7ItLYBBzuHp9xtdkTiog6J2ZV1YLg0xoaen+w+BqvLY9rSRtnOn7DWRNuYVijj+
L/T0eFCsWwS9kRgQbGbvWnhx+tyn1eAPc/FmaL7Nx3KZ0K3yQBeuI3tjm6mOd593DQuRhL+rI6Cw
Z+y9d7I0OWuroyuB6VAs6DLIctPrWY3zSAI8InxqYrUMj1mrGPWxwZHua5aFdvIwiqx+MjRkgHb2
50b8RaUR4KQNj/O28zE3QACKMmN/wrx/7Jjth8mJoyczajokuV378gf7R+INgfYxq/SdX3+pU+rk
iKlGlcQ0hh+pG1ZPdotiWGjQO4jHcDpZCTkqdFfv0qYiP49at7d5tj6a9gH7BwI3biyr2Z7Mblna
hC5W31jpj0mUiDzYTi48vyqQajjxL5Z05+LZOKKk4BDaabhzr64vHsoeo5F7XHRu5/SHZokRRSm9
6iya+W0eTLKW4gIfhRZG7YaTur4HDAuZk96KueNAVGD/5Jmw68vF8uPcivZkQjbC66vB5EF9cYGr
6jgV1swrxu4R/cXAuEl/9EvWBhPwscKPl0j7AOrEdfwShPB0vb+dtsIAzw3Z2DdZ0HU00uk9mt6s
uFdFH8vnxEzHR5gC+k7KvLV2vKFkoNFlUUb++ctvTMknqn4mvM4WfmgG2k/TLNXg6ircCQRbH0Sl
lBYyQNFb1gxy/suiZmRdYS/qIA2X5IjTTvkHowDBlK9r2ci9AQV0Ao5dkdrXOMvjy5Lm5XFJ6mpn
y29QblycngkrOgw4mjGrs04Be6oWO8c8t84quHZa+2k2FM/ngFPTM1P7UIVzfKn0KTm2FVoyClS3
R1BsNC3NXjmqyqj5jlM3z7nAFz1chLWzsltxlzohfV9eXqhDrH7CcJCpYgzt1RN6f1DLHKWX40lF
Tu00aZa7M+2bl+fL4VaHBS5lnqhRZF8rPAf+CTvT+MlRHfJzXzajfcgbM72KKi7/gihgVg+AZwbz
5IVLvQcL2drRsIsIZrJJTFb0ekeXpj7blT3YV2UU3Xcv1pCK1OvofWoVe+aCWzvapQkt1Xll4W81
xax8bBfu7EDrVIwDqJLlGMWAL+8Hgq2QTqHfo1BFAf4mzQZGPSYuYeYax7MTxK2rHw1QY5Q5yuJD
bQ577h8bG8dgA+ALyUMC/49VSID0VnWVF9qk9Uv/LhyQY2iWXHlmBiY0kqwC+Fj7B4Gd1jdK/yol
HWpkqxaqnnph5CoManRZ6KdFpR/HUbGuem8lOyDqjfmEgwBwRvZOOLzrnRovA3IaMauWVN7B1szk
OFRldIndFj/KqNyTZt3YkK/GW81npvaLGIRwrpGNJ02T6PqzU7YTL4Ra7NwZm0PRzTCkZjISU6u9
X01O1gP8ta95JXI/Anv7fqyV8Utph8c3b0o4/eAHaC5JYMlq66Oj19YAu6JgLLFdRJmuPjWt271b
RgSKBfDrneRK/uSrLBIjWMm6RP5B0klfn+ohwep+MbooMBrHyYIuHIovotC08pCWxvi3a09edpL6
EVhG4Z/4rksHEdz/5I3TTmkDdAa9KRLadXWuiyeV+9eNAhyGtJNV8fjjDqp3TvtG0kHogo2MQIjE
gqx2i6VnSVbXRkSS0VWP6IQMT7a7OE9OY9uPUdiV3pEZ6iLf6bzo0/0vXCvxyPRKNkvI18kIKMnJ
o/MiG+h4z+fKVMRB7JReTSYAAJxuUO6aj307gnXW6pL6IJLGDeDkoY3DByvDoNcflBwNWj3szUsz
2eZylnoPi1+7wukvo+K6uOe6VYMSgyYh085o1nsUgq2Js+DUMHfyn3X9qAfOblSWBzCCMm6McJDi
nMM+jj9kydI9eCpgJTdt1ZMz5+7p/rxtHTsuATpNEth1000MnTLM3G5SrmqujkcPM/RLmFvTMS2n
cWcTbp0DQEJSiYEs6vaNwaFT82JJgqKPU+9Sg/hYDkCuUQC0Q0P/2x0M7cekmCBQkth0H1ONF9AO
f3brc9GJwiOa3287XUbmdY2Z9HHgalNy8twmPM1O9F87x8tOlNm4ikyqxhQfZZMbmZnX+1GkIlLN
OQFY41W97cdJBE0q6ZUGB68ccKQ/2F43nhIw73sS4Ru3BPUeHlBUNyQEbDW0PlIXNYZWuRrUr/un
fHBF7TdDyZu/5M8+tWbc1zs308bE4iguAUv09RH0WNU6pjjRK0+kyhWM9Jes7oovapajjesOOyu4
Na/MJgkgWCKkAOSfvzjnmWP1iqaX4TXLGmREVaRn4wUu50M9OkPjD0ALClATZb73Jt/6QtiMPANY
TjoPq2tjVrWu77KR5nPWxe4xrZRC9eHyCcN3pmbZSYE3QgJYQVYP40IpdLWaT6dXMq4S2s3NVOnR
xesc6KjuPLjdtRRWU6Ls5dq/YieLPhdK1M5vD+WSistE8y6GkrjaQqkyxBxXNwSgoStfNC8HTh85
7Zz5LWnG9NjD5C2vpivKJqiXcVC+3g9LG7FCKuBQvafnzhlafT4yR6U2NyIORD44w0+IHV38ULL/
BnwsRxgYleuIAh5Gih5XDwUBqWevrf6gsC/h/gBRbZVG3foQA4Sr57QCzqRMbfQuc7FUdbMezpIT
7elJb3DCXdOlISy5Fuzs9XO2RI8+XRRHuTa1rURPXmVE6hn5krighmaYQemUFQTEXmnRRohtNW+/
eXkkpoOqR5lzroe8ERcHvuSDNSlK/25UlPl56unv7GzNrYPAyhDauHBvXylWPlaq10QKaOqxt1Cv
S6O/lWFozEOYNugl3d8JW8GMTUjrmWDKYqyOXZ6GaGilABTjwuZhZNWIPZtuvBhBZFTRPwnnZz7f
H3IjW+JGBCyOBjs183X5ghwHvQOkPgJz1vJzWznleRntPSOaldnO74IQiYrt4XZDNLvpY6bukkyl
a5GxIKWY/6yjVEvetZY2J36jL+nkJ4YeeQ9z5xXTpVedRQnKfrSg2QDeEkGkG5n4VpsmAv1zYzTj
u7AY+ud4TOzu0BlDZR3mRTgzRA5kTB904VTNp4TXuv1LIQvr/DGvJrIaKBB7Oi0b9AZpewb8Hc4O
OLb18R1NbUoBuCaB4mWGF2j24kyUEYC6+PU8e9ETAq9Vc9BDFFUO/dIyw7lltvrZMJTsufJSOHhv
X1NqRZxlxCt5pslN/eLasDWlVUfDTgLNCasgqe3qEGfA+e6PsnE0yGvAJ4NZp5e1LlzUte4Oje0m
Qe5Y4kElHf6QdvhnOEmh/bg/1NYmJXGjA07dkv+tzsWSiyZpFqZYj1DQngBeHDR4kDvTtnHbyr+b
Yw5dhgxxFYcztU5VqpZJ0PXguhWnqTPcIwETlBXEtcrUu6dIi6vLn3wbkyiNe1FbWd0+2TIYRd1x
APVIi3Lfm01FHMvazXbmcOOShXwjuQWoTkBpkH/+YlOEo9uWdpSJII1inkR8I0XKxNGNys/TIpwu
Xugm1TNV/+ELqivi7YBo3jt8oCWJDkBbVrlMVC/VZKbotZhzw7MMb5tDndfVc9FIb6aui6/353Uj
lvKpaA1BEqE4sr7V0XyIKiqpcZBbnTgvwIKv5lIZx2SO52/qhA3Wm8ejnokoLCADGrtrpAaoLlxB
lzoK8rStTlksLH8USXFBuWm6qnXxBzcTyq/wil3wpbdtPccY8eMOqyiYhwY8SJdV55lQfobHukdO
2TjpDMUNiPSy1K5bH79kEmNcp1HQ2okHUM7W39VqpQUVemLB/VncHIpyLVtVAlHWSQhqqhr+4bwO
hxHa6yLa7F1YR+6DkvfjDuVm47ijuUlNUOoO0pRdbcilRL966NM4wM5uLt4NbWg0fsWD0DhiXAjV
eY6FCL9bebfE3+5/5e/q9qpMQtGbjrx8i5L7rg69ZqW1btGdDsoFracLIBIYpZPrlT/buNPfpROJ
57lf6tA40jSfUdAF+2afHTuJs4Mt+n4+KEZlfhtaSQav+9557G3+xcm2RPIcqZjy7iSpWwsDxF6D
4EX1gQrg6/CRwk0C1TJ417G2okMEce9KFSh74OWzJy24VaOmwIFOlmzh37KHFBM4BE1dT8KY9eek
qU0S4RKLeR1X87yO49OYtxPeXklyrJtYPdRdsqcqvBEuUT+ha07qx42wDldt646NUBvZd62G/5Xl
NDygkWEeQ8RMD7OZjJ9cK/8VinrY2Rsbdx2vPeoTYEZ58q3byktslWjl0vBNh7C7Ig1if3CmcU91
ZAspQcbicc4QpL6lTE1z1RuTCmOPdDstYPsrZnick66Pz3puND+AwYhvXa4M36xu4D8wRYyB3hSX
GCkpS5zaF6dbvD174I2gTdEOLryGng7zvzoXmZbhMuKxt9qmSZ8SJ1r+Z3vRgiTSHPvVHFbf7x/E
jVUGhsZEs8LoOd/gBUcnQi2JXtfY0Hfx7P85WvI+brBeiuxvjWb8UxbAVe6PuRF3JPHU4R4GE3zz
2m1HSAFNOgFAjozyRxtiUaW6CAlGk0OZdql+qqlt7sS6jdPL0eVhwcGVlLzVvNqI+XekvpAtPPGD
SlN3aBGeQlBnaXZKQfJvWkU2UkEJ5qa5TatglUTZjWUjFG3S2E7MITkonY7sUmuLasLAm9Pml3Zn
Dccy1up/o2Zpw4OXN8rb4XDk4cwuS0r7bB2syiZThqSmoKBVip77Tqraz61jhRCD7A6L7/sLujW5
SFvJJiM155tE2GonIK0mxZIx6TOQKGX0tbFicUiMof6TD3sxlAweL5K4IVGGaMqH8Jq0orjUvfLD
qMR4xoxp3HkXbp1ECjqQ5RA/guO4uh1zRCp0EfZwZvJJCSo9Vh+XhuDgzmV3cKfWvPzBJJJzszcl
zHV9I1Y4lUIdrsOroaaI4CHwrPYnve3yX4a26HsIza0zyNtIqizQ477pnSWFWqttZ8P1sK0WQ/cp
ycUzFp9WetTnuaLAInQN3x7Qt3st6a3dQhoOOJkgL9uRr5fQMyZ7jJFPuS6uGE5S6f+5KHP1YJRm
fXr7nFLBo63sAPK6wWQpU2LPbgzvqS6j5dzTZz20ZqRetd7dqwBvfRX4YCok4EJBK62OfRcPagVA
3bmm5YhjhqpFnL3ZOQxLVe8xOLZCDIkTbUHZbr3JtEfHK3A2pDFYmb3zoUYxIehDU/0INB/RAK0b
2yeeWW0AsXT8MdKa2Xtfb90aYCnxU4RDKn3rXi9hZOL1M+YWD8M4DNVAr8OiPy+UTX6pWRT+r0bT
uj1GY4bxs7tgvPj2VfV+61ZQ2L/F+nr08Gg7eM7Vyef8fZfb07lyW1wBwJB/+4OhXGSeSEaA262b
XE5Zx4lFw/da9kN4boSxHOshSR/UVv8DjDZcSur3DMSarkM2Fkq8rRSGaj13eaxsA8kaQG6HuBaT
P6TN3obd2ERMngTTgAO7bY5EOEf2yeK6V4n+bcF+WcuXGhRjQyWqjH7MVsrt1RSIO/GIKB9mvU1+
3Z/cjUQPUAJXMlFWMp9WR2aOumYxSoBDemU5h6btsuOAfv7bYwC9QvqUICygO63bbYaLDKIeA9fu
J9c5j7UZwyLQp4toUnsnsfmdmq7uftJ2tMGgD2xIT8S525dW73nXoVfT4WqNSWoUfkdv419Ew0bv
m1ZlIV4QfZ81vyKlsx6XyUyetSo0qq+LiSrQyRwqZ3weEU6azmNXz9lXZRycJki72dFQliqj/CnX
4vxzWdF38SEELc/20PbKYR6bdHkcKk39TAO4a04K0uH9ZZnD+acnKnQ2krDVjbOOheKxBxNaHMa5
i5OgzLAQkGVnDU0pKMbxwzyGfuNl3nfNGefpI8J8XnvQjcTUrkXSZp+1pcWzooU0Phz11iv/15p9
Bsi5aqvuIPJCR+POTrp/lLLWQ1TSeraSW7fxJzt158mv7NQsgqwb6oE+g1nhEl14uGWovegAIKm0
yU4aLneYCFeu+Sy8WaTf0Mgz1J29sXHHw+3jsc0pYAOuj/fcDIvo5ZmjqqUcxlFUgWIIFLkKawkG
LOzenigxngQ6oa50qxKCJVAUWiP0VCy9nI8l/h4PXQXwalC9nbNl3WahmENQbYZjQh19jXnuBhRe
UJqNgtgy0/Ls9EUUHbQ0ctuznohiD4G4kU5w80n7BmhbNFvXR7kG7MDbWbn2AIPOXI/RX9Y8tb5A
vvkocDc+Ujked47b5jfyt0oxWbBN65Nd203dgkekCzmMbcDihc+IednvITp3OxtlK1jCP0cgF00o
GnWrC691JnMe24a+BICVgY6QHlG0sBosGBulwXbayObSPCSZaj5At0IVTsSOUV/vB8ytDwZ3JFuu
UI5v7n2o6RiRTlQLMXONvoCWLQ7m0rhfc0Xfc/X+nYWtQxm7lNo5iFmwyasvzpPGMTrUta8NieD8
ufeK8m/6oU7lV1lixucsW8b53Othkb1bEkU8Rh0NNF/0qf09RY//Oc8qDzfizFKKI+ptNt1bC0QT
FCTFFB+TyPaKQzJZTuIrcd98qbMidQ9j26nIoHWpkh8KeiP/gN0QX0lVC+UMGVt7wOcIf7YRgZN3
TRQmf8A2k2Lz2J9hdyKFZl8nNhM1OUWzdQXVm/xLmhrepZpxcs7UydhZy43LT2pwMA5S21zB8kS9
eMh0g9A9BBs4MWmXoW6fE3vLKtkJOFuVJErNtBppzBAN1j2KsqpMr8lNljExp8e6NJDFsKSWt6cx
xaIwzX8ruPinyU6/j0OcIFik/bq/azeCLD8CVSRAuxtqMVpPIbPwFI4pagBXxUyz0S+TajkBFNLO
WlpEO6CBjWNC2KPAz2VvSvT166ltFzsdsxblkRR4u1+EQ3YwPSW59Ap37/1v21xFcmDC3u862eqU
1MtkCKs3lKuF4c8Vda/5OnqNtSNMsTUKD2sJ6JKqquuiUFLUuMSMoXJtI3PGpgVgvN6B4b3/LZt7
RYLkEFKlpH7zJixdJXGnmQK+GjZO4EGJvRaTYb4fbCrfljct/6NnrWKsO3j2o5FbS3wEAWZ/vP9j
bFwlCKrgscwvWcNYH0FvzHEXSijrp1N8nWGZHoa+ESdSU5Sfvam/0Dbc0x3cGlRilYAfgC2HjfF6
y9R0pnIzGulyxxHa66oSPhhaWzxlyIlinlDUn/S+7nYqDBuXCqoxbFACgTT1WIWApq0Te5oQNoni
pPqqoZJ6iroakOJiJMdJafJ3E0T1Qzxxc2rFnzAwJN4EUyweOLdVGxWNKqnNxrmkyflUdFVx1Lzq
V+hSaZSk2zcfFeoagDvAocPEu2l/Ca3TKl1vw2u8OPpfjjHHku4675z9m5eppFwAxTIl0Jlf8ii9
CKuzXnd1R1fj6lWt+7EZmup97+ntsc9657nODQcSXgUoEfzSmx8aDA2pRGo5Uk4mp389NHZpocDP
ob9OQ9yr/mLH9d9tuCyz7xRWuEeRvz2tUjqcxzctKdq1tCVeDxfNrrlAssUNZiCPRpSgVDIkQcUS
vR+cqbaPWkUh9LAUVTrDN6wyHf/nsSCntiwhdgBhG9POA9mjZ8npkUI9r38YITpbjUQx8O0FGrcp
wP38FDEb30Tdu99dte7Nc9QaWHXOscVj4n7M2BieirK8YEiPuE1XYbhfYmMY6fBfSVuMQ9lRWPK7
xW79Ik2Gx7YA1VllmfOg9/m3t48M0Vm+LLnLb5oVHo5JFFmakQsgbNAoqbJ3amHWk2/mxXjRlsh9
1zR1fwRaHQb3h165XZPXo/cEtpGEmxYR6cpqB6BQhgeIZ41XsTjDQ9p0Znqci1A/6kO8XCatVR4r
0Rs/vLkf6BphHStUI/Rru11kD7PxUcOL/+vDYk/15yaaSiEqLnx+AzlkGzIjeHEISwNidCz04dqP
iv3VLZDAKqrFucBBWP5qvNj40pu4qN+fjps0g+KbRTEDxjkPHy7k14NWgGsiq9X7a5VVqnpC3jK7
tk6cvB+9UmnOkBXNPcu6m3tZ1vtMBM7o2Eg+/3rXo+eui6garl7Bu9fSk/mkUgY/3f+wzVHADiGG
wWVxAxXr2sYswrAdrk3TW/+i91+9p7xg/MEovNG4hcALyB7J6+mrzcwtmoSiRTO6FqrRU4klj7fX
Kdj6Fhr2jgpKFvmINeytnS2zmodxuJp4aB+qZo5xTot3NV5kqH31eGFhgOVIyQi6e5StX39MVVOp
sNEauJqj4156vYyaYxHa2gcR1VZyrADHez4FEOt5ScryAz6fpXtE/QpbhbnK3L2r72Zrwt4AR4Kc
OgkNHQUZvl6eBwcOv6PVixQnSDGWLqi6oISulrFve6Wu0Pie5p9v3DVyTMprOMdB87xpsnVVGQ8t
ALCrQnr6oTe79jmvwnFn12x+GWRZmDDc61xIr78MC0rLQm91IYVBtrc0sW8UfVJ/on2rX7Qk9vao
/DeRnn44R42+GkkaWdPqlEcTYuCs+nxdMlOcPOBsj07RiM+TEVf+pEXORdfK+hp1SfTWDqIcmV4C
/+eOoZb8+lPthGYQKBD1qih1dTZzI/lozvQSbE/p9gKL/Lte7V85FvcZqydBsevHoWvA1ewqZbkC
bTZPTejNj11jx5/Hxsz32I63iQSDoXoHz4jklwxmFa0nOoTIzmGNM2ZK/c0Y9fgd+aibnPOxGTx/
MNEg87vW6v4bI898dgdvei8EFcGdHOImNtCmkWpfxAboXLRsXk+wG3XVgO3JctVrvfgAWaM7gwRD
K/qtB0ND1ogXvq7zO8yV18MMeVdawmHLssFC4Uc1yhcHT4umvbf31ve8HGh1O6Sanit1ZixXLVfM
d6IZ6lOeZm9GXTFrL0b5jTt9EVvwFyU/FPNyhWzc+nExLB8rU/wX6stwRAh/2sm0bq52ORz+WZLz
I1ml8qNfDNcsSD3GyERc0cNaTiWGKUFimtNlFEvtF1IDaMwpCv/Bkr0YdDWTRTFr1mIOy9W1Ju2C
8lD+ENWjvrP/bg8dfuUUvPhHyjThT/7q01KsdUx74RzgcT1/iPW5PnWOwJUZqsPOULdbg4QdiQ6o
mDKLW1+2iiJwojcH41ooaXw0YxA8Zt/uUd9uP0iOIo80FWc4xquIJSuWYA4xDcCpuj7oczYeRmOq
Pic91ff7K3R7DwBYYWPAIAA6evOUFaaehWmiGtcZ6rTv4up8mpfWPXV5nhxH0Ljf7o93uw2lBSaJ
t+RMAIzVX69Vx+7OILtjE+BlwwUzsfrvshRo90ZVlJxEhg23D5RV3SnEbM2o7BOgCMjqUV96PWwJ
RdhBJ8K8AuSMjyD1hkOm0SwvFUPd2fNbM0otRsIpmFYgWK+HKnjJ1So2Zdc6S+sg7vr0S1Tby+OC
jcovb6ZkuxMX5SF6feeANSNp4jbg5rmRW7YQz02qGPbniCXaP2jDO/UDZG8ICUaVlygi41FgXbIm
x5uPSn9QmHr53/1V3Zhe2c8lSyKdINNd3UShPrZZlRQIcIW46faeg/FjGmon1xVv1kmjJ8LpYNOS
Hd42duc5pksVQYtHojS+QIqzjwtzc7r/QRuLCDWGQwFAlVr6GjcKBdTKB8Io2Urt0JqzkNKorP4I
cbS6YPCBo+n9AVeBhU4sFxvaJeSYIH8ogLzeNQ4ogIIOUxZQWXEfrRC56s6M9953G6NAgeZmAUEC
wHj92s+aHgvTNsvg66TFMxaUzXEp3T2S5+qMy2/Rsc6jjKPD87xpzjlmnaYV0M/A1Irez/pUOyFq
8a8zaEvlmzPaM34EEmJnBlfH4PeoAGJ41FFDpo+7ymj7rtNgWTRZMFpJ8RcGOe3DEGLaiu6wKD2/
TGtJI+4TUONI7hgfUpd+2p/8DLCi2ZuSw7CGXiqGOU9cqlmAerP7yTJIuHC5cvw6CsXBTpbmSVG8
2rdnkX/PzKb6cn8TbU08bx3aeTymeW/KP39xx1cZrd+hbMqANjMKl/No/Agdu/bJz7qDrujFE+Qw
ot6bRzWg1CMfQJ8eFZ7V1l3GZmq9uS6DBbLZx6hT9UttT+3XVp3cJ1GlvxIwGN/vj7mxkdlfdOwd
mly31RutLLJuaYYi8MraeF+XSu3Hippd74+ysaWAH3AB69RqQNyv6jQoNQGQq5UiQHnX/duthUhP
Yz2m1ZXMBrWrXI+KEnulSNh+WnrIm1Rt2CQf7/8Ucv5exHe5scGxUdon06eNtW5tjZ3r9Vg6l4Es
JnwPzeG/uZgtX0l6/a/7I23N6m/QIRkigXx9S8ZateBWmJdBHYbd2csi67wYU3q5P8rm9xDjfl8V
lJblrL/YpXGbxI3ZLEXQCp6etCAbvzRCh5eK8ka40++pw9mDkgJEH+mG/Xqo1rJKUWBCFDjOpH8d
jQxGaK9wdp8QA5YZsF4OdhCJWFRHCpFW/vajQWmGSgb4XIdy/SomoRMDkjbpqmDpU+XY9sMc4MnY
n8bSzI/od5PxTJ2xk+tsrCIgJMdQqaJLHf/V/I6ijDAVG8pgjFTjbIR96XvTuGfHuLGKsGLogcg+
Pvi51acZCPPz1g+LINYy00+TqrpUho4KnaIMp/sbZs1Tk8vIWBRETB7VcjlfL2OaUbtXFU57W8fN
dDGasG59jHDyD9mIF965Anj+GNnNMB8H9HDSRx3GnnJqZqcecen1ij2xwK0pRpsH03jocfqNvOOU
x1G/aDMfP0zFf7U+dpDh8QvdebNtDsP9CcKKwtuNrmk/tWlNvlMGad02H6MxdQIMaJXj/eldVWZ+
zy5/PYhE2Qe5kZWuk0xvJq8uAmvwUsMvKGbaRyPvhXbuonh8MOcYpWkxKOJS6khA7qzuxkd6Js8B
6uFQkNiwrxfXw2guUtqlCWh9GH8pVjk+aF6v70zl1h5Cf5mEXIpPUCZdDUOnYeRdkjdBpJjqF09p
wvdVozoXpdHaQ5WayqHCwu8wDEt3xrzRO+jpVP9lKXm684TcODj0aCFM07PUeI6sYlIy9Y3exVET
gAIpngfbKr5RJqpRUYyGnUi7NbVgTnitgiTgl/xRXkRaUSXLpAm7Dnp6WqehgDzHHnpjC1aClUjG
pQ4UpBMyv1UkgO4cKryU00B1CtRbM3YaXzN6A2eU61M9U4pvP0R6OL7RV/j3yGQ6EpsACfgGLJ8V
pEKihhhIvTL6ZHTwvqGn9jtE6ptZ5PsAD3GBUIwlr1wtWOg1XeFqqYBD5vR+Ae3RL+Z676zfblA5
DN0C2K8GD9T1Bs2zKCFDDZMgGmrO+JxDQvCtJveq5yHNx/CLHneL+jCOemucB3VIALPnVqGc6AAs
qesjyCH04H5oWMu1/J5h2RaVhFweKOvcLqyKVnfiVgRFNRsT95ZK+jibUU5vdGLDndQ8nIOqKRfH
j13h/WeQ/YY+/DBVvAvjRDayujT11QZjUH+yjfaHNkNOOmMmF//VNlVaIIiUJntMlZtDxmSiAgEG
HcIoKcZqzcx+KGJ8nNIAFZjpnbCLJJjKDJvMLPd2rtvNoUguQFMjIXITvxSPJnHuLWkAGym9Lm2s
+1OZOtdkyb7cX42tkaQVPY9fgKo3fNsoL4GwRZ3goOW23xlNF2ThZCCskCmn+0OtTb1+Lzx0V55x
shBF1HwdOgYUiyMMxNKAXFP/WZr0yaCuGd4XBUbXjOVxlv9dswZ/C6Gm4sGGdev6WtSrPyC5Ndmh
bnrToLedKv2TVQ3Wxy7rLOXkZIlTHibdLf5Vw9DU/KGdjK+liymsr2c5aNMxMua9r9mcuN+VedBF
t7Ffr0Hy03AXgTNiUAaGWPi12tSHgcbKTsa3FSx4wiPWDeGbs7xKVbDajAtwyyIwEwyAl35OHoFu
Ref7y7M1Clc2ODfpUUbJ6PXqAMjtvMxxRGALzz2KGNmjMpnt49tH4eRzNwN0uXUvwER3oZjfJ4GV
z9YRuznjDO/wjXYscqcRwcF+SLCrZO28/pYEvkpc4mUZjKkefZhcVLktu8/fHsQZhTwSQDko/XWT
eVbssTD6iFHUuTnBQ0rP6MQbO1nGxkajD0IFTIq2k7Guwk6jeCXVv5RYUNSzc3KitEV5cXLdwrcr
zHt2tsFN5sbUSTaJJLaSQ63v9zSPkWDsFhEAD5mv/eAWkEgyWHkefsXfJi1GFFwVxj9qJvZeVnKH
vXqUyqF5eFu/w96NWlobO7YsqIig9Brj2BhRrcB80hbjOmGk+6TF0/i1AOr2P9SLnZ+1av28vze3
xpeSzRYPcxje6xNgh1ZaFI2XBkORl/OZrM9tYA9nvRvYXppGmAfWzccW+F1/ImJhdmAsblruJFhy
PdezgPgsoAUEBW9T5wyJUAP3lTSI1SG/GFNLIDaBbn3qNFF8jlOR6A+12e6VmDe2mUGplucHmSS7
bLXNEEQfUb+1sCUdLWM+hG5RW35C9RvsLTSGt19wPCIJNLKkxLt9nd8ZDmgMqyiCsh5V3dew6P5U
u3X0czJmey+l25jRV4Ppr6NBaoa1ZTUhL/Y+zd8proiO6PSrfiu+KEL9XoZWuXOIVqVeGX+QB6DV
ghIuIXV9iPqkG2uvMtPAQjF68NNMjH+1BWrDWGEnqiuVlPLp6f7uXXOYfw9Kc9+SjX6KA2uka9ki
5zngdB/kbr18ROc9Qnpsmq9o3eFmbRfjecC/+TgJW8NWsxwO4B+aE/lj8287F3v0l61J52IEl46L
GpCoVZ2L3ZNMre6SWFiCD1aH/mHy3Oqxj2JxDHk3ARdPcTm+Pwkbl5gMlKTVlGxRuV1dYug4pYWt
lGmAOfvysSsBgNWq4v57f5St5aUTA4VQCqTY6+wdiR6s3TsSmSV2lXOBRfYZRYL6cwP64FOKX/vO
pbl1NjkjHEvOC0d9dZ3ZHel56ynMpUG9eVim8mRFPRY1dr4nzr89FHk5dVAunXWTQp3sCeOMPA3s
Rrd8q57+rUxtOcyetWewsrlU0F4ACdJhvQkBok0UJQO0H8S9KB5VRxkfQmprO+XWjetMKoqSRUtW
2Y2wsqc2be+MPLRMkS/D+yJso8mfvGSpTwmq/A0uzJGhH71wqp2HIi7j/93fKmttL3kq0e0gEiCI
RG61fjUsZus47UIqnxYuYo4gx9VrpKA1EChLk47fDS1xsm9FXWLr7FJUH/1EmVGf9zvPKb/MibDN
o6hE0x4WS5jFqcBJ0z57laft+Y5tLAg/qQc5gDvglv8Ezrgw4oaz07a8atIsyd9R3Ng5OluDsI9p
C9PLZJjVVh5Ck+ov6OogoX1/4WGT+tYyVzv1kI0DKt+WbGLw69RKV5cZCkLFIGVBA2tsnE9aOCfv
W2tK/pkrN/tSk6vv2QVsDSi1kqgX/O5Yru4zB0SjEudDFChlWR+7BC3NbormJ1dZfhg0v0/3d9Xv
1HKVJJCp0xsF6Spf+KvKUxVi1zGWQxx0eV1+NOwlNn2ofLF1pOddfNbGcCif3FC14QrS8byO/TJQ
3jfH+cGeF906G33qimMhW27/CJEbObgAEc9Hu8sHw1fnNAoPnSgm89BPugaWWDPi6GT/n7MzWY4T
adv2ERHBPGyBqpJkWbJsy5a1IWzLIoFM5gSSo/+u6n/TlvVb0e+mO6LdYQpInvEeksprmGrHHnMY
OD5W2qrasbJuLBsEdM8SPEdpq+6YRLU1Xg1F7M3puMnay1UdjWytwV9Gx9HZuuq/x0gG4hQU5D/6
y5dPpHNbP4bGioaM8c1hjTFQgmzj5cU8mTcu9drLZqtKLc5nfR5Q/V5PSP5oZbwKP2BLzGXRuu3n
ee7kI9xFO6say/1fThezTIRA0Iwisb84zgW8Cl+VmLqujo7ysvNuSsen38SJ7WrfrbekD1/7Rll4
MusneJ1dqX6/v101tga8g4esbU955QVl3mPO80ZkfiXTgJNGiuq8of5zO22jQ14OSWhdOO5sQ+0a
nHeTGqePCII0n/7+ubx2Q/++1PmF/mtmCUEMdeYYGaUJu7rMtxp1ijrEqP6Hq8A0YCgAZAIRpd+v
Eob7JpYzY6aU45g2zMVPbPHe8gB9JaGxNAR0iPTbmcn8IoDKSmwSH4fysog8DEEaxzpAB6+O0Grd
KxWO4lTG0s5LScz7+/29duyTf1B5PpwNtEF/vz9tzy68I74wvZkqm/jkT90inTRpuN11UUH29+u9
UkEyusQs8qwlQjH94tQn0MLoQyMky3xj3fmTEx8bxn9HU+Iwh4aKhDhr3gIEvnrRs9kDWyH+9XJG
NbNslXUQi8vVcYtDs+5LpkcRXCJJE+VLF8wXCTPVN6rWVz4F5J0ww0QPDo5qcj6//zqf0RQOhWVN
6N3ErXPTN+FMsxvpL9aSeMe/P9RXLwWPCnQuaZ5P/PdLYdgYLrEk/7ZVFR91WMhUWaq8iYfl6X+4
Ej0eEHIScPCS0FS3iQpUjyJbHAyDzpwKAwUWbJ36prDFfAt7/BK4eq6zIPhQ4PHtkYP/0A/YStHP
jRCX06z1tR9bzTHC7t5L47gMP00ran6HQO27yvxi8h/9zhuuh12pt9az/58fcl5+8bGwWnxxbMt+
iIZOokZeOYOXC2doThh/6ePq9liZLolFDzgsPAqnizNUs4hKhR4Pf3/4r3yr5+hAjoI9RxPm/v6a
YfW0a7Chxz41Gim1OnpSnjsh6dQEDFbC6H84wB5LPya7APmZ7P1+Odmtvlt0Zyv583wv7zZdQU+c
xY8ZfPRbwpSvRHNOE3supsgMrF8uNbZux+Wl662LSq1rBjNvvDKNbV/+/Qm+9qGcwYtndVZwwS+T
oFFDqAMJ+Xfrq2nJA/BaF6aB1pUuc+V9+/vFXn1d9EHo75zFzl6uu8Rqh13nwjgU0LeCrJ073lzh
sAWpOydfd/qCN97Ya1eEgoDgFoMu/w8jrd6PNnILHHaYCOjkx77SwBjqsriRVmjmPJAqst8I6K+9
OAYjrPDPoNA/IKhDb9GoSV1e1lXNZ6j8BJJA+NZVXovglGXUFUwe/pxjF3CLWO1Rio+tpQFihJgH
n0YIa0dU5ud3M1sIfMc9EZz+/g5fOTDnVTP6mjD+IDu9qAqTleGSaG2OZVA7V0J01aHx1igtgA28
8fJe+vicg114Bi6cV1GwmsPz2/1XwkD1ezdJvVSXiyiVfXJVMQ+5amWxZ3p1R+tLsQZDePSUq6qL
NgysISvaCWSMuxdAY+zajj/ZsWCPWjZed9FotdxLNdXhsQ6KwH6jcHjtyfz7176IiKNlajlPCm0R
gCO5bxbE69bZTbHU/I/e9v/vwYAXc1Frx63pZeMnp5r9HTtq5j/78tne9i7rWlbHnjUNt53u/Xya
Z/3Gmz+/2RfN2JkkRQUJtppu/0Xzh/TyOHQjNUPUJvXdvDomDS1HZBon7SwOpZWjgeF/4/XY+aIT
dff3g/fKpwwq5yzMwKzxnAZ/PwxLJ8J5rUtxGbqt1+blKFmcxsGs3FO5YcyRGjvSb/VAr5ShtAeA
oCh06Upe9vEKQTKAmLgpJJZbvXN0Nx2DdW3S3ZIOh4gRq4MFIFBB8R+pN/+8YoozqiR2LgzJX9zu
VvZ144LBvLT6IrztIrtn4SeczK3H6I0X+9qThXSD5uEZjMda5PcnG5kQrJ4670Lq4lzSD55zUmHj
nsKeyWVpD/sbX8prTxUuBV0R8ANIKS8uWGtVeyAE60tRLuXXdWp6AFdDfRgDx0RX1aSTLiVkJke6
d0u9cfF//vYX5xi3Ugptej7Ari9HVYF2CrbaA09Wi1pDHLX8IZfwOMSVh+jJeCjrbmHfuZQi92Za
XrYgwnbT0YvbW0tM6305WsBim9Kd2lsop2OQ9aVTXEWenpu7oqjmu2SMx/do8uKH2vdxvx/HOOja
N76IVxINdFNoTERIbBRfHs5tFIOPFKm4HPp6u8Vk1ClTjQXV8e8f3muXSdiZ0J+wMPpjygTtqUGB
UIrLdrHMdawRVWr96C0R0FeiJ9KxSGZwBNFSfllPhlOw63AN1WUfwHrJPRgo6GJbPQg5n7Hw49/v
yX3lCMZocAHwYXkKgupFGlsweeqb87Kk8Ka4PBZTvy0pCC33U6X8VWeh6Nsy5ZjO7sm4pq9T9DkT
GNbTZuSjcoN6P3IflcxNbfSTh+bbnvmbO8qLqIv4CzZloUCvk7iYTt1ebncr1Iz11rdFuX6aw7Bs
Mr/FzyPTQ1FaVyjaDmSsRct3fqnbO5hN+/DGi3zlEcPkQ0QH6B1DlpfnBSEUpSPtKarlVu1ZMSzr
ySt90V/qmn++UQa9pGqfIxgeqYB/YPzAR315uV2284K7H4+4Wpw4Q+dKOplW9qjSNpClzoQ7q8cZ
88T+2oY6bp/60qrXNCwjBkzgSqc4tZbR0cznPXQZ1131Q/73c/DaI4ERB66fmh4hjBdRtrUdtW8L
ePu2jnn/dq+P1mamNJDyP2pd/vM4II0C+4RHBuL7xaVmvxMCRxd5iVCqc0QMbf5ZqKLNtLu3z//9
rlCPhutx3q6yH/o9oJfn7XaPBMylPXfx0TRemM/onGRh037++5Ve+4zITwDkGM8iqftiWLIWjW72
SclLpjGPUlXxIUF9MrURTbnzk3XJsHJp8tXp6zdaiVeC0j/uP2cHWUBwL4uRYg5KWwU8za6b+4Nn
TPTeAP767/vbsyoMUxmEvlANeREl5OTLdhonjgd2bRd7Y/UHseH3ZWnnLWX3c3X4IitxKeaRZCYg
Si9Lumq2C+XYNTcUl+JKqLXNxpCOrNLGIQFZIoPi393//fW9cvwTEBCcEOAIf+Kdi/lsgLJAnanM
OAGGmop3tYNhWxdVb4BIXjkoZ54hBkrUGH/q7MyVm4xE4+Zy3axlv0xc5HqvBMG0zwZvg92x1922
3SxATcNPZRm7xVvh6JUq57yNISiTYP6EPcxmVHbZ2RB4bL/6WVjM7PGSFvVnJ5RySKcoVJ8R62JS
i/RfHX60TA/RZqTiDVMd+NWtO+PhfVpQZHgHxgtj2X4tSz+VBfTaw9/fyyuHgaaHxSQZEWbwy6FS
FfmLrhu2aT0l2Um5W5h2drNfdIG3Z1JR3xfVtrxB9n71FQHSpJtkvsSW4feoEffdahfR0lzqSHrf
nKST96ZrV/pyX5zqaW6uFc+X9GYHl3+/3deGSVQYfMWkYzrml5dmemRazCCbSzcyAhtvBRU7hamy
15lEin3IyTRSIijS9W22LI3jYXMXe1C0l8H6+Pcf89o3AQXgDB2nOGRR+ftjmFuP3jkKJOqT4RCn
9PfuQ1X6w9m6xZ63N970K3EMlgwkGWax5/Ln/Gv+1eLSZSvR9SQgoH8RNIcJIUb05fL/fk/Uu0wj
zvS1P3SISuoVBoeaq0gnugNE66XCNu2hJC++cUOvfWYUowy0oWGfR6K/3xDug81gzSEMtqBoTpNS
UZV5m4i+bs0qPPYFur3/rzcHCxccEXgqijkqm9+viCgwpP2kVpeuRLw9jX3cDZFe7Ocg7Xas4P9+
tVeGElTCbD8ZLIeEs5fElNZnDGgVxJF4iVEV112NlnSrguYLpuJ0Mr6a4iGbIQj2d0m3ijItigT4
uBkDy5xCErFhPlwuxaFdw1ocwsFf28PQunORYkMx+P/5haBYjDTTueqA3Payu3MndE1aZD4voZOP
hyrZgivkVLBFjt3mdk7m/Y3rBTzu3xMZLGG2k2B0oA79YeYBnq5n7tLVlwXSwRllx5jVMbYOrbdE
F2+8i3P+fXktqg8GpAyjoHm8yM8oh+GX5szykqBiplzoBUH28CxLnaIiYX/uaNu/FXIautMejZXO
DHSNLYWjWpdwpYe+SYdZifAdqPTtSm5l8gSIadQIwW42PIZyXcscqmu45ku9ko3f+P3un7+fhcg/
+prARFmm/n50ox0N3GgAQFVFzvihYNz2Yy2o66B6unuYjUXg/6JxTGBBqYQI1ER+/Uk1jTLXYSvR
SBbwaao3ip4/v2BkajjfAGMYvP2hVc7z1DjNnVO10/WfncoKU29NksOiFue+19vXvz+EVy53ntwT
cKmx/tScryx7XeVSSZhz9CMC1fIbXe8AmpKQoY6/12+xZv5Mrny6VMUAAuJXsDK1T4i3mgDsTzVX
H1cBJnuzbQN534+xBjX6Arnz+o365884D6YZQXZsiShY2an//qZhA3Rw2Jrlsm/s4bDHkzzrTEdv
JNLzJ/bnkWJlSlNLlQN/7uXmK1RVYS+NTC6ncvTEMYTFUt60JgoOiWMskaoVc/NsFVv0zZnXbjqI
YJuiHNmExaQqtpYnTFha90xLCx/mLShv+0IKdRMME15qo6OW4RpWyTxla7uZjjXzKEogPW45nQpT
IHY2lPO2fJjWVoZpteMznm1NIXEf1rYaUbyPku+jLa0HfwjUB0WWLRnjucVDXJZiT0NJWZUDO7Se
d5TNTN7uS3fjqHL+bswm1XWyb9vPwFmWGmpEsLSZ18DryLgVIVMU99AMBDA2fTl/wiLdGIsGx2EO
hMn2JDLNB5TK5Ge7Vc1DVLvdg7Pt9XgSrpy+iJi59sGp9n1P5biuuAHpoml+IREjukvNbMhK40SK
Ne0DPF0/rUU7YyACN7LxT+sasjpJLG3672XlMSM0Zgg+WnYX/6jWZAgOFXX4enJxZmuQUWjm8bqx
WJVeK+hSZa6DTTbvtLKM/Q7QuOf9WGRSWSniSuv+k4jWoLY1SBe4urO3RVYlRr5XbmiR8caxdz7I
thg+qcAqygW2yJbYT/s2JO2F5Q6r9772OnazWAFvtktojqxWjpd4agNMfXJjocMMHFa7Ue96wROb
hTZ8RwNvTo3ZhynTZ6+ci42J03Ih40U+icLVDyyMqVQUcIZ7bSPBfbFJ/ocUlOXa5vVs3C1FYTHC
OAjMfY8XnliHDABR+Ry3vedn8B3rPdWtko+dKVfI3apcWVoMcfwRYWNHgghT4usQFP0AxWyU32YU
XWXmxhM1uSHZJWDcAO4dMB9RQwqax9lTtUugOnJsEzBXMOafihL5tcxxAHsAxy9NmYNTS2TOuHf7
Uhjh3FDGzN8AEc3tQfRTMx4WWa5jOuJ1p9MQuX+ZxQlSv9kY7NMz33iQL8Ar7syUtFVamTm8tlod
A7WLWDyqzmmcjE6kyeqiD3W2JKK6s6YR2d8APWWdQvPX75o6lh1mm934pRwa+a4OvPZktar/YbxQ
JSe3MU6fT/hmyCxBhPiumruwTq3WXbaM49/U2CSi6JKOexD9chaveNhxyrvq6q3aDrBq8AZrbenJ
fLbJM9diGFzIJU3vXwnm1V1q9+v0Tle1AbkblcWds9vVQ0IKlciqV+Wnrinqz3Yw7I/Cqqc9Cyrh
mKx2i/InTkjCSit3kVXWwLIsUwsbMpMXTdTGF70zb188d/A+JL30dFp1ZfNla/bgPil9vWb7YMIb
rUCW5qKK15+dbxk31UvH/HKM407A4NIe1P+prxHwjlRl56JbjE6Tbl8s/rtODnWsxwKnia6+RaC1
dLizKhrqXE9dMOSemSrzE9oen/KUVIHIO/Z/8sKaB/9asTK73QuR5AqGOkommE6aFNihv2doFC9d
3rHcU6lCuy9Tclo/Wl44TrmZV/fWLz3JP4J2zFW/xyrb9jUQmUp0+1A1o3zGNteDNtz2Dm/XlNHM
KWzbD4PB1T4LTKW/ilJOZTZspdpT/E/4QJZxm1GGDtrhRxNgepUWBDOVTzjUFsdZhOGX0K7X5ymM
5Rev1c12mMNlDrJkCsWHoLfC8gSeHCKQaQdd5kKOgQaixSAwp+BPHKqcspjStbTckz81qjx6HUuk
dCmn8f3WuHZDpFPrfeG6DL9an7o57aLa+1nZVSkOZkQw6tg0Jma0w/blm7e3tchjRmXYtSICdz9Z
otCZqsLgK/O9cT7UVjl2KbzM/dliz3umsW3xnu6OZb5ivN2OWVJa6mL0aaqzdWgcxCbQZW3ykDOT
pI7Vtx/guNUPACzAgC3TvGxpktjzY1kWA+ZJbWd/xy9i/irBWiBhMLnNowxMOBxKZP3CNFlndB+j
imtldVWdORawzYK0Lqr+ea2AEOVjENbqsCxbFGVDbMtbFzrAnQMrYcvmTYgZ0zXhfYHJzQzSrnTc
3xezHc4g0pb2+34GmPA5OtZ42MsW60Q3wmnQd9Rs5zi9zWMWR2L70sPSoTTFsjbA7anForpBWxM9
FFwMnHQfXYQzGdqi8Ru2+x4dYmuNwOBEFvAFcKqIqProB152dhEUp6nrz4y/yK94KO7GxD8Lmsa1
srZ3HXWoV8v9wnigGxB7XQHo6a7zniaVJO9hH0E3jAwcl3RQnW7xtpTmztuW/jpoxBSlfjkCbiJF
NrfGHc293zX7fScHzipCYeFzXFDHHbqdcprY0bhXW92g+SrHMh6O/oZtXZr0ejbAKpEDTa1a+fLa
Gxb/siq1+F52hAXcEYVoMlMvw/3ke6I51gskl4Uxf3eFFM8+sP7xp8utn5zvmA/W2GP0/A0atfeK
MK/t8tCO0frcL7uHpDbEHqbJaiIM2lOXvIfkUJS50SY6OW47DZlXBGGbofk5/wraQgbp3ttCHGsz
R4qvrEyeIXGPWMgSTax078iWmQIGKDBzrbACZQetnnUVLju1heiYRXfSN6kDrGDOnHIsZeqsbXIr
SoFoim2CLTMSc6vU94b6YZFa/Op6d13yIlKxYapthXelZ3d8/4Hlt2ycZECBgaopACUSazPwnlNf
t9PtHrt6ygwl88fCgg53nIj9lzrciiTfVEFx3JOJXGaFRsfAqSuUb6HqkXXDsBi/un7n7oBwyubz
aPZEHtoOAGyKm1R826M3sOTRVnAmO3feposGttovr7XaD43VYqgTKF+tWRnHfZOtdbJsuWnOUYst
hrnbyq4KL2q3rt4jVYV9xYRdH3iOYFw+NDhImJPpIPkfiRL2hxhH+I2iwDGHTqs+uaGFr++wt6D3
Hf0hUnkbGKBuxjrDJcg3hoi8l7I/2JUt57QvbdIOjm0iQhBH2tW1ZZV9l85jJ/tshWxBfly2nk+U
aP+r3ef6A3JpdP+OL/CMxZVkdy/2ud2eEkeXpylsg4TvZd4+d6Hp3gnjzZ9tW5EGkdxn/9AO01Ck
nUuEzfCTUGuqfJvkbzUNMilxBO4gHNfwm4xrvjB7H72rolbxzB0w+kyLkaCcOXLt8c+zxNKlpduF
7+nlqi2NELDtc7/2tH3Ym851s00MxMXR24IgB6QDjEiizuDyiSTxLSAgnDmiQhRNaq2maDl+wrqe
EKVQaT9MC39YLcltJ9nbkWciXIWLNVnX0zKzM2R/Jim8alwDfvVuoCuY+RSxwCkVRqVycjkrhdHN
E/63W4FUsnA+KdWX91agk4dosknypSSm6xqbp9MqRDEeR1wykSYKXWdkQt1bHS42W2hx4FuLFUrY
dg9LYi89k7tGX+D7KtoLuVXeZzVq6dF/OJWX9qMLpjHRo9Me7cHyAXQHYDRythqIH9prW9z68dlS
WfhsisEiBUhd0mFJzDqNK9ajYFUzo0FmIQO9QS/TqRUGzQ/ttvt40frC+qiUjUjRBFD93jkDRLJg
REAtrUPg4ynoCPeiVdbG/g4FWKzHtlV/Sqp+sLNmjpfHyXbKa4GXjMma0ZPDBX2yU2dQKsgkFs1O
Q3mo/JvRL1p2g7FwrlZjOetJAbubUhmv+jMyKQG/2g4kRl8mtB+bvq6v1rBYm6yNECvN5qHfvg6A
9uZUOFO4YgTsbVsm9LjMKTIwRY/j+NqIg6MpxLOkpbPJOapOm7FKGn+Kxl9QK0qqqE7JMpb93rEA
gryjOYhk6iKbRiu1uOrjUFXdlCL94/6Edh5QgiQtYtXR0KvDWrccMh+jljVF8GP4UAJp7FKUB4of
nnbmL3uvxi3fKD5antO5ExjVpsZ8Mc3M4DzemjEtWFqCvhmG6tNU78kthAXy/x6acT1OlEl+Wg9J
+XMevOI7a09HZUE82EsWFn7PZZERvunYIz2NfkCFLezwo0IwcExba2xuyt5mAWvaYPuOoRDK8IkD
Dzrzu35ac0Pl9cMPnPHrWWHMOq7UIw/W7uhnVPtUA4dUx+cgrcycNlQv35VcuD13MgvTZXgANwX7
mPXoWrL6SYu2PcteiomFgOSI+qofG7qJZVjTWvgE4WIL+MHr6iDaIukx1MSIqfDm9yAaAj9r2l7+
xDxq/OmXCVlD+gi8pYOY9iqfa8t/8DW9WeZv0fpAQ0sgI2CBk4wJz9dNqfwqM061iJwyrz8/H4Wk
yLxL8xhs4dCn2PfQWwbu7j1CFKXysapl3vImSOQIf2npHqqiWp8CrYBy1IrWKQWcYt1SsQe0r3qQ
xWkZlLOmWs8br1kGQ3XAaH6CvADOciYrbuabqhChS+dotK2MBF9fFZihEG3Gxvyw1rJ617nbVN+1
DlCgzlLhFwFRvDn2q0kgI3R94r1DAL3q83hS5SkuxrnJqTt7ACyOWfqTWpBnSLfReCV1dtG1wE5c
TeesfJfPWm0ys4vwPDBWJWkcZ5bxF6a5cZOuZq/oAZn9ycM5aT/ulr/NaQg0qMmJ0cXNNnjVcxjO
fp0HkyU/Lq5dtfn5UL/r8FKhcB9Ce8jgFbhYOtQRg7ZpBj23Uj1+ik2ox2xa183OgIRYpD+r0U9N
scNJS6y9C1Ka3O2irZPBSSmtxvsyNvGWRTUKFKk1jtZ3SdL4UWxh99h45Y7qskw0sT/oAjrikKrL
8TcnJvz1VpLVsp++GhkFFbY62xgdyfvmU2131XdgMsMd+kvqcQx3JzptizPMWYIYfJlOoenJGKrV
XSZ2FRH+FXDgVNHh0Bw3wv+u9TjfeBXXTSscQZ62vlGSrntfC3QEao9UQ64OMnvY1g+SP/soKyux
TqFyzLdCqeRjscx1khcWwCu+hGEkM/sM8NN/KEKpANZwudTFLjJLag84WLwHbr6ubXXfUPueEhUn
j+se+sTxpK0D4h0y9WnfF8kvNH+GJqUYHMdDMha+PKKLENeZFwsCqilW9ZWq0ble0U/Xqd8HDm7s
kTNNx84e4u9bUZtHf3Xnq8A5a9Rh3WqeCNeclXgOuGCidEuUBDFYpg4jgKfZBPGtjvZhzxCPrX5Q
HyV+amKrvYKUMUdMKTSIA+YBQ3Ep+p050jTY+3qqk7VmZG/XZI9wH6OEhtZTp5rOfLsY8RizIMUH
lnMQk5zeg1sxJqvmuOpITAMjqNYqefv1oEeZTm4rSWeeWeN3Vr/a91qM+hbKN8XQ7itxTdFMu2aE
LFtQEtOCIfXiMrCrdsujLgTpJ1PRo79/UIFb3tn4hly0rtt9XPdpsjCzwHYmLZx46/K1EFGf7vGy
tghExHGVCWH4OjSUCsZli2sOsS/kj31xkkfbmsca373EYSE77IlOl9i4ZdrHDMkzrXvvs2cv3WM9
Jxsmp2O8rgyfp96+pG/UKxXrOlYZ7na2kwkGy2UaxMiuln5PvxEug7ixrUQOGRWdsI4QE9l2wIMM
PtYidNpcuhotXY8Bl0l9J0TwpI627imUCzZ95RLt5Poknr409VZ8XDevKHKWDO6vibu5aRIXPmHk
yPhuq+aN36jqMxvZjR4LIFkqbWqasnQqGGqn/piU32fkHMtMdUNPhilFPBx6uvZfrrfGIkdGvCOt
zIu3p0HvQQvtABbfFJ4ipw4MaKajc2bYXc37sNxaslYCPOCcfOjDUROgLXtnsBGN3pxbTFvbwx50
FoeBjbeT2mp3rzrdhT4/uAgf0HKBzRbLRd1ZviPeYw+yhUz0tu5rZPTkZ3ZYbZ/X2i15XqUJr6yx
s6Ir4Mexw2JJlxsit2UUXuFjvj33aLNh+wB+7rn3DWOZ0reRs1bAUahXZqmf+mDVY2rmxr2mMjP6
pM5UvzSpmPFkW9tvtyNl7GObhBqdGpbx9wl2cYKGfKo79CB1/Ihvnfy84K1AqtiQSQUHGdOLNXu3
fEiSrhZ02p3rHHy1qxBKVWR/YiFojZftTG+dJoUb3sig8K4QGk7cNF5K/biVgfpBBec+e8qwCxD4
CGNO13sI+fRF1Agqtt0ZT0Vb2e/gkPYjwOqi2/J4LfvvladNzAotKSdEHJJwOsx7OX5ZmLW5FO9l
0x+oBRgtRnqvEIxWYniW9mBP7IAK9XMZS8KnZGYb52vcWXx5+6Y+TI0jnkHo0GO7g14+78603Rpf
rN84H97HELOKH4IpZ5NuE+hQpDGL4VGhF/G+LLvSPe3NUn43VIxxNtaGPWAS0Yyle+N2X8t1ab/t
jWM/LK3TfxrRCnqw1DSGpxX84C18/eh7VZVFjyyiaep8YALX5rvlbCdwaaAKKTLdXzso8G8TIkYP
st3UliF1RONKpeo+KcOcP0dJKuTMaT4SHXsNwnm203wO/QL5vMYtAJX45H87TZBmTlKjZDJmgb1t
2ykZmbBQtnTzFxbX7l0dJd0nHYjunTNUUXMxK9sWeYM2iJ+tJJMtnYVn44Li4pOYmtUvPxfWYEr2
cG79dU2ERdjcViwcum4MfrVWZBinsvJ52CuN4qaQVe8z2m7s/sDOZ73qw3WLQD1E8xendMVAUCu9
6NQiIR2nnEsgz9wdUgNG29cEIsJbVXQFm9feWZ6BEhJVbCPwj2S51FlHntd528cx/2z6aKNfmOly
Lr1+W4PUdOwR0z5ptjil9FgeB1gDbQrtJWYWV1PLppKtQJsOfeVjbDITYVIFALtiZaI5WF7pyl8T
Awbm2Y4NGHOcvPbogy10Mn/GdD03YoSOC02E0DhYkpZ471FVSQMGhSbvmJ6WQEmk/KCbActqsaqw
I+d2SZKV9TBerS7ybvzEeqlzhYH5ezmoJMwwa7K/FNsYPk+sLz615UKNMTecTw3Sd2ROGHQ+4Wmy
Evz6ZPvVnRErT7cqqu4X7S3ePUYu/scBKFnfHuOepfdXdtbTLz24FjF+ijXOqKeJXBec8APo3zdu
oulnBjVeOxV4jgsE+BZ1MEtXPGpixyWV4aaOdQ+GIpPh3D35VVGjm17IeES/NWT0jNVdQuvcLfp+
mFbBlJWYLU5LNOv3yTzDBccFfnkWw3ru2GgQ7wLT9B9M5UQtSgejt1L81+r92jvuh2bZ7OowQNCq
0ribzHOtQu9dJyLzOeid5qvilAYoHQ/rB7N54/euHsIvLYt2JmhVSLvZerW+l8Ctu+sI35yRjkiu
tJWDS/G8KKdmJLQsAb0EgbQabnqmq6NzIbvYWxqGMIEJPEb7tulmGzRT5KqQYcE4lQe2Am1ElVMb
KncbYHBzEKNT0HM5XnXV4//Hf26xUUuteHPsfCS+3tdW432ImZxSbgDF+bUiAvRVN5P1MPJbnLRF
w9+wF5oc6Il060/R7PmsV2iRvQzEQX01M9PqczH15zkgUeYGYVnZwcJy1+FQF/wcthpbeAU1ovWP
toAg9CQd2Mqpz/J7RnWuWKhkEgpKFLno6AkOwNBmNNyKsCpugs23t+z/ODqTLTd1LQw/EWvRN1MD
tquvVCpNZcJKcwpEJ0ACCZ7+fr6TMzorcWyQ9v7bbR+yr6OZ7Xz1ierdL9tAyusNXHCnq29Y4srI
H+xW9sFY/xgddLLAFwuQDjWKTZy7xL62RbM3h35w47qtShscSVaMY5zqk1BTYgqJFCNlLNHjG46N
vYWY32ek2Inhi+iyxXwFiJAqb7PeTf81bh/BCqbN4t6r1TuiU8Lt2eRqChjPdFr1HS8TY/oFYogy
BLWyOMzxNA/FPAzzDn6KdaMMvNFlARS1SxpXtiPwOFMXa71X2nA2pJvccT/8vUoB/8foluo4hcHg
lvHQ2u9bsuqsMEGicTDHUFmnEPHF8cLPN/u5jmHcCr2l0wOX9vBzW0xwzdp+/ttxgzXXDWVud07N
PrTneJ6zl2FTQ1fwsgAhtH4yN6wZcZeV0sMtehJrxIAoANin8+169O5qI2Ty1LIo/K36kPK6eQs+
pG52WbS9N44nSzqLzLMerwqpc4f3GY0hk80JOEzHFy+ZfP26R2I9fgJ6WPV0AIHHZcgY05yq3tT/
4eKr94sHdTc8DFQesRKsTTJ8l2SQ+mdvJgqjABQM5zukxW193pKlkc/hPlX2VJsjGe8McPrCJhrS
FM57wRAMGi32+yEIlfeTY4uNJptwIYiTMMsan3rBHfxs3V5Er05G8ElwcrLd6hLzaP/OVFXFd64d
5PIi/ZtArEuj3S8GVx7/pAAK/L3ezJsXzYOmeeVdiLtGuF4ZcOS1pajx++WbpjKdU3ccvPOc1iu7
Kc8PVKpnCHETRAdr/k9ZhfekUcX6IbsN3d/oDUnt37Z3VsUbzOFz6lgf+b6UUPaZ7NWVo0267UJW
bx8ET4m1sbhn2x26HHtEC5BuTENyaMWNH/+VcTRlF6D8oc77VMGPNFGdbSXcRPa92TMHLeB8+H+D
PVT2ra9itZbSdF1GR/LGiKpmmNx88KTwL2baZ/NEwKzjXZxWQOo5tKnIM+fc/GkDZ3Hpha6IbdBw
oef+8My/qW7BQbpqt4bhJfM+N/7w7REIbu7OASCm/pY0nEGX/RhZHvl+vBfp4j7LJxwKTLjE8AS5
R7yIfvSdUVzXaaNgj7ie9dGjVXH5x8WSmhzmafRenWpOg7xJp8x5DRngJsIajnV7ziqTQlHy/psv
nlwX8wRWnYQ/PQJBklJZFcK0yN039+2eGv3EO+DpnC1zIqdT80IUocQlf9o2Fbl/PXjupUgF0Pxd
YPp+ugPWJV0A/T2XiMaPoDi3uCyuS6SnpohiYdTFX5ETnXCu7P57DzykTkNnXMAdFyg9n3dpx6cx
UdwFPXusKswyIlC3ZNcMp54k6P6EUMJ9cL2tBXQSwbLn/hRmmtWIgNT7DODt3zHtcMxo05UuWVyr
4FzPFUmANefF9jhmM88RFPdhC83oI7+2N/MEd5UgFseudnUKSaV0x8dcqzYr0QTENq+k3n753bGF
eYYx+jjxwOn4WvdJq8+qO2K2iIy++tIft1HnS0h3baFoKNzLioQ5v2h0OO8/unTwXcjKcI3fIzV5
yX0Gt8qSSK5hHjgjH5zmO/1tmW2Fw4WaaplvmExtruh2PgrRbxvlt3rX2t7fcr33wh6haEtcNT7/
rPjAT9M4i5HPmRmjN/5wLkjJP+670kZ5xaHXjHgLeP1/bFLqmRCker9C8jU/wup2HdEsnrqPbmNd
c54yw2QRGeZNGDuHMa+J62G6b2vNvdg1zhEXKEAO2G+dBNOeA6POwT0dRuHXkPUW9V2rCbg7AVZ2
I2tDtR7f5e7Ow4nixbSCXhhhfmW2VtXZ3dxw+gYRofhhtnaoHwAyUAEooTUYM/xWXPa2QYiI7kxB
Zde9t30Hhm/q82Er0kZxSsRzMdH9g847SrV9HtfEeYqQV6R3wAnxdHImV3gPEdjHt3WrIsDSBkEY
HKpyOMGWbASaC7uQhqQE5WHe7wHR+MofJhA6b6ias07qeDi1gm3yfjoiMoFpBfTeQGZZMYZ+IVtP
ZyNI6rBU6lcTevIopDlElQ/xMSmq8mQoinZEv/MxDQOTbwA91Z6SoB/76yKFcl+yDg/lediG1H1y
ybvjBN+ADOA04UmYerAGBFHJCEGoT1+ZWF94GA9q2BeFtadpe0BeD+Wv8xxUyM+/RLdEjh+dbpoG
MniDrS2ntmLvDVFeR1+nWLhbsW4EDP9rdZXOkAWcoz3zOfgN4KzLgz67LGGXcAGyfD58rxWFg/A1
KHVkMn0d61Ct5wx9YPN1XezCOIErbjxbhyTxqd92eTW0Mb8P5FE/LFRcL4Uv9AGriM6jCBovGh+T
oJXTHbfcgNLQCiASoRVE4SKCjfb6QAw/wbuqOBdzWjXUwkTr53DoWBAQ0K/h3VQvhDJtWEH+TZOn
Xgzk10+87fb/uIkLEaD1HpyBih2fmiHggXeK29Kd6rYwmQt/ap2KLCFGYksIMqQX6oLgPI5EB76T
XYNkPaGL8L92Vfa4HzkETekYkaIC4cgjB3+CtjG8bv4b+gsp3XzogL//k73p2wuO027IF3jspPDH
JN7OcwhNj63MOussT8nRdtR/u+62TU81seIbccVANI9oXsV2jls5/9IL2igwqlWALGbuSHwG0Z4V
J2JNHbvyDwz6/XYsP9gmhu1libLmEVfxUl+aZd+CswQkBiXYOnhblR3eiMxmDCoK7LqO5nGjU9Q9
8QIoqGY3TE4RrrThZJ3APAk4++wiDIdJ7ikowzwarL9TrrWwza2OEut57ObpohFb1XlAUVXz6EOa
DUW14hi+pgRkocLdx24vqFpep1z6u3cUuo7kmsMxcGNzzYsAXjtcnXyPkvrJUjdEkPpoUpC9rGue
NRJOlETNGvEPE95RxsLTwWXPxuWjHZf6ecO1jBZG8Lk9AoGH88Ee9b1p5vh553OPeValK9t3LeQP
Y3v/NyEI3VsY9dOvuvIGlBfbER6vN+VN+uQFG6Ar2iVFiA2g90SdXyqPkyFB9pfooqk5BTrtFRCI
QzVdreLsuBzWGf/zBC/2ubeVHs/0IEbRhZdRp6XfJFt/JjkCkZSW+z5dfCfu7CVGUaByJeokOmMI
UtX7trIsF0sY3i6EUbs/+MO85VEzsHq/6ZzNoouUjucXsjFHc57SWGXnvaXM5G2tNvEtbENeXSGX
6qNLMwWCYcPgF3QPOq6W2LCvegcwLG1tol9LjYXkNLPgwRUztPDKczB9V2BuTV41y/xpqP0dCgE3
9Awi2CGriXXySjTAgrghjbb2DLtueZP8pnJPbiAFeiO5uiNhgXUMMj6447dG2uxbu8fTJ6rhsH8K
d1cgXh5wPvib7Ic8kQ0YW+SKCU/bzCf7qqNZNlekW3Qb2g3k+n1NbqQFk/b6JTbz/sdDizMQNpmy
s6aOnP9B0LXikVJELvwqjlX4EOxaqZ8GvWRyrujlCi9Lw/ly7ztAvJf6UMFazCrY0Mz4ZsCCWrHY
tEBK9m4Vif5KNC+PqOPE068BL9sfg/L6i5OR5JyPNSEzvJG0SV9bS1xA0cwbLSPTUbnhTZ0V0FqK
Jna8VNO2vR16G9inl4lQGA1DnxV+usMd1U6vgesaQVfANLHeIuYwu7oiZFpN4Wyz+4rFCLRMNvNC
rij7bnMeWAf/k1tqIaf2BDJ6qXn0/najXepT4NvDB8Xc7HyH6I8vgUFiOikqQoZz0GivKWKrww/2
CyQDgGj78H2V2nCDrxt3EkW0sNonvCGSfOTJV025AsK2T51sxffGdH1XzDLz3LJL1kX+TOZqjPnR
AliUgJZcfXU9HRqShQb3j64Mwh3E+NGBpMpsf5R2DtIUZrHqK0ohKhOSKKJNPTW08RSJ30UvLvOw
+dfTQxye1gB6LjeuwkHcj04jUXgtsTg3YUu2bEbmHul8wTR9Nz5J1+fFLDTociZ1Qcl/e3gTVrgR
XsfjeVbzoA1+VHH89Jq2Gi8k/JJ9hmwv1GXFgwrsi9L+W9vXbvI0x1WNVqHWXl3aRoOhu5kT3+/O
OgEWNcncw+EstwmVUMwopwoOwUiN8RxwtXYrFEkQMOPd2FMJU2xjWtsC7VvTIDOZgLG2qda0504p
6KAnE+f7Pg5sUnxdH66TUqy7TtjIYPahfwu7NdBEaC1dRBCc0BR91vzKxbH2yXIVkOu/DyWAzxKw
4405ru4YNEQzv2+byLY721jvv1g1cVUu4N9f2kMhMuKqbHBWTEl8oyeHtcSWHWMpsU1YwCdG7zNy
mrjE0lD9RxYh2pxbiM7rEftDe8mqwU3uOT63rmDcDnyuiGlmI44OFw0R+3xzrhkb00vED//p8n3N
zLc6EZceoXL/Wy0k5Z8YOeCkTyIZ/Su0QH2PM95Z7zCVZt1NB3NMeTxY9nsfCHJ+kzFo+skfU0A+
1aaefeDcbE0eZVNapjfv2EnDKHjXiODW4cJi1OD2q7umv0e53FlEmZHCmJ6AtJ15wsfuyUNgOvAG
gnKUGPar+3HZl6dG8/Ofj3h1v0KebW9ZGmS//NGH9W4Ut6MLPu3y8CBUdD/FkjndSUNsNgVEkBec
u8xCboDC9yjCLED4OovlLTGhawpacyyWznWc0pNGOGcQLivjl6DuHaSfJ3z042D04qGj02TBLufp
GiIfXOtnMgbSeRQBg0CRzdDAeeh2xNX5je8cX9BsgLzpucriwvRu9NSjAWvedkm2UUuP9aDWHFWK
eOq19caX4DALJJ/am+wSOELckvSV9+biwySczxG+/TJnssY87E76Pyt1ax4sGLB8YSTZb5kGacU8
PLrSvUC9Mo6EsZ79V5ApqUuHTXridE3bH1KZLjwFlR8t7wf4L+NUV4MNM4Rb54c3z872uPce7NyB
uSR6Bv7qtzNtAlH4zZH9ERTIuizQcSyC9LalGLwbiJaaQjHYilNnWu3wNU3Za8uCBnwNMepeETRn
HwHq7/as15DnJst6i5QxCPa/65bt3IHdDPVco6Thoap0/elMS7a9IR2HeA2hVZfXsEl3VKSAReb1
CNbtF4LabkHSinLvNG9HPFxCjRiqrHXmKFKdd6VyaZPt9Vhbf2OQreSHZhCq8Z9I52OfHIbFPvJx
NWXBsJn3FB+I/hsDCiMlD43GHCOPyX49KA5xXzWAEZIJfw3D+SrMxgVVo4j74id7GIKDRNmP0evd
33O2JN8DlPrrbc+bP4a6b7OvftUiHvePoc0ejTvV/as9ghtilYp0vvjIbtH4BtxW+eRD9n45BMjS
47LMc/boTQn8Qqi37muEzzR+dvTqtxcmoMov/Q4ihaaibHPAuZxqYbONa2Ef2wg8qjRrvP3NuGq3
XDXTxFGtpDtSBDuz6leep8D+yX97adEkDqdYTCvyi5FN+HUHQJIFWV9jdWLSGOhunY5+OyGLXUjH
pJIO7N7e0gzYuzamlumg93hhGLs11B2VzpNll0Bh0l+DvOZ7J7pqnY1kuojTKXc5cG8jLL7BQu5w
3wD7aCjvK17BLN8FGGbezUMqmV+mecyJQeYTptnkLp+HbQO/uemj171cMj/ycw9Y/EN0pjcnPKCB
X65Jk4RPapH8jqEivPmJXAsk1FPmT+q9B6M9zjsdJbenMQOUw5nR9vkRq7E/h0hVdqSYbDctSR5o
orivuQS3OPrpTQBNOZOuN1w6R03Lg9k68e4t06DyTbW7U6wWlS6MbIBmOQS/fjlo4HDOlJ0PQTlO
dT3dG29um4cwnTYm1WBDo8lXw/w5CrM/j4QmEPE195J0VdvKlqVTjYrRO9vv8YO0/U8cz8mVxND1
bQ4a5EN2nqbfJkr6T7jI9J12GiDx1a+Q31OA+uS7UffS43x+NaPUS2lhKlB4rrv/1jMIw3lDd7+F
G5cQnCYRSMxGZtF51fvIn91VbWczqiB7BKb0kmJNG/WLt2HmKgUCgBr3DK0Okin0Y0i3DbPEviCH
2+so/axt5tdlK1Rnc4RxarpmzRx8Dg7y1jLuEVWwSNK5R3Tu3E4xfHRn/6xYAH5YxR1x47RjdQ6P
uXNfvJ1zPofG8Je7QKzVcemQrH+gksIE4e9D+u7RfLy8TIj0NJBV4hlwlrSSL2u6c0irdCPGbrNp
9LsRXZtcgDpgy2StxH2Q7BmmBhLs+yuXukZ6mtRumUTJMpRoWhHPKTyYDweT5Y7SjoDB+8HLvC9S
K3mtRomgyZ8r/lG7MBWDjHTD+zQZOGWDRaqPbXB895w0Lec7ezuHLB+SJakTfTz/9rhQvtkmVkve
EI8TlG7UBOl1EAz4JW6ocGLKGSOyoapaJvheJpRlbWyGv7ZP1x/77szrvZO45q7T9Ra+pfpI9xBi
WRz/3Mlg6wlHHyrAkCX2saDOjx4ODq4CgXk74sqd5ux8rBH7F9itbYaz51hPYGEw62vjOOM/Ej/Y
h3fXXX5J0bfyjFQLvXK7bUD7cpxkxHw+uj+oTlPNOz4c840NBU+dTfes2A/uTVQTgYu7ZuEe3hnV
/1B1aGzhyJWDjIJs5FlukCJ/Hlgxn1s0l98IFYBuC+dm/pugVdOntMumhySQtGin1QqYo45OPAB9
8PyQeGtVnjZ+9Ivi8Pb7LlKRnBSESXNadmQeeK/FsZ3CvhHosG7k4WNK94wtvUoxVybaQymO6Rop
hwkcHwRF7aR/aZI03sNjqOEt0En8TVbcznfJZg581O4RL+fERyieV64N5kvAmFbdeP1M5BtERjk7
DdMXCfbyr+BFbO71iG0NMNH3+8IxAQfs6shw4WJmpH0cBigNlPwz2hIUhQjoR5+FoOxV6qhyymr7
THKSif8cfJPkrDAxug9TEg64pNrV386NyNagjE2wd9c+seHM9xVxRvRHr3H8bI0VBWsN+fUnyyCp
6DyBCwGkn+QvsrcwffFTBKKAG70JjiY3++NOKK9OKMd78Xy4qp9LJ07RdjGRhCFfbjhyNo/zVq3n
BbOMuqYOoDtU7oFqdtEeGLNC+6oKGkVkhuJmR+IrGL8x7tXUiJUkevtIWxr93CVmekoSreoiaXSd
PMbB7v0JLNnFMKubCS8AS3a/KJGZ6XenEuXnYkMjf39Ti00FtRhgIEB86VbETo3Li9EiTa/KM237
dMye/MtyvL9xnnXigpNGPDkqXqeLsbWIHhCJZ+/EU4m/o153Qs5QOYfIgseF+i85ioaVkgjv05Bs
XM2oqkbBVoLsNMdsgB0J+rYGZJKsiWcS06jzm0XA1YwQLzoo1d50+IqxyhPnytftIzHMhy4Vo273
rNgwzuMakLuVOfPCaUkF4iclPmF7j/Bw+5mFlXgO2TRsgRxR/1fHbvJzCrBdPaeZWeT1WFz9Jelt
0H24IBDHt6PezHBN9V5rnlFcJMWYzFvGiNAl6q6tE+4WDj/vm/VIvc37sOeUY9jn2OUGXMkVZWtS
pNF6Y3hxzBo6BV6F8Q0AW3xKZ3P+Tsj42OtW2ESkg+vw2xlGJsTEo7vgCmcUizJq+o7xqbVNSbPq
jfJKA4FAiWn2cQFRGIvZRaaLtz3owrLzEicCtT+SP6NtIO+8DacQ08vcHYUdcZmWfSLQE27EsAXX
2EFBcmnXw/9IVhRVhYcwu7+4cVL9iQ0fdVmrlcQj+LgXXCNIrVaLLOaWhoOWRw/jru8isO9zF+92
RvHAszRgiBuXH027OT40zy2BcAkiYy8z2OfMoTCkv/EQB1+QV/h/ONW3+Kal6uozYOPcfPUad53Q
9nNH6y9NZyQMDirTqmwHuxuun0h0V8+vfebseGe5ROY+ysIBHv8p5yZcL8HOqgWnVcvhqfEpUcHb
V8n11W2iSRXbvG+P3daN6E0RR7I6BTCBTxgvpIssVhyQ/0Mw0SwZarHaq+MBb59AWL2rP/Wxi87L
4u7BtKHagkCg8SFqxzl8oXOiWc6xc4Nh1JaJVz7Q+AudMd/P6YAnY17bvQZIgabl6WtQWUiP9dg0
Ml8i7XHFGLmr+zaR2VBmLgq1Dr8dWnzCytMLZ5y7XZ0GASviiExxOgKWvyNQ35mfo9mvn+plHfWz
yY5jxQeZHKgXXOwQUBcaz4tasdpfwPSr5I0PNYLfYt2pclO5wbdKQuzmkydYd5OmySrEeCOHcdYg
GdzdFdv5hnzgsfKdKDmPmB4euo6H/kvikpx0ZU9HoM+OhYgunj2n+tl3dgUPHaX5jBAiHHesXYu9
ONC8wT1yeQbNeOyCM1L3ngepFd3TKj2DOhWN/DvuKdRfPKeyf2P4zP4ieezwDSf1OudYunw2VgJC
m/d4burf6IyS/TwR5RmxSdDNh2MrTPzzPPx/7SQpL+C9A3P/65tpMSf0tO0TGNEi7ml6GDbyuDr1
af0GlBswCN3/TGggD9A88msLBvfj7EbrdNxLXuW66EMhXkU9tDg0El7l79zOI14AlAH1U4NaOr1H
WC6CYu2woyKWhMYtql3PD0MftFUOgpf+mAmd6i54B5lk1qFrp7tk8brm3vOFpF2TYggMOlBMpGdS
fQ42W8F750sfqumHkR1vme+3hFoSl0YNQjS6Wpeg3Wn/glCXtP3Y7rhTdn+qX6iOk9y6W29LSICw
KofWAHFPTpB+o1ddokiZd1M98ZIhsbgtc1/dOvTWa3+kTC5VknJExBFGpRizb1ooT3H1Z8Ek48fV
JtgOEmAADl/PJE+mi4+fYonQyylA+SwfggrWLetcdhq/3fbXgb+HbwWnguAFnthEOj8ZRe4iH4jK
gOYNUw4BvsBy9EIQClmD653WBaVVHtd+2F2Q43Tp2RfpEF6sA1lKJte4XNxUIK+d1R6IaxhXIjxv
oglu+rGofdHaVBKNWxdPL8ewiPEL76+M7yrPMfYOIwVwcR+uL02CkzaXU7MhGOVLZBYnvsp3J299
IiHIpvfZtIzP9Y6h/S7bSR1B/tId7BBiT1G/VO3ngdN1uYPeZH0CksqE+zo4UTqdiFjrQp629uiL
QTeRLBZo1D9qgMovE+XIJZ8TMCRGrKP+ovAF2N+zDuDIBBNbV1aIQ+LLtMF2XadtSZgcqUf4DLgi
8Xgk9DMVbuy342Vbw828ak92Mea+fv+eGHL8+SviIcWwECwPqbS1e3E1utfTetTQE0Q+cLCPNX5F
cKiZm2fokMKcbBd7fNCqhfcAnOuRK7tO/C9rknrJa982Ik+XffbKgUjrO5txfOaoLYk5jQ4/Xri/
7KK+qa0+Yngq2pUkQxOj9VKv+zfVVemXGorHY3RA0l+4oabT20OYhN5ZNtieR+KbcXX0kTKnqErm
31Ah0PbZmAXssGGD1JAvR4BZMBd2V8TkXlf6QXIA1cRrKGDBMBWXxOfUydlbAP/vdqQ0gFYj8lNG
sM5VgIHI64o5McLJ205xt1UkP4Z39kBQfo3skP6Dc8CMBRzU1mVgZxuUhxz2b7zF0ImYMfdT6u3S
uwQjWbQEKmzh+4z+UD7KzOz6vp6j7Tsv+K2hb1vrcsik/BfoYP9EritwkM3OjiYsZXiOVxSfXBop
/qepBW93M6lhvDHVZRfHqmPJbV1VR7kEAfsTj/urRCP1CYmeFWgAb14kkOnl57FvR8uHi5mFDesG
1pKtnl8gqWbGQ4vm5Y7J3aTM5cuSnmR1cOoFGREPOdabUZaUeEToX2ZOo8I2xMKfGGr3H1sW6a/B
7KkPOyT7tSemSNzP4NQPCUlpNxOrwXzTU6SCjjch/x9Mq2ofZzRwP/1mSUdGS+lNyLA5uHnkk9mW
ZFpVIJrUrSTX1DhpV+xBgzUoMyRvNClih8uE0I9IB2dOUSSk9fhKUdj8Qdxt8yb2zvnw1hFiZ0i4
TR7JxuqDEqByi3KE7+lj0lqMJDTuhAihXEr9gi5BIDFUvrneSFCoPUT34Ooo7J5UaKc/LvXHplxt
SBABgQp4xpNU1vHF0t+RgQgiOXrTe5yx4HH3nFiWsu8KLZ7AN1OtMTFDVfQeoWZuoWh8+54Mx/wj
DjtqpwJPNr81p54te/DnP7OD4uuEyLi2F1Lp3d88EiSHsqa47EWJsS8ETIS3xLwjCukRWbquVNmq
1Cs9Lwui6uDw/sbzMbKNwMONhUxI0y7qI5m+CtJ/gnKe1vpVECH1j8s8iQtn7XefRdoLUNaOff9n
hKmzSNDnhL3mMCEqu6CD0lo2iZzoCBjmjwnPKtrYtIuuic9yljfo7gGPfDKYT/FCPkXuew2MRmjr
jIwKQZyRhqBZL10tt4pr3sQ/aWI3+FuCIXqpk5pdyGuz4OdWJb5/WWViv7Sir/uHGOHKZ5xs4qdy
Jt7lgXfr/xDpsRYk3g1JTjRS8z2Rst2uszjwayR1kl2dLPDNM/4wer62zK7oKX0R7PdpjOqU4XED
DZEdHaanTtv4YzcWmYBdM11dOmjpBw/TnjhPtKe4jEbqBhtjiAwvh3Psj+uszXrnY8HLirhjacVx
aLLkAZZUDbyEM5/CWSVAND7NtoMDJVOiiDzdTs9jXRFxwdPrfus4LcYLki26npyg29VbF6/ta6f2
46+H2+HOergqbzw5hfR6k3NNa/weHZiTUgDrrIozPw8npoC7MZ5DFymKQ+ZcKJquvkRkM0DKR6Gs
CxsyX15A5Bvvl1XWvMtwc9QZU2P8dOh6WC4xkRAfYmWzAF6dhjcEnaM5mYgvjseApIKcG5O0DVPF
x5vs12g/ASTsqHcXhxy22otRs6zOzsrDtr/X1xqMsvRdC8PfisELGVy2+Z/2U5YEjbRAn7SJbci2
c1RfhnUInHOAgeCv2/dBfBcaP/hvPaZoAFqJ3dfq6AYk9zJdf94qpBGLYPxnVAjHLLo/EFpS9U5q
yMtIdhVSZsik9X6ftug4YzYfX1MAcG4NEkh/Gwz0gOZppH5n8dA4dyvw2tcZf0J7whItnjUq4hYO
aApfPaBwnrI9gAvwdymqJ/yHAp9nt2Qvyut7e8GXSQmvf2NkUNDMXx1PA0y5o581ZaT7mdfHWfT6
kpna1uVueqrEFMnv8srxxMSVDR6FvjyOPdVBNu16nqeELBExoh1patgxTiKdBpfJDyP0O/9HiIab
MxRsg2sq3/F3P0TSbjxxAyomBqcGJoYMlxVpoAdn9adbmuyl5XojHYaL5FeMvWu5F01V+6VjE/AH
AAkTlAkZI6LAepu8+dXhIXkPpmagrmJJXnUzc8qrlSHPGWbcsUTioNsDuICQO8En1EFxdNUEvuZP
ydmFl0LjNDZBlK9wL+CPrivfGNIY5Ix0PaxuimPqckTB/tJ7nKGnbYdGM1ErbiP0At58bHELMiZF
kwuLDvi0VZQpPQST26ubHYVR8g87TZKQCBL5L3zP3CVR5NIYhp9+/xKSx/WjkrMifKEJ0OEfghPk
TGqXXu5dNpi32iQdNvxoEkiEMFRtJ9kiR38CdgAIq6UKv1dpV73q+qieXJia6iGU8ZHkZG44pswy
4w2nY/fi/WGqQ/LTrHaHT9oHpw+nWavvO+LR464jkesT8kNQaDYigTiBKm6kgs8N2JhXZcMj8dAc
ukG4NX/IM2qSC6FylCXue7/HrD/EItw5yTS/VM3sgcDHLF5ltED18TM0Iz6mKK6Ca+IgosePHx+o
GZd5gYOQqVeE4zDnHWWD0RVaDKoCdUxbFeGRpIjXUDrTvdH16/iG52F93dt1+xIMUnFMI2hXqPEb
+2MJb/sJ/pHtniwGZGNpNyTmgTOucr/yNGKkiPdg3JCsRZFX1hVgCUZQ9GsnFtNb8L6rzUOVWrSS
kRORlgl5N+RxWntufeqoWPpvhmG/SdZwGp8A7beP1UtRgLOnLG+NnpDsk4bzIFFJRWW1Q8GR21Tj
R6uCWvyr59WzBZJxol9umRn/I+3MdutGgi37Q5cAmUxOr2emJkuWLLv8QqjsMud55tf3ohvotiji
EO5GPVQBRjkPyRwiI3asLXYTkg/vZJB3aQAG6M5XwxPBK6j2/DkeQhZOKLPmMpq5qlKGCeQtDTq+
2EVMGtD/xDvR0Yh1qBJjqDrn3In0O6qyTYYbN2nuT1mboMkhUW28NI7d1bui1SsWAvIfj3SCz4kp
CR/rh8kLS2fnA6sy9rWWzV3cPnHNUfG16JtZR+V0Kim0tI/81OFzxeEEmF8pHTKopqE3x4l2A/SU
nF0mr8ugwpnKqX4F+UT1J0ns4kftdFa103zT5qhIWjo3EHGgGZFVgxLQn80R9pHupeG5UgeUPkBx
sO4gG6TXD2JywhdS/abxwERMYIYKs/WOWmlwppH8p3Tut6itSVoapX9U4x4iDP9rVx7BH8MtiKwJ
FB79jED+ebf0XJE+IvEK2sGKDlXXN9GpBmkbcMEKugchOnWGCNjB/TTpiv3se3J8SefFSHoi4pZb
5I75oqIAAW9gFPGtX9mJDmHHqb91FD2Hc0qP/UPKgYCdWoYtrE/ZKedoaPvvDWjo/yAmyDuppBK0
kWV79t6XiKhv6GRTITgX+eBCJzJuqgrLxR2NLagiJiIr5iv3fOO7RkL0q4ZCk7AJzREJTdo3rWdT
JHpx7KrOhHTDgbyvaTJyAVF05Zk/C+Jd3Q803yTCLNSDTmdRerJlO35PrJ7M9tQFjn8Q3IDT7yRl
7SMtvnNKR6+Im7neKfoFQWF70+kdeSTFLg3iEstw3qieiYQmfC2Yzwfo0PRLJL3+AolNfR5qkfxQ
mCf/1OmQ3wfSH+e2EY8d1PDG7AeN+urcoayRLnOA2P0XpApmdtRfzGE3cn7dOsz08TaRafKoxFFs
7Cd0wdHOsJAafIOM4dPthg8x3WngmcnbT9wUOWcoNh+aoeg/D1E0NZ9zynX0TTlV85qSk0QaCoj+
GwqL3j4jH9NLVEAZOyWmkJaxK0sunpdezZX6O4VxNduLPiyLO/Ia+U1OfDWdK2Qx4hiovkJLAxIu
ID3pEDwRh4jvmu8RfWYTshE02w0auEmNygacDs4Pu5K6Uk5aWS+i8zQ5Ix1lWULwXJiqw5wLMkmY
zAY4nFKucOwCea0Vn5C5xg8001TRXV8kBlIgNUV0Fft6hlo4kv7RIJdcEEJ2cx20hML4BAWN1nVD
C+3MRSVj6nt0Wd4bBC4/eixao4pOWGGI7FgJp0eUaYvyAQPnstxpocqvptFGiBthI/9GpW0n50RL
k+CGBGlO3IY9UYcqqx7Vb41dKD+5jWe83T63nkYzlUgvx6gyd2Aj2/C5RPp10v1hbI+JGLjxT6Kr
EcDqXn5CVRc9apCOQEXleTE9hGWpYztLqw0GcKhv/fThf1AGmkoTNr1r2l1wA56zsO47EXrObrLG
QTv8j/D0SiKKTd3J63DK0tKsyEDuyCw59lCBhxMqdDXnr5oQJeRRMV6KasysY9JyYo0tH47Gibjf
oHuugERNAhzwmtBduaPMf/4HGpfi50ihp2hdgNHqXjNyHV0I+l3BPXMLDj2DNhcgUSAh5FhNUJT8
swCJRjMtlI6e1m3BJBw8oEfH0BT2wwgcZk+GyPqueBP3CYc4kJo22rOcaJxGwEjfoG+ugSItHet4
ykIWtkwLJKjClCZdprZubU3NqYWHCSY77M7XoZsrDEzTAg5nC312ddAXOErFJ407cg1xW6965gP6
X3UU5nNtUXHJH3CJKhMasq8Pqq2+ZQD4GnpmzIOWniYZLZC9R9LR7btOe0TGYJ+l0JS9pCBzIuqC
XIS+5pjW5nQo+rjcYW7q7Is+3zLlXZtaYLv+zw+ZmaR/TC1oS5VVmbzkLk2h7yGzsm0tvKVdtNuw
aF39nMg1MISawe4fCK/mYCaWrFrXpH581m3deDDBxm0wq1dHsaTF29J1hG2Lz9mhT2k1FKKuwJ2V
7JQ0LnlfGcfr32910vwxyoKMrTe+iQpraN2CpmgXhwr/aFMd+gqJK7uJKoSUxHzdxnpY+VRY/qiY
mGqqha/w4tEwkHdINMrWteAhHo1ibB7auPeAt9H2d/35Vt4iWlBUNSZyJWj1CwB6C2wJPUjUuhjV
CfpnG9M+IZWkeP634whmg6rjfqOBol1uNkHGdo6IhdkX1fpDPgmkotPgb8yJj1xdRiGM1KVFj+QH
4iywRnThBjPPA7d4svNSfPGcQRlupjASLnlAT2xYs8/f//0mih8VlpLsXRYA+eVcF1idWPCIapcQ
oX0NDK4ZSpTExyEzfZDKM+s/NnPob54QG+Db30Ydi7EtTBMcE+Y4fqvW/G3/XNFUXWgECye36RRT
c2OEvqCXpOJwAS4ykbudhe7QrVrisQtVAbPkmqIZN21Ld8IpVp2Se5VHTzE1ergtRmKN6Z6WCM+4
ZLTTIiJI4YBSabUd/ya1DKrwBfLuXUJLfnrEDgqFbArzBKVgMskXq5r0YmP7/Dg9oVxzMEgUMxLv
moX7oOYkeRiGYnQDOzZfAEWhY5gC9en65Py43uZR5vnCDo050mK9VbESS2oaI6UqMAOB0jc0FwbC
7YupPl8favWBHNOxHQlCESzT+2+m0qo62b7FUPhlH2NJZnaWDm6s6rUHwuQCBzndlCaJ9vejAJBy
qsqRmAwiJtqPtQH6YOJSR8/CltvgygIgs6mSW+XWY1GVez8U2uaMvkV7cH0uSPkuSXv4UG0/I40A
GIrgDsxq8NY7LbJbkShjsLGxzH//YhHYDK9Ji5ZV6gKLDYxsapS2shxc0iUKKcSUem3eI9Mj43Bb
lmp0MPV8y4R85f3aZAANnMrYZnBufv/QhVeEkdVUoxspIZYeZp8crartjzrYm7//lAw1+yRIHDww
knw/lG9GQORj5mYkh29SDC3dXdR6TV2mGyOtvsk/RlpMmqZUQMi06eg2BKGf0W6ZD5mTj7TGiM4t
oZxQk7XN0/X1sDqoQzVRx0hHJeJ4/3j0w3GBtmnoqBFv/MuK8X+kBZcXOxPafaq14m2k8vrv9UHX
Pp/kzJO8VGmrS144bWs+RZ24d316XG7KlB4rRdLxQIq62nipa0PZppBo8RxNQCR8/3ywp7mi9sXg
9hIoeC9Lmo/C7r926J2Nk2jlTSKeUA3KHpwFeFC9H6kcZZ51mtm7Ud01j1BE9dOIecgXSrvlne35
yBdD9cf1F7k6JlZB9JxxBqLMfD9mOJJR1ObyaIcsOKXqWye3CYj5QzgAToIRoIL/GVGTy8v1gT8e
9LqmcR7gR6uas8HH+4HRwmUxXKSSQ88IaJ+m2J7ggfEzT9v8Px1Iib/xHT/u2wwoVYNzFqMPc2ma
VbHw+kDUJSx7pebOCEsujcN64xuuj0JIS/As2LsXs0WrM+iOQ1O6aT4gH3GQ7T85kSk2HubjpORh
8KK1OVrFx8+mkTqVnddUbtXDM0O9U09nk3xifwigF/+6/qlWBjPn0xtXLpC+hr34VFS3RqsMg8YF
uKPcNtgPnoLBSx9GtdgyXJqn+PuzQAfBSTRkarOpwtKZy+kNg4KCV7tFUZfNT3jN3KJEOyYPAApR
TXcUH7sbmny8RxyMEm66Gkf99cdd+YRAkFh+nO2YwS2vJRAgJy8mpeoaXtDeqU2L3IV+o9fro6y9
VKIVh9sc/kHG8tSzwynHXipv3SAVwcmb0jc6d9OjJVEbXx9pZaXNaxuzb4vLq1g+D8WFPtAGq3LN
aFLP7WD7ETlsYNDUnLv2DHK1+XvLae6EGPmqXIE4+pZnQpFjpqCDJnDVShkeOQ2gCpmTcytozD1d
f7rfAeRiynCAc+6wpGf96rzD/RFD0+kXoIMBiiTp/UxvZsO6ioo57Tk7uirkTW1U+X+0xvZvmBGI
I/ug+iLAfG/sZyvfkwkjBBYkOnHb8kRC2TyIUsy6BTS9L7BrKVPaYa1cxhR5/fVnXvmijg5wmO0M
VySOwfePbFlpYrZh2Loh6q5bpS+ML17ZpjT81SSKwEDiEXP42yElAnK2TolABSOhxR6AUifLkjCq
XSwmIDkY5pHaa31QwZ7vs56O9evDfVyDDIcJI+YqKmVEaxHJTD3prqCxKzfQgtYFeJGfFZ51Y5SP
34xRCHtnwzKVXN3iPSboiqXXe5UbNs70AG7HPie+g7h6Rr1cf6DlUHwp1TLJ1XHymLhmLc4FpZSQ
+1uFAnrVlTd1rtcoVa385Bvh3wYsv4dises2zEHng2UjBRhUZFWiujiJZBeClm80DvZzV5a/8f6W
X2k50jxP/1h6GgCHOG5yDCqCoj/1rWcepAK+4/qrW54J8yi00Khc0zVuXcv7SReNGidFq7ka0QjE
VcN81XXHconZrWPXaNERKqRzj2dKfRxgHG4stpWHxKlLZ21rxClcxd4/ZIxVMt5FICMFooubTLHb
Szg3G1x/yOWS5iEJhywELzQ62iRy3o8CzMuUITuLm8UGvekpfaghGE98ZEJU3djB/KWzzzze/45R
BHOSNpz347WTQjTkKapLYVDt9ukUR9+qyoJHd/25VuY9b444yEYlo344CTrUPqOSmYLuFTxc6ZqO
JhhLDYlcemzgG2wMt/KxUJ7yAkmHObSDLQ4DIy/RjdN/wLXZoAmpjKI7Pq7lXn8ofX47f545vD02
eq4dQrUwwltuHKIxIy6zqPBY8bXzGuZZQIJD5vVLWShowGzc3UJyKn5wymQ94n5RCsFxO0HJRL/a
ib3ihxrAE7u1wpPvqNWFua3V+8p2UDiXUzDigsC2Sls69bynvMoa5QBQx3yc0OqQukkUXZ7MPg6d
fwAzj9BQCtGhv6afQFAUw+jkZvDUuN1DkMmCPS49KtpxFJ/jxvm79oFtnNo0lZqHRcLi/UQafAF3
BmqpG6h25E70G+4iJclJJtBsdv21r6wR0qa8dqzcV1JJUQTIAp78BDYr6L5aONi4tKP1h1a2xX/D
2G24Lc9nzOIj65QOdBbKnB9ZXhjsqm+zSWU4bPrgCk1++gujSfuLj1PFHvit+ATbA+fnFL+S6w/6
O/j7MLTBVYUbC2nQ5WmbJn5UlyVyK3K7vnFbZDL8hh7C+dwptjF7rdow7YLW/zS1SvlNpG15Qtdv
vpReLr72kBA+daQMj9d/1cqX/p3/RaHOS/mQrk8HTfPDWGKDSoP2xa+a+gbuR/4FBV208QLWh6K0
RfXVnPN67yeVIydQBorJl25UmJF5hVrHCLP7XEFg8v/wVHOWXpAEYn9fHMxpJ0p81TktAZnQuwQk
uzkkShB8puO8ebw+1soE1uf7k0mKW2I0vXisciQEiWp7ctEHTPGrT2z3ZUBMcN8mQIF+CDEqG4fX
6oh0Ms6ZJ51/LUYMlDT0tTibXK0vLHrsQUqiesPppfXJwyb+ljP1Mp3Axsg5qRtUCYjaPtzf6k4p
rDJuRjcOfHEYBF2PXYGSCnlGilLU/6E6uvmXkffvMZmTbMREPJQfF5MlQMeZ+gYbcGblnxGH0M+J
BPic90n4/znUfPz8EfA0OfVrv7NHdxJ2FB4zzAee0hht0E5JVDFuTM3Vl2lgLWuZOp6Gy5gAVLBp
B8hAXKfutdsewP+5lUnyaxbPX/ypKF7h4hYbc3Rt6Qm6uCQ1bMpKy6NtFuUVfUu20qDp6GEAMHhu
iioEh0QP9/XlsLbBkra3GUzaprVc5VFd0eedOQNt+oIihZ+XF9oUNdolY8hfPdEPtli4lCLA3cjS
bI08L5s/vyPw00gZMx4SZeK+TC3UT84IVHTInIsctPZnF9RoCiozzzaG1tbGnmu4LDasbe3lsVIa
RUcBPuardlWVc5I3XoeicQy7A5jgyN5jNRIMh4xrUb83kRi7I32tEQh+z7mBo2VrO5UGgGBvZ9IH
cU13NHS1cfDsXWWUNWZFk+jpi+7h/hyvf7C1uUEWiOCHuoT8EImnQeppI7gzt0zs5NQ7inUAHZAQ
Par2xtxf27gIKFRBHMe+tbwvqR2IZ9lPk9tV5Xjy86C+YJeTH1R/nO6CIB/P1x9tba2BCqQMSJBv
kOp9PyOQA+u+D/zV7RzPESfZ6u092hbPf+z0XNhu6s1UCS2um8/XB/5dL1qe9ShGaD/gqCdSXoxs
+pxzKoALN1cGUcCWCOVb5eAC4zZWaVdniQ7CPuHUFYfHvooD6AYl7S/oLAfjWw82IftE10ksQMuH
tDN5ueztQzGGoOJt8ALxqab3W73kZRd9SSGhzawcr2hp4Agq/wYN/vQlKjsVjdJomEhIUa/J741P
O/aenqTmx9RME7wIG4nQge6Z8mXsIwtFs10OqPJbiHe3UHN0fIOuv5iVGUC2FkaYw2lClL3Y1oco
q016dgdC+XbGmBVaotxGcdB/R24bJae6bcPy9PdjahYpMvL8pPyXcVeBp0TQNQoZ+Jze+kNZZCPT
jp3hiODV02hW7Uh6/L+MSQVaGo5OSncRgFQ+2eGhYsxRWh4fQUPQ3LA3nAxlGJ471dmYcPMZtZhv
CC44KlWd9Dt1jfczHUCh3nlA6F0/xbth5zXY2OwNwN1bwpmVJSXJTRtckUyTuGDxAR0IsTSepYMr
oT0EECZUTYHtk+JWCqs1BvMfTNNdVI/R2/U3urJNSQlimfiZf1EUfv+EUx/VpmpQ2xNgxrGHMMPR
OWLZo3fHThhio3y5Nk+Zo5ohNXA35OPejybTAWYtjVRu2UwtbKMGEKgMFTEcrGaCV2ICMN/Yh1eO
EEoYBlOUyytJnsWUsfPAb/SgnFAkQdW8b+K5PdgMYhPJY/pmKsq9lVn6sM/sxts4s+fZsZw9lEvn
8F8z8AReDA0NLVNrrqcue0p5YfNPjmmDQK+yZeTiKCsvJrZVh6yKlGlXdGW18bbXvq3pcLnGqEAn
d7eYvaSAU4JzjV2hyZ5srIRcDA/+nXBhOV+fRNraSBYM8Tn34xB/zX/+R4wQa1C1Mr/kuxImiU9B
ZJBUpfFAyQ5QeqiI7JwpLe51q6U3GM+X7HtZl9kFkZb9qqaZjgqRzsZ/WQWleROiW2lc0Mrkka7/
zpXlzHGFa4gURFGkx97/TDQqjeWkw+TKgN5N0TaQwGu6kDdGmRfr4rvTL0N3PXlFstzLqEURGg6C
YCFdjVM/OXtd2ha3yK79mxZ/IBqVu77S6avRolsLI05oT342/UMeN8eddIhpbUFAn51VK0T0b9FQ
/LNWUXZDUhY6JieTsJo9RDFofvB6aDHhionVl5eOtHtEjhNZ/5pKDdQWJLQqbrkfJuPFrktMl01p
xT0g09SCElw0Ix8pjAsA/A2b9V03jtG/gwyKJxn6/i9RmGlz8HrNp3vXw4Btj1kpRjWQ8qsbHSqd
f0gVc8xwyOnFja7WafbP9Tf5QU7IdcUke6/NN0FqkctLYAIwFliCb3CNbkPxg6ig6P9rgf18pb86
qB9VWUvuvGFn9rdlO0AMzfgwwZ5E2vjLQiSebhxAKxOdjD5LifwcQemymmBrAC6TUpOunqN63/mG
9oVbvnzEe3B4vv7wK3sld0LqXTb3UR593tj+WFOqU2V9Xhh4ayrsLaDcmhKUTmThMew39I1+pswQ
/P2FhjQKOUhkNAy53Cz9KRQh6H8dGkRqmhfCBic89QIPmm+j1Kytatu83hYLxUYVZADQm2/6yxAi
qEeKi5Omu6lOD7dO18K5MrEAgLyefkW+3Z9StXi6/lpXzgPmE8ljU1LL0JZiIa6OVtdkgaSqbaE/
BXQksBa30/6xKh2i57IjTeVP8S0t0P6W4HllA8KQHrEj0h22ZGfxTft0oucev0VUqRC6aXUCnwVS
/e+3OQ5ylIFUSmkkWSrl+hDvlHjMTDdujR5vSgub7UDb8rtfWQr2rAiaJZuU8JdZ8agxHE8SkLkD
+PuDA8sLq7VGOeo5lcPr3+xD3ZJ9gDugAarKcTTe3vxe/1gL6PDp3MWi2a06i+5yMzXupN2Ex1Ax
pos1WiOZ4rT5JttOPwSKHR0mfE823urKepwVJ3w5Erf8ksVvMOlBgCkVWa5B29HXJDIaoOaad8rt
3viKT7i/VRhee2pExXLO6wnEsfb8i/54artOzIJmH3OOdjMM7Q3aZaaMFk3HKA7UkvDtG7HHifsB
Cqsf9pgzTtbGhrf61DZRPiEiP2a5XOJRHYcgUS3QnI48xXTl7nHLgVeFpOCQ61a0deVfWSKOStJa
sOfP+u2FBpLG98SMvNZy6XmKbAAhTgypVmaHxsbaxCrkbHtth58RPgCOstUaW3vy/aMRVbuOlO8B
/rx9DmHQvF6fhGs/jLynxEdKQIlRF8GDloOg71XFYO3a8rNFiLsz2s7feP6VLZE3/X9HWewQBoAk
zNBD7C5iUK8ce9/xpRdfh16+dQCAb+q+0TfC1N+FnsU2zEFDxZrKLo00zmJmg6YnZLc5ZYsqbZVd
YSltdcqzocAOBUfgXYONC306CdCATxk8C3qVCgBD9yKCKXwXq033D7DW8YLLjdf9EyaKxO9BZAB4
RkgpQEJQaoFYpF3X31d9H3/2zB43o1h05p786NwtryTDKzUcBQdE368N3PmM2jqEKFbOQdzAYNOx
/qXjEIw/ljFVpHkHnEkM77PtDeiScn3OK/pI8f1D3cN2ALJryK0S7uqC1En10Y9Kg4MqxfsFaQHH
giNdm6TC8tE5RRHB27kqLTW4aDGer7u6ko6y08bQumhmOwJgEKhfacgKPPN8fTqubL9zaYfZSAsJ
YuzFOnHCVptdX0x3otJwjEwfe7RIYO7lpOrGHrByZDIUmfFZaj5XDN8/dmzEtBnZglPLD4OfMT1O
cIsL/An9aryn8W24tHAIbijpG1uhNH/zcmbOqgbSZ2wKFF8XI6egP6NxMt16Av6WGaLbyyHcqpWt
vUpqoNwSibKw/VrMf/CLYxzaluH204BZoq+l7GyR/hVQ7Ze//2jsbLQ02MiliCDfPw9uGXjE6Ckn
s4PfcxyH+RuSW/0+bJBTXB9qbSMhV4yh9BysUgh8P5SSQRgsCuZHOlj6jW8o5YuZpuIu5NJ9JwZw
65ZZbcRWay/S4XZFfobFwRb4fkw/AroW4UbqWrrfWkeFICzdh0ZXHOGrRBuXg/XBuBegxiZoFYvF
KCunTLHvMdwQN3N2hnzml2vRBcST3FgAH4fi2qoSMNKQR3isL6bhGIZGLDs2ZUck021ZjeCqPWN6
LqZgK5c7v6L3M36+IeuYUpDQJdRYDAXvIWZTFYZr0GdPdzSHfAr08HR9cpgfl7Q2b2NodGfh2Yfk
ndMFXiDaSHd73yid80DVQjwZbd4Htxg/Zwm2fE57O8+rnxk2FdCLOVaBhdXxCxaG6osj0RXuqzQq
wVZpkaBsDq7NAvuKlxpeC3WjVYfIa+zXwTLpPdcCkf2a6G147gr0+ScvNyUZysHzfpgJvYw7xQj8
L3SK5emdDQ3N3kUtuccdTRaKtrc7z/yRtLGhn0MggT8sA9YClGzF+A+nXv1HhXHfJ3xV7X8b6Lr5
nitsN9KXLgqMD0urPgdO0Vov9JqR4oqnqew+10MSZbcxDg1PU2b08cnriuknDopVevFy4P2HsUcS
BE6zFC893fFokEpUvnuUXZl2IieH84tMsl7f+WACfiSxF3THfIwaSCEEzPdxoZiY6KVlo97gwwgT
UFNTdddaM049MfXW3DjGVy7LFN45wq35wkiGY7EgwkZVcU2IdZcoGIdGMFeO/69aBpyGGFRr8r4r
9B4dRRxhaBmYTgKPU1j9I0eW9nWyC6faiJh+h8SLyYxwhmukxmTWrOV1smu6HlqkSmEiDZ5t3JjB
fEQAyeBZD9W9PVrNEX9n0BcRpatckc4hkEEEckjXqTEpwIPIKr9cn/ra/BqWP4pEOZ1Z3CUowC72
4CnNwUomuXBlMrYx2BBbye7CDB4Hs83xv1oTGpbLkIUQWWrA59E+ddRJuaE3p0lu0iIdopMMUzwq
N37YvCMvfxhFZQJ9RN6kKhc/jPIXOtMxB1cV5HkHlcwromMy9qVzPzpq+zYpTjzuujq28z04RxU/
AApZeK1IfMReRdoM6kWB9aQfdJxyC7AQTfNGeX78VIRa9/P6r13ZpwS6HntWVRN9LG9DBuaeWKJW
OsXyVH2OcSwd9qMOyHHjrTgfXwoJeJTFSH8ZzVwcY11LI5YdqLqr9pnzT9L5GDgg4vykE6rCtsGu
JgXx3AMgGuoE6FGJlYK2IQz4eJRyuqD6Bz5C+hCtIL/xj3uYQu83mKCSPZn/eOaT2tBiUwFuBGK8
D9p2dC4JssiNq8DaK+YgoKqDOF5D//x+2LCA4lQ3E8mvqRNY8KbRDRcHsbFIV842IXXkABhs6dSx
Fy/YS+jkpydFulQBsImHmuL8aJ3Cf5IopKPTX88aLhqEkiSk6T1bblFE9d2QAcV28yI13BFDkKep
ifyNvPfKi+PyaJHjpfaK2GHxSGVvZxEEXd0lrPRvPBXEDc1c5cP1Z5n/lsVyRbmBWk84pHq5Ebz/
PNnUWJ7el72bhZ7n/HJ6YcYH+gok9MuaBXifUbPeGHNlJkp6GWg0Jjj4WA/PJnOwrZz2L63U6++9
OqtTwI3sLDA7hwJ24N2Y4+R3/UH1+UkWT4pRgUHyg/4TEnbzGv1j/tc6ttXhoHduF2Npcp+KEq0c
aH5qJ8iZqkdeD05WWI02M0DWp8YN8cs4+kYdFDMknt6cvghwDgnTNNIOPkRF/9NAd/GXPpyoc81C
jXsrKTN8C+Kg0F4Cn5Bnhxh/9lyO2XDfdMxV4n8Kjqo3pQm0/BKzYdQIuURonfokBhSbEl37nxO7
S81dkG83Z669e+YUukzSPypf/v1bsAJHt2TZNG4U6eOzh6ELRiGABZGzNOI0kL/GGkUr+8/X3/7K
NJtLc6j1qc/Rdzuv3z9efpCVANwk+nWNJqrHxId+DhfI2tPyaj+xWTUbG+68qyw/NjlKapFccOcm
0ffjkQJrCaARkmOrajz1mVb/ANwV7KEmAB6tmukHQptyD/0p25hnK8uWuyV7kMHVgTe9mGZGIerC
q6iBtrIGgwZk7Gz4xnC+/j61lRfKCKyieXeAGbaIsMvJjvqyMOlRC1uQJY3hqfXFjDThmkVv+kzY
PJ52mBUpyiEBQzTdGjVz4rnFhDTe4ajsNT8rH4OAExtdB9xMVALdT670XwR21HLj965MO3ZL6mpz
79LHhiLsRfAuriKKeOAeKA+bxeOYJMD3u0aP211YeYmbD03iHK6/p7Vx2aLREyB5FmIpKikiHXAM
kH9Xya3ikrRN+CSrHE/gLtY+cUzWAFmr8PX6oCvf5ndunMzf3B65rO933QBRfe4f1O2pgJCo4u5k
d/ZxaPNXD48p9/pwKzMOnz+Ks5yvKlXpxZKusliVHdaVbl23oD+szsGGQRbJljxjLTSnBjtHmzQZ
OGwU7xfVZJSUAzGxdA200NOh9/XwLSPDNKN9sxFb5KCSrga/t0OqEYfPKrx1ce5kaWB8LuT4dv25
V76tRUij85kI3hAfvv85g5cp8GTV2g2x2MTOOwmtp4J5fG5akd/GYMbEUUuC/O8TLXOkyLLQ52/7
od4zxbEaUpKgo7ADBO55uCcmsV9fOsKC4/VHXIkbQS+T/+BuS6JlefUYnZG7aljUbj4F2t7wTW1X
VqqzV6OwOQ164Z01T21OIWvpFGCm93J9+JVUocakoprEXkqOYinoiCa07aEoGhd0xuQdhNWCJMqw
KXgMgVXTpW4BwkKpxGw/6mEiybJGmv9VDSD/buzoKxGeRQxJBEu/IGqExb46cMsG9UjnzhC348FE
o2PupDK01aHu8mqrxr6yhNnB6WBgXSFFWx6T3HeRbjU1vV19jmKvCdoL16x25+ChcwCRn21ce9ee
zmKDJJnB1yZSfj+XA5zZCt2JGhdQM03bZaXjJTRko/8Pnhy1+HT9u66cjhRluZ5xUDG1lqNR0C+g
KFYN3WRts28VDSi/oeVuG2nKyRogBA+aZTyV0KA29mND8CDvD2bSLXPYzGPONdrFZ0TeEnl5QgMR
HX4xS7UjVMfooU2nHWkMlRIYrSMPU2L3z04UYKSYS3v8Cvxb6Q9o+Dyy7LbtmUd/mmwbEnShYhll
ez0Avb6pMXmYyiHcjXgoaAdoUEV1rPsEeF3tI5Y523E+zBT1CSKor3var9TBewamoz9aO8srrGet
qJVkN8Eye/BazfgVW5oSnIyBqoGrkzN5yX0PEnBXZS1Cj7p9dnoAFCeHRg0wgI2h6Hy8EXPKzuqd
DuqfGSPmxYzsYNCVCF0n8PpfeQDgzqVpr7H2+L4Y2aGCNentNTPEKW5npECX934ZmMbGNPv44VnK
aDlJl2ncyZYKFzMaafQDxebCzi7k8wxicH5hr9UGZ/joqEmCtKLXJGK/9XaEbGJL+rb+A4iLSFuo
2geJX+kHWLpZCuexKZvo81SjrYFSXJf3PtHcmZpR9IC4o/400lH67fqs/7imiZfmkgfxB5vasiYX
1tTaplifYC5zJqgWnFEVI7ldD0TlNPaERdfH+7imCTgIAnnVXHegzbxf00lsBSVuP/QZyDo7hhDM
j0al/td0bb+/PtLHk/D9SPOi+yO6HoTIQlwrVLfBCP3YDE6LAVMHBJ8z8SQCLICMYSzP1wf9GHYw
KKvY1ojnSUUtItAmGulHD3g84ZFE7UPdvumGuNoIbigRf9wxiKJ/56yp337Y+LN07BvyJ3PVPMr6
V70Dd/vdKfNYfyssmipuVRmI/ky3GWbqTVjBF/fgXIOJT2AsHmUtnNIlVIlJSSFei3aFOTbTATNe
geVvnk7GTteaotwlGIPNAL2iiG4jJyEp7ptx0cLfQVt7YKNpS7cuZNI9EltMAv6/3f0spEdnbBCW
DezpwJsU8P8a9phlPFjdoQxq9lat1hrI34mHx7CPm11HF82ot49KYBGFIuoOhhckQcoXM4xgY/qJ
3/q3RmdjKofJvP/LM63YOsgCWu2hbEMqj9IM6t3UQx7cT5hfR2fy/sUDFe0wOc7ZpQlsS2h+ktRK
ArAjTfYjJ0g8ScPTnmzE748VP/5W9A7OpX7gq7hVYhJWH6aJVAQ87igq72hoNkg8w3x/1RrNjvcB
HmQDj9eIh77RpuhbPWFPtyMz3pBp94gFOB7TqvhuR61d/dskOUlRkF9OcGtADhwfJlWJXptxDLxD
WdZ9fgJ56pw7kenND0xxwmfAoWl8Nk3o0Bcb4678Uc1ZMj8ycgIVz6sUPraMZo2Sq5nEMyx/WF51
30bJsRiKNn+MSlrT9upg2OGbqEmP3tR2xdGi8GL0vZZWAqqhkXXOBfC/F7osXughE3YbdJEXDfD5
uNLGGyxibXufBbTgfUoaZFnoojNMJGw8P7x/zCIyb5pG4ONFcpz0vk6695tiVHVHSlyLh5dkKoRz
sOl+0T95YSSLI10Paby34Dfbr72PgPBuKlERvpowuPM3P44VbSesqrnoFfw10v2qNexkBCX0Tmk8
v98NQ0t0NVGylrfVFMro4qd5xX2qRkm+AwqsaDhhj2aI5/ZU1ieAiZx6iV1RA1AjQy++dnVo9V9r
Q6nFLimFePNLPahv8zDD+8OvA4BGA/uvehlxCx1wE5nDOafR80+GYbJN0nxpqScsKVSAjiaA3iFF
5HvgQ2TVoSETHwKgNTUZHZsKn3TUeFNyo+Z4H++nwhDfsdbzoOpioIdaNmnGJ2y08NazfUypHLDN
Ov9pDvd5Go8laM0saPcxAot/Pa8yyQ3FaVTcZrYz/HRqK+SM6gs+O4mqAUv0wDIU12poVdgleLSG
uIwS4xwTfCHMHTcI7Pg4mkXyvzg7jx65jW4N/yICzGFLdvdM9wRJo6wNIckWUzGTxfDr70MtLjxs
oon5bBg2vFA1yapTJ7whaKXbaRhqu8avxgIHcWTyw4Qf/1A0l/K4a/NDpDdqcihGJcnvtbzXcuBq
IXL9SeWlX0rMix9s/NwYiruh+KBanW0d3RSs+gVej5wulacl7cmZnfBMDM6Gd1QSyRNeI2p5Jwa7
awJsuzlYTjwxXBzjKY8eVa0bjHsh1OGjQHnpN+R3XHVNgQBpMFt2Hx+GQUaY51RKiuqj3fRZELaI
hN7hNzA/TY1bP/DWeOlMsBll1Yygcn9y1UI7zqmHySNgFLv/Mqpd4/wD3aPHgrbtsfviXggxq250
7t7JKhbTPCAh0Li4sv4pcPfQfo+6Kr+MSVe814SufbagyUR3SSyS8zC2uXaYSqzNwC3WTXPHH2Gc
pUvl5ZeNxcgGoaC95PVvirhKIf/O/EgfgbPTQHx92+FwXSJP4trnoXYjJcCcwnqm82yZAd0W7xMQ
y/QPJAcLvymwcJW/wFCboG2Gwka7HPCFT4PEqU6o2inlnR3KQTtgHZxmJ+kiJnTAorJxD5FnV837
Ie/0nhA5RcXHSAGU+jTNM4RzGBOLnQg1IvrN8PyHgIGLe5ZzM9HUSjPjN+O5Xv/95iuXOTgXLiAX
MLlrIEFdynlC2cM5d3WR3sf4kz3MatHv5OjXRSdcaggDZIrQMK7er+clsvIUw6G9PZQv/dRk3zEa
KytssDvNwCDMiS9Fjsqzrzd1eYfzTf319nNujNxoRy9D6qWF4l112N2sspJUJO457JKoJmGP3ZOZ
6+ZPE43Aj5k5GT8qyxJPTWU0T0kSuac20u3Bdxor/hHJYgyPmL5iQ4CThLbTdthII1GFQkMCXQf9
Gs2h2Inujr2CGkEY1gGRrTqNnjc+FGozPaiysN6e3KHxSGxlwAEMXl9+z3+Suy7Cs7CreBcppf+H
BquU0SdREfch4Sr2i8T2Pk1l2H+5/Q020jsgwho9B4t28RXyAhspVJCzyTl76I4c6EPIx5DR7On2
Kht7DRQJ7AKiCjCg9VnuOeGdF7KjFWF4wqfuD3EMTwfjuTDM7EtTx8WDaVXyEdvI4WVu5nrnSG0k
6WiY2fS0dOg/xnrKgkxjqncNbxd/oO7QGkBNqwgU9IgB2v3tZ93aOAYwU6qfpYWxxpWosI7Vsdd5
VvqffognO1U39z5OAt6zBstt5xxvPhr9KfrDaExcJeh62rY4U3CONT3+aUZ2fZmFZ7+IcFZ3nmxr
r3BUmdYDQFqi0+stCgpCz7gxgFdGMfWvGLRnSw7Ty+33d13loAjCiAo7VphziP+8XiWcbL2W2uie
rVZRH9I0UrCSjR1eYlfdM/Qpg0Fn99xe9Pologjw96KB+7Kwb14vas9422eSnq2OMRaam/h2gBGw
4B1I7fi/LMVYnh3CmHZ9FvBlqUN1aOhkTkl8Qu7T8GPTmu7yNIx3jt31B6OrCBqNsTdn+wpbjW9b
EpO7u+c6hkNRwzl4orCpd9pM1xueVZj2oEAEHpNG2ut3NwvwU+lgOmcieageweVGwjciy8HxS8ml
j14pguxvf4keJAsa4gwcuEVer6mmLacBlz40a/UlbeYUaAG5lhLYXT3stFOuoxfIdBsJWRSgUAZd
T53bto07jJKsc7+4Uvgo/kTx/VCLFHTzAGL9MI6Gi4U8yTsGygA9Dwx1x2bnnP+V83qdEBngUzjp
TMBpKKwhF2qbpE2Iqt/ZGJxCP4A7sYuPQ1Y1/YNb0CINgFZ7eSAokT5J7ExbbKNU7KFh7ifd9xhN
2eHQKVhS3UNowy9MRb+1fqjTwTGOkzJgUqThJ7lHi97YgxT7JHA2/NuFmfj6S4nZUSpSLJOmhTYf
k1TLcRLDQOPN+2HJ/RB9ou/FnljtwQHHT69JPOtcLI7LXcaQwK8S8sG5FvqebtES51YfwkCjjyNF
23ihFbx+pBT/lS5SIUYo1MRB743TNzkPTorZSjy9N8lg6qCPHfUxMbpdWYuN92nwhAxmVLolvNLX
ixuqjIzMBmdfO7TtosnOgm6y9iLHBnkZbCeSafBlEXwA3f56GTRRWqepe/eMWm33BB+Px5swTP/Q
6gqadNQlk0JjTe30miqdFBL2S0ZVkBWKMUD0VyMNc3t7/gmJC2AbndeInLJMtdJHYKHL8dGZC+xD
6OmLo5ulzaXqgHYHmKYmTzWzdIDIWd98tyXXEd5SsdvLg8PVoB4h43m/Xa1DbQtvXOPZy6nyKf90
pQzQ78GJ25gLlG4xjfB20oitl28xjbVgHUGoWh/BXOYh/zN1z27fiiPm1ca9AQzn7cEN8UdmIEQd
uqf66gYsPTW0o5HUM4GXH4ydk+E0UOCrVE97oW3zgUDtAo/5q++xal5KXRBicbUkeWjVAz1w6xCT
ye109zZu14U39f+rrB6Ihl5am2bGa9OTGdROlZ+iMZSfUgyFdpbayB5YClmNBYbNtbTKUcIhEVUW
xe65V7UB6+UJg0kqHVwu6Q09ejXDeqjyzk76sHEFwmDiOC4Qd1dfk5jCucN+TKN5acaY0FhiHk7q
gFckA4Xx2OCk9P52uNv6bIx1HGzE2F9XsMBcbUZpDoNzzniXzzPu2gHgM3fn3tt6l8sIjsjKvc4+
fh0DPAFiKJEIstGB9L6XGHx7WHbSV8Hz7FK1g3LGQEru6YpvbBYoduZCtSNjubowXFp8oqHuPosR
q4+kUqIzJm94xXmxu5OKbXw2ojeDOCog6GfrVJPoDk6vUD3UpuKCgiSz9N+KoYzPTHnEE5TKfAec
tzFpBSSHBDC4fW4Ohr6vX+mIuUOED2F4pvsbPaGv5fwDUNL4Sn/K+zSCfzwUWUdAnDPvkOm5/aFO
y3A83d49G/mMQ+4EAsizAU2s7y8ynRJFuDK6lDatdTzf0+FhTqcRnRI0Cr7EtB88PKviLA48vYjI
4LSiSnaC3Ma7X9Rv8JGi14Ha5epNOHEOlRoQ9rnT1HnyPVXJJ1CgyvSnmENCamzH5U703ri3qed1
dL8AFCD7tdrPpoWAaDx6Ch46c3IewW+8L/HKC2QyNfdJXI9+4cWzL0k3726/8Y3zCq99QWVCfzGu
PvsQ5VblzTQvLadz3g82Pmpe4Ymd8/o3uK0SE4TaEEyilFmyxOVn/KeHkEIkjWavVnA8GFUNp3UU
qaSG26efDWAMfODc6r+q4mTvU3jRmFp5U/JOxWz0p67N1vwpj7M09G2Sw5iU2prH5zLJy9wHYo60
bKXVthZ4iuxwZomURDt1neaE+DWlKv5BfeTR6MRcfj5KyKyPLdxK9Ep6oQ0QnAT+YLE9uZipT8mQ
PUrBnMGX4Nat+yqKtE8wGbzhXgNdzWwjksZLO7ThV3R6kpeuKYR+yLDmbo+MUuLuboIH+2FG/wqD
pWFxAO+oV0GqT7WJ7Wy2OAzLxBw/2hn8/SBDgm/ENr3X3uE4YWNXZuXiRRZxbh9wTS0+SbI1HB7d
ikyjCxUcq6wEWGnQjHkDHLPunPaQS6/Kgw4bOtvvIg23OYv50AvXjATdj+RK78f9WDPLKcfig1XG
ODbhxYB5uFuIUX9fpEgOARk3MExNM3e6FFQqf3Kr0//0EQDvauIdH4eoz38gSpl5/kg7uw1UBte/
4Bobn5o8yX8x0gy/903U/HYF3guXtE/nz3CrMMVzedQG6Y3efYRKC5ErdRRxwi6MDmlI8wBbTESl
BNS21DU/54pjxzt370bkXrJvAFgMnhca+OvtN/Vua2h9r8A3T75Oo24zHWg092iaRbJzAW4thY40
Ihnk4WRJq4yixuCYn0GiohbF+AH5lfJ9gcvWJcHfdeeS2Di7C6RRRxUDcsDVXcuALw0xkXPPHROT
+wyTz+cpxTDrdoTYCIfuwoawFpQffd/Vu7MxlsK43nHPOJYo3/iA9UOceGoCU8VwKZlKt5SH20tu
PRg4FJA/oKpUkpfV50rbKGXARzt7QnZDcaR8Ejrc1durbH0pcj/em0ebmZbH61XceNDqBLz4eWi1
+ZDJfDyY/fAbOFm2s/02n4cIC2d94eQay7X3n+hn2oqw7ZjncbCjvsd/EoPTKtybh28/z/+vYq6e
R4EIWogCIBqdMBFkqF/cMThKgg4O7P3tV7f1QNxX9IQXsRtkDl4/EP72boaZH00ODZf6ll7IP63i
pL/evAr372KHt5DTrqYN+B+7Qmli7xy1Mj8afTmdtLIs3n6K4BCqXEpg6kgpV68tRf4hx+TOwxUg
cTUqtCH07nGVHrqdl7bxfaiYGMkskqWLHMXrl9apc5jnbUNDu+r7T9mQAhTQDdTTmKLX0U4Ss7WY
yU4DXwWm64qPoIeS9ktHYQMZIzzAsgeF28rRx1VszxNuI3nxgALjj0b/2qHSff1ckV2Queg06gXt
DyXA35P5eJi5qeFPpVJ1AAKk+6uIccPTqLs/3N4kG+EJhWQ+HSUOqdM6VsQGClb5TFMW8+rcVyYF
R9AhrkxYttX0CV2TaOczbj0uaERouMwL+Hu192dBIy4FnHFGECL7De4Xw1vZhvOBWZB4VgQYTBgZ
6nMrG/Txbj/s1leFJsGAFKEp2sHrtVEnS/qlugLeO186W1qkOlbjPAH/MPWd+LhxyKF3GXidUBGg
qbVarCWAhLNTOqDyIvvYGF7+7Oa62Fnl+pFQpaClTnd7mSiuX6c0eswV2zY8e8Ad7kE2tH7fxuW7
0dn1/9jgrKFojP6YBUvHo2u6eiIAphpT6jg8FzWNngNV+hQflrZRQhvDcD9TUjRDgHGsPRzaLm/H
oMxxPffNyiywxTVN8sOjM7b2Hsz2ek8tP4yRKlwMOGtrERAVhSG7LZIlP5mj6ETfM/uFwKh5woFY
q5DZazsz0KeoSXxRYot6vL2tNpdfgFS0rQm26zM0uiWGG6oWnpO+t/IAw+xJIm8E+tNXorZ8kINq
fAUXKZJjN6Bs9uYMw1RJ82iMoNlNuFoFkLLBFBOvjRBhcFg/puJ5h0Kt5LEIPeMlj7K9Oc5GrcuF
Ql3toh5Dvbsut5qmrhm7leFZNfBPl2YHoxS1A/tu6vE67bVOPVpaigtI5Q7v8S/GXtIcqpfbL31r
41NwgSChYepcDSdwWpBt6zXKOR4HI5i8EfKs6IqjXjjWzhm7PsnLBUrLlJixUNlXL9jJWjsqh1I5
6yMWFWZKPe3oufE/7CIGmOikcfEsUuWv7wFn7vqqKNzlrabTSdUENo5dkR7HDCmpHuuUg8gG45A4
iDjefpXLn/y6uuT+xiViEdMEMbVucsU9xLxwNsMzur92UNuG+RT1dRG4qlK8U5hA7N2uG2rZJszv
5ayy5vUoEOc3E6OvzjvPYAeWui3P9B8ohEX1iyVnOz8VeV98dbrO+NzKwhSBg6O9ExShm5T4U5fN
Hwl174NRtnR3br+MrSgHHhJQ9aJrAZJ7Oe3/yTatzJ2F2lTM64WV5Sc5ZNlH1U51xFpR5/s6TKpW
naCPFz9UxYtMH2n84oOROHpzGHonnYNaqbRsZwted3aAoJKOcOqspc+0+lFttqihNI5zThP1Zerz
xxIZ8rvEa63LFGniSHrwDx7b8yEStfh2+41cdwt5D/xFDYNgxJUfoF3osWHndAsjzX7qi+yQxU0A
EEk8izIG9oba5v3tFTfONtARfG+5Nl2mIcbrTxBFMlOMuvbOXhgDAPdUeYyFpv5TadPbR990dkkq
uc5QNeYGeb1UX03wvcAZnRMn1wNDafoDlK9u5/NtPhBMkwWXg+7WOvHIEoMklRbMGZgeZqYUflQY
UA0/zoNBsfH2t2dBc+ePYVJIWv76kdCg0s1wpISObECFYE+LA5I4Fj7P4V4NuGy7VeQAjE3A4t5j
gLkem6glrHVX6b1zbll9ct9JKGR+OGKN4WM6NZaBaicg0XXpRh9VLB/3DutG5GJ90ixqAv61Rn/Q
+3BJsYgjqqvMBxdiwHE2uvpQOlIEkNb29L03bgKA4Dyww8AWOssqRsM/1bVpKeb71hqeKIZMVPWT
vZnn1lPRbIGkRULOBbe6byapMAegMDlHk2cnFyvSyo95YhCG1coJ+yNiQ2/HuhOFXYa5SBJsjN0H
LCVbPaKKcwbjX11tm8cqn8MnOnFij9q5dRbQl0URhsYLhiardzgpee8N7NHzWKkD8q7oHTf0JAMV
ceOd7uzGUkwHUe0G97Hogq6WUmfgEcZkG+fYAUV/nAcmH7TMLOVPFbdZfrx97rZuDlqz0KyWwIW6
xmq5rNbmYUa56Ayys/4z5AZiYOCO1cxPBTXy3TSX5fhiNMOM2n7UIBAjPdjThyzTG7qwLWzW46hW
qti53zd2rQtqghYUe4luzSrGIYBSZ3kEhV+YSvN1VqOvo1UoL7effmMRbynrKN8Qp7qalKlxaGj4
NdtnrdKjQKNTeFYm0P23V7k+GktDC6gGOHbu53Xq2Ya11psLqq13y+qDYvfehGdXYgMVndOfyRSZ
O8H0OsKx4KKhSiPFQvtidRYzlC6dVkNvDx5f+KGzzfw0Jl71sQQ34s9TLL/BNSoCL7Xanab/5qMu
Fz49PKDZ6zDeamFnpKp0ALmP0x2QoophkmEHOoRbJpHG21URUG+3GHJybzAIv4o6mWcz4a/BbIZy
vCvHULtv5OC8+WpH7mdpRukIEpMDrvZiryO0SY/IOUNehuelGtFj0cy/PF2Wb39/qJbSKFp2PRP3
1TVoOr3M9AG4HqrZ+rPee8Ciuxbd2UbRTrOaWDtdyus0iUkjRBp085gYo7j7+tptHJnGNswrIASI
n6d20hxHlCYCqYTjRUnNKUC4562u5Sa4oYWVbXMbcQ2vJ34AMzx9bitmqo1nH5ISexA2VHVcFOA/
3z561wccSBvwhWXC5lGnrLqwgH161h/D+9FO4g+yHZqzW2nDnq3WdcxeluGKRXGNl7hmBU9Gh8Yl
3L770jWVKlA0rTxAScSDV9WzvRHA5mL0vcBXLid8rZGMRLJJaMzD+0m1xV3bV/gx2XV4H2v1Hgz4
79zzVa6EbCVjfXISmuXWFX1Nw+zMze0mviiTC2gvRp7DOap9hgxSM5nd7ymvhvFQorxu+2oj0CLq
ra74WcxeWhwjxypQ8B/H+mthlfm/Q0HT6dTP/VTSaRDlr5h14YrVQx0GptU7IkjnGjDsaLiK886I
+Ga6H0X41fpiTk0HoaOkF0FZlCjs5jrqaIe5z6LwwGU6fTXqsP53mLIU9D3Arh4FKQAdRPYJbeOF
0RoQ6x3sErOJzVb0TieDagjrd5Yy0+LK5yjGq3I28q9zMSCSNTeF/DOnUXMPrsjSDnHhaTi1D72A
8KHO2cs4u9Bg3rhhlxe+mOgwmaXTuK6ZYCDmRYgD0iUc2+jAqKc4FzoAh9urXG0hEJicQM4gFRdI
wlWYUWMFiYJuVM4tmLDPploZBzFr/XMccqffXurqBP5d6q9aBCtdYVndGBkIywKd4TRtcjRkoz/M
Rb4HIthchXuAftLSFljn9LPoext9D5ppg/DuUJFUjgX8tZ1nubrdkGtBvmTR+QSFf9X1rmavSaVr
hWeGi/oxdDoRaIqefAu9Pr2YzZjseRtsfCe63OjmLsA3LvTVxcMorLVnPIovGHsjWduqzl0IFs+P
Y7lXFV0DOnk4rOaZUjDFXLTvX18FpTbpNbBM5TzHYf2ZytLoDksz7VHr0ln6NDekPCSiFwNUx3ng
qMR2d8EyMHpJ9XR80YtR/ThaRhfjSDcqvV+WeuoeObjFL0bPzd7oa+OTE5XQWVniLZ9j9W602U7H
Dirb2cmL9IPa9MkPyJXqjmyQsfUJWIJpB2NQ4DmrG1KLMkXUtgexylUShvBxNHjcyQYlxtTAlbvP
5OjOfhsmSLROuF4p9xFDezzCtc79mSeeEX8wikiRKL5L6xtOQDCmYqSijPusyJrJZ/7YOcdBJXg+
SBR7ssCKrSb+oIVjZiEWk9spMrJ6Z90pSaK0AZD07GcxmnIKWmmBV0QZsyDCoTBoHC2nr+tTbFhh
SatbBWsBzmj+Qxe4hvsWhvqeQ/TWVyDV1PmHugil6de7RrFSzcK9gD5uasYE23q6GGENofR2FNn6
CgsJCfUgxM6voohs9cEq+iI816ZS/O4tI36qNDGavo2A/ZsxX5wEAGbL1YoWp7cuiTSJyAft+fAs
UplBO5x139JF/giSTh5vP9dVpr4sBU+CThU9w6upN0LqfWiETCemZDSDwUb3Ic+Ee5zUWT62NLbu
lAIrnXq07X9vr3zVnGPlRYCO4EID96o/LGPEKhV38M61B0TRr6bMuk9y2gJoN9aB4iLJqNsCeF1u
zUc4a+VO5rm1cUBLULgjCkXIWW2cQZtVrtPWO1tFGF+G2J4D1ADy0+2n3Hq/IBhUmrZID0Cfer09
0cucpRUq3tl0GiTu8KORd8KKxfeF6HWvKMPPZnDaAFDemzsGvF8mTst1xJSD3PD1ykoJeAun7fBs
DbNxVzWGejeCcgJdXBVv7RiQv3OWORnM0ui9LK/6P83f1pQo/C37NXSb7LHQ1eKhqHvn1FRyr7Lc
+GpsVRAhi5jxdZtuWlp0aK5EFxTF2y+1ES2Mz1zuyPdtfDU4N0tdwniZWmH17uwS7uNoIkBnSDf7
E+lyuCskDNtj1Qzej1nLDeKaVcR3eVaFOztm6wkXFsdfuO4yKXr9Mp1Mcd2OKdilKnvrDv69MRxU
EzrO4fbOXJ7hdWYNBJleAAU6Myl61a/X8bo5KxgbRJcZ6tcRnPn9nMujl3TjPZ4me77aG2904THB
IaTVwW5evdHJmBJTj6PkEhtVfRTC8U5VP9mY6tjpZ6PW67Pu5s23DgLJzua8qjAXkgp8To4fYY6h
3+vnHLPSQ4SySS7CBuM3atK664TIPkGnNB7E3PyBHx/uNFz+RujVywXMiQAXJhUMptYRfMptYIaO
EBeoCVV4pLesICHkllHrO4Pbj8euLfP01CVpadyHo9bKSw6iDdiajKOvAj/f0Z9QifsNk1+3fGkm
RXWk7Y9ziO71li/asu18Q7JN/dZUojtNGW3Db7zGcgljlvpujA1NXBppd9WljZuw80unwzQ9Qf3y
Hzef4BIoXnKWVd/oflV6yTPY2uibje/utzBShz9JpGLTFdVgvfy48/Tf4C3E9wKzguhoIwYUP1sW
frxdZpkvDGjnZ4cNC1l/Vu0pQGu5/nR7v25+R8499S2I1av+bu0VWj8INAvokTP3ymet0/xc9wbL
b/Oosu+GCfO2YIQwauwcyY2riqKahfFNpUfxlx3yn/iGXkuClHkeX1KnF92dkFkEjrGNTOulzNrm
iQ0//FLAS78jLe71R7RdmWvdfvzrPin7+O+eWvJxgtPqvko0Q/SDkSSXKc267IOwuLbBMzKxh0hC
WPJ7FFXnQME9+RcM9fH9iF+ReoAA2saBVjvy4yyNVNmpSK7H2vws1A3B3SP9B0VmFa7scQijtiNU
lkXbyiMLtVUg6wpmy8gQUvO9XEusO02TVRe0U20J32pts/BdYWo7VeXWdwJSjKCUwSTnCqli9gAm
aAdEFx3O+mEZcx7TagqfhQBjFeY2/qxKURySETZaxtD49+1PtDzq+tADWGTuh97jdQETTrIcGi+P
LoXZ1L6rTNZjSFK9cw42MlEExjEyAaXGplzP1SeXChCiFatEVJrAntBEYZXTUM97oXN7qWV4ymgX
tPYqeaEMbZ3Qy7giMt07dv1ofjBSbTigYVHv5KHbS9Fs57EgaK7r5yrqyWLSKLqk+dDhbKWah7yY
Z7+X/d5UeHPLUs7iuIUF5gI2en0jNIOIixL7w7MoMvsB3ZniqISG9clQivZ5TEoUwtRCBCoKoadu
1GB6GaH4cnuvbB5nEP9UEksn8kpvoMZZLIk1Eplem5zvjDkTcuC6qd61qkhRMsEyNr8bMzMG050R
3p7w0yjnQxkZw/fS1BTP1+3C2DOk3gqy7ODFmAKnpSt4qprls0MUiS7cbfIXUuwjUHYRqZ+dsGsf
kNREf0IfMIK7/Tb+9idXRwfRKCoR8nG8yE3j9SfBc1IyQVSSC1MXNOhrjFN+leDSf5bjpH4v9L5+
kZMjihc9lSXKJbXaqz5svxR9HdFQlHpd57yggJN+npHRFX7uzMpPvAFlERRzr30yKm+K/aSoa+mr
xqCYASo2Wn9w7Xiiq6BUzUmWpg4h2ONirYeqhY3Xp85HPBGEdTHg/mE1FTf41sZz3P5gfFGIhxzT
w3+w/JVU/sKpjjjC/YWqI3MToAAUA1ufRPqSTnX9j5Im5RCU8AAAyKN3gjZSHqfGMSvKsCUyTuXP
1tVKzUfAvkaXLTXy95SGSvmtda3yAYBoa3yM5jE75mY7tw91O6a/61hY/yZRPPyz80GuQ9mr77E6
IlU0uVNmsDsHK/upy8Q5To1TB4WZzfdvXglGNpB1WJwMONcxpp8onAbyoMtkAnqzJL5dxSCdQ5GM
1vvbSy0/erXJlrnG4pXJeMhZlylFWyPArHTJRZZe+dDN0ObtsikPt1fZiGSof1ILMfdCwHp9ITqA
YLEcGNMLLfH+qxlmyXPhhcmpwD1nJ8281iYFKEmSCbIFMAH/tQrQdGfR87Wi9DIoXv2zHdT5xwSz
8IuKMMjHvuqGd0NT5T+1WibVfaLGAz5Lg9FXx8F0wx+3n3sjdHDv8mYp69FdWE+OYguEsazJT8C+
Nc9uN6NBhDXLiYmvc7TKVP/mWcLe+aQbRYzr0o4haoBQvVJ7aDyhFHWpxZcara0jZATIHQggP0d9
0wV4mESf/4eHXAZxtCk3uGIIc/VzxFNe0iShx7SolX+MtMLhP0USfmf6P86+SRfK2ImQW3vXRb6S
GQigkSvEDbEQaSdmtpeYcjfxjcKdsaOO3Zfbz3eNMWNHUa8suHQL85n1PTzhS945+hRfmjiEogxA
UH5STYFodxeayJ5VkXivwMH8XRfheG5lJZBaa3FnPQ75UAddp6baqZ5lvfOht07Vwk2EyMBmv5oT
RjpUiaaPyf51LXseFGe4G0LXe8zmbG+WtvGqF8E9ikXykKU79fouErG0i7Kq44seS/WH0+jGqZth
Qd5+0xvHxUNgFh4DwQLPsNXRxcS69mbPjC61zoUzGvMh6cNgUtMpCDMoVz16T2+PTMA5uGZp+dFi
X4faYSxQ3eywMi0sIQ6mHal3tsZA3kblYyeqb5xLsLUIz+O5wIrr5gJiYqmiiiG5VFOrPMjU7Z/n
JFWmQJD1d6dCKfV+54RsdBgoCheB4gX9w1D59WerQPRqkcYJUQ3RPNVk3h9bx50ekBVVL3ES9w+W
3boKE75U6Y+3P+bG7lwODfOs5ehczeelPttOrtq0ESsjvzOd5LuslfK9Xtf/3l5oa2/iKgE3BfQ6
UIDV3pwyUEZyOZ4lWsPvgAv9VIEb7JRRW4uQ9INWRgqLLuLqTYa4IhozjYiL1uKzM6IgGh9jw2z2
aKBbR4DLYAHAgEK72iSKpRVJ3PEwfSc/1rSh75hdOyezE0kDkVGtgqSBW72zT7a+FbUqSDHmjtc4
bLtAtwynPiKJYobvm2rIA1fDF8Yupz0T57/RcpVxLPx3WnnQsAisq5odxobRRnYlLpB4x/Ck922d
vkMmv//TmBbKj9BHkO8au8g8GPQbHZ8ZRve+Qm0C8Owcf09TiZqkk4TVzxao0G81ivqPhejQXMwL
q6r9waucvWT8+vNbzGWWbAK5YmAZ+uuDxBEy2ymfxKUyXKyI+lA7ojVc7TQOtlZZ5mbq0iG7ntu4
Xk+y60R0yIYiOaToohynOqvefDDZxgZdGz41RO6roNDHY9x1NZKMsy1ObHhx1zRadc4a2BZvPZoM
a6CTLENghjbr8WXduKneDkN6cRSw9JVoq2NT5nvqQtdnBu4UHSCOi0azfT0NzKeuz6MuTS9qh/6r
r3f13AXoYzjvwo7JrK9Xo9YcJZCTPSjG3xrs9WZmIkVasMyJIEmuZ8E2xRTKkkl+AR9kLIlIq7uB
1PtmPFTYgsR+qs2mN1BkRWV7Rz/Wtn1FHdWfldD7zwXyoPIwpD2USm5Tm2GTbPPfdd5pmEjVEYJ3
MZiA6NErkxjwKzDxf2lDju8s9FPtAFKE+c704uSl1mz0Umrda0BSlLkxHuZOE9j+dZ1rH9EqNYCU
x5E+3fG9iilIxIxyuxVKV8Bgbs0GhraWd4HbLNIsos3NJCgr1fwyGyV0aelZhJy0nCgATdG4iAlZ
/O/be+U6BvEqLfJ2emfI3K3nC8DiwVMaOtdj0aV3Apvvo15WWVA6mbcTzLc2zMK1h/8LVudKIKcK
p3hQjDG5jAic+iBW7V9m1oDzdWTzEU4KDm1j+2YsLpcg81hiLF04lKBXIUT2nWbUGWkyyBHtvp0g
vKilhyXcqCsH4Jz1ztm7bvwBV6GgsynuwDRfdXTapkPpqEgvmlta4pBksfk7bexQW8iAGUqx3EAn
Z/KK4QjixfmtRzUy5be/6XX+sZhtkO5gmLYlU5nGmdKGkvyjSoswkOEUfaIXLR7aacgf7U6tz6be
9MjK8Pt31t7aT5SbjDl47deI8gYg1qQPrF0I4QUL/nHRUDZRxRV7Dd+tuL04ndnUIXTi1686U2pK
nJz9FCIifBzdorovvbzbidvX+SPy2iRTqJ7QEULZ6fUdJCZj5tza2UVX8qAUeX4X0n/31RppF2AX
O7m4tvH+8BxailYe6VoKI0pFplglGJpI73WUAabIvk9Bv31y46INj0s0GA9W1MI7diXdHL+pM+VR
5qCKmiQRQaFgXXhvD8iGBSFE9YdUjfbEUv7C6lbxl87yMsECAsrFuXonY0TEQ9eMuyzCGeBuBv4C
EoaJALZMHfLgjxrSc+qx7qv+XRSOZheA85LlMekr8UnFgvEPVsD5/GCrSXm2dLVbZK0bE5PiJHWO
NhS79KDKxIWAKNSqPAv6X8oFnxwhA9dd/KBChFjGYx7abQY2M5Xtzjbe2FsAjVAEcZbSE/HC11/d
ppORTD2fQUMN5JOZm55voCO9I9DnLCpO6xfJeBWzTpgOICZXL3I2kop7HKCR5zbjdEnQi9f80mY+
BjRPKZoHAJ1obvdJbWkfrKo0lcDIGF/4rbVQ2XRgeTlqXtMQBqmjFh/DaDYR9YCRPvpjr3a0dFuz
R/VOuqWvY3uQn7wecGKQRoVogmic3CfqESCMk12pc9CrWfI768yeUeRs/8r72XixymkwfA2IXOKr
bZykx0wfXfsQ9YrVHloBpeuo9bWtHwbJeJcuizN+KRsjNwM5TNF9WVpD5+eJpv6oqyT8N69C+1mz
J1wcHECxn5JBGL+g0CMo3BVe5T2EBeLNfkXjMzxN2Sy/N3OcKz5BHKUFESnpcMx7CLWPTkR30C+H
QWkOHlbKn8mwlOw0YzR2njKh/uOGhTP4itl0v/JaTpxfsJsRWiioovt0NhLtKTXr8YvW4Lx+ciHA
W+QFk7FX7m50x6higGjxFDTZr27ZyY5xIkIL/Ny0I9LM9Er/j7PzWpIT2dr2FRGBN6dAmaaN/Iw0
J8RImo33kJir/x70H/xqiiiidTCxJ7YUkwVkrlzmNX6qt5EXycX0bu0TvjhdWjEx68vnQuoHv2eG
4lnWoB5Es1+V9XbHgXZaCypwXLcA/EjVimyc7QdESzT95EQirv0m7Zr2ZXGmhpOlxkn0mDnOmF6K
nuwAhXspS65dOrWG2/fO6FyAaYXzWdNGNOgLC2mVDJFcwzVozdtPjE3m4T9ZaZPeQyiJtnfBdvki
D0aX4wC7xEjGRy38nkkScvWxHmxRn6s+G78XuYU9ALrnSvVs24vzbC6zqfttbLbvU0NKv9o1Bq+Q
MfSs4K9NHb+8L+bZkzprTF0JNYFvSbXI2bmw5B64+JxQmCyxXowfIZVzYGaE0ctAzEMVjF0yYCtM
gJn83JmVd7K2YBdnOeyzg2Cyk/hQXKzQHo45icF6xfw2tBUN4jnLVDkPqoxLbqMWjeP21Fj+qLAH
pKxr/JhM92DVvU3HsghUwC1nwLQdz4XVCthtJfshRp7ATU3QG2NWVH5SD0yzhir37KILvb4jHZXV
enxEdau9aN18BLHdyUe4nilH+C0wfW9wJGisp4w++CFQy/yxyZYXSZ36E7Mo46Uf5AlV+8I6G8ZR
I3jnMlVXbQvEIOVVs3sTxS1wA45Wr5tddspz2KWylzaOfl6lGi/3c66ddiUXFTNDOiF86ptWxVQy
atXxAXiws6n/gLAOtr+pDQbb7bSFGbBZZMuHNBFI7luNzCQTQtiQfB5GaflHUxFPaBBnhO3kRkko
l29GmIH7J4tZGZJU0jfNmgnLlXGVErGlNj9lSbEE2jQWB6vs7fN1ckZ8gyRyg/PiD4pihmSPt2Eq
MdwCOPt5zpx2vT0GJ5iGzMKR2YiTo0xQ2cm6V2YDs3YD9OsNgg5k/mj1TSw9RGHeTSetjVbRxMIx
wK7wRzoI/b5GNNgQ8/fJSKb/iEX9R/YNw9UymxVMe2Otd06mEhrNlWwzU/3QqsXfM0AzhnlWKp3t
qWV+n1KTfjzYOru/fq1mSbeBVG/nNLSTR0WN4KfXC5EKHCkzbSPNO0ACSqE/zRo2FpA/o3NdKfLj
FEZq61IXGx58MP1lxCvF6yQhvXO0STov9iB/iuZuvIJFkb5qejdd4lw60vTZSYsRzONGo3YGhrqt
/gdnsTonBnJMHMkf0qWIL2OtF/+l05R9TgpJOXhJO0cZgsyqxET35LbdGGcNnJKe9aBP5T9yGCaN
V4mhfR9x6R8xD3YXoyFu4YONIsO2Pd2j7I5xnSk9zNOQ+rSgcGnB1eCKFJtxvv/xdxJNuOqExhWh
dSvlWKH/hkgMz8UgefKUBbeDaja0g6p072utGGd2NI/Dd3t9A/GEpFNxSY2QAz2pmyU/6bSILhGJ
kB9X6hHGbu8FctvRBYeSttNPhYrSYg8SPkyFOfgGmdVJwkfdRU3j7U1UIvsqAsY0RsGKe9PY1MPQ
mvJofbRk7p9gpspIL9uYfuUiOYhvu08FUJf23coTu4EG9CNj1iGTHvRaJM+D5EwPdC27fwolttz7
2+Joqc0Hw2xGiaco5XghynK2ZJvWGlziL1GYvFn2nM4614LJP0xLwTa83hsWGMARmm/4kGLJE7vD
rLUeZi/jdbIIIvcfa+eGoC2CEsJaUDM/WyPhb5mQ1PZqCqYEvnk2RKdOX9KXuBCpbxnLP80Q/6d3
ynhwMe+8yd+XtDc5wFguRjYZi/OgmAn0MNztpk8V2qmC5LQ7ghDsPR/tAjArv9DO25SrWSE2MmYQ
D7Vtli8SDjWPWdPpj6XZoT47RiOX4GId9NX2nnD1Tli7LvTVtoBW/s+l74bQxmNVzgIzHui9Vot6
joyxOtiWO3EEL8xVWIvhFjq3m20549+qdD0pZSWk3l+QZfRHrcc4T08Sj1LdPN3fL3vrraKsK4YN
VfntDBh2cDiIEnWHbBDpOenH5efYGd/0vleDxBTOQT2+8yapzuj0MAYlXd3yzRMlKaW8XbEmcYwm
sYGlQYHxzgVpySMzit2l+Fa/7s9bHu1UJfAWYRsEBN/xSSuN+YWuj/l+sOEa3X+JOwAvAx00BLtQ
4mCkvp0HGGaO65kZruqjjnKe5kLy6qnU/QlcxkVSrJlCZIFYC0HtpdXq/q9izEpPVWrpMYroeN//
OXtPztjXBLfAXrqZRGkN61eOCrkK1dPTDAHuSk4nnSI6tQeolJ3jiP4MO2e99rj+1NfhRrQiHC0B
tw8vtPmp7qroqiSSfG6XKD+1nfF+kqr0AHyyHoFNgQ0qgHuIcT39018tn99CnNwVOcL2s/SQdmV0
cuYy+8Asoj3QK959ib+tsnmyWi4qE7ck6UGYaUI9jq2lmzpN4qILDXjp/hfbqyTB58N95Wutbt6b
K2II80XvsX97gOZh/YspuvEwIkXhixCGAKmoo71vcGx77MPJ+UtpMt3ykkUDStaEb2a5U11AuFin
FZQZN7W01lK8pxqpWT3LedCbVh44kXNkwbT7epG4W+VroO5vK1ZJTq0oLeoo6DRjCuwcEI1txP2L
4xR/MKzjnUIJIE1a+dKbdzuCKEybBhCtPcVAMFWnvOai+HT/C+4ehFX1jfYDjfntFYEQgdPaIdDo
EM8qd7ZmvLPMDKfBFBlckSedN2TxgU/T3jv8FbiB73A9bXVCACcpk4VAbqDPUUdvUK0wh+VtZiGk
4fuPt7vUKipBfON/tsVIRfjM0S9DPxoGnjfPGWYbnVw8hMi3HeTr6+fYHm9AHYh0QyC5BXYzQWsr
uaFWQ6A1vwyDLSO5MmRnRFRTvxjG9BsFmPGlj6Y/aEkDTjRJPkGyrGyO18FsnBDQQSyaKB7XzqVC
csu3kmE+GEDshS8KLNolpNPr7Oz1Kij0K6Nhc9QBHqMF0kryQ6aq2cEdoOxtSArHVYkAKyZYf6+X
sQaFcauDZJnUGkvkIlHVgKLtxay4Jv5F7TW0Fu0/BmQMUttFmWq/7WbRXop8Mda+1SRql0lA7/iW
YwGnXfdG7Fb5UvyUy6XtTrQ31aNR0N42W0WUqWvopJDCvv7RqrrEE25d0kMp5DlY7Db/4ZSqdjKt
SfmDA2sB3WeKhyjhDZoQnax2lOuchkZV2P4Ko3ITUx4udV+Kc5bNpVtUVXrANdv7KL9s39Buo0tv
b3YYyEYnbmXgZlI4CrQfFSwwMYI4ZYb0wbRn6ApQsv7g6K5keJPylCbdtjPlqPBoVDzLA0uJ9E9Z
1SYeStztj9lavt0PEjsn1/nV9GYVqtLtzi7SRam7FJibVKKUxDhBbx+1JFJeMEZzsJc0ouKT2ev1
cgFaelT47BwralMCPJ1IOj3bCGWlmB/hABsFxgT41lVaGcwmCrjywevcXYceGJ2wFWey7VzoVWjG
TWfAkm+zenSFMVrnEdv2729/l6s9INg9mfxq+y7jAiWJRRc0MVFKChg2I2o1AwZl3hsGyM73nhNB
E8Ty46jc33tAWovksw44t5vWjMqwy+xC2qztUIiPDLQa6Cbt0aW8l/FQD6NfjgCNxRnchMEQXxRr
bqCsxvEqybokTWf7kBVWjd16XmhjjmVtnYrUKUIXaso40b2NR4YlizZYntaWWn2QzO49+UqkBcMA
WvOmmV3ZU2SkFez7Qpfnl47uA4yA6Sg7331yCjyKhRUMyvO/DnJGjkBiDVnlAXaEcp3oTAd4ZlV+
ZELx0HJJBQ9aRC+gbybXiQfxIPdO4w+j3Rx0W3Z/yTp7xzYBiOENzW40BklwaO2HXELJxC9iIAzw
wo2k8UtztswrEkQDIo5yg+O0SqFyqhFpac8aUAPbzSRzTA9+0s4F4ICmB7qy1qI3iiQG0Mp2NrLw
IZuT/NyC0nnS0kk5r+DBP/jaYNJWtQsA/De6wMVShYiLJexzS45PRt+kJ2lqjghIO/U10onoKZNO
IGy4vdGmuQy1rsGXwsxAUMVNHV2FrGRAgNrQr5f0x/2wsff+QL7x6lS69TcMPYdiusqr1ZnXhOIv
t0hD1KXAQUZk+dvvstXHb4UZreTibeeA/kSDNlUkIWKWhJdO61LJ1c22fhLdYmhkorGiuZkRL3/d
f8SdO5Q0m6hIaoLS0hZnWSGm3uOeSqmED8OlHaQ2sK05egxTG+sLJAiCqdOOEhNtB0fgQCghMBDy
Kbc2N3dcQ2/HZZL8vpZK/ZTUiC95SYwWC/OPknIMIucQDHh6a26qxe2PobWx6rIaQHJQMUMuejnT
JR8SijVfe6gamTvAgq68pm3n4WTH+fhhXhwJ7EmbgRRVkmFKXaw40n9pL05M1oulSM498kdfsWbM
Ig++b/tN7mGevO8cIXCZAwR1TevWtjxBCIsOUsq9652Qhe4sYpYgkDZxy5LiOmnqmpazFFeIyk9W
9tTMtXNurJTOcxF31UPsZA7znzq53P/oe6EZCL0NP5/wfKOwmhuQyEulQcRbVZPT0Gj9pUjCIxTB
3mF1NHohYKvWpdat91tnoSqYr8sjV5/UpPnVkFsZnCqmz2FtYHFSadlBX/EXunpT63DJ/v8FN7uq
rfEYhniA6qlVmfTXu8JbBbrfRRMAQf7NcfUZY6QcwJurhuh8WQmTkvuvdvehaQESpeg3Ury+fmic
xdFRgZdGyKibd5PktOdkiVRPajTDjZzqaFJ6G6Lg7zBMIB+1kQz8NWn87SVLTZeKGM0Y/EsE7sJC
R/kHVsLJDPOjIug2VLxaSt08WpUCMHLSVbbZtsrvS7GMnoOaksfsTnvpmFPzjosjqaC1w/76m/JQ
q3QzI7vVwmLzTRsybKabfNMpVXmfoQMeEhDKyU7CXLi52VUfsojunyN1GFDl5ptNcVfGMIhShSMK
eXxb+GWdYS+TOsSBphXxu3hayid7aOrlIQXcGh7s4L2PyTlB/gB92VsprE50oyrhZB9kUZS/aGHX
46YSTu/zqk8P7uu9pagKUez9Rb7YthonPZr1tM0Bt5pO7fepjckQUgWnLkP9+v6R2FuK/hdWZTaM
sxt6m9yWtRz1MGOTOZEeZ0XKf3aa6H1r1qbP95e6PX30wOg1kIKtwnfbvlE+FNLMtQPEmtpT6rgt
DG2Mzlk4Zj5NkuV0f7mdlI/1Vvu11QSN3G/9Pb+dvrZL5yQa0cxFKtH+LNoydKclBI0sFcpJDMMM
As3UzjgyzD5GV9lTjY2VN2WKdtAGub1NaLXAPKATAsAcd5TXP8TMx1jUgh8Sjn363qkMx9NMalNk
CyxPn2bDTRoJ7HcpjANDj51u/eul18vmt3eAyFFuiGHOgmaR5Q6kTlf3xkk2sux5sdHoc+t2SYRL
6xkCcaG0WjBgKlAHQx7K546LueftNdpR4Ni5DbCiQfMC8UOO8I2kwTQwxBLU54FaYhtRlp156aUl
Oadiotwr8vpRE13q90LYfLQ2vqTVKP/B1l/VF3HIo8a9qeE7XcGugj0SZL1heWHZyt+UYeg9E3ez
g++wt/Xp9azWybRlbyAlQo4aWkgQqbJ6+RsphVL2bNRofKmrrU8lnYSDALL7fklgSFaRncbjdXMd
aLGOVoUhxUGYDvlZjRU6XMlcaO6ghKZfaaF+MlriVqUq8TujoWeLBVF70D/Ye2oymRXTS/5Kjf16
86FTb5ddBFtOaVL7H7ntzXdizsozshrdo04GdyQwtrsg7xeDTvBBN1QOS0nTMHeIm4rN1jIKOf84
S2nxaI1S/CFHG/ogVdu7dCl0kFtA4YEIuokwVTxkWo3RbVAMKFVY44jLYDlhVFcO6UxpK0K/TXXt
4/3AtvuUoDtW/OevNv/r1xpHZP6pQHOodcT0barj3i2lOH0ZjZBhbZQcdan3bnlGNb+4MVCbtres
2rSF3Jd2HFiNifveiFSMUohvsxkaaPIXC8aBcebNVMtumc8/7z/s3k5GxQlJeZglxPNtT88QFW16
BxvLkDkV7oKRgsiloqA2dJF6czkX2GYFaqtaZ4wCxmfaZdrHUmAlf1Cur5Fyk+so9GNh1yEKhvjz
5lubjTHF+TREQc48280RWPhUj5J8kGTsrkKVCYxb49Bs0Vs2b9jObWZFc9JoP+nMfWmQJPz74J3u
XEjU6ThnMeanj7jdtxp9j2ZYLXLkUloMlzYRbcRkSfrnQa7xcZ7pEASyHVtfObl5BvYV0VS3FKBL
3XwA8+tKcbi07uywGV1sQ4fIW0w8x3GDaIzeH0qxektWWSYdXerrXbn9DGurjiC6Z/yVk2c7SaFQ
ipt643jSGC9P6RR39iUZEl2+puQ4Famn2n+NClkYvmVP8qMSZvW/UT+ET2aV24VPLlC92X5gtT8n
i0LwHWDZTRtzhIeRl4YEqEyKxvPU9No5Bkv/U80r+cNULkdCeHtbhcyFhiI6CSuv+3UYYKtYkkDk
OVDhpQeGGiI+NMChfX9/s+zw49DmJ4ECpUS1eDMPQ+9HiumCRUGRp7ntQpKL/41DU//SLWrDTihC
1AyhJkX/qoOlTM/SrBVXNIta4S2wX7sXba4y66QWa00CvXP6FlsmCIHaViX7ahm53SIqJOavoPyt
761Ie/miTJx437TTBuGDpSg+VXaIoajLTMfuryOKYs6pGir83gxoqLa7YD4xnscJiYbr3Nvz4s56
VT2C7nMidxRK9qmca9V8luN0qGnDDlF7UcFK/GPxH8n+18fw04HWtpF16mpSpBN8mSb6dPAmd7Yu
+a+KFyOwuZtIZqlLVi1zD0NXnrUA9Lb5MnZdeb2/ys6dxNyQgEm0ojm2jVPCSSoEAJi71GklP7b1
2DyaZdIF+ZIVL7APvzhVqHy9v+ZOEUFZRCgBF8I4cTvh7kXdqUXF1kdnofamQi8eGmbAPgyS5CAA
7Fx+QAcgHTNLRzJ4G7q49NO8WQANzU31o3ZswTfN5k+YfTjvwsgph4MkcWc9eDv0DNYLkKH3Gkp/
S6Dn0I4AlRRABEJthkC5QgbOTS7RsIokrZ086JZy+uX++9xblKHEmjJRcN7MBnHpzZt5EOFDn0jK
aRnV71a8dK4510gz1suRJcTO54O/wbuEOUpg3XbpGyvpICgxnxjaaiTfjtbozd82dK9KtPTgC+7E
LcCcdG65J3/lhq/faKRrdSQ3K/6jalCIkDHFAzOoHVykO68QyU5wsKiLrGDubQKsQ8KuTcarrcwQ
5dyodCc+maMTA4F22qU61W0Vmf7977bzIn8hhKg1adeCjXj9aBjGGh1qgtJDM+oNmoeLdM7qlPEg
xe7BW9xZirkKUIiVC8GAZfN8eTenMaJlAFYaUZ0tytdnUWtx4TX5YeBSdz7ZmuZSvKziYjf9byig
pqQuWh5Y6C6XJxEq0DHNRTaEaxiiNd2EMvJHO1jJP0lRDIWrK2LKoGnl+n9ZljbPRNx68bUW5vKp
zlQ0nqcots/6bCt/weWxTS92atWBeDXAEZLGvvuuCFX+qdmRiWFKlY6fbNy0jtzJ956LJEuls09L
56bVqk8DHYJJyoI6cVrE7ufaD7ESOYjIe6v86q3Q9cB6dXu8dG4iY4qowQ19ya/1iMSNo81HvbC9
VUA1wgojQSX9WO+F3wNVpESJrYk8AAnYPyXwsryu6o/MFY9W2YTDoWGZUe3yIDGAEmiTGZ9Vs5H/
YHOv4WjlHZDibO8T4Pkw2SGXBHUhS96o0S9i/laddcCpB3Fi/cGv80mwAgQJxHD/n7jV69cGamTq
uiXNAiWMktajmmhPoVnYH4ViFpGvjYZ1Rvn3qllZfFCk3x5hsnzapr86l9itbI6wQ15oypOeBUup
lxg7JbKr6WIOYmmYD4qXvacEtcgAy1qBtltcWIz4XEnVnQdaDMntEndpN5xba7IjLy8h0P9QLYFe
gV5oYdBPMwTc+4Fxd33mzJCeySQhr71+y0mbjUyiect9bZSP+jJGL/RPZdfujPhaxFP6Ao1NPsMo
6w5W3n3JiFqB6adouOF196rVJ+DEWXmRlcXDI97+bsD4jFxbrY/27e3pQBWI44fBDEve5EHlWOdD
h5J/kEDGxmN+jp9g5g2X+y/zNsODMQAEibgFv//GOyTVypE5bwlhGkm9EvW+ySh8dAi6yhVhQ2xt
4j58Nmm8HA2NdlqqK1kBPRDU60gut/uolaNy6LSsCCokKL6EVTs953lqyqcCtbAfcW+ID31XWj4K
+8NjpklR5mVlXuWuaeMq9geflrYdrGowNLdk+ghEdYqmRk5vs/7cxIX1EBux6sM6jj+//Y0DllhR
omseuJV9AmWs9oMZFwHI9BxtYUf+MENZd5287j63zlCeLVCQB0Pnnc4HAjsoP62DAGQEt/GhEw29
2yIqglJU9Xk2IzQmFGN6P9Jp9gdL/Tk3g3PJ2h5RxrwrT/Q8jmbBexuaL81Oo2+y1i2bcyuNIXoF
Vha0NMgvQ2NrXgqu9yDc7z4pqASgpCBRbifOkm5HihwaWTA5bf4Bo1PhuLI6OambK3W8oszH+anq
o/hkm0lRuWVtjl8WHAyPwMm3WeMKaF1t7AFc2zfRIlRH6OrY3AV4qmSLW2vW+L3OoH0inTlFp1LJ
/uQwMz0jKCtAoW9oQO2AlvBAXrBSiHHPsblcH8eOob+XjaHZuEOWiMxrVdEaB8dn79v+vvL6578l
DLS/8TXq0jywK2l50cfGDDAvbg8637urUO3SomBOB/r59SoTDdKoaEI+becYZQAJMETnNIkGx79/
Rnc/HaATRJ4A/92I+sbySLXhcMWFutqcDe0nSlTfMfpSvdJBuvn+YjshmGhAHKQHu5aG6uunGnp5
iqxMS4NsVNX0M3OS7G8Vxwz1XWZa4QUjhOpBlofpen/ZnWeE2sdIi7gAL3jb8un1WWdKbaD53g0g
oMVCdeCFKS2wRM26R7UcxEH357b3i3gpwpAo2KIdeCP4DqxT1ElLr9ksR7rr7tiMavNkS70EKtau
xMdFVoV2bsokj//XoUjVn4sx6vXPb39wwLKrcCHt/ZuPi6KSmrF0EtgAop+htFZ+rbYCmFwVPcXW
cCQKtTM347kB0qNHDd/9hiskCIiMRlCesbUBk6w4rH2RzPpTay/9pbVMrEPiDMmlWe08vHJaDyvc
x0yKlG+kdeLgs+/ttvXeBV21gre2ty4i7YOu09gJqjijo5kPulScjc6Z/0KdK/HFoHcPTq1Eb5ce
BO8MXwr8wgq02vY+IlTcwqxgahVFYeHrS5n7rX1WCuD+iXgSvfNeS63y4NrbCRgkqRjSrL2B24E0
QCEQDMJhVCaHyLfUvfXiLNURF2wnLWQVVABXCYVVNe/1AY4dtXAolBA8NaTEg5zRnhdlDv25wLP2
/t7dWwqi3rqLVmzytqVfAmiprAURJ2cZ4T81fYvrU9Y7IWrOAgfJ+6vthQgoShBsaPCviPbXD9ZI
sIy7WEqDQp5waktAt/QACK7OknxfwFW9PepSn9EeA4xEd2Cbo0TpUulJq6aB2hXNA2Nu2y9HrXug
RMxOaWh0B7nv3sukCbe2o6nYbxBxJSIigyqxnhi7OIjHcDn1qOr4FfJCp/tvcnepFZnJxH6HcpIr
0ywlyKQHUkFSUi+lesqmTvm7x4fp4C3e7nkIZeraW0flkyi32Y1dFzlOWk9ZgCo9+SWV50ntoUPe
f6CdNItldOxluEF2ekZA8E02vsoyCAx72Mxml7WcOdVOZEPr1+z3yIc1FwtJU1dSJt039bY9uDlv
L5T1N1g4flHZo7q3ySintEdKaCajNIyBDUMUv05Cmp9Svrc31s5kuMTzysX1C22dOT3iQq///df1
PuujNYg6LTv2pj0u95GJwqBNPqJ2beqaZvuY2V17ipjveQPIH1fUy/yht7Lk4GTufmQOJi00vNvZ
j69PZq90AzLrBW+/iPvTgmz6pSt17c279ldjnGnpCjSB7fF6FeCkZdJkCFlNsRR6FX/LG1vF8qOu
lQ4C296rVJC4ZB5K5noD7l559JLT1ywV9tV1tKz+3BtT7Vry4sCbmuQzKMrxbPSdccTR2hFI4TGp
s1WqMhg/24qsa/RekWhjBI0orQ9Tpac/CmGA/l0nEeJCaxJzjjyWkmcmb3VzdXorOXERDL45dcnn
bonBmiDu+OaWDj+LsQuAI1LrG5xHpAlRSppBXhiZzQxyKw0/LshCdr7UtoCG7x/ovR0FqwD4ODoM
EAw3O2qK6tzCLjoNQsSzNRd9LPtzY/fd2yUAeSoOK4DYlWS13VOJxeB9SaqUqn9oxTlF0vGLjTiw
QK/Dnh6rvqC2h5ycRygSauFBBaEqO0cW5SH0ZoFs3krpW7rI694p0mBZlib7qBb9hGaZFi2Rr6zK
g38XUy2QciqVBG2xMR3V2ddAsmmuqiD+5ia2Xsf4IqRl5UoJyEB/Mjq7u+bL0n3tJ7WGkjHUAj3H
OTTPdTFPyVWWhRa6y6zH2kEAvL1WUGZbOReUQ+zdbW/TQPW2qMosDVpZLYIimya/t4382i/a0f7Y
DfhgxzkmKOnQAtsEWzV0lKYTIg1iwFTvKqFrKJWhUnWa0Wc7JU0yPdvGiJwTBLf/7D4Gkadgm/T2
XYqGEZJ0cPSYM20iUtonQ2QYCMiCM+xfpkVInlUU1kHc2zsL5Kh40TGFJ2/cNFORJI7L3ga2UGSN
eDCsVrqiGWYfNQj2vh5rIITJx0OPY/NGF2GLCrk5pqutYvqxnJhe18PYdPLIOmBl32ZyNCBAxqHz
BQz9RnGLoD1CTBnJcpa6f1YQiMeynZblJBThL5o9+/e/0+5uASvJ1Iw+F12czSscsgntxdWJKV80
+TtqQLM49VYp9MdcsUrFb2mGN26OumDuOmVWWe+TobTfyVkPhen+b9l7zWjyrm1OEqKbyoOebSTZ
M5LuMSQh39bbMIhTxzqnONQdPPbuUtTwzHg5JzeqiTooEsigwHorsILCV3K5U55HdL48zFuY+95/
sL2PSl1J65QPegsSibFGkS0po6TqjdKbgDQ9RinYAycJ9R+AMI/gvbsfFXwITCPqHSSpN3eEWqOo
TssN55twVHMXjcP8Uet1vb6ic7xk3ljRPUCdKvo8l3HanOqwja7ZVGtH/Zmd94y48tr8R89MJ/96
nZh0vJVRQ6+LlskyeYWy4CgD3Cq9inJsDq6M3bUIrtQHjGJhOLxeS80HPjVeNAHwZvVqOml7ciz4
dJkCCeX+B92JO4x66TexCiP07fuNxlaPoRGzfdAKvBRFV59DOTzio+zdgeQ6GIvSjeEq/PWZf2vW
afMEbRcCRWCi1qq7CFJOP/CVUv4B2GS/aEpZYdUxhmr5OFSi5jLEe3D6F6311Dmh1l5/6Z1ZHk46
8v3Xqu0j2R/rdMwUV1NmbFEVHdVqL6Xybl3MTbIVwGNbJ32uc+ftRxsIDMUwtTe6KNvMDc9xJsyo
FweSqWHJ29iKmxdRds3M3Dg42juHjaUInVw7YFC3tUYhEk2oY5IHFfriz4o09LbXQkf6lgzSdNb0
cFYOjvfexoPiAmmIlBjM97pbfvtMcb+g1lGQfeNSMT8PnW5fGinqEU0cnINyYif7xsUD0Cn5L5jM
7cPVc7UIaH1MgewoeS+VTvqwtJlZXXj5+jOUOStgrtlgRwnP8OAb7m16ihjyGFBG5P7ri//tMdGS
ArpRsHaCjsdpBox56o2kP3jCvZe5KmNxpRMuuW9fr1JpQgn7dZrmNEVjusCaDDTapfR/5qKnB32F
va0CjhRsOzXTLekKTc0Umfs+x6fNTE+JGtePkxR9rFVR+aVljwfaQHvLAaNYU3dIAeyY1482Ij5U
j8DpgrIqdL/jtvkrGqA3S7rILoVmHA2w9l4lLWNyMDSjGKxv0hYjyaxW14s8WNCl9zN1DH22ZOmX
mvT2kRE+AbSDaB3C8b/BwFCvoKUCSiuQQxE+KrVoTmlUHA2Udx8IsQeGJoCkblQOgVcPg27T5urn
yPImerMvVe3o7oI+75f7Ef62+8oDQcWBwE3P/aZVmIkKdFSdZ4Hd9stZIi4yA4vtd0Bni0vXddlD
3oTym7ugLIqcBfkycfIGoVuC4GuaKCOQNKTKRqQI7rL65/0n29uFkFLoS5JpMfZan/z3Y1xgma5C
mQ00ULxQ0Fu3cpr5HM2i8SWlPHiPR6tt9qDelB3XAirYokqMpzov/k2bLHvfc/S8upuz0/2H29sh
gNnI1WnzoLW+Wc5RZ3gVZZQFs4BnMAA58KQY9mlUcQLuL7X7ZICSgeqhEHuTQuLDuyBozGbUJck5
J5qaX9Uu6r0kTeRTG0/ifH+9vfDLvofNDsr4lnanqYtjlTaNFydT8jOpfB2Eq6ry/VX2XiC5E+IW
XNO3M65ax8rXGSpE4GzhnAxouKeZTuU1GtT2D74VEwYqVMYtJImbb2XTMs5Hk3AYpWpyrsIk1nxp
WqYT4s+iOFhs72tZSOoy2KFLdtNsraLFaiONWCjFMiRFJR69xELIWV6Y11lVd4RA2YsfoG5ApkIa
BEC3/p7fThmoE5gnJdfY7BTll7boOxcB3eSc1J38BX2Z5aQm0hFsdWdRkkRuGCphvt42y2IfFm22
9sl5AV1Q5agmu3lv9t5s9pFnSgVmxkPbfb2/ZXZXJUauylBc3FuVJslS4ZhaSxp0JVaHCRX0JWdE
dM7b2HpEpqc8L0ulvH2froKdzCYNZe3VbyqcWjiLqNOWRecuexnKJf6YKknmF+qkH4DFdo4EdT/N
MPhF1BbbT6lase6IEF/CyYoV+xyaefMuykBOPlQmpc1BabGzUYknK/YDVuSqovF640y4eeRaHFKP
Z7n1TxM34UUMTXcxklHqXGat48Gls/f5GEJQoq3y2jewY17iUgqBxSO0OMlLErxEVD2OrlqsinMJ
PN7TZayw7++Z9WxvGvJrObCOdX8lRJvPpzb2IExs2oOmVOr3ljK9UMaa58TCl9OKm+QyR+V0mTDr
+nx/4b2PyZqUB0jf3fallLIdMoAnNOIQ9ko9/HqQ/i1GWEzCNMM/+JYraJ22P3H7pj01q6QMqMMn
gWZWce+hkV93Xq3VMc2wCkrVe7vkoj+4l3buCS5A7nUU20ErbLM+PGeLNeOFDrfOWkynzJ9tPLgO
PuDeKuiIUWCR8RHDNx8wNRtoUT0976Ywaj+b13ZjLcqDqL0DPeO8MfKzIP5QWG0fJo3ysUY6GyCf
QhLhCeq+r05TS+9bjmHqZahWlG5XNmXtKjCB/CjSjdhfEoAmsqX1Bx2G/Z+zglNX0vRqhfb6cEJO
qAoQjKQXGliPSFSFV+Kf8aQspfk3LuH11xKdcryjpOKaM3fzh6zpn6MJ1cj723j/l9BZXdXcdihj
sTPlnFyFgjrPjNabJz15MlIpYUubuRN0YdS/tEqrn+fKmN+h3Cw/xy2e8rjo9G/nuQLSkB22A/Nn
NI82bwVrYHMpK3q9bRb/yNGcoWpLOxfRVfUyplLzB1uPrIvIT9i/xQlHeQcExTBJKZV0+WhYTfYu
BqpwcHZ3AoVG5q/g6rCK5W0b2IhvmHOEbnoA+Gw8dZr9Y+7i/kyqXB/cLzuxEMY/QYJjtPK216P2
e6ogQnuyShkyflvV/+pxlU4Phd3lLzLshdrt4qIE89JgejHYkyld7u+kvdVp/CLvilYTgPVNohIt
dt3ltCsCid4rA2DgNmnTVWelneJr1ujmpcV34KQSyA6+494bpg3JTJ9AzN26/rLfnnuIImWe84JW
t5zNp9SSbD+2wuxCp6o6iCM782fAA8AjoOITErc7FCUXonA3RkG2dP/H2XksSa107fqKFCFvppKq
qqvaAg00TBSYD3nvUrr6/xHnDGiVohW994DJDshKpVvmNd1FlrsGG5E89/I2FM8WGv5ugV3ayYrw
inRpsr6fJUgCvjwCvDhczOtWP7YRI+bdLPE0pAcYKvNx7mZ4Nl0b+6zszofdeNG5MfmZUA8o867R
IHiel2gwNsG5SBzUmCRjuLOtaPIauZn8lL7tIRrl8PntfbTBGFwYkGg6gx4grVwXK1si7zLMeBFk
XEPEYQ4tusLmbOb5Ya5LHF4G0GKoV2tpqcAbHs2PidFFUPANMxg8YVXKV0UJsS2w7fGPPEZZ7asp
VgxeU+fSXVoFYQbPWkWgtsH9yjoNswg/xIrodNyEuuo2KNNZdpHlCJNj17Tli96UynQil0ozlyZ8
94N2UR0daXY1X7CojXUWHcVUf8qc2L4pDHOK/VwJy6cCemDv90hDZr8oj5PcoeUwH+au18MbUZeh
8lVVu+kZ/9l2DymxcRxRjIWaQnuXj7nuuqZIJkJwjKOLkQX1Kcep4Tj06OBlUpX8L6loyExBEUHG
ieWbtxdwY9dAR6CAg2Idkee6bRgFSt0UI00utYrKC76SsDdF1H+g6oE+xhA2CKKme9j5jYNJ/A6P
HlsR0M7r2LrOsMzpHdiReR9WB2fOZD9FLvtrrWoZKj1ZdRJhMXitBf5sEGX/7e05b0QxVAsW00Jg
TAt44vUVVFpDkkILJUBDiPzcxlZ8lLO52VEC2RqFSgsgPuIYnBpWF3yV45HlTOnSYhvK0MXHd/DL
rBA75cXtYWhHLOUIGKfrkKydeR4i0IvGOBe5m09h/qOIyj1ni40EBW0jLmwutL8R5utvFi46Nex8
7B4jx7ivbPyI4lZT3RbBBL8c571+9ua0CGbRj4G0wyZ5PZ424hTlFATRRSdVl8Tusk8iG/Z6Lduj
OPRBHd5i/ng9CsL+Rh/y1FPvQ+XfDyfZ8MI0i9X3hxX4HQPr5L0jCl+jN6wEGjtIJMSLRr0L3UEp
ybdKq4W2PEqA3N+/vxmJahG0KhlwyutZRaWiJnkNZi4rsD9rKhDZUbMrNLh1Z8GygQVMWAYqZTWK
2fV9VYNAuuihJj1wnCw/QdztbrbTFmVLYfncKIWnKOL9Itt/rang3agocVyVkGbJgSuWAhtVZhqY
UyljSzdL/QdYgy9vf8mNYIUO+YIKhpNBK3O1C8fI1kST5/ElNKvhW2kUNTOL22cBUHpn0bYO2KK0
DxWYptKVs3niDJodd3g64/9JH6JxLp2aZZ5ZzF+6qPv69rw2B2PNqAcv234dK0C4tyUt1TH77sPu
3jHiyM172T5WuHMfBN9ip1e2cc6WaSEuQAmfIvdqr8SzrmajViJRkyfTkUBiOs9wSf23Z7WxWoxC
PEvsBt1uHVrGXTaKSRGYcavx/Cha3HBMuoF3fTvuoTg3Nr8JxobIkhN2HWyZMt5BGKBEFxotjn5J
5DRLfHPum5vSlhwDb0EzOTVs0i9OPZs7V/7WPIGOQtqgp0Reunq/Cq3ENwafoYsYsyb1gzFXPgXJ
mFS+HKnT8e2PupVzgicAmUKXk6Lm+gxIWRgUZm0WlwwNw4MyaYGfyiJzE6uTjoOlBjex4jyTKOKB
bBQOpGQl8u0+3TmKG1t2cWPD/4Hnh1bh8v//yRvQmq+DJhnyS6aW4blACccTYNWPRu4QpA3JXoyy
scILiXC54BaM0XraqlxKeh1bxWXUhNwgLRJHL7KQ1Na3lGAiconNxzaNYn+CkPj77W++cVwA+QEd
AatCe239XNT2yGMe6PmlzYH4scCB8RTKVrenobQR/AFOI+4D+I9xyZrDruZzZ0iwNC/ZOIQoEw9Q
Y3mPD0ULyK9G0ttrmza/+Q+To+II5geh06vEN0wq9NAapbjogdze5nqTn5sxqXfS662pkZPAgqUM
B95nWd5/tgs4VL1Kpam40BkyfrXDrN4EipV+c6pSg00TIuWE9nC6h1nfWrmlpUxhxAB8vNbFBaYC
fDGICqriaX9IGytGdFMdd+BiGxcAnR5oBnSEkHBY18cCCt9Qj7LyImtVKbvAeLRvTdKWA7aU4a6p
2cZJoCDNyaM2rWC8srq8644IbZACTkJgOv2NbY3tPd2W4aV1lKjwLQ3opIfPbq+Av5xEaZze3jBb
AGB+AEQoWpckDOscRQ+UlF1j08WZBeSUuddT2QUn1vxoIyfBiK82qvlm4NqIXCsN898arvVf5qgV
P+tOtRNqy12ouBJc62Dn1d5YCV5sjpACyGsDcoV/PBqCJj8tREtVDu3paGmZfkPmI+98ho0LkBCE
DvjfW+mKECYB4TepgWXEcnXlG3M53GGO2GONtlivQ7neuYQ2Pzs3LZcQ0I9rR3LJyELYxSA/eifo
HtrENJ6I/Wv7iNvqZB9jIUsz/oEilf0WyWfzomVm8wm1VVTcrV5K5POcp9oNGHzkLN/eElufnWxn
KQdCS8Ng+/XplqpoLBXBjigTI/8lxRPcdgmJj2A09PfDvPniywOw2AheFX8l1c4E8Qb6BFr8xwh0
585u+uGoUXz4/P5J0duChkIJcrGuej0pAWMoiFUju6RTWvqTHMdkVwjM5epk7eQjf1PcVSeGTvkC
NiUJvw6hcdk0piiu80uXBcn3sWjmD92YzYE7pk56VkZHP5lUYExXT3K0d+zSOIwd5Zt3Hx+Hi4UW
m02CfI1VSZRCcpJSyy+1poy6B7OwT32wbguobVKbPZnQ623jUKwngljSvYXs9/oLl2k/2HIEutxa
rs0ynbIvk2n+QOhVe/cjx0h0KIlHIcJeFccHXvUiQHz+ouKg5RpyMJ/rMtvD31w/coyCDhOqljjk
Xl2MlMlHbbBjGhPo735mn8g3BHHpLw28neXKkdkfBhmN+Z1Vu76JgIPh6sTFB67vqmaU8mYndSIQ
JZzN7BNKwCqM5rJ9MCe9Dk+DFivq8e2jcf2sMiLJLDV5eAFXcGWrbEjQDD2+jHGI0/bY5b5UWcrO
Dbv1OdkVsCwWHMRV2KWVXHYt7fpLW2fhTVOWymHKe/shxlvtSCrQfVrkPN9/FGnbI5T7N/Hjj1Wk
EsUkKspMNhsnheqmAUdvdvrIo1A4fWpQtv0z0i09K32THREhDN0Kznixs6RbH5hbDiDS0s0hKHx9
MipbH/kmNHOopOenIHKCW4KXvTLIdd2PpiG8SCpVJgjl9bUNvmNSsH5ILpUkTf1pinXnRuLxfg5V
tPyOajfIMvz3KPsIADfuPTqpzdP7dxIIQyqtKjuJe+f1RJHtC7tcjeAOBEN41jRJ8UfEcndqf1sn
hKMJZpP6lUF89HqUno/cdxjUXFQ7nL0pF/1T2qjooYfhzyQD7PL2pLbuNS5zkxoWwOErhFyBigvO
PNAHZIXLTWo0DVeayD53yI7tbJStM4KLo7Ig5JZ0bLVRhlzV2H4W0O4oq/zeMYCYo0UKw8Qyo0Vl
uQtv5mLqv7w9ww2SNlURyLsLR5lnf53z9pNUjXJJwh0atQg8G6CNJ0Qg34VAXv8Yedt0Hpx55WSE
6eS45Ip6cKjn2X7Ec0uivVOE9q+3f9PWmVkWd2HgEhWvM9IcBUS7mYbo0o6x9jMN7eJJH/6Doevy
TFOFAmIJhHqdC0q2BFOjoTVgG11wsUZkWBx1mO7NRt6TzP/bEHsdFbCwSOBxAdKuusJzkgsjOeVw
sSdpnGHmiprDXZ2P+eTOWt2C0UhDbNJCC1mvY8IT+oybYB7+bMIygj2itl8Hs+of5a7LG78z60E7
2RZbnhJdN5vuHJW64iLhqNGDEaBij3bnGAccc6r2JPVydahaW88oJ9TxS6c54+Rp7UAfQBEz6C1H
iUvLm8Hraq5QpHbYuf03lnOR7KJeihLVtVAqotPEehIIClE6z0qfmfcZwuw7aenGSWUQ9jA+H9yF
6xsw1DK1SzstvkAu6nz8wukJqHN9awyjvPNmbtxBgHPBhCxLeZ01qVFaTfWCedFHWUFTfh4fx06N
7q15Vn8Ushh2bobN8ZZeJ/t0Q8hrsAok8y3eaClDJDGOzRd0OLObgerlIwq+9s67ubVc6HKQF5JL
XbMkpMoZUMeI0Klr5J7+nCIOMNS7nVG21ov5oEVMpe26yF2Hs9KWMC8vYsqSW6U3K7+UVMWDGlbt
JPXLzbk6fItkOAHAIh3OC/X6zSjRY8SFBIBD1BjTrxStSa+nf38j+qz3KslO7iycop66ZNe0amOS
qCaSTy1decr56uuRlU6huaghTuZQBjKO6HqmD3GeNN+yROq+v31pbuwSQErUEWB88UnXKkNmo01I
Ky90AnmKj9g4lJ3X6/SMi7SVGrcpdHUngVsXMCnhkcMSJiNsAtzNXFfyYoFBG21k+2K5j6H78evd
w6cPe+2xVWRzNcbybP5TbnKmQa9oOduX1H35/hy6d4G7c3Os0/GrIVYv72RWeT07DNEePrzcPz8l
/tPsfZPdvamsc8OrgZa5/jOXWm+yyZgY6NZxFf858plM7u/FvTtfzFiYwP+MAt3o/09nPj4+Ot7p
oXH3aGh7Q6z2dU03bwgyFj53v0fec+c+qO7eNDauIWyfydnp6kHfXD/PqabNhYir/DJHUumZQ6Gd
Fkejw9unZuuEQlah+LX0Na78r0zJgPE6x/mlaXX6J2EUX7CBNj0gj3tCMFtDEaFDEiB6pROzuoZQ
VesdbGzzCypv8w/8KsPAo91rvsQwQH+/Pa2NYBK5ISBdBr14wsnVWANPv54Y2PGW6pjdK2KcGi/I
W/VTHKhx4QpVKdHiLbOdl357WEq0GBEqdBCXNf1n6/UL972aQGk3tih6t+fRqtwhyoxDJHTJ8Bo0
8S6TPDp7Zo5b35YeH5hiWArkQKv5TtzB/4+kNore9GPcK58LDV/dXMjqx7c/7dZQS0mfrs3CdV3H
6VJqqCLNLQKNrjDQM8K+wLUqPTvkowaY5u3Btp4uohkw3iC7rjVNRgy4p9zE7UUeDfNrmwkF9WSt
tc5m1hjnZK60GwVu2n1SJPoe5XxrojQwIP/xUXVL1V4vpg4ue9I7YlbDhlRV1vp8kOu4PsaxHe68
JFtv179DrfZN1o9ZWAkFTIKdJ8cisdvjSGzyZ9ZiHK3qKHh/Ix98PZ6Vf0vLC3Xn9dw0qa2ruMDj
olfGP7E+BHdZG+9BAYli+GdWkccSRrFdKDxS6V3dk8jsxDSxgOQFVWTozznJ81y6aDFIsL57VT5m
c9xabhCoaech1WT0XoQ/BMUYaEsY+xRF7llKL00ns7bNyptCQ/6Ah5L21Wrz0HLhbSUNbhW5MHxZ
z1rzaZrT5k8KAS5xbbtxnsPUKIobx0TM5KTZtRIe2qgoW1dC/v2SKYrU+U6eBrIXFWL8Y8qFjb9P
acsvilk4qh+Cwf0wDGPwMR3MuT2MuVpUvqkK7AGcJBzuJOG03bF2Eu3FLiQx+Hrah7VXZNqc+xkv
ouO3Rj30LhbNkoSN7Tw/CFWrzHM19jApRglCh+dAov5ltJQtPgbUcbkzAjNVTmrVtJBrp5kuwICg
oTfFZZp5XSBZwp2MDsDHDCgWx80pL9oH6Gz4WNeZnVXErqX4mSNniX46lUtwT0UovohQpJ+5paz5
sXUsup4uTJLM+I2UqUBopFWib21Sx+M5r3TnlA8wks6SOrbhgVxRSTwtle3sEMhZah7kPNTxKNFD
VeNeizXJK7UkfphBo2Q+TmLt/7g9hHmrZiJWD6EkNaDuxqQYPicTKbQ/23pePM1l3X6qktq8R7wx
zN3ZHEXzREgSVW7WmPOLbaTOr9Gcp6MjcEhz+xgZqRtJMRvrVMh1jn7mOAwPfVqo6f3YjsPowm4O
bZ+qxUjymBtp6M/5ADM5dUZ9vpFxXgzdUObVO2ACYWW+MvV641WjiW9mReWzvUnlQcndMKtq3W86
J74tprHtsZVPnRcU7kbb60RhfK4doy1cCyiYfa9K43gxKmXM0K2GUe7JPDTiZojKqUZUxM71GPOc
NlfczoGXB42sGjs/A31Xn5U0MnF247GoXXsIu9+1joikG2SSWWOGCJ7Ba+spl2+rbja+9FIQAS80
ksLL+gLJTjMFAeFOYCjDp4FSRevmtllLXwrRqKYXQt6/SFU7f9ISLBSeCkycZ5eMIBnYlMSXZxHX
zedhao3O1atO+1rV6qwckfE1yz8Ynqq5p2LVshffbFyvwBGRgqE2yJ9rmLJIRDtnY41sdu2UH0Qk
Jgwqg5GstUmPb78i20MhHQKynTtvDRJJhqIIHRkeZDBCV82LcIadURlHVQr2XLqWi3N94xFu0DlF
wOeaohFHM1hPu6DdXY/178Ws7JfS0yh8/4QWaWCu8EUyaV1UDWOk7eAykDxqA/uqmUXieLadGD8W
9dz5/Y8wipgAI3iFKSivHwu9q7TJKcgfU4QK7pxYG08D/XFxMjVBXFU7sTjrQ6EcSlkR/2WbYPxN
VZBmOxicVcGzqMEeUiFLLkaLc2be6Y3sqox7LqSue78YMBgiYBHIEoPcu0ITFWYsd9FMGVlVkDxI
Vc6Q3YlTixfLzjfdiBSXnBG4GXQemiyraVWpCGFTQ3Iz+lx7guQQPDu1Y//KqXt+qlvldyOqaWfM
q2OwkNuQ1yM8JNS/cqFoU3u0athZWJVNsdcuOOYqlpLDJBk/396fq/xo2SgE30ClKKPA7V8nxoKW
qWyMVn4xWzX7Zgsn/xBqnQme00m6lwrt41OftiXvziS+wIVIqsPbP+AvrvnVOVyAsTyVbFhcka/y
GtWUzBLBX+ASSZaM/lKOv50ap/0564X9PzPSea/k3E5VN2+a4j41m8i+n/RKk/wukuzsGIgs/iYH
hQwgYKRs8vbvuwqMlp+HmR88FzrvVwcYQ9hJxww3v0RBU3iFqvGOtPOo+Vnl/BhCSzvYtsi8ICj2
6HlXoSYjkynAXVgAyojAvo78SiWOxrDuc9KQQBwkrcgPWVUNJyO15js1Nqa96t3GrqMjg8Q2kGWy
hvVeQNi6DuqIAQs8sy/lJAtureojhKdsp5Dx9x5fLzocbRIT2twUnFeFDDyVJvDfFn1udQ4GVx1D
+ABCHY3Q17Wu4V0Mart0iVgWzm5d1AgmT0nzXU2T8oOMRdizasT65M8Tegs3Q48Uu1vERhvdaE5t
fc7b1hyxGanS74BRsm+ZGoCMmwTTOwxqqcyHsdbmX4WQkJKthgDoDHK+SoYxY9OoX7hS+s5N2lkM
H5qIOvDBaqEs08NFv8El7DEp2YIB/VaHoSFc0gEr9vCvTRyXy2Do3LDEW+iBVyH91CAyFrjKZI9f
396YV+8X2wNWKh0R9BVh36qvt0dRRKaICkwTYuZ6MOeg+2zEUnr+D6NQY6VZDr/r6p6VrQRvNTnL
L3LWqTwjsXTf5PWeZuq6Pvf3GqL7yfNAEnLde4yTJDMzEMuX2QriU5YF44F4R/ZFnPSsvxJ4Uabq
j1HcxXgYGvP3qLG0xxFUhP/2fK9ue77qItZE5AdFFY7d669qjoFMnRRUSZzq0wGrK95SqQX5IGvC
T22JPcnbs3Mctu4YhuMo6LjbXhE3OWnOvMCaqIGExf9CIx/OiRTalkt+aR0DvdS/wz5M7gMk3/fo
nFuHHrWohTcAuoUI+PWE2VoVh6wqLmY/jbeNnA2gGQOM9wZnT1x6cygktCnYM9qVdlIiVaR7CzAO
qXOb8rkUwoNCikKks70TR24soy3Tvkfzl6Ic3aTXsyKLCLUJNajL1DrladLT6lKllnlQaGR5VR2V
t7IVFDuDbsyPghLaQ6By6U+uY71Gq00i8zm/IOTefdfwOz3FTd/1bqzO1h5uU9l4HqiXIURFs2XD
UpXCGRnEwKZpSBvdZjCUs9k0uVu2GdKX8SS7kEGSQ5P29p+RRrRfxSA6U1NubxIoWiepmI0zVbBu
0UKd3aCW97SyNmILwARUg5ABk0Gyrh6wRZdKEYL3JDYswHnIh+ZclkggHjEOKZ+xmmpfZtDpR5Gi
QIaWSzbdvH2aN7/R0oTnyC79zNUdWduAqRpS7cuspuat3BtP2J+g+zrm8PDwz9kJ27aGo2tIMZim
+LVwZmXWxUw/M79UtiJ9tssWWQsjR9e2GrLDbE2d2BlwXadf7s2FJo2VKQi465Z4O1SFk+UdiOjA
rB5AqYWHvKsiVL2MNPmG89V4zOqusjytcKbnoEuGM0y6cidG2tr4NHQQgCCOvHafVYWUNbkOhCs3
2/g2h1uHKvRQu52Uxzv38+YnxpeNSJVYDGji64OdZ/Jc2+mYX+zM7A5WGDsn1HiyG6cKrdtubqxv
b++gralR29eBXYJ3Yo6vx1MjUY2j2cO2DqP2OyMZs4eut/7ZGIZG31nOrcmxfTh09DNR810dmB4r
8xCDtBQlL7zbUyWdT0qt1qcS2Ruvt0T0HyZHnoHfKiVNdu0y+X+K4JlSpFYw48NRcVJOc1B8HBwh
DjGGu1/e/xn/HWmZ+T8jgVlSwplw6NIBYfABHabUvai74U68VzDdWjHyCYy3FrqtsT7zaovHkKOQ
cU9tVbolKNH7rO3wLINb+fk/zGpBJFMNhT25DhYmWNVYPYO9S+Siu8QWh90vbe63EZM/aaeSsOy0
Vci8EAI0ugZ/1fRWnzClVCZTJUoufRT23mhr021U2fNOKLL19RbZVkJzYyOvHlsz1jvA1qigz9rn
ZI7Sg+iM+VjN7V6SuzUhEhzSDTKrpfP8ek8MmUNGXdMGbsMMzSvKyRegYXv4yI3Yio1A8MozAJZi
3QTB3t1MRI2XHXRgVHflNnJ1e2rPxmBGh8imPBvXQ3siINy7qrY+JRE6BCFQptdqBbmZgVnhUUP0
LYlhA8nTDXl46mUiLY9vb8TNT8kLBwYJOMAVMaY1BRZmkZldCK/h0k8diq2DtQed3XxtiKbgE5IT
0x9cPaeot0eitZaUI3D6Q9ImM4VSOfo0aXNyJLjMEhf1re6gpTO1irFvscO2yh3m07oJ/vfNWzhP
kGN4+K4i1qBHLZbkJ8OpvlPDQ6IGpqCWnujHIUHoAsiSncM5l5BxcMvCafpTWeboZacpfsBk23nu
AlTpz8TcezXFrc3GncMvoyR1TQVohjApApUmQAEY/3Y0a5oYpiU95XH5cwyE/MNBCvD7QMth5+XY
2gBcDSQP5GnX5HE1sE1Jc6rsIuTBvLe6Mf6KEM6e8NlWVM0rDzQMNiQ2Mav1x+pELdIqzy9WbIW/
8l6EL47UTa4ikFAAoCZcR6T16e29vXWMmNKi+LTAjdeXbKdj0GR3iIUZuSHf58qUV27gWJ3uAvhT
f7492NYCLvqC+M7YVPzW+Huzae1ZzhmMHwNhW4vH6oQaSUB83ET6CcWp6EHU8uhTn2t3Uu3lAl9d
8AsSnvwSCQUqPis0RFRlIZKv3Ic0lPSPtSL9TkXm/MHoLSIH7odmp5W5sWdejbdazSYK1MFZWuBd
pgyZW6jd9NOZ1cR/+5NuDgPTHpYSIc1VDM71D3k20lLUIUrpXqphw9PE3Ylktq4m5D0Wni7AIv1K
iZ/VlOlbYpI3ROow3CBjRSlpkhLTN+PMVHzJNGPFNYreVN2o6ZrCxcMpzvwcN7t3t6ORQ0McGPg4
6ScHZfVSy1bacPkRM9Zl/l0zUjyq7d70wDSX73+tMc7BYIM7Gc+ZdWdGDvRGSzpkTPs+L790pU3V
qijhnmaT+R8ig2URQVEtfaArePhAc1/rMwpxNiomnyorNR6jpAp8SwzWTtq2VQ5aioJcNRQlOPmr
0ACTmUIyWzT7jFbvYTZNav8nT6vyZyPX1Z1IlOCoZG2NRAQOfQcIusNZ1YpecXFK1Hb278b9w47C
CxpcIxonjvM6TJnaprIlhSBZNaPwa99MimeMZXPJsnA6vH1U3h4KGN7roUpMtIfZAYQXTUHslX1f
+0ii5Q+SRuL89lAbVzmsFHQyqcM4C/7m9VCthtV0uwTkUaqAWbJgv4goic+O6NJTje7+zRTtYSeu
bwKQS4BR2a8kcLzgr8cUalx3SdFQShcB/n5BaDyTN8p7itPX9yjDsBkpAC1x+Tpl06LQMmaHWuIw
2NMhDmPtvh2lwg+kwryL23ZPpmJrPBXhTAjnbFoqsq+npaZ1qc0KZZ84qhS3rZTgXh2j9EHVBhP8
ErZMby/d1meETwxQY4EyEmG+Hq8whdO1NSzoNhisT72kpA+drNQ7o1zvRSzIsDWh46sR0azTqFgn
lzeR3LiMhP6/UGQOjmkfiXtNTndkCK/fXEYiAV20Achu1nlAqtMunCLgcxCWql+zgyeXZ3WycbID
QVMAVdyzYdB9im3sSHeOwda3ZMyFWETGg+vJ628JjgMuuwaorsS069wKodzFotrDKW/tkH9GUVcr
pgdRlE9qwY40OvkpVKf0WEXTdDSV/psErH4nYtoaDvfOxRqDiPAKX5v0BOZoMCCkPVWdV4ySlbjY
o4S3sdm3p5a/s6OOt7WCtJ2JeBXgZlcAAbPVlGCE83pplFq4ZmQBsUGhAyFJEXySYAZQlBySb0PV
Onv32F9DyddREzUncFHsnyXpv8rvYIv0JFT5ZUymDmyIRQTldnjNK95Af+S5qlOFW1QGiaIF/SUV
vXQHJwSbNKxGvxLPmT8Q8E0b1xZ5kiODFgw7+/uatwLlm141J5aQcjG4eL3JbDU1RpoN0EfBgnwM
0zI9js0QPKOQNdzhSD7fAPHCIj3DsKbObdlFEVzzwqG177PSinYO9t89vf5iAHr4RSTF3Marn2PI
oKHiboDLjVxE4fZmHjRekmr6ZcxHu3H7yChiH2vNfDpKY1mVvi3Ql3VjRctsD1iTnrt20Ji2B1Qc
X/NQ6aL4KUma1vK6IcHtzspnsFdxZFPhF12jyjtTWE7lega8ycQgXAnARpcD8E81KartqIwdM784
5H4HnSLSsUe/Csax3dyrAdpRToYM4VSNBQq/zZ5S8sb5MrBvxf1hAcheZSRYPDtTEqnFxR4a6XGU
h+6oGJlxasrJ8agJ7YmJbgS3HGYNbU8SEyrp6xuSwyUVYYh9UJ048nnCBdKrDe2rLpyy9oxpnjHh
qkoAHkgBDA91beRfYNmJ9351ELqcskUCCn2Vq3e1LMzsr2XSGZ/il7rR8yfEFcyl7WrcNFWTP2pz
AwpMnrMFj2Wc3371rgIW+lMLAR3C9+JAsG6uMDETIxphnh0JplEJbuyR3tFwT+tBHHMVA12Kp3vU
/r+3x6udhhz7AqDlgbIguq4R6sJ2ZjuRE+fs6Iha3mmqCQWqHVM9vdUN4XxBzNxGQizrY9ds7Ppp
6CvZdPO8TyI/RTTukVqeLN0EzkTncA7S8FPB5n2QTVR3Z72db4ke1L3842p/8qORvEDKm8oukm7L
df3P8aBQLURWSvZ5qKOvCfaFJ90K02OLkITXtXq9E7VuDEdcbEJnBvx+zRjDcrINFjveM1qg4mNg
ta1Hhxh3+SmUftp18/zejQDVGXACRbVFFna9EWwrlAcdd+FzqRUaDa006O+0QX2RskB/ypFEvQEJ
2u08qVfREH4vuBrjKEzlVqdm+fqTiryqB3Ij5wyWazrbem17+oR25Tginfn2/K5CEoaiTAeHk2Yi
/Z3V5Tb0pQiDVrDlTFQifRvtwvBGBwPy++1xrpcNqgIktIVqxAdd6w0OBqeJWpV1rsfM9hM9k85W
D3oqmOP42FW1srNNri5t1M9YNuS66ClTTl3tyk4d7TpXW/ts9GHzwUnL7qYGUHETGlV5UYQzuJJV
lg+2QEl/0vK98vn1/YEIDMkOSofUta/ALbWeOfLcKdY51+TgEeGQ7Btty55RjcL4jmwmj7Jj1aH/
9le+3jgMi9gbjwUB0lWw3jcdngRwLM6RJc2nFHyxh3itc0SpPtnZOBsLCv2XIIziEa2P9cYJ8xBN
S22QOPbyZwDa6nmMZeuI2XvhD5XIvrw9s43hFmsZxKCAi3PyV2EEWph5uajunxOzGXMXMmH7bbTT
+EGUOTYP4/RuPBToCHiZLCJt/aWj+/oMTi30TCoBztkeC/uTVFeym6Ao+gLsnO6O0vx5e34bG2aR
M11Sf6419s3r4XrcJMlVFeccLBndCJP7YUp75VGTrNptHKU/z7LWH98e9CqSXuaIDAadnkULYB0q
QkMBnjI3zrnLdSc8hfjoVa6TL7CPGZRRekYiVPpuZIXyo8ybbs8H+/ruYXjgGYtm4HINrdYUpd9+
NE2u8oZJHydbS28CJrlTtdoahX8d8V/ecQ7jsrP+eZ/sRNP6oLOdc93U+tcahdpLGYfvrjsabBYa
PgagFpQj1uXUPGxF6EhQs624oAwvteqhr9K9aHrjfL8aZfXF7EbXQ+r8SPZNTnuonQrkZKDJLlWH
vWd947MBw2ZP8iawOusLOyzZ9nqIXrPVzbWv9JN61no72LmwNkdhaQC7qtS/19wvEVXOKBHR05/N
57MiUrDy4fxuV0wWh26VRR8HYgUPwustoISKktcNUqJaUnyZuyA75Y0Se7VljjtRKxko/9brGI44
fcFkoKzIvbiGDKh5PaoixpC7HW3r0Srr8GVAHeVRmeUocXstRcAqLmJduGOZI+EHLkTNvhSDgWBD
MPQmSMgoAjatj/ENcjH4eegUJR8jKUv+pGoIB4QjDZp6YZKl97GJNp0fJb38Sy4js3ehaqgfrc4C
JFpQ1sO3NBn0+8jOs8nNderPbkpIi0W4hHuMBag59pwuHtRjpnS1+kxQnsuugcLTcEDc3iLQzHI5
8csaD0oPW2F6XZNVmk/mnBYyOY9kZQdp1HnZnF6xf+t2KlewF0Lem7QR+pM99eRGbTg7sxuN9Tw9
EOQat0bboEc6CFv+UQon+RNFmvUBAnkY+KOEm4Fr4qvzP3ihxccsQ9DwVHD7P6LAFZT+aFrgL+Ve
SjVvwFPoayIV5fd26HPHGw0jt/1sqIIRf1Urek5tmDV+B/3uoAX22N8EvTDv60ES3aXs4ybzpTbQ
XpIODgalem3B7ESpdBh7TYSuicqndEyVuL7LxdjG3phK6fcYObT4pkBUTrhWqzTOEdf1qPBsR6rB
j8ZIicB/EYjZ9apRP+Kep9R+IDq18vQsr/Xz3CIZhlpY8rXEdaDG3zOC4iLFc1+7RtvZpmum0SD5
MMqs3ktK/nNtyagekcSWUr8OoKL7JmGbzCKZEhWIjgf4YWrAQNErmrRbK7dEcy+p+dR+aENN/l9R
zormpTWaHu5Q13P9pAZpekrMEu+WkJqV5IJ1aX5VrPPgjXMaJF7dFnBGdFuUH2ZLjJZrJE7d3Ejq
/3F2XjtyG2u7viICzOGUZHdP92iUk3VCSEsyWUzFnK7+f6gNbGjYxBAyvGAYy7Cqi5W+8Aa9/hed
izy5NgzJUuiQaXxLuKn31k4rXX0zDDalGRKT9hV3LQIdIOEq0FhO7nzHeifJIEkNRfo+glcqD5RQ
9q4UEmU6x8Ba6OFtHm5b1JoKuUzc5i4eHzWjjU6WXTYHCeLeTezyrJDzEGjd4fRnbuEJDxw0dPpR
hLB7FvrQfRo20XhkyLQ3FPkvhYdVEI927/PbCwNIVFpFjnL+ouA1ReYBSEJkF7Kg9kARYGcoQiyo
8lRqdur0qt7K0Upr5RqlnRGkdVOcq9qOXxnd4B0hZ3YiOngHOCvwtuALu70oO8vGcw9IM/4hZn+y
ZzU7WdLKvytFnL8a8YxsDiLWnY3BU0bEgTj/2mHZhFg5xFddDmV0XZx2CgvcPMKaY3ZUf9sdZu1x
rG4H90JnHVjhHGtd4g0iqTCvey/wGpzuXYRUfHvUzf9ZQ5M92HNhhIUdy8ehnn+A78vDeLHLh7HS
+6Br5PDwcqy3E2BShUXNj9iZlvo2DKJDgt3PErvX1q6weYi9BJx6rZ46x5XfzNm2LsRjR0iRnf3E
oCCcV4vhe55nxIW05MCKrz010zBCZ+U8LDFN7l5xDo79/XaiJLuW9XmSV6H3zRs/Ly4SjFalX7U4
zns/iadIfG5UiMBjmbTiuxyjI/2M+9mxnegxU/mmeUil6vnBjEuYpVM7aFcxjW7YoDF6inTQ22lZ
D+HLq3e/qVbo0sqsZnb3IlKRC9DTxHfgSrZi/TPEUfeZUPloFEDg2+iFqZCA8Nf6Ke8wFxUC27Nb
04dJzcGtT3h422ddjSM76BJkNPx5qpx/s7LTeBXzLnV91Swc92zIqEoD/BWcTzotsDikYCaicBpj
eJiIWU68TdKRfmbobR0mPcbyeANL/Y2Akj7hdC2JihBsNrOz0o7WW6/BAvqSl3P3LQfm/EtLs+Kz
5c2xfvGoaHtXNcbf4ZXBxWgGBQ1cHiFv0n/aXWO1ZzxNxq8Oco3zQ4VOk3OKqJ79U2LHJOD65u1y
7ow8Py/aONBBa6TlXFemdXXWvHR2Q3tAnuVR6Vue9xj5IzO0zFx4gaqMPdIh+PJEp0ROwGs1Iqpv
BURbiW9JUae+DuDeCoWrdLrfmF7zoW0hCfM8u0AAkFt0tEBGPQk5Qv2Ggx770CQ+oYiMfMWzZ903
8zjT/pkKaUuA420OuSMz0h+WaEQU8HJm/4vpIJnnUnjeV6Vy4X14cZk/tpoXNZeG6EAGuWm3ybmH
o/4jK7QoP/fW1L3XsqpPcaIQcvJLeHK5L43eeDUuy7g8GpWXxE9eprhDEIGB+mqNwib2SxwEwQsv
Wx4TdR7z0EVgpwsGtcFN3uwj+bPDIRiDRYloY6iJKFPgNhvVK9fLsyFA8mc2/XSKjV9LXhTfsq4z
HnG7keNJz+Op9R0njeuHNGvVB2xQ1c7vvQLcxFgqP3UbMUpXa6xv8+gpD9mg5z/6pq2/NiV+GfAF
3qNmJPtImA95ZHgf5syY01MbE9Od1jsXtq9dpKWfLOnwi0Wvn1KjX7S32C7Y9snVhz5/hx8ZtrID
hMwmrHVl/jiICYZOkQ/DRUlnYZzMqOjQMqiE9wbhLaWGsz0K+g720p0KV0+Ta9kbkQww+Ky+5TlE
Yt8UjdWdW29RswfHjsxfcqq8OiTTUkCCJa2ZhXm/wHubMis612pclYHemb0Iy7aP2QKqMjWzP2pT
+z6C+r66sUujfqXGBNt+V7aWE45qZGQ+BpAQtadF6R7sIV+8B8r5SGlOWPK+qZXE5DTY4/tFRt5T
K031w5zQD3yo4i4XfjHY+Sf6VvnMappxc6o7140vrWO036CCQIaqYFgO32N9GbWw8GqNaD2brfqS
CMD0hWibzF+6WiZBornVGLrVUDxMQquakKtef99pibW89pSp/aeRtvfDwSFCeZyWQe0ekyQmJFdi
IR/HxE7cU9ylIxCZycg1HwJB96bJjBx6JdRr5TIraJzBSoy8T9jgTeMHBL74lHrKDud88pS8kQQq
3QfkWUX7btHLNg76nHzwxqrowNCX7kuEdpx1Mcul+ljJpl4Orue7x4drk+Y4hxscPo3sTYhmo9rd
l6vIFtpY0B5iNR1OrkVlU9Sl6XsExgexzN3Ts5Zr1JVKSV+K2sYmlhnVBFfwDjpxnEJa7xTVeEQk
cwlieIMH9ZOduVFrpwwAzQCn2i2OwhkiBX4ZXmRFXBcPdVZmpybvukst1SqA6n/YBbnLoNe5Udkn
gifYBfz3/FmlV2nZnRizm9mJfA5rdPgUXIWN/F2hpEvzS9cybs3E0EeaHFkyvy0nHHqGZNY0f55T
hCSscnIeemd11P3LZ5ifBmWR5341c4F18/ynRWZSDImJ7auSuy2mQ1r0ro36/v1/GQW8KQtMGXur
juEZzaLYmUsJoderUEET+TV32fDz5VH2ttBv3ApFcviw29LL0NdWX5Xo+piWXF5F9fwzd2ZMm4Xx
12a560zgYdE+dSgybnsoZjouLTKFGXLNUL2GkjwaxoHi44N91Ly8K/uvQzEZTMbAjd11DTs67yqS
sIARJBptcd84/3jwgs45SntfpLTtT0x5uFYihiKlABY4iELv4cLrDwBWQhGItgM2ns93yDA4lpRV
hB9r59TTpSiF7flGrXrVyamiMvINqqnOuwbHtV9uV2lZ2HnUhLD3iyCS5pkL97pLbMePNcX6a/Yd
P44KGF1VNta9ED6SJJ7RWjYnK061W7XY5oWyiXKRmPwdnJS7dGMdah1kVZYGhrX5DuhvzBQVWAjc
N2FgFVr+2i7tzB9HGnV+ElGrke1y1DjbW35gPfQH16r2HQesQzEcyWWks/FKtk6QYbkhxtq+GESA
l47a6Sd0b5cgG5OLlhxZt9xflAgE4DJA6gcY7O5ycIwR368KOHatWPITvkmKHyNn50eFkWU+Dhrq
Qba+943BnIHAp0lIXrt+jT8q23iXqZHSgUKdLCv6PCSxEuCaEflZNxZPfZUua6RdHVQ4768NZvn/
B6XM+XxQKJS0nVKB2TtyxRcLjeDHsV75fvWhOvJd0sMewtoYj9G1anv3qoLUqnsX/tVtmHTCb2oW
b9Qoaw4Q/utOfFaw/T3K6kyIDDpqZ+uy/vEVjaSHzRYxIcqY+nvMLotzO1hlgMKJqflyKuxLmoxf
Fa31Ti/fwHvzI7EnOKT9es/2qhKueQwYsxve5dnrFIn7b46w/tMo1L9ZFk4+L/nz+RVDpkQO78lt
oHwP26rpufG9/OHlueztxRWDDMAH0O5d1c0tcI+Blw5MsBbBhEjCSdd685SLBkWfpbVPg/xr1i0L
tyLO4Cet0rFbSrojQRSBfIScV4zjuRNYt1Vtk4R0NZqrszgiHMx0Ptj+e2vGxUUzm0op79nmXisr
+dsoBSmBqY0+93pmvqMkfKSLu3fIEAGFo857RVNws2aDZoilQQz3lk91EQCh0gKEe+r3vSmPRGj3
tj+hKxDPVU2Qq/r59qCeQPcca48bifUg/LGvMOBrMggPSDNFfodXJYhomZ8zQ8Rf/8Om+Q10Iari
zd6MLQXNv7YHeI2hqxO0VefQlTenU+50RLWTyJSAVFj99vKoOx8XxgO4JkAWdGm2sXNRJKh0jdzT
SiXcV7mC+ELtKOk3RPmPYAB7Q4GsYAGxyGQxN6EsgiEdoSgfd1nMLBhm3F80oyjDHpu0gzB9Z2Oy
IxE2dNfH/Q6oYrhRa045xmt6qb0RVBgfG+SaDoqbu/NZkbOrWCPN/82CWR1UY04iKkZtEuGKHMU+
nh3Jx66fjq7lvaHwP2ZT0lRFOHEzVJThR5RBXrtFnZ4+zVNuvYuKZZz8LptGcZBO7Xw87hJuSDA+
UAC2ED90CAwvHlEy1+1MDUYjEWdDa47IgTtT4iyvupOcanwFNnfHbGeLpI+a3mSufMvasggnpdCv
aIyPBxnEThyEDBQ4G9YIiOzd1ViDpKznOb7VmT78iNH+WXjJGo2+vg5e10czzKvfVaXj/M+YS7V5
RCA3PQIG731UmCl0E1Zr4ztxC20waqjTZYzDvD2D20zis6nII97jzihQUVZgEaGtdpcJd4ucyM3p
jqQoFDx645RYgZNW7lHcszsOJVF0g7zViWKzeCAyps5G2w62tNAwa87jNzmMwIPnZec2BvCI5RVd
EXvtYj2/jTU3s/WxUJSr3hdlQI/WwzReW6h/1fprt0r1IMGx4G0McuwgDNrZnNzz9m/GDVCMbTqo
W4k6CKSzbyKOkKqzlOiE7r8b9vGSHMStO5+S8jLvDeIj+AZvYSexMYw6aQGGzAgXvG1GR/sOOS49
GGUnIiEe4Scy1G9y9vNPuYha9EofxTfp4lZ60upY/2Vltofaz5Q37hnCSjVdZUx15u9vyf/HxqIz
CERqiz3Ly6GRrg5Koxup/HlJ1oRiXqpwKpXk+tdvGbewS9iKriz4oU2gMGqtyMGxYVJQCcx0qXiU
YBRjccY9S/8P0yLVWNuQwL7uegPZkCGkHzkxaoZxj29PntgPMxxU2sqiHI9Eoff2I20qCkBgkCG9
r5voj7B8bCyvUUQrbllN2uigzxSOdWSFrlCOWmN7+3Eto4HVc6iFbKMtV9c6N9cXqndlFD9RKp0v
ijH++/JK3cOqbTrF9KShJK1aStsHTXqNNdrUA27Uc6pTamTNOxSjiqBsRuM0pV0dEqfjcZsq9ikS
o4Uy5/zXQBh+wyqMgFwe8jv6tgWaCKdP1Yiaz6gW9TU3au1ijGj113E7H+yWvY/K6V6lDjUegLud
qQhPTUvEVLM86R7cKZ0vU+aKA1bp7leFhwx6jO4f6i2bdJTUgJ4xDIKbWml6mEjdOculWHwHGnzQ
q30ejgiKBRIRGr+Z++JdHZl/TV5avypsEMD2yLbdQSHFPA95rFYCKq2UZ0HJFsClHH1AL/nBV907
FVQeuTvhwwO83pz3BI/1qm+b+AZwFTO6fnb8Zpqab3N72AzcHQqWN5A5qnZ3eXHtGIlpwTG/QbpP
TzqqaKExCXjQwvhr2CrqKoAsORyUO+GmbMLkVVzM8HKtgGPfNx8AzjifESZBLMGzE/sgNFq/0Cbd
X1NhhgN1gI7G5oVVON2OWSLpouTdcFZVtfeXlYKtN6lyUcvK/fHyud/5jIzHcL8xaHfHXlX6NNZV
NHP6aikSxIf17pVBoe8tcK3oYHfsPHmIx6xDrcDxO4LuYFYjnIWV8giwIA0tYr0QhQSvRDghK/g/
zCy9IHDrfHh5jjtRC/wUXgRqGRBXtxV71ZJGhXgsaY4ul1OjV4L7Tc3fGEOronGbtjTZevVNmRfj
30cttF6Qr4SwsuYJm/MwFYXCKbGQQOjGKbTiJAlx3sxPU3HoPr131bBHMdlcxRmpS22umtaeUfLK
8aynW23WviPs6VTp2nROS9uGvW/o9bm3pXPTFYBXoZzq3n6sPaP/8tdfew0NaZLQArp/rirFEnGu
K5hnRH3zlChZG9AtoG+dRb8yHa9oFV+kcJpgmb088M6VzsA2xJhV9/xuK8tsMebKph6XFLr3BFXc
fOqqVJxeHmXnwJDGcqOj8cTT4a6b/I+Hv4zzmjeKfpNOieWjpvbjWY/nVUvjUEN2d0J/DLW5C3Ci
HZyJVuqtmyo79LQlDx21P+pJ7JyO1ffaJCNbFVZ/cwr/mBAI16Rq1zJtNo7Fd2i78Scd+s6lIua4
mmkpUhiEVkkP2u7LTy9/zJ3b7tnYm/OhG/PQqBRNb2ZWlCdkuRwKSaTu3B6aL/i2B1vknku/8vUp
/FP2X0P7bbVR1mk7twqiUgA/4wRARJxf0y5zv9AWwWNy7JGz8ltAUqE6RzEz93LjlRXL5QnVwOII
0LK3l1bJApqJSDwjlPJ8L6Xmwupj+Hjj6Uer36FD/GSDy6h80xj7j3//raG4w3E3LGBWv++PP9aZ
FtNkeEA00BWqvpVUy85Jim41JEcR5tr019gqvjRKJeu7wlV/V4n0UDACnTpTixFedUtMsw1Sx1TC
JLatg67W3g4mIyVqJMF27szb9aSOxsTAq9loQIoAF42Sd6Mi0UxPeuA7oxPTdG2EHU0h2Kzs7/cw
0cfazuNauI95KJ/Pk4Wc4E0Viw3sqP6lzkjdWHrVv0udND/Ywjt7BkEWzIJ4Q7mDtk+KNhrunIM8
vg3N0L1FNcr8t47H+p9qUPqjG3V3rJVZSqvSvgfluRb9695GSKdzrOlVGdnWVQO8d+0t6JUv7869
oeB6EJBblJ/uXsoyol1naFyrSTckrxdlXM52XAwfU6XWLy8PtXOtEuNyc8NjoRe7DeeycrRVGVEl
zCcrfTsBDH4AvPIf1omwlC+nw5zaWaeI8nHtqmuXvE7+mduuDjrAR09D3xoHE9J3DgCQBJ5b0hko
MdujrSAhl0aoPNxGd3EUwMuV05zkyFVynoALicBoirQP4JqBGdNLx/4RlSYCv2ljqN+6BdtvUhM5
g3C1tOxjW0z8J0k32pijKEOLjm8e88+dNVvQOUcCYacoXESterTDTpM+p0PgJZ4iQrys2PCxLIxf
uKWP6Vm1IgwIROeCQnp5FXc2DC37NfaHBIV59ObuBJnWe1MBkQEZ1foEo2s+eQhOvkna8e3LI+19
XexIAVCipEEitf77Py5Oxc2itkEtHv0VHWVjEKwXd7KzCx4NEgfAogiMPp5wesRg8eWRd55HgNUs
KhX6lQO5mWPvdE1U6BLHuiEtTinfw6+zbLykXdz5RakOBzPdORlgggEImbxI990j0Dkzpk2gxnvb
jE9SRstXkPXeQTi+t3K/+eJra3inwaEnyQIeU9yiBX5eOujje2VEmAzh3aPIf28oMDH4F4G5Jc/f
Lh11QiuOVQoKjS3DWsTNGY5I7meQ9Q/Wao37NokbJNy1gwnPisd8/bZ/7pIZ0r2qR7izmKkyXuzO
qL/qCiJWgScjcS6mtHgHzbSK/8M5WNFP6IERwN2hcepRc5Y4dRk3AeQIX2r6p4im133k1O9f3o27
H5NXBwU/Ioi7OgJdASDEliVujhKnKM3FZoDaqBnMmjwKsvc2/roFqWVTsbh75Lrxd2N9Fmj/zEVg
w5X9nke5GlhePL9yagooL0/ttynSdvWwTiAwgk/NdtmcNLzEbHCqKAA5Y2J9pemgf6lBAb9TQeh+
saoi+TjlNeY8wmmSASX2SP9Xgvb64EKsUQO1d5Q5IN7BAdYZ6vKKFkE/+26LG+OIvW537lNn+D5Y
rVsBqKknaE6TVRdho0vr0VxK88imcafDQu2AiaBnxN+25UneisFEMSa9lb070FBXip8Vee8P6aTN
EJiL6VL/afQpXIA/fzJGt10OHqW9uwQZoLXstDJHt+ehtdzJaWoHZv9iyS+GTY9YZvF00FbcO3X0
L0FNsXKrAvTzUwdJqBtwGVw9fucS0KVoL5MoPnneVD8AfG4CDzPuh5c3y945oOi6IuvpYN0l2guZ
ZxuZtP4GR/kB5Uh7qrI0edDzrj8omOwdA3flExOCUXza5gdLTIGCgAs836Iq31zF1L4bbZ7F6Jot
8tXYlkdaY3tPnQeA8Dd0AIbg5nMmHnYotrX6wSdN9YYjMQeewGuqUlzTV6ux+2y0ynzKc/buyx/1
fiENilkQLSFJ7MA4WwNqj5Tc1J035if8vUcA4O50cjEuDqYet9S6sJKD3XM/XQYlj4cOiZLbXat9
qYlg0hRHWCXqygddMX+MdmYG+RLrGB3l1ps2klaoY6x6UBfaweExMidzFaumZ7E9He5sGY0YcWwx
ZZV9BcqTW/4olgUWIrYCJyjJ8J3TJkN8oPOUkXvH8j5HbStf13g66X5LCKsH7ZAnR1fvvUAPfS+o
FSt3xNgBkaJ/ruskheQzVup8BiVY0kVHRj0KLW0of2EwJi2YEkr6pp278kcRLwREZqcb/2TAPxaf
zmGRHzxy95cJvwl9G8i+ZJVU1J4fc01OUsl7gmm16LsHY0De1G7gJL68B+8PNmUFsAPIE+yJMzpl
CqhKEm55UWHdBiVzk6DKhaL7vekVR6Y9e5uPFA4MMcWIVXXr+Zx6rRBur3BFZ4lQHovcUn1PzacT
yaR6KVRjPvexNB9N5H0OQpXdeZJMgTRCuPTOmwgKDczHnkY/aEeoDQMYqKbmGVM0NJde/qR7k1z1
tGEHgUe+q7fURpsWMCmJ9eKkuCaQWURQRp5ihm6ulLjBzZH7uY7a6jFdkGw92Db39yetF8IVVP1W
pOc2fo7T2E5NVvBWG3MbzLnI3jmxk/iLHNOLqWfJwZvn7N1idFWpbiOOsirzPF9TwLSzqOXqgD4Y
6ZPQu1HCAa7KDtJIg/w7toxFw+LCEgkW6UJOzelYfncyr3VPjttP8grdZG7eI+4G+2UxXNizySjG
14OxdO6XQYxKd6JmlhZPi6NLbsUe/GZIfmcpD42dTdEFX2uR+W00a16YmNjfnafaa41TMYDKR8o1
KlufUkVvQJAY6qfRHtIOK67IRvVL16LHIhugTUh3sb/QjXZjX03qcqX+SPMpqvpEDUDyDxWk/k6+
zx2Bqug4KYY8ob9UiFOzwPXwnbyhZhbzLuJoYebDCm810BkbaPwpTFpICETA4XA062djQrfJHn5Y
8AT0cLQmhw5nM+QccuHOTlC2C1ayutU1MANbpRzDRW07GCbTkNl+tViDHuZtZLtnvReJ5ueVWkyc
38SsbkpaTP25Rwy/fiCOMz4VZaX2TwXUlSqsp0F9q9LhF34f2UMSLt2oGe9fPgJ7p21V7Vy1zmji
bvdEj7YDLxft9jmNjZCyDq6EhIeXeuy6g0d0d6jVtoT7BMmj7X7vaFbXws5pt3tLceYCawL0VqLH
Fmf6lye1d7LWgXAEpL15F3dZkNeXQgz0NRF5MPy+sdP3JCH2pZvc7odVq0dQtb0XgFIxrbFVDvgu
6OqcZQAzVEObLpzS8pUornF0VDhKBzfW3sxgMFIjXhmhd3pRqt3btBFwbV/UtAlG2rFhr9WdT0Vu
ILifj4TE9taM1hSATeq/PLubK2OKTHTEXVx0DHWpLtgp1aHMhvZ9T2/z9PKi7Q6FGBZZFZYRdyIg
MQ/NoJZJerPVfniMkQe/aZXRnubZNv/DTiRAJv43YNZqWzOFcga/nqcTX7EszZPSZqZfx0lzSkz4
R38/q7UIRGvSXrPvjVJ0Z9uTkVQIKc/FhAyfMk7pAzJiUUT+hdD5y4PtXPAQeFGfozzyW5Bqc8Gb
2ozgxOopaLhZYCye2/twRXofhYbq0iEg/ZoU/wgXcZ/N0U4DbmvAWCChM9Z//0dtocoliqMqoUIx
meIHHZv6lJla7fqNNWGtTWE/olVhgyeGzerZn2Kl9w7jwnvuLXAl/nMEhCnoI934/Ec4asOVzNNy
A0rtUK0pa+W14o2okFZJnb9Ch8Ut3sfwgxt074FNBjjcVJ8KVS14egV6LQdLsXNQgSuu/klr7ZP+
7vPfM2mFPthCIqA9SYTwEF/0m1TqvpU02cnuoiNy1U7vaHVMgKPOJqMsoW4+gFePgKkcoolET3W/
m73poe4X10+rxAkzq84ebEdWZzNe4lO2LCl12D66LS5uiS9vwp27UCdwBOdK2Mj/Nj9EGyxVFC5Z
Wprn/YMTWeKdV5jR+eVRdudLhZW+Ch1lhAY3B6uhE4goMt4hqbtCEdzCO+PpbGJ+jkJKO7jl1fEq
xABIEYLGQlokbsG4mNSeD8KqnXsLbBIVJ5oD/JTtfJGyk9JB+OE2zVMcovTHZWJlS4DB9lEhaG9T
Qc5Hco6aPQHcdlNVGJrpFZ82w97VLwBGBDPr/jolyPhpx85w8I7u3Cc4FllrP9LT0U7anOxCk0un
1CK95bLXlcD0XhXIT+d+pMbGz6FU2/fF4FYH+2d3ZYGssIfogqw93+dHp2hFJAoA8zczqo3BV2Xr
WrB29eYnMWL1Bi5E+kmK3nqwkvnViDI+qV6pX9ukPZL5353/KkQELYkb3N5+b91mvkvF0lqtAk84
yYdHulv9W7sX/YVkvPlM1WE6ep52hkXyATYsby7sjG15LO46KnRUVK9aOWFIKBc30QIDFdNzAxWg
DGDlIx/UVi7yjS+fqp2RkVGjW7jWxvizNiiNyolbe+gy72panXPWq7K8eqMzXRQTunGK1g/mMuWR
LtfOhQFkdrVdWTmHd9VAA4UWJykZVODjcAYjk5/sgRrHy1PbOaa4fdGSoTpB7XHLC4X65NInRDk6
BboaKnUah41pnFvo4AcbeGc+uPRRhubCpTi2jZniZUmAKnLrV6Au/Mlo9LddnOoHo+wgapAEZjYr
GJGBthk6FqxWh6mKfa0xKxuDsauV96nmtoSFYywUf+kr23xS4WStePyqRng2aWX8qqawk/597MbS
cQ17CF+waTf7Bm3ZyInULr5FJItniQLDpzFzLD9xliNpwZ15r/whUMm8cmu0syb1f4QbhPY5mDdQ
3naJuWrpRcvMY65pP1q9WOog1by6O1XVEn0Qq85FUKbt8MbrGuPnyxtq/4cQEvPqwlu862u69ZAM
Pc/QDb2JCDMpKQJcbw3hUyiL4Fy32rlNqjnQhT6HhZh0X49M+9fLv+J+W/M1UB35zTG/N1mba2lV
WP8q116t0Hfm9yAU5dqIDlvFwQnanTAbjRuCMIMtpz//8pUszGSILeWarUZlgRHXqeELaeAKm4Oe
eEAiQe8uMlGV1HeiwUrOhRU3NzSQYWK/PO2dRwKwI/OlMArtBE3U57+F4byss6yY3lmbANuWlf0h
ReftdRFXw/9SxRA4OC3m+zlv5msvkbk+YQ5qGn65JGh0vfxr7iPg5z9m+2E0lfd4gTGil2r5PrEc
FL1GbXZe1Wk1BvmsuUg0QU723PhthS7Y318FxHsAWzmB6CciB/X8Y9RtZfQDync3FL1RkzBJY34j
o39g3kB8m2eV93oeZHRGy28VuFO8G99CKQ9ugfuLb4WaE/JBWHdWr7XnPyM12Yyx3ce3zHK6h8Ky
ZyVYctH2B+Pch0H82dQqVtwirZXt2svO8RJl1GCTmBM0YScFl2nJ/rxYduIjiqa8e3l5987Y6idC
adkzeZU3YVCCqNBiehO3W1EpYTtV06VZht5HNsU74F3sDbUyvgHPMD3EYZ9/wtId4tIduVNSSxF+
TFMvjN0Fgb4SoZGDFGV3LDCZIAVX/5bfYox/XKROapVFWWbxrUuTFioaoEirVSewZdZRu213qJUe
4JJ200RZd84fQ5UZAIIpsdG7zdXkHcI45qfCHofXmH15X19erL1NuOKhnRWvY1OOfz5UGymY29sp
7C1zGE9mFSlnJ8uLg/TD3RtmZccAJSWYoPDzfBijiC0ZjXN09UQ/ibMjTLV7mpHRiN92ltZ/EU2W
a0HhLHSfh6ruvguYO+kF8akyCxLpSSvggZgFGD4v/VjMU5ue44FasV93s/pzang6/SqaZIvQUSMy
fF+63Lw0RBZLOCwzlcs2seN/hZk2lc9bhAtNYogpDWSTO0PYtQrs+cWxRBLoVJT+LZEGIf+xrOkt
9kRT5FMGy6c3dSTZzip6mF0wenpJYpw2jvMQu2ptBkOS2CVPam6cYc8WNWKAvd2EQzdN3onCRjbg
xQCW6EnVF/dTqmVT8Qob3w6hahQxT7OZYrPY4pH1kDtlAT7EqZL0Ycls45udYwbgR2UfR6dsGorl
4uSj0p60TqLYWalV7r4i3J8f4hitTn/VsXltKBJM9Dwq/efGzYvomhhN85Mc3ktOilplT3rd1ShG
jQUiQBDtu/7UgSFHwyoSqEM2iLBIv1Xb+ANZIUzSJMZz1m91rN78stRmhLDahuKgUEz5ndq/SA8e
ip1zABpobZqqmkVStYldIkE7WEfL55qaY/7Iu46bbx4D+VioNicH5/u+u0HCvxrD8FRDoPXWH/PH
oYuaRhpx2YibZ8fiRD9h8tELX8JiUbsTmihhWeSoLzrJ0cD3WQTIGcosa8HQgkC5eQd6XfZG47jJ
zVSz7HOK88KXURtTdNh1t7viKsxb3FWxfTDfnVcYNzaLStSqxw5V5/l8XSOJ+jozKWUnsn3j8lEe
UJ1/M5ru8ph65v9oayqXZhooxMu+Pri4d3qm1CypoUMMAlaAktHz0T1r0cyi68UNGdHSQytsqC74
MlF86zs4iG1jDvKGnqbe+lCLi2/gjPq3veGRTCLXmvmT1hgXkfTjw8v34c6WoxyzNppc3q87ALVT
xMUiGhXUlMRFk6eT/DHtp3CiKXawu/fWHVdDLl2yAJ6VzYYTSMnpS9okaAoIG0rp0ge5V/xSjVj6
ae95J3rGR535velxBZsajJQV3rR5MJN0LvLRhaiIJox+5gLRrhECa69SRTsS/N4bCikIkkiy81WN
5/kKZx3wMwIstrVGu9Wi9xMOjTZgiV3Ol5cXbSfCIR+mk7xKT6zWL8+HikbPBZxi8oilc2T4Mvfi
V2Mvh462e9pdBNQw9eD07AxJO3LtR66+lFTFnw8Z49KC454b4zJWJSc8BqyP9J/is5cg8JZZk3Jw
YHY2y9rkpUMDIeu+fidTY6SCgUS28HSe6H76UDa5/AYu2w4WrknfGuf5P9xMgJP5sitZCprp5mbK
gYM79uSRO4q6D5pBt98oc0nyPLV5gO5yF0xV9dfmjayiZlOQR40CpXh7M6iNHKM72MR0kyURfYyp
uzpBxIFw/sMSrtEIMSo5KTC450uoxa1EtW5Rrgam1D5dmyQwUumGqybeRYpcOb28S3diICr/UHpW
JDHF7s14URYVqdNNyrXJmuqb45Z94GbW0UZZ/5Tn4LeViUx7gZYhVbHtsVPEsKRO5irXvC31yzj3
ZSCX0g1a2Vh/f+xog8LPQQmCq8TdnPB5mr0+9xjK1GP5NCoQPgrD+5qmtXvC2/NIh27vyP0x3JZQ
moJhtukPk7snnvCTxNIus1F2oZXk+gl02lFPYu9LAkbjcbTocDhbxZDOSNrZiSbvOpvL6CMxI28o
vZpBPyjdAVZ3b6iVfQzZedXB3xan5goah4aI57Wds3Uusnowq4mv2MMmf3kX/u7WbTYIO2QFoNHE
vq/DtA1nK3MSPOFKvXywkRrvARWk49Wlef80qRFx3Zg1XnbCxjr92Zh9M/ojpWeASv3MiTSN2V0e
utJAzTsnebY/qMJbuo8oHZvdycRHRg2Qpo/qsJCLar3FNE2/uGVmfUnNTo6BBTbnMclL+4MjF+sL
yq7E7ra95MZrinJOdOaZlz+r3CgQCB3c7ikiF4p/uASesw/vA2cvMQEsCyZdS0TogGFX/VGJXM+v
TCDyPjL/nfujXYZOPcFijb8JzEpmP7dG1by6TamOQSTU4Wum/x9n57EcN66F4SdiFXPYkuyWqGBL
cvaGJSfmDIDh6e9Hr0atLnX5ztSsZsZokgBO+kM5yysk1pzP9OMIUlQoqORbOTI0tmZkVai8aQV7
sHrln4bWOeOxtz/GmZyTNgR/7/UrgWTfF//JOTfXLd2iRwM7Nyv3tp6rNF4NlNb3KRjFB0WzBkjk
dw3F98LZPbPjaLrCHIJgj4jZ6TUxGSRQOk68+GE43XHmv4jrfKLfszrL09sPea4RtmMlSHFRBWW9
Pbb95ylFrwlwZpaWaJj3Xa/UtlDEtGolv2YHavWqhQSvORpz135vt9YzqmrD49s/4vXzYuYCPp3x
hM3k6XRI0OCEKJ0WSGIj+iBygfFG6ehtHy1RbRdC9et7HtT4nhowwqbUPX21TWO3XuYyj5+Zfl2T
3WrXdTXIP28/0LlVfGT/fJY402VxNjA8fUv6jqmjcdets52gyGtewnwZr29dpK/QfGOe5e4A2ZNE
RywDKnfgrEDr+fLRYGr2XKllcyOEL2sVAbGmhY4yhnhPNSs+4S6wXa0FtNhiM9xnyKvFz3IeA8DK
ev5xxUbgemY7f3r7ZfyFBr+81GizMnJCN5Tk9lV/k3ZNbfrtnN8g+T3ddPRq1lCXefNHaX52TVmB
NKoJNfBubTNF3dtsH5utmg99qXmxozz9qDzpvle5uyVv/7QzG49pDdIcjGuYcTgnQTKXW7HgC4P0
vD+pKxwGx2snxd6mdY06/velYA0A+TWpl1FNennOfM1nDFYjqyI0qcd6LfFcaIf0UFvVRRGjM9sP
ODpMDMIIWM7TWWdLWgAijnw0g/T9rGihNmFHm7G6Si05P7soxvaRpHjNwsFJ5XswPkqFQJrEs0tb
Q9yJDOmLxZ6UDSSMbk+8bIH5owfihfuyD1kmRFBtW455pgtae1o3VOGgrOkj7o3FF39s5jy0mGVf
r+ZS1nGZpcbeeumW74EDGDfWHSkf+h2LHVvuhgz9pBnomzXNggKmkTm9A3lKt54FMxjav3XnjKEi
hvxZ5i73Q4EVgctAYi2HyMQ7JKUb3RUfhnwLLoGUzuyQHVJJhU03mpHQ/u//cz1qTLyqKUdXpfEL
FZnL1h5MYNuPi9Vdwiftm+3kmOxIA3wkmDhgDXKyGWVQO1YaUP5tbfndkFZ+tWmOiPzGGmPTn/SH
ADZEjBu9HhatWC/sz9c1DHxAGg6M+xDjYYD58kENYBW+rGkMj1alx80YiBga8hBlQYCxMLwQYI3D
JWmec49skeHv7q3Ibp0eimz2mkpD6vxm0Uv/MDJ/SYQ77eN5OadPbZquIG/SJr3K+46+wiBHIMJv
n8tzd+hOWtrzZOYN9EBfPjhSOfMapGaKgreo2HdB3SSMgdLgz4rXhfEzoNEkQ8XgIxGgJotrzJ0I
ihtjdO0wtrb5MFel/9ncWuePPXczYl6eonm/zdoleMa518UwAug+vaEzfZnBBqrmjWnSuJs/AA8B
NIfgdkEO2NO8ckNRFKYHd2dbxuvezXL9k1FMtn/hlZ25XsBSs1PBBIGr1k9ShrbQqYyqkfTECtZo
Nt36wW5F/8+UDAoktiOMgZ2pelqRiaryJrTntWTtC32OHS3In5YMPbqoW7vRPKIV3n98ey+cCads
fg9yEmSa112RrCbHrCaRJlaF62c8ar17NTVqDQ6AkYIPPsP9T2+veOZ6AQHD/t8hRtCiTjbfZKRA
z6csTUYuxIGk+iAs+gVLXTUXemd/+7En1wu5PIpiiOjtw6aTAORUQ1oVq9CSeXG1ezsPai+kGN30
qOiX5QcbbsMEAcAVCOS+bdakKo3ix0zvpo21th+f8RuwhhC2XfA7dVGCDG3NNe6danYecFRZ5nAy
htKINkNfkFRuNH06jkprnZvV7OmaeRMd9N/GhJ5LZGbzQg6Q9lmAM8MyPsm5wMvUXJcUbF9l9p+c
YqKpSpGUN9jPUEoelBoUEIRUih+MW5BKMhfN/qiMjeHS2Aftg8akNAnoZ1GwCM0OnshK9FvMywwj
tpXtdvdc34t4ZFIFytqXZbPFqVGD+1b2sD3apNxa5LdBBQ23abXxuqhaNPn9djDyWDNHG3s1XBWv
Auio9SOpP4Aes1vRihj9YHEi/A48ERXS1CXu1718P+hibOieegxP81r/JOGSfJDIOo2hlmvqvqiH
PkN0his52hYgnF0T+B8si4IK4Lby3lkA3j77xtT5AGeQj4yLzhvsY87UFJz7Vi5b3G7bMoTNqBh2
YW6ZjZHgvahwy3BkCoc2zf3Yz12f+6hJaxlj4FPKGDaEXiPIsgUQTJauhndiZpoeelXffoMpgS8T
Yt3l57c3++sQg+cnFHcfphsin6c1uxqF4zP7cxKdZvJBaGbxtUZP/qg3Cq3ixVmOWC1cyrvOFDi7
0yi7njoOTvFpjMkFxYzjjG6yoi6GSpI92Ohc2d3qMJME4B+61pj9rkcLrzO6kz6fxMzHtb6FsFRN
F17B6/P+8sfsV+t/0glkiPg4mge7v2qyuMWO8NC5g3lY9IuOemfeNo6K0LXpazFiPiVaem7DwZpN
OzG4OSPg/fqNdLq8wb1yC44bB+VeWKiLvf2Nzzwg4FmSGC6ZfWCyX7H/eUCYeaKQjbISxbV5lbr6
ECNtADdjvqQZe2YlCnOgAvzFU54KixfCxVehxHRHAlCPB+GUT0LP9dtBOvnXtx/qVVz4q6oHUMfZ
YWzEh5OHmrWiV2YWJL2pPW281htjnj4GU4GG4GZll4LCueVMBmsEBJ7w1djXaO0OWFKJxSl+O4ct
F3ZEMmFEQZlakd1sl+w3X73JfbK2VybkncA+T+XDcT3JnVTfwOilXvMpVSIFX6Vhcdq3m3ZJfuJV
DrMvRsMOSQSi0atGKwaBmVMjK5g4VVGk1y04IieqW7M5DKY7yWhbB/z2FE4jGbdkXr+f5NZeEIs7
94LJ9/6yIB0C78n33EzGEdiaeonP2Po+W22vvlJAagdy+7q97blCL2QWf7V9XkRfHpt0xsIVhIrz
VUlmc3s3AHuCJK98d7oejKneYosZGsRguBgKUBX+J61ROHDgAtlasSFU+mtqZzMRnoS8nPtV9qkv
8hl8Qz9VE9T6Wlzqeb1K7fiZNGAY6wIDptd/cnw1fyP8aBjBDsAYP5r4Afz2lPXP+rf7KkgfQhUD
+knW/fI8BSZsNRSz8Xtth+V736wuGKuVGX+GQtKnt8/uuSfaaWJA+mg/vDpMnRXM6cY8I0HtZDmQ
E8vboi/M+O1Vzh0hhE4CSEW7zNDpESK7axqKFXZ1OVdRha/PFf3VPkwDeqpvL3XuAFHUgwuBm0Mk
Pcnj3HnCcRGUfjIZrZ6FnqOsrz1x+1HKJv1Sg0rIsW7KRlLXdAHB5zI2WS9UAOcOEEA9lMd2Gj8P
/fIDGhh0Yfq1+skKPnC3A6VtABlsUiWN3FbTE8xILz33mQ9JK41TS0lg714SL9dcscsgNTfdhJLG
j9u2Ga4tJKeTt9/uX8jlyUGlwiJP4XLiQjwdq9mj4Wuljj1eBousn+Jum+bxQH5RfmgQFBCHkkLW
j41pmAQ2WC4SnviH1eMDCqZAaLbC6YYILXPN+T5i8vQgUyTNQyDiWRbpxibWdwGyOPm71Mu7r6Jz
hHa7SYSxojXwsl/KthtybK3djsjtBlOkO1id2amGYZjEcQfjrsmw6qSfu/SzaL3yly+r6gMu2JYf
o+yz+temjedRNI+D+q57KxiTxZ7nn7Owu0sQ/jObfhdABvqxCzrQM3j5RfRZ+V41Y8Lm+eN4ZejZ
dGyVpR07UbXHtz/Lq2SGfgijOaI8qoYExpOl2nrNR1fDhHsl144AgwThZOdlDPNlu3LMhpIJGbHD
24u+blzuq9KxZNbJPP4VCoMWbtU7yCYmSPRoR+rylnKA+c2HzjCMm4JUMotaZnr3ixqc99tUNfca
DY33wq3KxFUBRBlhm+73ADne/EI9d+Y4OLx19Gqg8fPrTq4BApezlT29AFNzu5+p5myPa7YM/897
p5yAiGNSEJ8mz6U1eaIY/CDROjTqSgSCuiitc3u88yA0yKTUpu7nUFYIir/97s/ccqQie4CgINjJ
0y/31mjWYz+WKk0AJjPqCUQQb0uQRqtbtoe57PQbsdTBQRjZ8oRR7z+jYPnytB9ILtng9qv9hi/v
WuHZEpBcOjLpRVBEWlk31/Uoe9SsjPpuDBp5mORsHvvaMS9MKc49PYA85jEBKRmsz5dPvxpuWRtD
QQbo++PnXc7hvWN1Oq/eQ63PmNp4MOoppICco8XTL6Kjz9zvmGgSznZRGH7BfvL/k8XzvKuftnWa
2Dt7F7m8qX0o/bo0YiE382HZTK2lQhyH3+U252y8yvs2OLl9C6JjNhBN3qzlWjDI/J6mNklKaxfZ
wwI7ur+wTc5dQQGc853X/1cU6OUPXccKg2tF6toW4/B9MUsPsEC5UofPVjZfCPJnjhxYN8jtTB33
GvbkyHnZsmhjRhlggmplUiqcP+6iy29v7/wz7576CYAAMF2aNafvvs2NWte0jgBUbe41ylvGp3wV
4qintqZHYvhnjhvsZeZhO6IDxd1X2X9libGfxzxI5qpNryaExMuD18ixuVAZvpa7YCEwppYJeIvR
xF/L0f9sqs1EiiMtSVxaQ+DHVBur69ODkNZ33DG07kOQrurHZNqI4xIIxLNZFzbeYIFN79lri/6m
9PpC/fsGevGjzJcbCI9SD9fOwcf4c1yPaMWnjyYWy4dBT7cLidvrTsT+AkArEMlAQ5FcvFxrsFpv
7HrdTxY7lVdzDu6pgIEcel3QXzfcNhFECyvkyBS4rC40qWRbVxc28ZkTw8Vm0+XfuyIEtpc/oi+H
rdL6iQyfcHtvuxp8tLFLb1DtveTLc26pnW3GhBId4ldpfiu3cXUadlZni+zPJJQ8YFUuPntu9/Ht
M3PmZLJxwervLHlu7JP0wHDopBVg55LJmexDk2bd0zbl3gUtmTMnkzV2QCTY5dft4c1ncOmMZL1I
UW2f9VyU1zNuIQ8FrzqLqkC6P95+rDNhYKcg7WIGhEJa0i+/lSgb4WV66yfdBEw59Oah+F4vXrl8
zY0GyJXdBfnzNtbyaanhIUcKDdVLB+Tcrt2Zv3jFoXaALt/Jj0C02ZuGdvYSlD/n78zm0qtx7LGk
85XVlmFKCZCHkPnajYHEON6CEdhuVh8TrQvn5xUeg0Jjby0Rj/cp1en1u24p2ldSd5Igp/2ZSd8K
DWeuDqWBynHT1+JxlZsWOUgJXQjHf+PtSVEAW4Izu+uboBB4cmg8zNy8ORvcxPd6bzvYy2QfB/xe
/dBUpqXuELnsx9CCX3rdBVb6MRde+rEMvO3dOlXppSN8JhnGYWtHJHOJ7OTGl9sipcTK6zp1ErMZ
Jyz0+D7hDPEhdpFFORr92B/8Ztye396MZ84YEokeSoIAg1+zwLnQAckPjZs00v0+bEN7Cxchv9CZ
OXNloCgN5hniN2Z2pzNQysoaFjuPJgrsyRp9GdANX+X6A4dNdzi8/URnFwOkwfQFgDdGKyfvscx2
T/KVfnTZdEmLdMvNbnYbB9Ns/3u2TgcanCYj7X3ec/LJRr1x09pdnIQuDuiMphfHVXeqCyfk7D4l
aYUyT1hEpPAka170xprTtXSSzV6G6uDrbYPyT1OXT+lglCIaNqO8k0VXVhEetvk72QNtCttlxt25
1RsUmf/9DcNp353DmJ6/GmkHXjdN9VqxU80uv1U0lrpwhndXxbrybXkhtJ3bobBXgFcAeHvdWqRX
aS+bP7mJxngvEsySIjyN6wsl0bldA+kWwC3EYkLpyae0cRlSbccqjPEh61nOHFX2sB5B38j/4/XB
wiee7bgopC5fblCkDHunb1kKPkAV1sG8JEG5BHGajcaFpc69O7YmN+hf0PRp1pkXo7b1EEQT3dOa
G8V6IB2XS2agZ4IJojJ784/5AP5gpy2DgFaJDx+cI1c0wS+BLXgapZsQc7i5K1LHBtDUX+RILhpH
zVZjPN61VWzZM02tt7fm62DOL9nBfbuMLNn2ybudMibmfmE4iQeI6l5VlQJZKdxMYXjtNXfmKsxL
9cO5JXf4034S9v7Syc5xQawWGSliYsJUu4a3tMveQLk6ZphL3iyWvNTNfb1VaQ8AS+ej/rVlOAnd
NNFVY/mFl0AgUHHZjNmRfpJzaEcQhW+/zrNL0ZBAOG5vHp9Ol61Ft0BIOm5SY2UJa1rHDRTJ0uMw
lfoFiuj+ml4GY56KmQ/ZtEcOe6qWQQbGoBmrzsTqR++gp4s6rkI9G8ViH6rSoyWa+ynSWQMGDWt5
GXS30+FerU/9t/P7XRc098tTqZeWlgP/8ZIFZyIwENn4Accs41ZXKa5+gzFfbdbYybDCeakIrTaf
36HNcwmrcO6Fc9fRDQOy8rpMVFDlSsfOvESfjOZoQq6IbGutrw2Tef3b3/ZMH2wHF/J1iS07R3X/
Lf+t3DoQxnC+3QTQNQKqCICZP+syXylafO1jDYLhSnOa4MM4Lm6yLG1hhBKa5t1W6/Pt6FvDlSxU
+eTJavnz9k+zPfP112B7IyKCnCDCw6fn2C59Hh3MZ5JWWaCeSb96+3F2akOLLM3yhqO9uSiYeYiW
mXewegRI6VVb13BXWDOOSy5HHKBbZ0ABpKhAA7qPfa+1U3/nVLZTPZDxT8VhaPjjQzUuXREqrxr+
gGXzu99r64rsOBggWO+E3pbm3RAw3f3oFFQEocSk3r8xO5UBF1r1bvuW18HURu5koxunOcGKnY5r
ZeUzoJ9hjpW1SutK86zGuBa+Iawo6FPXjtD3lukfD5utBsTBghhbxCQ7K+8nNY9IlEJPX2KFZjzh
yO7kc+3mZXUEkQ+GK28QposyDX2RqPVlI2LyW2YSE/K66/u8NBWNey2Y6nAay+FGrsWchgWchCVE
xh8BOzSfzAe/6JigjNOAwk5VrUYTmVYxkXsCj/ZBGi3qx+h0yo0KM5d5rA+S/3Ms0vwB6bxB3lTF
YKTXWTro5gEXO3DbUxbM0+dKWo3pxh7Nce95m0cjO7b25KWH3gLYfVj8YsUaAgztVn8BnuH3d0tZ
GO3tXDprdxxrSoIfc9csegS83VVRu5h2dyhaiQpWh+zn+KjXvVajM7qt38fBae0Ypkf9QaBCr/3A
gbN7l3WVpcew6ltnTqZtMnoRSjfT7ft6xasmGmxrudu5UaAplHB+eNJ00gfDneh2o3A3fHHcQVUx
8sKAxwyRg8KCWW3qIXJwqP6iO6IrDK9S8zO0/vy3YcmAjMtclrtmgKx55fZsnycIuM0zIw5vCOnW
V3mIPIzxdU1NbXoPWWsxwtFohXXHnMd65yh3m5HEsstfEvnS/nOe1fV6Rb95vkMcq2seNkJCfigy
xyzDUlXrFArHXW4wyVHpcd469RkpGDOIV1Obn4zUcW51vdI+Byt/o1m8rsTgwmsiuebpt46yzgn1
Ma1UPIt1QxEhMFovCGXh5VsEzaR7bpjlZpFt99bDSJND3boo+iBouPKModVIa416a8B6K+d++eTN
rXgWky/NOGhKJhc6eB15W6VjY11VWmHJ60LJ9jdUq36OW9FWP5pAVkNYBc5ohT3l6HETbvFcIBvy
vfFwSA9dvUYnLNPm4FMx5brB3KsyZJgpuTxqvUYuWJZ9MYWBw3AulINbGEcbYGdwROYQzxeNMjxe
0pQZa648gxqvaNpElHSCryur6VN+pF3cl3iJ/xKzbwyxYfTLJ5mtbh7j0OM/uIjktSp2x8XyHhcj
bezIKlLpHJmuQ1cY7T4XVGfS0L9YmCMTKms3625HGBGpFo2u8NbYgjYNsC93QFq1/Y5HHG2P+nqe
8iBFEmN2yPykZWlPnt033i39NvGpEcz5nv21qjH0nGSa3xtjabifl3KtrklWgdMXXT6B1B3qZRa3
S5VZ6XvPLIrxvnR6r4tQmAxumZSL8pBpwXrfB/ryQ5UbPTCIA5gOlMZgP/Z5JfSHDS2qgKsQbRhu
0tr+aTACqSL4qsFyY/mTra4YRE53C40AN6xx0srCDt0XVCSBcouHolxAUqZqwBFxgyQSppahQJ6N
ZftlxqsRwoMttxl6Ob25B9lP9TsNXff0WqV9pQ6SjlLGpmtWB427onvqu9YAd7zyxgZnGz5MQ9XN
n41cpvUh43p5v0lRetBdNP272/vDewR1MTW2pkk34HZ3AlYrbak1RN1680JfCO/BQ/3Nhu+D/Nqd
0aOy8QiDT3zdRo3zYWX+eD+67O1jTjwALDpWfqS78HQi1MCHNXIt3LfiFu3G9Qv2V9V6zCzgbLfd
ZhT4wGRL0X3JtUkYVzYM9Q+5XFvvyLf1g3cE+1VGuJ2p933aZUsEJnCe7/vVA4qGKownYqsYtwqp
CGQOw7pYpya0Bz2vI6+r1XCsK9PNjn1LOk2IM2R9sEwE8UlIjO7oNLibRUWmQH+pynR+SnsRRthK
s0YAnioupJHH5l2xDQu9te6eFpAvPwxNFr89b7Qe6gbtGOiMbfmrmMb5l155bhn3Kpu8cIZZoMez
XO0PdMpLkKnGpkOSYf99ISBPTRzIbv0WGEP6QbnLdNst7fpn8d2FqXG9yk+Kupt7ol2ECHE/HL7M
5lbjzlxr23isG6P95FlT/61PjeIDveQcw5uq7g/IexoYYhTK/+5U9IwxuG2LKm6R7vnj+swFblI9
V11iyLbL41nl+vvO16ohQd+5eLdJf3ajCkQ5HtcKn7kIQan8E8LbvUdRwq6OSt1r+kQA/yxj5t7u
eic61/mSAwlKMYeQnh4i4r38mX0mNihpYRzlQya8HxFAtkNndFAZrl0nu7Prtq9CWC05Ou2rGONU
TdxnTuVttIKFmPhkwAMfG+YtTDlFtmyR1pbFz61PN/tAUYGXkC3s6bvKOqP/six+85nZ4qxBReoQ
5WmdnJsWZyXNS+Ta54mP00THvWEF32e19j9tXGzsA1dRo39b1TI4x3RMDbwa8lW3D2Lo23em14zf
LCQGCfKzKe6lNppf6SeILXKsSS6hpahfws7kz7vqu7Vw42FagL2Eot56/8aDK23BDZvUGFZjXSAL
gbYdouZu1z7OW7Y4tL6bWkbppKcJqaT31aXYqyJabOlHv0XINvLXYRofSCFN4ktd9LB2gzLo4lXT
tp+tp3Qn7CQmK/EIRIHa0XNX62YRpl/GcPVX47Bo9aJfmcoZrydDeE6sdaXK72rT255G1Q321W4m
n6H+ti2fxxo8ZSSF6cko94Oq5osMFNzVCDQXKJKDWR75Qv8OI7dtvXaQSKXmz9Ltk8hynjIAV/vU
dMVsRLY7IxC5rFaj5XBy08391YppGL+8nfaSeZ9Je/FfpRGBCAN4nZPytSHD2JRvmqib5dpzj7Za
imx8gYK4u41WHY2j1KtItEqpyG18fQuraZruhtTSgYS0GJAd1gzGHwYK+NImXJH+szlhvxKWtFfL
0M50NcSjznFml1odLiiDHjyv1rghDbWr48S1V2V4adqm+GJnSlu+zO1gVlFvt85XpVc270grKjCV
W+8ijJsSL3QEjUvMnxvA/Nsoeq5shZ4FeUhfaIfKDER6w5+Sbre9vW8ykgpjjPOepnCFyOjsv08Z
ea9P0+D5xUFTTe9fLUOdP4y9vtrfR8NaLDx0TCSaiWVGFvX0GhCjyDlbWVz3gdaEOtyY9MrNxpm8
LDWmpyCYul2/dzfqeVc2hlyumfKaaAsU7UKHd2g0N9J1kcrYLiy0/PxS14wrOlhLFSstc9xjESxG
G3P/thKNCHforofFI9pnpln275RroCEAkHooP3lIXGmhj4ZlcQtlcugPXm/36J3gUIwrkAXy/JNN
9fB+W4D3RqUrLBn1sty2KLMQrw7didEq5eaqPyyNr+p7kKTOh80Jyi7KAwhzB5VnRnMwgqzDaRjN
afCs9CXt61512/OybMbnFFERboGm77M7zfCmNqS1zra3m65B0qFoivEKCNHwIIMdNYIYQhNwRZvL
/h8iAncwceGAXkafLQ/XVNt8BhBZrx2EGgsReajVUCZJp5yitg+mR83yGy/MOELiqImBdxBV3Wp9
bHu3llnYBO4ssHOX9fCuSYth/FNuY/vF1QuXzMWxV/+2MPzsDgVDHOtI4yoZARpIb4axwmEyaDUf
8Tu97qa7ZjYn53rVXHImWKLN56CtBxcEuelwDpg/flGzdG/6fjGDq2k1SnidTbbeiNoZu7AvnFRd
Yf9ubLFw/fqrLCAcoYGm7DzEgt76IJ0++EaGVX5YgsG8zZiBaJHMnaa+630AeuHYtVpwDTlX3tf2
CtNrrjavvEape0qjqaJHeRR1yZ3VgIPsYuz+ZB9yVHWkXgbTf1flyKmAh2yRMZqGrO0jVzXds21j
1MURrIOfdtbkM+dm6+0D97zOKCTLQMZDiTa2yASD7yDY1qknqbd2dafXsMOhUK3pF7tptgYBcL/4
Snjy6sitne1jQEfuj9oGfTsMWb18rLall1caTFeB7LO1/5nlUlTHalTuU7aJHSyue4IatHXad72q
h46Zi2P9IvvYtPt1DuSHuUVUMlSwK/VD7RdDBYNg9byr1JcFlWaDKv6xY0z8W6vdfgVcD0YpVFZj
NeiZO+sTaltDG+W0N8zQQkG9SYK+Ha+KqQmCSKB43EX6GmR6RPbQtLdLAUYGyR+94GNJAedxC6TV
hblmpYei6tMg1DV3qI4kkxaJJUa2fFTNOVpzLmmsGulyK00ly4ie59JARuyZpnmdmD+qYvSZrgTm
9LEcO8+MmWi6bmQ4JH40vWtMY/Gr+ZpNmW1eOUO2xGmpepSPaCDnkcgmPalGa1GHZhw1GVUrwIpk
MTOE0A2Vlg+k++73xpT5eGHicKY/tHep0QDYp87oibzs2XRBuxjOtlmJk3biYMwtlfdMMRYgnXKh
P3RmKVYCf4HZDX5vpw0xps1ukdaThcank9KDmGV9BafWXQ+VhE51oXH7ulONLgQAYRupKvxTTruo
qE9il6H5ZrIpUEdkWO79JmznwsjvTHwlu2AGxYDNQAfmJL6WWBcN9ZDpkL/14n50OI6F2bh3zgrp
Qul6H61WbfzziG0fMCKRwsD8jCYuajupZxe6nmCj0txO9lAlXSAvSWucezQGIExyMafcx18vd4YP
2NC08dZJgFr6702awbQixPSAXbz9cRgCPQ3XnHn+hQnDuWUZtTHGYId4qDu/XFZkjSi2QuqJYfX6
o1aU0HprpzgqWgV2ZFSAuMIuKNVwYd3XY2NwufssEd33XbD/5EsqReVg55WRNF5jJ5VWyjkWegXx
w1ppF4eZnma3E/YZd6X0jOFCs/rc2QAiazBk2NH8pwMPlHX0murfSII62BtaWfGAckoT9m55Scft
zFIQPZiL4yYDcui0L07x2tSaoG7F5GOOM3pOkZem0/Uq+n9WR+SBMA9iAGYbTOJPu/2dpWddPg9O
0k6Wc0jxoTlmxNHHt7PcM/OSXXyWIbfJRI9E9+WO6UQjddnNTgLfSiN5dGT/eaF++2Cl83h0UW7+
+faC597gfq/sqD8umdOToeyxa+Y6gLxCD+5gKGHeza2H6mldXRKaP7Mrd/MbuK/YPOH4efJsi0JU
AYtmmzKtM4bDhv/GIe3XtL0WqTZdoVzs4wkp5pY+Qm/kl1zLXr/aHcqx70iiAzpXJ3dAU02UCl0H
eUZk9tHTi/TWrOEh2YHSY4SH1wvR6PWljbolIhMcfzCNrz5lbSC3gEKRlWx7LxFMxBSbKgsuBKIz
82+WAbnIEzGEeqWJZHgt1flQ2gkQcVmGszNN74O2bEeyy7n9Dbykfb9OrXNV5ajshoFb9u5OpjbR
ELXKb2/vptefmEiEqq+O9iX3zun29Tec1j2agQleX91dkNKo0UxT3tAA9x7pdZcIigYy9O2munp7
5XNfF+zoX+jVmRG1qIfJ9CYC8jSa/uMiF4Nie22OtvTbd7ORav98xfKkuxk6eEXkdE/PjZ0j8zn3
g5Xs55hLXHSxP1jFsU6772nQuF/pFTQ07Ud1fPtBXx9YjBI4rTvjAs7Z6e2qlQp2ruWaiVtnG1pw
jowXs/Jp7+rrhaVehy+Woo+LEiBZFb6dLy8jenxVWTqZlYD72eK6mbJ7QWr9Hin+8lhZzP6V67n/
nOuAbMX6fE91diLYvsX+M3hT7jp1civ1RNjDkAQy/ems+iWzkjO7BT4Wrw8/UmzITgENvcq7AjsN
PVkM4Q6RL+fmB37T4h5nh2A4TH7hXKB2n/ls7BY4bPwDmO40uSpcid1BZm3JWpHP605eoCfWFkep
+c2FPO71sHh3MAeyFHDJMfU4+Wx4kJqqc6SR4AS0HbbRNX/sGntXkDvtmxFpkojgPaLCIWl3oSN8
4UY6827RS3ORgUH+hOznZPkir2qvZm6ZKOQQD6MCy165ZUqTZCsjOdv/x4EAoLU3hf4qz5wC1ZqK
kXAj9C1R5qhH/VZ16KEWKnEcVV9AQ75WiSSJZHPuGDReMNf6y805Ou7cOtLVkybtONm65k3Pu1nF
EBpzPv4MakyjUIiz2j4sy0ArI+L5IqBMj8Y7KYYKzq+nK/zCl+B/lJ3XcuRIlqZfpa3v0QMt1qbb
bCFCkhHU6gbGJDOhpUM48PT7RXXPTKewyp2bMssigxEBwN3P+c8v6v915cBHo2TAQfPCNfnxMpiU
s/YIEoBHb2bd9YaxfNEmmRfh7LbmR6uBIP5mpf5ie2CnhyCIAyB5Rj+OyLsSuavtFKiToB3tJ1XI
cFkNkkmtdjxcUkCDEf32n+9+v2DTIEqhVWBDwpyMPeL7O8Bxq5sTOqY98LVzkcD0TGbL3l2fcdSH
U9PNvRWHgpN302YSWzBtqKqwqIXzu8yaX6xo00Kcw3z+kkX/4zJTBvQnWtVx8C5rsYkBtPe6KqxI
68TvOES/eCuMSqg8Lxvizyu6doYhqy7jGbNrT3HmDqdCG3AsqRU9+vPr+4ui5bKSbBhYhAeyor6/
vMjNRCNIa9nrzAW6UIkt5mFWU2m/2aN+9T5YDyLj4WvRRv9QjOkyLbOK9Jq9JfPmCq5/HS6Trv7m
aflFOcIeiBASURsM1h+/DfV5rVitqe5tyfOPmgZ5zUYuea5v3Lxrp8AaxvzLQlXIKFnUxe/azj/o
lN/zZkheITDtclCzLn98RhBnmGNiLxqHGaW1L7BLRr1S1ABvTB7LFlhpmVUfSrp+h4EFY3J0ouYH
HnHei2e3xodayPklJhad/CFmraexA7IPZHqxE5+ZXr4VxqxP77o2Aur2jO99dYRGuzcwODgb1IHv
Repar62epV1I0LoiAkc441tv5evREMWg4F2HxiNsF2DT39RIvzgJIO1eoJiLkfFPGT9W7jaigOy3
Nwg2APCWmJMrCXNf8K4Andn4m4r7x2WCJMy9NL0qN/1C/7r8/N9KB1EZeu3aiPPGKe0ZnDGpN5Wy
DZQqbfd/vk4snb/173f2D30t1GAIhLDU2XS+fy8MxSqXyYBkH8qZ+AlQ9VOpOFI/rQVE+sDr5XDE
cYGwAiXJ0lfYk/N4QDuGm97AyFsP8rnpm5fcjBfn1EEBDnq4yO8yJgz+s7dK70qdB6FK3+1S2wat
nS0MDCdLK0KMK6z0LFJpMSXv27EJ5CU4LEhKO06Qlzvq67p4K+mFuIYOG1mqOKPqbdfLUBF2KQLl
orbyCVFDUq2ufZfsRqnKZ0vRU1iylc0XGirXTcI0n9v6Zp5nsbHkMC0nM65ADwXWrt7OnL3MuOn0
JAcoSqYCjxPO4nYPrp4l2wZQ0t7By1mIJHSZtTz++R348fThBnAOaOALpNP+LI/EUqVUWAfjPnNb
F8MH3NW2RhyP5XFi2j7tgPr1F69JZfI7JfBPZxBvfWGiX6TtYH+Qw76/94Sl6Kai2NPecPukCNy0
JSoqnZvkTW0KZwpSEkOUgz3gKL3XBkV7YnXiaF6VK+z4//VVAIJkaanAE1BZL0vw3x55Z8xhwTPy
2gsRT2GDhYKfa7n94ZkwGOy2agPTEclvNu+fek4uABAFzDg4cnC7f2TOEhQA2t42436GFzfRidje
WasAwzF5mzE1y03JCCZd4ka9rmSCcKJLusEOlbwVcHS0JP+dLeCPS9/BT+hynoDRAO/x3++vQ1pn
eYZb5bI368Y7J6OS7111NsK1E8VvdrUfjy7eiqt9eQAofPSf+LwlqlFq/HkFxhjznTlU5aGFbrf9
8xv7q3fBLwZaO/5c2H//0AZVhbfGij6p+7UcqzBdC9TGffk7fckvHmWDdv2PLB4u3k8kfQuTp9kt
2KIzAtAvzuIqvoCuiJxu1EK9uETTI69psu7oKZ190up6/s2m/fM65hMAFQCS4I8Bavn9nWtmAU/H
XNT9OJfxDoZdtusQ4G4yJ3b2hdEvQWMn628Kg58K+ctNpL1kBeN2StX8Q51jTBjclTPmimR1wsfR
Y4dYWgVNc7oZa6nup7boTAaFzFg0fRFY8Zlqd4Rflw64/DEQTZ1EceBF4pPym8/2kxz/j8+GswKi
Bs6Wn46xMvHw6kiHdV9qpX5s8tm+THDd7ouzklIDiWWqJO5wTEtDcZkUwgHy1nqvTr2ZBlCskzqA
BYol1NLOdeajZar0XT9QXQTKQB6ob2Py1QfGAOIexOlsPxuGsKXft1jPhKPeiRubXkIGKqSNVzKF
RYuvdjcxtWSc9j6z+s+ySvPejy/li98PXVX7aqLO34ixyIB8BifPfGtgRueX8OpvTFzsX9VxaH8X
XPVjgXe5VOgEcIzhNv1sBmrabZx5g1j3vaXFJ9WqnasqT0jRMNfC+6xh4X0jw3jsN07T2w9/vkJ/
sQuCttF6YgcA4vRTrYyCTBesn3UPWTdrImfRrW9FgjeFbxaVIy/kqvjc5WNeBoLNsQ4vRcNzOUiy
GzRzABT88w/0Y9/PxdBxqACSuhRAwI7fryQFIYHpDYO6b6umyTYdbg4TdljksWkGxtH+kBYMZDUY
XlW4mEYGW5eH6P3PP8QvNmL85ym42byAI388GqSp1Em89PO+bfocWF5dIlUp4nsKv/Y3W+Qvdg4c
P6m/wDApjn+UdZoijinuV7lfGYyeu6GA31F1bTAnrXqo2fnDqsjLf17k//iQ/yf52tz8s8QT//hP
/v3RtEufsdJ++Oc/rrMPaDDNt+E/Ly/771/7/kX/OE9f+2Hsv/7l+r0Vf2Hb+Hwfsqb+8TXf/Qne
6V+fJHwf3r/7R1QP2bDcjl/75e6rGMvhj7fjM19+8//3h3/5+sdfeVjar3//60cz1sPlryV8rL/+
60f7z7//9UKG/49///P/+tnpveJl/3cUQ5/xWPzzb/3XC76+i4GXOn+jeaRxpCZxsdNhwc5fLz/w
/mZhKHFxgKf89BDc8PTWTT+kf/+r6f0NYB6/w0vTyULWeabA+P74kf035mY8zDxPF+EDU5f/+lzf
3ar/uXV/qcfqpgG/Fn//KyUa3+TfynZMnykTAKcuDlqI2tm+v18jOazP1GXnDFRvig94lsC1YkY1
Oy9kyDsbyPMHrxdb1dgysdshr8BAXL6RQz4Gk17aQanV6YNnLeMC1yItHrFliJSuI3xAovJ6WCig
L07wmM42gVcZSYC7kR14cDZ8uCSbLHsQi2Felv9+0qaoJ9HMbtIEFnXmu8m0Hz3YN8XLIKzmyvC+
QGnCShDJeBpjTyf7IjRFFjaIyTLnUKRnffT28F1KH537dU36z1DIO6HLoDafFUbFmBoEdCV7/IXz
oFTXs2kXJakC2bMe6x25CcQmOEqk9Be3fHLalcuSOajl8io1+Cl5X2w7rd10IFl9DelSxC/Touz0
Ykh9mY8R5JGwT94aqO/pTN7z2zBgep65L3YRmfD+RuOVddG28C3l86RAfsZP3tg5XhVOQqeRsMUB
1tZjV1bbWsyPkNg/1nRtYT0Xj8160Bc3zDwyCd1iuCoxdjHyuuF0k0evUHbOVAcQEsg2IgVr1nuI
c3lKW3JnSDhVaS2fnM4IhPvgeGen6/meFphUpQWykec+T42g1qpxyxjWJ6MgvSW7YtOn6o7Tc9vp
1ZUq39Ip925LSm+o7G73oCnZeK3GzdOApkLph7eELypU9UUbWni/3atOKvxQNDDxibMTRH2yy67J
XPpVOiShnZikr/bNrmx0/HW+rK5yXYj1OIAbhq1sI7HOB7ZVNywWJnIxnHi3y576UQTdDJPFz9U+
Ut3mBkb202zm3Ze1G+evbvscj5VvyeW9vySOxe4Nh85Nr8Oq6W7po0g0x3+xjEPPIOO2qtomqFqn
J+avWq8gnMJENh84xcSTHOvH5dIWkq9U7bJmyTddDsFhUKHPjo22lQambIYROjXoSf2I/xfqhmtO
tlvdbo/wwaeggqoyuGg4cu8UQ52Nsf0TY4ZyxrptvfipabikIBVFccAlm8lYqfqevUXUsCeRwreT
69aGJJnDA1Z9NTV3UoHPSRJPr1ePSHKxofjMkypommPhVGdRpY1vtKFrHS193CzTdNTtxofi9qCn
3n1WfqzJkbPwUW+P/Oq1bRRjpE9maE9vK7C/uLXN/GCkzFGa7ei1YapJPymOOHD4cmz4/NpynJXh
C1ZxPupcGZjpbYzaIYa6k3d9HPTUhyte/AvoSt1ljx1EtX7Nn0kkOamruVn10tfswFg8zU8l4wbn
ULp1eeXRNuIP8gAR97YFs5HlntxFHb9jbVeJxg4SCRFHB6lCc52MfgsNThHKN5k52dFy8xut6K8N
nNznLHur+jGN1iV/aZLV2aapGnWTcfL0HG2HknVhjX7kQ1u75GVtW/d2Lpt6W8bEVajsG1FtaA+p
OU2HVbriXMEl2vQdHuUMGC4ZjTIN4J9Mfu31N2DM973R3BXufF14/TYv8/pbsS7WE2zWGap+AhVI
jx8s+IuwoVDvBIgQ7ook21giPSSq2E2pcj1iuQxs6/eOeIPWCXGossHD9C9a2e/KeDj2i3KPWWQe
OPmrWc1BntQDbIIJvUyJaZ7iwnlFET+HpkLd2yVR0r3HEvlDUztBM+nn2vhGMxrOuS1fRhMm+hqU
7Tg9u8aQRBO2aJ9zPMPttTQclvFt8JadLChXYlcwIenB8InaepvHwrnSelh4ae0itBHDEDmFCpUO
Kt++c5mCFcIiV7A7F7lYMP420UHFQ4IOrnupdPchJdlgyzRAcFKs6sfUuaicGno5sXZLhNw26rpn
3elgqJUWVhgvfXVANuzeddkn7C3Wc+nA1kbowCLLdxOLo5U+U3LFOWfqAaMJf/S2g/HR4ISasDRA
vIzuCJV9XyXTG6yLNIzdeFcmxqEQ6qbgMaQ6w8bxPYPjkyZ1ZGRLQDDNxV8vjBc1aCRaIAiNMka/
4mjpVl1eCGgOIEG+qiuM465K4LSZxdZaGycqncbxF/eiq3GjfO6vdHe9IuiaLE37nm46yQKoiuWx
rdwThiZvQsrZT0d55fL1ph5ifn+f6VfCCkcCk3lIYPqGq3vrmskrMpswmWsSMtxwFFemeY/YgQdM
DVI1eTNzpurFRMtRbJGUQojzzoy4fbdhEHwlkpd46N4UwaLuUPg6xCR2/ljRzmlO5FVlmDrwrJXk
1JHN5DTKtSXL18yRe7t7rMr+xW2RFLALHoEcSn9OjCWqVaf33bhBo2WXG+inzokAkzQw+9qHGd35
66DhCzxPV5jP3yJmavfm2g5BlSTrroXfWjmnOpm3TuqhSkhPJV7VzcRdXrxPc+k3SaeHOCCR/E4D
FWB6sB2n7Cjzbj/CPE1aCg2M8sDkp2nv1ZC1szJfwtYsXhuleYjn+otZtkfZMxyZK7zTcz2oeIKV
1cakrJnux1rbpIX7qcvCDvXE/Bxs73nQsCmak4GxDeP5ROgr3rm9vVl0TTnGihlfaPYIicjtUZ2V
o+QVQ2U2PLkaUSWgTs/li5Ysci87wVrUkdK5CiH16L2QvT90MofV5Q3BoGQbpmoRJIEXy6geFC2+
1VDob7qh3aQdpMUpQ0yC90S2xWnshS54Axl8UzRwIFfjiOxuE8vtaJCTOCJvssenAQAKlhMXv+1g
Jmar9FWdymRtosLVjk1Tn8d8j7te7quzrm47h6vTEdxSFwdo9URhOH5szses3lIdEH2X7TnE9IBe
aZOXzhav4tCW2Rn/bUirytfJ6P3Wc0JvyW4Z/9y3RnW7KONZt+WdkjbEKsbVq2FCsRzt+6IbXlX1
W4XGa2y+aTD2Z3HUkncctoh7rPczvslSmXdOB31w6NkRrlq1x3P5Om2vEXfE+kGdnjRWdFybQVZF
c3uwlufaq6NORaSV7zx0MTVJAyRKhor3BL8rcOd3UbmR1cuNXpwyXjjJJOB2cu/MS3DcA9nTQd3I
3aylHBfVW34p8BBz6s9A86EeW0FjuL47u77lymWnzy6Eats5okkMnCmDWTre57NrRxlE8ybOv6ku
S2ksjok5X2VEKftOP53ydI9jwVGWS1hDeDtJ2YXZaH70WOx7Eu2Fmzdw1pUNCXPsuu2uLUm3gxYf
olrUWMK3dqFTvskvaA5384pWHHPtQHP1g36RkiWl36Bl2Fh28+jmIhrc7k4T13rPY5Dqt2P2zVGL
cNUKdlv1IFL9YKz1DYPdLFwr3KF7HAgNZ3zqkgstBuZvFmu+0ccRskiGh96TOfX7jNLppKDHqNAA
a9CZ2ThNC99ofLuLKAGKsX34N+AujS+5F8w83M0AgF6Jg2Fdjwg12XSMbzbSiWbmK+D1EuDI6dx5
uRHv7AUlDuTom6aDdz9Vt1bbf4F9NoSe5J7YsjkiC8LuzXuTy4DtonLWe+08LMV+bj7xXQxji9ah
Ss3mgPKYPkAGAt/GcX2sGRF5PRe0EZi7e2CIuoHvknutluKg9f3TYK67zFuerXR+Khz9ukTQzTmB
uz11TYOrMCJRxK3XetPsdPjKvraORyk6nVH+BHe5l75iO9Wm1vHnRlbLRqy3JJikx85Wo9bE3RyH
A7/rARab8SEX685TipBW52HhkivEBgi4916+1lcTAR6hGErsD6bh0a0kte6optjerdvcbDFOT6yw
zYd3kdEFzKP6Qenav9qkg4cFSpxTUtkmm8dUw5g2RDCNmomHe4LS1tYKrQ/g7S++onRHJ26zXaIv
267VjB08P2tfEiafDfF9aa/JTSmVOkCj1D72a8+Om8KPc4iZk4Be2I8zt2vVjYnCMPSsFko1RM6q
3cbaxE9sN7Rrb+OMzFjY+toorZVnRNPxDVAuVAhD98t1wPM7hhXWG+3OGa0HqSgn1+08HniXJ7JF
Zb3pyUcOLNVG+1yvu8al8WuwknKdVHlOXdqBvHbiN8X2btBl9L5uUbFrenFecmfd6HMh9mUxuH5b
NGwHphO1TXMovPgOPZvqN017SrOmDeq6vkGwUwRT/ZnlVlT2gw4TrjWiLiuUIK/qd+ZEOfLFRHzC
rBY7t3TLAJodHg6Ubp1hrMHs5MrWbRRxNTjmRegNWV5kWdBlo3dlDxxkPVpwV6rKwZrMB10p0xBG
ZxOUdFpWXYfMzN4nXRibph67XWbqSjh3s+evAtzTmXpk7mzDLYyVuW3zYFHJ2xLe6nKT0PyhDbXX
M9SKfeb0t0L1zhXlX5rFvlZMn84Kkd1cR9/uk9BZ9a9GXVzVq312xo5ak8Wij4ytKqrHQVPo/poM
X/q5Ts/U8UqY0exuh4HbFhNKHLRWJTZLbxCya5E1NqjirUUoBq/tzmj13SKcq6brGO/VZ8mTfSyy
b53pvvbquJs95xszCogIxdd+svxMxO9wTXd69eF6T8msPRmauAfgf7CAVg/xkn4ojv1u9eINfcqr
o4x3mcG3V0z9XKV9GfWr/d4mLAU1ixYPKn0ph70gqN1oOj/LPnGjWI6p3WShG2souiaEqUgWbH9h
ftdgqroKCol8XBGZW8mmURARdgu5NW57UpCc+WK91VuZYjj71mooVpILbyWzhjN+/HZklWUZwmm6
VizFOumiJMnGbTYejcLaqHeC48Msi4Mu20OVjV9wdpt9p15bNhlbhmg62PRALeRwaJLkGTfL+6Yu
T7ElTtjzhFZJMdWunxOKCoODFzsAwoa7Ig1B+RxfkmFcLHO0uJdUoXxLV35XttNmKEw8ZZ3lfVam
3bgK5cpxiVimzGHidCy76QZh+qcH4ytszJymH+OMcq1foBFvVFxtA2geFO01ZiHuS5/jI8RcZvDR
8+S+7iQBUogk196yfLjJ0nhnMWE1LgeJjk1T6eZlhKcBzSqqK309lKa37YXFk68das04IivziUB6
xLlV8dMKYYh0NpOrhYU2hxnmCE5mBBalpO+xUxX2AmSP/1kCQjQa+vOaJ7OfmcAbmqDNbv1+Hvbp
aFNKOe9ogneVKw7YHD26Q7sfceCgdifm4Q8J+eKVVwkl6jLF2k3fpycCiYLBUJ7ABaegUdqOEzd3
kXRStu4S0Y5XTrOklKISNhHWI36aD8MzFdF45XX6h8lZNyhrqM2Ufm4qQNNQ9pymZZYJnbjUCHZe
stPsXIoThWwH5IqtK2/xEyuTENrCfJuLKb2gGfdG1zKyVI3lZWj1w9wWgFKkf6JLTetgzMWXzrYi
T37m0gyLanhIM3maMuNrU5sDO+bcnRKjVdrAMvvlEe/4uQCQqgCaOk5eMxoXdRk5gLGBQYvW7BjA
q3ddXB/52AMqV3FfL5egCBZJhOEtYRuGPE+oR6aa5G4IyT6/fC6584pXBXPTXadqtikq8u/Uwa1D
0jUJxhsu15xQDHcmPCgTUVqmT8TYRfg9obufLevKAsw5TSyNQKNFNvLlhYDsfd8u5sX9oQutdjYP
tmju+rHIrkaiLCMnqzeI7vUtWvfDanAoF/IyVajz4qHr0YdWy6ReeGcojdrCZVWNPCGV/KgaEVl4
Otzk47JxLihF7Zh0Irt5cBA2ThvyCXHFgaLfRZnksR+mxD6xyRfPrg6wl9MLsF+/jgsZWgn0FGuw
q21PFLkPLL2cRkvIx6XKlnelVJNvBdzieDwhGdxlXfJh6EO2TVoj9sfCahiO02yxmR5K3OIKxT5M
5ZOl0Uc3cZC0sOXc0bofHQZXg9yhrLa3BCngbPHNyMA+ikWJKiu7lU29MfJ1M8UJDZnXrdfp2D4r
BkQ8pb+bWcQ+o7s7aF+xn8TWtyHtt5caxbDnKFav0vyoaGrYQH00LQxr+vLBNT4MBF1lVkZDadx5
9YShXmdcO+P8qc8dp2jX7Ke+OOIJUe70Nb7Lze660xFBSqCpZeL/TgOPPnoOioQyu+srht2OJzdq
Mpm+Ahn4uYxfRS6v9OHOq+46u94ls7Wp2lU7A0yhjgbnLLdtLi3fcTrtbRWLCARZcdGkojDvypMp
5HUWf2mN+2x1sL9fweR642Vpo9560cHlwPQkAjd3yk+ZVIKVY0kZUgXtWRyZnZioRdYXQI8DJmI7
TQMCQUlxcAjQRgJGM6B191OMu4WZWa+KWo1+XdiFfwnBAqj33cK9ywgmywf7bZEWOnzbi+xezwJY
dQ7ISnfMrQeREFnHZjZwxo6ACXWSHctGO7g2aE8GAiTUfJeoCzwc4evVDIxARAe2FbvF0wMdkbY/
LO7zxRvKt2LXnxWzopVGm6igjKmHV6GcBaj0kvhuq0c2J89iyS0FuG8L5OnOyn60xl4SqglsKZwL
KuWtGRB/1QKMJPl2WWD21AZq3W2VXn2BSwNjZy6A65fTnNxLxz0Ix9rbqYpFTRbk03byngueHxmr
t2PVvBVoo4JpiiO9LffewJY8D/cN20W8POR2jGM69uNc+1wO19Nkbjv1skF721p+YJz8Jrw0XOMX
0jX9cdrMi/sVX45QAQAtGO5XaxrYi7q1HVxj5LBJq6geUQbfp/KrXr2X7stSTn6cfg5udfT6KdJG
PbCLV5E9gmqoVbZtQaFVk2ScZD6J0toIQdugaSfTUzbFdKGZ1eJYJd+QrvsFISh9LP0mUbfu6PEN
lt5POzPENi5Ikf7jVIiLQu5ulPTZsYsNjS5XjjBrPX1LdWNfExamTDelBopc2CNEG3OXKSSVWfaN
Vd+7xns5Gr6+pNHU6HdVSVPfm8p21CHAmX1xFllxvGjQ/bw2Is0uQ9S1ZPqAUnfKeIvNy5fKTD4b
jZNQivamdHXAG/PGqtSrlV2vq7N96a4MJ6q0PvSq/oxWxLe752461UxCYoww4OG3CcF5jwTKB73+
XM/nebB8r3pqFsnFFYjWVyxjiCU8zGa9V+RdMTGOkMLe2nKIysI9mNl0pfYNoHASEjeQrcM+a+eH
Un8r5wWHGeduEuY2X2rflmmoxcfEejUzd1e38OgGz3kkeWb2l7m8qkW+zbry2AznGDuIBy1LwZyU
XYcSC08lOkUvdOL7LEeQQtRXLZWtoS8bmPcRkZAY5Ooc/C7C9psudYJViTkI72bzAbNZ39X16trO
omR4G/XDAuA77JURN+F+CIo5xwzwwJxH66/opUztWLXXK+pZyDlxeijwjmV6TWZiTYWc5lFBsZhF
df1UrucSfZOlvikc4/lV2xxk4uxyaohUPphTfj1nUYneQEWCzzPotYafFQkKCEiGPDKX1tBUml22
fsYGIU25vC2byu/ks4vbRaILfyrFNRhzM1+g5/WkWbSRs7FR6+QGRmVUasY2J6vUzE59R94WU6ym
kPCKKJVA1zJ3ClFD7x0s6MlM8eJnjgA/duoIkoZVH63y2lafhLJrBuCijYE5V9N+lfWTIRh8RZnO
Gdg6d9AWjpxF13EGJKKXu3KyNwrRPX6lPKFViYaMYcdU4SFj6pFLjGhr7Jq5DVwksE1/6nWe22Tb
efOrkd+uIlxqxQdiwSW8varrrZshY7f3g8HGkrFN6RvTW0PMFL9oq3ufOhgX9NUNrCadYQUjEBcz
Jc85KrrShUlVMQg0q+upzD0/9ZxnAmmNqFnHXUELRgkVFQ2EYw3rJUsLEWRA56PATE+tjEvWhupE
qZ4VD1Pq6jQJKConcBEr3cdxqSHVdau9uQgaNFTcGqBtOV6JdWh2tdKehzR+n+3mzVBocIfxGVlc
95xPZX1ALEJZqBXt9eL1r4V8WdUVCqEQH02ZXfXVGhgjNiT2SCYYjqwpqkN3UynnIob8CkjuLcu2
dxR2YciJy5n0Bl9b3pS6oxMmyLprskfTVIE4dqY5KjsptlJfMn9hanuBfB8K+otuhWRd5VlUjYzV
2qulo+Cvo8p7WrSnLj8ZOm5eTD1WpYsank9Eq5tYv6qM6UYTHzOxv1nT73X33RuyuxwUVs9uYpXQ
SYfMi3Whluk2PUhy0ezTcr+MURq/6POxtoiHdk7YNVF/Ywyiw8KEvgsIJbrhfsUbDnaN8epZc1h6
r+7UXrW2EXo4+lNCZr7TuWwl1T4v12t1MT7r5IsJeByO4JSeTp4ZOlg4G059Ai8wwKJaicfmdDWp
fEihZsSrWbvKEsW5Rpfzaq+xvSkW/Ya1RT7HJVRrTbcw731PeaXPZjmhPU/F+FqsqMqLdWOUxi0y
+tZX7exrjH2uKPVrb0rWQybraMCdsRNGDzBHleIqbZjnPMkdpBsfODQkcno3Odh1o69nwtsrXxrF
O9Urc1xFNU9l4blHzGKmh2k13/HhFox+5J0GOiS9/hvSh/2So8EiYWBg7AXij6uVDPqBmYiUt56X
q++Dpdg7gTfNwaZFcVasW633hVG7DxdRAhUBsSQoZ/cObk1iNLpII9aYQDEcgzQ37W4VK75bEX7t
ScN6JHzECEAi2yCNW5X1JJIdRhfGbaVtYs9IKa/Pc9rxbCkzLgOZ8e6l2HyQ0rbQckrzjOGWgTPS
Mu8aSIDsWggGn2kMPR4hbz3itDFs3dlTDhVUOSuyCQTYOEDv4SVRt3XkM64v+KfNpozM/nme3Z2S
Wu+eYW0KGE0+vKKnRF1pwfSNKGe/0NezPXV7JsSbxOUJFCnRW+rV4KknB5lwiUkOBjRSHnKMc9rR
S68kgt6wXBV16/Ek3WAIc9SaZMIhqU6SPfnm5UZtHdLTp7wsn/WxNfHeAyXZCmHqONaRHDDSJhk6
BtJ28pAVOID4DkZiTLRS3jfMl3w7Qx8SrTEcFMOyI6Y4xhE7HRkJpg5gtEMR42aKXGoTx22zFWp9
Z8HCvmtIS/O9JXbObaJ3W1yzh6iwM/3REe11MVdGRKvZBKsz977W0ttMLWl+VQNUsabqcN+BukQg
+toN6cyYX8nFHnbGimO7T4jvCmtCz5bbbuqYkZu4j25and4YPZTrV4Z2X8Ttx+iOWnGqY+QBAX6N
xutcOd236QLyJro2B+0M0kQQdv9tJd3T95J1/MoanDhIjPG8NhhtGkUPulLlDINbpbuueB1MhmWi
rVoV/gTTGHPyGVDIiFHm59TiOlempX7T287T5AGRmW28yyFvbNKxNl4ZuTOYbshJHPVViUxVY/eo
Zy1UW7XcWGvmvSQFhGn//xF3ZstxG92WfqHOPzAncIsCqorzJFIkbxCSSGIGEokZT3++sh3dFnWO
1e6bjtCVbBHEkMDOvb+1FkqWV9yn37Omc4Zj483uZdfP9jeNVOEihXd4V00x1+HaUdkbOMtkszgG
yQCHF2wdnTYvGy8dlv5xNpzm0hM0ndrkyL042Uwt7nnT6fdhMtWNG2TsHBlH8r1d5E7xaaLXIyaH
um7GCkBQlxn9PF6b1YrHTRNgfWH2ffBh5BiCho4hpgPBJXvaHrMb50W74l1TLAeVCfq+SdbhkpUy
z2IfXK3VO9Zu5cNI2tr91Cw9A5StjfJ5ex2SpiYUcaveMXXJddTTLGIUOymbr3HeFHc9md+h2Cjd
EMgE3OSA3d2E/R2FhbULutl6MfH0IoAysV4G9jVnqnTrK2veuoOlXeu6Zv9AhaOoqNoVpU1kF6YJ
L9NhV5XhIM2EMuk81rXZXqLdoj04Z/5BdUseO/5JsBFg9YnMh3zUxrgqfew6eBQd/025U40BjTB0
5EG33BhtE3yvNHY5xSZkPCntXiUQuHuD+uCcDjVFFN/Sm/7kHySnBa21trxb0m36vXey0wk95XoX
WtvBtV/iWjupARLGZkthB4KeztLNJAwCXiPrS10sQoRgz5JUxk7bujHOdY8P6Wql5r2JA0FIcSbb
OAkY57IBW6M2J2kD6gITuNQe+iuQEEfTFF7T25EGcDwiVbktvYXzG3zBVNqU8z4A17pyTabBWPLk
tKewFaTdPxxKO3XTnVDGVz9J8Czr6nw5OnXlv07lgPjBKOutwz0iF/ekn9WRlOLNSOqFNgOugnjy
WNiJMXRybdOMc3CqhhZFElwHKV0TjVg4wsnO57bkBEj27i36CAw9GWLmaMcxn2mkZ7JTbKX51akS
+5YGD4HYvacq89ory1HgFZrU7A+UiX+VGGMh/MJkzVrtJb0N+t+FO0WER0S+1YrIXgv/TqqUKPBk
Li4MBEMx+cbYiUKEH32AtvukWnL8UtMP0iTq64JCEuhjTj5ypYFhky71r9Bd3C6BWg9Z2ezMRhv7
UdoMcpONLrGyrF0+qfR5LqVzXszu17ltuhsyY5ZbywLbnQrLjjkti2udJEeaSMMF0kHz+fQq3GPA
W95gsbk+zsbETeCZuE/xtTusWvFvl5ynyNHGmYP45Is3enRdyFOJfRuIJqc/cWdoa7yjU6UEo3e8
T0PfQOsVZWiVSccVjquiaqgfMyYJiT87yBbq+SIp1+Hcn/uOFZGKaAFffnfygimN6w/7Fqx/xxpi
qNI5PB5YfqxvxZytVzTkvrcjE/PeV4dgm5gkYwVHM5ZU8WtCQNg+FT3lPfCmc5bp0jh6i8UjPNuH
NYCc6clOkbKl4+/Lbtca3XnHPvtONc54xdDS2Zvdsl7Za7/GYqhYY4VuIuQi3v2SNB4h3vN4s07u
cqzJa3/ycUQrmd6SFwamsIzXNlOSLkxyI6HemcrbZVjyfXbqxg5Wdr/W2r5ZubfIYVxhx4yT5LHK
lqecYKA7bBzGy8mRyddWrAYdt/LZpLuwq0VvIjVb2qNu630wOfPenLSKEqrGR0ySngPL8GM1n5qj
7VqNT/5sE5fWdikMducNtJM2Oaij7gjYdZfSukK3y+Q/bXEPwQ431hVTCd9hULkxIL056ZwPfBPr
0yQZo8vZvu47+G5dbq80eujPtPPyPUlsY+dUC+zF7I200C0c45TepnBgks6OAePVWC01DU9hYCWt
6xYso0E1KeeqiSgYBj4aFCJNibxxHaczUr+8KhxOLnhb8mph+OHwwvaAhgL2IFHaBuU3s+HWJRZg
gU3kLwaxxDehVF9mBeYFcwI5nrw3qelfrrT9OtiaaLMFJE9RRUZAarJhzMY5D2h5xPROfkcWAZzJ
UPIGiMPmQFoeqi3zmPKYlrg2SLHd6bY8JoC5dGBSvJmNGaMn2ropW+d1SG542tiX531XwTol+f0A
2EiJ6U9tXCCTOxJbBnVmzP7XqtL9sYOsQ9KaI2bmO2aiIux7K8NBQdbLjVWOAy0jKLZraVT01udm
OSuspAD5HEfUZ7Ivvir2CDBfHQGMiuiuj7nu8hun2gj19ia2ZGW29HQtcBKFf2Wik/HzcupjvH4u
fV91t6WzJt/7RXLpWm80btZKdG/r0G4fZVW15wH4cxkjR2BSgE8hE9glfYXAcG8Eb/K9RQPq3Jqm
vAWOcbM7sTZNvKXmcDGPtMnnbDCP2zL1L0O6pVEauFTTdqXug7HDBGgO2hiDMarobHmp2D+wEltB
w3AA8vgyJsv2UZVFfRUkybRvsfzCScoinbp3pbEbDci/rV10vK60LALLPVn6Z+sWaejsPKpnX98s
5GEjU653BHwOZ57fmOcnA3tQpKW5QkoLNl+s683SgvPoXN4TO2LvF4l1BbkS+Jy5bFsvRjG2kVi8
WItse+2SRX3phwA8q2gZucpleDJ6HqpwyQ1Ng26QF57PVKmY72wvfaYDD4xgrPq66gr7MDTWeLMY
OMZFeSmDR+2N6th6Ff6sNb4loh37OwxV+TAsU8VXSNa8SQdSIUPtN+BL2+rjfg50xZoRl5ltOt91
ysXMbDyfWccdY/aGNp7PaChM0m2+2wokdIgCsSxMcclpdgvpOHHpFuZXXibfR6aKZ4yFg9ChtYCn
lVj3Tb4UV+ResEaStGAtzO42f/MwM77z06sqYfSRXQTubVJn9bmXpvqtbshZ6pLLrtwO9LND6Q2U
ADrZ9pJ4yZCC9KJL6VM6Y8PA5cKdoA71EBqmA1Jbk3GTD9GgA5ftZLItLHofG3jmQIk8UqC4P5hJ
OC98ORLcxsYqZ1gi3R9BJ5KnsW6yY0Ujg+k5I/olJAJbUNgX2GAr03Giqmra0HA6vbP87FCb+piW
+ZNB+2/c+ZuZ3vr2uXT0USe015WeGR63Gn2MpHmfpzpShnNRbn2+G10SdMvtEtO1J0EyeGQjd6ks
Ovnu+v4H9P4Xfv8TXf6/Cf/PQoAvbc2fz0T/T5qA/zutwOG9PcH1/ecfdfpt/n70v367/5/iABe1
4/8sDti11Nvff1YHnP7Fn+oA4Xn/8dF8m7jl4aGEIAD+/k99gPDN/8iTVBo1moWs/o//9JdAwHT/
4xP/ijgM+TtiAIN/9ZdAQDj/IZuK/+RhwhuYzGO9f6MQ+FmxjCgAKamDrwCWPYaBXOGTGC33iYUB
r2ArEhj7xi8v50UezGy5ribz/m/X5a/H5+9ihF8ORa6e5/tIEjybUDLvk2Ix6W0bD0TMwKRPSZKJ
MMC7mUFJq/34n4/0s+aBc/p0pE8aUQ9EwNkY3+0nm7bxQ7U8/vPPN38W4pwOgCDWxDaOm4cS1/x0
AGyH8gGvv3LvtEXWfV175M37oWnn9qtfirq7JsKsdfeu2JLuA//SxXvwcENRZ2Vf9cuTQjPqyVBu
7dqDiIphOrbLKOXOWQdneqqDxrZjWKxkvP3nX/x0if+PhvuP35unEEM9nihkRPKTxhJkSyhAjmKf
T8wzb70CoYX6jVb214uP5xTqlZPixeXB+uQYUmFTXk89xxgnUD/33G1/Fxv6ScP5x2mwlijYTNym
Tv5aP2taRjkU1rIl+R4U7E2Z0Lx0g8uTrWwyPaIUY4pKx9dJGAr+5hn+9eQk+kiuHk5ICG8/RzyN
qlUyKMZsj2tEk13hEqLv2S4Wy28isn49DkvR5L1xEhURrvdprbRIFwgZKLlR7bgw/assIBYue778
Zqn8+kRwPVxS33gBWIiYPl3Kucf5dp47DpQ6P7x6BDJCnLsbt03+xjzll+WPlglTQPTrBLvQ9fsk
1uM9JBro4lOtKw74RcVWcI6F985ufvei+XzxPMuw+EMMFy+cU2Lgz4+H6eUkQSRzTsmgY53vNvrw
/7yOfjkCjni4/dPnomOFIP7TubArsju5CnDIpZJh5m4UKsOsfnNv0KV8vj0nJwnOgIVE+9DA7ubn
U5HllPdVgNE5mQXVtZ02mPHeeH3D+BhotFZ0mdA6E+LQK4ffxC1TpjKLKyBuxFAwvNsIGMXIShtQ
8K6xkQOSZv2E84KdQh3L2fsgJsO+YUljFdlUg3FIJwowO2tlFtNAMm4Lz1Yt2Hha+xHkiNr7ANFM
1BwXfazTWej8q9Zp090wUsuEeWaPA0r4yf3i6YxwhkL75jGtt7m6wDqWAUAwkJkSe+OKQyI9mZ6h
dpEb24Ws0ZdGTUZiW2QhLVqeCmy4PGBuO1geKFs37CozPP/BWOyTfbVfDYwH3bpGA4GN5nTXY/hm
RRsWzLcVg9rlYG5OQDRAPn/xy5VfVCHuZ9K+0GAIFzD8b92YaoOtdqUZO+KjeO+RBXzVMR3pYfxr
R+4mJU3yHgAczQMXM6vD3KuSG3LYMbnl7jU0D2z6itEgphN4Y6jpzYYGkWFgzCdSfpygG5AuoT1q
cu9uUsXmEKa+GYwbM5P5bbZN7XXDL3XCsQLra9LZGlfsjF5ViJ8AHftcD2re54sGJ8g2rLagEVyI
w03mcxNNpNFfovVwb/GFQDdAkCz7vw3NEn7BwIUny+euUecrxBhI/5am+HyPhrKxS/DAjr1gVq+d
Dd9iHc1Vnmhso5If7F2QQUuMydpwlGz7dlPRYxGOWBtndOw2xborCy1Qp4AM35bbkAwx6gIE0dSp
U5AWBz2r7lthrTVAjokzaMw8BXJ4tWwVwNauy1XQt34P/YikORxhOuApChd9Re8gH4kY/S8vjHKY
MhaLUemoCOz6QUJR4zllj+1CwxwOKLQMdpCRauZh3RV5syahVdf6Edomp6R3Rnu7nFaEE2C0JxZW
eguqDXeelgpelScw7LpS7RmMWoe1boDA/d4Erq0cfJvZQzZpx2ra7K8SN4AnPC6qN8uv3W+yNaSK
yJao7d3gtnyD6PW1x5np6wNrenOP2qPnGhf8399qryYJTOAh9mPMycxDcyCnD54tmoVbk5DKsNEc
Amwuh3kKe6s3AIXxO5FnQ+P4jEjIA3GjYqnYcOIphgJilb3J9ZoR4QUue04wIYX3Oe72vf/YWS7L
qxvcOt11qjSao9UpbLsBicHeiFFv/SjD8uhCVQnt98mbAPPXhv7IlT016qbAQ85HP4BQ75CKRWdn
uFqconxd2/jRF3UOwN5V4sGwBzxZ+iw3BPE40mXDs9GZpSmfIfrpPDyzdkPAOOaQ20UJ1d/SMQ4x
FqedWUDgveCrQXtQyEU+WnM+vSi3UOzKhWPQuKxLxHUpjcRGVOO1L4lTZLHW0GW1i0C1dYfhEVZw
uvdxBKEH1dChCruafdShc4rhoheKMTmGcca7tYzkaM94AV0XiuIosglEGsmSwQwa7mQUTNbMBJuZ
sy6zfNrLa158lHyfjdjC5j6JeN50EnVWADdFlkmtY3d0Vytql7QmuSfHkDVcNZhlFBhjR/erJu5t
sJYH0H5xZxHjxOgwHzCwmlrhvqeicQJa9g4kqw+habNP7tlwTnxwmrgarGoBrcY8FPlkzWhJIRoB
O81VtgtQQ0zhgnw0C0vozZP1/aLgoQ3yjaKx0jzpAq4daU2ruy1mJlinBwj01KK3rBE79ALYMETi
NTKTYXoxnsksIRc6VSXp32Qjrzs7C/JXcgCCMg4csdXXqSzrh4oVdZq9dCuhMbMeEalNTK5CBr25
BspSJm8lQNsU8Vrbf0vH0XHjpXYqhmhr1lpHpzOZaGcq89/RpjBrRcegR3qRHYyZv+oRkaXdAS9O
ubd9DXoVmJj3BF22k6VSlwTGWyaKVr/iyD79qlDgsD1fzfgwlHG3mIq8S7pWGJfX4ySi0bcVA/Ey
yHtO3XKeU0Ym7s6e0Up0hci8mJUOgTWSMV9ipTJhAVT4mlc76gsypRA0EtYMdti/q7WD0e/E1ooQ
g2hiUrICXGBOHFYk7o65FxaUHW+jX4NUU3RNGnNz8l4iL0tBEqzF59Xa5CMTihJb9Y3FLEfeT6sh
0JT0lcJ5wzhNmzBAb188WUBd0UtZJtz3U+wlxOhajDaJt7jghQJxl6iatKJQ+KXZMRjIdTC9pKO9
0NfDqokPgVsMY6QY8pS7HieP5xaWuKXzlrZvyYh+k89arczzbPF8xvvYOskjniVWAaJWOXctBfyX
LZiAcjcq1bciaMaLgAEoiGvBEwUFbAu0VmY930y+qrOdsmb7bVPlpg4zVXTHjGYNpsjMNUPLpR7z
L91k0JQSmPWRHGNDpIX2nDrfanws3lcZJODpuLVLypl0ods5aQoImS3roe1Ofz2DGGFbufnAFMap
LGGGRAqUPczk6ayeWnm06p65CvCMaR6XZuMe72xvEi+DNGkBqd4sbTRsqnkV7QmJt/KaXh9PXPE8
OKRFAAt01Bwoz4vXaSG4e9d15AIzU8FhYPLIFAi32Riw2asc1HfMY//MbDE+PJD+LpSzA73ds2kk
KcvYhheN3/0YCYFXF80sa3wClc4X2HGivSL6Xcim+dCasWcU0wNqzsCIE8bN2w5ey72UbO+AnU/a
YF/2ucNiIA3orTAWJJe9MBTxJoFP4sy1ps3kH/j6tv1+zK38m2YIAp3CkjobdTHSWS+U+7UqHSCd
amC41Q31GuykDrb7VaYNQqfZPCWZZPOP3EVcvnMRaDW7oYAyaKsl4flOZvkl99wV7pDIyX1ulu6w
R6DfWMct0aAVYZazNyYgLxtfp44LcteMhvzY2LpkcW97tRVVMxaRh36amCy3yWz3B0hvAJB2th1g
6456EFtLl/Zo5uZbbLD/eQxIPNsONjEczzSgFwRvbZ9leyxOEjccvYoxlJ1uPhYFvVxuq4n55Y75
SvcjXWmWRkosqoLYtK2PjmEzz6LGOj8mxsXVocEc5BKgAepIrTX71blyecV1djBcVBz4god9yiN0
IR1g76YCez+n5RCgCLCLj8RXqAaZdSdxmw9q3VcOxRBULkXMaq71E67Bo3mbr4UAOEnWWXcfA0qL
9ZFdP7O3HYWRcT4GbVDHtej8fo/qwS3vN1jdOdoo/ueDsDwoqK4F1nvptkl511nSqflqagy0C3ad
JuXdNIzwAn02WPOh9GYsWfouAQ3NaWHEvS9otwytbphXEdU4REXJCtwVVYchDnOwpdyVdH7zO1/Q
qEZ22xjADJW5BoBVSVlHlp1mPySoxTvZInyZ0qXNzIPo6tJ5GmRD8FotHePF4dcFxDCbzUCm3W/m
Oe2O3Ol35DhUArCvt3gCmIZ3y2WelEvgop1vvMuNHTCFeVXUUxCjtxOOFxWmi4yJN2viByeSYv0+
WUtgx/BZTM916jzZtB8UUXJDAZKQl51gbsT79hgMc0Lo6ja6wBVglU6wRNIfmOuXOSFXcNKkjl0q
tZrzGZbQimpyTrfigS8sVKcHcpEeLLXV6c00TfZ8FM7GO5tKX9axHl1v27tLPs3nMvO7KSzTpmvO
IW51c5AKUw3e+klw0ookwZfBH7f8uUmb9RmcxAoOyFXldr40wvgRrEXehXVhzPPRSyYn3UGyaiac
bpbNLrN0AJwzhGUmDk31BkHeE6Vr3rE9n+Q1wTldEE9MHnAtGsBNQ4lQvMKlAMr5HhpOteHUJ7Vk
HF47/TvTqmYh051q5xxCJKnOyT8hUatp+ETfOExMrUNXuJb70LlSXy9utfh3giA7h6Rs4ZYz0qqS
jGefOtF7yQ3uTbTN2NSECSXpcNUbIy/izh6R0GkGjTkqJ2GUBzgFJuy2YwQnU9ym8/aVBVp7y0iP
RjXf+HGOq8LAzjkYqwWod26SLio2S6Rgqy1+IojMVlaU3bfVjqQI3XNlsb1n96canAgYlUzxwKVK
X22cIAOG9I3q7zffQWTHqDb3zw29Mc/2atFigWA38qHhb+6nYPRvl7G32wP+f/qHW8ttRLFll9Vd
W9jz1y4dA3HgJQF4MQSa6eDa14N5NRrthNeAPIkfBZLl+cWaVyc9AtS2c8xsDUAzdRLTvB/KvHmt
Wys3D5afBB9mvqkKxTHbpuve4N5FkvtrnMuS1In9rHVq3kySMebZVGuQBdZ3X0q+sxhd1GgeMi7W
MLjNgJZ39NtoplJbiEpJqw+zAnI471RCnkpIsp6akf8LFF1kBSgKRGPi64teWQ/Xnq2Hihz7nqdv
wIoljc3Zz9wbgEYzveiLDFK5ymkW7RA05iY4HMpZKh8jMYkmzbd6TM5tq/Kdp9Zh1hhWKpm+Owle
BshU/KdErLkd5Z03PRoMxaYHAeKA7/I6i3eSTsdqvwVd/8MSvmAr3qwIh3xo6gOWmdtDqybV7ZAq
pe+D4cwaq4O6st/whpiSJz0X9fPaZbCl25arK9wkrBRdeCnp/umTstihq/DmrwPq69po8g8LwwGx
azLlts9Wa9hj5PqpbC7aWosXpJxFgH67xffA3VQ9sUXJR++iGZeUJW6O5aPTDIEPVmzN+hZLt+yx
cgGrzs1SVuUZkXeFCGtj8r92mC99nVQyTHt2rh0jf9foElTtpwzYCZdJwZ7awQLAm2bqUc+DKTie
Xln1zcAAGYWhVugfa7yj2dct1nJZ1bxPQJQr1ybYVAWcW19OuGw2rfmY1bwiUMbl5UNppJQAWen2
wxXQoNc8LP3Q5LcGQlgLcm4b+stJsEfRSEO6IL1Uwmm/u4YtabIMavLiumEnAS6oNjRORKc1+9by
sjvMAEBKG2RR9t7Jt8Ld0byr4atdLQT+DTPIHmPqlQ8NSWvWFZ4yq3mRp+xhf1C2lcFx7TDUJB9N
TcPlSgbS7Vhl/rRTaemxwds8oK5wXHXzo9epd+t5FoO0YsAAhJrEMj9ox2CZwhdxQNniFxn8jIf3
arSNgcsbha/vwJvAbqpQDbZbIj+1l+yKINoJFaqddOI4UIlmIXj2QEtjnaci8mVySkZjQ3q7WgzU
LqsxM7QbToLUqReZperLmjHpPJLmy55rZam64bq6Rn8u0yGBbhcKVVplAecBqxK8hkCDPKXdYiVo
yiSSNXxu6fS/9oMPeMFwls31Uo7205wV24tXWdbzTJpSeubLwgTEMlYWmEgLtCHA5thGkAe6Vbfr
0jisALsfo8ndnJZeROYB15VFGuy46OgWE8JMt7CijWGcpWyu7HAZOv8H2cis3xS7iisrH3Ek6ZPG
XOOxs4biuE4lA1It5GuyZck9JuVJcuFkoiTRiCbwYcsEoIIzlqy80i59HzxG9c1Bs6U/x1gQ9SIz
6+w2R3tUhu7UbOdZCikYZV7DDWLvwS4alugPiKany7eMm/5CcigyDKdrjIzyuu9f0wZHFWeS20NS
l6CNi4kHy84Kenxo/GKevilHLd9tMs/IhaN1OaETz/szAsFRbGwmiyg2k7Z7VFIYL7gPeNSWFqRw
qKaFLzLYLj8oX6cBfavNBbr0ddWjbVEdghsLG5VbWzbgyQKjmRZv1049zF3r3+k0q2+WhqZuqEmP
eQ5W21h4vpeGlDzcQAC/gZZvFZ5MJ92cTO91J2URtZlY35oKJXDYzKl3VY4gRztJMpOzk42H1Ax7
F/cAy5KJfV+MgtgvxNzuLvC0vp3diY/70uFk2m+L+MjTmi2Wn9mpiFt/tVAog9lmyHtP2szCb0aY
dk3ASexmAz5UZkbfgF1SSsOmVyYYNdurYEZS22GeyA/nzdI3jsx39KCcS3fsZRqVZCZjsqhXRGq+
lxPBpZsgY3vRpYV/sCgj8CXygox5Vja/miCmcOhNmx6drSU+s9eW89AmnnwdJ0+iGSFLKeMHzd0H
XAYvvaLZcNqpIUMYtA9D+l5MTv8j0MzMwdiz/MOzW+RDtjnXj4MKlpcuM+qbgOxatRczotvFahBM
8n3q3wkvEi/TOJMwVrbFWtHD9ty71vfNR1cNDftJs8aUBsprU3ypMd2KkcEB3zgVRBba0bV9HmjE
Iu43K+M8L5Mu301VwnbcShL/B8gyFg95nm8XXtcxnAxyFZxXNvw+Gp9TCTXAZjoxH2yqj80esaqW
LQ1dn0jtV68HC2NL25hwJB649M4px9KEwNXtj34tG0BL1YJy+5B8eKu4dMBAEbzO5F6uMAdymRrA
RlycAwelyc7zeV3vSJet4J1gV+7W3MDAZRngPiPNBjyPpnSmqKbcGaHQiH/NzoN2qh8sSVtjLDw+
+ITFyi8488xfYF7geXSK3H2k2DSRz5Hsw565RqiWEGf4lmU+o7JOksLMHf6GmS8tQqq+4sGsYaQq
u0OpqVMy0FHZjmE+CXvGdChIbNR43vxVUtJBV8xFcVP7fvAC7Fp/qGTuj5Ax9hjTcB6wYzakwPJo
DWILRYUHqLezAzXftGzUvmwAoje035LLwV0bhFFZNb0SYLX1e4LY63MSReWba+SVjJnt2u0FWAgv
ma0tti/aH4yLtPHNKzEb+M5AjG5vAlYGn5C065/TbRlf2nH26ZmJYv0WlMuKhFlDsSAzcotLdvkV
U2kaz+gbbJIjdkWw9d9g+hwWrbSXDxKMAKabYlweyTuwGTAaFBM7YzOC784wsfBYdxrTUF6R+Pio
vn11RF5taF+Tk5ssNQupu90sH+yRvS1fNTVekR6KihPRuKxCY5JeRXEN5EYvqu3OKtJhqa0nXb/5
RiefDGZ3K1q6tf6SG33zaA20OXDVW+o+kusicUnNyXnfLSTQZBFSYfQdRZkn18N60mQ7Kj9F5Z1c
NYIsawCLgVe5AZvZ3dsyU99T6ifgfV2cuheiaN43rL4fJaKXZxcuiZXpZO+0L3nFJUSKtdEUOPqy
MLbmR828rQmxzEdj5yD8PivMqejiAN3aI5ZwxKsbrSXvnbRge5xvyYB52QAKEKWYqJh7VwqUj9qb
pQwbyEBwrs50KX5zaoTdqBznbYXiRsepgvoNUShhs/mMtcGuVLgbhp6fNZj16cxmKSVl/4OkusXi
95vaK+ylsGOz6O6LaCu3FJ8UyyR8Gn1KVewFoes6LpygocIp+ZYLD5QNxtCabufOpCoqB9Nk9es6
uAPdrB83Q0FPs4iS7wvocBP6FMIoyWhdsW2zEPKsdoMqzjoVZXzORi/sC3N2wxmUo7dOjomM/9sF
e/Cdz64NTWrrYIbYjac1azu0+GLThJqNZ4sAsWgZZ1IMW9oLnDOirTqquIgQ7c1YrJgs9hYEXJ1M
HhmgEKE8LyrL47w2khGsL7F6vDDYjlzx9ves35ivnkwqf4IJJNCIZAgq4UY8PGg+D0EZern4AVWx
whJvKQ8k55xtYL1mcd47j55ZHKwVNRrCuRZ/v5QQGOH28Whe0Ke7Nq0m6pxrm26ggYmIm457dzqb
aHlqZzmr/atNlL8ZQH8e2oKFArr42PaYnuX9EoknSk9X41qbBAxv6d7uuuyiRMFz/HejYbzZMQqX
OGLjzM9dBQX6uz95wbvRxy+4iq1OqKtCmsl9Wlft4V8e5ZSrY3AAy3YY5NnWz0cJqrmfhrWt44Am
SziaybjrfMYT//4oGOy6fEk5K5JWfj4KI4eJDWNTx0vCYIsSiOn+zsIZ8XdswC+PEqdDLAKyOgs3
VG7TzwcaMDFLE0sjA57wVTMtckG3kwMeT/LvDMB/eQo4VMCTAF1PTymAnvrp/kxVRR9McOUyy+0e
BXPQa9RD27991jzb4A45JhEWkvzFT1hF5yM1QUFQxVvbJc+wD/LakULs//n+fEYqIPBtj4tGU961
6K+dLuuPb/ekuuEFa/6vokfVYW5uEbukcn8xZj1d0aOSZz7bjNgv3flfUil/HO9k6gPbg7LI/Uwj
DHTvqLaLWNma1tFasIHxsK74fzgrKCX+peOfnHN/PquRqT/ACtKtZjBOedFCHR2XzYtDr+6ooMh+
85Sf3lN/h6J48EwCYHyAOh4Mx/v08K14r7mytP2oPn3dFse5NtCCsktk0mV54qbJMPj551P8/Lxz
SLIbOTufjxH6zk+nWORWlY1MdyNsq5NjK+CxJQ64kY015W/O7tdD8RxCqxkUK77neJ/WsADO9bxl
JBzdwmvMOWXAoKlC+U0u52/O6vPSQrcboL+1PMuyUQh+PhSfMG8dOF1CdDJaspn2vUh3Jlvlf756
/91xHLhHHkcWgLQ+vfyq1W7TIMmxR5lt++hKist2kdZvXuTu5yvnEtTj8yLnc0GaIaTPz8+hO4G2
BBmKhj52hkuU9PfDpfuc3pt7dCIHop922768NvGMvNRnCKfOtkjtsQV51fcavfcHpiVIfXbnUzxH
U7xGj3P0cKl2VhQcGOeGTM3P8l0eJeFpnIHz5h7/+n359s/X6o/0uL8/3X+ehSP/PAv5OSdiPn3F
4RLrffU8xirSZ/0h88OFqujWgs978vZFTOzJGbzz/W8O/fn19MehfUgJUD2PbLvTffzb66nHai01
na7eW4dtv7wUdLKe/av6yTcP5QUNmzMsrSrJ1P66+U0g6+n1+tNJn15SQKZ/AIJ88j8d2dAeswoD
QNC7Su/R5NwO5/ntcpi//tsz/OM4gYeU3fURpNk/n6Hb9w28fZDv7fC1C9WlHRq7eUcsyS6It0P6
JTjoXfObp988Pd6/nBxFF8SuZaGK+vTWbwKZ9E1A/eocqrP22j0Ox2S/nRfX3lGcmWf/fIrWqV75
fDSSnKg1SI7wHffTKQpRuo0NeLifd97hv9g7k924kXVbv8rFmbNABhlsppnJbNS3VjMhJFvFvg32
T38/yrX3ltJ1rFuDOzjAQRWqANsymcxgNP+/1resE+2yvGgO1npcvbX+sO393p/Xox+szDVQDf+r
HGhz+et/vTwSOBt/MIFSRwspG3onELQzt9HBPqn5sONpcLAP7qbd93tWh3PnRt6ggScSqF/NMHLX
yVvypv0wr9wL+8I5eIdw4230U+cgv3gy78/5N7d2PD8MwMiGWfFkxtCPIn+ByirS13bQCrAX9c0q
p9dOTARU3Vsq1JBzfv/VmMsE9MsNIKc2SElbgPFH86BDWR6iIjpHoEV7c+tttK17ItbDHifFhfao
PcanADgqdAIr6yq4tLbiVDsQVn9W3pVXzYm150C5+v09iV/uaVF5eiZLm8ncydaUe/7wzkdGroJW
ISuh2XYzXbSX2mt7K0+by/TE893L9AqO5+V8Twu3eNZf3S8eycLt//xIHESSpmmzBfcc2CFHZ5KK
eVxDvKD57bY6NIfghG7cxmOqIRzvIt9U6y+m1+MpDqmpaUqTjST0AxNR6NHH7SJBOW6Kt4S2rN2r
bF9+sQr9ujkxAbpbHspZNK1MaZ8vgL8ajR73sEEEYd4wxzoUkjSRb9MoSp+7rEC5YZJl9cX3ePwc
l68PFznxYgICh/v+nD98jUnmGsEw0S8r7LLa0i8yDrWsou3vR8vfXYW4VXToQEIQjB89PTIG7Moh
PWwTuU1/ImOYtmxi/+mu9X0oLhtxIiyReplHJzI5ppHISJjZ9Bx16C3oQLCSZtz9/rMcjwSusgRz
E0PJPouZ+Wjgxy1lXPJezI3dzCPijcDYsv4V2FXheOZ6XF/9/np/8+wIorLYnZBbL0im+jww5FDL
gS6suTEyA3S55vU3TjmOb7+/yq/DD/PJ8h57eB447S938WEczCVCfrqtC/3eFpexdMD6ylrdBYWj
Xc0papjIdSlU/f6qxzsvF8sL6ncLjSFzvnSPnqXXzV7YZ5HJjpwYQC+kUxxYQF8LeAM/L/WPTE3/
b46l/7npJi4j/r83MG1fmvLt/xxU9lL8UB8zTpYf+5eL6Q/O5ZRuXUToTEUOw+QvE5Pzh82hYjHC
eNSCiCL7d8iJLf5g3AgOcq5c5BuL2eQvD5Nt8FuceghLNTgou9L7JxYmY5kDP6yDaM8sGpZLFqKz
RHC/F6o+DFLay5GBhw9ctBOra5V4xsFqwruASrlPQzU4eA2IQroDNOwrTdKLT+ILOlriJE7SYms0
w8at7Og21FNrP8fRhTs47ZkOYf16NJwv3tv3Hcvx3S4BSqxQhMNg8Pr8ShFOGySlVpiUag31LUCv
AYQCD9RdZZZwI0tr0XTRmBaiopk4UL+7iSgDo+WmY3hoYwLDfHxh+ZY4D3e/9EEXAgdFVc/rQHyi
mepQ7UzaWzom7YUOPOAiqQlDgrwI6ElYyXwd2YBAOhBut5UbhM0aapqJsT3IZb3WRPBDhRyW6Vd4
b20QjDdRLclZ5yicXhki0NdU4SuxLpoge/bSvIy/ePuPjyx8n8yhnFhpjzObWvbRhN2CtrJkDnU5
pBjkdZ46i9ISMJABaXIfDfqiH40Bl5ZUiw9xKHIU/E003FSVU+brENfHeuYPLLyuyPALuxLXcV2g
0tQkFVSCoOov7pjxejwCpWQa5raX4yLf7efvlDqQcpUtDTpvoXbbFkF20EspvrekXjRog2V0oosq
uI9lKIF4moRWZh2YvqBsEUnTOG/QYjXnTtKFcAjD2tFWg6lP3/TabL8FeVVh9AzSgXibQEU3faXG
67HvCCxrZpxOI3wWeKDIJyk0m2PyPCfUOunNLPsgqm1AzdsBKRUDJvrRYaHvUe1acllswdsDvaSb
TEBBdT0PRD0EWgUM0dEmmsKDE905xRA8djis1r0d5Tdt7FQvnc7HSOQMAnv2qm5fjMzR6zF3tadI
dM2eprb6gaIV0dmYRdw8gotp08+2d44xCCes51SXZT4ttu/WiK8/zF9XP9+lj0bDZaI6mhDwU5KR
pfPP8qId1amQpTVNoGtAm8063jVOEBcrJ+GRmJkbxGvEEOADB4EoVSts1y+M0AMb2aGbGkxA8SRd
0sTH72A1/VXsgIXyXcp9iFdDdDCZa9aXCHo9tbbNNoJ3O4TJuQflgixmVJAgvI1qOu+Ccl9FRUNa
XBXzJelWQHcGqAsNu/5sClQarWXWWfyQ1gKPniLMCCSJvxSFhki0L+d2m6aIgEoVRudFg+l/RfZO
ctvaSArhNE4E2ukJKUmqp57Dh5pgaVo4pc+cOgUxZIGZdWl9+nhldN/UFRo/5HenGmSoc6crpb0V
maguZm3UN4gNo5NyGMaEdNw2AyKfWfVZlPMH1p1N6Gks7EtNwVwtOja8+zq9Fh3iwUXnD3NpwgRS
Bc6DjYASGkcpo9vGHRvkaLF2qpchqVOGxFQwkmyCJWA8s3IzuxGz545fnACWr/bz7ErVQTikblFj
c+1jayDi2hTFXCvWXcbgiqdGP8M+ZF/Utqfv5sG0Sc3J1GsJ8+CLvPvjs8cybVHIpSFCOR7n7nHC
Yo4ANcgH0ieUqEpfahUlD4oUp40Up8rts4PVdvVOAs/hxYvWmQdzDIlGdK7RXPMhOwyrAZzUFzXb
4wP8cls2hU1cqg6fHE3k57nJGNEpu9lEiNEQQ5jiALFLKkWUYUzPfE4GQGkVEEb6l6jTDdK4HC3M
7sMyoKoWIX63zV7fdU1gkp1h6ida7Njg1YLwbNCzEc1mAVfW8+p1jd7ji3nVEb9+m3gF2ViwV2B3
/R4c+WFlnzrQYmmEBYBEjuQM9j0wy8AQU7EPUuO2CKIWMHzSeI96houWhifnzKr6M8qTQKxSGS3d
9aHj8J1x1OG/ea6jdTSwO9pjFfrUbuKLSa/rkxyVXrQZBlYYzuxD7Te04fwpntWFWUDPDiwItJLn
+ECteFob3mD4Q2kEvC6VXhGTOU0/BHmUGNTGeThVjXaJWPpytuHarzHixneitRGR6qnXXCLvKJ8G
2LTJOk6q8RyQMgt93o2nJuHIN5DGx4u8iBm5OrIZJqtViTLwVLOnGVvfAHgOoYCFSp/kiK1yk3nf
pMxUlqmmR9G60W0WJMZjHhs0HCGH9AQy27N5Y6Wq5Pgjx0NGTfhMb8ltsvP2xZkybwOLyd4E7+tG
P0XRV/2Qv1vTST1nOl7OsOx+lrrBh2+yS6wCRT78KXOIgztBWME+Q3u6aYqsR9jqqDW0/WSNDsg+
rZO53hp6BD0lnOtd3HXllrTnl6k1EjJTIguKpBVvSO6IVqh4283vl4/jusryxjgOLRVOvkJSZ1tG
5Yd7VSECK3RhLB99nj7UtYkGHK2iGVrGtkhsJKy6Z+50uzRATthI3Or6qe7T4cRzB5qeeGYYbxae
MA1EYmEb4tB2fX06o/QivibZwu6ziMya5UY5uNzo4DU3FWYSH46TfEr7MrkgGgoshNPl+0ZDwfj7
D/jrTGVJ5HQOtXoM1BRmj85XWhwHbl4jCxqMVFyVFVLPspyHB/RdHkzL1PEN0jlYsjYmhSwPIJht
Q9krOjQ1YWf/0FnWvnrX3xujn2ZubsrzloUUmyethKMDbeXmQaHbCHWNwkquLOLWfA3zwhoCzYFc
mwwOdOGtWpL2dFZKwzqhOe59UZA4OnhabOAoIEFEoHHLdLOEOX785mMommONOWxdVcN36hH2HhmB
sc1FOH8xLb9XHY4+Lsd2GqasFLT/jqe2UeEIyEDorBVys6seTtU3Phj7bwRlO9EF2nM8s+MGgiur
KyUKYhEcM/xm2DaQj2CEN9lLqcHPtRbxF1r917TsCMdZYrjQyfX2ap4A385kcO+S0rQLMpfMNNkR
y6fOhc2OqDGVBTJowgyzIuTlpcgcdMEGpQrEjt7o+paZXP5+5MmjKsnygDHuUyzDNI04/PhkzyEO
MFpRUyVn17MpkDWvKW4WZwMZlffdZFn+EDrDDWJr94AtBAWqGqzLEugU0SlhzR+XSXOe04eSm8It
pls8iHFIHo2hvYZDrG4NrTrVu6a8y5sCvR6W1xIFZ+42L7U1u9/YN8htr4X4WI0sZbNN0WY1EOKF
S3PA8ukR4rGxjMpbJ1E8XJr5XP0YELz+0L08fgpL233MhtQ9xfjkvA6txa66onRyltZLAh+gHPvU
waMEazRKD8bcQjAinaOzUB0+5aLPHskKKDLfK+85pfUG0EBV7lBMcCU9QM+nqHS/P/L/HwWO6q24
bZu3t5b81v8JXJYPY2/hw3zObJ3fmteXOHn5lPPK+/6zoiF1ACv0sG00XIgOrKWH+LOiYVl/ODYN
ZgqS9BhZrjhc/Cu21fjD9axlJ+LhsQbA8p+KhukuxY5FEENHki4FdZB/ENu6bMn+Mzc4GEEAFxD0
LOhI4/t/L7J/WIDYm0bJxAoEnbeM91odIFZnK3Tx4YH8zTHpiGLyfhnKoUggFlUMO9GjZaBgABoz
qhk/pZx3mByr8u2CbD0brf4Doa0/0L1X+74RuY8IeAIXElYEBhrpiz1m7bk992GyQWzOLCmxKcxZ
C7S9Ceovmnmft/Tvt4lKi/tYKoFCHIMjYnQPJKcS2YgoADxyGaF5Ja8xPMUJ9hZGWXAeu32/aalD
fbH/NJYncPRFSANeBQ0NZi5pLuXRD19EgXYrntxUgBpOM1IXVPvQAgn1Y2R827kD0DeXbfCS48+k
CKO3D+Bg1INFisd5bje+kfXT4fdf2t8MDVJ6LIbaEgLtvNfCPtxREhkUn4FB+hNyV4mgUU+3gAry
7//8MogaYU8w/pYx//mD14q4A0u1o19GeXNI2oGZUg7NF8vt330YEmZMB+4IGgXzaMkv7Qraq1uP
PlJJkLVRRQNLD15//1E+l7Dfh49NWYZkeYYQtcqj2kxQpwiy0njyszgwzxFI4LDoi/JGKGwIJnJE
TmJW5v/+op8LQlyUGQTtCuVPHWnOL/0TYaK6b3vEs0M2PBNKFV/N2Eco6xWQ6spFLQsfbosnFOYD
K9S331/9l+e6XJ0ZhHOTAV/KWlbhD4NknjUIezVUeYKSryRUwSv8Zd3N7y/y8/T16e3Ar0pLgM7N
crb8hR0VVsbA26gSv4YHuRmAyp4ndpicIOnHdT+FYfIUeJD6LFE0gPXMcDeL3GKOITgm69QbFPD2
uYLll65rPURSb+G2ew47QxKHingpIpzzpHPjZIs5sSeSik/kQGIjJcWdkutiyXYlp6qzn4K6X2Cv
qa52bq6oTcVJT+1X4kpYpWLZDPWh3t130D/9hnSrU9XI7Ho0IQIkUWM/cSBjl5R4oOWsLPnTqS3t
DjnwtEV13m8mvmZYF0zKPjb1/gTSSnGOPQb97IQ7Ri7Ec7PO3qZQVW+dTM7RbgcnHYf/yR/ITvaF
NIKLfCxxKFCec0hGyrwTs7bh0re9Of+Yraw7yfnpkwgG673i/a9BEscUdKrQjkFuCE7ablUZT52d
4DFri4feIT2xJGWBPzNazhlIhnId2QDuOrQPWy3A+boCfxxsQ0UaqIscf0vyd/9gm84EYZCQR40i
z4WOw73ZZKqfX0Jj0lZWoxQShtwyaWNj/PGboStvJjYvj4rymZ/VC1MjcaTcEGy1dwGm0OjOwBxO
VX0QihADB03+wbHwdDWl1OoTrMKo2uPxMSqBAGI/s3YSZOO+YhKHxaobBwR59iFJ7MVT6JIJbnXV
jlXauakm/Zni73zFDno7z6ZHpI1Gzk9CjTscWttvMePtS4toXQHVHJDu7dSBh+3a6VAvzJsGZXTN
+XGOVXGGIfQFhX20DnRqxmRKwXxeki8JBurO2tGKsczXvZ9maCoof54kiRYQYVuqZ6cDxm0Th1h1
jCAsXHnRATrEQ4tC9yEz4Den+im+69cuN2CkWPIqTtVNYicz6Mm4OnhIlq5wB+SHUrPEoSAbNipR
DxFS7KMm7fdIPZ9dYGhJ+b01szNFEbAI28W41J4EevEoK7M/uCFPLLOl5hs5EF8RYk0cIlDOqCoF
kOIFJxM2kjDQZpr9flSjj5hycbetSkxxNBfEbSktb681ib6ntI4RxJq7rY09OJjaa3eSARpuC+Vz
ZF7qLhk784DpQLdyYrdwWmAC1Rd/dqIucDgSZW14B+Xi9+sKMd8obRSHqO4DPEbp6+jaahcDTj0X
UdT7RRqS6mR12qrTqAxCWkWonE/n9PSAsSLXWctK9XsFbx0C7b62xiel6+XejYvHosexUAL4JDnx
mt6Je++VZX8FJcjDGFLPh0TP4Ne33lWRy2kdD3WxMbAy+6Lpf8gaDL9JB0RwkrLDcVek8cI/AFyp
NRiMgkrB9JdECc/hPej7s5JMXPi/PDTPeAZ40a8cMb1kODkAirmvs1vtDWWgF2e3sqTXx6K9bccB
v0k5N34PI3+jWVb+PZTTLqMAGNaVvk698tEo5+oBx+4PDWcchvcINFOm7S3U7Bdq1L5r+NbWaPQj
7JmJOV0u9a9VNUzwuHLoMqAO2lXbBtp2tNVrMOFuXsoEgxc9kzl2WZbNgxtH9bntZO0W8jUv6DIJ
TvIgZEgmKA2h3RRLgLeOt0sNDP2VDf9jnK6JOcVdNUtS8USGv+z9dcquRr101yIxSQLKCQGJPCZw
5exU057gFntNkumkczrzBPX2DDZ5eulrMnJp3jBQ+IrBvj80Ec7DVE1PnedcAE1C/jF48QbTHXFN
ZmG9kpOquA96drEe3ZMc84hRNPtqI/fLHtLyPBOtJaBhKPLoAD6viHThEAjiQwEsJIs7YYV0g2IZ
pxP5oFW2xcFo3FUyN84SCn3UQtsGs8zSB8GFhKs685R7qL1+JMBMo6shsV+DkVbUMvxEG2FjAFLc
/H59ZX/LTX1eX6mHoOhgGrFRK3tH+/NMZXpa027xgaDPkAW6oSq2+ghSeiszR3tzZxlmQI2aye4O
nt2D7q/SvJ43xBDVwXYE8nATxznjNxhJNQcDVpavg+q8lyBj3781qDb7Q9/iERpK9Wdo1SUIErIQ
9b3KatgQteqm5yn2olctnnX86TCx2QgWYZBvw07iwE3a/AUBC5TxsbDl92LimBBXGXCQIceEt5kd
N//TybT0pbOWvuZM4icXTmbckrqegAacQkdp0F7G/JXXRFy2YOWvCGisWGX6KJTbKdLiq7KkXQkK
CLtAH+h0I41cqPwkhqoj19McVWoFXFZhkqZPdhFao3uDFWhOdq4SfXUYh3B8wdvYQkvr7PllwGuO
ZsyhWXod6WbQATNqCM0oqQy5G88aatK9SWpo1yHbx8WtR7jIdiAE+zuW+roCco2ndzNQkRpWFikE
l66VjESjlbm8lwrv7EoTbXrlWoHJKih7xcPU3NFdhZnwzrQ0IiTAFuNI+cCyjCVpVydGpW6JGF4J
T+9vTLuk5BFni0dkEA5SZM6K4L9yHIj5Jk2b/DwWCcYZzW5IDGiFiTeT5uTg+Y052ABG9DhJtlVV
mMVqIEHvYXQ0Stxx13vE57UYCzeOSGgqBWEukq3bFfl06jmjl28b2QZAskJpYNpKHX1FAWO0gX3V
3kTfskMO7YnMkeTBympa204Q/pDU66JNFoQ1uWD9VHobYjLjN0tlLEk59P8N2ZrkcsHswcuCz9Jy
dmIhNfmNPhA1XFm9RSpaQqotsDi7f+7gRNmnpPuRL9oJlrcLe4YHdebIxsVoRP61gi7h9kVBUow+
NsGBYVGmm17RDl1ycOND0ot+/gboWhs2Hqdo0MIlkZNBhEHARysAi96urWYzEr40rjt0A4sljc2X
34KUu28KnWWkdILxdujrNN1ErGB4pORApoTDOLiuRaSTY56GsF1QGaFDBt2Rmut5AugCSgt3ugBw
DdTGpBFAdkVII5BiVAgpykmbW8JK28fIAA9lG/P4yF8Zdmtg8en3jgPmC+mk44uYaiy7lLTqda/F
sttPwhlLACxJj9moLsjonvOB/lrXEOFQIVV9IlAd/1SfwM1f9YPTh2wMIL6vE5DNJJT3dnsadwMZ
Xlmqhu8qlkzIWtC1LOdmNETkDxqNwXjt5U0cOo29yrSSTV/c6663Zdlx7I2swuSBYIEsWMu46YA+
lTM223BIXjQFdwI/Ev4XgkpGmOeY8LRv1Nh4EFMFz4iwq5pyckkpklDksBQn4Bbb9NIxiHkbcV4H
hB8X41mROhUQIDx05RqMRDSvchyXLQGbYXDeePoktxU1uA4/qHKfBxMOx/KuKLAGgBMvyxAbMyGj
Xip3CrdjuraCDrJTQ0OQGCcnyU4NexbdSRJ18DNojGNh9iDm0zrq9PHAZsp9kRY2OLBewt4amEcV
e4vChHmDqOVbPiV6v+3LvEp3k5bMTGAdAZJ0emabSv/k/MgmGs2j1kz16Qg36mKY9OBh9jJhAzEX
YewbfGFkWEs9yk5GmHek0I8hWKI0HpmIiKMch31hwKDeyJn8U58YAMjgg1AKzF8aXNdOG2QEmfdg
xwjSwFlaYKvO11MDcRqDmwaju+DL+8H8agm6JRx1N61R61iFvdi6NYE4Rv7kmOpqHow5vjQMadS7
VNrBRS8J+8CHmmJBUyKBCKMXSw4rcRhF6ldUY+48auR3GQlT+GnLGiRl5I4pNAWnHi7tempewcHE
I3M8Td+VDpfwmpNR8ggkBYVs2Uvz0rLw/WxAkYSvNkPkkM8JB57aTWqXhiV5hivLU1CI1DJZAcJy
DcLdRNN8I5qKMNtaWmOxHjkfNqe1PmCh1rNoeI3KaoFLNGQ7bNCqqI1nw2BZ2dro3RTlbJrElNWk
Wc0IdM6GrKqvXU+LvleWVt32E4ctEn4K9RJYGnmbqUvILjgJ5a7HQvYt/Z6pedJG4sXXkGhJgDOQ
OtxPgswuvzeWvnNBbzQ6TNUA1p3IYSl3hmqD76IerTedSjG4IlPrr1pSpN88qRHrRZ6FZ2KjDgei
pUNWzqIy5bOeU6n2oaqED7QusdxHeg22v2lcbcIsGczlGexw+3nuwuqmG9oY1QcuVs42k4tR0bZC
2BYhqbRkEYNguGeWjiUAK4Pdbkb+QYteRM39zhrD9D7joDNsiJutwoNDQe8ybjllN3pUsw7IkoCF
olhUBFXakT/YGyiuyBUijPJAbFf2YoZq3Iagl3kDQpeFyXOQM+VOHN23UFLYDtpp1vrMIZBURGsa
+SGCQ2dvSGFyq3U6uy3m/oqSFxHF3uyjiBjuRKyRglOqubwZmMcYWMv5CyXYnQiG4aYFADECbMvz
q6H1BvYbLKzOCqtVy77I5qhH0HCWvUa9By6zzPWEjqNq1LdU2e6lScwEsnWnxOPpFtHiAfcGopfm
PsquRZMu+aPj2NIVkCXW4CwMGqbSMZpeq14oLBtoVx/avuX8NWLfwVRLihA49h7Aw67wVB3d2Xlm
cUJJoictN0i7APTQn9LXy+TpoLv1RUqB5aYZC0FQlQhcUvaYz9AGdES7bPPekWTVjllJyK4XuLcs
F1azTt1QmfSJKNxtY3sAz6ZpMCwd3SH7zRBV8jKOA06mosuU+8BhDvZd4I7zfK8CUxQHGavwBNZX
8ASwJgHAy4I0riMWyMmnwtreVokcm3XXEYL64Lqd5cJGnYt58N2E5FI16wNlk9Fp1LZFD/YoW1o4
pwg6huusk6nr02OmDBHkbVtuRI20ZOeyiduZPWx8YnCn+smE8eRtJ9g93nk1KNraLnG1khhCgV/X
DhxB3pmkQRrO0QgTk512tjX5hd2cU4/aFuTH3TZJCGiyjofozYkFC+GQewyeku61JP6mqTpkA00X
4pG0srcopa0MHIjQkWX3kgCuyNvq0mpTRfoXmrG/zJP/23j5r+X09N/rSVcvUfMSf2q7LD/wn76L
QHLmgLdnbnU9qrE/+y50ZKgDcxBDq4LWGAX/v/suwv5jqRFj56Gk+t6T+beSVMg/pAOGmzonIlC8
gsY/6bu8OyY+nrgck9027Rf0O45h0Bj5fExky2omTjYRnhu53XZyyKUsksy8SzDynYESysjQ4lCY
JqO1CyJvfiZ+hWDpKaAWYA7WV7X+pU57fDuCu6ARxP+EddSOlhBtNW2Ma9BPc0fCJFWvE6+h7QHf
sCMbcIyDF82q4WSots+ZPGk3Qnmt2BAHyXkiu+hZ0se5cuvq1UaNjoxlMG+DaZ7ZZlaD9c3IJ32t
hZb2hKFTxaumwTlLjo6V6SvinJxvIrQ61t5e201OyxZyijU0LmggNGfVhoG3Acbg3CJlgE4WJMNa
2WmMPMOiaryqkvJcks1sMcU6/VvmVkylhm5RLRX2MP1pAFCRpOvkkB57byJwuWnJOdP05Cs3wzsm
+/hBIjrBe0gnidbzkfrEbUmr1KIlS9fpKJ0JXwxiPY0emE9M/CR6nPf5D6Mydj1qFFM9F7m7c6Ib
RB2rguTw0rkFpsoJMEZ/Tv7kocb039F+qfhl9LjrYAmSNeAIW+7eKrUvlGXH5fxlVPICgDWiWemJ
Y6nAXKdtGYJJ3cC4jjdhqzilswfbfXhL/6YdeFwiWa5iw+yne0mjxD1uGhgOyuecbSM4icLykcqW
fhFcd/kZ7aXn2RlQPtaUmH9/0SN1Gu5NhoJJjRd1KlIb+9gvFJqNSiq7JbekqGkzWmQeD/lE+Gkf
6+OLpPj0xo3DWvGMsLxGNmjLFbVL9mplnp/JeCrPMtMSV521lHTzKNLO9EQkD0ltpPfRlJmbuhnS
HXgEKdgohNYXlaV3QeGnocUHYDbzYNsv0vNjRQMTySxJwqSOmPXjhrN3Czezj6Dgtkud3C63TYe8
bu4DZ2vr0M9ioEJryJ3OujTc8SBVNKylhvpztNENtKJSexKh0k0OynA3ZQ3RhgoaF9HteV0mIHWk
c26UGgHPCK12dqXftFBiLiFDFRtyQNsvPuBSGfv0+SQF+EWpjyEIrcpxQIAE9sJtk7+HZLjZs/M+
1LRbiTS2/sR1DFGLE8bvx8Qvsx5XFBZACa7mYg06mvWyVCuDPueKKBLvphqM9dRRhE61kzJX5heN
uiPZEQOQq9HGMh0D949kFfk85ZcUtBtlNfVG6jZcVHimlR4TcGfBzkty090iOilX5RU5bS5OpXj8
8/ef9n0SP3rALF306ZbaJGaoo7kJpU9DnTckAdn2wh0VJOsk6/IAhvpM0KiSwSaaBDWQgrC6riau
vISsycHHYWvYIhwEcqbO9N6jNeLQ4jHbu7lPJx+GHsCNtKUxElmQfuGzgQqBI1S40cDftkT1qlqt
w0yXd/l4DWKNZLTB0K5y0JKrCKEMtUEvvFGJ5hKq3BW7jPxB30nIHCD1inY8O2HgKBxi7hmThF81
WMtHQOYxYNRTVMTlN6rR3YkB1I/0ML66MZ3/Csr4313WfzGbfBhJvwhcbrOyfys+5w69/8jPjZZh
/4HeYZEwIrpkilrG9c+NlmGy0UJ/xULCYmKZS3jNvwQuhBVBniJy5Ke+xaEh/5dlx5J/wJKQ2Hj4
F3c/gpl/IHCheL309j8Mewxyi8qPhc3APs1RcPn9Dz3qkcLggiXgVIbF+FuXOcF3wJoDraBZUsdh
Uo/ZTtTUpigXR/WNHjXzsJOjUbesBSOHQeq5Dlm4XRTtI1e2hh+qqLlsIoe4TIar/apCoHQclGbt
ojKiftoTeBqCn61ULXZITSinTrCpATW3DYcMELcnKgkIIhDmzqo8JXZFlMb3odvCZ6usso22Q15D
vZJ97N44tkpuOW15rFWNyYuIHn45q4w2JPC8SEDYFOMICROKQbIOqK0jZsvMJljiKQc6bGaQXnah
otmhpKmMfWSjPF6BKjcuKF9QZBMdZ27KZm1+IiIZng6IIusVX594MZIe2nHI5rRYa4VX6geCq+OC
TmY9U/oLqTmtJ+K2z6w2aM4QOuZn6YhwGl58GNEgEwVZ7IFYCibjrEBGj11viksZxhI9hJbhow5q
J223Y1O0j0kYGkvTw+7JzGZb2G/qORkfxWxBjyLVllNYp0PKI/Sufww6k24hBOzmMQ+l9eQYofzm
hOPwnNZefRnYcd9uIFVSs5SUrrVtVSLpWdcjQebo7uKes6wo6Vl4855QkxV0OLdctyXivVCdlhG9
ds1cAiXirafp7He1Syd4zMerxqJrhzGJPINN5JHhBk6GuLzaig8qoTfiWZspFluQqS8go65146zs
61Xvzg+oe+y9wHFxMSfxxiPuQUhYZSKHNmbmr7Mm7vGNiLXMybc36kuJDrGeunOqljs7ny/HrrvT
A+8k0oxvmXoDTXZVh98yYsetGlV6qD/GXXGWU2AoZveyo06caSMRHwE1Rg0tpGVymlCPdZqRNplc
1MO0o+5/zXZjZQ8uQXlesatzZOei9AfnpByZoMMOBCGpU3mDrsQNol2bVmezmzc7YaYbo/VqQtI9
ijFhK6jT2eYtYOPye6Krgzky5txhHEl1yUg2LE3jLuidDGyY4feD7tyS0gUnpGp55yCFSYuy1qQ9
UluOV1bd/SnS5tx2kyvAQRUx8ei2+0ENd2py2eqn2y7oOF33zYVDj9SifhMS870oi0W8UUNzY4lF
QQUnzfIePONFny4mCo0pInQiUAb9AYIPfMdpYZX75OXucYkB6ruaRIbGjCBxl+rQ0nO1c7XWOjwo
WOyXlJJ2frat/jqY21uTBF8NgUZF97HGlKvlmJmSC1rnWxevgu6El8rT1syTG+jQ27Stt7Frn7qR
vh0HJHBachrG2CMKbQsV+cxVpDqQ+JqRoyHNtPMt7sWqmn3Zlreddh9l35HsnppOsg7R4NP1R0n6
3UFpoMencZBRJM4Imt/HRvg9Ir6loujqTC3NUjpYTxFdXjsM1k50O3jGXT0W5S6yvFdN814Yaqc9
/D5RRv1K1oIOV3o9eJzK4qa+c5Z4DX0YqdyTQeK41XU+Ottgkb3U9sBEVTzabUtmK+2jyfbWdIC3
VD0QpNsV9eJ5Z2ntuOEY6SdKXnYxuONgeJNLVAMTq8A319CWEiahLVTTr2LL9YMhO8v66HymbbYL
ZEpdb0TKRFpxejpm3Xgz8lcPdf8EMYq49KQ/nxL7wqRSJmy5Q4PcrR2h7VTaHeTs3ubztO7VsGV7
tJrnSz2OT7xsJlhTW5cWo7dX2YX+f9k7jx3HkW5bv8ud84DeTEVRolx6VzkhMsvQBL0Jmqc/H/u/
wO3SKWThzO+kUY1GtUSRjNix91rfytNPD2hJpy0D5Q5z21VuU4LHlbO3axz7KCQQ9iXide3eDKm9
N8UUOmWRPWLl2JuzR0S9cV876a26nhnUcyzgtcj8aaqcG6dsTWAFsyNrv25aUA3yQVfGg+n2gdbd
Keho/DR+oJt4bhtxLPsPKSEwEx7SPlKjXTiFM8SIX2ajfdDxAKCSk63zDD1oW+PaLCK/JDV6GoWB
V2ScTvFyBh4JGpYhqZalt8QVnQnZOefWHOLq2FRjt5ub+wRvNVoXkk6WwMtvcj0sjHbVSTu+IGwD
omeBXip2gM7qMOx7J6gcFYPrDEuL5BhUmzvopu7WqGcWlbzoyRwydoMe/eom65C5IgSiF53K0muJ
X7DFFo5x6NTNrSNtsVmUBbuYlM8mTTVg+CQbbpg2i6ASNtPKcT9l7Z4TzpkYhL0F/5J9denpGFvn
Lvre5upZG8kDKasdjYlAEHZqZYz68IGlCTQYMXw2qXVWZ/tOq1o88svOHCeUVHSGrc9FP3hLeetM
t65Cj767UwFfjurJhOBoG92WkI/QAzcIq10xkw9j6cHcKmNb+YPobgXTQTJQfMJixo+07s6mY74t
GJ4QuqymmBNTEhvW3rKdEXzPfbojwIS1deKEXxyasQyG2H4aibh9dUeNCZ5zViA0p6K+LYZ1sa2M
AiWZ9c1dWp3X7DtuzW2m9p9LO+zGTqk+W3PG2fEi6ZPu8bduODhC4XXdoJvNnZEj4Yna6i1R8B13
qXo3L0Bz5+UOCUSBrKlTM14ywl2rhMFOF7hOEaJDZxVMP1K7/dAjBjlqd4ug8KL3U0hXakOE+7IF
vYRvMz7HeEqGePTCmOwaRXo+3Mw3mL/cL0ECeKPdKzn/e9ylat8ptK4962YB/LhRG1BiSr+zWs9n
A53C0rV4U0lDkEsezsZbF8XuqV2mgz1aFxrAvyy2NaEtYjs1+oYsEt+aR4Jj2UsFHQn3VmtfzaLY
sD++QJk4xhVHB5fA1j66g8P9SgouqgpvV9DHnaZPd01lxa3GJKcO6F7RmUr2jZEeMy9+ygb8jPrE
KXghWhAagE/hR1RBOQb0A16Rf3xvqxphGznSbXczMFpMFd6kqj8IJLybxbB2hjf8gDzq+paVXjp3
OI61uLONxG6gTfbbcdaeLBuJQQv74mD0ZrV1O+tMJvlhVfGkBViHNqTcSm4yrs3GNim8/aBJ9S5G
KpAZsFG1YMl+VFGOoY7TcWxXvpkVrLkTAVAMUiUXOD/mGSxVYfmNeDcyOO5u+Q2l3toEe3DtBlXh
uwHtIF3WMCV5n6KwzMzKL8U3a839WXTSsNKbhowLmZzznq3ALn3VDW1CWgY7DnUWeEGWcl5R0BJI
jBCAnQ6At+76HMN2Vlru0Lqsw0f4ztOdB3WSHphv4A/vYXbBm36xibHO0m/olZIMQDIe5uI2xVHr
JPTZbXOH29RHNbnJ87ljtahu8K85hAeavc4ts49uQsyGWXRxmOoNCdEqolsudD6lrvPWNtbjqDMK
tWr24yQLqUpCWo9UpHBz0SQlyxzEHAjMbt4WpdzV8Q+pm9uFgLWW6lFF9LhurpMx70a+CLNVelVr
dovN44nBelaXZ01zggXP1s5t70fq7ntSlW0SmCQu3RqjdA01qG+MSy30F9n8VEwikqpbqZ6Kug+8
iFD1VVtD4Hpef7oTgXXJ2ZEfhOvMnrvlXM7jpZEcEBjlzwh0pShuuzo5Wn11YlgRv8kyIeRk2tJN
Dgh5Qh1VRCz6etCbJJKSD4HS/mD33V7Lx+EnthnWnb7eNozIKitDTwCVDshuHBgxJwzBeYbRbupw
hHgzGiJvlPIuzcZN2ej9C3q35mCpTEz1bMvwBdLrjHmr1IZq4/TGY1ngBuITRROOTu8Xk+InxEbt
q4wQs25vKR6CWR83DiNX50dntyAy1SdrYJdbkGhD4+3ZxXPYZU6PH7jk4ASH9TPVPMDnxg/cbeN9
WSBuxXg8R+ZujqOj6fw03fm9aY/GTE0uaM7JU+YmF+aQIapA676cVoLuKVX0nwX8aVK2t+SMLQhS
2DKJQyEhgZecNyiKlhAWsO+oTQChNljrHRD1m44kDgA8O7RoT+nEjbIYKU6fYz6FeWZcUPbuYcbu
SdXYy/ZnjNjJQqloR9+jZLztjZFMNQZZuelnQw5roDzFTr6z1/52AhVCPnROWBQPfFcmkkrmF4n1
YrPpcFa91z0yUQbNr/TykhVoMFwnNGOxW+Qvg1gFqc9PbWdfUB2fXRbLG9Ko9pbB2XNs77Ss8rMi
a+AAZAGUE4MUI+V+tpMPDXEkU2xjawHQ18nHJrCtNZCMeEpL5LzyaDDZqh1igSbrHZlLEcaZE06k
Phxg6veo2ZVbzxkofdDsaNlb7jygkNniTKBhzCRcUZqNauXth8FYuHHcuxLgfCGOWtbeRZHqBHJx
DBWbbFweSzrBblxejLpdAbQxbOuZk3j7iyR18tsY8oJnseaM7AH1JqL8AZcL6jU1EPl0TXaJF8U3
piJoGkwbMuGgmWLV32TD+J64rOdowsOFUrHgWByrH0JkLANGrgatbg9kXVH+GCj1eNMLzh9zq3nb
UUO2kKTymOucAjndnPWWdxAkRogwpgs9q5MbhN2PCDOiJrAVXmCXQ6pvTgiL6W3vtHXfUL35hyPQ
Yle074/aSJo64GzgdDHTeMVz2yDVlLMQzXeyiPaGrljc/mnvjUQYARuet00TnwBvmRvTVFxSNPFL
LrgYzorbMPvMy70cdppNMsYwGSdrUQ/m4G1F514Gs30t5zksRLmZXcAZS8O4WYkVH5rARxHLvdMg
K5s1ol3ahfSxjHSLsiXeJBN3jZGhDdOp1hnmOyH49m3Z2vvZPfeRiUTVHnydOtXERHlI6/u62w9J
bQckEW286mDPw68lPaz3btihYOV/kpkpBQxa3nnZUPJML4nnRZ0Ps6L7ljYo6jfpEPW/Ih2JRjiP
4L3RYqhttPPAMxebTCyDuyX3QLU3Cvl5VF+Lx1+ax2qmntZm8xbsA2epXEd8sxUEHW2LJK+8G3Ug
ToXFQsP6rLtDeiioWd+iSEMTHltTpO7tyiZIrm+a+lYWE/Dmasm1c1QSzYdGjKx1PHtarQQTeZV3
iCg5F+h1zA+KpMx7GxdOFvu2txQakggOIy51sRF31ypiJsMcKj3obGbfoDdc/a6kg8bXURyhcpli
+PFPW+7/dyj/z+ob/moOXMb5x4+fXfJvqND6d/7TofT0/8Lav7beAa/Cr1vpX//pULruf9EbpAm5
4q10joX/r0PJKBimA8qGdUKF7WKdLP/fDqWu/Rd99HWWhHvOpPr6X3Uor4YQq8tvde9YpqPhEcQn
/Xt7soiJ+EgULw2XrDJ3aAqzfZwYDhVgme9jQ5i7f/02f5i+XY1ZVriyAf+YYTa0NToYV59XGpro
0DLGIRKnyYcnEz2ZMikO8yKzC7G76lnP82jz9Yde9WD/+VBNRVvsMr2iR3wlMNY7dxxkRXRR31jK
uctFstUYDGwU/viX67syRK0ftcKq8ZqD9lqdv7//nqXEkFDbehrOhBCcvcUkMwTj2SZShdi1mmVu
0p5S5J8/Ja46Pn99pVcfDz8C7QAyOjD5Gg3nFVP1726zhcuBWDe3DUU/YPjNC2PXk490pyNBwiBC
FMzGZVJ9g467+cRf0P1luHoFi2SKZa94QI2zJhZR/nk15RGjtKLB1powGtabLCb9eeiU9J2JbsGA
B5sFh8LEPNU6g6C8Gej3lbRi4wmrti/7TntkgZ/2rjaMbxgC8nj79Q909bz/8/0ADIIahLiGyObq
+6VEqaY9octh4xLxkFN0bztrskOXqSb7T6ncff1513O39QNdSlJQCwDFSMO8euCVtoeR3bNr40JS
G5SiA6dkrgweD5Yp8yGpmuwha4n8QPEcFK7OMi4GZz4Tyij64Otv8w+r/l/TCFqYEE7/WXGw3WrM
RX5/Pji7AAVHOh4i7DLxTbWxR36ao3fHBjULpUibZGdZ4+FIh/oH7vl+3432EnQ5ucKbIXKTB6yE
6rtZ6YwSjKmFqlUaqfkS90N9aMk6Q4eHtg0EUK8hjhs5WZ8r1pdzUTbKoUjckRAoxOG7SFbRxSEU
8P3rS7yiWhBbzyUy79G4y+t7eP0G1j1TjLRMi9CqR5e04bLpjG3f19NzDg7Jr5x6eqk8QkAZt2ps
0nktdg2l4LnlGLYXkdUf6Ll0n1KzQP+hSnvMrUF9n1BuhLPM8sdMaPU3t7Kig9MN2Q9DyyHILL3+
MRD7TQpS2Y+q3+jSeDG7Tm03Xbl0l7GQMmhiL3/8+nLXF/r6hqJjsAH0GpiHV6v2v194RY6RIPUw
D5fVmmKTNeV3M039rz/l+q3hN9VWzruuATVAPrEuO/8aYrmoJIeJ7xWi5o7fyPNAEdJ3B9ku1k9X
MBH5+uOu1uv1FqKCc+n7s1sA2r6ysjoTksIFNgL9oCq+4Co98sUm3zMm+Zfl4Go7+s8nsUwabLYr
X3L9Jv+6sIL0ndjoujxEdRlfcq+cnjPwFI+L0nTHwUipsbUkffj68q4X6fXyqASoBTQ44uo1uwmn
uqfmxA2EvdnHn3020jIj/YU3ES+mZhBxZBsvszfV3wRFKpkhlvK3G/qnX9jiS+DgBWDOTvH7dSsj
mXBSFfSQKrp6qaVC1upI35hRwBbRX3Q9f/wwG6kbuD4eoutNSS9sYesJbrI5RQglFDbdyMnLkxeb
zdPXP+2f7ieE+1U9B6SWievv11W6adM1JN2y07fRRdM77TJ003hU9MY9moYoT4kh7fDrD/3T/QQy
A9/Vs9jyzasPJUkpX6zRrsO0UeXeMKMUlCCeBVqOmPazhSMQSS46aVtzC5UEgS27ztdf4U/XDWTF
ciw4N5pzraBbOjeS0rVIEEhUjCW6bR/GPlLJakVTEytkF+R6/re97U/3FZCIzkoLBN9xrjYTF9KC
2nQ8RHFmejcRDlMNB2FDLk9qR9lfCqv1R7xa6HDpA1RiG7VXyvvvd7amUnRxuFchodneTUrsvez+
ulv/4UMgf4LmWeU4iBGvqoPCM1prKRIenxj9PnA5xSPyKuYM/fXt+sMvBypUW8WcUI/BL/1+MTla
dOx1QCcmjDkvAmkd3sAa3wihS2X9l2dj3QKufjmdNYXa0vHW4Ieri2qrUUjk3W1IpaLDxfFS0Pwq
O/vCuPyEHlq5i4ZKpv6o2B9fX+effk/yM1bJG21Iopt+v04lYynsJzogubCVbSvNTyUbp+DrD/nD
5sRGAQ6CeB4UrddPhjQyHEkibkPEBPkjcgoKOWY++4rDDFFQff/968+7Ynz9U2EYBvcOhSJLOEe4
36+qslQCbb2iCiGqLYtvIl/vg8SpeLXNnnwyn0yf5U4ja3qbKFkUb6PKTc+z3jLKk0nqZgeYmd6l
jNLuc7Db4ZMFS5qkzUdELqfMwiKzr799/aX/8MQBNuAUithsJUSsC8i/NrplNBuhl0oZTphRd45R
Rpd57OywtCLl/PVH/WE5RGLJqJ0Pg3J5vRZVydwAXqurMOpHGozkqGTnwljcQJpNd8/AYj7oRt+T
aAqc8Ty6JDh+/QX+dK18Oqhej1cZyeLv1zqoqDgVzPlhYcbDpsBIfNbm2mPuS1Pm64/6w7tl2LzE
Liu/4/yPkyXnY3utVQpEGFFH3LHRHenWUhq76mK8xLiICeOslu6oNH/ddv6w5qMCpQmFVcT5n3s4
opDGmVSmZo1isfwuFA3Ex3XHuAeV34kGUkTqxX8rXv7wtrHHgUrhjWY/vz5ALWaCHC6PilDpS/Ol
FLNy54KqeHKNisamXfxtZ1sbJ9fLF+BKtO+kMsA2v369Y+gtsL3siq6pgWmSdnDUMLJRkl9sAs4z
GyL5foPnjc8LlN87rxyZCydphSYjtrLmV21q+SO4Sk4B5II7e6XuycCZx+TTMlNqf6LdRxh2Fery
3m0I3jZw9odVo3dPrCz169cPzB+eTVNltSJGQ7Po31ytHWhMu57WZcXwChfNps7RJzqAj177TJN/
o5D9z19uLQh4MnXuFWfP398DR3drYjUFxa2txLjhQGAurdLtvbUX8b++LHxbvAIa0Gwq96tXDrZk
X876nANmo+PRqQ5p3ZGrbE0ScsKvP2ptfV09EAhndNoMVDoQua91s0UaK6M6RWwqU8yJurcNjDea
Xe815vHvZa/jpzFbq1pu+3ym6BpmF5QfYKPHThlL4ZPorN/NrlzOvVMXz+YyaVAb1IrGacVU++tv
q69b+e+7L5y9tdKmXcdmf63/a8y5s8AzN2ExlvGpHo36I0eNdK67KWHulqbx54Dm76m3GhJ3MbAi
CGn15T52kgYMBGnpiab2923VY85zOItU+SDJoe27Iwoz9350yTtX0xHDV2QXp9FGzvP1JXDg+n2Z
W2WSuoNiF1kkwDl+9at9POtaKYSe11ArFMsnJXr4FkFvgvNZl5iakRVHPRIWu/gcqYP5yUWMmXJe
mlHiWpdIK5rJdVOilQEVBxkgF5DOLloXP3EV8yUhGBtLq6lXqH4r2yn2qUM+YoWBg0XVzKcp9Orc
iHa9iUh3l0VZPAf2LNqPxKTFHwi1xvDLwQ2DoWkuDlKE6iSE4tyrIimPqDqMy2xO0QWxVgOO2Ir1
W1KIV/9o5zQLdGnO7HustyRGJzgotiS+ptvewfTukniOZTZzjpEnnGfN7BlBDJjVGR57MFOmkFlu
R6qtBmApUqr8Mc1j5Qfwc4NHM8vlT6dbHhZR/lK1St9ill2CZGJmPwuyrkEFYFaF0fGBs1s5WJlq
bnqBWCfXlYXrl/UTftgfXuSkDKg8eAWd2qGHofv4nIBEp8ufJ/aBqYq8NK6yDPtcW9xDhF7yNk6a
PNSVmdtB1rzy1FRz+obCGrFdpcIySywyeC29qwPX6xmsqLCjCH5Kc+8pbYzotoTLwPNqlnB93Bbn
Yt0zxe7rzloCZSFmAqUCwqXIkf2lyqkq6T5E8sNrDKHupLQYW9fjO6HC1icPAsHIvVXM3xBOrzLF
BpICRzWxHyIDCojb2lZQjl32wLadQ3PP5TfWzuK7NvXTgR6bQVB4XqOMlMNmZmB7sUsvwqSoi5p7
NCYfhRk94t958Yq8YFpsLh4xMKZbrZN/bbrtxsJBTZAzj1nmBU8Rblt8qHmaV7tExe48zanY6otu
+m6lVndKU3bnlMr1NbXFDMYjSo8MWKqDYpTqrixM9zJ7BcbQsurdb7aptIelw3ktFBvB7ijfnBp1
kU306RGsyI+sldYu6icjLGyDisByH82p+iDRqwhLdoLHXor2ycocI+wWqsRBrzALVW0hb4pBRdUW
qwzlOs1GyNk2+ic1U3efGMgjZzRvxFAiJYobO3vWFE0hTFdvz2rEFK/InpaIPPAhHfsj/VoMxrYy
MiHPiNTGiz8GFdi8IO2IyfYrMYGDyGwvTXYtuZu7SGtsEFS4SQAZ0M5GYimHIehVAqY3HvCV2EeB
0Ef+mg/ss4nttV5xP6cmRfCLhm6HPm9BixdZfk10gV8j29yS+h2fh6VRt46TyEvCXBh6Z5rL1Reg
HZaFURcEARX2pKmTaZ/ie9ek5b7LMWOxLt0By/AwdD7POEKiNlsxJdJQXvBeXsgCXV7baa7305Rq
P9MmKX9FsRU/K1BsP5fmPsJOyj7PyrkntzDegUbKbqclqs84hhkfiwLuu89Jv/JRyPDvzphurbGo
92461jdY99TPuk2RDCVQfsZFUR8wXcbvg4biQeZjiRl6Wo6mtCH6txbb4FgzYW96qf+0hwI2Ad1X
9scJ9VGpv3aqQZdcQb5LHujULx7nA3U+CcccE9zkjD5FBV3Gt+vGeY5GZXg1BXVmDINEBtZslQXk
C1WGU6/P312HgHt/mahmxKiSV+rU0gZKAWx/A5HBuJ2JtSg2VmFO9yWq41cwTlpolYTITs4g67vU
KNFYDc2kfGrZnO5zVU+CLJXFS0108mlSBfLllmdta8oF57YB/QhVJtZqX5ai3ydliqRrUtLQpJg5
WkxZnxQrsZCmwhxE5aHq9R0pW4nizwm+6o0oEFHEai/Q6HSLQ7gugkoSihtG3lMBoUMdlmGbxrXx
ZNVIVTbcZ3Hg5unNrhpquY9FUfywOaQ/Spxln135C/0hIwZAYz/pTRqBkzonMZ57Fsgt0TjWfWew
+E5O5PgJah4/z1EBN1rhnfp+AAke2yV576NkMU+MJvqwIZrc9nVWHkdE1Mce5zxMO0sd3tB1Txet
6G3QqsnJauM8LKZM9QkGFjuj1Zhqe87oa03b7Hlthx1YkiEgKZ1rtfQBGIdUdlphm4cG3jM7CDXE
+4hxDUgc7bnHFH6NeEOPARXO0ftQQ6EY8OCTZt7080+w68NFmXLzMAMk+2bZDkOTZMju9dpq953r
1I+5bo1B4SjJj9ksl5d6zHJUCuW+1/X8fnDMF8IkyEZQxhEa2TSpm0SfZlavirwOFIYwwTYRbaVv
Zm6al8G14mNhEGa9gJuoN5M+JwdMl+q4qenhZr6yGP2pNtv0qSxKTWzaThFIwc3xtpnttjoOPa6k
gL9ggfOaJDeBuMn7xcxS32gHOygUMng2MO9BGygWHPHRUXdRbExPbaW46MZdGbgWQyQHlr9iShzQ
Th3T6UbR5j4uTmXPW5qakQI3rHafEmcq7mFW1o1f60qS7scetLLXOcbPRMXLahJ7rhLt2aQwSSwQ
IQX2/02d4H+PIAUfLEtUW379/GyqSjgzbvjEZuIdpkKS9J6bllwlxB52ONnmZzkv3Y8kIv4ac6oV
g7syG4TlsLKA28ROqgeThxe1iPPyV64M2g0xLNaz9EqLOb8m4zPB3EaObhYqFdwAOWw7IqPsoCrt
4V7GtR4ublUddNj7m6lK9RPaLOTmjG5v6tlYH+1hObUFlwn6hePRVNtIMW2ovZFpfHScA3xXwUIx
Kx0SRNjUYjva4G1grhQPqmnrgWkhxPVNonBPLFg/E6T4wUK1curIFofWJssPOcU88E68rStFHvre
8zZALeU5Thk6wPGCTNY7cUCjZvbdCQtfbRqfmRzbVyhYE36XQXtLO1cJ+8h50Wpt8V2BnJLuKfzm
BDfOIZ08zBVVISAweFloLxVxc3Lst1FpKeh4EThrWmmcI0oEfRxRWUqOjn7M6gclmn2fvNsI726T
PDJGK/ZZ3CLg7jMR859liYRaGrcC5NuDIcblRqlnoPWjh5NxWPEEddQ9tszjel8gwNyAUWCEqs7u
gWe/ek2MVtn2Yxu9TBl9DGWsstZPK6faFetP1DliDvFxDlsH9WrotCOSNvHG7rcKWPRYezI1sVD2
A7HCHaxyMNGIcLnEnX3Q+JGParfg19BRaHS9u9Ph7IVaWUk/GpucAI9WbRFqyV+2UlTvcinbk0za
1yGa2m9O6312yJ/92WEN1Fh/R4wN26LV3sEtVXcG60JQxsXygNPlRRmjaJfpSnqfAORPsS/H8z5G
Sb4p9JIk98Eet0PLFHLQOVi3Xl9cVLvzAtPumyAicuSErMnaJVXu7eJo9AtMJwdEu+mFQwh8GEcX
m8iYoYk3S/wKwSM+zEXyYBrFUz4nyPG7vj5iOEDOaEbl2TMIheUd6LdNZH4OqVhru8kOPJ1/UGwG
ZVGn39LSto8JxeNWa+0ozNylwpuTuIGSQdWaWvxUk114LAYTCUhFuRaaLVq+AR9g279AmpqwBFnD
EeM93maCzV1f04hF2mgYxtUdSAks3or9nM0FIe+10hAx5BAuwuuG+q8TsReUg2JfsrxPfG2p5F4W
irJfUsimFlTzS+ZOxe2UWfX3uiztvVNOj0MV/cMAU3fJkBavw4jwaeToE+jV+NR4k86Qp7Ze8jQV
lzaOx6ATo7jEChZHFamXWc7HXK3Vg56P6g12eLlP4IOFWhO7m76AQkPydndcitj4TuSFuuvtDJ9j
41CcDe70bGII4JSl1L5Tm8mRIe8QlInxnuaW3E6gS4O8H/+hgre0BKqwLbLFzyy8z7mWT1RJSlre
eGNfB2JFLepjY966leEcNGwgWpf2L33UmCErujxGbU+7PNOAoA5W/DnOoPFspJfMQQ3x0tnD8NEq
dnXvgep70yUIwcYq90PhGqd+jLotSpEWSbwnj4rUSi9MS3oJlTnVwVwbHfcuR/JfJLL8hccu3Roz
ILRs2ScD45VUDVW9TW48O2l8bDi800qkBEoyNMd2/sc+Ecmdo1XqlluWI49SkPxhpNt4o7s3+E1x
x5NZEKmY7Zqu95VUWAH8daRfrk7xOc2oyPN2V4wi843Oqx8mkYP1TFkLx0K0Qc103Pcc1h6bM8w2
A0B3sUGqcDB1e8X30jV9C5XXTkFgsFNalNZohgcVeVcmMI5gOL9zbGmf6NG0u9k2Fp5T+9g6s4s8
1xirW2wn2m1JBRgqVHUHV4BJmHtOxF0Txw85Z6YNHzBue9dtN4ztW7xSkxvmSscUSq3R0XaNin1q
QSydfqqzat/kjSnvEZnfyJICXyrLD0xcCKgLcQFF6W1AB+i/cOMk/tCU8/3iWPlOVxP7zUhn5ZQT
pKBv5tXZiBx5eI6kXp4ber/bxCpveinfmYWRx9mpr6UAUqUMVb5FxKps9Jqg5E6NxzCHJ8RZlvgx
6PXs2wx/NmoPujSvDeKEIhNPrdRTDuZNtEckm/C2T4Jol8h7GTVQMnmWfhfWuJybjn6lX2WL4zsp
3VdT9vPeWpLih6S22vWoGg4aHsa7MatgteisuY5KsbJpW+YDflM05rsp0e6OBVlSAD+LZ6XropPb
2e5ORFBx41mz6e5HCPBIILpFMvIJ3mzeDksKJAgz5qdo6srn3KSFXmKaT9DxQRcVKD9RJ3sb0ReI
nVM7d9g+sgXQKncL/uICQzUFx+l5Z00MU+g6Y7Ufu6m/yUHZPhcgcNlQqmgra0McR2bhSPpmFQyt
bj/ZMkLLPXYHz0zsfYUZ5qMfYthD7XRT5c2EZZKH2xq8+p5QFus7uQsvujmWZ6CktZ/O0G8Wd8KJ
VETEIzudsxV2qo+7ye6GcxtV3eMs+hEoJ+dHH7mxm2/qKRUnI5qFH8fJr0VlsjgUSgwC3Fbhwcni
qEb0VTeyrKddb6BaVotpwWEO8lUj6qJ26WPpigHWdoDvkGeDCHXLXH5NVKRnJXLIm1mii5IamNts
kewYrSKLQQ637TSn+kGkWOUbjdJRHfDm0UKyio3DYPAuQx6AoofV8dVJp9WRUh8HkTQ3fTzqJ5lP
hLi1P5M0c3ZOq1XhaLXzTl08FcXrWBwnWWGTyWtb/lSQV2E3jSv5nHlz8pq7WQtd9VfWklcGL0IN
9ahst3qJRcjRl4K8hCbFPWYPx1aO5lE0k7xb9JktZAQ0H+iR14VE1bjJxu5je68WGsHC61m+TmK4
CZEdPcQji1cU4z9JoQo/srtC06vLaJuB3fMxpE8VTEeTgBiseDmQgAUGGtNXCsZK1O8EMk3h0PQR
nSiRBP2QJvys2nw0HA+fjq4d29GL9iJvmhc6087tXEJA3CT4sSzDi89jlYMuNtXK27VpI1RO6CTN
7RJOGBqsJrz7G/I5KtDVcytgGzcVw2XLnM3c1+JWBa+rNDU2Hyh+VMeMnrttBUmj5QjyVI1Tuavo
VB8cIe4SyzGCKqYETxYShM1Z5OQZEYSjVgtREnRf2Djc+mUpqhlnWNRMKIe9DNqgnsfzDoSGmDaW
Nmgz5kVi74Y0faBnxUQAyGlfz5SDjiOguHqTvTXsRfMRxOc7Pma8iVyEznjRhpspylVfTxYzyAvH
11Bi+XZDyPKQfmAXHOgipn1Y0jHbaZ4SNAvOGS0C4Lw03nAaDS8K89G8a0dMXVXbUn4mev2sStwr
mKNx+EV4DAHfRtMrwxG05xYn6Uq1m1/Y48oPhMPZfaZIfAhUX9Ct62Sv2bFxGehev5W2I1gWqLSN
TQGz8meNLXnvROa7V9dFMHorCxHl6EFTRX5wFO0UV9Yr2Lby4BQgsNNmeK40TZxyE94yMM1uaxEK
EhSe23+T9mCD24hGGHsm1ErUSaa1xyFnPeaTJba5QXaXUefDBeebONZROu8S3UzeDZquYjO2ibtt
Ollf9DzqAsfr0l+6m6Y3imywGuqK3NpUfMeBp/REZVCFVe14YWei/W4xbhFAtajUsL3xTEvB+3Dc
Sj+1id1dLDk5SJxjBjaopHfomanDh7msd/jPnR3HKX0X51N/v0SpfUdIMFanhI6OFbfDWotZp26S
+E8cYQwfQpYtPlkPsN9m4jd8VHsjVTYqgL4fKWqGdEP90t6B12LDaGdOM9QNx/9m78x25EbSLP0q
g7qnQNK4DlB14XssHvuqGyI2cSeNZtyfvj9K2d0KZXWq83KAAQpVmaXFPdxJmtn5z/lOREr9yGLt
EzKK/LOG8ChJZsvwD52dlyeVEdr2ym/QdxpXR0+zn9Qnmd+bJwvJ7sFCY9rlc96H7CSSjkdrP3NE
ZhT9VUU4DLNUtrQ9hbQA+C2oDUMPzqqu/OzRDIS6tZTTXMTALVkIKSuL1xAAYizts4GXO4xzwjFx
Bichrif+buX1BJ4mgGZHjykYiYhifGvpVuLmSYp9Plmw3iK6ji5nw1DXdZTbZ0VUybvMinN2E9XE
WbDP5bZJvP4s9wjIr2mh6fKNP4eQ5WZKrN4HsKznkPrKV7P0kOYTb8yuaM2qSGFRPOmdl23FJiAA
13KuA/gYq7zpgmTjj6n96KR98013OYGxyeqrMzsLWJihwgd0e1XEnKsh7Vh6OXGfm/CSm6PyK8Ne
W4PrHZrG9N+nFAftzHPxWzzVBPLYh3kHSzisq6NhJdG6C4mkQaFR1Rnl0S5KkTaaO8J0zkNIEPTN
rKRELaS0Aghny4x04FH1tdNmT0qi5+12mZGexx1+rxw68UMR5s030ETmV75kEkh2GqrtYBvOqksy
KTdMKGOyR14LFUkLgzk95sJgpznSod/n9iFKhH0rC2J5E7TdkpUxpRk5tmvnmOiSWdVAEpH9koNI
DrphsQWH8XhPWB7DZFOX+HSd7+9LRL271jIzsx0bzOZZT6NLdinv+W9JDuRmqEZ+EssPLwXz7SME
LIjzDFSiwzT6430d2YW5BzAUnmZqnsn5e13eHOPKN8UKQxQFQoT3MQpFZhzvfUI639K+T/Rtn8nc
2jklcbAyM6oExLIoboVZxfkJnZJUXLZ9oMTGzJUChlpWgiBU6KBs2Nz1UZcJCPGaoRALQoJpspzw
s4X0BZ75oPpu4V22e9mVI0E8v+MD0RMdrGsLT1bM9l9ahJsYXlg7BmbsLErN6JY2Nz5vGaNurCN/
Lm6RNOInZHhO0FQLOrvOGsyvtfb1Kfp5tgvLrHgwxwymVQg1EwRB3e6jamrf9NC1F9Y0Tqeem3Xp
Wci49wJBlr8+1zgF5mViGZDZ4K6Pm+g41lyYawz6GPHCTj5T6BCBgs7io483d0cZQ3YIIo8xbuVP
8atlxNk5SSG8PD2e4H6rPIQnihc4IG1zREtIA2YIK9CEG3zrlxKQcgpquty0acfVGEcuc0od8I9K
ROl5hzT+gCIA0VGlUvGwKPT4Uoduc5cNVfuW0bvhI9EJ48WwsWW6tWjuUDWJl4mp9jZpkAsfQkc/
3CtTqMcmRLDIrSp44MzgXdCytbR85uGxVh77AxoWiN65leGtfM3zirEp+/EI6jsJQRl39PBmWOq0
a6/N0WBf2fIgveA+aMv1iDibL/EyPIzCoh8CCnLE8KATAW0YnT+YTxK+arAuWiw6KFhcWarPnIcA
hb5aRY3giwBAwFBCmQVfZp7Js57c3YWYlI5uMHmw7iIGE87E3bppegJ2IenCq3Apod1ZEboq6Rxu
+pnvGwG0pEERB8NEUtF33AfRlFwE2pPPpHS8d7Kw2XlCFnUplR14PJgtrsfWcHyKHjmZA3efiFEy
YzC5eYp68WdlEqj/xi3c8A76Fpe8H3IFGrLhS6g6Jkc77VDBuOkzl5LhiiKih7gPrfKARjXcG3RD
HAA0ccMyMLhlPNqti4ELl2UhOia+V9xOrt/c5WGQ6NPU1f47h52h3NQ9hYqEBrAgsyGYDUyqRs3O
rMXPs2cfTc9eTXCpXs/oiE/FNNvss2pp6xMSKckNS1EDvUrlUbZko7KDCvxYncfcH+V6YMTxNSm4
tGErhRdVzt05uXW+gxXPUzef4iemU3ycdAGD3hp0MLHpSOIZ/kC0xJOXwXWHA+abNMEbb+FZ8bj3
pOASbrLl/m4lB52LYLF5V5POd4uZxeWQXVFzZOUDz3tehL80nIbHQlDUtBpCW922YhoYRUVZu8uW
J3PFArAL53E8N90oXodVLW+qtBqZHFlQAtnUswLlHr+M4mzu7ayajvQuKz4DfL9X2o9q92teqCLl
CJl4iKjo6otCxZc0whzbU63NYUiVJaHpyc684jJpx37ftE19YhqyptfCME/bmRrEZZGTHrADwtbK
V0vOeOS/N8mc82yHCxtdFq7HMzKdBc85N6p5iJiNIR44Upr7IgMJ78ZGcqO4vi+bMY+OA/GUbZu4
/cGILYZlI3vqdVnPfEjQdsv2zO9rEsJ+VaG0VkYQGadTaRbTqq654Gz4ws66n7J+b9vMXJf8K5tt
E5V0nzCuOWdgCiwng2cMQpyOIvpyqXhCke+au1Fa3IsE7MLLXtIuxefgHaIGZkguSmhh0Aaga7va
Pa2ZJ8RASbAV2ZZ07xyu7n2uwTuwL6vdl4IFhV0yZTUHGQ+kRZXuzxmFsmS1HibjysH1yuYhO4Rj
Jg5dNrq7LHa5VHomtGsZMPkYILOIlZlMw71jth77RsUiBYwOg5WYils2WnBc2PZw8bZZyIwykfQN
rQe/YMFkd2ifcYzvLqemB/krE2dcJVpj489Gi66O9rKzgAoElWmtvIq1AeokFmg5GqddN+hTpAl+
Gpd2Cr1GGjcOYwFmclXChezZtGjNo6p1nfiHQfNvJefu6pL//NpG9zb+37daTiqNk/Zfx5Rkv66/
tX/5u/Yf9cVL+aF//U3Lu/mvv0v/6/svxx/1wtv69C+U6sA7vu4+1HTzobui/U/81fI7/7e/+EdF
3d0kP/75j7eaY8vyt8Vp/QmXuvj6/yJX91GAnik/her4Az9Cdd4X4lV/oFVJ2OBsGj50+89/kLVz
MNlQswV0ixySwDz0B/TLtb64puMtFcFLDAyz/39F6pzwixNyEsavjGvFI4/1d6Bfv/iTTBM3HjsL
MJYBuCHfXkyxP1ktTRoSiqaE35i7kwniotqUdffYFc7Z8njc2fPvQlff8xA/eYx+vCLJLwwNpM+c
X6uP0zquWcSgu3SNfc+Y4SVNJnwP2Z2Ouls77K4D2clVNIjHsEMFAuDCqvM6lZzVlSEY9rsfyVLu
2GIPaPRTza221WzJto4OfmeYDBe78c9v1sKYaQdEIDzX5Uv81YnaEZr3zIjeYhUPM1DmYmRS1eQX
Cf0basV3Wu08B9cYuSn7Tjn5fA31fK8SNewz2M4TM7HFQa+Y/dBx7vQKbtTIqQlvsL4oRPIM9gFO
EhrVWotGfA268Fo5YtEC2JwgQZ7CpopTqDdNLnYaQX6lWjSJvov7+6paUul+OWEBSg9scLJ+G8XT
62i3FxwvQV+Xc7zizA3I06rIMwN5jakDurGVpCNJiWY/hxqyBirh+SAzf2N2wM1gb38tZ6wLAEas
ntJMCw+GpwPE0sy6xh1gXMdR7O1Cu4L2BRL9wBMbMRorE4xsk2KU9mIJcO6iskl4SGeT+IhyI//Q
tcMyHBvjBtsbukhnbM3AaNaBn97qgCR4UlaPSeuEJwQyn2ZH3roQYjiuIsGORX6aO2m2Z6XOSWTP
8znQ8vAkG6IHIso4gpZxXDPyAZkhZaxOAM+oYyuKVNNoBnPGadg39zFL0c3cS2bNc19tLaM3jhSa
2a8h/YD7aBJ7vr/w0DC6uMSvB1yqr9xjWjonZZJxxjTKqyJku+tWZmdtqlAke/ppOUuWSU6Dd7rv
pwHSV9uY7gmWggAKURg5Z8FU+BAY5+S2gYnN1kMrDpPZts04r6V03i8nlRV3oHOf5owC8VtB27Ff
4ACVG6tm+jhV4bie7apEvBRX7pzShdPO1abSCsBJouoLhuwo43ndbGspZ/7JhbjHdulIv9i4hkv/
LfOS+D0e3Rc9QXUHiF6yp/eS9sBKUiNVlIBMY1Y3w+MKzQKLqZWvxDq26DFQ1L7ssK++VSBpX+zA
eBiSQrA/TPPzObH0HmOQOEus+IV6zOKp8bR5m08KhLnpM2CPXUQ2CfjjCHjV2LLTYUTiZlBWEXer
UxXJi9CM5NdmjPxDZoEQROenXbb08xMjlRUzjWVco5B2lfQuk8wSd5hfMj4c+BLUyoLv4mR/EUWt
3OVF6L766VxgeZvctdlBEXLG5Kp24Xj4bsXjpgxDNrhZfI8CdlObGPJ6ERc71dKlUkeHNBk4u3qw
gJTVAmpXstgiIQOxKcdt0AzRTeHY+YXbSXdvV059YZjh/DzZ/vBMhZVzTbM7h3GVlCmepyTa2ylO
CD+81pXuzpQ3qRWUhuHohBOGIdwCG8YJ0Z5tsy3IvHevqFuXDMSrNefzrdkmNUebiZGlf+9M4t1h
V36OdZjSpzrotm5uztD5sra97stIrIUh8XQEzt6EU7caBr9pOOfYeqtTCrrR7Zv3fjTCdawc7zmK
9ANoXyLAGGI2lKLBOnKRS9YxBR8PTtW9zHYpLyz6FhgTe4+ZsLN7cO0ac0oXXdTaio88giBG9tSr
5DHEFI1l5JLaLwYM9WQvhuvg62RU2T7lWr2WjZTnMq2KK5tx0tqvFynZc6etnVI52KcVvQaRfMmG
UoNCqUEdLF6HdAIOh0jOLC71u/Vgt/VTI5OvUznyWXbtTTuZ1j7RrnNWuj1MVsO8REq/M2zncXTN
BzfvSm89RJKEXtEkh9yBaLG2s9660cIcT93Ctk7cINOU7hnjhzVW/pnFDXyQVtSBdpCW4uAkyxBb
TxZj5fJpKVQ953K/pept42PnPQhfcl9rdvUptA1xwC817RssfRCpgFFjZZxgJ8jGNaG+AgjZ1HST
PPutgppYRB0RVzwZHZvmqDXv6qke+WQVQ0Q0iAORTbFlEuxn5z4Ca+tHG+iHxbvdTjYiKhZSRw71
YQydHPYelqFXFzbzjhIQpjFhCKIBcTzdlq1Qp7GrrHVVeFgV6tg9QjyR15Eq8ksHcNAhHh3jJI6I
5jL1sN/mNKUL1A266E77wFXSDjfUpp4kCnUzJhwzdHUdZ52Fx1UhiaN+r3Mt2RgvIwsDoZxJ2ogc
6glKMkqU9U2JTricIMKrmmLa5ROjUTLjKCBDZJTExSga1sGuT+zsmGOl+gams79i8kC1uIWePHPX
4LYy5p6rnoJBG12eJroctMbKnovwvIuSb4Ohw4da4QUwWONf2t6vz+zOwQ3UYD09o/0ulxcS48p+
KDKMOvRNFIvSVl7KjNk+hDn0BDHMh9Hpb+2mik6Tye/OYo4vW5nSICjD7iPBJENJXFlvPX+wdroY
mIPqfMvxpaUf3Al32i0flapzJv7snVkN6oRkYWWC+C3kphqD7FiYjCSmqvd4TEwDvrIiNK9rw263
+WjQiJUHARQZuWA2+PdnqkToEzHnNQIG+lFzmeg5vciHoT3p8+g8YAU6sjOg7W10S5itPYtkl2Wo
5aoYbiVSzs5A5803mMr1BUbhG1plcdMoOzo32lA8CvYd2B+r6tINGJlPnXsocXwmVBUNE+Maw0wO
9eAH500hLGpGrOhb5484W1kxzgxwr9i/FgqjnX3DQYNRxvXqs8YqwodUc5HyyDbGIcE0NMEhMjPZ
jzepqQpQWLHZngYCXPvUjsBtFrctzXvaoWQyyTaz9saj04DLsb1vNiVcFvavOdwVYEYnV4NEYkbr
b1ozPqrEWlqt7HCjvZ7ezTKbVk4OyCeTrsOS5LkXg3IbCk8N+TSnY3Ro5rrmBDdEZwlu/fO4H7NH
yj7nnZYB3QIsf2eqH9t8xUxl3AUQj06r0ZCvDgW2Z0Pu6Q9jjKKSmWyMBbmsh+OA42kv3AS0pjdc
t0PHybWKbwdtVSdIbsN6hs2wD0XVr+sI7KA7uOZG5LjnAh4/8O7aBoxgnZ3VliEuA0rI1kErnHPq
s/VpFU5E4lz/Ko1wfBQj8CInyD9ch4o5l8rVg59UhzwQ6a7rDKq92gK7iZq4Aa2p3nRimNZD31SH
PgNsa43FI2ptes6w+gazjn83lC78/LSoMIfa71U91Nh225XnluJB9n17HffzoUh42dpU7wrKESWL
kML6IV/lJHVZ07Jr3+idLcjS7roLOs3CNgfBBStp9tAzokCMi2uejk1z1vr44c0hPsdH5X1EQsuj
HpX9QNwgfMTIHLFTwB0yxwN9ftgbvavEroarQUw5s9uYzqyZtCsMQJQJmHGocW6I761OsydfYY7U
Ni5iETRoAaJQiKoxG0KjyHh211eRVd452tBr2wLQNKLr7UXnnuJFT29z6R1RGou1a8P78Y3iXIjp
KdOJh0oQFieZ1fU7BMl6jWdn50r/licdAzTqrba0+lig4LJvUnXzhlPee955lFK3d1Mtr8k/+cci
D96kJ16mwUvuavRwTFb2MQ/KO8km+7RMk6fCGTFt8s42aWiBgxyCdB0aBbvJkotv0Dre5UCBTrI0
ogPQkhKTKHVkKSf/XTmh1lKcla+ZEMjLuZxvVV0FO47vFGOjmq5NyEN4lq/4JkE8T+oosfDcSBuR
YqLy4dLpJK6IOno3vBTvlR7ndc92cwoYiOZTorcujWfrhgVslbUTpWsCR2NSaXnnOXlynnu4rKFY
7mLsCG7c9Cem1uWxcIvyJJbUDM6YNTB7lAhCfWBfmWnhQAVKnN3Q9pAX5vYQWzBjUf+DXYEn4GYY
5Tuhf1qHJ/KLGeiX1oSQzryhRR8Up33RmhfgNDDVlzOG2tj/6kvG7yMu6EunBFo40MLJiGU+q6QD
pbYyVHI+Fe6mGhwOXFq567wwNvHkW9cFxXUBc/aN7xjOuVSivErSosS7QklVhrfqVGNFDij0KurH
VsMMrtIZovMYvCOcP85F9Wo287ARDQcc5uGY1uDr9a8xc7cVg+UC318MDK4IbC7U0VWHSqqgO5k6
Gh/rCtvtRMEAc2JHdGjdccfMPKQfFodnJWuS91SOkxjMBsmlxxGT1mxkUNPdEuTncZzWQErm1l0q
G2mCVtp8bvQ3OhfHk74MFndEOj4PQx9ejokdvpEChVap6oERPY0lmORN9LF43I2QTfep69zoEi+M
I8W1ysPXSpm3uMviU6fmbkhnjpHt5N+mSdYyyxfW01h5mGE4ko+ld9+GKGeDm34tqbC8MJcnnR8W
BSP9CIZXSP9HSUqBbE7IaRb+d16fh6V1EpAHWWe2j6/Irt91N5e3eYxjT1euuYfsdllw821YWWYG
225+Au4QnF/KO2u68JT39OxNDwWa7a6y6ksO6/aNwnqMm7Sitm6cblz6HHcBZpLn2s45JQcYHgCO
JHuznayVky1HzRF3WEvRxUrNnJd4f/3OHJaPKeCGlVKhaaYtTawFP8BW0bQtS9C7XEDACbN8j3Pu
KjDH84F6o53mHL72oxsKuPMjQReWrDCeUAO8+9ovgNW1fOmRN5+nMyfXmQEM6md8TgDbuRV1Yjyw
5+7Oe+FNJ2VVRm/+yHndCyiqXqzKs8z1o8q7U8AX40rib1r7YS02NefzjeEOkmrFDBa3I6R5r9Ne
7jEWGMcZfeOk7bEe+VRDM2Qpk48Z09rbLFS2U1kz/cho/X8J8TcSYoD49j9LiPuX18+K4/Lb/+gN
cL6QsQbAIVyX3unQJuf6Q0IMvhDVYx/p2h6TbtwviI5/SIj2F7HkKE3TM01HCIHs+AeUyxBfCDwT
sF+4VuC0RPC3Cpp+SYkKdErfM/Eu++TuyEb8khJ1isBvOKivEtVk105dc9BPPbkdtS1+o8d9fqUA
VzURXoK8S7LP8iFmfBYrmc9MUTmJVWDJlEWtilZjP9tbmURq+9NHf/VD4fs/VVdeMb1r9T//8ZkF
8Mcr0bnj8aMBhvq1YGVpbGbuK1Z20kQbO2PvQ1Dnt2XCn8TF7y/iUZEeEkO1yWV/Fx9/0l4ZFahG
UUbopn5zgG0E/py2pR0zAlDUf/3z/Ki8+W8lkxdzgJpYqLwoX/jt/UUI/unFIiHhRbr5VkQM+1ZY
XpgZh02Z5ttmpAVqE7lLaULMJntbxL3ozjAQULvQMBiCmUhas8IjwsxiI6tYg8lke1qsxYBzeRVS
hTTfhl1qii0SWtmvM5Yv+yJOdH6ZD8JW+9YU8RuxwzDeui50Hszvfv0YuhHQ/hjLlXVhNAO/aBMM
+5ZWc+autJmU/U5QSPmNp6GBzwX5KLtGCOaFLTiv7w41XMi+wuZ4RTAEmG4uizA4jTLfg4hqCzVc
EAPy7nEj83cLSNxLezhwI6yUrf/mh5WPDmZH1HiPORNa4Ln+9DziuXhKtAM3Pszgf61U0Wc8iKtl
hIf4Wp72idsMYGFM/UHldBltC3OcXvsIBxVT0PJbWaTusalzpk90gHc3bAkYQLJ0oVMatUOkCCuS
+xSUNWz9uaqNV90tmSmnzO/ZuSm1Silyp8S8s+J2RbYo654CdhwAe62kbJ9KEHGgpms+6SrAUOf4
doWoGxOSsNsBgIFhBcynaIFMV60O2yf4m/lrpdP0lbume0mmkEUtm2uP4t0ansPKFLZ+8ck10faI
c/HRNGKIqey5MO4E7LM5ZOPYfQZMZLn7Mpgmslu+CJ5jUYkLG5vxtVJxT+UAsATeBB1dj6MdgCgW
+Xg5yyFh5Nu1+W3VKbsBmlw6D1iVDWNlcQp8TcOwfcTlNjw0uREFOE+n9M0VuUYW9mycvFM7HFU+
jJhpRo+NSQ474HwxzcUbCmEh35IHMT9Id2Vvfby4A7/ng1dmr+JrO7abbtM5lSYg4AZ9jr8is06p
zcIPErapcQ5tJiI9hxJvYQ4gOIlR2q2uWzPEuFzM+BvIGCDurawaGM4qmNlKX4/zEFNsb/Vf88FP
XmM1xv4NrqH4qfNS9MumXaxHqgkCNtNGN7SrpjMHi/+fTott38CGXfWtihQ2I0u+0fqDz3pA3Hqy
JCOYFVqieMvrthrWjZcUmA2iscHnTsUqoaPMyC+MGQ8fXiGP1stinMsbEHnJeQTX2F7DVln2swEd
2Si5+fSVgx6x2aKBOrgaBQ0BJHkL7rKCVyy2Fgrnu5Vo2h4NhSyLR8AYnE2iu/peZf18n/PYDzfK
9JJ3WjARRxOd+M+laLxrWwkcojVdMWDyWw83YKVCdW12kWufTZFLcJzMHO6tYjQXnV7Ca9hIxs3D
KnRK95mRZ/qGd7m8miRl0RuOR1w3oWZOQLme6bNXJnZhr4UXMXKZ67F/olu5ZmTK/fc2cgHdiMx+
qsOIbytvu+FCW+P0EfQpV1KH8DZQLl1hQw3zKEChrKtuE0hslqu8zjrsGdHoPCgemTjfjGBgLCGo
ueKBo0r626PqJS2n2GDsIyKXCuSJPVFc68XYGwlas5NEUoYVMRd1liaZ6ViXjEiwTVEGxp8r7wXT
ew4NZjaWyzNtJGMFtPLbbHGpMLMQtKjVuBKWwgdDUAoQcq5Ki4my09ktiq3t1MNNzA+Q7/B8E0OS
HrZFVdg5vALyEzvtoVqsKHfNxp1wU8pJK9Dqwb7X0P3XfWZjTyeF6J0JzxqercolOmWVKe+JphAA
d1K2uKgjTjtXbmQZDoOkOt+GqaTrmDQ7tj6UvPK0JX0IGaq2FKbNFBzhiBuAzhTB83kJpPSi4eSC
3WrbWz6VOcyqzHBlMZm+Un0JBTaCNPLmcLWmcJc62q2LJCjKTZZ3AgUkHjiN4TJLnrHvpBN0Ejf+
SK0JzDBgjP7KYVhB6hbetb2mfGe87TyHeh9Cos20LTP6Gg95FTICEmMdputUUFeHf6jXb1EfoWcl
ZifKjSgkD19ttPjeq9jGpTZUNDlKXzmPjPxjHKY+RTpJapgfXVQ3VBGAKCK55XsHQWbXo+jHptLO
mVtxMGYg6jkhX2rkLUDkvUoYaoIgPkMyK+7wu9IW0rjqqxWMBbQdQ2M1GlSLYE536kUrTCn2HCzq
fgtypxFrN0nSJQlVpPcEJ8zXoU7HG4eUBc5txzPyfa3blCawiNSLQ2z6TeaD9RhTuDGu2sGIKDTq
G4DATdaTde08v3k1ebZtiy4Q1NDZUf1aDRTC1soUlG8o64plwb/Qkrb3tYFGaxu+/8axJJ2wnCa9
zZm67cBzIj5dIlIs13msWGQQSZhaDn6l7yJNXCos3XHaKVv47zn2HgQLUCHWxgcNwbLr8/xaOZZU
pxjlXX8dg5+I19Ngsvoou4Ws2lqJOmm5+F5xkdLlDASOOuJe+PPBtwnhrMpYpUzbqEMZrSqttwm+
SMLAFndkn4TNbdz7/gt4ZO2vo7kfjtLxqHQyHLt1t6LNyhPWXr3HL2PjBkW8feTatHCnNVSMz6PF
ApJRQNHuhdVzOZkV8f1VILP2GeN6nG8mWHDGKlW9JiUROuOl77ROeY4zemZNwTvvMH0Km2eXiy/f
LQOw6ykIgm/4KuVFx0LBdcTdhxeoj9OvdrvcH7Qcd5xdzVjh6vVE9ejTtPCVUFTCg73HzuEQGN2l
AlTPxlBiwISfBuARzLBndRiC0LuPB0S5tVn5HVmAyWkRhdTYyZ0/dTYo6Gzi5xrYTeJpmbFRTQoF
Ht1IpDVPIs+0+EwJErf5tifMnVgreqL764qu6vzaapyiP9NWw9j5pIld59pm4jGsTJswzFrwjEL8
ceMCZ27kNq89+nthzAbdMoHC7A4nn2KBHH4UmXLcD/lZ1YvBO1EJzy0unNoSW8A//VUW23a97wKc
eWfjFFKmPQ70RK+DJiYZTWWtupMp+85Vxh9hQprL9qodyirZBiXgWIkpmi730sPyhk09q1ZwMfnm
sRWMr5Ux0PYwBbZ5mhkNDRJDkjOoQgdOGFxCxRIsJIZ9bWt0mF3dI4CtUHQy+6q1PfZEmrJrvTJn
OzhX0vT7XUpmzSPjYHrOReKTo9pMo16cZaPlFRdl440vKoPFs3JZF5fYg/CTTZYF/bsC180OEptW
QC5HtPYqwbZqscgv7xmXQUDZRdh7yTqe2/7UGWv93s39lK7QzpF28tiwMHcqhwUn1koze0JxlGtD
ex44iJZnsFlP5slQFMTFShxGwcpIXNlcY0PT+tjCHQupXI5ECEKIDH7RQzdNaGuTPYOBnjAFYo8n
XpliaH9rz7TNbqMitDWxCKqkBCUyYFC70LDnExSQnBsjoZ7GmQmAnIowGw21zTuMibs0iujbKDq7
dw4R/PtIbnQcVhQMiXhGj2RP4b1YCdv/FcPaJmJdNkEEkAn1BSpkQrFwv+6xkDvHJqDqnShDIZ8s
DP3WdjJ1Zj7QwzLKF8buYXOVO7rxrySef5YpeqUcDixUmn98Pz39LcHif2doupQf1W2rPj7a44v8
f8DVBOrnp4Pkn/oMjy/Fy6Q/9xl+/yN/6BJW+MX2goXiaNsmdmzUhx+6RBh+4ZpBl+DAzqEgXCA8
f+gS/hfh2QtHMBDCpgvRBb/0hzBhfgnQNzhth5iROF9Cg/o73qbPcgHihudB1zUxNfG/kPB+kQvA
S/de1cPcd7pZHsjj0yIfI4oWUfQ7ztO/eyk+AaiFPul6zF6fT9dV4+CQcTO9b0XHoLxKn6zRNDFE
Ut/x0xfwb5SJX4F1yw8FKthECkLfQRD5/EqQoeoxzGO9N8HGbNjKTHu2unLrG77e1VZv3zDebGgD
U/KpgLB7/9cvb/GV/uyI+v6hovMEOAYwr6HEfH79ucRTLQdT48Exxts57PSun6xsR5QlusfNlO3n
qOEYltvZqd/p/KwxUWxsmwz0b97JZ87Tj68Xo8hy2SGh/AkL2/Sd7Aybr9ezXKCX7Szb68BD9JSJ
V54YusRCNXkyOUsiS5ENrkoohgku48HkpEA0pN/IlnlM7lWwDzN6Xsx2qB8m+MGHfqjD34D+lkvg
vwWY72930e7A69u8Yd7v5w/OHdOCivK53YeTotbHXpZxbGNYkLOR+kAS+Xd//QH9m2tykQSFY1m4
p+1FNPxZ8UlzOxxb1pM9FRDRDgtwTH2P451FbH9/813Yn/WyHz9cgEaJVQ6irfnr9T8R8wrNTnFV
mNGowRhWcCNNk6B8K+ryCTmq2npZAJYbOazE0qyomSsoVOL3zoKiZJtp9KJ0tLj+Yy9+JKyiVobF
dHPrJj1zIUu0zqmX0X5pCsFsxyTOW23pXMI8hc4+09QkOLL95gf782eIpEkcl0cIP9yfEb1F2sdT
GoHa1mm0dFz2VEcZZDtm/Tvu/yLAfb4+eClP+CY4SnoW3OXG+0mg05SCYf4g/hGmvXHROdhWVmx2
6dwEkHKZeG6y6iqMw3/3IuESYWSMQkwRE8/xz6+aYP1xkyXoYs+Uy2WFBxLCpzzdsbp099cv9adr
BDmV5xZPYss3oV3+8gNWKp253Hu1n0ZzYHbmLt2SjCf+/qvgm0Utt30T6t4vOqfELtCNVdDsKwAl
d2HkBodo4Mf8jaC6VPV+/rrQ27mJTdezhFhYv58/OGUNZZY1ZrMPwBlnJ/A28vcp1NOwgr3Rf3XB
ob1H+dQ6m4FPXtHjlXk98kWweMLxxubHrIuJADrMa+Nto8dG/u4t/uniXZZRKIeQcrmiMLB+fovh
1Dc8Ay3QBeRdt5j3qhPJkeE1I4J5mGdsUjMG+o1YgItl708rPlWf0549bGAgWKelNTrAL2om9Euk
7a+/p18fhwGDCVoGTJemdk597vLmf7rcrRKzvpEM1d5wZkhTSt/UvTxHkAAqN8PS+utX+9Oytbwc
fmOuOgcE9A95/KeXC7vWKpUJxoFD9dYnErBG4753wEWpfKJ+FOwUThYawWy1U7N1Nir3+q/fwq/f
xvd3QK+Kiy+VHuPvj9Cf3oHnpqnZNB5FRG1Nj1Y4/QdnZ7pbJ9J27SNCoijGv8Ce7NixYzvTH5TY
aeahmOHov4u80qd4O/JWHqnVainq1AaKouq+17pWeciT1cZP1YnD+0P95d7ykeEdo0uCvPy8sdCB
aGgQfNO2BTRgmxZNeXiIpPi214ZSzoV7e/4dRrtuI7V1ua2W5EGefWfqFoN+Bk7zIJyMEydVeQLI
BwSHfu2W6q53F/eoUz6Tu4xS8/8wuEd12uLr41iefja4687j0HMuPkgzp5aXNsjhsLkaV0YpbfA+
4L5qyug/yIXw9AtLzfmKzYU7fFaNrcfmGoz/egrHpKqNulDFYVWudUMJiBKdq40fmxi3+lqny+c0
M9oL0+jNoGBl4egSFG67krbb2UtdidGNlVyNQzaJ8Tgyqfcr04o3h8i7vCsJIZ5RU74/od48YgZ1
dJcqk+Mhg7fPXlbMOahPEuRKc59xGm7d9NhaAwFUlpMdl9IVBzKvc0pHWnmBz3y+zLJ00e/koO8I
yMF8OF7fY1LkSLvrQIHncxL7JW/wB6tvjQvw2b+MYiJo5K83SOrGifF6FKMcl2V2E3lw4w4SVuWK
nYZC88Jd/P3X/PmJ52JMlzYc76TDtvV3/PofS0BHF2i2RSYBX0VqP7kkEmuVaEKHnkUbmFanXw1Q
YI8LAo+TM2CWB5mw5fH1+qHU++LWcSKooe8/2zfrEsRzw+Y4gZcEK8hmQvlzIdYWSgvEkxmHFosF
y2MNM2tuwznX1en9kd7c5W3vy2L/m3TN63LWKG6BSdm40oxDYiDGpJuVnGSGnOL9Ud4sfqBf2fTK
bd7QVhVnczVF2G+rlFGkIo2381LnQIBxfGgHwzwiA20vjPfmqmzhbDht1j8OwaRFvb5/7HfokcLw
OzQI3Y+2UE64oJ7813WOUeC3s1fTIWdwOn49CkizeAApXxx6OiAv9SpsODIl/AlK3+mV3cXtlRkb
ehpGAjDC+3d0+7tfTVvGZrHhzEcEFnL9sz0i2+pxmuy5OFjdhrMeeodES7z5bE1rORGySV+ZXU9X
BynYi953oIjdvf8T3j7U7Uu2LXws2fQlzqZOb3Yri44AFsBO5N7tsSUQ6lIGrUvlbBom4+r98d6s
slyyw1ZBZ8sKxvB865Q2gCFKty4OZTrSHDEEHlGR2A9uLop9kWERIRWzP74/6Js38fegCA7kVq/A
uv/6GZtOuy5S6wviAzsrpHY8WnzRBpSxstbUhTsqtr/t/KmyqP7/0c6245KXyJZ1VxwAWNaAl9aO
oFpB46DXmubzBjYWV10yL9/YALfIRW2yfk+5TPILV/320W4GK0gFhMO51H62P/9jUSRPzcDZWE6H
xlz8MqebYgGV8tEjgVDK69379/jt27q9Rqx3LmsRburz0aS+LFDCpkOUDs6+cnIHsJdwL7wxb04H
OPZMXljsYw7mMYPYu1cXVeFt0DJTGw+9Je0RKrbw9ibUu5+zy2YcGbKTU4KwyEUuBnJgwmnDAudr
FV2bnak9GQJvi1/LlZSrUs85PvzrXeAwy2cV+YnHYnI+vduhaJMEysPBAOnuu92K2j6btAtfljcv
EWdZudn82CDqbJDOvqqmcgf0pIxCfjFc6rpJ0BwYS2gujgr61oZCMogLY755vg4rPp5IwkqgtGIz
e33jZ9DuU9Wkw8FlJ/81jeB7dY5+6fT311FQVbAnsbeK5fbnf8zZnKQsBPrLcIiawTtZ9D/BB5v2
hb3P2/u35ZBwkmVzS2bCOX6flSDRZ6UPB0JTadDJQnGSW4zb1mLJZ3fRf1wVIe7/ODVY33V9W/f4
D5OW3etLi/i+NBoJYYd+wxyWRbWEHga0Cy/IX24gp2YDVRptBYyvZx/Nwk41jX/ga+g20AJLdxoI
zpnz6f2LebOissCBKbCZh7yHdHpeXww5WT3WuLFiLwAtgz7dECgP9gpJXWr//lBvr8iAiMAVORaa
FA7cr4dy52EujMhRBxD63b7AxbKza+35fxjEAwPApKDLdF78HcmfJf7XVodplO6OhnT0wYuj8cLR
/G+XwvKwmYyp4Hv22Ts0WVUCmWNSh9LLvCPBj91h5rx54SDz9tlIGgfbyU2H1c9b9PqGJZk1qqmj
AID1yb2mqE7LmpPb7QD2/sI0eHtBeKg5G9KGQCuCK/f1UPgnlgRnWn1IRbtcF0C5HhfUMxe2t9tt
efVB3ToXHMs43xOxQujI61ESGqEU0pzxUMRzeaQqoz3jOouuIhFPn1K3Wi4sD9uMej0erwVrK6kS
NI85VLwez4kjZzCGhA+nPpYHlEQOeuYITqBdi+5Km13vqnTsLJiScriwPXr77F4N/eZUZkDzJnt8
wnHXJDsSVtqwBzu8S/Dphu9P+bd31RJbIqU0yGNjd3B2V20rryxCwVgpHLv+YHSl+B4XAxa9ajWP
SAbBc74/4NtV19q0mLAbiONBhr9Npj/Wdm2q4cIBWqR4stpXdisgrpBV5ZD5nvbXWaqXH8g0T3fv
jyrdv9xTG+8CbxxHRJeou9fjphFJK5iDq4PBkmkiqmzRk+My7V8UqXg98Ja6yYOUGE5rl6HW+KrS
eP6FHj/9CXgRkSZGwsXcVTopCD4St0rtTEWzOsiYqlnQVeNyy/l5RE1BkATcxSKBLh8RB4AVdEIJ
AkR+iK4byd4l0HszFUFbCUWCtJvXpxzeGh1eQcBEU2rOZyxliW/E1hc96hzQcF0x7kt4yfsUOGzp
u2bBudZKURQEba5rxc4bTfmYu81a+KSdpMg+I0Nr/LShQukvmW0MQT04SHpta51MMCC6JfBhs1MK
lsZI78xOHz4Nppy6QNPX6hm/13TyRgoQweq1XXY9j9ZQ3qsY1tKusqdphoZmu3c1h7chrGsrvjOR
PZU7bUAKdN0v7XrAcZpDgxyb8uu0UMb123HxSOEcx3beYz5Nbgvh5Z7PZcsSiVQaoarKSQXxEzGX
0LyBjsEK0c2iC21nNbIPWy2sDTMJy+dYdBCEb9rRJFKACZSnfICU+2NAblOC6Sj6AixA3FjJjiY2
JPG47V0zmMy4+IZasb9WLtKJA55ntR7j1Wk/rsJ1u/0wWRK+jLGaj05idBYqvzn/LJGy/dBw5P2S
VDLKA9aN8bREJFcd1gLW5A5uHcxpYr6aJ5r/pJabQG2RlwEkz8LIcYpiL22AqVo0L+V/zlgRDUh2
+TroB4ckxMDq60n90BtvhZQjB819ttEtfi3mRsj94BSlOqBuKPQP9jK6zol3Fk/OwmG1D8p29Ggr
ALkS2EVTzz0m6VC3LxFRG0ugJCijQzxXm8gaa4YM47nvP7bwtMZ9XubGzZrLxfRz7D6xjySljY86
tNTow9hPJDEAJIQQLvohmzd5Gj76Hk0gYEddx3I724t80AEFY1uqpbjXY1v02EbLdPZHlS5fjSVH
1xZ7yXxrDpH+sIgiWXep0aVAAKtyfIhZKGBhlsCx/Wjo+2lv50XaBkaTbjc35WsZjK5HvIZTxe1L
HHna90avtZekqBycStEThwRCPrB6Bi2lp50N9QV1yZSsGOMqppeyMuwx8CztDxXpLhAlYISGmAgH
eYwKSz2JdoLzjC0N6Hy6pPanAW+yTW1DRAfTcuYVny0cQj9LXM5QfHRIpZD0yh7aXLQu92xpPqwo
QPLdVCfZsmPPQD7BXEVuEQK26wBp68V8ytnA4GxD49gEC6IU8LdoVaE7Qum7RgSSPTLTsjvEKHUH
stIitBkWLjWHmlPEj7zNoiqUHbMqmF0hvs+YRD2/rcVy11soAciv0TO0YaRUsDTFVnJdR7hV93Fa
JHFo5sC0/BnuKKq+NTZQELoqa/ZogqynxDB6OG6N0L52kYFadjVqFCV6a57MuBxUMFm1WWJnLi3W
qzhPKEK0ZnRwQCMmzARM+L6yjeVjPxsZ3HlODjPaKycH3lfl1UNhr1MbKiPFjr+MPfxsw0s9+zDa
rd3uRFku9g4Yb1o92Oi7XT/fxCwgjgal+RPOR9w7gCwRoUuMz7FZeruisoxx7405Uq8VJUQXoixk
4SCPZIVtjJeJEhvRAjdMXwOUrdSnxqfaF1lXvK/LdD3TC/1i1Fr/LPlGOWA4LAeoQU7MD7rn9aHQ
S4XTG6nfF3M1rQltb5cDa5/nWfNHW5a/dED0Bq9EnLV7j6epBYW19mHeyKykqWq1zylX4aBwggEN
aK+koDMsi1Xsck9pJDukGUL/WY7r45KmSM8Mpl4VjgmutrADuFSCixv0Jmx5TwYUr6v+FcPaJG9T
MecxyAaEb2HijLaz2/BvIpyHjh8aiQQg9lDJ4q5JRpS9I4y1237VGjucN9VdkLaq1mjQSPuaxCi+
wkQC8Qkz3EzZN3MKoxhQYdYbUFkTskv0TT15bOMkij7Wc15WO2OqHMfvIxbiQJIlsfrARjevYS+N
K6/RxSeb5Bbwa57sYTNBdfb1Irfy/dQl/UIEkXC6p9Iu5fJIjNu47CDDMacG0bn/lWDMPrOySz0g
aQebMv7h8VPHUbvFId2RZKPQWY1hZrDDDqhiiA+QadoxmMokzoN2ZmmBR+zywc3jmTWuTHvjPxN7
5BrK2MtPXc5HbdfoTSH2nlg73ADeqJV+HOOUxBNOWxKFZIIhrqCKsOsazRDX0J75Us5zpDHT18T8
2VgZWnWRs9Ld6b2uf6H2XTl7XHcaKnc8ffK6RhORHWGcVcO+4Ss/hsPYSf1GYvZH5h5rg/khqWS5
4uiDYXRhu/yXfdbWszHoKmxNMcN4vd8RUuElmEdF5xkDreXG4gGeOfOYwt6BYCzUvQnQuQsWojdH
AfpUJAFa1BBNuqPnrTGs+ixQIHqP5rg4u4ECYADmwbywh/zLKL9FUWicKDOBfnp9bY6VzCA2ne6o
VxPRMT2ry5F6uFFdGOf3AfbVGYDmnmmx1qIsMYE7np06VdRGy1KU7VGmaqz4qJTF1yKvxmvAxx7z
kaUQf3teAQ20OQ2TvYMhY49+Z34cZAXfZvbi9ZOlWaxe1apX9i5K4ZaRZa2VCPKVtrikj4BRwNIz
Wj+qZFtJ39/5vq2VbW1lOFSbs9+knXZ2s2o5Er1KTMWx16z2wVyaONlJ3saRY3ppXBFOGGc+SFlk
I1OudRk4wXH+jCg80kJ71CYCzQf+XrYWcDJ9BR90CC/8xLNDiEduqqlbFAwpGVKqdM4OkLM2NTYg
d3myxwaRl5EVy2PUxvUve5Dxi4wzKkzA4gzhk93d5OE65KhgcV0vGeLmbFI+xWRN7HgLonsziVM2
3mxoS7IarMW4cEN/vzl/TIrfv5ZSMtAqqdP3P+80Dwu5ZDqQydPCunzDtqF0aIeCyPYbBa0hyLF9
sQHBp4AyWIelyZa+Hk546qfHDs6IE5JlwCa+oqOx+CmSMLFzgPXfLA2O/DCVtSkg7hXOz1ZzbUJT
M2/+WC3wngMj89gevn/3z16m/7ucrWNGsCbGP/NsfgDgw6qjavPUW9GAn7ydrzRSMPfvj3J2/Po9
Ck1sJiK6Rfx4Z8VKq/KsxFSNfdIL9t4mgS2BM+bJyfWmS2KEvwzFmZYoapNqhI1C4/XqMIK/gDoc
2yfSUtLVx5JDsReUKnPdZHr/83VRYzOIYLA40r5RJo5qFKrJS/tEBcKAejqJg7a0fIUtkCD/w1Bc
FQomG6Pheedt0emHL1iATq4Bn3IyZz0sLOBYfLeTC1XKv7yQliFc2nsOGDymxetb2CiJt0A55mmI
nPxpjTpxFCnMBj+GqLzXEnLr3r+2s2LLNj0sYxNeWgD8uLqzZ8b+MiecKrNOc7F85VSy6/PuSaMZ
3vXZf9PMCuUBYb0w8/8+qEVQGz1TVGhny87Uem6BtNE6RbqbXKu1G3dJL70d3CwbQIjGoTHV9ek4
ROYlXdhfXjqyM5GEeRaFRvE7VvqPKoi3im7BKmSdiBHJQ7vv2kNhOeuFC3z7JmwVYHtT+pqUslzj
9WMcRwwnSHTXUxVtxwhH6d+2ilaQsDG78B68vSDJSmhuqmMEir8pjH+WdWKzwaqZajPCUKoRZma2
e7cfv7w/S/5yPbZFh9JxDFJz+ffr61mIBgRma/anPm+q26TxDCrBjfex66W6ICc9FxMwIyX4U+SS
9HG2Ov3ZjIx0M2+WBl4E5tTkiqQJcVURk/K9rXvtaoZidQfnmXhAcKzAtmPvWJje8OiV+XDqZ7sn
8Lq0/vkl4d5iNeZLabDrOS+3x2gIR7FE7am0cy0opSbIB9CGmwa8ll+sznqFAKC4hnti/fNEoqtH
r8QmAdJFFLM9mD+mayyqWPYLYTOc2GYAUWq44vRRh+6qN4f3n/HbibRBOylabx1apLzb0vTHUE1V
W7lwB/NEdgIHamQeONkwCb0/ynmSNI/XpL5vsZSiZKCRdrazw7Ub5Y3i3fcKxEVxjOPdJorAp8Q8
79n0GSeaHi5hG47xbLdjtPOivsWYNtRX+FZx/4o2PlARA80yJxrsxil9mie5BvayJHtLEi6xNlCS
wHQoiH+WthO6VsX//lxMh5Wahghfbp7N65tFQZ+gSpmap6619adGDNR4YOFiMPWwtL5/y843kr9v
GWpCyKiWzoplnn3CiR7rHA+g9SlBqJ8eLBWRlYp91+ivImNMfozpoH1fXIdUuUjWxUfJwVcE5rpw
1KicccgCuIsJW2U+Lf/RIYoufUT+MnUo1G/9QorZVDzOloc5xsS9Uk86AZvEdSgLiVfTrI7v34e/
jQJRgDtAO91F0fT6njcQYdCjsXTnSQdYrIiAhJbDJY3h21EAovKus/4g4aRH+XqUbG5cCFyDPLWj
+x0FAR3eqsJYfOGhvl1R2bYQPY5qmD04GpTXw6wtsQn2GstTnXX6I4daGP6NlR7VAML7X+8bQ9Ec
4oPEZpNm0euhTI0cMQOR2wl9wHiCdbrsESsZF17sv10QwZC8FLpNY+P3e//H8tE2o5uO5WicSlFa
t5mI5jtrIdoE0dJwQeKx3ZvX5wA0Xez5EO3RzmC41xfUp0ZJCmEEo62cYEy2bu3AwZTz0TST/jZv
oqWhqNiAh+y7qv/368SgwlxHP88O4twRgE6nh2PBrj3tPfWhGgtFjJlOmsEAp+H9B/eXW8q31t2O
O1TC3mwG9bwzMbqYXOdKjVUKDIAj/roDGCHx73OE7Rj4DExPjKRvP+WPp+coY2pXUPwnJOjZUcAX
CBot/h/miE333WEtY/NP5/L1KEWkTIkrXZ7iaij2XFwUzCNBIEZaTxfer7+8xgyFoZYPJxKD8/aa
oQ0uVEddnhajoqbtQKy162i+sPn6yxOi1IJaltI1dYqNRfPnbTPLuGm9qmDS43G4pUS5Ylhuhk+s
5Zf6hdu252zSMxTvMKcr1tjzk0GVeASG5L1xIhoyu0/pIuT+oluTPM3w0o+e2c5PaT1C63p/Ev51
XLFtY5EaOIz++hJ1Mv8447fGqWqSby0tE18bM+hP3k+iDVtfH93H9wf86z2V4Hu2dZHTwdmAs2UO
cD4zg4+JR0nCw7St0LLvmin/95GYjds5YJv3pnv2XR2noegyMl9PRjKIe2V5RKHUzkBEc/GP8iyP
gyrB2dSCkAw5niXONrXOFLmoUvhCGoDKEBWv3U0HLfTCwvjmWW2jIPTl3WIcFFivn5XbagpcHZM+
wT+sfAcs6x14P21nmZUE2E0HjABoLSm+vf/Izl0IFB55CejIbAdXjnP62Z0URuEQcUISE5mDzujn
aMYfXasanzSzaYddbnUuNfhRABTXrdgOS70mqNhNxphqNilR5e79H7TNkVcvC4dnDIU4ZdgyU/U4
ey9rFjnAxQNASlWsQa2q9HGapX5BLbDdzvNREK1gBUUlQmP77KECxrTseJnqE6EZ0U6j3k3wTx3t
RZw9FdmsX1hs/nJRfAbwpAIC5EBwrr1zF6BQhPSVpP4mOCQbOewLFYkL77v4P/3V2XXhAOIxepte
im/d2TSyS5FFsGaPqrfk5y4iZMVPdH34NYy5+kVXZCVhzdtI7rS8OkA+pjd2QUln566LJ+3rxG7k
acLB+R8Jjfi7QYTkLRDBaY5g+EGlOyRSswAuVSShJ6RN5KFnjTT0mkQM2OhXXd50S71UIeya7pM3
0nEM1FQkoJoi/XfkXtVcyZrwwaBpyPD082SBXVjAC+d/n2Hg+jWWs4rIrqTUD7Fd19GuXZUR+Ys2
Lz9mp6M/QlBVppPuPICYJLu2peNMG/lHQ35ddO1EayR3njBHcujKhJqzp0XixcqcId91EHk/A7pV
BAtlFFj9MSrk17qfDmOaLjqgGEl6cFq4cxVOxLB+ahBNFgFmqL6EyKRbVIOFVoSqLImSy+S6fJpR
ZqCfhKpD0NVSkPJmDDGdqNExxweMsG6y11NHWT4qwVIG4DusE7ndfXJYkjb5VA0UjEM2Z8ntbKc1
bIypY/9j0I16LnMLJszo8scDFpY4B4HhR0WEGbGnEBqs+aIeVoHD10/SJq/Ieie+akcTUN4o4KCN
T5xIroDztM0D8RvYbjSRzV/WpO7vLVJ4HPJcMgPRcrxs0Vim3bzUsbneJ1ENF4D3Aohy6cw0wFqr
qtOQEz7FbbrI1GLXZS0ivx/z5aglYhr9jZMf9CAYgpTgwxtJtGwcZgM/OnTZlhOmTZPzmxc7IyoD
nDnzVe6VI0ktUNqgJlFZ+qAR55TsmyZyHmZHM55k41ISyLt++OJNZEPt3H4yvuVmVvyKeiQrIdCq
+HtszgUcFCubOu4R6O6wGR1tcynU/NoRgzBjs8plfjL1zgnrmdC4rUlOwtAqXoxi4lSGsMw1dxTa
x4+cLkBGwQvh0Nr0GTtGjLz1S13PGfQEaB08BE5nR23J3GfSiobrxKAMH85yWG2fcjGKYRgX5rQb
9SmHoVSIoTzYrUtWQ97METVBj6Qan8r0yqyCF0NsedYaP+kDzemuRT4AJqPYcGbpImBb57CWr/po
JXlnsZryepZtbQQbf+KHu3bqvvdoqdWEoEMZtefc4oCNt3jXLUjGw0pWyRc99tYPwoBPEiRa3N8v
hP1+QRiC8nAqUlQ38TDM/KJqNhuQa2L55WQQOK4XoKgEPEzkl9HdHGERUYmgPzrK2Qv0coq/Jalu
Pdde7NI9NvTpP1EnJZj8ni4rcoAEiExpax1KOr4yX8lmXn8aWaReQH+19ym486eSby9EVS2rvuV1
3t/MCquy78H4VkGczs4XDx+3TVA87R7SyNqyhTqcZL+cPI7NQw0Mx7huonX9EhcJYGEXJFse1HOF
pCWG8vlcrpNW7uy1cU92Tb//uM76+kw2H6oAXYFH8SXlgLtlteeXqZJoNujpqOch76kaJZOZw+5I
1W1dWSu8f9nqHxdYXsmO7vb6YKVKJxjRoH2xE1MrCh9MSPXS4UdIAgfucXOwphgBAcmUGWQjmzIX
Yq629PV2SmBbdXSHTsAx8BfWsU3skdmXDr8cnOzo2yMBl35vdg094SEFNL7knUPfFosmSe/54n40
mNEt66e1cd7BcsO6EuZCPikRrXL1tlSFJYEmO+NrvadLLxJMdyq19qvG9VzHTuo+G7XOt4A+KyWA
BWao9G29YKYYlnLK3RgPqtyt40qK07QATyc4Q4kjGFquYl1V8gJkVxBmH+GkDYTFPiGgOqzIEC0T
TNCGrIzPRgNXOYQk595bXg0jJh3auPVdPeL9TpJq3SNiYqm2ALj/UF2qP09g5ACre2l848W6lRGN
TqKXP2nTsnURTSKjCEgngoJ0MRXRTc+qaNegujQ+x1BHWb3M1f6iJpQmR9oAxDfDJ7G/aC6vhk9U
gUBIsLrVf21XRNDk+aQldO1aK90vq0BigiSh+uZiubpWINUIX64tPuDmQkxVCFphHUINplB1bOu2
fiYsARwx5xn5rZ6qIg7soUMGmAmvt8gHLITlI9NZbzN7cX4sY1sTyzEL0lMLGIXhSNTyZtItWxLk
Mq37QcQDFF76wtZTk1va9wy7H+GPMdGOdkyrDlRRlv3qdY2XkOp0XIWmTmjVEYlV/GseUvUVCkxl
+Ql9TJpGgA+kj3iM1ltOipcWLHo1fkMawkX0tAvjkEKZAKSvCCC9HuHL8uFIRqDJBBPYxpH6ntRC
s9HKMewWfiAJxHBdArNqW+egzSP2XMQ9K21P14T+TtS1wDlvdx4An4WAz7YFpbcFMpi5ceLE0nuB
7RAeFtSLGPRHexLpeOyAEOdhbsbuyyxQ4Pqk3PFg9ViOnJ57TfuSlVknD3oxgijIFj5sgeZ2aAeQ
bkWfUgsdyjL3zi9zrOZfkRXHaLOUBcGlKpwORhdNyMhfUV+pgGpICoqNvu4XChHGvdE481d+xPIV
s8PyKTdV/h/KEO/XSNKXDHsUF9ejpvghWu3Wu8GeJ1bMIvmmoXz5T0wuaKC+23qYUwqnLdTmLPpF
MHv+lNfSuqd37N6vwxyzu8lqkPJFY05HZ2jRy1A6pDrgtfAowlrLSRdLE6BpIf1uVJO91uoAenAy
fAeTuKQ3ad61D6xSurOrCaNFYNbQGNypFBJ82I3D+tJTA+sOaJxBK4mqJYq87CpkVZGZkwM+2JmJ
SmZKmmEvlFfZB6IKAGPKKIKD74gs29FkXF68sbKTwySwjAQrXpgnvY8zkBbuOgrI7k5zp6wi/Z5F
Mb+yEFtckGeovPUbCv0DFt8ptf2Fj/9nzUPPGbozxTJSNL0qmGNZTkHfosXas7gUn7KunD5U0Kee
2x5VJ5exEDE7lS33s027cg6kN8+Jn5ZuRLyx1bjBNBkrpMip6jL2gdvbQuOIrWKFzqHxl7SrOmj7
XXyvlDWiE+oL+85l7id+3mL2DxCXstXUibVuQraE6bg3BvLzwsUh9sFfuk1UsMmoHvppyrH+2Fbt
+sjB0v8Gtvn6ia3rdE36oiJyfOye9Tl+TjMzho60ZJzXBj1bDh0bzseuJM4GlCnqK392rfo2J0l3
C3Y3nRtFFho3KTNSB+SQqQ9kBPW2CjB/yihYxZzewneQFP2GgdikaXWaITANFU2f8Ssm34ko0G9W
Pat/jpo23mpsW1+ERwTCcZzBQYQA9GA11oXYiKjLuoU089pmQQZTTwvSsiwATAOiso9dYfDbHa8x
X+xoNR5j9N3tXpnNeAW0y74FxQ+FzFmVS/TzIBCk5tkS+2gNyLxSSK6iPZHZQ4mYJ/O+rqIAbN7m
hFwjBeULGo4DAcchtSMxXXvrqhthC8gJ9YSWaC9LPMEhcyjUWnVZyCvFYXUMVVY15D7a8fogSR5A
EWAaZopvaSWUeOKBPLNZcPA4xl0j+HgZPEPom93HVJfjM7mN9QZM8zr6CWvf3JiwM2Vgjsqxg15Z
qG4HMr/qYFbg7/w+y4iZGTIzUzviAIBTp9JLjjOQpw9oUA0UnBBBdTj6evacW4b2zUQZx5aXfR2z
8kddiYeh8pygWIxrrei/KTkdVbYAU2j5V9zMANw1pnsCwJYIlbvGWveW6e5sJPJLr+0XXElP5Hji
FV+HJQFKolq+yaqYfmAkuWm9afiWD227SxBJswnkv4rOe7DYCXzM9Mz4htYYsOYKCQwoVla79xpK
M79WsXuLu9/atWO3y506XPP+Xk58AlEUW2jexkzsqDAgPczUVTPBSzcLO7Tmcj95pgrKiHcuQIfD
IUqzPqDguoJcD4+uR9EdlbfSwZ3cRoSQg/oPTYQ5gZhSIpwd86PRKdS8uT1+F5Gx7py5ih9LLXE4
sjnTVZW2OrA1z7sTg9ODaTPSq8WrCaHtu52Wms7doA0D8RMSxmNbel9cE2FbEz1KDu/ky0TrB8+L
8k+kBBEJq35oaZj283QPYe02a8AEr+lxZH3cPOL03CCX6D8mlkSo9R+nNf8RGah7Ma3skCkHytYC
R7WkpBDumNgnLTGOQzl9dJw1tOvhEwEeiIEhp8U/Y06JeX7SxaBwYE6Phe5ssWTQ2SAdgaB9bNkm
AiUL2PsFA2iDiZp2vFRBIgHk50+UgcPMTr+uK7GU8H5GcKK1VsREoEjP5/gRJvO6K5IPgw5NqZdp
taMdt4YRcbt+wyOgnkm+AIrkO9eZqSSK2NkvpUGYRZVfa7Lsdr1oXpyFo4VGw+eDA7PmC1983gSU
9Ybai4xw2cAWyXKwipmkChtgU0Ree7KC10y+jV7NR0AVd1ne/GxlvnOJYwcU2Jt3qbI+lMnyQujA
Gi6aQ5Q9dqyD16tPpRunj3qTGtfj0Ok/B7X0J9SObmivSR/kk0e0jKgJ73b7wJqsext7UlhqOEKy
4lNiQ9trs6Yi0E5+E2xYgwSJPcR4EuI5BNxgCO8+6qr1nh2n/iEpwIUQ7qzdypk8sNriRpXjweU7
GxRiXfyhTb/TA2ivYzWXwcbls/X6wZDZp4WVAdXpBCzUPoH/+UlC6KNUn0uhXtxh3fdSXJGliTa3
D71FHMzU/aSwohd6/KS7a7SfOlRoo80phlXBA8oRNpp3LDv+qKEP3fj94n7PE/nNM03CYQmvoVJp
oLYCRkvaGV7+gfMj6tqnZcZCRyPSKpsnw4yfna6Jf5FHW7D0GnbO9yuPwmIC/0xwwz3NQDwM9ddY
a5ZbdPfzg1klRELlVuXbnQh4fw+57VBOztmsW92pJXvDByS5EILSqE8SdCd0v7K/apzqyAJNx7vY
8K1WDHIym91fHOlYXywDvDKM5ZrwWIuNj282yb4nw6xOetJ2vYZ0DQDhnByjD+yU6xcztb2XMXKz
B9585QOgQV4oxq8RR/D97MmbQsYPuQGsSNPj+Taya0vR4sz1IqCguUszXBxs869nzbmdDTOQaEJn
Av8qs0v3fVIq8jzc9Y7P2l6W7q2ZTseWLf2ASCztYkL7CMM9OcmsQs+dxX+zB2Lamzz0hmqfTNNH
5srPBWgwaTzEyD42MVkSc2s+9a78GGuRg1YHVDM/rrk259OcmQCQPRLobwcx2FdC1vLKM79vAQ0h
/gdJAprO5wnhoHXCBnOvyGoiyZZCS0jmh7gyVGd78OYzLyBbGjGOAl9Ams4yhl4ph4NX1LGkb5Kp
eW901ZGg18rhSyM8dsB6T71Fp+YQmMVAdSwe2ULt+dQWJweYnR0open6yY1Yg8FTJdknT5+L8gYK
oaE9mEX7/9g7j+3IlWTL/kuPG7WgxTR0BMkAZSaZE6yU0Frj63uD7/UrEjcQ6MpxD+veW0TA4W7u
bnZsHzq7VmiadfGNsAZ7VCoMRTgWEd7Xthfl1dcUTTUD2mWlfjZ1TMp3sCvl8rlPRsS7N2T5sSaD
EW2Ra9IFnDq0cewpqbmIqvkHKZ2fhtf+LCh4jNaNIhMTbzvE8kmWAX4D4WwmLy1fovihmFmvsMFG
wUatW/+HKme9sOP/TiAnXebsuH/FwjYIEQJsvaCkAcDEbRtNYI0b0770lCzZhWGR/qalVehW6HLk
A9oRiSwKzRK/kxYEPPcq0Av7JsmqL3Kc+z+sRPG/KklQY4CcN3CIWzLKrzj1wMIeRBpf2kZNv5NX
kZU1KZVOx81KlJ4rkQ6MdZvkbnPLQGHrhqthpK5VVUvuW0/hmyHjUfsj+Nq42Ih1Grg2yVAnIraF
xZPnmRUsEs/bcvNvo6NcWjX32zwFGtaRLm3WgN/CdicTe346Rpnzp4dOoEtH6jSMPbIye5Lb2D/X
uq5tXRFnrjoOunNOOmNniVn+JiMjzQ5qS9fKzisFdP60Z5CLF7CCD1cN7utUGrV+uCm8EQ4fwxps
79Pa838iqac1qPdFoOmeCVSbHd8vOezWdfIGA5hTO9aWrIF+MLNXviMczaqqLfpHFL8ZWa1K/gPf
IlFBHWoaIZ8Gr5+VlcNfJjUqoMOkQEDaifnPLhlKdfaFLSH6bfQ+4m/46rQvSHBW7wYDMN/GqyKl
/K12hU7iTFOEtSfTi0R3W939jKrQk1ZhH5FKcfU4u/cGB1R7UCRZzf6V4JCuWYXzPFqHvUl9AudZ
bnT5V6ySplgHjtLn6z6NcP6OEoCyB1+szJZmqyh8LAfjziXl+j2oE2j1SjTkJ1wpnI59cgTD56UR
kqf2SaUS/XyfhLSjCL8rq43elLBXbiVP6TAI7UTOZ1iCZ9K2yBwd/1RdHx5hcgtPTeFb8bpu1YwM
uwToY5UZvvRVrwfjCY/3PNnJUtQ8ROC/FXxypPJN9vTsJcPI5UlzdL/CJDPncAayPktWHJFHFR+0
0VuE0Jxj0txvo/+4FIKRLNpPBG908ZrT6mTnRVIYAnU7ZmSc9hU3jZeWKLftdY3JmWn6QuluSnmg
4mSSReWwDuFFGYsVn2sUUs0QcOOqj2ZoOeVPqVT173DYUAQlWVSRKaslK93EvopXFDlbrd1bfNyV
m0Lh2/+nxSZ+ysjfoj2aOtC01Ax/SSvz0KmOaic4MJUTPAxUvVwY4X/W2BhfNHGwHUbEAcjFz28c
+X3fuGIhHnshk5o91xb9wQrS1wKpxRZxNhjZTncOcmYpT+jqolNLFnKnJJqzUIf6R4EW3S3Sf4Wa
Hyox6n6ff0iQgGRXpAg5bOGFOr6RHQnTRMja20HzjIXX/kfRi84xuHpjQwVETIqknx9W521j5IGj
HeVGzfiGHe6ZMubD/+EnRB2DgbOJGhZ9FW2nn58CMVoDei0NTN+y2VtJGOFDSlnq+lP+UZ4dn4Kh
DWU1tOXgMz4/pTWjHDyzMxydXJfOBte+Q64rzQtwbJHrllvvQPH7C/W8C1+LllIEosAsYd1MYRWI
sTQ6cI3hWPoWhTJ2NIpHQDqQewwLE+PCtxq1UwoMVRP563RNhr5QFEptDsdOjoffUpUpZ9dUl4y2
L40igFagbEy/UQv2eRRNh2RZMYjDES82xaY5Vs9WUdN4uxqXr12scJUUXdqsrn+7d/njp6IoLzRS
P9DgiUghpvomzcv7Qij04UjFygN+6PScMPUqlH+RjcUesAdcUY/lrO5FU9r+a0/WVB+vRVZI6qxU
OkoS7XiMFkP1Vi5cgWRuLlKjLKWxf+76r70wRoheEFBAceS6MFU2dKZRiFbXoj9uyXipORzYtIo2
xSBUG9Hv6EDKkFxef+a4RiYDhNpGAjPGGgL9OIlPfkRLZ0pV+OhRYStxvd3ESkBdzgteE8q/1x92
6QXZAUbcMuFfx+jpk/Amx6vY58QlHhOlB0qXutg4r3LBr7aYloiPCS2Uz0PvS9+vP/bCYkI0DnKS
dnZa96dKTE+1OtrCDTJ3VRTe4AGSHpOY20GqLbYPXXgU4hQoccB2RjniOAIfFFl6HyG0zOXuqFpJ
sc2thgZ3xTVqDNKScEG/8Y/RBMuEeBMKAdNbUpTPn+4/HiI2Q2INOzNSlKmSzPR6xaT7ezhalZq9
yVpPUVYhMbXCg9daaHq7MOUAAMP5QZwOaMmaBFTuA55aajUBNdV1l0t7BD/XjMOTy9QwORCSErz+
dhdCHH31cBk5eYxo2ckTS7a9DmOC4RjiorFL1EgkbRMrj9efcinYALBCSikTRdGXTNShjZAikZZ4
sRDQIn51pmrT4UPZHsts+augN+Jd7NM7jiI2ebA49dxQKNa/YxhQaytZ8btbaPXdtvYdhBkjY35P
DbtfmDWXxgLuHTcJOkiQv0x+ZOknaVaownBUEaZtyqFMN7gu1Ath5dJTRrAugzDKZKdoGNxmra4p
rP7oDKa8j30qLrnkLmmLL602C+gRikEdJpE56bvxYqnCT6UYjr0xCAc5VttdT3WHFAJClfeP+/+h
+/9r7E6Y9wFce35CuP2dVH7VH3/hTcd//t+8fUX91yhMprkC3RZhlan0X7x9Q/kXmndml6TSfvWJ
t6/xr4jDEuc2dhwyJcyc/+btS9q/2BpA46hs1kQIVf5PcPufoyNNxhjlEc6mIjJDUrAJEqrcBuC0
595wErHc3Al9DWABU2srXIJyfw5n/37QuAQ+hPq66UV/MLzcruX+OwyYHYjzHSABqlSDEy0c0ib3
iH8/5XOQ/99JVZBEykyM2g39XqoS1cboTFsLWNqts5w6jBUbpHQaoAmGQQrasrFp+vPhi9//12ng
o/3g3BtOwqZrkMDXMku1s7HGXwn+HX3EEQG6PNRLnJtxqf77HPLv95scCeiHaENk9KpNbus5kLxj
b3pnscmectV9A0NAjbPfBksd0Z+16P9+2kTKjNCG/hI2CVuo+7VIBl1sHrhuxU57gxf3KusX2qJm
3mpK1wdxVGaG2Gl26GvfRbU8mL6/RX8P0/oV0MqTXuUvprEQcz9Hw/95qWlzXMHdWMq5gNpi2K+U
pEehFEDUbuSf16eBNM61C99oKoNtUx35H6avNoqg8CtW8PhvW82hEKvkGzlIY5dysdi2cidtB9P9
Q7pePkSV8K3L0P4ZqR4sjOokjfDvNx0n6oclFztWVjrkiW2fKVginet+ltGR3vb7oWi/jSoTRau3
qQhl4/qrz8yXaVsJMrSevHIk20Agf3rANuNSOCp1cjKCaFN11jFDPXj9UXNfcRJOcMUd0f6ebAPZ
kIGWeioiL0E8/D+0q869zSSWiHoduSp8Cdtq5UPavaUe1zFl1yRY5yTnwfn1d28yCRsVeWfIwIls
U5CnhwmJyaBhgtXK8kJQfFdGX5qQk6AhhgJ0DkT0tt5pdJ5SzOh2Yf27R2NnuI9Bnu5EKdoI2dFL
7zR5mwYnRHWyfkSauSq1V1RZ4/9Kqocs19dxcIroMzCiP5zANmZxIgrwb4ugPYz/0XBKI+YYkhvY
TmWGa/JS6Jv74pNgFDZUWp1GMm0sjld+M5oSjdQg2mezw/UvMc6dC+M0ze9VA9banJrce8APLUml
0DiMJ8qFxTGzPUyPu6R/nKKrBPfesfoUYWitbLjAQgPpk2ZbZd+uv8PMpBUnNypcSgfKUZlp48N6
AkOGX0Hb7bHUPjZ6v0O9eSyz7fVHzUTtKb1dU/JRB19495Q5rZWeOasgEr962gDOfHjtA9HWHdg0
ixPg/Uxy6fuMM+NDPBNqmDgGFnb3iSk8OFKJTGVQkQuqybZuNBHjMU/HVB07km/4yvlrOAjKVhuk
/CAn1EzdjC63vNnKqfOmW3W7EgR0T7rY/zZNyoeS7G8GTznG0PcB9mTCEbhWs9GETF5qeH3fAi69
wSRqaUqki5UiRPdC2N3kWbGShDRaU+g3DgrFoKiiEm3+yUExhSA1B8m5HYLXoBFHNv0rJu/rCqvX
W5pElnIpM4tq2tPA3iTJLYKmsyyqv+re3Hdel6CF0IqFWT+3pibRDet4IYK4F9p4zPQrAcceMSgX
1uvciprENTOsu06Jtchu3KC7w9BR2Dbcrh4GUX/GO8NbeMzMEVmcBh41R1mjS5GN1PkkddJGax5a
/asXujv6kxa4kJfHCU+Sz3Pba+owHFontCmTYXYIfkp0EU9dX6lzf3wMFh8WDjzQDnxeGdi04TlU
gd1k3S4RgS4HHIg5n/829PSkE9MgsEUSfycwh8N2EMyR+NbsJIOzGxxBu+q1dn39XS5/dIzLPz+v
wO8+dFQpsNEIR3gLmnWIHYp6CvyFpPzcAyZRxupzJ6MHOLCrGqFMppIBCdvXAtrHWqier7/EzD2F
DrDPbwFIMURvpPq2FFTqMbBk8VmL8vSHgahza2CD1Wft2fH0fWmpu8HpbDyzF05Ocx9scqwxXbnE
71b3OZ7iRSzDQAtx0JaPmQ4dfjA2Urmw9OceNFn6YY6+QURraYPLwqU1uvMQl1PXY+oZ1S4r5L9c
OpMwMNpltygiQxx7M2jEFaPXVFp3uP6p5t5isvpFgJbYwvahLdetfM7gud5Qlquok/rJBokrjW4J
adkCr8+F93k/Lv9zl6CF9PPkYOvSqes7qZ0kwX2BW4gvHdrkhAH7c8LJeusU2om+wQ3dCdE2p4cj
EG6z9I5q/0kdjGphoV3eGlCDf/4VotG4RS44iV3JQ78G5YjKx1SyW936u6g0pbIk9BDKoyTTloNc
R1Wi1f3XwsnyhXk+9/sngQIQomXFaRTbuabva1H+0Wner05Yck+bianvRNgPMVWg3ms4FZpC7qq3
rBl87P4uAE1rP6FZBGLRy5Hd0dCIybE4bGsPO0Kl3cAG+HN9Wo9z6dIcm0QBKQ/pjlP1yC5QL4Bs
MU44niOcNyGGYytQS8FWzB1lRaF1c/2JMwtpiouRKOHrLtkm2y/LcyjaNTbmSptvwW2N4Wcx7Mx9
mEk4cCzHEwTT4DmCod9haUvhRC0X7tTq+FcujdskHCBWhQEcx5ldiTtE/ZsoKzc0/oCAomrRZsO6
qO8atf+WxG8WGBM5OaRQGrvut+C48Nrg+yHEcZxjXt2JcU2rzK6XbvTgRTKOknpS0LJ0+jP4j1VN
SU1t6NwA0ZW8EDDNgIa9alfEv7GSfxQwlg26Z914/Nud3JiEnXrwJU2Iu8xOfJ0DppeCLS2i4q0Z
Zd2xqYFglL0mW4UCcr7rc2ImRQET53OQ8fHfRpuVmJw/41sjkh80yTwD83oI/Oo2IB3ZGEA5I9m6
ZRyuP3MmLkwbP+E6Zm4OMPgs59pOo7NGRwUn0H93/c/PTD9jEnZ08Gqtm6vmGaBdvcZIfT+oyFSu
//HZ8ZocToIQ3yEXy4szp59afvUpQyMSBYkuSvtUesLHc6d1C3N99mHjK34IcXFTlqMyzjrTdvfi
cPAVaC2lnymo1b2mdQ9FjPRM1He9xhK+/oJzH2cSlnSnKGjBsaxz14DWq2pVW9GEUK9rtVkq5M++
1uRcUoYFfQWq6Jz1audnT6LJQdW553/AEUbocedL6j6pFza58bNfiBdT+KBWU440GMazlEHF9VOs
DVU8vc3sa6Z8vT5mc4+YhCQ6+vu4SSrhTM/7r8jjvNh298loAykaC28x81mmSEzIv/S9e6Jw9gRN
WXueQVOoX1Du7BZWzdwDJnFAMGWjrancn+MSybzu78S0cVdNXG+vj9Hc35/cUtSEun2mKIwRSTba
4NaeW66c7vH6X5+UNP9vpvUf6qiEphuh5Sx9duuYCv0Tziw0QOxE67Fr4dA8a9UOH3sNnlOolOMc
65NfsnYsuoXvM7O3Ti3eIqqhekH727n0hzs5SLkRiRvIi2uVttOxkFiGD9dfdWayTcEVfu24XSoy
kHrcrVLaW8B7r5z2Fkur6w+Y+1KTCBDGSp7Xfiucu7Q7QLba5Pp3oV/49TPBWZ8s/TZs3bpwcGjt
g1Sja5A1YuJpf/2Xj3PpwlKfEntcGYhZarEOa1ISIQ2ejTvYoUY/zjhWWiktnA/nPvZkvQO4wFGm
ZK2QN34c6uEUOeYxT9z7qsROQpP8VW28XX8l6/IraeM//7ADQN9wQ13smFe5geL5iRbNJKEphW7T
CiuCIV8tfpq5sKxNQoA8CDJthHx4tjahJRWe/Ip5iA86Wjuzt4WWvGfNXH+xmWk8NZoFSuvQ7MsY
5vQoAuk9jocAsF+7OF8yf5uZDlNnzUaq4T2YvXBW6GjpEnxrDHpvqx2w1qxcqrjMJRK0cRl9+EKS
WIdwn3lK5+Z34wZWVHc8gRAT0Kam6l+Aia8QX6wXd7TZDzU5FjQNjcZprwpnjsCeo+xKo4VEcRRE
H37FlwxmKOFOMJdecSYgTLV9tAdLemLyuLLHd6J+lqovJQ0R1+fB3B+fBITG1Aq6/QhncqU+NAWG
rnL307EWdrX3muKFkDAVCxZdKsfYbNJQoBi/lLA5OygjUdG3b5G3o8HzR5NgaOBYsR016saycD6A
G3GE2X/jUPfstHjnQv3gIjBshnapzvEu57v0syYRRFYxIhWzprKpWb+5VvoSpOFBbKXj4Ei3UiLU
K6VUR9wshR/fOWYq9xwg2K3hImUP64OAbwwNuDRSSbhpO+lGMUMS/0w4TxfCDaYEXzPHW7D5HPUR
l+LqPxDC2FqjTc4xzKqyrZE1OxezjdF16hhryZPm+cdGoXczzg+dhSuyRPtB6h9UEUmeQYJfeexJ
4TW/TENZm8V3zyie86remoV/kKNwS4/7TYKjSYYSVg6FY4+IMTeTW1rg6S+Uv+jUS+i52te0sK4S
bn80l9I3i+TzvgW+sbB3KDORdqoz0ltfAwGZFrZEz5Inac3K70JaAk3aNiLRFgU4D065drXAji3n
RxlJD2jzD2Zi/UxRCrdpe+6lkttAd5Mo3b6TxnJca9dNFnDW0QMSmRg0pPkhwCOl6MRz3dMbV1X6
UyNHKkxK09ZKOqpVH95/Kh59gPq0aIbUiCXMYgAulBtXiCOoKN6SDfA7B/DCPJyyhWjxKgVDzEv6
Mt0fTibVq9wvpA0Ni+eiimy0qBEN1AW1cnYBOkNeutz91WXCgOCyoifZpXmxgGzRtcGp7osDCKZn
oxGTfdVbW5+PluT9TRgEj7EHTt8TxIc+V3dFrq5Aoiz4bs19uHGH+RCAlYCOhtHpzW5jFTvo9E/Y
OKdU8+5DfsnGTLItDdXPTfd6PWDNLYZJvKfHpbVS2lvsUM0ICTQ6JM2rVCsvtSg6MPeHreUtcb3m
njUJ9FomccBT9cz2LPeHZJDolFaOkNy6ZXXIgBYbdfpy/a1mtuOp5JQSgTQ0vpHZYajeu0n0YNG+
hiFLtOqjduFDzezHyKU+faiyqEor6+IC6IJ+Y8nRb3PwH0apvVn5j21bbf/uVSbpJ6tySQdLQ2GH
Q4qFtBbtUNs9Gg4O7W7sJgt387mXmURw3+zB9hQC95mqPvdNfxeUAVlv82bQtNdEKH5ef5l3jP+F
Ffoerj7MbiPQBGUYHOHsW187VJghttF1R4MyDan6j1r/mmP8kOyq8IH7M9ZLGz3Ov1VxigGOv63V
Jw2mj9p8VzBSqaRkpaqHkJJ32VlvOs3eRuZ8q9jVQ2mMrUtX7pk9/X0f+fCbMzggxFLXtS03udez
VGGyOuLjIAXD343+1GZRgJSltRVTNE2CvVHFN+PblrV0G0peu0FWcX30Z5REdN18nrIVBk5+ncXW
2WmicxUIG8iw+N9IOyGsNkKY3AvOsKm1EdWgWC+WUzwHgkFn1VJ6biYATMmPXV4bVFYF65zLaAeK
7jFo430OM0iSy4c+RNTTe88L7zr3rGmwyeGnSI3v2ZFjW1a0hnqw86Vv5Zsnw184WkyXQT5y5BxC
iV5gfdUJr34F2CLBbSkJ99nS9Jkd9ckNFPPWvDWdPLExTLgLdSXfwz97zmXXJjO0c0OgQvkur4Jv
qKfWXvxcuM6v3jPrBd33XDJBmQSqLDU6CpB5Zutidi+L4XNTNc9CbIknC1T9xvfKU5f5OEWRGW1p
sc/1bB9JHnniKMH+G3w+FnA+IKWy7vqFc/JMgFYmUQ3md6f0ypBxSODuInmwkaRay7YlLDk8ZJdE
orNjP4lrzPOhF5ueLScpfsAZ0keEPTYW9PXARRHxy2l/ZIrx2sTxioR0taP5vltBVVi7crWwut9b
lS4EvamnSSTKSjvESFUZ1HMq1/gwKb7zVbMimTpYhUV4pDzVSvuMU919k/XPUWaGv7Uizhe2wwkU
+3/ySVNwcpyFApIDLbMdVS1Xvazo5gZK3T1GStItXd9gEmhBDqLsDrOil9hvbyQp17diHzgbPFLN
HUwvLrTXl+bMXiOP//xDPDVqXeol3x9snXZkUDrCa4/QTkNqQVO/3G+pgS4KZMbVfmnoJxEvHuK4
rAAy2JbyOHTmOvNCG81IWJdjP+3KTYJHLwf1wjeH8SCZwbaWsi91tBCFZqb5VA2d9oqcK1In27kh
36Feuk3y4ptr1etoSVI7szlNSbNt6kMYkAfZ9uvgJx3ct37TnbslP9u5u/m0gWuQWq/HtlGyKw4E
iJ09ZwMZKtoJ1Jdy8DsrpfNv4lZFEWZCeypdfyGzNnMMfre1+TBJsDOA1lOJku2Ew3OdVwe3UuI1
zfyP+Bic1N56VlKMuvy0CP7uoCVPQpLSSHhnOT7yzM7beDhYjwftRz+QUuTe4hKffm7yTwISTYdB
G0GlsLusu0l9bdtn3XNpkkTGAhIyxu76GpuZeFMFNCjKJqPc29lK151A3/8xW/eM1xruJFa/v/6M
uagyVT5nnjD4juB2diz1z2nfvGLc/MU3vIMp/xS86m5wHipBOvVBA3H00Ym+5273nTvwkq/AzFhO
hdFSEYSeO4idzQntS6WPHmphvMsta0tN5nHxLj33mGkMEbzcbaVysH0jfZCb6r725bUVDl8rFcvA
pdaduS82LvAPE94StF7NS3GwRbHYVS40HEnmVlYlpzJc2IhmjkTv3/HDIzTS7LC3Rc2WQ+WZ0L7N
mht6xVeR0H1B2rAN8sfrM2PuXSYnHqWlIcK0SsMugqJdD54DNqpOtJOphOU6ddK/20imrcFK6zlF
lqu6bWbsqX0Jiprt1N8genorG8/aazQwXH+jubzo+z//MHYYoJoK7Ajdjlsf+p7xDYnQ2of5mOUD
5rJNR6Nho6zkJvlTmgN5FXnhmvke8S5sYe+h+cOTm0ZTLfwndFvwVKzPtL7bFqzmH7XZZHunaU81
zMKVjtczGbbAgJiWpsqNbDnfVHC1FIeEetMVbbhHOPBzSCMRqE70lgpKvYKkS1D36aq16gabyzzs
l7yZZhbNVPtsDA2ti7GLdL8RbMuP9kNlPfmJ+EXtOWp3GKT+3YeZyqC9DCngIEmSjSnrF0GLStJN
lr/3OimgEQ2+hhwOEdQNYUxZpQ95IQvbGFfBhV1jTlw1FUgrlVXHbpgZtiwoJNk87aaFYSTG6tER
sl2gRL8UbGiPsf9bCLD8yyvOOroaxKsIdk1eaVsIur8XxmKMFRemylRB7ah+ktNvZdhDgza50vGJ
NJVdbrhYVRvRwfGt75GML0xhrnXLIyfX34VGvoEX8MNAtIsxZ5MuFJXmTt7/aGkFd5cXuWTYWhhs
imRX9Eez2rXgxvDMoyRDBn5rxtFGl1OsdXdm8np9EObGYHLvi2WHFguF2GOG+SmX0290wx+GpUPC
+2ng0hBPQhvu9LJZuZph5776o3IeRK6XQmTeBelwayTVq+kZd7KHx19R5DeOu8uFV0vzV64oDauu
qX7CciFN2qb5d9PLtDWFdgyQrRbG0JI4dyb4TrttFScHdYfts6232laL+nVWxo9e7D5TVrk+xO83
x0uDMDkq6YKZOUpRgsA1O9JQPvCwDhvGde5WT3rmDatcBTWnR+oTUBaAOD7NwU+cG08NXjpD4Cr7
vNOGl14pZXRJxfe2rNkgOtA3bmZBxAKAebJcSSGJHokrz+vCB7csf4iaSHNVlj7WqX80fQis4D0y
KlRVAB9Oxy1Xy/sf199xbhQn57TQ1/VCUwJG0QoPVlB8DzLzRjWj76KxBJuYqeZgivR5y1f6IlYj
NzZpLnTs2DVIvAmnDIKqkEDIhM6D2WthY+y8l/pi05bpN6sdDqi3lA7LkUjaOOUosE/fJKlZEjbM
FA5kazw8fNhuQuikuOwqpt2EkfEWAvhY9SDItJ5gktEKsXGRxO+qREsffEUD3dOmj101VPhNE+kB
Pv6KQU5nYBY2la63tx0upOtYyfRVqmTfPCkb9mKPE6YclUdfEb67sDUCszqh5JO2qiM8il77R4Wm
u5JyddiK7bdG0189x73RSPqJeQvBXEc41GnmN6jqhy4Lkp9/881Bp3x+dVgi+E7DArIVp3nUY86p
1SCN9uTUsRbUCO8H8H8uHXpzPz8j8To82CSeoVHzclz35EPRFaVXs7nJPW1feOXGwRNgXYrrFqym
ae3TrDw0VF+wXc9L5Sb3G5D7SMHkJGoXNrHLMVO2xn/+4ZuDjGi0XAwsOx2xuF2ek+8JYSRGf3Xw
lKfq9LhHoxR0qWU3YnEAcXiIAvlR+NKAHRX7rbTU+Xb5zggF4vNrREkSJ5jMWzbqXGQzurh3qjcH
PVkVHnAfuFW75iGrF95p5mosTzkKTavg9CbkDBqzvDB1ToLJiS3OjO3CVPYjrV+qo1udf3N9es4k
8nAu/vx+UlJqoRcVlt1afrjPVYDghuGjDKJYHj8Fynet/VbpKXayhpPusjyKVq0Z/2nHyj20/pWp
PTa96yz8nJmtUJ4aE4meLgLEFU2SSuLvAr+QrVFKuFPe+khW805dtcpPqSrR6qfZkS2+8Z5b81Xp
/Z+K06qH2ijv3fJpUNTHPvE3mhgdqTwuXYBnkm7yVPReAy43kpJtsFUbzDWc0c8alZlYyzgZ7GIV
RJxKUqg28jM0ZJCPfUI5tOWCsvC1ZhbVVO/ewptSOwBDdlYKB9B8OEQl1s2QGc+hfFRCl5ZHaV1j
x64KL2ImbFpD2WZdui2rPDhYGFP/vv5D5HHLuhByprp4EdxHoKSCYSu5X2+tWP+VNA1+lEBUh0Ei
052Ev6JiOLktphKxV2KQF1jBpun6kycpCSj1cLgrVfd3YRovip7iYlyZ3cYbamtnuEOxtKAub7lY
Rn6e3mUEJRrQH+l6ob4vlfI2Ns37hJJt7DVPmaF8cdub7pfh9+vOeWoz9bXKC3Sj/ikV8VSSXQ4R
10ds5rKHe+3nXzKUraQHWe3YALCje73VlbMkIsHz+6i+0+qW7F1iJuajinHiRsl8cw+lIXujKDcs
pL/mxmJyinXp6YsVOSjBDcgHK8u/4NMBC7He63W+cMKZiZZT3FENgj2nVl/aIELu40HZ9oncbJ2y
xS/CGEUCDhkI8z4Hwny4Pq5zK0L+PKxVIbdqHsTQZN0aTDRt42Lw4i31Wc2FxyneqE2qQEziorS7
wX0SMGMTMQkHM58h0VTBWcZvBfl1scKNOLizUlClOmh2A8idYADuVRYW/uUsC3COz28p664jONbQ
2JWLE0LSP1huvFOb9s1Mh4NuSDBzg5frAzq3B00l9mnZoG0XzMYW4+CH61ve7SCleNHo7r7VhPsS
E7KtLzbVqk9J2mp52d5ff/Ll6z1OcJ9fMpH0FjSGE9gY9laYPEQ3+SittpqnisraAevbpbU4sxKm
8vqUmmUoBVTPFBfJRarcx2VHf0l88EjuRK28rTPHzjLwmnVii4l6kw4iymv/HmQ7nM1A3mPm9fX6
W89M4KkWX1E1dAX6wG9x8hHIvCta8Yx4cmHRz+QSsIX8PKqa1cHE7AXew+hs7HxgkW8C+TA2hwR3
btTbRYslU9iTyRhuMEB/rDmFkAMPkGiGS1fcmZs7xoOff0XiNnJHviS1O7zAiixbI6XcR+5W7Wnb
8MttZkYUT5DL1PqXpJX/JFJ/0yDjvj7GcyfkKbIRpwdBzzEksfH8ORYkC+XQOljVjqfIGvmCAf/D
JLY90V05snDMwuY5weEG0L9+EvA4AOW+VYt7z9MPipHuFn7VzCY6NXNOuYn2xZhQj0J1JXrid52p
VkYVTbzFycqbu0YJb0Pj+6LWb26FTQ97EqAP7Gp6lna+dSNI5U10a+Tt3hvC18WU8NzqmgSrKpZh
pLVOawdqfV9ZqAKD5hHm4zdXdP8u6k+1/tR5g7IqEuR2unkrmv2tluE4MqgL82XmDaamwqrqx6HU
p8YZsuHOL7w7VL+bSHbOg/Hl+refe8LkWpjVJakLmes5zqnpKsJNYNVl9YHOQrpXFtJlM5FlikON
09QEpl/5NAlbzzldN2hf7kx4jddfYS7VMBX0G6UfCoqf0qQb/ikd6dQaZy+hR9Ip7pPXLt9Gcnk0
5Te8Jd0VxOl932tvxrDNpPy5iIRnNQaoJi5ktGdm9lTyj+v3yBLLXbtQi0erC7at6x/MrHoWImsf
KlQ+rr/0zEY8ZSuWSkZDkSJ69mDVt3qs/8F3/ovsqi/4Gx1Imq8Xv97MUWraBkDbphwkGm/Uxs5W
FSoM5wIw4AaA5Fi7qxzxtXTaU9Dp4cKkn5suk+AglpJqNCCK7dwTb1m24LtHhxs9tRbm/Nw3msQF
oNUpCZ/SOntptw8RhspmfYrC9g7vxnVZLMyEGX6FPO0HiIbKKxuzYbFG5canf0bI001RN8cK260E
+x8hf8iT38pKurG635Y33IldC37I/UEveI5N0RJ7ZO7IP+0WaKCZNFnpm+ew75/r1rL72jvlorfC
feDOs2TcodCgVzi7FOIPAQfxv5uk08YBwS2HCGMiBtrfk3vaaumwV8LgFie3rdWIrJHN9dUwU60F
APl5W6dUa6kpsGUcd2V/HSfn2jRXmgcfi6T1Q1OTLIFlHnRrYXhu3GafdMNJwFRxYRuYmVHTxgLH
KwOhxc3qTM/hC05N9OwLa/oZDvnQHz1n4SlzhxdtcniRaVQKuLDJ56BL1m6p/KyCYRVZ8imqvA1Y
bSD9gecCiZO6O9QhFEJ0ZVukS1zXmZgzbS7I1ATAQxnq51rW0HTpypdMrf09/WL+jamMSQekN9Ym
7uRi+5ffdXKrSjNRylovUM9Vbu0CN3+LRe+uMF+qwVxrP8LROC3cKsb/4exKluTUlegXEQFiEGyh
5q6mB/foDWG7bQYhhIQYv/6d8tvY3KaI8MphL6ySkFKpzDPIUwVyAgxHjQM8go6wg/p1/QcsfdhZ
LILjSIHzwPq4b4If3gQjzyD7pToYA3H9lEt7zZl9Iea5s5A0TSwxhZ/2sdP7N3BReiTucBJrYrVL
AWDOCpBBAaeA1OpjdzSDi7AJhImzAoRpd8zg1VbD+7DQZZmGbl2SVxnk9g3oXyhZN2xNrPk33vOT
Ss0ctF+UXQOVgbq4ozB0y7i71+KWN+mlXwmc/EsS4HYuqgDvu0NpA/ziHaCe58E+dLTe6Pjd7ehW
VftkmPaqOifgXFfdFwbZtN75MSl4ebcB2K+3IDhA8z8cg0tjBl5bzo/LH66+p/hX/I2tGX7/RnR9
Np/LlvmjrswbOyv6Livu3IQ8dHB/QXPj0Hp8V9DHCspgUvJNxnYUAvQCXptQD48gJVYRJ8yJjmSi
I+ijDfrbZOUb1IZCCkLN4MYaunayeylohVY/pMPW+lqLe2AWImvX9S2fmPld7VaRhs1F9wVcD1rA
8WnYAbd2RFP7psvN42puufTauch7/rVEvEbpDe4ekLRBITdwLx91hEcb2P1dN2zcrNhMsLDyABrN
4d7DPiATarr2piz5lsvjYL3hUztirW3/uyj42Sebx09moWdOOySKDczl5PGihp/c45l3+YvsgRH4
sPN77EtfvHatDD0NVy34kfRtFhWZAsz2tTPghJkE0cR/aLg+ieKV03GDzx+y8hc6hJXOdkTS0M5/
lgy2fWqbS7HXxXtFNw15DQg0C/h7Xn2B38UGI2Fg7O+JXxI2ZPhQRkYhwJq2g/aiXthR4KMQUEYW
d/ZgRkcJsjwbBoUjnhmVCVs5UFTcqLhYz8idhugkFFhOVN9jZpcj4JNTYvwaOtQQ8q0k2aZz+nOS
qSOOQTseWZbsdf+eMnrrp3yvdvgSFjwQ0zyaQO/Lh50FGOn1SLpUqZ3TFmAlyw2Y0eV3Tqb2rYrg
xRJpEYSlPW4c4I1MG4Wcb3DIglTDDhtlKnVoowNKrB9Oco8fXNofAvaNdrp2ny0V1eYsh3oUqqxq
n99DmgaoFuMXeoDfYS/51CbDG8AEJdxO4PLlDvdJ3t7lIO9a3DjATG1XQ9U4hT9iGdCVdHHhcv2t
ofFHOLnYRaBETHRsCLKFgc6pY9NjKso7N+ORxfpIKXclwV4aanbZjNL3BWShdOxmNvyOBaQMYTVc
Bg+DUm9T4z6uIvUWrrU5IwLgERNuKDZGKv1DW+a3tj39DEbz327nOXlB4gbrTNvScc/1oeiNV8um
L6NdwGHLv2mT9vH61l1YrzmDwTUkjPaqQce1b+Md0gBL63KM4e4Kn+xK4twDLfh0faxLNP4kRM1Z
DBmEvQcVlDpOq2rn8eCtHJoDXNmAa67XehGX5OWzMWZhGRY9ekho0MSWLk8V4pp0yjioYaQqyQ3x
oETqeQ8EQn5jNd2Bi/tvM5sFX/i3tBNLaRNr23luhTrCcRAyw/Wz1GuFgKWJ2X/fN0UOA1WkUU3M
Db6b7PIbCdKNYvTUkuIgayfKfTWFTQ+ZJt+CdTMwCNfntlTcnNMQWK9UzUUCrR50tOFZOZWhcgcA
CArydYT9QVRmIAaS3H+CEaexyXvnG7Lp5IYQ3BwQvIXJWOp9H7XrHq7/oqU9O0tcJ2A6+w7uzbGi
sOKz1MaXpYzQj78NRugsd22zlYa7EtsXsuS5IjvUuB1QPIYqhhkaFHecPPjoXZmdOesJGJUFnw5+
47hrYlsLc5tTDiy/YwWnTMRBOZyaCm4Ptsk+VO5lcAc2rRAW47A+FPvrK7kwuTm9oA3arO0mUsXE
GxOYsUF7Ejp9rXuGpwg4tgYsXNCCqOHtvBKeF4LmnEIw+Y0JL2G7inWT3eBDxawXBxCH1/bqwikh
s0TQcZsJgbkQsRyBmhvDXh6M6i3ID5fEeZAH27r1YY6JZPr6Ai4UkOY8gTbg3NUge8aBVX6rG/fQ
I9S4SPUsom8Sg4mIp7DLTam9uz7g0hebRZrCz7SCsoOI0TcAAvTyjqjbbwFcqfs12bGlbHrOHQCf
sAF0x63iKoMVQ5cKL/Q1sJE+rarNCB70bmpyeXBK030lsi0eS2l9UObzla+4dAbI36HO5rIJMivl
sazsrTFOO8DMDgKSD7ZhhrAXPRZ6hVK+cCPNqQMEtsql4UoedzVYmpGCsmoWtjoAmKZyUeoMSW+Z
X69/ucsX+uRm+p07/pEEWVOboEfeC+QLnXgx4IIWdgZfQxsvrNmcN+CnwDYSE9/MVXLjAPtlm90z
MYARtYzbbHAOsJy+Po+FIzwnD3gapqU+TJbiBhjB0OibDo4/5XBoIC6xdtkt7PI5QcDoi1HhPVfH
eDH5p7KF228ygeVW9ckQuSNc0DuoG4eaS6hq+QBfvZaXnm3W3HcT25Ps3VJW6GLKFuLzyryXftMs
tIymofuSWHUM2ZVj69jfau5FNWsRj2Hsuvr2XhpmlsDU9uSz3OlV3DZ5+9XuyxcNO8ifdpaxadcS
3h9ymNyPb9c/5sIBmDMLkBAnRgmbLDCPDi1MhN1pwtf8Yq7JqyxtllnWAvZZ66g+b2MAyGRYOWak
CbCjkM28/vuXtv0sVEyypDXkS1vE+6+9a70UwT0u0DCZHvzMj6qCrNxbS+s0SzkKj6Y9qRIdJ61b
/UCtMKKO2T3aHtmgOPt0fTILl8mcMJDAwpw0alJxEEgSwT1NiBBSJN9qHGx43iVq3/TJzvLhVgyf
zf31QRe+0BzvL8u0g4PbpONqKk/uBDHy1Otl1OTl+/UBFpZujvMfbcie9Glfx5OX3pmdj0KcCw9H
jVslsVfi+EJsnWP5pzadMsNOZcykPTz4sM6OxqJO/3GJZic/K3QnK5LLeFTmWbXyvpjs49BIeyWy
LK3Q7Mi3hAqQyUgdZ7Tet3l6gj7YQUv9FKwWyJaGuCzcH5cPdScN+LtRx4AdwmezTvP3EuozkeqM
7GaCodihgWdmLPIMDmoc7qgAu7RQFjQzFIDAxYb3+hDCKdGFVhonESEVeLfX98fCEZ4rj0/NIJNc
chkbg+XgCob1rW90v7DW5UvnZC3snQP04HoTHqfXR1wIsXOgPfxdRx95dBMb0M6tjPzgVmZEBuOO
qey0GpqWRpmFDLcUE0BarIkrcPEj1NmfGJg+RJkAh/fdxjSfr89m6dPOKh4+d3lbTLyJYVR2zvEm
CTq1V3CmZ+0a8XfhCQgfur+3j5/4nZ0ZtYwr2U7eaQiE6cNcN+VBaInuxhmLe8+rKEAv3tg8O2NX
EpgW+wB59NAHcN0avrBOBZ6kShro7feisbfXZ/87s/9vWgUfpL9/mio633SSRsU1oy1FxVmaaMDr
pHojveO3z9yTnY/hi5RWe5iFgG4bpsqsX3qTEnVyqAA9NbeMpj6hflqA6GOrdgx1jWvE7i0bUvtB
ASV2n3XGUyJZWsatMp+GRoH8AV9Eym9y2NC3sFPOLpSKdCAQ/gOAZWWzLhTyrP+A230kPcqfZJxo
mBfDOZ33sZc2F6/zAkDG3P9WJ229NzMI/FT+0EOSfoDDZiBHIGuMiMHqe2sPNEZ+9pFKZf1TTQ9O
Yn+vuzQIb31GEHLb3N1YWVtEzEEGgULBs8WqJsZdRvdZmzYrX/rzfQ4T3L8HNIWw6obZMvYnZ+NS
F6/jagDs1Q+ZJ1eFuj6/SaB8/PcoxLMqt2Aa1PKEnX0Wo1/0oe0q2AYGgIddNrSHwsnBgEq/N8Zr
ZuLniOxLA0/cPZm6NcT4QkHZmiPikbBDvCPhxq3q0UxSQAMmAWkjs6zO/uT9NBT1QlUxZL/Aem1E
ljURLLVYZHSB2CW5Ri3ZSkUXWsBzR+he8k1OkttWaT+SeMCF1G++Xz+AS5+F/L1gHlRPmGlTFnd2
/gAk47EwYDbuAS8aejTfXB9koQcO482/R0mgkB+wAeIn1LG9qDijrUOCPAvhUxo1IohKWu6l6x+g
h3hHM+tMhRSRJTgJO3vt6b0001mgbfE6TA2WZ4Cdj6+NW+zLqvky1N0RgNjr01zYfHPoe0414O4N
TVFpI+JITFGerS5Yk+H//EICe262hnWfVnWel7FsnQ0T9h72BmVoMkAjevDeemfloXs5kJ9E5Dls
XYEQBt2MVMQ5NAZCCIpVkcHVMVN8JRlf2g1zwLmd8aoOzEzEw9QCCYyi57YTikZWvUda/l6LLAU9
0d36ftuFRasfReP/dIR+pNX4Pni1XkkMF7gKsEqdLSnk2EXBUI2BYMSxwV0Q1jrYMbbTdN9I9QWP
kDLMQQcqe2BBPTg6Me9wfa8srfIsUMGBfoD5L9aAJWqnquJ7QJKnfg3gs7DX5xjzUTL4aac9VE88
dausLB6YcS6F9TjU3pq8zeXcfLZPZpGjASY24LYJB61MfdSM3ag62PSXK2QiPzsoK5QaVc9eBafV
KvrnLyxrjjTPjd4L9IB6p9MaEEctH9kYFe6LgHRMbiJ7AvVHWNXKDbm0hrN44bgIy6zE5jCzpg+9
lB5EnuRRz+mGrunkLOyCOY48Lay6dhnKPshBvtMsvckKf7tKeluYwRwsPpm8bPsGxWj7YrpuFIca
+4wxuM5D6vGftvEcJY76s5NnCRcx3M8+nLQvwkkY08b1zJVzcolun+yyOfTbEb7f+B7OSc9hztHL
k2bJXmmxryBj1VbTfvWRtbC55iDwKRNuAaKpiLnl7eGna4Wg50GssXzzqmajAO7pG37br63cQjif
o73TOhl66J8KJIMeFBDVhtktvI/UbjJ/doNaO6WX0/jZ+s0qONBgNyRhrYibMj+YrftYXOb1NHz0
vv6AjMcTt0tctWBTF9S9bZRa6zstzW8WHrK8mzzDxc5oG/piCr5voOzFzbaBuKFx42crG3Apv6az
1EL2WiYtq0VMmnyTSDN2wRNIA3c7SHEavPSrUTobo5AqhMA66vvWJg38veTcDmE1JDuUP4c1NPFC
AkBnIUNSeAOroa5jxzJOKKrulZrWCKwL4XYO505TcGSFq+o4SFgQuYGI7Fa+jIa4WJaw7zoPDmhc
eEAheW82KVfw0Ut39RzmbcNV0ughER8L7b7J8eiSLBzURvCbAsxBFGmRzrUEfDTyCG/zeusV/r6/
qFus1T4WAoB32V9/lD6CgYJQqGiJRB0aqn7Rfjf84i6pmp+BtOM0mbaO/f16MFuIl3MwOGq3QR8E
aDhXeDAaTnIEuOZsFPZ2dTJLI8wSjjGpKwJLmCJ2TGWHTSouYFt0togJS7/w32YxyyymCSB8k2R4
+5iZEVZQmptq861k5G61LLwQKucIbyE6WP7kAxYqmO6K6TV3o4S6e2z/yHD9e/Se3tp8pTa40M6y
5iDv0SEySFoM5qcF0sEJnYuxApqteYWl7OZyyrQkp1rzE8+sL5ZYkwlY+lazwOJLxZnvm3izFOkP
35kOAtwbT7YH0vvb659qKXh5s4ABO2OWdf0EiEOasF8ZH4K9aefTNuVA0ZadsbWa4nsRJFAtGYIm
SrTtX7Rh77zia+cTYCQHSkIzSck5E+NaarpUk5mjw31NGEkrD2lWEmwd0RY7+DwD2KUgVUs0QFw1
wKa9d9TNntTJcyLaUy5qENhbRjcwzHGM6smlmRu2zmCGPR1+Kv3hEwPhgueRXdh4u+QHtFxYcM/B
5ri+mAubco4kV9lUjVBZRKbgqaNjoLKPBzTsaCJq6Hc7qE8cUsPj2itpYXfM8eNKp1CIBUorrnlS
HWFdKSMaJM6t8POzQ6fX63NayA/n2HEIOGPh+0TEiMHTufDM4mj3RJycqmw/rg+xQFGx5gBxgUot
R8kdjc2+BXo7gMJ8Gpo02LRowKvqplbFTccqQB69A2QKvtimceDJLvWfuO4iVux850b76n3l51wS
k08SljmQvDMT1xohJhsn47Pm1rm1xW1Xw1VZf2NNtvd98pBPw1agcKTq6U3T7gwpvOuDL9w1cxQ5
Lay+FamLzjUSTNhAXDC+B+4kNwES/0DoZ4A5VpAHi8s+y488anSQ6hEYSxgNtHVTO5raAjal2Qnc
6k0inAMKWXmoG4jJw2j6fRLTXQ3n9chxmR01Wu+hjXsezfTL5LZfkeKtVWsWMre52D1aoh7AMZrH
KrDDwerex2C6DwY85mD9ebdaYF8g0VpzYHlZVClJKKvicbS2ZpW/u67cCl5tWmqeE09HptNGlu43
6bSSLC7MbI41bzPKa7Ouqtg2yd6mpg5rl55G2e5SSCr+6y0/h5NDz7AaOSU8DsZglwXBxkVSBA92
OBJNK8+ihfAzV1zPKWtHCLfw2ANomxT2a5rojaVUGk5rSg7kshM/OYnOZew/Mq8GXQlCsrSKexjW
TTyqysS+T5nT/rQ7IbdD4uzMps0j8Etk5DQqiUYL3khwV90p62LqKbcmAKph7tv3o0RxpfdK48yl
meKr7rvE3Ih+jVS/tB6zxAq48bbxhy6PpVU/DdC5RnnlxAT75+ehM0urbLgJF+gtGLeaMtgQXrSb
4RFkGQn47HJMQ0YmiCIgE7ZXnm4LwWgOSmasIpXnDMZtCSBwRLh/35F6ClEb3nYF9HQrcWrbbuVk
LFw0c7hxWcFGxREei7n2/Y1CMgWaswudtOP1yLqU6fwHQ2xNQ57lOYvNot7RoIRYSpru0hKkeefB
7O+M+rvgL70qzg1WtCUNykfjDQhEr9rSP2ydPlz/IUsTnWVcPlSJFVd+ETeZ9bU3YJnugaZv5/Xa
O23h/voPrhguC0ykKYPSur9PIaDa2nkToka2txWLdOdvuhF6287XbvjiyW1F6M6q9e767H7Lz35y
Zuew4zIQmZSljQcGzCKgvrepgjiH8HKbf61SC3+CG1Qk5q7iMOEBRWiU2c7VE+wP22cws1oAGENb
a/MI0urFXj4LLo4mdohkbWqfEuE/X/+hC5/hP7jlLJPoc2E7BKbvhF4l3so6OLbJyldeulvmWGUy
gTnRWBWLSw3NQziddWVEffrVs+ziZRSZPvde9wRvdTOs6ag3Q2uX2+tTWwhFc7F1SPn1dSlHFhfZ
dJ8XJd3g5n5JEs+N4IWX76+PsnCV2bNwVA/WOHKnxyh2g+KeTJNIBH55JCPwkRxknnoNMLY00qyC
ZFNozXS0RWiok1sLoDpJS7hZljfuUD66XfHt+oQW0vc5TLm38GTlkKmPG1NuDfo8wd1hdNpNCjUG
mGo/F8bFCW2lrHFZpc+OyextVxa8J1A0Y3Ez0GzbNaKNeAGphetTWaDXWnPQsRr8RndEFfHAB88E
BnLwvSjrySPxBgqLYc86gO3iR1MxmhHrDciRl/mN1BTSZz7JvXvfsxsXFkIwsRonDb91l8v90LbJ
Sva5sEfnMGVTas24p4sYJIgxsg086LTRfYOCyghcaLUSCxdusDk8ueJjGfjJhGVwvB+8HntUPPaZ
ZluHgxdU12GfGqsYh8un++STzqHJDC4j3IQYceyU+xp+KuCGf4BEfZa2vNG2eZe80urebMSZZ2uK
HUsZ0hyu3HVoELiVLGNDShIAva/PnmVEhuH5O2GMZ+G2+8YLNg2qjML1f9r6+aLF2Zws0YPhTL29
Qe1jwBMSKgpTlixPbUARwcQfmVK3QeU+Xt+RC2d4jnPOczsJqCh43PvdL0+Z+rbs8/uh9zYFvO4u
RIs1XvXCyfp9Mf2RNI61ClwzwWdgafIWpME5AG4kuj6LhUtjDmzm6KH3UEi8/N/dT8fMDpkyvwBa
vxJSl7br7EVmmIVZ9B7+e9VUkfBpnAaocHra2ji0OGphhHytRvf7J3+2W2cBqIJbEjWH4FL4ceFs
DC7+nvJul3kl9Kdp2YbwZwwiajbf9WT2x2qUQ2iwEars4z6pALFKO9SExtLbGLB/8pIMQHUIOva9
Aw3crnUfQNLzkItbQ4ULrvo3aQdrDoIORiKFmFAhHWpY7IEdasFC1gRZHdKIIhxbYzt17P76117Y
SXNINJz28tFmGMuhHCJSQCVUylm5bJYQUXMUNCwK4Y08dDyuNfCYY999RVkdcPGcw4KF31XS2MGy
ElZtXWjUzV6YOd90qQNmd+OAS0m/miJdK3AuvLPmaOkqydrRoyaPwbms6DdWwKJRwZMHcktNf4Pn
/05CZgl0wP3A0rNp1w/XF3hhv/9O1f84qv2UjUNV9ahAYAuVjnGbTvxYifbymKsiKpOI0afrQ/3O
uz7Z77+/wx9jVbmb23pyeOyTSduAIgqIPFRHKmjx0ns5lPFaaytKB2OOGTta01iEvG+elduCIj0x
ZB1WX0dawUCMpqATZOXZFgrGzNR/KHCJh6nlayd0jO7cWG4ZyczIttg+NtS2W1veT0FqvAhW6E2D
nBzi9cPHkOnyzOwCQpjZ8MMeJXQXYDC2MUs401yf91KV53db5Y95a3OC5rSDilJWqI+C+r+U6d+L
Jn1inQMLPhbhsaNJDTm0MXT6kzrZbnmT2uq5CuhDXw73XVJ9o025UuBaauf8lm/44/eUnFBaKex7
7plhYz/BnfAmcNmmoN+E7W+9CoCSh4tIEFxQwoQB712Xx361lr/QxJorxwckzXknDWy5ZHgvOhxp
K3jqcQ1BzBuKH2XoX6rOHpjIq6CcxaM+C7UQHvfsFulwXMp8L1HabNsdqfxdAO6nNuXNFDgHuzTr
COwmmD85e91U+7LrN1DL21aZXNkKC1fw75fKHytfea7oRp1j6q351kn2VrkW4BFTHlkGjJ5Sp32+
vucWbsk5ItwICKimBQqLY6OML2nm5JuscRWaNPX36yMsZI9zSDgAmcSwNDZRocmu08Z3r2hgWGoO
P6DLdX2IJWjOHBLuuiAOBalmsVHgIGj7R+Wrs+oSdHCLuEvTg6mCsKLJGySO40HJL/9avZuLuXeO
IKTx8bIq22xTK/MEdM7WcAVU0LJ/S4znGu0AtlXeWGAIlwSnmqrqLkmkE9dwZIP8463vlvxGe+PK
c2Tpc10u2D923pg5JRi6Dosn+0cgoI5up+/Qo3lZXbGl4s4cAy4tJqmkLosdkm8T5UHlfrzVrA8J
TJmn9gdJke2qI7mnRbate/u1cdpd5dEvFlwqLboyz6VO4RwYjmd94RfQKwGWuP7Sds3NAAbrIKf3
mqD26lu3ZBh2piGfnICtm24snbdZfEl4QzPSEYaGRcujCQCDjhfvTUlX8qCFa9qcVaws3MxD01LM
KuWh9n/o3DonSAiabMRa519XGfEL62fOYeLAXxMt6wBYUBM5QEqPtUcOENOJ/RJ2Io1v36Z+ubcI
PVnGx/qlcFmo/+YGELn7e3+mBMAn1JEZtF679zpw6S0eKNUGostqy/OueXQbpMhBDj1zHw1Sq2VP
jhOs3YiXMsZno1/i9R+no+tTleeqYTHz/LChr5cKB+2DjRO8wr9tzwUwTYjQNzRDkmE7IBgO3N01
a0IPn18L5hyH3XdTTXKOSoSZuduUNDdFw7cGSe+54W1o9Xw9nH5eXDHn4GuKGJDLHOWwKe12qhZn
jUPq18ajC9Mehxi49rV347hyJcAtbqVZzClKv5XtpcDChyHqIWy/t/lHpqb3jmUVEN/Bo++Jg0pq
hS1dQWTRwDPr+lw/Py/mHHutoBMKkRZUeJWkG6/Jbl3abnIFwT3rDkXfzWrYW1rU2XvRBrbbKIGz
jBkbn2Uz3Is0qgbIgAd+gWlV1okRa796TpaGm8UZMCONDNYSRUwsDcRYIjBGGWwlFNxUDVcwpqGP
2PfD1pDJyrZZKKOac6lxLoMSvtfD5S4MNqkkmymX4EuI0wWnyIgIfZbu/T45dmst2M+jqTnHUPtO
M5it6FA+V+XFRJvuJ2p99UAVuL47FlZxjqL2wMbsndYEOoZXbNfUEPkUxU9vhLQMgWtIaYpQFyDH
oGSzUlZYOgtzQLW8qFW3gc2QprC7yWXNtveLjeFO50tbuZaBwHer4DXRfqO2PjN/VaLs83TbnAOt
adsBGp5iZEXTQ5631Tua+CPqnabe+NChDlPbK0NobqiQqEaFNJjIyjp/nnSgz/d3WO2rXBhehyxU
18FP1EK3uROc/KD7WAUhLVTf0Cf4ewgvVa7rehkAOm3Porzu82NL9y4sbYUJaZC2lV3ELUH3ZKB3
WU/DFIIl274at7AQeKCOFpFknXvWQxeha0oruBbv8ORVBqSR/NR7uL7jFr//5eb544YRzpgrp0CV
0CpFGVoDXq2VgRJoVkoofjAgcneFe8xSJ93VeJuFBaEQVbk++ML14s9jlCZuMcLhDn3R/OAH3rvP
jLu88u7tafi+KjmwdGhnockdezhg2aB3BKlJ75LO8++btix3KiNr9d2licyyoAA0ZAmgJjiO7OTZ
ygzHHAhImB504BFFMNV6u75gC7fHHJGtgFl1KlgFAvyQbCWtoXqlzp0OvsOB6OghI1mtiSyckP+g
s6vebZhE2UW4KAgnKkqh9uSx8X71glqay2Ut/9h4vmoDj6SecZuT7gtskweQRIzzwPc5FHuT5gv0
pVb2+NJIlzn+OVLTS4OWiXHbNm57VBzCZFlqmxuzd93HHEaZaN0AxpLW6RosdGE/zNHadIJedz1O
aey2zq7lzndl0Y9OWWInixFSmivbYekjzWIMT21oXHVpHpfOthHjY92MY0jRyQ2DtT7/0hCz8OBb
qsY2YDkEGWhoteph9NpfKWCBcEld6+EtjTELA/VQcl3m4IGA7TVtgB2i0BsyfgZUwYe67Onh+uFZ
iANzLDZwPH5PqFnEJQC0lh7a/TB57mY0szVpw6WMZA6xTlVX1HaNGkACbTYKoFTJq1vLZXcooGyS
Xr5nzN6a1hCvnqKFSc2B11yCPStJg7yrzPa0LrvQtLyQC77mzr3wfDbnGOtsrIFtFngAFaI/Tlx6
sJ+6wBbdUzKZGwo8O1WYqD9GAITtscj4CRP5diG0hUqonZsaQKSs1fgX9soccJ3VQ+um8LeJ/SwJ
p7yDNmWawo1EuNt27dWzNMbl3/+IF54Fu2MHbBqoYRlpFRF/JFAwAzhjI/WlH0Kk0dB/uwLnEty+
zXsPb8niMh905LJ7o+HnmpR7KOtBKW0lAi7NaBYoKqSUJm7aIq7SBnFWB49yEG82s24gVXj9dC2E
vDnqugLzf9CE/D9QjMq4sTznnhcQYgy8aDUBX+CumnO8dYfeuBFkbh5Pjoyd3AorOFB36BDnvtyn
1pFX9sfgFodkhLoj68RxarU4ZI7XbTN1A6lIz/g6pgCCZxJkvc67y0Rtr7ztls7iLNGgNfhsY5Xh
W3rwIyuBtYCleIBXSLu/vsZLA8zSjLEbs7oxgYOC6xsgy8ONxfCuA3D4+n+/IJNszqHVVJmT8k2U
WGBzlp8sIHICCwK3jdqSlO18KkNWyGQH6vCmxrsK9uAQHxU3ajBXytBLwWYOkzaoU1Bd1CymhDIY
efDdWPg3Ferertds4Wj3qus6iCDznYWdJV6VSMI6h3pUg0cn/WF06Bv4eJpdX5ClJH6Oo+78CbIW
I9AlkxI7Dyz0dKSnJHsgJZQm5dYdHt1zYFgPw9CHg5/vasJ3RPCDwbqbxiEnbvPQHP2wqx4KPPl7
FPiZUa8Vhy776pPi0Bx/TVRO3ULh1/kunMUcGA/k3hH+UhHlcUNs1DlhKG1CMr1CJ91eG3WhJDVH
ZLe9ANDbLsqYAJdWw/RA3TQZe3BGAURemcH2AghtyFvpMMPb8sgsG8eNNvw7BS/8UAnLW4GJLD1d
5mBs+HmqgQHDFJcC/vBBfe/TrI547m20RQ8tjHddvL9YaYJrb8D/x0+O1/fFwjmcI7EtUopOcoFS
JNqfdtGdW0G+FbAvvf7fL/TBTHeWEJkd65nrMhaPKWJVY4hfxIFSLezGx7KrtmlS4rEa7KF7+ja1
zs+6/AkzWw0rRgJe/nblRyztrlk0C2zY6FzMfOLUFXXYDVvKk1+wqD2JBN/Wm/iBaOc8GIDtwdq4
5dbaqVvoicG/8+/7N8/6XpcUGcfgvHT6dpQH4FKgwlhCB9KKSN48TPAxvuCxW6N8NQdjMxjkB9x2
Xzgpn69Pf6ESMwdjp4MFwWw3KGIJZTC3d3ZG6W7IxUta+g/WVB1QKolXM46Fy3OOye4d7qdTi6pg
B5OVJhMEwDLzkBcDrFcy0aAtAL2c6xP7DZr9JGrMwdmm5q4NohfyOQ+sriI1s+046h3A1HB3Y1l2
Hj2lNzxPNoNTD+E0JuaLaFF5EhAXd1gbl359Rnnm2JJftgvRaZF4UFFm8LOluItuEJSeU2BgvmQG
OBkXp43Bce84tbYtBJ1TSFwde5eZx7LM+NYPLnJQgOxduBvY87tBosseFIIdYHJehmkx3erKOegO
EouOO5wdtXaIFxdiluZRe5qCUklU9oNq10xde/8/zq5rSU5di34RVYggpFfoND1DT/QEv1DjsS1A
BBFE+vq72k8+3Kap8uPxqRo1IG3tsELhQGxXQnemnOKfdQY8RVVmAcdktreneiNc7m4qgKPexo4e
bfFKpuYmNtkTqOQvum3z7Qibr1AYvNwq2h9c12t9ICtP+nwfMD75SNS3VOrnkvXv3B4PiU3v6dTL
A5P2HSAHtyZq0INEk92JCPwBzCCm9iMut9tYa7qLnfY7TLvtlTC2VK7MZcYx36undMiSU5t2D8Ww
O19jmG3ueEuCtPO+A3s7+rEcbiCPeH33LSSic5y6pbsk1ypBIuoiYgoJuFB8D5rrZvUoLa1wvrb+
St517wDLXSJ5H9P8xhjpzgNiEA4XB9db81lZOq2z8IzyYNDMNVAfOOqILhJs4qaNWUAFnAmYcpmP
19/VwpTZnKPS3cxIUY7lyUmXkNWCnN4+GQCcnRjkC0aOiOfcUfduzGH7ymGqWeYjUMQo/q8vv9A1
cWZR2MbGnWLY/GEw2yOBHwMunNfEs+8dlT9BXX8V7roASDXnoHQPYtSD0Dw5KT7t8xEYMpP5Hi2D
/tHm6TtmzxakLAUQORJ3rGDxJ9KxkNdO4wMStcNQ+g3iyyvxceHjzjHqpkt6D7qFKDATvWO9OCWd
eWto+9jYdWCvSQsuQG+gYfPfberqpCu4BtcWHtzBSM+S7Wn6TXSwvC7SI0LI7nz6R9OJ/bOb7CAP
w7CN3Xcj+U36Yz91N45LA8v7uv6xl1L/OSS9sEcGTB7GRUX8ZEXJ3VTY4NWJXdGkhxFgM4e54bkI
IKX1UkTmjUPYyVBrLp8LpE5zDkuP+24cIwONk5YPJ8PrIHNfVBF9jsqcv1VlXvuiq4e7Uo8fasrt
sIfT9FfmySYKItgrsY2X9I8JkgYVyMlsDzCURsnQRsar6GSOjkUG16XIto5srH6QiDxVUN/yQf5v
f5Vm+SxlPqxEuKX9Myu1e0tZtaHH9EQ7/eKOyXuadlAr6tjLUJCndQ7BQnpmz+JcVlWpzCpsoNSt
gOkFHnvaxry4t6b4lWcAZJocuSmmBeep342yh7eVnXKOchfyhzkU3hu506f5GZ0tHkel3kbLvfdw
TrQhTmWevqRm81gPyWs96V9wdr8vbJCrrq/9J/JdWnuWk6YT7QEdNQDDrz8JA9GfavgpQ4wMwusn
lbQecJGQz6QojQUShjxymA8OIporcejk1tZiP0gTwSU+3w6ZJiCWQMHK0GrTeNHR6gxUKnA92WON
7tQb2gcLLG+BVo2QCXzjg8TEBmC/hpSniJo/HKtDSqhvJIgtvqJefSiVm/nA08OyN+6CLnq6/twL
9cYcsd8zKFS1mlSnCmaQvh2xI+Hyc7WHeN6aF97qHG9PPXC8bQ4xQXuEWLYJUTW84nIlni798fP1
8td9bELxO66KoTrR1G3gx+veeEa5shcXkvQ5qn7qAMOy2hF6aqT5hMLsbQxRsyqe9jRyLL9JzRcH
03UJqNnKBlxacJYy5h50anoPAm6ACaLFxLcE1puxuYnFeGNkbAMpm90q33chksxh8Tpq8y7qourk
lT0N4DKkApyvTeJRSKydt6mdD9FK6+pP2Li0B2Zhy8oyx7QmKM4ZOc8/IbH3u83H7Wj19Q4iiMi9
pZJH18EJMQdA5uFx/lUVybhrEzsNKgCrhsEcMS/M9aHjHB4f1QSeTPRrlPC6hRdoFDDX9O4kPGgH
D/9hQyGzGKR9cEf6VJg10CtJ+a3oCx7wTEeND6At3UVDQzaJLp+vn6M/0tuXnnIWNNG0jiK3KatT
Ld09ahTQxuuDV9DTlPODV0vtGx6c4dHaiRu64yY8ZDGR0G7sl/TTJM/KbPG0U/Ka1VYgmTNso0J+
yX/Mjv+0of46K01cOwR6pAq0qREV93fpvp5lAVYZxgsp3Z/X8tffl4mbdqTo1MlybYgHOe2R5j3g
LbI+SHgwkQo90zUS01LvbI7Gx5Sty4ZhVLDClTdeNW0iWb6BvI2xW7616u5ggowS98kGXLhNNqCt
CNSPjfMatdNe8Riq1CSIoEsohhRKLj8YgyUUSkz5cn0zLPUa5xD+vhTRaEro+ooh/j7Afr1oP3LI
DMkeqOyEbYkh9hVkIWw4xNfiQbGj/irHBLQCJoN/rYjmWH8Ka2b4X0CBs0mSkBmvDlEH1BJvqwXR
QhiZA/gFtAi6huLy4MOD7O/ixkF37qzjaAb2qm77Ui/uz0v+a2sVXCEGKyh2mpm4gxrrPeAMr2md
/hog/+uS9oXl7bZUINCW/ScIySvf0Lp8df1pIf21bFbLZABPFg+XnluRyXcG5XtIlv06d2I9PvwE
CREM6GrPkFkrdAqBY/vHpWcRUw60hLYIr04wDIHF56tVmrvYBH2AVZ7eChwm+IMVyBYaZ9Paya7C
ANUATef68udVLkSyOVTetrscDImsPjku32oqb7Oy+Hn9T1tLf/v8sv96qbE7tLUhRH0CGJ3cwI4h
O4yRAHH9CTWZU9lRoKfvbDxyPXa+U2eHtOpv0Sh/BZfX9EvIsWyrIW9AyS9pADmeNKgr9lRJ/cjN
jeiysLBjumv6f+zV/dmTf/1eMhoEe1wAac3lJkreJN1EuvmW5eXgKzJuLak+V3Gof+rfS29+Vhe7
3QS7a4+VQOy34/sIWp304zxKt5p7ye1Zuzhq4yFgHal9ZbQwtCmtIrRzJ+zapveVcjrwX83n3PPO
hJZq09u8uDUAgPLTmg1PtGh1oBIPwrqkJIEkUb6XWTq+tPV4rxW/71iEOyHxnuy0zoJSqiloOJd3
mJsDvCiV3tSNYvsE0ij7uu/ZLmfWpwtk+sGR4ps5DvDIvr5TFnotczB/I8HXcMdMAYKrX/XInnIX
TtTU2K4aFvzJQS+87Tma31ZohecqxxJ5GZQaUk4phn5RLR8cDqMcxk5NBM1rI9sChHxPo6ei755o
43jbFq9vN6L48WvL2heZ81SU6ohQYLXtHcsg9yN79C4L4WeSh4V6rAsvaOL8p87pJ66ZNa/6heR9
zhVI2i51SI1Lfcyi98gQYWSSr7hdk3Be+gazlFSDutFpqqG8VqO36MTvCD/3tjbhB/hvFe2cD2B3
zG7LuoTGvvWa0uxn0ej9qOsfVeYGq7fU0gVizsIppIWhJySkguKgOFi2B4WC7onX9jcL6V/MbSAt
x0dXH4zK3HDo/F/fwUujljk5gLlaOIZZIOVqjHsG7RWbQopvq8RX+dQLuTXhHT86w22VSPTcBljs
qdhP2nRlmraQkc1JAfAOA8Cb4t120XQwRHdS402V8n00yqfGrr7Sut6vPOk5el86SbPaeRw92kY5
1Dyd3vjWTSSCJx/fedO5uQT1HJbDdBHiJ6kNKVHQu1p0+EdCHq6vvlA4zWkCTTIZ9hBDtncE+8eH
j/QDRvJIqu9EjmsygrtPw4u3eq0Jc7mz7fE5WYA6dt1mOfQrPfO3a9v3dmYfC1scnRbN90be0jR7
rVXmr2ql/qnK/u/1YsVZnet0PdEmbDxORtKwg2Ey6+RGWe7rOP6RiUjdJQUwbgFaBUHt5M0TLwxr
rzKPTX4MsN0OroUxmgh5tu8jnCpppcdatO9GSVzf8QzrvRgT++hVcjygyqo2FlYISs+jG5jmrNHA
LgYTPMQ5h/zrJnVsHHU3hZ5pw82HWGT3VADv0wCzti6sdHHLY41ZwDI7VRu0LNBCEWkMaCtPYTv9
mk43dTP90JP9HLeWQpU5wY2wMj8Sjjuu7e5Fb9/ZlfmodHajuQtrUbjEQadgXIsES89+jt9/Pbvq
0Fhqy6Y8xab3czDa57jZIm/ZQ7dtN8ppDEzLj+K7SvxSsL+TCT3WZNfW4TQo38nlir710q+YhUHC
Uwi35VBui0v7UbrlNimc1K9ALfs34V18gFkRPBYOz0YYO5wsp7ztK+s+HeI3oG8HXxcro4ulb3yO
QX+9SxNC45bqQRq27EL7NbnjAIAZ9fC9qfOPUg6B9urN9chyeVqMx5nFNVOMGMYPIO/mLIN6qhsW
8YM5iG3SZpvSyG6lYndVn333XPXhKu8bJtchtWP0LnGAgG3bXf8dl7Nm/I5ZXsjdooixgfJTwfiR
Qz3TnyKb75AkCmxWcOE9IcfNEFUHMdQ3AqNCP1b6YcDQE+jq+NC2aDgi2TMAqUm8fQs/V2OKKh8U
Lni5FmnyAhOM5I4JYyNbdB6n6dv1X36xQPT4nNRQNK5TOzW4nzhSHzCbDkhRbdBTP02ucPxVRPHC
nphzG1w6kgYDsxzeDUBsOd8U/LTa4mQmPca8UNTrXf52/YEu5xJ4olkY60rYGNSJBgoGudZGMv40
CO7rHr7n5u8yjY4s0occlkRGU2wnWvy4vu7SE84iG7ONAQPeAYZvsNTuRvpWdONJyEr6Rmc9QZ4I
fjCr0skX00o84yxcxWaUVR140KfcFftJlRstCN9ww4YghJPcswnOt7ogsP3tjDs0lQ4Day0/NnPp
0z7btcP44RpwEb7+6H+aJheuvzndIc1qz6tdCOGedUhR92+nctzgPlftEd4RGwhonQnVbj7tkuRr
sPtD0SS7Nn5TmPTnQx+kVbtH53S11XU5scP7mUW5HsZQ1CB1duojpnxiqQ/I1YDMMMS7skp+Ucil
+1ZGqm2LAxqIHm4Oyi3fIBIqASFbIyMv/oxZJIwnWo65BMUBov2u/cOIjhqjS+Sv45gE1iT2Z6Yw
QntH/P7urOaxmgP9wcxd+iSzwJhMw2QadMhQeKDaoYmIcJhNduiaVt+4dcv9Vgy/bMWbPHAyw4GA
iNf4Oo2bQ17p5K72LLobwKvaR3XKAkgkxg82hb3DqE2U8jDZhA9WRA4KOcKubM10FwEHZUGEoi7a
jTVOPZBKkb3rucq2BYeknp9UrXMAIQYt+7aEkqwzjd9io8h3dTqUDkyzSzUENucIe3ro4ecsMmW9
yAT6csEAgFO3QaVthFY0QSUhy4GlNhsFkTb4Ge8xklIwmognj/ksdrMbmFGRAu+5otG7o0n+7AAL
CkfwJLZemdWMD+jmWzces8G6Nz31MKS8WFFwWrjF2ewuEBDzaqHDEYVSqAej0LeGm2wdehaLQop9
/cgtRJs5FyT2TDkAbmqEMD0mdwwmV7uBYVTumc6uscrRr2SlA5ZyunbTnn/9hQ0154SkdUVMDDOh
+WfSxHfxqboh+8JveOCTcVs6zk425kfuOE+ro6mFF+nNIrkz1dgAGR4SIjccjRzaIklBA0CC4L9h
Fo1WPtjCHTgX8o8nFCc8jkERIfJtEGgs9ArTvGLrtOxpfc699M1mQRtd5a6X8chDc3J3tUxD6tKb
2mPHzh0Sn1pIFyAse31/LL26WSZpaYLTmVk8jOnoF1ZfbUbhQXMYgKUNI3xlFy69uFmYpZZlMUYM
Fhou9HgVdndRJfBSdfw4ih8QfdZGb0sLzQKpDe4J0V7HQkeYAk5VrhjuRkGz36qLCIy4S7Wro2wN
/LJwu865Im1hxEZOUx5mtd0jKMYK8h8QRKscXzkNFOSvf6Ol/TCLE3KyqaziGg4obXVb8PaYWJPP
kvSbk3ZPbAK+JcvWTu/5RV04vXOmSJlXU24SrMWGcTcxsYsykfi2NL5Yxu6pSX2LkxvBWsRY8xbY
2v26Xsb5yrm09vn5/6oHBj1BW64rY4hIoHnHc+hBST+FBetAONotkBQv8gEqP1QGsYHMebVbu3AI
5nQRWogMMm4OTI+g6Vl2TwqivZBbWP37F/saHp+L8o+0IMPYUHFS5NXR1gayB9IXdHg5c2HMLHrQ
dg8x6lXY0EIIntNFRMlzeM5nRjgAUM3KTm0K9E6sEil1ovaIJNsU/wee6DG/SzpWrbQAl4osOgsm
uqexhOGdONl6fPfgAWLboTMVaBu1/X7AU6OiY4G0uxa28cyDrMbwRQ0LGhdim0dNOGVrTrnnFS9t
pVnAkZJmwtKFOOVpY/pxalA0IWH7cP1AXsbc4YPOwkzZDbGlTGaErh5RNqodhX681+wi48bVWCZD
uZZP/X3FjFMKjP3qHHBpJ82yNa9NnApUA9x0yU3kDgHM5r9sJ3qx9aM+a03uVqWTF2LbXNYfXTHe
S2JBK7iuAewGyAtK8bdDPLxef4eXp+wen9NIGIRx4EzAYQ0da0x2bwjw4X1lPgijP3UUHGKz/R7R
zQgXt5HcwVk6yHpoiQ9gepQ9QMYZB0MTou/Hs1fwMZcETRD6cP3HLXUG5wwTaQuVlkiMQ7Qj3iH2
D3FVCD3l8phWybDJTUjyGzRTG+hGf7hW5u6ur7twfc2ZJDA8tSMXm+sU827T5D4b98pjZ7ZK9zJV
/fb6KkvlxpwS4uSVLTqrxzKIOR1T3yxR7kQLXLV3dHUOVIGlyqDVGroa7QOo5yMQ4EBrjAYEU8fP
lV9xPosXzuicItLaAo7So4hBSlSpn45xwMfiFhaCP0hS7VqRP3Te9EkTw/JlXwetJMcWogOrzdiF
a3VODOF2zlynV8lJVD9a9+eY/IiLXd/FG+3cJMXh+lNeBjhgm88iEVMiLcoEq9j2L6do4BAuMX57
nmrzAPP6XVEDK9PYOyimboaftOH3pGxPABTcmsIqNjDMuW97YvlcNwcDPurQ9erI3QQ9hOu/byGg
zEkkBtFJXBOQg20xHLoSikcycOMPbr5Ubu5PPbQE5crm/qOZeumDz4KX6jzYUhEDH7ztCz8Bkcwf
5ScTEn2krAWDMvskxYsDOVcfGk/flGxFcNYNbyaU/k2D8h8+M7If7w0JsAet0pdW5Ruz4+RQuZAM
hjSDukV3YdPXk28Dfe+XxAQmVGC6Z3n9GvFzad/M0jGDYNNUDoMJ41SiwDU+bGM6Fq743SqowFRk
2K+G+6WTOieYmBWwA4Yk4kwVPjQRCtEUju+oOJSGuHXq9a/cdgMjxEfKZQlHk/hna4AbsMbXXLhH
55QTruF80hOsD8QEzmgxfdjxqsDOQpoy55ikfW4MMCQWJ0HJb9kXMPfZxjjtVV9shmQsggJM1zyG
buTaxGfhUpvbARDDUnU+IEGZ6vw1ctpvfSTaoAGF8fppWkgk51QJRoq6z81OwFSIg4IkztiOnaeN
IxDoKwf2Mg7e43NyhCuKigrYZpzQwAy7DtxmMsa7nqlHx1L3FVJXO7JhuuP9bprhpUoAvuiyr/O1
mTdwJIbjnLQ3ek0FduEwzBX+GZqDFKBDpHzusElN5yaaAGSe7OTZq4pDXgPZooeVR196u/Osq6jg
gwxiQBgp746kzc7qo/1Qkqf1fuDSlpyFKM77FFQNwsOy2HSGCsWYfua62SRgNElALBzu3vYZeXbT
H9d3zEL8nfMnCOgJcdmj1gdlqYb6stzmebtzU66Deqq+lRPDdBmSnlsWrWKSFi7eOZNimuCUY6sS
ZStJn3SZPkPc4lvR9Yd2JHzX1JB0oYZz26W/oM67B7IitDWEVsS364+8sGXm3AmwEuSYToqjQac3
Vv3FYnGXAZQSG3rviRqgTr02tFha6pxn/VVRAp+cR6AE4HN6YlMXe/6ZVBATdscnYah939G1TsBS
NjtnRqRcYVwZDTzEJRQqzAHL4cdg1cH4PZOFP7Tw3onLDUaYQLRCuu89T70baEE/NmL8VWY0ZLH8
qgBjhWmEyJOzlti/9azmnAkrHqykbikaPKAdGVWxySpIcoA/93A+oEljP17/qguhdS7m7+FjZk5s
8FDo4ak2zHeRTede/fW/vvQhZ1nUYGTKFpqhJeYYtxzQEsrkrUJsM3LyMEXewyrEZOHGmxMXmOAs
NxSastGYm9sW0mSwVTfs4PpzLIQwexZf+mEEaSeeojBGZSWT5DlKYjiwwA4Lnocrl9DSl5jlJ1Oa
Fcmgxyj0dLU7e+exwZv8Apt95SGWqqM5FWBMegASYBsTQm0cM/aWw2P5tXfJLYv6x4rVj6CL5oE5
whm7L9eU6i+Tj2DOd94bfx3m3JKw+VI9sPt5vY/aSAXDUG0S9MFyr+m3Qxz/ajzTQHaYO4Ex1vWt
49S/W2llftr8YydzTiYY3WQaO0DPww4NDO6nhKhTNaEyhr9rTrdTJtUbh7JDsZI0/2FvXEia5/r8
4FcXsktTEEY7WGuhmX/iCRynG2tqAlXoB3RqbzV1fmWTDITBPq0ylht0tNptakQ+p9NRTGrbiHpH
6GdGWRTEEvLYkCVHMQ32OzgphPBt7yljCx3am9YSW6kiP/daSCpniJDcNT6GplUr2/MyWA/f8bxv
//qOESWepsqGRqxp9Hvh9e+KyeLIezQf/cIobkDNcraY00OroEWggvVUd0eq5AD77GRPqekGXlTd
DGer5NiMrTck+TYkx4SZqE3FmLoF1yvZCOBND53OumMFAFUAH8B0o0k6HnMxwcAA7J3EN+NE7omE
POb1470Qpv5M/f96NMQOaFN4uG8yuaM9eyOR2pMEhQiAsrt6cDfeSFeSoYVWwR9V/r+WinM89ZQ1
SBwyFzI659rZN8wjt4qDTdKVk760iPXfT9VR26rx1nk45OxwDrdDmRyUMWySqXjpuLXSOFx6bbOo
SFOrsRuCZRprPHrC2doG3ePzA8YJbnjmbpuUrKl6Lq01i46sToiOgdgJmxRWny7Q4LdT/dD23g4Y
5WIP/LEZQMy4kZu+HD97DyyQXjjBVAz0pXMGGrjqccgdkBNGFjjFmo3mws+a0wyGNnaJ2dsstN1C
BpXLDrziJ1pARrwhepfE5tlVc+WzLkEf5nSCKM0nM6tzBjXh5L6y823XKgDs8r2XWAoTjDw861Qk
WQdt93S3ercuJLtzkkEzTBBLaCQLRWnBDOcMxgeXHHaom66PAnsQkGn3wtXidemdni/hv49IUjVl
lzEWEtu4gwZu7Uda3+iu+jgfx4Trx9Ve0tKTzWKaY0f5UGKgG8J5IYCW/zuG9s/n05kb46NtRAfO
O/Ce1m7gpeVmjfbcgak7Pe+WRDhf2hx3iSYHEvU7XE/Sd8v0nEjvV7/bn5bYhUtoziPQkyeSTCNl
EejMBvbZbKHLG5DKB9iCmfAGY3Vr+hRAAujsqA2l8bt0m7PYCLo6QG1GYHS4yXvrgQLgkYeoUZvJ
7KbANSDe5jn1fVaY0ebcjZzcW8gVJ6Azd8DClOahjzgLIpb8rN1sO8Y4t1OhfEANtkk5PVtOUfoi
gnYm/NQ/uEtQco8qDiBfDTsg1WyzJLkrXArcy9TuaTx1PlgWuFea4tA07LHVABFYUITBP8OFVlrF
HSF5Gpgee71+JSyE0LldAGwfNFBSKQ09G1M6g0CDRzUvANgcOtABmy5/ur7O0mafxVCpm2pyNAUx
CfjMsMmYEWRnT5WUxM4mjoEj42hO3ECoT6yF0vMtcGlXzEJp2rTATrDJCvU4FXshpvqtGMC/F9xO
tpMT1RtLIEa62h8og+LOiwN7L58pvfJqz+f4wvpzYoFnyaS1IssKx1b96lEEQBzhzrDly2rZsTTR
mhMLxOQi44QKRWh19c4bRbTvXZgqFD58TlJzn+txQ2sk1gUE/TajDeMa8BvMLrp3MraDjvoafnFh
F83pAe0UxYWKEyvMFImg9WOdsqh+T5uPDoMPv+CFvb2+jZay7Ll1gDUUkMxJIhI2KujsQDTS7yIF
QyiVvERRAekVcBojupu6EgIn3m4cMvADszWVx6WO55xHoDT0XTontkLT1duxiN5RUMPWNALV0wpS
7oC7LSBokST+WPPj1OTfKUXbvnUCEzJa11/C0saahdcsgtJu6igrLECCwV38gBe+y0F+xiSqXxsi
Li1i//d2qpOScaSGJHQt2Lw4SW49l2mfblvtubfQmOlWEsWFgnZOHqgtRmsh8UIT00RhAD+ULI7X
MomFWtOcRR1YzpbEAakPUBXngdTtrSPpG4Mk9L99iFmEKSqe8NGpSSgz2OG07YsYk9+Ykt26/Up7
5PIDQA/rv1+hBPZE2qTCCo77CwPxJ6eKN6u6qJePLZvD/a2uTyMBEQn0EZ0HrrgIHP042coKMjCM
/UlQtXZuL39mNgfla2Y2A5zF3LASOLnIpwMnT/Y1cnZPsp0TjwejNqXfc/t1Ms+qQVmgIFwAhPo2
y27+5XMBDP7flwk0Gxm7qXXDrqiP+eAGVCooqnUnxP7rKyy90PNn/Culk3JqoRI6QmVEqm8U2Xfd
TTe9gRmBw/JHl/crT7Iw4Wd8FgJK+Aah+M3dsO9YnaFf5rS7FIJuAaPVD9Sr+pkZZ86BbCc/1d6X
0qXcOVE+cp8U4Gj82+POYkSGTrQ7mBk+KtRuoRsZmqiPkarokGp4bTvxSnvtMsvZY/x8xf/1Xsei
q0siCyxkm0FSV7/r1r0zPNSULG2e7Sn7Waf80RAZCINjUENmym+qFM6vZUi87rar4ydi0MP1p146
k7OgAhSap4B3skLaAf5KEuMXmegeYkLX//zl5JnNIfhl2ydmJAo7rKfipqCA0+fDba+e4uqLeuRn
3I3hKjJx4VTOUfN2PbHc7CsntNGt8OE9d6TF9HD9ORbOwhwq33XWhHZQ6aCPmD3Wbbsd3OHVdNQ2
cvXXqmLr0kmYw+Rd1iqYRHROOHpQ+Cug1Xqmh9EIUGjiDRvWA3FpynHr9vWG2eQBCo8KDs/u6/Wn
XPhac/1/ygEhhqyuF/LK2w3l2RYN2i0xmssV0Nl+pCiM/NqPCeL0K/vjcibN5ph53oNEZIL3EcqK
PtXU/bAi/okh3hOk91vfiejxPFS7/nQLW30OiGcwMrNio/bCIs2V71J975j1awr9iOt/f6FVy+YA
98Hg6E5C9DBsPL6pAfuPDGfrIXhE1rSpUxxjggHXtKOE7K8veTmvYXO5fsoZxAMZgQOOOzwXXr3N
EBiIyR943vzbpc1mAQJ+8XwaJJZgY9Rt4I72dm5XYM6hVz7L0jPM8o4pBQAmirAAPdfTUZzfFrYO
gDN24fO8ssZCZxfd4v/G3N5GlhunFN8+BuKEULq16FY3w6OdeXnQkZ85JGQreFKWWU9ebETEoHeq
ULv8jim4+zRnG+4GwyUC6Vj7rgYkYUtb5yOviH/GEW1aWn+OQ2VuXdLVoFv0L3VWb/rG9vHHfICm
rn/whW4SmyO+nQ6eVFCZx4FpKhLQomj9XMUQ7aPw31aIBrYnb4sGQ+oeTeusJnRvpmTN/ehPx/P/
y0A2R3/nyoTZmaPRVYr7Zt+T5rWAHAqD3LA7aF/GuI1Houoj7KxMv4ev7QFCGgHu9h31qLmfBv2d
tcMu7R3fNfNNWcbHDu9JWCmctnhXQO2k/DYZ/4h7YnMUOfXiFhh/i4WT7smtARaMnDD2FXoPmf67
XursLUHQRfOzuFVy36O2Y3A4Hp1i5eJYCgpz44EMtu6YD2kvtAWjB128k9Z8NcCLgIDndooICeJq
qP2YyYciUmRlwy/uk1lOZZ9p1DHt0OGDJLyuQSf2hnqLBBlB1b0Dj/VQFwxQHevBTUD/RVP7+gZd
COjeLItKy7iuqafQgiFyL5ErElXcQk/9qayGXy7o2/8IDWKe9d8j7SYxtFG9HOPc1Hz22qLzJRM/
RkDbes/eFwAB+6vJ9tJTzYKg7kpLjBOUaCCbZN80JjC00oXQmYv7MfQqYX8jkzX4Yy/F5vp7XEhm
5r4FmZmIisCNJTSbUW9d2LTfNFCMWPnrC50HNoeeg6s2WS4z3bAeCNQOK+pPvIaweHffAhec8ebe
EPC9IRQ2l/LZ1pMDcbli9BNRrGX953d3IZTMXQxEXai6I/gJcMcI0GkxfUs7x4nRL4VOFm4FFmRp
9IPp/LYGaK8rypWVFy6cOQK9M2xaYWyJyqmHFI2ZAaktRHvvGghZdu5N/7jMefm/0nwYIcAoLQX7
VRrGS1RaqEutfRI7R+hGX98ji19xVqG5sAyAwPgAgi26AHnPD1EU71gjgE+zXgbQ+wPS0w+ZmDvd
7ynEStnRcO21yLZwKOYI9LpqY9WVkxsmRpUGuqP7SEa7IpN7WGu0ZRE4rHkyjeyuo9W+RZQnrv5O
CDwVvtlJsk0G6yckE7dNzld29fkyv7SjZrFH8ylD8wVtWdhyH3liP6pJ74xzhNXOSx3n3x1vfF/t
Vy5ALNkcmO6a2rJaWXrhILJnIiy+hYBh7xtWUYW9A8XhzIMKYe52t2WRBF733XXE6+AAlT94MNRK
jAJWGQVNb/nQfJTQTNzmhbdRo/XmctYEUae+yOT8ljH83Tu7ejdwzR7bvgUrnAq1dW1j7bZYenGz
8JYIYuZp6tAwgnMJXARt6NUP0BzO7yeltpU0R4x0W+hDeyu3xNKCs5wvs+DE7kQeDatEW9gNIPwB
knX0WoLx8KiS+ibOp0/9P86ubMlOXAl+ERHsglfOvtCL7W4vLwp7bINACIEQ29ffPH6ydZtDRD/N
jGfmCG1VpaqszArSZjNAi2th4NscryQycfDljQcoGhpsWRMk00NIHqNfIo5Quai3nt18qt1vIcK/
MPU6Crr66gsZvXTux+eIF3PSsfnqq1Wik9uxfOO4mrh3VAcAwY9jP81L+wUW6JwJZwesErp+rIM3
W4dChGfIUqfNNO5mwj42enrAG+N9e2Di330IkDhBZeG57ARNAkr5vWYu7m3+a6rZ57rWfQLR3mTV
Wi2YCxMIb7mooEPkI0hVb6stOvFBrmGRZoeHur2xQLjkl81lQrPOfeO4NJxhG2meQYkL5GKpi7AS
UbHa3PpHuqD6OI/FwZPz1XPWXpYLx9lEtwPVTR2QdASp1YxHMt+s7a3Y2mQfuOXCgQ6/tRDf7s9r
KaA0Qe5zc8PtxQPIq6r4ZXK+YgnVEJ05KrsU6XvfRXuKx15WnxwL7tJEresgQOkprAOwJFm/2qL4
ykswBNbz/r2Jm8AwP9qnTcRA6HHJbS8DQkuBcJ6BAeHT/RVbePeb4gXSE7wtRDxeok6QR0i5W0Ad
FC7yCnEw+e9iqSaRiR4PHVDztMR3L6VXp7Qud9YwHPOgewlzfz3oXZiLiRFHpYKHk5DjxR7QvI/7
WwZJ6dnyd3tjF7i/XksnzMSKWyFljudzDxq2Vy2GtPfigyvyI7Bu21w3B9l5WMD8IYg/vHNEI1ay
uchCRiMsngMWXQlumbC99E3/iWnr2GQEDSk9UkT2owOS9ftjvq1bhA0zDEQzg/8innoXevYd6PNO
Ux9sULpJRiEPTfuhcrN2a7nOrgQtXuLLdJhexfgtCOVPaf8cJ1A8IxeNVhopDxw0I8mA8Px9aR0T
dl6PZQTtGhpeWqEf8hxBBdfZlqoAxvL5/vQXTJaJJS+k63miHt0LEV/nW2rREV99qIihkrxpmbwA
/P3UTiu6MAsm5I/ew1+hcBFTB0XxkqDpvv9EKv+rXWQpVCuvSC6tQd2WXrx/GKr/GsSuOsDRqiC4
tAATJU5WPuRB9axEvw2C6WT77JWV04MXO92GefN2bKaV3Voc2YhmCOpxMg+y8KLOQQtU0TClIOJN
0da9Uz5Cw87/EcMgDMN0QVpkZdQFS2ACy9vAKrgijncBr8bXTLC99uDGrbW3xdLP39zqX6vZVcxu
m1BPF3RbN3Bo9U3PMARC5H1aSeB0IP+O4MzIh6CqBBmBuIUI0zjsizy/QAv5MVcF9FnxoPeG7OzK
YAu82pGD8vv+0V94Wpvw8XCgVhTTbroQjfNPffSOo96tVzJ0C2fdxIDb9ejTaarmSz+7J2cCFdXI
B34gJRPJ0FB9uj+JhfDGhID3nuLOjNDpAit0aUT4MjEbpkpclYY4jNN8rtY0SW778UaYatLaF7aW
uQhK7xLPe5pDcAwMp6P9WJMBUfRam+TScTOSOYh0qfDq0L0wSactDYfXEBgyNKHplarb0gBGjDGi
BXOsUOe6ZCLbl+ONB4SfeRSseLClXTdMQIQm2XqiHUjuh3FDp+i/QAf/lW53opZarS94b++ECQWP
+8n3wshzL5K4R17XZ+T/kwh0mW3hIJEz7wfunz0o6EWZPmd5uxeWcyuiqhUzvnASTFB4PDUkQp0m
vEDd+9PQ0b2N/ffjIkOjMAE0fSVyX9gqE/ZdaY8EM/o1LtnoH+0eEXwImjL98/7FWfp1I9ToK0nK
TAzk4uTeE8TfPw5Bt97Dt3AOTLy1YHM464y4F4V8h9dEr2pwNoBlv/TFSpJjwXqZsOec1NBTqGfc
lFC2iTPU4Lrl/vucigl0zrg3R5bS7kWP/cXphqMGUdBsrdispaU3LzmUc/g41eMlcEO2B+21uli5
pFs2jvr4vt01rnkFqaEGhO2w7aBMioGjz5pHWrZrCYSlxTeueYwguweufQY5cP+zUjGY0lcDmIXb
ZaKSqVtl04Ag8lqrZidq/1RS8QrCe+Azs7reEE3GlQu2cEhNRLIN+SwIH2Ok2CPbLlLw7zL82ZAc
7Yze/l0bYcKPZxZy9O9NYIQp4o/jZB1ylNJWTcTSDG5//nd0QqYZWgEKv64rZNy6+JHUA4BL5Qmy
BvcnsFSL/wNT/GuMmeuynT2M4QmXbnj1SUHu0s8FGPIhrAZN5PDIOPtW869RFScu+pND0bysDL7g
3v8g9v4anOYloHC2Gq4ZEjLbzEkb/6ZHv5PRjwAxu31pppSOU+KjeCMDCAVoiJv4wxdnhu5D1B3d
qB/3YQPq3PsftHQ4by7pr++xkMZ15WQPV6gPAX9m0RNxZHVFIVU9h7RwgFv05crRWYqn/+zI34N5
VMeRyEf8fLerWPwsUb4CvAsb/dBRDZ4aOv1gltyz2b5Aj+71/hwXzNOfz/lrWL9VNYfeLzbcAtgB
nb+benJ+QP9gJQRZ2lPDePSNF1NZ6f5q6zC1y1Ps6wc6tmESl9knLcY09z6/ayYmWLeyYyeSZdRf
w0hsW9Y+ijm+goDmfYfBBOoyL+o9WlrTpYewKpTCooNCm90u5M5L3c0vpVXkK1uydBRMLC6wKHGd
N8q9VOCY7d2Ng/YvBNT7Khw30mZ7Eka/XeUei5qnRbZK6nNzF2/EvCYwNxvaupiRu7uAWAoXjGYg
4SMJ9eil9irQT1tIyPrRM2kh4zr1Z2XxlRBr4VluInIj4eSz09MR3G05/0JCkP5GXVSjgQNa0ZA2
ggxXQvrc+tBB3fFJ290cvXNTby7vr9NfBHkJfOkorqwIvkcFYCpxGPenThXBwR/9B6erV1IPC/fA
JPj20CbgQKhUXCmqHMpVJAGfOd0iqtG7LhYcXB3jT9Gu1jpv9+utzXT/nRmhcSzmidXXeALjFEig
RLPzq7S9iSLwL139g47DsapX3n8LVsRE6fLJR1EYLbRX265TPPndkzfL4iAz8Grcv91L+TmTutu3
0WrN60xeC8FeCtGdHNt+yVtvC5A+uB29Z6tX6ZCRp7CYVrLON8f6/2sILt1/11AOc6l9OcgrogW2
UZG7jSuQYVToYXwfXwT4Qf8dwgUTaeGFhF9Je1MyIlUSIkMk1Wor7dvBGzFRu2Fmzw0DHTCwlto7
ahVsOZ3jFaf1toMETdW/Xx/W0GCtdYEf19Wvpow/z3PbJt7IbiyZv8Fm2K7t/tsHDCw3/44ket8t
wiAXV7sRtU4Cr+TfgaL7zkd7/tnRbOdPXbGzfR5eMgXiemJB7jqLbQEtrOK51uHGdycCAuNB6t39
E/n2jQZPxr+fBE292KVdV10BGUf31XxwrHbbULWFNNe3KaRfI7t8H0ydmFzZdJqR+LDi6to47T5T
2Rc3aE7OXG9Y7Hy5P52lw24YjNwlxeQAlXxVDU1qCaFdiHpv7cr+vGol/qSD3rpQxkOFlDGwSU4H
c4uUMwf7bED3E883EDDpYw/iXmeHXiUL0HWbQtk0wchoW9w4OSBq7HD7FzZUFHP1OgyfQUjDFU9w
E9t8uDHqemiOCXW2wX9pBUGSjcHtfwLn7IXV30f+2qwlqv+E829Nw4hpbI26V8NwGGd0+IIPzeeH
Ag1eYFhG51qE5s49hPIS1ysOve8cGFo8iqlIWgFQPpK0bXv111joFqwicNX/HsIeMhBVSJABs8YH
G9UvIpHLH/4sQhW8+jFctht8CMNh5cb/4RF4Y+4mJhgy61FcjCX8WNfpYyaj4MF3quEK8ZgWwCr/
gTg525IWJNCu5GiSpnj1Bo0zP7UD0WlXKFT8IShz4rT8ZVvRBEow0p26lvFqq0pKz7EHwBqYGuPD
4HOqNjmQFBda6N7ZBa0Cc0XhAgNYeRrL6YOuNPeraVuMwt8BsjmtGJy3QxLw5P67rqHQqvOl3V55
Z22HAYURniU+Ly8TiTeI+k9a2pvVi7E0mmFH58YX04jSy5WCWjge5VEH/tZu1MHTCMxtnuLub6i9
0la3YEtN+PFY1q0O0UBxlWWQTpa3zcT8PMXFx3cZEhNxLJqiLYeuaq+FZQFG8MAndYqy4GjnP+4P
sLRa3r97oxuNl3CEAey2uFIr2LE2Aaf4zEClbDU7MGE+ru7MQrcYMcHGfeN3oztZmE1Z7wsHCrT9
ZxJF26KnB+YesyLbZspLldej8dOxwVBkgbCejBvC+pXgauFRTkw0MhgfyobnhboOReq2j9NNU+rF
a44Fkamvq01TzicWVRcZTr+ctbzV4qiGlcsrpKaDIFPwOWi4FeoriM9AaeWdg5F8k1Z1LXy+b2Iv
DaGv4GTHIApWDuiCKzJxy1bc2z6gGeoaZzwBrT5Su/lj3kT7LJCn+2doyXCakOKGQOu+sDFGn5M9
CcQV/hwPH4WH3HSKAaUS4a2XSiUQA74/5MK1M1HELoSSez6P6urHTok7V++isLYg37iGrVmIxkzY
7zSKKmt7HBMnR+fzQL+G4jXs5odsUs6pzZCXvz+RhZ5VaGsZFzCguYwBhr/eiF/B3nZqrOBktxKV
H6Qq3EckcR7AKwW/WF68saZJGxQH5MWQXyhDkgCk8r4+SkKMGGyeZQMt7kBeLXRTRCW7uCK+zr79
iAf0ysNtIYA2sb1jgSg3AJnTFbJLn1zhpLksP91fyKVzboRcdEC7Vza6zXWQXcI8gZrtleAYrlKs
Lp0II96q0b/l6ZhOqSyasdmoVkNVwBFOFG/8IuL91vcCkPsF9dp+LA1o2Iyhr2pX8XJMR0/pXdyo
vcCJR/88msq0Ve1WZT0Xgm8TymtbbUXtkY9pgwYxchMpmUUNHFfK2me/jax16uYlS2FCdkE3EN6U
pjEnkeVJOBavg0uA2oE0MXWay6yGtOHFmEQlAj02ll/vH46FLBAxEbvcBZGTmqMh7ezoCs6dc1iP
28FGmpwPiPGilMfgQGIReVKyhc5cLsVK8LM4tBGPoMju18Jp+hRCsD9ikOkPMj5Glt76yt63Kv+m
C2DnKwGKFlqfJeSl7s95wbObtNLQH3XB9TDy1PKhjAV5vQnMxtkELlN6aasGII2uDj5DRf21norH
+2Mu7q9hQ+JRgxDUDXlK/BB5p3EjvGYLQatNAQEJZF9pkMwtno42cK3KXRl14aKERgzjFm7O8sjj
aRaD9jKL+g3r8i+iDZwkpPRj6bCn+9Nb8DomXremne/l1m1JwQdrQ+axJRleTN7hfT9vWJjKbVQe
saBK49jaj2rezn33Uo39iqtZsJAmRzQYLWrU+6lMQdW6L31yBnoeQopR9d/4Tm4gYsJj7UEXjuKd
BPPta01mDUoohqwBv5akOQQ4hqsFnAVXYmJfSR24TSz8Om2IvW2d7olW+ed37YOJa3U5JLkpmUVa
hNE3sLdATZKrc7kKLF24mSaONY9Q6BduLFJJu2PvtU+tb/8AUcKnCUzKRQ8hhNo5R0qtGIKF62Ey
N08jimdAxcnUHqKPVtvumA9NUzZd7YH9ZmtZywUnYiJYIWtG/5i61B95B7TsqwQQsw36Lpl7d9ej
qnqkdr573w4ZN74sRq655dRpzwECjpXcObWNLrJGrAywtGZGNNGCx3sq+IA1q33khbIPQNM1SUXJ
EfxHeHhv789j6SQYN156yoqDcJQpwvRt5It425ddOkBMHaKcoACgw3bgX5my9Yo3WpqXEVOAmKQT
bQF86dS3U5IR52hZbZ3EOTmHTdtf3XqNzHNhJBPNWoYV7R011akfuZ8CpBJvp067U7cZLLaO/F0w
aiacFTwQrAGiXqdg1NEnt8gBBFNcX4eo97dRQFbu0NIwt1n+VduYwjoDgVHVpmXeg7zGTnnmJbWw
j2Pw+f5RWPAtJtkxB9RgnDuvTbu88xPeg5S0RQYjgSjOGunQ0iRuQ/81CaufQcnrdgq0nJcM1HCi
L7INmuD+W+XnWHrnmrhTzx9AYwRFqPSWlATUAd0rHBEOzX8F2hMQkyH7wdcMf0qfZ1TgQG5x9qJ8
JRBYmqBhFgbpTJgO0EpBbh8r/gqU1hkcFw+r1FoLRs6EoSoPyzfXvkqRXPtps9+RmuHZ9Hly82sx
Bx+CNfDD0kwMw+BXI+kp5M7SNgMhaL0jQ/y18a19N9i/75+3pWSMyWXMe4dleY7TkPXVGZrWj9MQ
PYMlaWr2PNZg0KnCU9BEvztXJxHkDDZTpH/0Pjrr8E8rAdVCNzAxMagTjFHgakelsWzbfSFPM2mO
lu732h0+ZO18niov2ssSdb2s2HGoTVLa7CwG4l1rFMfZg9Co7G7Me0fHuvp23kNUuqv3pTPts6I5
CBa+rqzXwt6bRMg08gbZ+0ynyFhCMljsIDijQLmRjd+Ft2+sbBPl4NwYNoSkTfGNj/u51q+1/Rog
o920p9VDuHTJTNyrJ0pH1QTN5TM600R8xKbF+3buToE1fptdKKTTfP4wdW0i7Hmdjn3BWZmoVzSL
If/ssibtUbwGo8nOInwDjtxvEt1d2mHPVl18H3x3xVUtVQZMHOwUzz5Sk7FM8dc6KTOS75lNHvzm
1DVZYjnBvkPeHEWLGLpoffiN9f2cNDKmCQ4QDE/YoxgSUnfr6p9jGUcrPnvpjWMCZzX16jKStzja
I4fIUedWFp8q9tBauwCErcKqD6z/PFrRx/snb6HPgJj42VFmPmuKpkk9V4VHOpJjM/QHB+Lp+JQn
LMSujcnXZvL2WZ3L0+RNw7V0gv9c0JL7oBvw25QOj6zcF9VNIELuprGix3d+nBEpEeRBQoWqAvAo
58FLix9e9L1VaKX23NT30NY5NiDe9RsnAeLjN3i3t+Ck2cd0vrrlpoe2Oz+Feg9NwdS11+rbi2bF
MJ9TPpIgGsYmjRwQDCZ55R5j2/pU1vVnYYuDN7Z71UTufzGpwS5I59fOi+oNepTSMuifcoXEcFAN
N63D6aGyA7pz4KvsXoUbq4yeHLT+dUi7sSYvnu8v45JxMeKyOrA8all9m8YgLZojsS+K/OQ51c5v
og+Ftptk1UcvXGMTA+yp0hqzbkAoMwzXYXAvYQjxLLs7WhF67UX5k+np49CtJGqXRrtN+K+YA103
ce8IeEzidKj3BIhsxkPGGzxubX3QAT0Xbii3N9u6ErovJVxM9K8oct2OEkNKV+5y6kOzK3wZEO4O
ZPqMtBOHVrnc6JzbCZnREM8tGR/ub+OC2zbpn2nceUXVF0ibxpDZDOljNRQPtSPOq8Z/aT2NGM6x
ehEzwqxrkBGo11mhdWpUlm39SH6bNcFjpdQJrS2FF563ElYtjWkkdQDEBCykbyG5TKH8XLaJhv0N
ho/R6B1GSwFZOHwu1vsul/ybiSGmvRv7IBCIrrmT73jugGYUZPx1f4EO2mMGRoPY098n4BVr8TX3
vN2oox/3929ppoYxC/IKibF5BM7U07te4ULogD+Cc+Q80rhNuPBep9J9kfWavPBC1P9HoOCv6+HF
EkjaAXn2qZi+QmznufIAxInXXOhCkuSPR/nr54cZl68Eh8p1sq1DBVUmNe5Ari7lFzlCk6v0P4FO
L4l+cWh6QyoWIUsJRRK/mNnKu2lhfiYkOapJbTuWjq+0rKN9503ZoVIaUYua9cqdW4oTTDAy8wBh
dYKJp62X/Wd1+X7MPZFOMZRVIrIt/GJz0+Xuy3YXS32GlMUWuC2f5QeblSCbh3g2muIoR4dgUK8s
/O1Z+EZh38QuW8QDHU04c/gf6Ku0VXAUU+1CsbNFCZ75m2L2xUo4srDFfzji/triFoSF/SQFTzm3
D6TrP0I78+X+bViKdEwAc+cST4Gagafd1FjR2XeDvNjIXpCjntwBfOy8OTh5xZ4bUc57K7SjPY/6
lbfBgi01Acx5bc947UDORHbFhyyGVGyW0xOE4Sn0EL01JPtCQz/a3f51UBHzAG+y6irNbOAfqiE8
MOHu4qijgCg4+45UPImCY6QOiPfD0b1GfQUegxLk9xwZ+yneMUv1WylHum2rdi17v8DMQf4Yx7/2
tR7Q4y5rJLWHvNMvAONCcxKdh9uuqD/6aJixmNWfwFg3JIwTnG8iyHRi/vA85vLTQNbqoAuByR8n
+9dnVJqXYBhCQj/MAIiZy0MUWRddTgqdVeoMdJgPWqBpt3LglsyFEQbhFoPPZXKRYB9DyGxOUHEu
7a0X+r8HSbpNFQevYVOfbfTGJDWpwGCBDfpe0xRq265cibcXPsLEPnfxMDGrUjztw+xXbskXj7R7
6a7gIJfCExP73KPoBcUZyVPHap5cC4TbWk0/2RwcbBpthpnvKqhwI7W+a116jYN+BRi8cJ9MILRd
hdrJnEyk3nijIZujI6mas4u1XWUfXHCfJuhZZv08RF0h0mruPzILzQbgVwe/GKi5QH2O/uZyy9cQ
AEsXxAQ6d8zum3jwqjTnmAqQRV63sbXYlnZ+9HRwIAIxkO/+kHI6ilodR8c+ar7aLLxwMWwjKBrq
OENnGa3SQYv/CnSE7Wq3oTtfB+3GGgYOSqBBEOA3q01ctidcG56wAnhl1jQPAVrqNnVwmWJvM4Bk
PCtFsc3ntdfE0lYbNg14D4eDp6RKR6tMWN99Dj3HSjKL/47ntdT10hhGqATl2Mmj4HxH9Gd9ahFv
CmQBQHSy8WJrBauztMTGK66IijkDl3ydujM0UGYFnkUd5fuKBN3WYWKEAFcM6DdgUffNz4LXNlHR
A0DJoF4YEDtM3YcMbHRzzl55MMcJLfPHLmIrEcsC7w9IMf/1OT6zgrgCqT3kp5rmAl0VdP9o6MWw
OhZbzLP5eFvImqhd0FQ7q2t+sFllxyywrEtuDbAOFgQoofLq7Aqu68Sbh21tj4fJhloxcvvOcI5b
B6090xYgv8+0uUFJ2iQsux3J17p6F5Ar6BT9dxaBqu1hbnqRwlnGCbgjD54ITo6bTHwTWiGSZNAc
iL7Y1XQEEfAm68RJ6xZ5RM/fO5z9ur9pC3YgNEHZtaJKa4rDHow1mG+s/sj6P5i/CexIxdh9Id1n
eG9cuQTK0fAsaHkdaEtWenLevgehCdt2uiyEZKWsUpI5n1BeOcRW/axptLeD0/0Zvn0sQxOuXcXE
qwblVCl3B7TXuQf0h/9QY7yF9lwqpy/3R1nIB4cmBFs3lprRPwj5OKHtJ+bk0I3xquYh8iZnM/V1
jOCIiW3cDZvcoezCWpYlkAcCRrgRD6zBmyFw6v39r1mas2HB+kigOjB3PB0L9QvZ3iPO87eoaDYE
QODVLPtC8BeaRMqj4CBZKzEMJ2601RWsF3c2Xim+wx9/GHm/p325I363ITb7WPuQLpXlxW3Hh7Iq
vR0s0t51BYjvnVNdTO+K6MPYMHuaxQ1H6o7jQBcPiD2gBdF23++v60JIj+6ffy+tKiQUAyHtmlIg
UNAkt8lA+6nAnPrDtfTJD6KN1OG3sqtWovilAU1QtRhUPHa2FGlJXfABkkNeu0/1kB2s+Tlq4K8D
VLthwbowKV2Xr6zhwq00kdV91dMWoB+BWmpzKFskrOkMLU1e54eY+vnm/mounFIT2MzEbJOayjJt
hmqHwtAmL8B6bA9niBVf3hmPhiansp50ERHbKVLR5GCkbJDfLwoX9CPvu2smhNlCtkWXBHDY+hau
9XP94JfeJpisl8xRJ7HGB7LwTg9NLDPAP0wqMrC0KO1LPMT6i/YRJinISx7dbLyQHoA6GkKctGRH
mrH/Brt2nuJ5hnZg7szJEM0cxd3+NGWye5pUcXzfLhq2BjnAsdOzw1JwHiaZ2KLgdW5JsNElCNvC
NQabt4OZ0MQ+B7SYMgZlSfiJFzskxU3i76IlO+TUmxMLt7Et7Golwlg6mIYJidFdJOikWZqhEWCm
eLT7lounOv02tM4J0Aa6kt9ZoKIPI8Oe5CrjYVDOLIU0NmouEoyRc8uqg1DWJlDfgccM7YJt6dic
elXhZkwURLKyP3c+WlKa7mxP4fcWGkgrH/T24y004c4d5RFEfTOWov+lcJpzX485KnWhWlnZhedb
aGKdde6jwRJ8LGlIP7KJ7dt+gODZ8Luc+0PGCpbEhb5xQJ/0GD3k/UoKdinKIbed/usdbgNyDNK2
qEbuM/tRjfMmnoOv8mfXIlU5QoS0PTO33Pmdc+0J50lQutsS7uv+DXn7XQee5X8Ht3jMJ7fC4P0I
7CnM6kkQCBk7n2L3QxVb20aPqUXlCmJ9KRIxIdFBl4cjqmgyhQr4KbS88dKj0DlL8a2OaMJnfWad
9zi3ZzQngwIQgiaIM/lBseHWNfDx/pwXV9x44BVlN0o6KpnyqHwMcnen5LwbRhxfPqgUDRJfSt/f
hNrfFU29i8vgErrx02rhZOEKm1BpWHwQagVxnQbO7ynKx8QLW5ZwNZ5AF9asUacvBfEmB3LZ9lK5
A5OpI9wDwuSZJrSpvgRkeLJpcRl1exRc+JvGtX5mvpXDXFvX2GHn2trOyM3cX+ylW2vYq5L0oegh
2JTevEKZV/tm8h/KNWjaUphnUiGjeNdRsNFlacCrI7S3nou43HbQ4VYW3REw307T/BiIYdOX0PSN
yr3K6cZGyc9tp2sWxV+pFxUJ0tarZZyF+MSEXE9qGKWqQnwR7R9loEHr3b44fb1BOfRdS2oirYnm
mriQD4O4ZfBCVfvAyvHjqjT7wuk08dSZUFkNtL11tSDitpGRivfNbKHSinLMVE1qn2n6fH8iS+Yg
NK2P1euagdH0KgaUD+1DiJDccZ/wd4U3oZ6IQqz1MjUfUdBN0N/i+P0mC1aSZgte2wRRS29sJKpp
1pVwtQ3Bw187X2/VLy+QG1/yc/3z/iSXzoNhbKiPkCZiHLs1RMd28k/E6895iMuwdgluv/T/JYnQ
BEmDp4j2KmuylGllJ74/V8mtLHL/8xdKdqGJjG6Q0uzDgmWpbtxyWw3VIR8fZqbbnQILd14VTTJl
/UNcsqRh6qVHaTaholl5gy89MkLDfrjWYI99hG2ijvsScvTcWvaHON6FUwY8xpdGO+lcZR+sbCVk
XDKbJpa6VFMfOXqwroXnTd9lVlgfGD4hySHGliBh/lpnYfdbTtXHhpXVtm1/5Rn5FYDnLyGUk13d
jr9nP8hXopIF+2nCrp2xd7JRaQuwD/ld5dlTxv3d6g1cOJwm1NrVQ1Z1Msfm1l7/qBsIPmorQhld
xC7MpAh3K6do4YyawOuc4RJUHgZq3LPnSflfNXhII/ldvkU7/3gC0fKHIZiR2oJiskqAifksHAW2
XLviW09MJIm9an//Y5a+xbA6IRhkRNcpWJ3RgWJmocaklPP2/o8vrehtH/+K5nI/7pmVN9bVGeUO
ctFPvGwPaFiAMt5KLnPpRpp47MkigwNxnywd6wgJafLoIhUcf4ToylSOr1I6x5Ehjeo0R3uuLqvJ
qgWDaXIL57QOKikxLOt4ks36UxkgURtb/Euby60c3Doht6jtfevo/ruO2ge3ZJAN9FqW1anMwkOQ
g8POq4/jWufm0k6ZlsUdFYPdt0CjRLeg/93yiVaJ33SXLhIrHm7p9hpvKL/rGB2BMrqy2bcus9d/
d1jeHTuRRyuJioVZmGDssOqVrpqcXmdd4yplL6E/Ia51X+k4rtjghUmYQGzp58ppPI9e+ShO1mCd
5kKl0Vi+z8KZjMK8isKZUZT5ADy8Mhq8iM6+lsO8skB/AAlvuEcTfi2JyEt9+3z0e3xuXVt/FhFJ
bNeBJs4ACn56c/lBogAHgT4joETDU6jEtgrAl2pzB/oPtUoYuE12HgAdUG912y2eD9VKNLcQb5lU
w3k/gOw/Flk6tSCvGjiY1UEqIYfpM3WHw2oBb+H2mvBte5hGNLMjaPTt6eyR8Hcf5ZeGDEmk1bfR
/jV1K6dlyYGa7MEqJ17XZ1B6nkXxNIQMRc/65EOHUGbIInzMS0AVAz2/zvLQF2LvjvFmmq0fbUb3
uaVWHM6CjTfh3FOgQkh6xfQKYvdNPSATql3c7vu26c/r+K0jZZgO3gQ+KItvRr7mSETypjvWRB/7
LtIPqu2GaNNLPHBlx4MvDMmhQwPttkSIuk9kCY0HDiYbZcvHPpDho9OVeHW37YtoICBdjbEDqVMo
Cfit+53W4SeJ6krRg7Ww1eBwi7vsyXWQjk8gAeNvMhbpJM4odKUkGkx+1gHz9gOj1pbUXvmfKBQr
oQctm2ddCEAHRBV2GRhfPP2bodnhi8LzKO9rsq16DvC+TVtvz7MIkJnI1t/zSM575Acg/jdU1SPY
pi2dtKXTRagEhS2qdDf66arESzIrXucxEru8s6u0Dv0ZRFiuu6mmqL5MLfAEAbchDvk/zq6st06d
Xf8iJGNsDLfAmtfK2CRtblDT7mJmMKP59edZlY7U8oWF1Jut3VyEYOzX7/AM8orRGzCiGZriXWYR
BjixOUGqr4t9WHT2gSGd/BCjMXpsWIKOU4sjSXWm7qdC51+jwV0D9C1FtVlobiDRwWtmh2ezJrvQ
yZ5HjstrtbX7W3Pzkz0yx78zq7Fb9DqiS5m8oW1FAzU0Ecig5C7tOqhxNLgOisHrC8C04jh5q1OU
O1GXaS8U2eTDywtfS8Xf8waeO5bbeVYFnhKkQ8ygM9zHiIQ7aP0cizKDmkm5Zi20dHrnWHiWIXeh
oUJGmDjbJoQjfNPswg4GPJhEmg6cd6vJc/t3x+qOLoPwONIP59GxpU+tj5Xj9Xk9MwfBS5AjKlpk
BNryExwT+heStDtjtF6lTl8NwGJuP2bh5pyD3iEPBJaEWRFAGtAZzuiZoeEjG7XL3bVaYiEKzXHu
g6J1PfJwulSlPI9Rl5YeiD8wiOzL54qzn70bIrlVjmemfQCgg2f33XPtSiB/cqu9Ayjr37wU7Tmy
PQwJIxF6bZe2bg91CGiKw60dim+vd6Ot1dQGDCTbldJ6qcE2h7XLKs5h19LCUpmQo2nyQx4Nezsd
HjJUqbLRey7NR3cMf0aN2jCo4f7WUVqzEl64Ua1Z6ti3bm5PCSUwPoyE14rBNwElAnrD8ghTZGc5
q1ZqC96BAFv8nabmLQsdNhBygYFaJsLqOFD5jUchRCLRvb0vCobD7frK5BYI03n21lu7Ltm1uItI
LZ4T2D5BcAwG38L1ZKXt+7Lq4TgXZjvav075q9HZCIlAr4WgPk2VX/dHcEIwIEIqvKbfuYCpt3+/
3B81S1a6fVZMEbmUvQOKNTXrymOGtU+b1t0YVnJBgvnTzLL/MpIXXjqV8P50qyf3mrA0w38CzkmD
6NFftFoQzsR/mSyI67lmlnpOyNpgNFoCpeBI/+CV/DeiKBqwf698NVoQdCLudCl0Me4sWSSeaw9q
n0dsrZZbQnPMRa2L3nW1GM3p0nT24Kkh3REKocmm6HwB1SF+SNvzJFvtm0zbniBlt08HlfgQ+tiS
aaIQtCocbIBDDPUuCotDBFQPcNlx13UU099BIRciVt+eGitzHoh4LNCMGqHJ1nZPt6Pcb2z8J/fQ
HDOP7k0dO0k8gVDrHHIUu/5k9LHvcvHRV3l9ESMX27ILD7arsvcxhUaJUwUFSX1bDBJfWDxWZAyo
NI+GDaEZ5UA1LDG/lYzs+eSYPlfiiwF/ZC9NWOz3vVPu8gxExx6SfdvbL7FwV8/B966eWhm7Jd6B
6fe8V6d4ZL8ah69Mspd+/fXnf+z/gtnOEMEt+lKS9DvK6M6S3+tR/FuC/ztB+OO3Z2SC9yaV0yW2
Qveoecs9Z6gqHyI3IZx5wteucFdgVUutgTm+vgDtvGoaXDijkpui/TogRYyhUhrL+C4b9C7MXZie
uZFXFc054rm36tOz+OhZ1CU4d1FMxXSRNfLFCTiHjWl8cZr4VEzd3dDWvwxch1sEX68YpGeZ1hOp
rXJtinZN2z7b5rNA3JbuoJypmS4J+u1eGp7gvKqDKrK6JyvcuiTdRqOLBJhkxoU7zhrI+Hc699lz
Z2nkYJiiEkhULrB3zIK4gwNyNiiPEmJCba94jgEn9ADcxdBZFZs8lR7kuycvJhB9s1n3Emt3G5p6
l2iHbMukDYjSx56I80SSLyGbTAQJaAkYAJ0/RrHxbDXDydVFjnS/GgLd2a+g/gLr4TTk0VEGevQ6
E6YHruwEWlNxSGlTbJKKWHkgzcKDTgT+00xry76Q4cxZAJE5tiVGEQQW4SwQMY49gzZdzMQmznqf
IOxJwtBky+19NTpv+TSeo6TyQXm6MtZuR4eF+37OEoiokk2fIZGb2E8Yk8BVuX5LMVBI7epR9+Pm
9lMWgsT/AP+l4aI3jKNlmOm5DZN96/S1FzZ05S2WDtAc7g/te0e5TkYvsSidIyqg3osn0Bns7vsk
2ZblZoWainfnBs237cibQIxPYCS93X6/pcz/98//iFOcVb3NHU0v9ZjVvtslENwtgyv4D5e5E2+A
9mtgWIxgH2vPipOPxOBB36r3WNYppifGyo21NIef0wMqS9lG3w4UqLhqpwdyx7W4xCYLYDpzKolx
NMoIX5cRLBA2moMp3+0luKYOn5zl3+nsHysw1ZnQSdnRC9HRcUycCM2JaMdF/tzmv4YUc8Louwsu
wUqrePGLz0ImszRYlHVNIToTZ14dUo+AzJPCzimuP2T2BXKmh6tVuNv11Xaq+iCVa3o3C+2g32v/
x6tqoqCpRfBoAfwmDzsfrZi7cYKdjjNuyKB+Gmtl1tKQ7/dk549HRVOYJ20Fj9OeT4EF1XkWR4e0
OJnTHRk5iLXuQwSxz6as9o7V7lkIsbcIkLG4WVnnhRg1R/0buQu+eBpZF1kULxamRV6ftP94auaY
/y7siwqM4enixB3wsWXlp4n9pJEhhoWzdaLop8DcDz7pv7Iw38HpyATk2N0Q0h2Tjl3qam1wtfBF
/5cEkFZuzfIJ1HG1SawQ5mTD/dhh04j4UNXUCooScLzbJ2Vp6875AGkLQbG6xmtD4GsvXQi7jxz6
tLAxYideDk/cNY+Tbp6pS75dOberw++l2nJODjAKEmoJo7sLU/k9tIWr+8mK3yY0lbaaNe9xLOGz
XjePIi+3k5kdavuxConvpM1KlPjN4PskTMz5ASV3WA52h77gYr5ETnSMc7IpWO9NLYCPFr8f8mPc
bIgsH9woeht7AYeX5ruRRRtVQ4oXqwQdXgO8bfKj6f+jw1ohtxC/5uLpUZooBivt8QLivJezugHg
ozxVADFveyPaTbHxanL6ZPHh5fY2+D1l+GwpZhEMpZYF8792vADA5DOuo8CNisdkSH8khZwCSMx9
KBrtRVV/DNXIDu1E7zvR+ypyhB9nDXS8a/48MRvjKvqWRtUu4mxDWQbXCg2/dUIhMhWNeeMJK/xS
lsZH5YAvAC3hSPtDVYISsgsxlq5pc7CyQ17s3bzLd8qdAujwu99i1gBMD3lrXGwlpIoSv7meCBf6
YQSsI8d2At5aQWlPgQhfM7HGcFtISeZC72FT98RwQ1DKRnGnAUmBDq8HBua+j6sjXYOPLx35We5J
bDsGLcai58SEdvIIieAdhZ4gd6zdkLgAPK6c9s87ZXxOamgrXjUc3sNngAw2Q6PBSLC9Evz61dni
QvIBD2NcyX9cEg2LMZN1pXW2ywqOrHIDwBJwYjCP4A+JcLZTox+VPT5ducEmnGI9Aba+0SZfyyIH
gc1YqQQ/P0F8zjioaVygdDXoGfNUKI5sSNL7wKRfkSjVeICQop+O/1TT8jm7oEwGgEJbRs9tLk/S
Jo8unTw2rOEGPt+BfE4tMHVuu2OvzXOj9WvK5algbANyyanCtzMytjaM/jwt5nNuQeMkEp6vkf3/
exCU8gD+M5AUhzWgHO9hUWxDQyW/T40X4HrCql53DV56tvX3phllbEN7V9pneAFCEcUcdqpOfkKz
YnM7vC2AT/icRIDBVUhEEttQcFW+5D0QZPKuKRI/Ge/RgwubHcicjypaKd+Xvtmshq1MaY7TlNhn
o3nDWZ6a9Jx2IPsweZwctXKYF19qFjXG0MQQAp6bZ96679jw3ea6vTnVZ4jAXwihUFmxhi2X/WFU
gAWurOX1Jf73qkBW9/fHyt2Jmo6u8LHa3YgBLHYIMV6xhHDFNPr32uqDFiwNnX5deeD1DvrsgbOQ
grGU1ArH4CxqQLpAdHUQNEw/l6PP4vdYjM+0zs6jGjKAeg/ov3Ln3xBZ/H/YAxrWUEYbifMYF7si
sXo/ceTaB1yIxnPSQCqTsjGjiJ/rnj1nTvFMGgDY3HjTA9V+e+0+z5j5nDfgupGdo3PDz3Fv/9c7
6BcxS+1u/+6F8g7J0t8boSjd2japy8+Y/GIiHI9BHz1AmGCXcXdbCWQtUYoJuAXLAhvCaTCxcFZG
00srN48Xrgl9WJvitXLXp0NzdqgB0X3reVVvd+H+mFMBjG6CEIrB+HkkMpgURmSlvJpenGTNiJ+Z
yXeTgAlcrlQ2CwFjrng+VIWLSYq2z2Y1/BghtAN1lLciG0EVzAMdrtxUCyBbyFL//cWmLDVr3ff8
nLfxNqNI0GRzcmXQd9sp+5oToBQe1VA/wY5xAIIyDo9V86Zkv5tqDmVyQawAdfXKOy8E/TkNwIJb
rD24GZYY0AwFzVnPKf9t288JAHbUlRAyxa9GZgWH9rAkXrFKal7YGnOYP3Q4VJn12Pawy2UAnFmN
10DzBYATmHlYrVN7VafKgMegUMqmOlBbVE/UECcS0kr5YesCJA7d8iRoi7HdDHWp/cpNqB+ZIsck
L2Mrq7DA5uG/UQ9/5GK0DysIYE8OQDhiE2b5roJ8UzR8QLZ6Awm5WIPeQYjHWerXYQQZbmAlh/ab
EO6mZ90v4o6XRllPt8PFwhafMwYgZtgaEsoeUGsv0M7Vd6kpthG13rM2fbDWTL0WAt5cIB0CcLS2
UUCf+8JhQRqP2R3pGV/JIxaaxHyO+O9gbVlZEXfOBB3hPMzR7SnseIcuAfHTCeIUKRt2Bc23qICm
AC7BaLDR4ZA2DdiI1SazIHBiwDoFHQN6HIj5rYBCMe/qJ6scizstALSoObCbkcKAng1QMDSq/oww
Omxsq+XHFCrmD3U01IdkIj8r1T7kLc0fDWYMryGgUUGHGu7JDbPQtwvxBK5oEtjEtNZ21DVQfHIV
z6kIIQU/SFFLnJM2Tb0mDKFNyjct419qOR2ayEgg4pI8ZfmP1dn70hed5VIOICR2UTnWGU1w7hkF
xBHaxF6JQQsXyZx1EMe0bJXu2JnDeC1r6pe8Ks+pNg/pGgV7IVrMWQSExxWAnKaGf4wLPZJWvjIO
j89yGgMbpVEaRr861L61gd7s7YO20NLhc1qBUqqII6eezn2uo5ekF4dc2eEhTqb/sqHGVHuMo6vl
Lqx54H+07ZhdBx0x4PwAD4Pbf8PCus65BxQqV1p0E/BAMQt3EYQ6qtzOdmYLqZ3eZau56MJ+nPMO
eDZOsqvodIaTxcmR4lCNHQSsif5ek+IL2jo7m4UA1PZ3q3rAC3FsTjcwrIpCrV2Ssw7Lx6JKz50d
PYfopLelPsCrayXULO2b63H4I3bXWZmMeZSNZ4Upy0T98XFK6zttGg9tM8HCALrdq0yXpUpiTjxI
aFerGtRqaAuH5zCjxxFNJ4wI0G1qnxMYk0ItqfSGHBNPkkNx+fYm+T3h/ySazBkJPB9twEsg5dWi
Emump7EvNhQOr2QXMTQgRbpx5cW0np3iwbI+DIznjVF6Cqro+T0D0UNNrn8lfNCaHIGvzFEQo8ZP
rH2U1wEUmj1lOQEEyBpzTStrASbC5ywGYaiiYwP+ZDf64MUL/BI9szT2lfkNYqIaTQZYRUFn4Qmo
AjPcxuP9MBwMSz8V5HV034QCtkHcF9EXGaVojjOYZG3dCqZa1Vufd/7oyg1eRDujn9Rkrc15zYo/
W+ZZ1tfJUaUacMQzrEN8LG6e3DmolaTz5NT7cnjDXy6k6bUT7G260CMYM8Mf2jNV6jPH3kKtIq7H
u7iAEyD01fFPVxubrBxX/r6FuQKfMyOupommMZlQdMuelSj8kNceWLd+WoY7dGmu2qzptijMXXit
ZtGDUK2n3ceVTbhQzs6ZE05qTrBwgnVqWbeeTdEHN30z/Y569truUPledT+RLEVM+5o/tbChkGlQ
acDqCh/fCh/X5/DnbUfM6Nci+EL4nJMs+NSWZkra8OxE5GuNGHcY+9RPBN9du6boLfxCrhn7ddSw
bRqrwI6GIyPkQUOFD+I1rLhkDEDdNnLXYGdLpcNcEL+pRCcHKB6dp/ILlqMv765ntLezzZVrNVTp
BmXKwKHXKA2P9OWXKSRbcPqQIEd3CXY61sp0V3LJpdJzrpcfJWasdWi4ZyMfT7Gogj58zIA0Z+wN
wrtby76Y0RTwXHgCO/n2TvmNJ/zkHM3pGoZZR1ZYMAjl9e/dFAVmAbVsJw4KmBY38k3QHh2et4Qn
/hVElNo/yk4HOcZyOGCKf70Sq7CXNQSj+necIjP9ej3zWBR0oECFxiugAsNWn3pnd4XNX89lMXmW
HgHSvV9/kYWrZc7/yMBpHEVFwnNP+xew9CATOeC4kbh4MBpzA5lgb1Xe8Dey57NFo3/fYz1njVPw
JjyPsAjM6yelv4Y9yOY4ykZvgG1i+NdAP/XZZgTXLc+Ej0XCsc8BWVL6QuQ7vmYfTaeEwoPXuXSd
DFr7KheDpnWS/1j5uAtBks/STKAMmZIA9pxxtyT96EXsjifEq9XPK5y3airPFHfJMNzX8BjUCYCm
5QV/Q2JVmAWpzRXqjxh/PRYQxMTXvhL3EEMiIQ42Rhz4xFo/EYTUDDKO2AAMWiwwdjvjWNx+g4U8
mc+ifJHALrILG6RBozdMRfxTZSFZWZ2FUn3OTRHSldiqrjrlRvmW0/hRhQyO7GuT5YU/fc5LsSBq
k1PMdU5dDGRCE/FDndK1vvbCh52zUmR7bdDXvDxFodn6qaE8mkLHGMJDjKAXa8X30hYbNh5kKQ/g
sokNN37wbI29/floB3SCv/d/pDsJQIaCWV06vEyAyjCrg76kcTCobW5iR4url+ftLbAUFucUlCwa
GTFykxyRa9sh2ZhRfRL5XQnJAzvcctPaFzKBc1SxX2UZL+WOcz5K5kapjkhXnixo3yOdgSFfz+p6
Q0fwX/pj3bQfbT24my6BCMLt91xIwf+HmJI2dgJRJ/PoVmZgsPqclOauSMtTWRS+CYj77ccsFVJz
7kmhpx6MCtqf0iwWO1YKvzLz/YicqJ6SXVfaQH8m32TynlptCj+V2DjVqRjXNBYWMhM2C0m2smzo
JvTmEULJ3mRLb8z5Lh46r3Z6z8rac31tHcOT1FhXgFnarrMoouPYjuALVZ94ylN/yCQ5NUOcnOoG
wPcKIpwPI+vAoR2mNT+qhVxnTq8QaZZ3Axb6hMGqHr4nUbNPsvbVDuvvtz/jwivNiRB5IUP4aKv+
5MINoq7UiQn4NYv4HuPok113EJNZiTVLT7ru1z9qtikSiWWWMUxTs1dWBzkaWxNlbw4fLo7uXmEd
tHIAFlxp+ZzyEJf2UBStQY6u4zwZ7smN20OaQOkEnBsxpGg0sQ2k/y7CCWGf9lHlyU7LZjs07cNQ
Vr+aQVKfRxkMzlqiAjd8jJHOV5PwNYO2ZfTUDRTJW+YbcSkRsWwDWOMx9URGt1bbPJSFfLn9cRZu
ljmxIjStMSv09SjnIoPozOC3onpbzaQXbpY5W8JCW6MKhUuOstPPLjNeRJeufOylfXu9b/742FZL
inISITkib/B60h6BA7mK5iTumi3dAuKbz/kPKezwJAuxOFMe+vAg8gYU5ewpTqyz9dHCPiUKLN5s
JrJjFJ46XxOwh9rKgoUoeCdmEdiYANpAmFL+o9j0AgCLFxExH1K5YZ4HfC0bXwjHc+qE0VWKZlOU
ngxhfyRc7UKz/GLB5sfncKwNBrLWflw6X7PglGVD0bUO8OtS3zEB02eoCPQtcrVwhCcu3a9um4Vv
O6ckFHD5axD961MP34OmdvfN+Eh0euqcNT+8pSdcX/GP3ZPgAnFAmu9PzmBubOIee3QHa+C4Wf1v
OFc+5wsMHG3Awq37E+cG7I7Fd0jVAOyxMuJeuvfnUP6UjmNb6KY/5Y0KZBr6MX0GSSLzi0l9rSa2
wQ39IPF20M+6HSsW9hm9xpA/18wYNbcHhxwJB3xjgpYzolvdNHsYgd9pBUbG7ecsNSTmQP94oGg1
K0aOLd/TGC6FV9NLkEW2ffzmQDoKmpoebbCW+9J8sxGzpn+jsvM57B+Nezd3Uo4Ero22ocy/sNS8
ENp8TdeMgJcWcVaPlYr1SCfwbgQsKgMmx2XylcbGm8jcwyqeaSGqzyXzxyhtXN4gIUuS6l1Z1Q8n
lj8yGq7svYU4MJfMB3eJ9plpkSMqLh5uOwnfiO5MrR8qi7f9mnru0g6fQ+IVpHOTOsTHACPhPi0M
KExEfmdvimarofQ9bIf6zUQleHvXLaAR+Rz9jsjWFQXF9gY9RphBChN4SweyPkAZaPBCK4J18oOG
wm0DFeWxKu8wz/fc9LXi39QofBZ9WJxswjHzYe8OWeWVXGOhWzCHyycxtUMjys2jip6EuG/7bkes
LOjK4Y6n4zvYYnCJSdKVs7ewPefY+bjtwfqLgHKy8uKgxLWgsIevRTHeO+PT7YVe/K6zOJIKg2ah
Q+UpM6XfpKC11WUQNsX9SARs6C3nkGrrV+0Clm6p8fH2UxcC/hwLX5TKTAd4JR3NQb1WE39rzAki
PATQzjWf+6VHzDISR2ZKTVZoHw1Rsq2ADyq64jDzGaYm9iEcuSY1t/ScWQhpowFyJJDSPebF69Cq
g5unvhXpNxyKf1urWeETguqe1A02gZ3/dLX0wj7ftnm0WXW5X9pls0RCYAzdFVVTnigi4WMU5t/C
EtBagNsfCl29D2u4zoX0cw5Yh2MzmKKTiE+5236EhnqZTLYCgVkIsXO4etVDzsmI4/iE3fwgDILG
fBG+1fZK0bT0668r98ddmydxyYAeiE/QSyy9ZNKH6lqBQkVpJYYvLc11c/3xgKjNDR1NrXG0dPxG
o/LEsm5/e/ssXA9kdr7h3Jp3shiMY6UdyORaDfqOzY8ugxSYjHOvGGEMjOb97YctbKU5hhx8UJjP
lgk9os44RImAqKQGY9LZAyXi3tO2XXnOwqGbQ8IbAzoN0unlaTCau4gMGOvXj4AN3ydNtdbhXvom
s4MNhW7OBKuiU0GhLN1VBWAz0bTWzlj6LLNT7bhtV9I2Hk9tzHdtM2RvHDLpbaruI+dDDwczUqOf
Q0hC9mgkqfpo2bwKGkuXD2AHWH4VGagOw8xjBRu9ql114LnGx09a1HNNeUB3Kdwe0IGAr+/zUOtv
TMCROu637Kr2NLLHQeY17M7lpqPDc06GnYxhkbo27fn8qLE5KLtMualDbqSnelTPsePcTRxeUbBQ
+ZcNyuaAbDTbMQU1VXYKDf7OulLvWpBk/TEz7ipHbkj49fZzll5jFjFI4zhlCc7VMY8HUEPL1uwD
rhIBLlTSW/90Ctgca50ZYZ7lYzEdodxiw9ymg29Q0XgYT/v5GmJj6UWuP/8jMjnAmjAHkh6nadDv
WZJfYt0eiPy4vUyfp1NsDrNODQoSdm71p2iMgj6rT1RWWyZq/6pq04X2xgX3Yb07+3l4Yu51z//x
MjJXcHaDOMNJUvWzSzJIwikcwkAP7NWtyKs2EuO7hKDSBq6h1b6F+p0PBe7BG3SS+21U5dtCtOdK
jMQnho36VMO43bu9Fkt/3CzeWGFi1NKm5AhvDq/KOvgTorBKRg+c44d6GFbuss9DJ5uLtVONmZ2K
UfLIvNi0V++ubwUUDWIrW7lwFvrubK7YPjFhD12KSyCl0ZdMiuccenie1iYMo3MLjA69DWnxgyb6
PxG6MHhwVoqGhVebY7FdDKwmbQzJCZrcQTNZG85hcFoA7E3WYJqfh202l2nXVqw5G5CMOR30vZML
knINHXLMxlTxMazpq/3WhPnfIMzmSGvR8mQch6w4ZXGXB3afZz4chN6sksElNoO9AQt17ZEo/ojq
kkBimGHEAWmkfURhY2wl5VnR4j5uqyxg0LYD2Rqi1YMxgDov9PcOahy+Ydn1lg6UhEHSwwXKih3l
p720v4+qxYTEVLLA5LFofYU5VOVVTvQyEFEARU+rl4YMTUAJR7u0pCdLQzxsavha9bcQdOZYcEt2
Rusi7BwxwgPj6XoeDKHgivl0+6j9Hu5+tr6zqAY3M90CNl2eYiMljU95domuMtVJ88OIyg6m6SbU
evzWEA73IfSLsZSqX3vXoBseT6kXSXHJRw1ITl6LryrE7MGU0dY0i3vi8FeVFqnvJlF9UfCdInma
PVUFfzIcLFPWRy+8TYyAZo6ZeJCZ4F8GaVzg40BOwHHnQWr29zLqSZAmlr2LTED93bh8dlxAVSJp
PxDjKmipoK2jLKUD0Ozxkcw+U5vCYuarFXXgEUF1DuQHri6KuskmjyHDLDL0IKTsjxDD+LGykJ8m
C2wOerccwt1QuvHJTsSdTYhvt+Lnait14XZwZuE6p6MoqqzKTlcq9saMnT21DUxd9Q55me2zHACL
1DEgRABDmpUYsjDmgtf733eE6i1DADRCjqn0y+4s0++59dYXj5BFCeV5coinExEwdsnWfAaWXnOW
CnZOPYxWjwYOhuiYT/bts9Eavgzf0EyQ8Q+Wit3tr7XQVGFzxDuyHKLMSBSnGGI7VyW3Sn2Bse1O
wGXKrcV3eM8ek+GYhj3E1agX21DyqKwXyKn6uoaOeKnj7xFQvlBUPfHQ3VrAJqVqTXRi4dTPIfBF
Moax0xsJ6lDPDL+ajTc231be/FrLfnLg5xj4oSFNWkOc/JSE6ksIFogPkTZ736bNV5I1O0h3HKeR
dl6LFAH4BmAKyxaIhNCBfSf9leDaKplxnyS4yGBRFRDIrHlhZASJttfwf5/XG2yOpIccvR0VEUYo
yj3a9U8dNhvDvgf8A9uihOJTN3wpi3PvABUPTmR0wgjLq8xjCupZzgGfD/HP8ZU2EOMb9bE2s1dQ
U4+0k4fba7j0981qVCnpYBEV06Pbhd+S3v3mpOPb7V+9cALmaHgIqJDQHLsCNUeCBJNk8Al0Nm2a
DTtqYmwD2YS3RJRPpbsmS7H0Mtef/5EJGsSghRHa/MiG8GttlM8wKF/pRSxkIXNUvI5EYwpbO8ch
NO+tsX9ImHh3m1R5dWr+07iNzZHnU1s504iWx7Eq8gpYxSINeKm+aR6a+1zR5N8KDDGLTIUFhUkD
2/IEMH/mGdDX90oaOl7aTQ/9uLKvltZr1n7KpWZ1Al7GUbERDrkJR4oY2/fJJCZfZf+mnMnmyHNd
AuTZSdM5thN86HPMzvYkd9c0LxbSwjnIvFFaUghaO0eSQV7QnNR9aFjvUI7q/SwutnLQxDMlefin
4zLHkxeOOwoBBb5javX7Cr4G2AWA6OQ1xHE4he5eoqFeaNd7M+6LlQ7VgkABm4PLrQJCSEgqzCua
xq16AJKh/TPUjc/IgbSi8VQFg1Vw9tLQhUJO4l//f5UduLTAs4TNac2sdogWR8rUoTOdXVhawwba
E2NQQjWm3pZrBe9CLLJnkaGuTCMdJbGPCZCHHsv1FJg11V9EnfyCmRpK+YT7UASC1GAav9/+oL8H
/J9cT3PIuTVNtQVzWnEsOY/46wTd9S0zhXgeMpd4mGLcFwbkRbK2zH0pogOUlg8QMG29vg7TB1Yo
cDEbUz872cDu8sjcq0SZ+2SE0GKiIBFR0bR5tOtkCMikmAeVnVB7jEOSJcwya8uhd/ckaEgAJHfE
FiwF8mLmbrqD3JLrd0YZH1xJoO8wxv0rd63g9msvXPhzxLtpoCt/TSGPnVmoA/bwZnJqeMPYq6CB
pSfMAlhLeTzGY8ePJjyTtk6DISVsZ42NyGSz0slbesQsfIFPDP+GOuVHbuXVHRQfrUtaXcWpoH37
eHudFvQo2BwTTswpbZOhsI9TVE7m1qo1NYOSOYnyK1Wgrs5U7pfgInja4uVzhMSYBe3IoaCemWU3
+bRRyvZyKkCAQl0CmxDODjbi01vMx+hLmgJBXhpFA/ldeCNC47B8Gkj3TMrCPmeTBCMOLD9PxFa3
VXBjCOBfQB/iRCS+rWS3T1rocCRZM3zJIGp0gFQZchMSFfZJjPnLlDB4jcoy3eV9pBXcia3e3EHt
S+9qyyheMqs0oP7EjX0sIxuOGDXbg2yGuyaLm7eIJubKdbbQYZmD25sUKhklyJvHARbaQRdLa99D
Xc0fwxwkj7Z6L1BbrFRGC9IPoDH9nWF0nTajuDPZMZz6k4qT/FWQdoSwbW/fQTsz8misH03LfmLI
bDYN5Li3Q+XoYyMt4TEaPmlRh15dkLU7amHSx+ag9ZIAQ1+AsH6Mrdx9qsbktZZD7UM2/ASFlTHy
VVX2YCWNANURsOkyz2a0Wln7xfWYRXBL9Spu7NQ+2jR2fNr1MlBGj01Fs3c6gWuFoBdv+IQIK0vX
5wUN95nbqD0AoS62t4t2/KWJ9ZqJ2lKhNwew2/AWGaZUmMcwqzckjoP4/zj7tuY6dXXLX0QVIHTh
lcu8+G4nceK8qJzElgQIEAgQ/Poe3v3SdapPn6p+XHttr2ROg/R945p1TT0gDK1ygzlKs83gjmGu
SDaUVw95VA9kcu/S/A9v9X8jaMr+A078HzOoRiGc6/MRDGWEmLercu1LGKCJ1VO+lv5gGUpB5Lfe
xj/NrNi9Xc1WyX59muL0Pkv7+JvC6jub44p0FPYXj81PteCH2lR/ZLulCNtc7x2qhgGns1Ju0820
ZLdb3GDD0P9TR/N/B/bR/7Iu90j57oyTxw2DRxtdplgk7fI8bwP46vFVvsYECaaj7ZfzVyAupf9/
fZvZf1WoJ9rt+vAWC874qlzoy60VSOeDMaawebrUG7pjTv/v45f874bY/8v9/F/l5AcU751JDdQI
MdMQjWlwgGYqh5hEWVrkGs6Ul2Nb2fzPYMlEFmFzNAHlf2mzRTHqfkRKUWeLpBzRoEYG2YUNe1I5
bu2unOYE7wKCydHAB2Ernr+kLQHhd9krPHS7zWCmgaT4Uy0uVwETFpDHh4a1VP2Fq7YF0hnU6pC2
PR4WYWep2bp62vP0rPaMRvUcD/EDtpDFXFAVz0WtSZ788tJNZ+DAECvskEOrfseSBYgqBqiiabVR
3t1AD4C3P/d2ay4uEvSua8jynJhYQhZwGKDiC1qGTyZPPpHgePyT6HErusU3hYtz/1PyIB8GlO29
2Twsjw7huSfNGdouvpLTPvd5n4aiC+i+eZxQF/rLCoGUOD3QDu6OZZ5MUsy4V+0Nz0wTFS1J3GNu
2qmabdwU9ojyUu3tKqppobbmnrg7gxaKf2ZAzG/Lum9je2R3OT4DJjX4gMtuTmTForZBlNlinzlk
IjDLTY6fRvw6n2ITM/T9dDIM8Fz19LFD3vFjJLm5dItFG/VikhRCq07Ol6MNSFSPhggB/Nrmv6Jm
AiXGFUsrYtMfSAyN/8os/WQ72pDGxkwYmgTaBnHCxKaMDiAIeehoZUfMyFPmlxNS+ea2FiaS5sL5
ALPHOo+v49yhjCjtdDC3k8Zjfdn0kcaPOeSn8oyOBbddmkkG8sMNo+N1NPT4+WWnIZQwlgKEXDmz
F2dYcsUvYMDfsm9gXryOmxKwuG4Jj3xhkO3QvEoltvSWzy00BnWChK3Gl1GPII67ROBHgQ8PK5oS
FZp2rYrBi7A+PUk1fOXOLVu2RBVYzAGjKeTh+rEPy3QyeN7vun3aTgsZZyQEIFO06mcDZHJOeV/1
nZ3GZ96KLj7R2fH4hH4ewk4NDfkkq9EeWHILYKXD+IipbRH31EmnX3vnWPw4iOSrg1Xi7orLXvct
4hrXxXXRGWBkesCP1m9tdsOyfulOKQrMplMawbT0vvrVHE8RguzM2TAbjb/SdW+35I4MsKcjjB7I
8wqn1rr2d2kad+Qu7ONo/ppDJeYuMagHuLP4TugzbKlwCu/4ZdCTNrRniBxH2OVl6+UkSkS6QcVU
jHE30HKd91zcy57n6o1nikwneVDSP4oBP1AddoiQawV61ctnuTJOTpDOs+2k3ZiZjxa0HnyIOltX
9TgSPIhnsawruxmGsUGw1GgNWOJRQYB/7xG1sz61YlF1M0Vywwyh0J9bzPm2sZ8dQU3Rm9tpOz6D
jaGmNrHA65ktyUguR5/x8NmkOlqf4bI37g7kcqSuxM54ZBPdNPrqmR79B8mnhtyLGKWDb+2UBzD8
hKLVTNls9BuiWHkQdRgbAoEt30b5ip/ql6fRUTTQIkM8Emhg5vG8nBu/s6XO7AyLcsezsEDuhef6
li824rVL2T7+ZACHKJaRTuM5Xmycn8d2yd39QZRHEEnTWPcrPkRq7/dsnFVSrpOLF1U45gm78sb7
/t8kmy3tyyHZ0nOTdHS4dAGO8NsRwuXkwnSOERtegtAd15DbFZBni9vKVD4O2dfpuiDV4idKngd/
Ghc3krsUp9FO68EMsrmB77CTP1esze0Py/qcpejF2NCSVkAM7ORDh7PCXgM+U/M8wYUz1DKXMyxb
vaTdG6pPZ36jkUVyMpMG5Ndt+P9X/XEMEpVgvXDPMh3mGNtc0qbYYZIVvdcV7de4u8R5Y0J/OnIx
93d7h1/MQ8Qy4z0CZxbLzriI4MJIcgNV/DYsW//BkRbDLukwpnFhVtuqYp7YhLj6ue2Sf8e0RsvZ
opIjNMU08XUvmKZRpWAcjizYjMEt70MKDvQJRYvtV0B5Bot9hFUjdupmThjwrrnLm/gojmTABZVT
a+QfxcwWvXCXJMtN75gO5wz+NnGXgO8Qf5shTZIfvk2j/tQg3UH+IsmEsFTLUV2EGRkP6eeK+YJf
NVhoF4MRSpPsTxanfroQ1BDBmtGvoS8oqFr3wdd1hVaKrMgngRfRzMlpMJDX37ceNYl3m0M/AXox
VyXa98UvMn8QSTfrN/g5khUif77N8ofY0ThyauSWslPK96DuDBlsVDoUjFNd2TQjt51HdRAKmxdH
bzdAzOYdurMU3ECyrUkzVxJFgFuPSDkgu39hz8c4jz/ItnDN4uWY91Jittm3IkX/Tsxr2KBoe2dS
2HCRNq0UW/8d0Ou0701PG//uEXbIC4o81/2HGCDC+E6GdWs/ls5AGQIJcMQWemKGALGovR8TpJ1o
nLLPaRPFs74g4ESLrYTyxLvLol0g6jLm8Ot/WMjJcT0YSjJZ78eQW1OIjo00FOywhrKKaxNTTCPp
GK13qfjqjetRTc1x20o5Aw9nk58oXFz5jiyHSpOeDhlqAFa/vM0m3gI9b4czZi32DDjy72ahDiZ2
tqxuqe2OKoelEHuvVgaZfhLB1eMTE87oxx3mFm5nxlRSGcxsUX8D7c9CntPVsg0N8yFn7r3BjDmO
BWkTja5P7QmCZDKTdBY9IwKmyhsaVqi2KrH6nusyh+YN/tI+ase2iCxp6PUQ0d5eeNQn6yeNR8bP
G7TA41ljqUeg4sEmyJ65bTAwBYMEP3NKBi5VV+wWbaA1a9ZjP3dsa9O3SOp+rsMisk/gmH3ywe1K
WmRFJy2+wCwtOw9/aRoFMFisTZrsjHweJW5zlcbhMkdUBLRJHAm5EaPuITfbNtueJBam+EdPWnXU
LI8kbc4qRbT93T5Ha/JX2DS+ZFmSNWdBcX/XqjczXct8PVCQhADRJL0fwh7mrpTHnIJWdpt8Ulb1
4lti19W9z4Hs1+gr0VttCyu7cfnS4hvlzwgktdNvyAQhfcVHJrO4Tm2+OdQ79AggrwX6RnNfgB7L
++uGyRKnBrqFUeIT4BYQNMlRy42pasv68976NH1JDhZUdCI8duHGssE0z1Ey0+Q2o2mKcQ2vLurg
Sk76XP9REXHTRRh+k4hsuOoUdTw4YfPhbRvzaIEh62hN1fA9FVeazIBA+3zuYXaOAC+ZP+0uYYo4
Vh3pG0zWjPzyE26ux2ZobfqCmNu4vaLlCA8gC+0XwA2Mz9szcuIc/iaizQ60IJE2tM8Ho/NNNlvz
L/QGl2Ejj4sa6PbJ+ayXudjWfh2fCJP9csdHvTePBKIS+riHMOXfdrKP+2VcgjVwyXSaklvekX0/
IXlkHj7yBBmQ6CnysXjLFr5s3+gCBfw3ibZk+bfB3xXzTsv5oX9LzyMWl8Eemj0eNm+GAXBJ52N8
MhQcFhpB7LeGzBns0mya1/AlGYiRyzHE8IpcBbSxpyYMDo0pcoUnIW1XPuOsCG3zKNmiIkyUyDV0
LBpLk1soAmqUaKTTdwql3ZrAHm2n6NsyODNudZJjABovXdcAGuYCV7XnUuS6nPI+IhjODsr/yX4T
xJVsHRF9zdaNmmuKZOahSLc1nA+bNd94Y2Hfwyfsj4DQ+CEzAukl6Eq8z8TUjxpVDMK6h1S2HSJ/
F4YsHNzPyN+f8YuLVHPc2znRy1A2474X+N8jSK06qrGP4oLA8QeiVYKuVLPpK7IjVewflXv0zI5M
niYb8/m2x5juD5xo6XQAUssi9R1PbYISzGZk2xXu7WGCod/u8UPinaB9IXOaqzuGZucMI8M6iKXG
f7i7IDlYhO+aj/kW7l2ejA5mM7nzqoP2Mn7GoGDQHrK3O7wNEcI6+MuSY1o59RNbxPOUj3o7zwuX
d5nwMySzVJ0xcqkWHSZxmyMM1mAseTwwBtp6TPFcDfUU03ZGbTkd6OgwUX/BbDpZIzSoNm6Fz63x
/M+WNOnrxlLxgeUUh9kp3y06V9ZUhqUaIfL7tzPgDwZw/8nPcbrLEs4SxBuUOHzIutfNBlOfO2cL
iFd3VcgIcjXW8bwVVbYQu33XaN7cfOXQ9eMUHKmHIOaULVO6PNF8BnCIwJjozbhNSIC92AxESfbe
tOIVm7HwtwtCEvqhhChrh/CiiZCbDnIDGGhGK531vi+Cz/29DiR+n6Fi0WMZmqhJZZWuI4oLCtvA
r/LLJciBqlDG3S8t2l02CTQkbA1iqbzEJLugpjPuUJIdlBx/CzOKrW7xRtAXgQ+BiDu0yNHuSynu
q8aN+1LAuw8Q1EZsPcoR2UVJinV37Nb3gdAkOe8ilRC48hBN0SsOWcsm7K5Ru9eHTho0UuRTGjJa
wHSpljNrNdX3e5gIuWxLLhYEEvYKVV1eWSDy8wFykn6badNOd7bPkCx4TTHfv80yJgWfWnSueWAE
YGO6tsQGNCa12BZa9UQRlHK1cXiD8jA6I0Qre+yXPYqqKOCfgQKSD2fRtHzyjWvu8ayw20y0eVIl
fo9Kv47kasm+fkc1w/Bt4bA1oLMNmEbVp23miwRsw452l4QP+XeWZeHGIZHqgzQz2SrUyLdICUC8
YVA5exYrViyMJMipTLAWng1OWokQCIQfzFv7NJMJJ3yQB7kxg51u8XbNSYkwKKR9ufy4tiK2UJQc
HtP3tl5o7DGghAm5V7uwJXwY07kZV0RP0GO+zITKM1cSFQwGB5T46qYe7UDvkwSATaLHBgMbVFAi
k9MtYk7ims/g+l3XtKVIyQYH6Dyc1zUb3+Z1xqE1dGnVSA5DmsSxG9meF0RsPyeft1jLMgxOHiv3
0c1xrRucGQtaQsrWI2JPDFkOJB6AB7K5XolePR45+L1xUMgaLGqW4juI5Mm38YSNafBXpDr/9dC0
YGpUWNgsx9/HDG1Ausks8f2rNJlLi3jyW6RWon8nQSCdcyz5MXY4PjITrW/dAFeWyyb2xKax+dGQ
RqKfapI3jXA9zhMEUJLIsdIiVbneDTkwiDLYCCC7wNikcxddNuOXancNRjrGev972RtRjDJv4FxK
+HeU7oFDYESdhExRSz5iCCwaGyCSpJGVt9iqMdvBTHJ2q2e3Kc+HsaA4Gs4KoDeyUAjxug4yE/a2
X2j4k7kJAzCW2+zJtYPB+s/D+NFSF1/mLNpfMniVz5A+IO2F9Qe+NGVopZAFBEevG//26yZuF8bm
byqMKZ78FKWAmL9oofEwnBxV4RbrMciERtn6yAke9Al60s5MO3r8cr+dbORQXRJD2/KhOmsem5yo
X8PWsiJdI2tropPhteslJIstxGHsxsRDezLWs6VKsq7/RpUan8eso+8yGc3nqkL0NG0Mgxm8yD8O
FHGTe8KEflynXl7RopVHRUAGQ9VlGjPA3i7D2YCnefc4B92FHYC5KphF5bmhMmxfld0x6gKN3C8y
T5SuURSBpAket01SjcMAj6SY130CdISGmKrF9VWjdHRP3mYbcC8Xptvj2yTjh39Nqd/4bU7XyCCw
yKKUEts6QhvnI9cP5ODqniSs/YJOeQcQye5/43i3byw4hB1HaO/D7w4rItbKFXgC7smo9lxM35B+
PpBiWsjcfUrTtGOJsF3xoJo0sEqBKv2KtT7mJ5VgxPRHs6AFJO2+ko2FUw8grMb24cD4q+rWZ+ox
S/M+rw6FEC787TFflAJX/TtjqC6CF2o4QQQ2fUpYtQ9gnhtSOQXRvEDoYE5LPB2gtzpUVjVlmprs
kcAAHkpkPMZjxRPa9UU3RRtFBQaFonDieS7KZeajrRxpiLt2HLdfbS1xSK9OEUYVCUufdepmhj4L
L/7F3PS6ZO2EgTZBKtlbPGYcTzHM5XGdohTp69MuWPA7sfvfmPHmn/LI5cfgJkKLREQqLdmWYTTW
S7+mN0vAllnua74ueFnm+JcZtuUBh0LyPoGf+ZjAjj1tYtlz1GigZLSOtsPfb1vObjat9F/WefoH
Ixv/2ccWKV+4RNbodt/08Kkl5rciHbO9qRTmpIf1mDVigQLJbxM1pzjM/Zy+tB7TGxqEvoZSJM+o
2xQTiC5d06fzSYb56E+IVlqHK0sGC2HRFwTC8YeBfEh97zF3WoAandNdSdJu4D+NUFlXKbpAR5rC
+fgfoQDCYDyNW2ULpO20x9McOE42keH8ezqORUa/Aqa6GzohBbRd9MyqIw5AXOGUQLEE2H7/LR0b
1DHEWRAUDkCp8ucDpOgFiAd2MxyKsQQwJLrhzvk4diXv9+jCpcN5oQfH0p9ajfnjkYbh+5AYbOAH
93IqM66BfXgn5wNhEl2Y3bcORZ9/vW+WS4jFnNXRbvsXggT139Fg+XmYhDe3iyMY/1C22c6XfTPm
FX2/SHuOsc8+Iy9WfTRH27WXrEmOpZwCoL0Ts/CzFnva2bcOstbHfF77h5FD9lZLOuipBmbB1rLH
DqJuFFD55YKfyG9SaGT6M0o2WFNlbEIKwREbB9uCiKexRrl9h8r6mGvsHBAR+MpPGXnOtx2/UPy3
tUMMVX88xhaiVgRUR6s8BRJwZQ3ZIPrbTTXbu6HzDIXS3oHPYC4T5zibIHbDcoIhPJs3CEtXg+RU
gLNKVzrdo6M2JKjhxhwd3tQWJHh6xfemWE2RSXk1CHG92XqfxNcUX917tKBqpuwwmNznBKlqJxmP
837lbTtk1z7PIKNdhrV94sykfbG0R48XAjcbc1eAB7qtJw6A7ILkhRXSz8WKW6kDZDWp47iGerau
ySNmr91jS1i9LsUaYoMVrlnBmjnydf+mcsjzi0L36s/MxHp8zn2io2e+Jym67kY3hHM0j8qf2p0n
T8vaN++tP7BIU7MDzuwxJoFbSbLkL1TtmECIoLOCs3t0fRlPE1nQQpxRj512RbWccYY/jk20/pn8
YsiFtgO6w5IIwEq8rWNX4BfWvdO1IRU/lgZhp2IHKdozTAYTFrPhJHLk5k/Q63PUxiCH54AQ+R6I
hGBnVOzsV3AgtvlLxil+WSdlsQtN0t6NMZqzn7gm8RUQ5JPuNvKYqPi4SbB2oyVrH0DSTankABt7
q8m5nwMMc71Z1NuYd3tTICJ1vaJRt8nK1KAq6Eg3jZX5sLSO3TxhwB+2uzFrMmzpW+iR2Rqois8R
T8afbpzTvMLUOw2QIw/LeEbGcosrecFihprgVNQDgEoUeQxJw1/WTI/3SFBvfDFjsvwKBLL+RffI
KMHpskHrmHTHP02WHAlgOoe6ZUzXydd5DlP6DXU4+oHyCkwX1PRoF062CMMa+jUy7gqP1GFdBXYM
K8o38ry5tCwWrAQ6ShBKm2m7oRGQochyUzGt2LwxcB4724eCGSA2iOz5yk0kWZ8/UBGFMsqE+RtI
267YMUy8nhoUDiEiaQqYedCudGJpnzdFlBMCpHkcVQyl+GD99ejH3aGpZtei6LoVMdbWQdNUd0Cf
rmjKZI/ArWnVdEQ9oFsSz0lq+CvzKfAqhKWwAmkt0r6qyM+oiAp5h1GvyZOpDEPWQPsHuvHro6CY
rNjyRbliS5BHT/r+iAuLEsY6UApbJ/JwIflfsPTr2YJnWfPpBenM+28aL5RW3IJAKLcJI3e9GIOT
IBWIzX7SKrDv3XG0iKOSY/sSteuePTjRhR3L+qbQNAJqYq+pjALQUUv7ERpVoLglXjzeF/MoTVSA
SttfBuX2pQKmj3sgXYD/FX6MRziKVMffVa7b/vMgIyLksF4CLYjHAV8SNBPqFhXOSIVG82i/Fo3U
0fHkmJLteRoiFJZlyiP+Dgvuk1yU1DXr4R2rDHRNMDTzvIWUUDr1EqD8X9HLzeV3MGvTx5jwXdSY
pZoLRYz5Gfc8bibl7I0FLhZOBFvjF7Ow6kez4ZkqJrV39Fa7Tc83u+EMrX8NcIbLonIb6q7Zu3f0
BMpaDdL82jK2vhGb7P92LDY3AODx1CHA7nvokpRgVBWQPbTSZY8LVpsrXi0w/DvJHGIjJviusN10
nNx0mkTz92TIPDszO3QjhOi52UuQA9tDnzXM3oLA6vPfezjQmLJOmL5xYEz2A/ru/e906FSdtnhN
vjcK7JgyDom+uEtuF+Qm/sPCQ+dzOKTBhA4y5sOzCU+BEiEZaosEMBDDDP0+Vg77HWUA/lZYkr8L
hL+lkmYolM9axC7NGYyx6a4xUzj/Lx/CvN4rCY6w7hni6tqMpVfhyHTnN+Q26Vig9RWwnEZr5M6x
EDlI+a4DftEASIcEKyifccFhmjMwrIYM3U8b4FKoKeEFPHMb0n8aqbBRsUYgZ7xp1k/0hCeI0nPI
Hh+Uka975wJ6cseZD5WKphUHz+b8PY2C+bRZjiEYkXacFiAzwbJwZbZ7dJI7xFh40X4LkQbJCe/b
j4CrDZfxjIg62ocMRLAT/Q0qJ5OXPSLDv15Hcb2O6YDYO3BlDc4YHHQEkyFBBm9N0ljdHOPSo9sW
f3wSe32azQDML29xyViQPIhIFfoEWBhV8htfDQKIgay9tG2OTUwdBtT7FMv70QwYedc2+Pe1aV0l
J0pxq0QdEvlEepykQd4dOCsly2HNEQDD+/WVh2VB7fmEMwTGSn6/WT5eyI7kRnA7kNliAwPfDdKs
7Ds6AQSQirzNHfye8JirZygHROVRmVqFkW4/lwg1OSko5xfHo+7R0taUgDmHi+YSrReOQFEYCzhl
gYYl50VOMYp1ACDgLlTnjiwt3iAjsZYIxdGibiGzmdBTjRFuh3+Ebfo9SVx/C/wbBU+Ajx8mK8BD
SMy9ZQJq65LOwADiSZn7hfRpAUj0Kw7So0U4TNmEwETU2MFmiGR+i+D+eKdVSuCOoYHTix1kuGQJ
yNi+3/c7LBs7dPRd9LTSyFwa1tFr1w3i5CN7nKHF7+5QdJ/XyEP928OSVOJH4bMZJ2mKZWhREb8P
BqVBecif2obGr5sZ0grEZPwIULd7QFt08hcPO6mOTA8lIauUVRhisBwKAUUD0VB29oesZbs270QB
MyQ2VpfZJLri6phxikfROzRCEoCmeUchgj2zTYrTKgI61Q+T/ePQzS+6PgjgwaphvHvW3PgTEGnQ
ojKEikx8OXO/8wj9BeufZY0AzTTLcXVD9g8D9wfi09kL7KN7hWDx+CE04Kw24PTfYxXzM2jftDKo
nLqKfIoe5s29s3EY69ZpsCsKFpBsBrWHFQS1jrjPs+9AFpAD2U4tcmmkPkH753CR781HmvnhAhyS
PXeT/z7zzrx2Mcu6csEMcHZ6lsUh2xZ+aC9eEkTMoWgCeMQpYrktWmiiUkTM7LbYPY8hg0r+cqhy
8H2utDqgD4N+Re+ILkTeTjuVULIgV3Kj61ZqqCc0Lnvo2CvXTqZyAVE8ITJvaQOzx7veehLam4TH
PctqxYeoXPShLcqm/IKLsGUR+JgntzexurPLnJLotDN0gQGV8l4dFC+ApevP9chDf8HYtodvgFKb
AWTVPmX5Dz2v2V/a7oN+jHXgrh5QGDN9mp0cyMkLWwtft541SguP/BD+XRgXDzf4upvuL02hJADN
PY36MXUtI3fHZNsqU6tNf+4kOdxN2iYWdCPxm3YvOZzTE669NcEtGXcu2X7ky6Tdh4g25vaiH00y
vYkF/wLTBmIft8JDnaPLJYNb7ZztSf578R1m6IwL9QD6s03qae3lfwxmTZ1y77/rbUFwwDajl7WW
q2v2EqAux2iZeb9hk+w9TM8FRTeift9dm4HzkggJ7x6Mku4VCyX6HYoOx41FV9qxv8YBtqTn3IhN
nxCAlsRl3rnxHqBKCjlDK9vxc42k77+PDd37lwSe2KnMDS7+UE18Q4q0wcva3A3z6KATTBAmir0T
NFaGZsu87x977+HZC+oAWlu0OwDrstuSCVQDUhqH/ibPSbbfQfQq1S8fDbt4xLQVm9d9Qzd5cSzZ
uL2a3uFhSmGvxNhG9i19A/EqkqcWIIv61ML3nwuHAL8mAyTAplppLLDNDkAYrsO0JKQE0nRETxh9
vKpnoaPv+YanBEa+rNWIt8ZKyltZKEdhqlLRAtuA8N4AN/Z0DZkthRZL+OY1yJnKzFA9RQUfoLdN
ajp4hCGeWCzj5TPZRnSI1uDzhq/Clk6rpZgZDLeIQk48GhdkEi2/Whr120cOSEmg3jGawtRjHkOy
aSgdrnVgyrieDMi/OYzqJ2kiMOIwQBMRXe2oZ2GrBjF6/U2XQnL0Zc/MvUQSNrXJBXqfab/OUzTb
oeKzFd3DHKaQn7luxOiuG08UxiIl2PE7WxerSmSi2QEitAVMU2VtzrcfGtAWeQ5LvI+uCjNfmCz8
SieMvyw56ENkMOeCtE6h0IgzfENrAe/LtI1FFKlwNyeEE3uLnRTbbtGnCNX7R3dKKdKQV2YOyH/0
AMgCoUJcDdMJunZgYEusWHfvwId1f0Fg9cfPGQcW/WwSH4OYZKbbDNIyREQzi1mBQysHbqvFZ0dq
ojUiqY+E9T12J+0jD9XokURAG84Wv0zVXXGeYIG79P2QHr9itSKomcxemPYFZMG+DQ8iTrmNK3EY
d/xhiWLhvUPQNPJkws66PwGIwIKiEkKUPo3CBDeWc0oPd68OENhwIDOYRgPgAXs+1JqTl/EgGE2h
d/Jovp17iKvjAx+h8KKB8L7YICn7BN7f8hpvXyfWSvh9Qs0iYLL7hGI1G064Szls8nKh2E92gnMC
37Ttxj94mZvsPvapQVTbRjb0u8Adh7e/dUSXazIL2Pd8/ql0bN5XzD/Bg+fSFNa7lkBeoM5jpo7u
RbIZ1/UR2+kJhwlrriC3LP3WonhUPm5xt/r7aIzX/QbpWf6UIP4JHUA9hDcNHjfMJqsT/3TetHCB
ksbhFVUYKzAyOh+9WpzZ6Ef0a7fUxvZJV0GWROqExejulhkAnXeqDjb+huIr/edIOFD3uIBABay9
CfRggKTGzgFqg5z/F2fn0Ru5sibRX0SATDJptuWtfMttCLmmJ5OeyV8/p+7qjnDVDTxgFm/eDNQq
FZkmvhMRodsAXFlVkN/5KgmMYjG5FOqQWmCK5ozUmD/HQDb9NbXu6IEMRr36HFeJn2y0zfu7VgFD
4IXdT7Oi1yQWnnwcq26014FlTi3Y7DRf66oa52ox4O+Zl2mK/npjQL3IDSNmgpdTW0vNgWSqj7Wo
+2kZ0m0S70hexGhjxtrICNQn6sWpxHRXkxDiPJmja05vZunjGNA9F3LE0UE/TsIaGg7HxOK9DFZQ
bTt6xsktcr19QKblBkVwzpYiy2W38IXJq4SQQa6VSjwU7EC4chmwj9HqQkM5k/059rpdyQMgHsJM
ohKp3Mjp0Unzm9bxa/e65bTLoSXu+olpYVocsizx5r2LbXnfVrP7IQPKpdYAG+YzHUHDfcQ32y4B
1PUJlduFBvXM5q6BEfA+XbT59zDkbdnRMDCWKyEdlEHP5Ci495i+OweghOHWSRximIqi9MNFL83h
asyMNDumWVxx2rCL/s1RgT1R2BuoV2Z502cReuQ3BSqMoa97x2GqF2UrLgOluRyDcPCXWBRj3PKO
9HbIjPzHnpMwoya+LDqiZoNyj9wnFi0qhi0ValO6qpMRGcK8vMiVCJiGaNW8xmM349lhnM5eMSj8
nb4jsot9s/rKGRR+ViNej/vZkfWrNmDFb9M8q8Nj02RGczS1MVCwzoS8WQNOzmoVlG3BwWS045Ji
aUL7lmWCiLLBP5Qady58B/n0c9a8M5K7cMYXuR6D7VT1KPoUuTOyo++8CZnERKm9HJOL6VdqO6gW
vuXbGRuqNMNrBFzsQJiK6qz9bXVxZK1jUBYOW2bQUwhaSl1YW0M1hng2q7CqH3mrvHFhFRqBa6zN
LL8OkLGbBV9c4X21gcreE6uqLZ6huY833jwq9whDxladtDhq3CCrveVsWGIHoJS2iz5GWOjaSt0O
rqgRNxtQheQmEpUT3SFUuXdIsFlEYSJ3CrNPB8o0O+MWzySUuOWyPuCU61vWfqPPjbuItevWCafI
W3reIP21O8UZ2KlXG05yHPE/50+Zo0qWyyg25G7kAubtCBWNzI1Hs7i5gfBK+lVkjiAqhfZx1sio
hvHx8tTU9zX/16khQaRyWJc8p/R1u06GhugEO4pq8UCOgFNO21wUs73KcILdRF1lBmsHKonnigpg
PF860MizowgAVxZyqLzqOtZZHL7mdPXIE4LQEPpLV4W+s0BEmuu1XbuePPsRR+PrIhubfVEltsMQ
uqlZl/o0aA+dr8cHzM6UhhhStDEe8IKpQ8WIc1voPtp7BSv9btB9Oy6QTd2EAQfr0FHpdhbHi/8+
u6/YlYDaSywHgOQKofJZzn3lrMdAOfwawzg0hK4lfAo3KYK924flfTCN3oMZuMGTqHmSl501msZv
PSmi9jtZhl+is5tX3xy8ajMxwSJjOVRTtM5npOMlfS/K/RCsfUR79AFpEXf+6Mp5PRRxWz865IoZ
m5zoivCz5JjhPc1KDvRZivxocNS5a+mNgEHJGr6vPJSaGUPfewvTcNIW4djTLU99n5d1fOPUZW5e
DxYc6ikPO4NAfIgWds5SXymDYxV0dpplV3UXM1OB/MT3VMR5vpaeQWS/l3czzUKmFdkPJdzcvrI6
N7opiyZejtwSForLNF5K6Qa7poTvHEqjfraxpAeLnCyPa2Xh2b+RrIoU76Vd9cLNJAIAqB1OXRUi
TnnOirzJ12U1akqY0yyNl6bvTCxipQjCBcyjYI3y4/nF1Va1BFumSxdcXtzkbWtGt8WQNoRLeFWc
7ps4p/aDKb+aFrO2kZf0YMu7ye0S2GsB4LeNOf3jO/RCPcO+oFXecyMJqnXdiOEKV4o8Ryqs9wHn
BUALAjPsO4iWyVlx2WrbxzkX4JXe6Bb5Q0KBdblOogliB3p2Sp/cMtYd7JYaZHIC10uRgoe6C38z
PEi7F649rqBoHKnV2XDan40l60zxbJSFT+dyUHXDSGynn7Ij5ezLLM7CDlywR2ZZajvAPg0VOnNR
MXA0ep5alUVdp5Z9YljjjvY98VaWacBvkAhgw8ZX8ETLZKZCda1Z3nKKAKfOvh7JkDLJfhkH92Yq
3Czf1Q2FY88TlbHjI0Oqrkb75C9YZItYesEcLUxkXIa6uIC6rR5KK9xVwTwzDvezLnliByGsMxkh
WLflRQchfSKNfOTViHjGI/cAqpwLSGDrox5BBXeek5a/R1hrdhJrsqa9VcYxyoIEHDrFfe3aR9sd
W87DYcat84OX39HrmGo+f01sO3dYJy/EsCnCtHQfnaBsiA/gIDC6y9LFF8fbNKIYpaEqtrbvctML
RtSoqwCQNOBvL5KZlzpq7HfsBGgEvuiGjDD4OCBFvI1iNBYrM521VM4kfmFG7SxnO2JJEc9NkyYj
Tn9Q22NYi6J4mI0URopkGnc8MmCDH89M2WSfedf7eFBbttxn0SpEfnLJaufJzeERkEhtZ1jrLOcY
sAB85ZSadJ6cNyjlYXeos05/tklBzNGCNYD324MuBhBIwyjeA6XkxgPTfWBIjdA23nq+Mqqdk8nU
3ojI4ze0nBGJCxZtTJcaaGvPH6wd33E78Y6ViK+MohVb+68qiz1nyVPZ2tfElmk+gIBBUf0yyt3s
zfL5TMuo6s3pkQv6uG670hwjZhjebKycMVH1tIr7hmOz0YfRr4J4Huz2VuPZ0QodO0iWdl4pD0qe
RIruHhGnL9A4K5Xjvomkvs6spnjShpXfmfACe7Lh5NYeq+LYDJgYFhVBMseyMcUmSebAXRIzMdzx
lE3n0jONmxAddtiHaZjSAJySfbIo4yCgWQcwdJ0CInGcr7xoWvGf8yudDuqpxbCG2yKzSg/OwiQK
McxcvWP1GeZtADTzK6kp1syS2v7gEmcntzMvM8kU+aDNbtX03GTOrAt4RDibnSZiwpPfXCidlB2w
joknrDMD6M7pAvlVFI5b//KEHsQpj/OZMX9NfO4XvlSU5UGW8ye6xGTvGtcP+Ait5Dazctyq+mAN
MM3rkDEZnGEpPEiXwOkxX0rXHvOPsqs85yJV2I27Zszma5fydIRzYY5Y6zm5FlZEKCrl2fuUP139
2E5DkMERllYJ6IQ2kYm1Iwy8WHZegAYK0w/lvGjMIDRfbJs5VMRJp/d9dCtWO/rMoxzsZUlum1ku
28gMkX/5UuHnltoGbzwFfd1IsEXkQ6qlHdpw95PD8Yi/on8qmqoKz1Zj5+F6LKfo0e7L+A1DDgKj
E8vRWzWNlghmgeP4/SPzL6c81oERf0ZZ7P6audTxYFmRTNkfTdDgckZnozOuXeTzMHvAyH6w88dE
fmXAydzV2/aXwDOhNkXrkRqDWXT4imIVbGJ3btVOJ4EDIVXG2bmv+/6qrrq+oLNH+81dOfeZAW2Q
RHGwCGPVxOshKLMPg+lpe1XGkd+uHSfQW9czRkKLq5yypPSCd3NQKaKNDpMEat80yqU7uf4ngI9z
V4cqOcWVx+jJjwVXCn5Zpvzz3OlN0wtYD+wJpnpgYMZxz4g8E/mTiOR0EeWDHe76ShXhlW3M5sVm
15U2JK9ZGcbZIeCufKnGNrkuy9LTi1678kFSyWNzOTL99ERK1OSexxZV+CvKPAw2c0m6WXPhZ5iM
MLw7OEiJxUakcmYOYEzz2YBh4AhDgdGubWV4k88wbfcFN6UbxxlGhrcYmlahbKf5JNIk8zY+88VX
9r7OWopyinWyADCdn8xOBpd+lgbk1df2gMbaJxez5yx5fqr6pQ3qkhcrbL7cyCQcLAiQy41hjJ/i
sS0fGJYwMZKh2PWM1z7qRM730yTdkyjb+V0nab4h4jI9eabnvrl0eV5kX8iupEk/CJZQ5TIXUh+G
SE4nAyKqXfYNyxZDtea5gCTnTqB676rAkncKK9dbWOzKWMIytElPdOolSFyDOUY+P0KPTdczY599
bniYtoqQlmdS4eTRmKrkysoHriRzaLCgE7rg0DMyCw+0N+o3tSVwKMdG9wrQY1yPccJoEwTuiKOv
DtY4icpPmBRziVUBmbQdjQc/Hpu7SqvpjWw9fDC4BG4mbyLkCOy5s6f63hxq5iqm1/RbqN/o4A9N
s68MAdZqZJwOyHw115YcPrgQYoNo4/QEjoP9RkzWKaKr+AViU5G6MQVcTKYCGiIMu2o/R9LcibHU
Z6+X6ZsciuqpiqAZDb6Rj3hIqt9l7uIimDrjYQLXuAvicDxlw9TvHabvJ9tOKVzStrFHZeFkM/Ka
LTIy/8++mwWnaLigVG1o5SBcFv46yhE596hm5cmWZrTAKiOmEKZeM6xiM4eEZeVMJmCHIGUohPlZ
MqDuXXVHEso0wN74BmFChEreCgFZJkeDCsIuGZ+LoUDrQlWIg5UemnjXxlPHfYT89GWTctoebCdZ
Ka8Q2bI3of0Wk2hNzj5Ii2yCAXPpTjU98JVXR+fWoGfEbcIqX5qZ9dZmnrGnLSQ8hP7kvUyGQ2lD
4csz4nP3rlOjZ1pupo+j5SF396M4oWxTJDjM/REHQrkKA9KCInLODqo3kpWRRtMj86jylPrmtOg4
UF1sX9bW5tZAluW0wZny5gE27ro5GHbcIuw3v1bdsZ1ldYtag+xlt2CWBBYvDeXRxhUOprPr7MTY
AiVmMOFmsJlwv12qhOaP2cLik+LCfXK7snmPBmHdMpPEaToyIVJGPmzpiurcZc1jBPbZ9CsOp6Jd
6tKbH3l+oQXqyv8VMljIVmIwo9+aiPU1CiyXBYaFVxbvHFOzPjS7RRqY5bnVmbSW0nYsbOCynpiJ
msVBw4dzg0knceY4Yh4Ukyb2nMlg2MZ6tCJSnVgtBE75GOuGAqi6j5JFieyER3lE6BAzAS6ih77g
OqvvO6NXPnVsOn/yXQf5C+1jHXgtkJLHuewGGIfrNDc0Y69VUOwqm+GLT03KOzsSk/8icrMVZqf+
w6UZ+BkwvkVtJhZY+k52VhGJfkGr3eq2IPFgFceqeG7LEUtpoEmyWMSd41/pHEMqVqYclEN02ZXK
bNgZiJ5tLtP00BchB6eQXnWGLwRfJcohR28Ym62B6F2sC6ZKD9Ngk3GpsRdBwRs5o53RJx5P2U/c
BV5LsnIwfHY9m2Pv4o8X0iqZCLm2WFojVOsu1Q10ZNwLRn/YZVcjm+fK5TIHt9EXWyfV8k1AQ121
QPwr4ZfMtflaXXaRsclXMaLwErMwORqqmx5N6B6ixqgw7XENOd1emhMUb91yNYqNMtmMjKExFCP0
egeMaPZtNbrNbTTPeldbBcF/Nqkb4CS19TtL5wI/f2ACUhcGwFfgcPiHhqmDrxpJK1roi+dqadlJ
dxROn52jQnbekakaOTZ5i3C9gw3WYCVAHekCY1sZLkbO2Tt76P1zHTfhGhWOOX6jyJWlvOsdQxET
PBCcbm22dfcrxPxmPeEhD24nSzMhj+qkz9MFZyzMV7gA+o1XdNa+aGAk8Nr1Gz1EmG3iugj75UB6
0KHOI0KWq6Aqp4OFKVxzXrJKgpEnq0FaUfONdAX3ApKHhpXn5vMTx9JwWcTEG24zfzJeo8ptvzhU
yJ12nWozy9xc41uoHsTsWw+zPVhfqsI2IHs/ZF+ambWMdh69xs0gYrgK4Zy4KnRry07hO7lIS0qs
sEyhfIxEKwZcEQ+MukcEoM547QJcUCh7XvarHgtnT4W88ZZRUFPuNNbTI66e6sjYOtmPZt2cZWSU
0HVBVZ8yY+DZoOTnKtZ8tkBO7Yk3Ci2ABMgY80g7Bgtkh+m34ybtmluI5HcyCYmk0CzB6isZiIBN
3pPPE9KG4YgrPBTlljuOwghS600nAhomjWhQ8ZrQq+p+qOpwXKR5zxuV2tWVTsrqvUyM8sYIXGMn
vXp+qMFuMN6hAszLLuhViskgRSJy3WAj+iy/nefR3ljjLG8kGN2XizEE5/hsXijYLNt1pLisewT/
G6LbklMW6vHxwiJccZeqfnmeMzznMacPjCzzZ2O1ULrdUPXwtXOZH9Au9NImWuZgAF7fXtxd+A0M
HorlpXngPLUFLoZOzB+xadt3HozrPrT94iYVc/9uN/ZoQ827WcVqj8YLYom8ZY9lhvpKtXO78GyL
hdDx+nDjTOFwBUJFShqRR3TtOm2KishU2gVJifzqlz9gVlyz0+jrqKPZdN2q0rp3TbaJDGPh+9Q7
MB1TwATwysQEk74loYXAb2nw3KCujN9UfhZrp+nz+SsxcmvTdk7vX/uDBdDRGXl/aiKA9wOFTOZj
24Zzt46lWcNedcpL93HEcL9CjYu6jCqGFPghSeOcFQ1SrrifyjKw1q2OqzOIpvFLKNS/TVBSArzh
nmb0dMVq0khxcchPFYdutdU1FoVF7LN/L+gGKszHzHJda9sMBRKWzvkSSDIYhpl7UF6W2GGn3ggP
rR4mLoKKbSDFkCOtUC9JtR7rE3iTLtF3GnwsC3LhBonZIqbhE3uGp3H7GHY6szdenFxN18m94ela
vBZMQpddHlrDHZug1z2Mo89tfK7E6NwSaTZPi6w2eHNL07ePnv6H6yWr6hrmxs9PRWjkZENxkE7b
K9nW6dTRamzNGyISYHGnJnH8laHqwag2tqTIG/pXpCjEnqkU/69RpXtzpWPPHF+goi9zmiRKDS7z
qvLJkyCd40Tv+WA/lgj5wQNDsaxiZcwz/aRipK/krNzWZphc1nT5mAVRYXrbzpo7M/OwTJ6JqRDj
spnHGigtgIYe7ibK4Q1cDlAHRWg6ijZj6bTNmfmF74P5F7KJAHg8sKeFjMpmPqo+sMu7uQF5ujZd
E+p2ic9rbm5sn6BK8FIpgwezNGn+nQann061ofSbJB3xki9eZf2mihkwBYsmhCPiQO1Jd0AIwjWA
W7xrVkyxq9sQ8gG/hjKnV3fyAeMvioC9ZHCR3FHW1jwzoKkPfIXtfSAzov8Mw4GS96TzXjNofI1w
Cxz62gGPtka88xUqHBs3o4p3XhcUyYaIkKyJm+vY6qjckKBd0m+Y/Y+dC8aOFvBS2l3JPTHIzzpW
/gO7QrBF1GJjSjL2XkGn6AwwyB0B8XHFxdl5cXPTRrEbiZdC15mtZdr04AhIXsUy97lorRLPoKsq
qyhLyWGI2zbN5SIlK99ZgX6ImyyP5LFrhuoAUlTdwTC/WypI8Eul7QvHxnTTCjdd64hXI3AK6970
VXcTZFn+MPX00rY4tuUSfNM8u42H8dls24GMfNMOCMA1hmhY1bPBTsPAqNpYvcZpPtdR9uwEYT0+
jmHiqW2Qxua0LE1W+7W0mohtz7GcATzOwXbvj4ClK3YNGuKnairjbSxZiTmRJ43auOnExjqEgGJY
x9EWDAv9nP4UMVq0fRf+Ld9HSpra5FsBfZe+TSJCB0+9ynI/rj5jUhao4yYyw70C1ij0krjupjh7
5ZSkGxHPdb2VTAxZGSbPOOfYBoBi8Ay+urTYnwvikd5aAX9EY6dl35hhPXG+dCu+J1Q1O3gh34Zx
oIBsUJsa9cM+TgHxKHs3xIeyd6Vf077XlO3bCOGc7PG05AbOoqki5RcjY0DOSAok5sEy5YfSVeNb
PXoDc25m1A5KBFGAC7sxsRuhzzbZbihKlgVm2624mYkn7W9cP0q7bSOF9h48MKOT6LRK1lqTwLCr
Wzz+u6rts24JU9AV60hGYl7nWiTFnUBV4NKNugu5zjS9es4KChFOdYnHdzXEac85WlYWQUPQV1xy
OAuok8aIX+88k2nEOkNFWE5jMQ03penxW2apMsqVCqtZbpQnBwW/kLXzAueO4HKT9u5v5CO2FLYY
77EXqt11U5K9+tA8EthpGli13WBvsrfIcAFw6fY4/zIZnr0Bpv2lNgNsE4A0bX/XSlOkp4ZGNfTS
HnPGkin00N7omNFqUiTWfevgHFphH9XbDu9KAxlY+mohQmCChZlh+FlXk1F4SzFFpYDdRPHYINIY
Pu0FHmz9EJnM4MB2pvQa/F+9uq2yKJtSTs9RiIy3aTHirGdkETWsNO1A5DCHgWF+KOc0ek2zdmR5
9EoniUAvXOJHrERh+cVSMZ3iNPee9Rg7cpkpz0z2PQU461RMpXFyVJa12+4S/bAFbSO2mJC7aNpa
UyOML6O2h3TZJlFzASPIufvIednGduEOiIdLbRGx+GbIQAENkoNSZnc6CAtepb7L8Hn3oRM7n0OS
1sXvrvAYrUYuaTZ7jWOcI0o4kUoSN3k8rALRlFBPvt+A0s9xnkSXNN6oesUy6pFWXnqlVHdBacZO
vHS4Pg2H3BlHb4uFsm9xjlQtAm0yes0On3d5RxJKcNcoa3joRjWJdcOXUqzYj6fibHRFPx7RTNLb
kuqtp3lwdb5E7R4Tmr2LMdzkzAV2lXLUMSkzeHiu/REyPpkXh4nnbhlntf+YdA2ov8OB9SMRoQ4P
dsXp4iUlicUFSReSUINI6zcNf1cvZTO2b1C2ZFcNPUfMI3OF0NuaCY/cuoYRPEeZlbxNuEDubUM7
Tx1nHyaTcAYsSjJOnEOPm10vGtWT90KmVePf52Y01vdpWNE7fJGbCvZR5QfHEFP32k97bEU+PPy0
JtwKjJq5fndXTaa1Ed1sXmnc4Oe2qyQjeCPq1LYlSobAKaSWX0yOU8jALAo3F5oF8CaFmeB+JpNl
0ct+n4aW7BfjKOA7zLx8jXKmzIt58Me33pHpfdxP+dc0ZS0jeh4QJEMOQSsWsGKHdBNuaObMSoyt
oXrsyYHaDl7sHosQ574TCOMqiNh2eoV1ibj2cYRpNMxqU/CTr4LO98Q2n7v2qiUQCG9cG3qnyQVX
SAPRpus45HS5zMwsewh6w3oug8ImgVP01p6bbMplPUqn9WhHlbmKwlmqpYSlZotgagIugcC2dUJb
rgLfYpCptEf1dgD9v5hVYeFCKTojXFAekCDj0f28yFpc4Q1hSyfpzHovcXwxrqideRty9ViQCTq8
1Z6icV1lXTDu+0BTPMbxcyObtLwGRCEBBb6A/qB0Kk91k49XeZFdTgphfFVWaQjJ0Nm/vMKwskOK
Kr4demUaV35XB1s7DYxVI4NbbTrWwSH85BwSYRocuAurz04n+c5Lp9a9KeswaM/klP2KuL6sU09U
q1pPhPqgZrMySWZqyI7zLb+FPGvBhUDRU7Api7Ejo4mJMRkYxQHDoMP5tJT7loted52T7oFbiOTR
CE+4D4AZJnHxZTRee6ymOjvg9KHB0A2xVWVt9AGz1z37SdkAXOGOxsfdkuXgEgs4S5LQFtaAKL2O
5gYzoW3H2YnnvdvmxCis87xvuS9g1LvcDDpn7Yx9g8/OBS9dhY5NLQPfOpEvOn4iHkAuXVt9FkJZ
V11JohkrDA7PeCi2ZTDLhz4x249i8pubEff7vkky+56Rb0VaKpfKiFfBAm7wPebnvqW2toEohjAD
WUb4f81RA5uZu8BOro92O42cOTi5LXjHLAe50HE6SDaGgIiCBeKSqjLEV3eOz0B8/qEY6on/nWy6
eYmJrnycakutQ4IzTrFy/DfavNt36qTMk3YvYSCuBj/BSLzDR2VB2lTkbrQumQyecKIrxmruHTvr
sCoslFUyCOQ9txTj5OYUF9ZWnHcrh2+/PEBeWQfXIRqfl58shwpfIJ60qg8eS8BmazmxJycnJ8/V
W92QeKtinz+rTHuxjpwu3RVxGB2zsKdaaU66cTdESbkPa9WvwqgT7xwP9IMZipinhdq7Bqkqqskd
D9zNOGqMcGka7EQKcmCqMOfIFafVSytrYGlmP2BPIJxbVFNex9D0lGaGZA7Rzq+y+sFvrPGxgNlb
4B8yiB5Tci0nwYPJbJkvEEZBLYZ24PjT4tKcOQreEVEnT75VE0wXjaLmzGWwqFIJLdSi6MzyiqNc
B/AjEQLCGYQ3j5t6p/O2PMs4CNedE3bHKSVgDawyPDi1Yf6i95S5lDYNmPHqEsK1aGvzU9Vc78Yc
CN9yrfiOTT27dt24XkXCVY9m1uc7X2B5tceGfkcxsQYodN5tWnfBCi0tO7CwMa5x46R8sWEchnVX
zC5xgZw6QrAmDuSXd9XOhhfT0vJpbHtjY0xOeubWhEvV6vO1Z8O9RZU/kJJFPM1nhtf2fb6st9oT
2TV3NUuv/KSYzlZfYYLr5y5d49C3MB1U3NOIMCIscdTLIplgvva5IPtHbwIyylPc7Qm5xe9pWgl1
StnUYmwgo6zbK3eEbc4XpDVxYl40hifDKzPm0IZ63gVefwfdljgph2JVoHumRJAQf2fHgV8A2RHT
BHQCilHcuNzTmaTRgNGxsBaumtsrZG/uF1xduiK7Zh/GVrqo3By47Txz8U2NzUy2Q/SlCzqCN/4M
ZnRnwPZUX38Oq/wh2P6fCOF/hYrqyrVxPdj2gZs3WFZTEeAcjb749ecf/09D438kYTqXgO5//fwG
eNAdsto5xBMLciLcfdBe2eW4CPo33pluxdMWc9uybo3U/G0F/VFSZ5fb8Sfn5L9UJfz0Gb9F6yat
Y3l5XlqHYExJN8TWumnz7m8VYdYluvS/PuK3ogPbiDLMILhX0zL4VcXmGfyLQ7o+4Ke+C+v5WLj9
R1eVt7meVoS+l0vGvfNfcnJ/SMN3vsXkZlnhJqQvioNhZPbSiLuDBR7O8nTH//z5O7z8qP/6fN8S
zglCKLxRK3HgIX9RbnfnmsOaWfzizz/+p09g//8nJKrtLiu8TB9YyK5nXBHQ7M4xGM7J3yqJf8hx
dr5lzvZkk2Hki/QhoLrD0ExAHeuSBu+Fz6UlnjJtvP/5o/z0D32LD49bOLXW78eDOw7H1oq2vZNd
of3FiyaVmzRKdn/+d356oL9liHuK5DzRGtOhKnz7mjF2vSeeol/9+af/kGhvX/77f72ykCh4HQEJ
DigU6bXj3Hazd7JTGnsLwiIm/dVERr6ib3fc/vkf/OEBs7+tEb5NmlVntcMhpHRlDcMg16M3v5qw
T3+J5P3hGfunN+tfHwlTkZVFSWwdQIc/W0gZNBhNHMSQvf21cuCHL8W+/Nv/+jeM+p/03UYcnN59
Tdx2W1X5/5YZ/08NwL9+tA45oMA6CrLVIC/SBG8GX82i+lut9U9fwLc33B3NIhUC/0lVhO99GN6T
v7rz2M7+8or/8F7Y315xwyq6KkOaOFxKZ5yWoVvmfCKtPM6J+UzW3vCXf+enr+Dbix4ZIdJyk4lD
1PbXqElP3Cz+8spdnsX/WATtb692w8kzRsxQh1Kbfr+qpl5Q6CC8X2XvDRvX9oWzcIP5dzuVw/X/
9lp8e8sdYnalUzXq4FrZ70HG0O2m3Joi+cvW8cO3Ir6951PdN8w5E7p/CFcJB5BMgBBSHjiurQmI
Xv/5U/xUBCK+vd0XmoljeakOdNQd/aJbuWm7tBJQiGFe+F2KgSjdqhBCpUS7ybMNbg884K319udf
4IeHW1w+/r9eHtvGFC0YfR6gbsihtmBHB29lwCL8ZXH5Yb0U3158/Ct+Ks1LFomZXROIvE9UdCa0
Zz1W1aE1Y2pVaFRw5F/aXH54EsXlc/7r8xS1Ii0lkYofzdXduuVPicoe7cey3WW9dV8Xzl+WnZ8a
AMS3dQECwGkC2+sPXTrc+Ok9UNjSrqy9PZ5VYGwNewNVgDz/v72+4tsywUFgrjkaDYdSdGtKdF9a
r/tLAdJPD8G3lUGM+N5SYTbHgqmk4XSHSfo3TG5f/rdn7NvqgC88wMUc9cciqrzrEQ9Z3nrlLezE
n3/+D/uX+LYUBFmQoZ4mlOza00GpeA/zgFQUQNn+ra/n8pf4jwXO+rYa4McoEIh1f3SxAy7DysrW
CdeQdcCILETtlIW/cX2mrq0fLmnLHu/ywHhyY/W3deKHz2h9WyeADhJTcrU+kqTqnvAtoi1xhbbC
/eR34Wacem+Dn7xaaaL7FhCxIAYpbu+sG09YJW4jl/Ql3HW3mAOf/vxn/+kFsL6tHZi0lKCFYzh2
mIvXkz1+oN/wxLvT1ZzeWha+b6pNFomlMMl76f/6p/i2olQpqB82GWpuq4+U1Jv/Y+7MluNWrm37
K479jn0SSLQ3jv1QfcdG7ETqBUFJFPq+x9ffUdo6xxLMqrpbTzdsh0MSWSgAmSsz15przIei6Bs2
RtYG/c66L0hCdNu+0J4gl8cLdCPsB+JtFtUeKHo3OuaHv1ac/xcXHsNxAr43NiYhpwe12yqO2uyR
PqqrKDW8D1jjLJMor+ZuWtAdTv53240tDSlt8Nx493m1zSvzAW6gcmEKnJjB3w+YP4U96NJVr6gZ
iLaBXCjy4WqHCENd2RY9i+fv89QlJvEHw4zcbHoXKTfoml1cVv6ikjS1WjpVld+7xCQOOaXIgAoq
3d5ohcOKNLQbzUjDvVq5l/a6JwftJBglGBMg0EHCnVvZJ3p+0qVjDwDtpCAXbAefEQchKFnaI96E
xer8fZ2avJMAJQuD8onOo6OXKltUVkmpMWjKPeYWyHRE3f7enkVMopTFvECEY3SMArhLMWqopyhI
3iwF3J8AXruSQ1NeGA4n1nUxCUiqo+d4aPMccTBL2nJuAmyzbPYr4g6WKsLONVYz5x/fqU2SmASa
qrMCnfa1Ye9b20at6Jsa70UVXZed+FqkBihbrVwqjbavC+ujL6tNELNpKwPvwuz6vul7Z4qLSciB
Aif6ggT3vk3Kr6MZ0gJ4gO+xzsNmTxPHpgblaRSbylXe3PLbkYwhCvjwHsrhKKkf4rh/EYl6J2pl
izT3yivDhciAayWDA7lmpH0JlZ7ChGootvS0IvXX5J4uWCieGvJiEqAch50xwMFuP2p0qSLqThVz
7wmBrNRBzmQ9izy7CbUAUUKjv114ZydWTDHZHcVKq1QF3JJ9qPjf2F34eH+PN5hsrIaRJOa2lTR3
9RIKqDxi5vUFfO5LLmLqiQknJrGq1XS/lAEXR+0n+i8p/j1Sv8PKDUB8tkJSg9N0JgY0KqB4xJM1
GKsqu2oi98NFq/dTXj5iEsxC8FrUgWS7pwpxsEET1A+BIz/ieLHxRAUM1V24tvYaNvQZK5V+6WWf
mpeT+AYqN69tNEx72jeKvZNEcLpcRG+mB/8ygN9Ox/RLQKp3HlkmZs1DdNurtDmGlHlH290Ls1yq
I3h510q9nRJXnyBcJle+X13YoZ96N5NgWA2ii1Ka6yGcwh+ogaJgu5RtHY8G/vLC4fAYhP5zvkpn
EghT1QtNAB+kmTIwoHmCwTz5JqeTT5rX3WldsHNr88NvjXTpTCIhqVu4B1CI95kn9UXnJDcDEPVR
UfayR20tclX9WPjlcGvTu72z4K/a6H9qLGYuxcfjnHrvdifxkW0HXKyOCZ51MSIJxOVobp/0hN7u
WKOFp321lPJVGeTM90m0URCiHTnPyIYSlM4/hfeHHX2AfLWfNiAIkMnzC63bw7df0AHylI3ZMrPE
pnDx6xHqniewM1zj2/nLvT+IAPL8ejkaBvQ4E2O9z2jfQZEWb4bEvgNODiv65fwl3t/vSGcSwHzX
cZBkGNUeMuWb7KKd5XuPaqFd2Ot83yW/99ImMcopwJsixFH3WnqdqNGG8/C8NGnnVNsF8sm5l2hL
KDuR261LCiKD+7myJUoQrCEGSJT1x+bSyfLUnU4iFe4hgGbSoN8DlZ83WfV5EOJr7V+Y7ycqABhi
/fquJJlkiQa12zt+TM53NWbWnv8DjDdT0nGn9auBvzG8qybb0uB//u2dmhKTKFMnIFRq1Ax7RR+y
ay1P201UQxk4/+nHifXOu7Mn8SXHV8sCmtLuA8zRUju8Q+2zbZtik5vmte1fuIcTc8qeBJYG+TvY
bPJC44h9tTmWVwgUUWYkhbLzgI1uCh2hBsLCdD4q9oVbO7FuSXsSTNQIREbh8LpsqE/jGI+kMbK3
NtGvdGW8s4tklQPnnCHaMTnjuPdlYFyIYyfGoT2JIcPRZSQqdbb/RnunhMrrkEjM0eLZ+Zd28s4m
QUPUJS1SGeyZqJG02KvRtWcH5cLvjsW33NpDYnwUtX3T4y9DH1Ub7kaNs+yFqx/n9Xtj5jhSf4qQ
Zd/14NGzZg/fSb1xNR1E+NECJqqjbwJ/hoWmWrdm3QXzAJAE+jFW5wbt8YdBC8NraDyX/HG/5wze
+yaTyGNRCoYk1HV73LqG+1ylF2wWFrA083IOmpnQ7T3HeActNMjSFD0lAj7dpf5cdW853tVI8uQ3
9Kmor+kfehxoH92Nwrvkk30qYNiTeMSAyp2y7vq9YpfJwesFfaahoP/Ie9SM3N+00gFjCCAb0ldt
LSJ5Y9Wrthgu1SxPLC72JGCpOm0obmOT10BajyzW/4y8EouI6sNv1hSw5f11MLAdF30/FO2+78xb
v9QRriBPXZp5WczPj7djkHjnJVuTENU1Ej5xG3VsgVeGgsoSI4CtHynqLHZIxtNQq+bN9vy1Tkxc
axKoELz4LPu0xITc6SoE6L70e+U5iNHBnb/CiVBoTYJSxmSsa4hP+0TE12EdfHKjAEl+8FQr8rqH
GDuTlrv/3f2jNYlELB0N3Q5sqDpwmzMQ9o9Yi90CUvva1/qi1aMNfZD1hTB/arxb07hEE2sdW3m/
7wHNkUKuxK1qWDcVinsIs1byMmBiOC9MY0AM6aOw14JSn3uafSHunljNrElkQmVjM9NyjHXL9CPK
fUA/1wnSUvZVzrPifD3/Ck+FX2sSdsh/EYAt0e9Bn9DjgoKYPj14aZg3zo5rzYBhcm8bziqieWNr
9nSxbA3DvjBGT93kJKhE9JR6gY34qdXDVdmXN54LHdIP1nB1ruy2uLDbOTVQJ7EjyXww5J0mdhrR
yReLpgofqT7vmth5FUK9jytj07rW7w6dSRyJYV93kahiDjqI2/VUPhT+uKvcj7VPw4jiAyroDrS2
rwZhPXdZ8bVT00snzRNh0jw+gp8WtFqn5TWAeLHXhYpjg/6BF3xrNSink5wqz3AHCgXmOI0FCAtK
SXP9LCnBqdIYsawUTkCMhVmOOPRCjDgRhcxJFLIhvWFBNUZ7rGBZzOAzodSkkajrLwyhUzc8CULU
yRIwoEq473L6oUamZGytoefM6X0+P0dOjB5zEnfoLOWsrjrhvsV7EtfOJ3RZc3IVpeoiXwueqvTY
wvF7096chJ2xyFottJJxl8icUyoKSLPcgJK+d/x7Jb77vTuaxBZ6M0VJSjfdg++dDUF1myT1DhUt
032or1w/vqJr+wn9+vnLnZjl5iTGdBiBmJrRqru27meuFX0a3UNn1BtSuXVVXHhLJ/KR0pzEEsM2
E9cumnE36gkQi3DbJ7WDkaGkPbvYYMA7g3G2NLBdwhEduRFGn6kR3eWDuD9/m6eWDHMSZgzNzXul
UElwhPXCp2l8noXxhrLaXDu22YbJc4umXoiWTsUx2yr98ISlyqWt7PHlvbO3MCdRB9F3Z1oSAX+V
xVeGAR06cw9mHe8dCTcOLCbuKfRyW+Wj11UbjTev5c4BQ6IAGN+FyXhithuT6KPUyuAaKPb3I5YK
DRwnGjmO9mt0UJ9/xieG0tTfvmUDCOmraPaWjuo2castaz84GUGfvQkUkpaTC3Pk1JWOf/9TIE2O
bSUC2989/S1AhGBqzKr8uKWp1HirZhhHxI5zYdKfemyTCEPHkd+18Lf3kDiuYYB8y6Nhgz3px/MP
7dQib0yCSmI0kdKlR6FiUxTzGsNPw8nmtUX1UcQjlmPKMLdM8yVXvsC3Qvoemhfe14kN79SB/pjA
wFsqbPdGku1g8yVkU9Q1SKaN6apfG915+d3kgjGJMhi0YuMtZL0Pgh4skSjTeZFeeEEnsvXSmASX
3vJETf0OqbZ89hP9myNHuJzYsKD2tc2GlQ07KMVXN0p/6cR1YtkxJtHENBOFDr+x3Jsm3YJp2oRL
xTCuI2S7LuFjF9OCuPJlEs81HMmj+YWxcmosTsKIkilpM9oemCp73DQAsVA4w4vE725BC4Jy1WlN
SPuLpG/byp/wxg3nZtJD1k2/WIkXr/O80F5cBvOFEXRiHk7Vvjqcjy5JRLVvj0ADUZgfQQAvGr/D
CaoKsMW7sGs7dZ3JRgWMlEZzLouUZl0bEsCF+gnfPTTodN3WQHjOP95TVzn+/U9RJTJR9OUATPc1
PtSz1qn0WdLSho9u6pUO8mED+PDCVvDE1NMnQUUOTpupcC/2laWVN3We90tsE687l73gCLtNj4Es
oC88f2Onlt+pqtdNTXg0ul/tbXUrknSVU5sDtHLtsQhYkbEqyW57VbKOq4AGbU/f561vz21Vu/AF
ToxbfbKnsZoszU1dhQAR1psSd5eizG4Gy/9w/v6OT+2d1VWfRJcCSXGFjVu/dwPcyKURKpCEbXuJ
O1GG4TtWvuevc2qATAKNCs4Nel8x7EFP3eO5Alxxg/V0N6uS4ksTPJy/yqmHNYktdZiGGs0sPTrv
LtyzO8NgmiwYEIJOvxBITj2wSRyh67KOceiSe/yYr5uu3dH1t8jc4sq59EpOPKqp6DcPCX4g4oZd
VCr40npx7i0yOuw/NRGb8iHoF0XoP55/YCfuZqr39QFpyjS1+x0wEcrFMOYXRRfUB5FhjmMvf+8i
k+AgBsvNaQDvd6FZ25sgbe0bnZbLRVwP6X1lxPVvXmcSGSosPgSEyG43OEZ9G/ehuPcyzqzY7oR4
w5h0iFwYzace23H8/RTu7K7KZVP53Q4MHFWo3qBDR0GjTbcKPltG0BrdhSudiHZyMv01TZakx7mn
rFr12KctGy9ETEvX576ghfmu0JTgMzymC6vFqRubhAOgnzW45wHnGptKA7JavIZGDWMCbF01rDSH
rruwrz91Y5OAEDrQtroSQ3kNwe5MDB30XrECKq3MatNeA2bcwvw6PwCPD+udIDdVDNcZaBBDj/Rd
nelFNA+1woAQVkEj+M2RNwkKESZYhSGrhlY5/HYEiochN0nh2XPnN9OeU4lwnEVOU8LT3aVBWzd7
zKqgV2I5F+G24mlP5x/Uib3ZVCCseJUdtV5Z7BJn73fd19ROOE5BsJ/Rd/Wxx8kVZLYKm+/L+esd
58s7L2YqCHbUSJch4uOd1wDn20oFtA+1UE1yhoPDeWFQn7qrSVwIXDlqRtTkO1dVzRkmTl2BD0Mu
PtTN+ATbCaay9ZJChLwwZ09Moqks2FJLZpEpQO75XXhgO9n0EDhQSeia1cLlU8jYnX9+31Wn7z3A
SXhIMXcMUXflOyytZ9nw6qsH2b4oXnYYYyCc7srLP2OecEX0yIaRri9wzNVdBDmTTj+62x4rL98U
vbc384/nv9KJ1WuqHG7YByVNi1S+du2lQTenIptV66p3qtV/IUFy/iqnHvEkemBz1iZhbtBFIrVx
uE0jEBkwRHTwtC48dwzk3D5xNr93scmuIvSBouNFI3c9ozIFmEueoakUYJl1r9ZLaVNMP38l7fj9
33ufk0BSKknuJtpY79ASedVdma6O7xCtdywxT79FTATCFh9NjS5YiGOenI8JqOEINgVw7RoAFPxw
nnJBGc2vEeJBhjv/1U7E0Kko2XYqP3KhFuxG2wJg7h1KPXs9/9EnXuZUbqwfdcxQd8ZdLCBmAZWG
XuInzaNmRv128Mfuwl73RLSZSoitGPxhox39KJwQZIVXM+uhaW/GyBB3v3crk1DjWbwDiAkCsUtY
pcAao/5o/jm8cX5WrpWwurTXOXUvx7//aQcSYXsjgUTJXdfQizsXIZoHWFGWdjMqGu0V52/nVIZl
KvXVvd5wW+Bcu9ir5pCaqRd7Hq5jOvhEfNUOlqftajmQ+jDqD1YpViO2YuevfWKD8P1A9tMd4kjW
eXpHpxWt1da80bBUnJUphxLpffBEaB9GnNvI96f42J6/4qlnOgkq9IFL2Zq0jY02GJQ8AXCzcDMr
+eTHUdmuzl/k1GCfBBPAfk1mGJ7clZETfoSt6y2azpGbChDBAjDaJVXaqetMIomtQggdLdpeMqnf
Qjm8iXrYaQ1WeKGSXKr7GvL4ce8ErKkK2NaEkENoZDsPB6cHTQnXmd48gVoD150LgXu8kh0aT7e2
uTXu+qycD1U6HgzbScYVbofeE3Y70TY0wnJuuZVDQ3iZzY/d4LDsqq9GT9kGzm0TzVurRDOofnBL
kAA4CILcJLGvlYO3MBuIzMagGTvq8ou8a79YvXEz4K1DWrO3b8kRRjexiDFaM8b+Gq+AYGdhdYxC
TdnGjX4flM4NSv8PnOc+9oPfL/sxgiRCL/yYctncSpXugZEWrWpTeEvYoxQOS+eInss/RJgfLGOv
Ua9GxW+3KhRlGNWMn2DY92TY0CAZTfUIJn8j47LLZiDjla+dFljgFYwWTKQEXKtjkqZ2cp0DIjzg
k5Qd05U3IafZG6dw3RsvyZfCq9qXcNDw36nNBccquTSqeq/a5fMI026rN/GNkrYQmvxCebDKrH/t
HX2ZmWKfpNG6AGJibVQlaDwcf7DMswMDu3M0YNgO9i2waqXqZ6pMoXTiJJViH0Eax3cPgdcAt872
ah5vG6GmHOBdd20olboyjaK9xlgb45UBDnKLX72u3baGvG1to1vRKZ9gaWT1eI1gVzZPXYUFM+ya
uRk68ccQqfUiqJW1CkfzNsJ+GYfwa4he6SLJwscxTuw5vXfpsBpzZcMS/JBzBIEdgcEPjVcLdtjR
sBht5VbHI2IOQBsr3rIfNrjaaWs78u2DzngBxTgcFJyAcGYxgKO77tzm7ReKNKwF0s1+7ZIH3JhS
XVtwKVYiRpgCigVmYwt2TxtTkC5WYjom6mpQz7SQQbHHdpMDS6dokMfHwOpmpBv2tqysHq9Vvdjh
NZTMalkZ27wY6oPr1NcZg1HrR2NpO6gY1ja64QGX186YJ+2waWrz0HnpY1cPazWiq3eZtVhvoHyP
7ypwhofBEFeh54KhNw1aEC2Q6YqKGrwddXeP90Y9rwvxqILNXIkQZKQSh05Co0GCnnCEWGcZHvgh
fKh0b10YI9W96gi/s3mgefPNiexhkVi4hVkQOrYNXQqLQse+xzO/HwNGU8wb8Tbq44e6tuPy1vGs
ipx7VeJ8q/YHfNmHtUOePQnQpWmgRqFT9VdDCjTiyLUece+h6ICZTd3KndfHxrPeNHj0lDYH9bEy
D0aXNTH2FVHyscOLlIegd/O4UZ3hHmvVK4NDiPboZs2LpWfbSJriEES591wVlVg1mnNbKGG+Gdlz
Yzi9wGR3a5L9mTt9u6qOQD5ykOqyMMoZveAhr2AY1nbg4d6Kmx5ufozpucCeQjG9/kOET+0qQbtb
R3KPy/Zny2vta6TleAvXJTN7GPPxeTxq/xdBEBjrkFbtedYBlmkLf5cICRgsqQYkc56Ojx1u9bgX
G1Ywroo2kAdDs0IPzRNn3jb2r4zA0exF20jovXhFL0FPusoiHdjYD+En37fSBR6c8dwIzexNdVMq
2qAcnoIALqBapeXSx43o0I4UcQPz6F7C/vhGh4+x0ihQACpkbjhA45sj6CPTQSsrKhbuBTY1gatv
otJ6xb5HfXIUuhkdAMj0M0ZQGBUwMBTXYIzz51bcGNgwLvtuUGYiy48EWKtUlKWt5Jglxnm2tCtW
MZvVkq/glbwLH+uXIRDpoRriG+ij7pVtdTcKITxPwaRIqeCcAmh0g9USBtiEA3WstBfVzDdpVG4Y
YMqNV4TlyrX8B6xK87ndA7PNygSEolHg8YwNDdMZuMPXPEVvH1UyuodyS08wPkjPquJ096HQzecy
bZQrkZHvnHdN7TifIAg2XxS9sstZLtPiwS2bN+i+yp7cJ0DpgVcJBrzZeQqG6QNvdFHU1ngX0WW1
qhM/Hxdw0kkugRL70upltNJbU13YSrKP0dgs3UGPP0EPGpaZ1rKDF7m2dEa6cXynTDd5X97WHTYx
UZ2Y9AvUbOdFSYZnpmemM7cj5xPcFW8j6iL4CDexznatorfDvAZTfAi71rHm0qlfygpYtoz0cdcm
HczhqMJ6pEDu+kopIZ2nTj3CrtSNBwfb+FlZY4/jGkWywHwzmWEf7l0n2HuzTNNPWOV5uXHa3F6P
UeYdoEttWwCHO1yqfJy/Cv0WDmWykDDZtooj4DJp+VIaVWPNh8S7Bc5Ct/CoN12H0az04c7132Dc
mYgdRRwUnyyKDvOoL721kVvzInHKh9aP1Y+CV4roL/lGl08yz/TcyB9xFh6bhU2yWy7sULOe49YB
R1YIYV8XybjJFXXY6AaA1N4MunURjlgwKXr0enRLSKijVGSzY/nN1/AkzUr6Deo4+CphDaigh9Xs
uRlSQa7e8Z7bI0awwH1qEROQ1Q12n1Y4Y08Tz/2gqam2BbgyhrHa3igNbl+Nm+CdbNW23PaR9kCZ
Q916IJUxQbL8R6vIhxslTPT1kQUFNl3v1aWjGbyupAbFhRX9DX4a460uaMWhhr0joB11X7Fq66u8
iq1wlxaQL+cWsLtijgatZMnKJF3ajkq1P8nTag9yGTPlEf7ghw5LnocsbKuDbbXpI5Y1zbI2pPcE
uztng9DkXb1C9jRsQCT22S5Ss2iGTzxGLz6GG/Ow8VNiUBhnsy4HZKGMOmYXuq8soPsvA7dQgNUN
ctFl+lXnBcYMQy+iWhc/6pXbrbDe/FAAulexay3jtcZKyr4OJ1XZcIXI8EnuBcWjy0ZsDnA3vR28
kDeXWMqFetCJhMO0NwzYYSmqioIPSF7S5bK3izVo9K9JYYHTVyvakDCTvdTSd+IYPO0Oaw2zzvVK
djuXYuJ92MpmWEZRZCQXjtmnKrLT7q+4kHoJ7bzfAWW/wgq8JHvNFqoAuL3QFLwBqDsns6J1G0xb
o/Q+cs237yeT//rS/x/vLbv9a9de/eu/+fOXLB/oTPPryR//9ZAl/Pe/j7/zvz/z62/8a/2WXb8m
b9X0h375HT73x3UXr/XrL39Ypog0hw/NWzncvVVNXH//fL7h8Sf/X//xH2/fP+VhyN/++ceXrEnr
46d5QZb+8eOftl//+Yd6BAH818+f/+Mfjzfwzz92Wfn19T9/4e21qv/5h3T+1BzHxg3OkZqpWsfE
R/f2/V/0Px18IoE/oOQTFiW9P/6R4rDm80vyT2lJXeI7Yx899o6CkSprjv+kOX/yF3QJcTLiB3Tq
+f/zxX55Nf9+Vf9Im+Q2C9K64re/U5v+ffCyNEto5vfr0/CiGWQQf00EtH3g1BWV8rnjt+rG0JLm
QBVdC3EcKh1rU5dKXM9xvAu3egUSb6VYySI2lKGcV6Ve770RpD+eq09dArqmC+z+g1bULw3mrDJX
MKlvg+GROSY525WQWrOm79a5JH8C2XE89BqgRgQk9a0UVnFVYfeIWq1THQzf+opvoSlmUq6cXCaS
I1dUa4AiZZJD9jO1ABimKKurBrBe3WDfkwbuzLRVN3rDGw+jB9euWJ4XstIdVOGeb2OFLcg9LYfe
1SoU4WFilvYC90DsOVkxcIRiq5HPsDS19mSUzILGW99ejjkW0LMkhB8oXYyZWWkTphP+d8Y1J7Ju
a2cp0JAA39yZWo/pVcDnAl/tZUDHRRSoNN3ndTea10GV+dpc9GWhrdOmN/U7Vylz2mRCYWcfPHcI
tlXd694O2zzIQEfCKOV9oBCBty1l7jxQJHBFN6euUunpXIIv3xsRe0pFVZKXIuG8eMBBOb2mzdxe
RKRY2huKl9Qshrp7RLurhlc62avmOnZyPrere4uqLU4mr7LxSu4Bb9n4QZhDmuzMUWkkDD81pFi9
8qvSDZ2Z36RJvsIMyW19Wirs0FmUWu8+AjL2OamENtTyuYZqRtnBOqhGsIcQ191VaxnWF8+MBLvc
LDSsPUJe6OaANusakLMZ4w/AkcWeqbZK11nPRfOZDss3WxlV2Kxypq6Yx7E5Jq8gsdVwjs7w6P1b
xIN8S+OjhBQTCW+OmY9a4mJpAKvswPAbOJceXY17ZfxSa2EJqLzHDYmjpC5e+s4IvCXMqkDca5RH
PByJdPepBkz3GgPJHPEdA1uPqUKEED0L/ei+ASXH1tEeSJDHvZUd2/WoskN0CW3uLadpwjYpddCf
2lg3Bm6WycI2pbypPCsdZzqQUYyY2gLFtOLjEuBiN/vN0iXbOMD69t6F4wl0Drendq5nOSeNFAvm
g6Lk4AqCwnI2WMyP4cwHeH2XjJYijrIBHtbQ685VhF0RzgtjnG4jTofFSsOHvZzRzjo8lAZ+4KQF
ouazHeR1uOCFW199i9Yd3Fl68VxipfQoce925zkuBvBjmzDSF66QSDr1IksiPINaQfPp4EtnbWTQ
HWc1benp3isBP3Eizoq3xh0Kd0nzD15pnCcDZSETr043BvDsK731qm0I0X2vKpajrpQcX+FFpunt
uOih5YqDZ4u6W7hlWhwfCJ7zq9EvS7y2dBfoa9VKrH9TExfeRWXnHPG05EkpjTFfjlbLaBsxEX4Q
tROQ1bH1a1OkkF1bc8RjL007uQgDaP5L0wefONfZnlv4k1l9vOotmT/RGVm9NU7q0IYwKv1zgOX6
nZ2R9DLKnq3d0RI5mflZ23vQCU2BBZpl9TdHPOqmNYSvLtRBdXsMBEzoRWvD1dmTjfieg8LROOCa
KFogCpY0HdirAcHvTLTwSJd/fwG+Cr6UWZV9q6fL6y8r8k3+lt7X5dtbffWaT3/y/8OF+IitOb0O
z97iYGSz8teafly4jz//1zKs2NafIDgxLHRMzXZYHcja/rUOKzZLNBto06Hu4QBK5V9+rMOqzS/h
d++omjSkoRrsA36sw6rxpw2Qgm5Ods2cvu2/swxzhZ+yn4ahY8nFBoFqvM1nsRf4dRHGXMZToTce
+db+Frf3BdjZncc58afH8WP1/3m1/3WL++MyWFw7eOzQjDBNiQ9jwbZiHKp1Q79vVotVPHx25VfZ
+7exHl3YT3+v6Px7Z/HjagYlFy7FRsWZaAEibkl1cRUiTWVde6oN2qTongOFhKiF1fu81PNlT/vE
TAd3W9r+bdgqn1Q3uU8tzBZGf9uXdzrJiJXrVZ+F4zzQfv10/oFMusp+fEdamVVD8vDVaTcJCVMc
yZy+WrsOYNWBZUHm6PFzoZqLMFbufbV4wHlsA4//Lo80FmQ8JmZK2JMSdw5C67eR4lez3Ii1hV9k
zQzW6oWXNqnN/vUdGWPHhDvbRduY7NCgoWcjuZSKQhDOOW4xzNSmXOFFHQIjhRapZ886Z3M7L1j8
wv7K80npycJa9zLZULEy5hxsXoh3n7o0vR89iOHZ2M8s6LfL84/z1wL5j2/KphXCkJCw9Se1CcWw
pMVCUq09TU/WeXK0Ow7oxWNrMYvAuG7IBlYYQ2A+MeJacP7iTO3/mEPsp3XBCm1a2rTDQzR2buLs
Vq0BXuOk6jKPlJfzl5hOU4OmF6Edx7MpTVVONZembQe6L8NqnQh73wygO4xorWbmpWrZr8UQPv94
HalBN2bm2MI+3upPpSsTXeWAFRGNKE755gHov6qiIFhmMk4XRmLF2B6R/AsGChJjgLcG+a1L9UcC
2y9P8/gVVNsShD+OKPzn169A5gHOKn7j60h3Itw8w25ZJnn72e4gn9f4XdLVW3fDxyAPlFmruOqL
F9EfWsWNfUDwiBUZPr/BW5vHUY5tWGZDnZL9dsTodaMafBSZf6X61JcuFHDnGr5AcmWQ5WRBb7dj
iK25r6uc/IEgR22urtXGvGlypVnjnC0WZKpuEAGv0GW5j1lWq2zlvYMjNLnhaxwUUR7tYQHBu2rv
Pei10Oc9jQ3zjgrHTHezGzvXrKUesKs3IpS6XQm6H77bAQehGGJltq0HoWK6LbBGsby5X0fKR6VT
opVwvBTAdP9ZTzDYUo+WjK5Qlma7kRoYK9nWzsFw/AsT67vC6OdYenwdhk7g1sFmm6wXv76OLGns
uE2qch0Xrr/U2IfOm5AkKKHhzjpuZrvgrvadYM22v8dvIvebtZWW+tYvpHhrMH1rGtnd0GjpUCaS
+lwfE2tdJRkO1Z6tzHHluqpwp/JKj4DMLSsf8b8YZnnpHV3WVe+TF6bDLAibDYuIsfAkKlZP2N/+
/gQzLEPStcoda9+rhD8N/MGDYTBCrCeAVFigekF95Y3VQ9HEb+cv9GtR+K8ZZrB0S6HxP3Ztvz7P
TrWdkvN2uc5FHG3IyGKdZPexgmubIGrFTVcv2yp+CRkHf6s6/NelTQ26FxObQ/60m1bIrFRzLBHX
gESit6Kyr3yzV1/ckSLC+ZucLvc8Qv1YP3Vs4qr8jyu5Y2XUMTW7NUXIW1oc8OqN9Xt4Lmt91G8D
N/96/nrvPFSMNKl5qZrAXmaqW1KV1sWCS5RrUWMQU0kLP7dxFpDyWrg5W//oaAB1STH+TkzmohYJ
FJViMW/z1zepZHj89AGef5ijRwsgTweK/sNM0/tLrXqTlNr3N2dqGi/OEoaqMUt+vZTRsZMsoqJc
4yb85g3Rq7Q6PI8NyhhO6S0MeveoDHwrBMqNKom+nH+6796oxBUXN2LN0qZD1ixsiiUO46YERpSg
yTL9elUV/d8fNKam67Zgl6wzTCc36TSxCYoiLdfZiEk4pcunABtDXFTjmRmrD7maOhcEGhOg+I/n
yvFfM/H/scxpG46qYsLal0qx1vB8/mh6dG4AnfMDh+g7xHfD0PsLRZr51uw8bWlrZfhiV/kSLyly
A2Y3bn3Ukhdkpe+/bEfjpEAp7T93r2aj5Hbq+bxsV6xqiyNyYQ+vufOl7FPkjGOvLHXR3BoOGN+u
tqsLu7535q7JYUTqGrwZy5527VGaD3FicXBj6sI7zDjWbjIcNDO9HjTvc0iiYnF+dB1f62SBMSXZ
RnYcxCRzOo3oevRYgYwCvxJnpxXZxyL8e6C3v16zJCowfk1HU6cbNM/EeRbrgmLtlb6+0us2nZMT
HFadOjx7wts3yqWBNd2PEgDNn65oTTQsnuOnPWYaXJFi4zJ0lfYmL/NwkaTta2VQHlmWVhquoZMY
CwtRnsFWrjGjl7bSrmMqiE5oUNq3qtc20a68QsGaA7HUJrSCC8vRe3NbVyUru6keD4GTjfMAVFeg
QCzW2OM8WXF/1cni2ggvdQRcuoz2awCLmsY3zaYt1iZGEAuljjDo7fEZFJ1/IYq8s32kqeTfNzSJ
yllcOsHYc0PBOH4JZLtMWuUmbsynOukvveV3dsvm93XuaH6HtdDkLXdkuH2d3uN1KLP/S92ZbLeN
pG36Vv4bQB4EpgCWDZAEqXmwJdsbHMu2MM8zrr4fZFZXWRRbrKxa/as8TpsMRiAQ8Q3vQJvZuEp7
PI+bVNy0tnmt2tlBSbO9GhvlCmB4+PvvjcX9qkrKV/pajX8Tqo9THI9qxRbLtQLvQsseXtp8qr78
d6McHcplh3VzRGTmz/YAgk7gUHdOkPzkgWcbDpPg5DfFMRKrsBAmpxRW+cEyCV+Bh79d5gfszpbD
JDmHghjgKFS/fVJk+iEQxqeP53iEEfzrfOBqBaojUF5l77xdSrQGg0mbcpayEt/KOntWohS8STrS
vsw/49Dz1aji107LCnxaaCHm5bmm2Z9KXEenIGkrVTwcMMm2j7nCZcyTTqui8kuzoT3aZL/iRTwM
BUXyxlQgpkXz7KGHcl+PjX6RQ7n1u0HbYnolkZSle09dI71v5yDyRV2gXW4lXtkOVBcd2hCVBfVm
StNDZsxeU0SVh0fHjWMO4a4blMe2gSUmwvEJ5+zBLSYT9JeT+l2HUG6N06ov9SDGzXdQN90I7qwu
li99HJNehXGATCIda9zqHixlmTeWIgrcZoLYldhquTOYhjHKMoyLjbuqkYckKqOLyDHHjQlj2IvG
/LoIq+7KwMIEvFK87bsQ6+RswAoK3HIzUZaNdR8/CjAXmGV6OL4MLiaY6sYgzcdOaIH4iCf7blDq
Ryuetd2shNYhWPRb2iCm29Kg2lKyLr6KxaGlWwaXNQQOHDQVCMS2fTUgU4XwgwLKBUEbVxOCJjJe
ArCYaNtQM3jNTfkSI6SpF/MhxkZsE7bO6IqyMS97YIKHMjwnA34ioLWpbZtU5mzEsY9VESdMG4O2
1iu/6afroRy/OtPygIHtnYyCR7XOs43J2p85Ok/c/DYOWAAsNaFyIR+962hU6E6uzpXfjTjULiNu
V1EY3attfBc6yQOf+g8GJOGyHU5Rc80V3r530pbIRER1RUPKmb0qs0Ovj9RtgIeXvQwxzrTn6MLv
SlpczLZmazpFVWIr/CvfDmkAh5/TFvBFuaBRV6MVs6XwlTyWhQSNVsTf8fQsfcgpzrZyzPs8z3Fw
7q74acV1qNH9C6oItrmTaBsznuZbE9O2F0PR9F0vLGwV7Cw+R6A6dTzZusbZxNEoOB+0t795BgU3
Owg/+m2VA5WoLvpJ6S6WPLq1dcSTG1sqLgTkZINY3uug2I9GM57z8Thxgdtrn1aXpCAUaI7SVmOs
ddn1suS2AZeXwdkY4UBHi7TP7IkT4aANMZVDmD4zFYejO1UHytOP5VT6Wpp/s3A8IeE4E2GfCM5s
TlmSDdsQlnYc4VKtqPsEK1Y/HbWnFrMpLyqKp6yM9tRlaLgQ/Vihfi9b8xxl+tRrba33nGqaKLa+
u+nSJAPNpJb+iuNNbfNXVgWfzDbHJ7O4M0tz9opkOGNYdCIgsonubHNNJ6gZHT05QF72onaC2aYm
GOZgeaxxeqOj7ezQWj4z2KmlpZFAPXjtdryrbvRzFoAUdSo/M607JQH8bPS5B+CRdnaJyKB81Gvr
ERvabx9f4acWlu6FZa9ABwKio11jjlZUKoao/EG4VHq3FW5ctB7jflPVYgvAGoG2NH3+eNA/M9Kj
S5siJYhvG2cOKs/rS/Nb0Sgd2rw1uU39YXHSAxjkKyFI14zWfNHTKaQ7Olu4KOUvsdXtKS9tijS9
FHhZeUq7sCzSqekAZ/kuHDG5CxsajMj96OZWKbljmuQHEmvUApV2Gyq4uxYWuiGibR5hb784afdV
VkDHqkV81lMws6BNbxaZKn6rOJFrl9H3StfAkSct7nSpfUmdZlgBpCvANI3wfEfLTspG2+Up/ohD
XD9+vDzaei69Wx5KaSSRIFCkcXRumZlhVc4UAHRrcyI4qRiA3knAqlZ1GwDkF8aMHH8VqBfzGpJE
ilZ/y+YCIGSGcHVkbDrAcFtZ5hhG4oQhZGmwGLXhAb7+atlJvsENydmVVnSuUnbiJnTIfG3gLoah
07J6+2C70IwhGFfcEtYUeogFY9daLGIzAju8wu9ydZqz7TPvzru2FecqfRZ6Qo6FrzLx6NtRkb82
tQb8PEKmRrfrQVR4WkYFouJepgRSqbt4AbjgmAqWoxkmJJg3c5Qkheo6gf7ZtM2XaeyesIse3VFd
7hPo9xeAKuot4FFl9/HTPXErrUGCrlvUT1ArPX7lqrYLa9kbha/CJmi65JMOjNuNS4gStYo9Lv+b
n4kqi8iqgUZMne9HbRSbj3/G+wNHCINYxWHRaFUdn6hTUlcisMcCS670EpLpDeR2L23nbUdLvJid
qzEmbrZxcPx43PdJC8gpW5UGRU7sVtkrbx8WXfkYglFc+lmPaIsiHPgPSGnNne2pIbzm6JFdilNw
f42z5Mdjv7uLj4Ze1+S3Y6duYxEBruSK7GZUq2GalfQPqnM8nzPDHJfE7QGDe1mnvAT4qBVZT3G1
9TX4mB/P5t2Fv85GAP/iHOWcsNa//202oYqznZ6wkONkNIfAqnHuE0a+/XiU089Ls9W1ZY4N1bHB
DsyCHoBWUtKnSHdaZzxGFhiNOHoZHOeuD2EL09S6rLG21Ppz8gGnB+fC16QUxJ3H3lu4zuN1OYYM
XikXRa/f90Hyc0673p0xEe3qQ4jXLfyPT6iDHM5MfD013pzC6/r+NvZRxJsoShxFUN/8MO53IIBw
3Vs7tWSas7UphuETijlfJlv5NLXVlSPMMy/Ku6N0HR5vRPqWVFjpehw93kJOy5g6hT/YLxH2pk0e
AnC71bJkLw3nzGDvYp2jwY5qIosSKmTtsvDzovEG2PkW/vOjqVG1PiePe26oo22LSVjtkI8Wfosm
YznmXsjpJ4YHjaL8x0/w9Ejo2XEtCMM6FuzTjb6qLcEL0nfSQOvaKtZW0UT+vMw3yImfEzo5Od5a
FOGN1MCBHl1DOR1J0EnMbHaafhdrKQqXQ1btgibXNv2kZ2d26LnxjnaIHNOh13IeWhxWd1KM120D
s8XuPFU7Z7x2eijaC7pJRPyuj5LMVIezJCh8gZaHW4HSclrkxDPIEE16rpn+LiZdNyN9BYrXKknu
8XNrFa1AHH2d12xgB2/l27ixbiBBbFvcbpIMPIKif/54r4AQev+6U0qzCSQIXcSfuKHfj9O2Wzhn
UoIuTIW+wbIJHlC/tnZcYR6Wvdt2VKP7ucKMedbnH3OV0G2kMLZJtRiWyKQ+pkr9apdATWJbG3ys
SppD11OFAtv5CITS2sml2c8aeu+lfp1M2v1cVCV2gtZ0GEQ07IA/Km401KPbDxO0K+EoXqBVn6ni
tFdzGTp+R312FzaFcRnkRbdiNHp69l0K6q8PeDB0dyEL4Kke++2Q26/loIb7JovMq3KI90Oh3A29
nl+mjLQpLaxmnRHWcq/bm2XQL4MxReW4dfq7pVC2sE3S/dAIMK+S2ac5XJsuNW7qwPgSUgXaTDQp
IVahiJR3g28bymc9ybKrVohvZmZNjx3pnFc60Bw0vVr2U9hAI5gDiV1CCYfTzIAeD9gXKEoH+bNO
Lvtl2pdVlrlOrhBfZ319HyWG7feFDPDBzIUPrCtzUwtQgGES5lui2wBgjd0YseGq7T+NSqC4eqHd
ykAcUlHNFc0oDb2mtrJokGvya8S4Xmxq7RXw5o6ymDJfz6k6bqJ0Ce6jwBy8Ik6aC7q7tlc3qnIR
NSpG3GuJbYzS9Jey6Hina3N1A4p5puQWuDMg3K2TdObWCrXkCkvr0lNz44DzsLk1rE7FGy68Egq2
MWYOvwbbkGFb6OJRn8PvAUJvbjI+xgJ+QSxAKg4VZNjOTn8U2F/dDEvzQl64MG2cnCluQZpZOl/X
Mwzu1HI/0gzfGiCYOLTT2V2RKXtHwMTVErGH1uMhrOF4ljPr2xDn7g19Tn2vWMUtZTGe3Qgi2I+n
DloqFOUvcwXx0J1CXGdAk0yNiznoLkuARyOgUo7bvIkuRnSqPwtQGS7YtMF1ZK75Ig+tjVyMEvfN
dtrnFL9CL6nRaQzLL6XdZrtQR9ZttMfx3u6GgHRG7w9KG1xX1qw+j0poXoRamN41QaUr27JPpIub
K9ozBrqPtgKe1TDGb2bRJH7BwrdbTOKxkhtQ6qr3wySUawuVl4Yia4PGmQhm19FQMZFhtBv0pb3v
i17zIcilnCZW6mWDOXlUPTGGWarqMqeOeMCLAWZtm/hJWVp8vHySarcXCPF8N3urPASJ+UDilz7R
jFM1dwCydwBu3n2P9CrfQlcCdl3MKJibUQSwPDPGob5wtBoouDIriZcm/ad4FnsoPpRKsdBArmIL
3N7L4XTtsqiz0Jowv8powstCFQDFcE50RymXW1BsoKNDZdejK+wuOvJ5om77ZiN6Ugw0QIIMP3hn
8DMBmhey9zheaWH4vVNHaxt0XAg5Kl/6RmvCBfU08FB+CN0EOpKt3si8DTgzmj51KzG3IZylRdup
8Ak2ph02i1dpLZiaMAT+rsh+TLyqmSReTElZ3SpQj69ljmlgK3hnoBjDYM0tpX2MZ0Uc8NAwUnfM
jfgHJia34PJbbxlaC5KrEXuDGqj3ykA/0IUEGkEos4qrIIGBNmJSDTvXC+rip9krOI5VCIBvqxoy
nafEJkW0IAusg2jNEKfXtBlvzMJ8gGXgtR0pn0PZ4DJNoxHmVGBsagW1hNS4TfvkDmzd/SiMXRRU
z1WT/GzmSnGlo1yaWXZjh+pexuOFAXvAlbFVbqSMIq9vxLOyLNQRVDADGGpS+syyixlciL+0Jdjx
7H5RMc1A7b/YLu3qzyuSL5Ym241VWB2C0+JZmtwYNTe1N4f6nd0SN09Dj59c1N1RZPqZ2+yLqZ3H
zTCGBxFBg+XKedIQv3edTr4yEHInYK86VN2DKv5c9JjB6M9DtwAdbPrn1sqfI5UkErVtsjq1ehid
7jG19WsFJjg2AOWVHcvtqBigdOqHoTNeDAmAZbTGbbDMdFHjfcjKiNm5V/DnVoMn5IdaV7HUbVYW
O9vurwsrvJB2YbrCGYUrKJ5s5prKn9VEV0GBMVyX/0oGFtB5ikoUa+GIFkW8ozh7KI3oNUhCP8nb
6zCLLiOz3052/0vNis/DaOCSIEZkNbW1ukfYaYFySvRHKZRLK548QRY1Q7ml2nujh1/F1AHID6Ln
ocL1PpUa6sVJDXeguNP0Ze9YnAVTmBUPiuBNT5f8SR9md5xtX5jlLc1Nzxo6k4aN8iOCFcHpGt4Y
It8YsfgKPfTeSKfywDnj9rb9jXfqWwoNU8p02yGh/uJQoQqjHNJoY/uh82AF1g5urf09L9NruJ3X
TScyD6JYDkpN2cM6QBnHFHud/zHpQXmXhFEGz9qcNlJtIMwN25iAZANzM9kYs9V5hr34Rt1CPJ1+
jTPezDXN5g5ZjDGEuR5ZWBt9QbNgiO/N3Cia8h7NiinaAuqzdmGcLheU3F4/DpBOJLXAAAxVauTs
lEXXv/8t2zTUqAbkSBo4mtYBvocXpj3qB+es+U4EmiuW0jEMWim6flzKiRLYPDSeSn9AWit0TD+P
FGBdzU6ttTM5z6nkco0wuRThWQrr2MIA1u2YdJKxZF5yMQQ7a/6uFU9GWy2eXrRUt/FbmqmRVfa5
Bs676gs40d+GPkaUlXkTFHHHaiJCfxnGFEKdbL0SqsNop7iicFD2kbwYjHPy9KfX959zPs5RsC1X
GlROSl8PnE+iaXdmUe36urjRpu6MQtWpHUMuZIMZJ6wGXfx2x6B5kE5VQf6MmMMa8NwTunql3Z/x
4DqRJ5umEJoJvIvneFxLDrVSWAvNUb8fe9dynrUMI7Je30dtuk0VeQ7oe6IqAGoa0MeKKdNgCL6d
lUFQqKJzRZLX4y8w42LSBtFLV+dbEVYHxciv6qhGKQePx6KTjwgQnWnCnFzW337AUf7cG5UxqhN1
gToGnp9ZewMkU2aPDx+/7yeqS6SydHqAtgAy+rMf+Nv7ntXWwsFLEkZEH11Qw69d3vhzKeypd3Dl
d0COtKXNwh7lzMEUyF6ZKRgnWnMlhwhYLHBX+6s23s6aegso/QlJoH1vx9uP53dyZJD5K7GEOijT
fPsgISBKrco6DrQZM1N1uMjLQdk3dvqyNBVFLd4TN5j1zyHaDhYSFh8Pf+IpMii9VNuAjyKPPWhS
9IWGMi95D5ecGnU3p7tEorXU9MLYfDzUicQWNsxaQdJoUsO6eDvRuWqHGPZi6UfDYl5WJio8ea6h
DGGO8T41gRUt7TLhSNpZZxoZJ/bQbyML9ai5VCkFhzzUOF+2Nko1uRfYhv/x5E6cZ2tVgsfo4IUM
Wejt5MIF9cXVl8E35+6ysPa2fqOTL6DGc2agE8cMGBsAJjiPagYCxm8HQgmmiYKRywKpiy9a/dDM
6c9Ssbd1G17K1jpT2jm1PWBGUNeFt0CX7Oi1wG5ralLCZ58mjtd01q4pNTeczq3eiQe0JoAaqGbD
oAm4/ozfXvImzpZZizg7aZJ/Q4lu25jG/ccP6OQQFKkpH8MX4tZ7O8SUFYtaqQwxxfO1lee1izzD
p/9ujHWT/DaNUJsKK3K4aRJUT2iEYUJ6rgx+4oE4Gphsyl/81/izZffbEOAwRkSmCKw7R33CbfPn
UBn7SJ3PNdBOj7My1MhEQbEeLdcw2fmk4mdB2WV5QvDwZdCLyAXHvP14yc6Nc7RkMBiH2qy4RQCP
KDAwh81o259qaswfj3P68f9rPutr9du6KeOsA0VjPpDO7lFbu1dy5JX+gzFMCC8rw8cxj0Hs/Ww1
lhOsgYYMtn2g7evmXKx4chogbRwqhJLD5ujWr+zZnmiUU5LslIukK66Gwdh/PIsTJxm1RGAGENtM
5nJ0WKqDA0gPI3sANtmrEfTXcx691G1+tTjnGswnZyPpGOlc7+Jd50g0QWbx+At/ItB0o4UpDX8b
PQFIA7wG5iU8fFuutM7fH7xwUK8dkBn3QcbcOJCM3cEedkYdI1xonwmJTs1njeIheUmIBVJ7O5Y1
dhkuECpjder90j6gb/Xp44dz6nUxICxICM9gy97F66IprdAceDhzjt+R8qMMUmqI5yzzTg0DKMIB
kaEJns7RHsiANNhhwCWDnT2qQBM1SOCU2L58PJsjT1DiOh4OJ4wAkkT4A3Dt7YLVxcRRVjBO2zao
SNj7rFO8VHkss/HGCaw7dCAOgcrQbU3lwPolYvNibuR9JyRq7t/VTNmgj/Dxjzoyv/7HjzIkuR9N
BgHk/O2PWqjA20HGrqT0fYtTo6tFOzwLXWwYNrIyd0oCUMuRm64xDyZFJBFq/th+xYjALSwBz77w
0h/5sgY2cPbr3F00x0/LakO2dVGMxmNRLltFpkjq967QbwbTPHNrn4gRiEL+NYOjYKSNWhrmjl74
WadT037pDM1P4N5rRrM1tMb/eMFOjmaC+IJ3yKY5zshDp1djWfGGxU2MjeWtMs94fNfuVL7Gzrle
2qmdSfjzz8GO7ot8guUGfZ5zPKJCbMOo76Urref/ZEq4+67RKmDDo31ZRGnX2hMLiK6c+6dKnRr5
IfDwiszROiflfnpO/xrt6NgYkARIqpLRcIzdSX1G3vAp0s7EwKcHAe6grSAy2MBvd3UwyDpD/KTw
bWXeKsW96pSbtDnnR3Xq8iCN+Oco61757ZrFjExtpaWRlSaBqzqXC/ZUNgVmYfyX0zna4hXg2WHW
GWjQy42d/8i0r2atnTkKTu5sAD3IwFMkIQh+OxsuYLyRerEGJ62vjK+6VfulIjcU2Ty8Y8+k9CfX
7l+jHVNOaPHHfYtvHRut3U6hs1mgTc62xhb/2xjN9dxdr3jQFKTVx5vBqtVKVxFq8eFyeaCTd7kt
z6zdyf322xBHOwEBOVsdlImdILUNtWy77DeR/h/tN3itRMTcuODv3z4hukhxQE+lIHm+NiMVgkO5
rVRqLue4gicfDreuzX2IBMJxESk0ZllYkqu9o9E3SWs7CyQv0fMx8jNX/PuRIIoLUvIVvqa9K3AW
WIipSUz8VZjWTtfrQ9vSl6n724RqwMfH3Lo6b5ElDAWrCkQ1OlEcdW9Xb9CqSKBuXPiBInd2PT+B
EvAjEd0oaeTn+hVN4iL5exLH6/XKoFRwLVUFzwqk5O2g6eJkVl4shDDpslXlM97PN+iQntl+719d
RjG5jyxa2isr8e0ojuiBNuc8rzFZttA9aDvm21R9jgeNUod15pm93+zraJZO2R/i7DuAdw33ygxr
3qdOSTcCEkim0KXE//Hj53VyGItBgKyt4IejQ280SiUMUTryQwR+Rq13l7zwFLjqHw+zfs3xtjCB
9BM3U/sG+vB27dJUC5xgyAq6HB1SsxoOArSElodhxGBiiDZl/fezTbhXBiIaLJ8DKPFoRJq6WRol
c05Yq3nkN1c8UrfuizMn7Po1RxPDUJbrCf42KK7jBE1dQPjGqZ37Yaum1sau1O6TnVjJOZT4ieck
4JNJRwK2t0CFvl3AsBiyuENV0s9L49Ewq40YzTsYNX873Vjh9TpcCKom4FOODj+xpMg5ST0HQZo2
nm2CkYwV88xFe+JFMlcZOUraYKSJ8N7OpbOToZq6Jfc1Z96aWnmVq87VMNdbDQ2WwihePt5754Y7
mhOFjDGgDY7q4DjvqMXe2prmrimAU8cbZIu+/gfDoTiCfg89HjA3b2dXRKWqDdbAcHiCo7DjB2gT
R4XuZrgtJrRaPx7uxIFLKZuj3YIZAcrnaGPMOBmMjYqm4og++CTC7yaeCcD7UJq+iWdkmGe5V8Jz
adaJG+XNqEfHfG9V6YIkV+4D7sDDFW3kYdrObewjBffXCfUPIcW7v16mI8XGoz/+OwKO/57E1P8i
mcf1tfhIXaqIizfiUvzzf2g8/gE4na3gOOwuGgDrYfuXtpT6h1wD9fUYWcU7VpLCv8SltD9IF/iE
w11jaNZ6if5DXMr6g7uc8hNkLCoRHHZ/S12KztWbM1OCH6QiuyrXUGwgEnaOjmZtTgMa+Yk7VpE5
xf5gNrYBtEWvRbGjaGvt2qkfa2+IlhqJMgA5OLiBXy9/jcqSCcRa2+kHoKlxdqOxnSVURtQzPHMK
0hbyXgb9MFOghW7GonYir4bUZW4b206FW+RiUjZaYYtP3WRaN5He4DYLCnfJVqpZrV0CQ7Eid+z7
tLhOR5QpXAZG31cd+cr9EgVz6ZljVieuNLOxvCzNMkbluG/C/iDbWEM3qlYQXkTQLgW5ZIWp6kkl
siuvlWr0DG827b3WyS37oh3HyXGrpkWDbSTzD10FvPYkKhQOJsGPd4PJQHQfmfzcxa8KmJFI4vgV
+cXkoU/M2QK5Nxq0U2sNWaVQTEm0q3Wj/mQUwqnc2miCz0HUxhV00ckRbp2ZiO9pbdM+ao5RobMS
djMKNFXLZWxW5fg9rhvqi1hxNfp2UtWicOtlyfRNbLTiFYmgpt8Odh/qG3NJstqPlNwot3iBIPeM
+Plk38Jlx1BXmIFdgcAyUUpsK1lDTNHQkS/SVpsBVc5J5qG0Vz11tZ5TPe+FWnkZWnzG1lyG8qYw
tMT26JBHJiLIgwINZrQLzZPZHMxbDfCC5mv2jI09/RAhkQMO5Lek7sfrONH6X4NaaNklKnh1dxvX
ZdJ6E2KKPY/BxBbdqQfZ7XuSsG6nL0C+NkWgqgkSigZIZOSD5Qz4yNYtv7D74HUOlEnzJ1b0y6wF
nXkfD1H+Dc+LMQawNiRIRFZqLafPI7J6CAImUo/9TkMAyENFv0t3adzicZMPMXiTzhjyO3OSAeTT
0km+stnbYfVdtAx8eIfRdCUgn2/IW8jviUa5jiqmXt8B6RxUeguWGbmJYy/YHfVViGyunUI6zuPB
urIHs8qAwA1h52ZamjUu/ailcVEIKaXXKmG2YioBct2avdn9aNswe1TDQH0sWCDJdw/RZxMjg8ee
5NfZzXaKNDQKi32OquRk/0yG1nhOxnJcPK2REHmDao5eVNErN3U4BCpa7OGUujqFB81zBlF8GRZN
/5Li7YcFb63Y6rVSTfq+E3HwOq4gGWPIwp9FPWsPHRnS927QcaxCEix4weFaf42zqvmqoQ5w0caN
8TkIrOKrqs9tjQXiEApemyicdyUJerJFyXW6gAyuzKFH8kMfxlDD2d50g8zYmLyQmCyEZfxVltas
7LRgEqUbN1pUbYBFAZAoh2E1tRqhSyNElliVh2woH7VxV6VYY9X94AmBL7tbO0nlyzCrPSrdusSB
Q2R3QKN0mgxgYODlCCt6KSN7+KLbcfd55Gx5jHonzjd11Gi80vbc/7L+fNYdSDeMN0ftjseLikcr
ugNC7M1Lk5hdvtGgPrwoSc2kGgSvBHtDHxy3GRUFRfVWmoi+6F2BhXXJGx5VkwN4eIjFt04vu8tO
o74J9tNoVS+i8Cr5waHE50OYeNqMsgeyp3Y5lvJKqwfUfZvIdsEgD85GJIkFFi2iLYA+aNfNt3Y3
AZ3bTZwL2bYXRgIGcmhlHN8VpqH7Ct7xt61qxT3Y1nauMexomxfVIFFzUeBvjY1SEk5inxHm106v
GNZVG/LljVE1hjdahUge4topxc6cxVD5Vhkp/QFNJ45HLJ2Fvk3mGhyt1+MbN22NthjqTWca9q7B
hj3dBmj7fc5FBSTXw0DMqj/bS52rG0va0UGJ42i6rtvBifwqtm2y0GAG9VYpmgDs7NjaV71u1Gqr
ZRxve9A75Z1TriK4RPWYgpedEiweTe3+NqqsJXLTdlAqbgUFHFcBPU13TWfoviMEpoGQM2u94C8D
LXS5wCEuh2NafY5hxH0LgyQA9GYFd2x1XpZAE/nrKOfohjsX9eBlGqS40qLhH9zWvxVB/Xvh0f82
Bc615fr/j5E8pDeb79n//J/XJv7xvfifh19V/5LFP34Pm9Zv+Cts0pDkJAekRk8KRPN+DUv+CpuE
8QesOdQoNDJkssqVqvP/JDnFH+SXqyQPwDFJVEPy8Y+oSftD0zQke9ZAi7ILsP+/o8mJsNPbPEZq
/ICVMUmiSQIIdfco0u+5W+oOUfq4zPMQ347RbHVl3yGgv1UUy9iD3/lmtegDqJXTfzMom6KobHW3
le2Uz0IO020TVgli94osdmEgnKfUiF/0umyCzVINADqH2PKlJRGOAA6Aw3ijmr+knsxYbqBA+ec3
TjWOrUqfvcypJjZz20WN20i7fI6mvIsPs1FUB7WvpqfQRMChNvX0wQC5fGWJOcWBs6z4dAJmeKmb
5LasFosIJZqfpiGRmEG0P1Hf5BtbU4sOrZnIfcXFcA2TV/diwWfhuBRbJ8iK66xogSdl3W0U5+lt
bPY/ExBvN7SZpo2V6Rr2r6qKRVH7Mw8D5Tku8u627HLpJXBGn5WplzeRGdKRiZThkM+xvOm7qn2N
lfhlyNE9XT+pjHyjmurmJ6Uff9ZNMF8OlZOhPsFPHkcGnybFfK2VWO7jOJV7e0mwVmEBF6mnt5Cs
sXD+cxpRIa19FbFOf/5Kex7TW1Wr5c04Vz/HmE+lUIHDShebuO3bTUl0ui+g/m9CpTNfDVotz05v
gFmOtLG77UWu7knO01vTCaIDBlPTBjePdjNJ85WnOtWuILI9qIqCDnJbC+Fns5F+1lWWOckjnH66
YdzFOdMGVCn3ncbvnYOGJnM9p7ejYRU4OLHjbhZLYyYKP9+UlXrZ99Q5PDw0U9NFN0Hd43kxbQuq
qUTwtRw3ehBpP/Oe7xxTPdBdhBUTlKLXh4dvECTfUqb+urhJZFv7ZcoVzKXmwHxNZPZSFxkj6uPP
vEleMAPRaDWZ5WFd1kLvJKczUy5wcdnodf6yhBhlDQqDyiq0Xm17bl5NI4wPeskDyeZI7hO9/alP
gXVjmOl8A/DJ+KaVGqtoDzdpZ453BdUB7jLKUPzTJ2DbdwK6+uANdakdpB0roUsukj02uKUgKTLK
WyWuIWx3QezLYVxJ1b2wn9RUNJs0aPCU6WZ7W7W6fZU7Kse/5ZRQCfSx3MGHU5A5Gk0sP9R+q1ZT
cEmlR79OCyffSK1vvsbpNHqWMcUHR8dkhcLnsIlkx2WhtDL8ueQNPtOymIINZZNgL4lTcQEBf+x2
c1lBpOu7cpsHjbnRy6W97sIKh5nS7n4lI+wQiT9IAtTGWTwDIX2XXkR7O7Lh7ZKe7OyQeqDZopu+
NFLrvlaBYFc96LvEkOUWRyoacJk+R98J+HC+Xiz8oTKwv7ghjQ9zKBOY5nr/3ESK2GJeXA9e2tfD
WtoLb1pLVLg2jepO5IhhWG3Z6i7Xdo2dzKjdKGh0PzilREhy7qBeqnGKLXRqoqhfa9coXSw3IR4z
pBSavjHSoSMkwo5t5tiIvAbZBi/snAHQijoSYhWh7cf6kmzlmFg3ndXrt2oRjI/IvJAg2b3qLaYM
L7IqzxIXOJJ1Pfap/pIz7G7GyOnQ5+WPXlrtA6rgxYjo+mReZGhObNHihh+q42VE7OwRv31CgE4f
t6Czm62u4mCmB7R0Df640wdeCZom5kaLNeOgaFHgoVY/rs43TyXhDoB9IW6wQIo/p2rQXGgoq7+0
bWUgT6up3YpOj4Sb1116kbeatSrrYNIiKvF5jbWenUyaz31lXegLUqdLN0afZFyUW0vpbDacUm8W
hFv3MQr0pNpF1F0YRRs8mZoSeXEKSzjoyu6ut6J+3+T/l73zWpIbWe/8qyjOPU7AG8VqLwCUr+pq
w3a8QbDZJDwSJpEwT7+/GilCh5xY8QV0NzMcdqNQQOaXf+tbNOnUkMuTVVKwULTlCUU03hOG/Ucd
gD0iuVF1Ua+PdkjKHd0DQ6Gt25YKvjxq/bz6bNvkRy8Ji880quEyw4sXcs6fRprk98TXLTpeVuFJ
tp8i2eqzHCDBe/d1KBrzYMjmJiifIbDnzNsMo97fcf9HogmGKoiquqCkM0eo3/ndczqR9oklwzkC
taX3aTprUYYXJEbhNb/PlpefsjVxeKvHYDOUKamqM/Ay7TbVJsO1Eo63QiddcJAJUy8lvx9TC2H0
NRFFnYRu1t6wTK1WOPeCs6c9i5IOxbW+rA4Rt2Zvmoexmd24z6ku6RsS3cPJUMGGvoNg44zZPrVb
Xu9E3oqUxktf+HMoJJ/X15wTpyk7DoZKHSDLgn2bVLPkFXUwONe1tenHpb+U2OhEaOTpjD5bWcYp
m4P+hJqt1lnWTR4ow+keM73N9gwl2Gz0eYmWIJkwZin3tVd6vdFwJH3nQHRrVWi/DKTYHHrR1s9D
G6wvgJf+aZlT/fZKWHdelposwpx/j9JoOid0U1fifJg0jrv5sBBToTmHGRveGfhj3VuOpzammRDg
RMtFPGqJtzFXo7pLmjoN/Yzws5oL2WiBz9qqC14IbNCHXnnHYe2so6uS4Er4j9zMXapxlGOnYr8r
DiSnFQ/wEY/USi53qTMFp1yu5ec4cWATCcQ5bo0vSU0QlDJMgEeyLH6kxtKgvsNTNSC2JfSG2qx+
XMV9XQ1PdbrkiG7dxCPRIpl+WH2KJtWfF1ABFvxhH1BQe/IbV3vAcw7BzJPqHV1+IYWgqrsGbal/
FmhzToPtZy+mO79rBEyd9IWipDCxx2YbOHn9UBEfdF5SFjVXdB0IyjrxOObiEYbM5gBn4N0y2zy5
StE9zBS77yDKLsh3u4fcwzTYJRpPey/J9ubnbx2tvscc1MS5atRTMw11XOJ9otivvgKavZSLN99r
eqLiXqqKFO5URRl98DYbrr1a9YV3dYmIbLcAxOzj5JFnU7dtffX67n6w2ADy2vySFU3s1usHE+wS
J3OebUXgfA0Sg8dU+tamRRDOS0tnhVEtQdR61ZOVe8a27ylEEc6sH+tFc8jG8bRIp7flJZky78RK
02yIMje2YrTRr7Sl+ljVjNEE/ADgACfRdXWM+aDR5HUdGs2KPHsOHvM2CHaDQOkeBNn6k7DpYz/p
6slwhuTambmGEcpXG7szqWRKLcr9OvY5d/KtXdH5YuMAXu1NofV4RSprk00WaP/iWtt2Gu3vFvTn
huwCWAZke05YyeHZZXO71MXccZxbiOyyzRFfZSM0c+KtMZ3IrymNW6jWeiawxf2+GDQzNAy+hK4N
2WYI3DZekpEA+0VSQ0hy1dYSs9z6CupbH8FmVDnfcs1w9Iy80kfLkZdsnaxIkWu6GZCUHknqgKIS
9aUi2Tq8VZ3tAjU0d5rGOoE91n22ZP1a9Oa0WQ2z22D31g5uLdud48xmmGdLvfErl/yTCi1VrRw6
Z7TpYQbW2VpBnodsDniMUq+MtY4lLhXOuheNRgclEGqkFmlHftPzomUqP6nOysANp3HvG9LfUTST
7zS70z+XrHQJKAqwLg3WsuEzJTHagvXkmNV6T8not6bsOhpVyCIhJvsrUqE8tO2leCDtF9YvmO2z
WGymYXoHWye7aiuzmzHjY6NZWH8i3/oqqcEIGzPtIjFiZ2JjkD09OKbaqEAbvmPrtN8rdrfvSbYE
h6bFaBcKfTUONGn4xlZP8HgSaqNZF1kmGt03DsBSbKlxOgW+6A+eXVn3vLHtwVht5+K3vTWFnSHz
N90byrODkvcuUYlMomVx5i9Kat23vF21uDWJgQpWlpQRx0BkCFVcsLuuJ9+v1yTs29yN23xYBfZm
o3sEZG0e6kDT3qkloyVGd9xkN1mDEpjRLI/4I7NZ7hUJno8jr+itwcNKPhwM2ntmwuHFSXTs9e6w
LoAXg/1MPZRzzQPMdhg1iT50PfoLZVGhgylanz7YAHkCxSsVhvVGdg8qCxpqdNxkLkKgkvFAuHb7
Ybm198lGsR6cXCkzpqw2u6f7bt1JwZOXGf5InPfkvUwz6eo4Pal21amYvKRBVR9wrRf3udW0dWiq
QZ+j3LeKS1Y6F0PrM5CWYT1mdYejcHA8K/QKM4tnjkq41GRsSAYrd7R9UKr6W1lQElwPgzqRDZ5v
vEz20ewGU5gqCpOW1HmbB/JZJs14ruErosZTnz3/aZNSWsjzu7BIs0+fx6S0N7PG6aRe22HTef43
2cLMd70a92mfqbOd6tUZRPQbMCboN2DldlZM46nGsJ7w0H7iFCR1tFaP3tqifsc1y7W+LAulEOZU
HtMRA6EaaYfwM4rjghqkflbOZSaq62Kb6/RRun15V2WL/RPE3XiYENycA7PIY6zdDGUL1s7Z0us9
48+D1yxfF6PoQysn33zmfY3XYsR0PyXuEelsSlOe1DYl0tM4H7vzTJBUqHMojfuUTJ9Wy9a7FjPr
fvGU8ZI4Wo/ze3GjAr1j6JjyrMrlk7UTk1WD7rH27K3os3KjB/W20oIXshq+lPPyVEunpvmXIpoi
X740oon1nvSlRk3Pc+350ZAX9ns7ZetJ1IV3by1J86zNHdZez3pZR/We1GtzPzoevlY6NcgjmtZL
2xbs5uNn3joCS73xMdfEn85joHCV4tHUe3eMprqotoW19s+6JupzwWc7CObdbbcWT0AMBy/Dq2uX
U/lWke+pinm9giBY8Zz3H/RufjS3WSrXrC+04g7bICljMhyzY1GXXTQ75VetJKRQGs4T8NzPueEZ
XMVV6PO7mITa0oN0X5MgGuL7X85AytrRlX6yXV2LPlKjjdck4+M3eKxHQ3s11MQCo63nCV8s0GoJ
Iq53xSYYSvNiFa3adDdfeJkyTUq9dY5a6QNYULG0oyjqjrHUoEgLZqsoZjynKOo3rYuRajWrnAz/
8Ww5SuAe9haEqKOuwsIx1jhgk4spF56/aKnnn8g8DL5C9Q2x8p10A2h+7HST035gfdfZuY5T5YdI
zbZ+JS4U9zn0KzdqVzALR8BAPxfCog8o1Ts6UoslTMjR3iYJvZnz2JwKN/gqbPW0UnuFv8y85Hlw
Urn6OTnjdyt1t01XHgnpUZBz9SWXTnAWTXLKBfsmSM5dFiS7ChhIs4pTQYZOZENEb+bBF1vK8l6a
SjtpQfEMAzVd7HbRHtsEYscwxU+3LLB8m5+OttI26Wdxadz6mZzybhxbMgtGuPNlyNRGGsZrpwev
OfMt4igs8Q1Gn5Jtzh+DFDvVcKwoDxyqkvEdTPZJsUmWPBAho+V7eevi7IPS3qXz9DbpFDFrhh8q
joWpO/VUp9BXoY1il9jeVWhQcKafOcSj1WNckQ4f++aEUhkknyP9+pMHfOXvLC17gE4G9vzSpk79
AMM57rSgOWLiaQEAqmfdSHc1JOSmzu2YbZta8ODcjtV8NHV8wZgTYN2W96qxB4IxhlsdXfJaW9r6
0Bb6uxh6lqtpeDO07kE4xo/arl8py/mYlvRnYZNOWnNyQemLqP5nWhkHn6axEDs1PppaVtFsZ4/r
iH1fdNNpWleettYat241HFLp9m8twRQhCrjyKvGpMivqyRmfaLFxNCiNKs1KBs2hissKyYzWd8Ge
HY9O06FednaVxfDOoX7jRGje26m2Ps6DteuFfayblFOd5u67dP1s1nmOuBxYiVtZctK9czOfZJPt
MYfdNT695FmltqNVsa2OhzztXbpMNRCBsq/21Zp126oR7rUhibvinEaWhPGEzYCei05t9bylnVXX
263Igyj12keKr99T14rAPDk2Vd69rBJiquqjr9xDn2OD5VQRBhPu9MDtj3OWv1RrSxADjTn1mH5z
C4tNRLeY+qYdYFPy7MmpIo+D3o6JzDylvJaykOZBW7UL78OOn/KIPfNqQu1t1tW5s5PiIOd+ihaf
MvB0eETmQiGxOOEK1lCbjLEo1ud2TdFgZhSRpSVoxmBnDzX7VpiXy4s540esyAQhMyBJLX2HhgnR
dxkc4I3pBc7Hveu2KbFqAVE47vjuJrSnTpw4VFPbkSuMbN+ylO1mMyX6YPB4ejNSHHaipf8XKtf7
BsHLGbwsgkh6Gl5crTTbx6FVz4CExm6oNOOYpZVOTodu78pm6KpN0hTDy6o1vQVLKQAwgkbj8EPZ
Xth6rIqZJteLIGL1MAqdoJUc/TT0tReboMhzCO/EogmdeXRLGfyoTOUfErKv4zob5g8pmiCUOb3O
djCoC5NqQwqWXb2uQdrT5bhSWu2BDIMRzC6JjXPdPHl9ln1Phtp4B2Kz9xVyzXt6JYfnnm6+sOhX
DUaTNpUJmO5YeeVyTIUdj8Hw1yWJFyYTL/IExx+j47g3MKjGi5A/VkOrTry2zlZ5DTd4gWJMfHe+
90dckqwTw+OgZTfQSLoc5TKj3/oUXJNC2K/Xcm2Ty4JsECYpyO7pX1r3dmsEbwSd42bVXcg7lXUv
OEGbLwMmyW+UNnS72Rdym9GIF1qTNI86/N6DIlBY57aO+c40RiqrrbYY3gtcerErZ78Me9MXjNJm
tQ1sjmH6KCeKhjx15rQO4DD0sP+8cE3QgTq0akTFRfMo6bRO8oQ1NIiDqTPovZq7/UBl4VZlnrPv
qPl98Jf1B522yYWPlBwK4qK3CSaD0NVTDrxGqueHJp/kkR0FJSeSiZ3wRhPatLeMN7eY1IVDB/Q2
m++WiBNEGJoJTGKl5WNGRflTJkR68BCOf46j9B4zZ3jDMmEOMV7ZS81hMG7yW6Iug/GRTu0Hl9S8
qBkXEbtGysvdgWj0XNC3JPeXp9ahK72VdR0Cdc07xpjxfQU3OLnCJzfVrPu93fVaNEqfwdUzhlOf
atVzRyNxVBus2C3uunMmKp2MiMA8Dy4GS+wbFLqXy6GgmjIUozMcfBrlaTDs6Q0KbO1KueLXCXVF
uLj502pxbKnb7kq7SXpudcQi0m++5LY0HxWZwGDNjcjCUdaoJCoODFtUrHSQmBMRnHbRHKqaekD0
VOW5dykzLrD87L26o3wbmQ/B4lmjDvxY8R0r23hKhED3IkZtM6a3L7ZvCPVJ+1HBq3AfeDI3aeIa
l+lm9Q/s6SmtLbkZC71jN5+TEEmkc2i8uojzoBCblCbzmJifNETVPYV5PTaxPav0SEm68W02OCNK
Ki426W1VQYLQXuaZ38qhkiB0P/U2cJzFFsG03OWB2R99i+0mnR3nWi3qy9guy6O08iwUqT4fxNIo
pmVBG3SVPMjF8WF8+zKqF3IdukEKUkjR1RY5DQAdKogdbrVpQ/AKhaUZuTJ44fNHnlz52VQGQW5u
l4ZVAWcCYePFudkbW8KVnlBHqCcp3HKzQt5EVTY1r2VQjBvXnb3jWPBtAFnjVfD6Nu49AiuUZVIO
oJDcGK7m3BkdCBP9ot2DVmruJZmdZMv1XMRQluCILiFXjVWfTb/8SqxytpWUox/GRHW7VvcAUDhz
ES5H6gy84ZH317xXxjTSEdWQ3tkS8ZI5U4kWggJtJx3fUdPR4l66PkEjdrPPy7EkH2z+UL1OretS
9bfw9DU9SW3W76Qq1WdaDHYR1vVqHBc1NbvM1vuj0PvuAhVVbBlQt2BcG6U6uTXt0WDebtaYrHoq
IWvpb8nEczbN1Ar6lxN9N4NCnAAtdXrR7XxbOOUPldfWSRbZfLDmdtrQuGt86HPjY6O15jhLBztq
aFOPqEoFGdIzfwvnPh9V25QRJSiIL1gbtnO7NiFdKqzrOA4uYDDes7Ls6pImrRkjEyCVFy4oSsHa
e8q5qFHvhy8l2RWbQHYa6bY0yojC74/LYgWk99bY9Aun+gbZWO26Sp8uiv87srBtbQrNM/dDqTtf
8rUlNLei51W4zjmrbUb71RnREZWYvtAZzWHiUntue9rAh1TIb4KeYDL2J/cBR7FLRWk7pEzQcsmf
VIlVQ9TORC0pnVYUshtDuCIRePBKGyaKONRnQ8GaGUOw7rU1kN91ObZ3nbNOP7QRJtPQlBeEcwUp
lsAYXpZ27XbDTMivBFO5X3Oyaogw1kB+c94Bo7EOrlitN2O9watDVb/4jqrBXe3qxeXkE1c6+DOX
GdwvOSzXbKnqWFNgGhOVpJ5Vpz7zvE7RwDPLgOu700uLceKuzYs10tfhM8j+YnH5IaPbIIgbPT0n
N03Zbzjl23t98RKWO6N/s6s8uEdlVZtRojsk4SesMozmFrr3jv6beO5c9V5PC3o9BGSOE432lPJA
FCIITcRU+zTzf84MReCtOVfuE74VD1ROHVXTzC9FL4e4YCD8OmeF9toqKfeNn8rj6PrqnSyI+sGQ
5AuFqW27d1br/5wap6TNFi7+vfaN4eIFyr56rUHcW0lROmgyN9PE7xDnHjBHDwt56VMpXpXO3YOc
+xn0ML79siQcNyE4qWZiFJMZJbaLBquzTrPxaWNjhZpBURc6afHR+cH0gLJjOjTLAvyl2fquMxcY
ZWoyqXnSg3uSmpJDmmc502Tejz9vNeV0uyzKJUIvYLzyTDQ+VaM1cbWCaGQ8OqYP6+54FNFErcHB
mqp0NdB+xi2as6WI9XrgbxdNui8z2d1n1PtcVWAnB8MDTx1Zkw+W3ttvndmXG9487uxqtTNHHz5v
oOC5V8oZ3+gW5saM1e3aRDVo8ezPMMQTgPBlNWuOyYuz1lWo+upDyamI4YSS0PayGlGk+rwpHOOg
rrh8gh3aAzR7exSTpkeFPab71KutK4tqgBiIa9G9pFaIxHrxsTitJT9Htybh9IFfI0+m07OWp7nu
vxgWT5+AtB5Dy1o9SdWP+mz4rPcJPrklbmv+PFcWyK6slvXennw4OeujW0sEAgIdK7FJpT440WTk
9h6szwprq2uzeJ19YyNuXLluVR+3cjBrjTtrnj4ToN0IL3KzgOUERvMOzd47j7nepvOlrxqvZVy3
fy61Gkl4WmTWnUspc/p/Kxp6w8RYpv4umNvix9pQHbN1iqGtrpXTa1jMhWeciiVf7c3KSTJ7NCvP
vBJkbQ1+qOmGESNUEGozNJUzsJusdN1ErAv2ul3XcX5JQFGSp34qSCfV/PQRv47psW92Olld9aSx
I5lL/0kTRQsjyxs0c4Sv1/5upH7PQNU59G96nXL6BfmuXlZOPeymFFq81uk6ea+NS+bjtkSXMDHr
KoKRhcm0sdQtRSFmIN2C7aoI3iaHSLYLNM0zNh4WFJIH2291OjTrna2wKe9mcm6Ofi4k+5tMdOMl
n4VmREvZ6N3BDIx0iaeq6COHr+V5FSy7oTGuzsZrx+JNdwbnm3KUvNOIHLD2dZ6aLXRs2RGcl6TE
wuVKZOAQXfPgI6mK4JoMoquXlIV07/FEnVJkOrHB+ZTSY4I9iGsE09sGldwPnXZadTcJp0pf+202
ci6Cgixop0b9Rx5R7d8DbrNGOAturjGb6BxamDP8I6Hqc/U6Dclc7uyp1EnUHrKCIELoD/K5gD4a
CFEhu7PZ0UQPau1W+L3LGTUtzJ1hV3GmCuIyfVQLE8pJurQZzUZ1ybgMUsxSu0nOYCUk1jnUHv3A
DDMA30+Cgxzl8FTL6F5QfeARpo1FmGb3mdERbF3NUqRN5KJV/OmsqXHVOt1OQo9f9hgsLmdky1tX
mLCm6B51BiX9VNQWsdewp60L0tPm19a2UdaOk0aWXcNVc9xKupLEN8ngWiTUSduByB5sZXrUXPK4
U/ftpX5EhR31k4PJwqyHQx/okfJWD3lPOpH1WHdBjQ6uKVcC/ZtWCwJk21AdP2eUrVHTw1d7iGRj
3r8oSJIlppWzPljrIreBprtXEBEMkIK8AYNQxK1EjBMBDuzWrJVfmJItbposfnA8aQbC45KR3s5l
w2jnZswW1Qsz2mUFN+jJBE3C3F0OtjH3sYboPRLUwUSim5sH7iaBRcPypgkEoV6yPHhC4emrgNAZ
QWSkjdZ3+EjGXyFfO3bisw0hni1E0heu9nUUK9me0niQABif/chi0bJ0/uXEMcjy05aCkwnoNe04
g0W+nZucW9d6qvu+jnIiruw0MePS4YTkNGSyt2SdlN5CSQaoRybiWVCWwWhMXa+MFqC0vuSQnWK7
YVTZru0YvOMSRB1t6EG02pyu+f6sL6vDJouG/Mua2gjlOxB1kfogoyxj8FMbb1Zyo9PV+upbVtNE
ncGJsJh1IyrGlItYzM2ADnvlQWVFbHJQIMp/mrscv/VrCwUCnNQO1bntmu6Lo5z6ki3pc90xHHpL
+xKA0E7JLWVH8yK75P6GbbE49Z2feD66WXxtLQhRQtQjfHWLZBJl5loKQkOFMd8DGqjjKqAiGX9Q
S5MvmqXJHKKlPRHDSPBbHbeFc2+v7R7E+KDputh0NsLyQdfuAceIjBTMF3XdPySJxTpQYu8hSnAW
UT4uE1mCwWNDpi/k57SV1k20uXhn3Q9yZK3GdaSVPgwat92W9pqSL2kCt9mEIxWDt23muXnSVdmF
bYuWeUoWcwfdp0cgwadx1stdUyCiI1FhVaErGR2JyXEhCFYmco5Aepwumcl3mBb3XQDkmfVyl+pt
8VBX7intjCxKzeWQGtVGAx08iLx4JQI2nmSX7oEBQbQSomKPQeGD8BmjeIErnb6ZuQBEo6gThDJ/
1dqsPDVW+RWbcfY441SeBenWcnC0TTAJaLOJXk23TzdWoLZtt5qHxXdosBfsTsT/9gZGQr0rp/1A
1f2uLazxR+Aln0aZgUg19RJ3NcRgRQl9CYF8mHD/36FKBIRbs+pcNaV2Ixzb2BrSQ6VZ89bWYS1M
B4aR9vL1k5UpBwhGXeF2wjjXTk+9N/BLD8gTpsR7bdxsfkvYqEbCR862VoF0pN84R70lg0TpayBD
cezp2XGMDrAc+fq6KC0cCGW72jmEs7SXb/7ModlqqLWyCvuHZdaobi3RXH1jhbj2M7HlayUndEBY
oubZCFe/+ObVqP2hY+G8zBGFDulK3NNgisizeoI2+qy0nqEC1TsgYyFjb1kvGZaRQ7t4z7SVzGz4
yAjR4EBFkNr0LjA37GwLFmNx9qAfWiRm+yuKefJne43jw8+yMc99E3z3KelhLV9XxDM140ra9F+K
EVIJcfk+MLSN0afbUZeg3tpxqd17M+BbH0xK4xZhmXdLljwQb/VR0E3kFtdSYzjqArIy8+aEh+HO
tqSKl0K7N9NW29dyQUBj1R8ehpKlpVJ3EMlbq8RrKevNkvcMihN0e6d78dAnyXeFXSNX1fKld0z4
yOUR0wywlu8djb6/y8xVbJoR64ZXfuUgjNcx+6nLwiAoF9gGP9Jm6oHf/FLb5sl0XCqaSQJqKnYU
1TGhu+JazE6xRZ2yHInVFcCZabIZCv9tttu3osf9nFulbZOOadehbs/nude5RhVs3QmVzOCZmB6k
6VwcDiX1OE9X082vrlM9+6l/IFE5j7W2PqwAUhxDFGct9YFeH7yXYJ6N0Io7p8KYaXr9s5DZUfaU
DZbtN4vhr+w07BlD831wjJ1KK1wU6azge5rsmkgzqsziJfU6+p5bVITyIdDFiZrEK5Gq+9UPYtCS
vZXLO5Jj3dOgD6UdIjG52eKakQMdkc5NfrRrhHqigf5HLBt7PRBGI8Rz5pN63NjJQ19N9UbgUFgH
YjXHkrxR864U3YkjDrYnvyniQqPoTG946qsM/N/X0cUU84cxl0wNwNmbxBLOV4pmdLDGLI8SNA0h
CiQyOwuMIF1N5Dd8nbnttZm2stSbHnFuWAc1GWDjhkTuaHQ1oiHlOU3cmfbZHSXVhTb7lskTkESp
k4zTEhnScbI8nvpF1lvvFswJodMZQpzMmhctyGy0MPoS2Bs/b8h8Ta49IpvrVJWceBCIBCUXVk3w
Wi1bzKqcx8ohgJhxP8rQ6u7x3oRaY7OVc5xzWT3ttTv39LwgqeIae7PSIiPDSOQ1CRhqNh7gL9XV
7i07sjhK3490a1tDM8HslW3kjU53bmqa3aqiI/2ynB5ym049qHDOEkSq6uVo74Bw/OM4NOUOi9lJ
Wv1dbjgvbG0nvSGNmCIWErkr3UbEarj7UkgegsmuH6Q1WfedIqGL268iv0zOBbWI3ZjvOZxATYIM
UQa/y7p+Cuf2A3AarqGQRqRTRW6vvhbnDpnq3nTWZA8KlF701ToIWb2wE6FXm2OMUs9tNaHwpQkL
oJ85O1ySxP+0fdKOotGV5rhBKuP8mGwrvxRBU5xhJ4NLCh16zPLOKkLFTBgnyrE/XYs5Lu/qn2XA
donyBBtRQzNRTJrdg8F0HE2Y9GJ0uUHMpuPfTVBm59onse0vQf7/WhP+YdwKmf//3oQn+ryzfzuJ
/se3f7Uj/PW3/tOPYFj6PxkXPOI4bybJf7Fx4s/8J9ogHAnYJ0nsumVt/JcfwfL/6Rqm5d7M6BiQ
HOO/XZyW9U+iBBCc0miOueAWPfJ//8/3+d/TH+IXE+5///u/NWN9TxOiHP7jH7+bOBHscSDh6mwP
2ygE8282Z6c03HTVtPS+0IYFaGKuIubEPnQ4aNwl6O/IxVcy7H1p0Xk1tZAmLcB2rS3y7A6wiIld
oQhJwE0uLbJMRLOyCsIk8LKdhvxV/CGY4rdQTO92wUSP3Jyn+CcoUvrNsty3GTG5sk/vwVK1ByvV
Jb7ActxWvUka1Fi/dbNtYZ1EQRFRFkkvS+pqf4iM+83CwTWQFYhMAgaBuAUq3371hstOZNL2qooa
NNe+JqtnfquRDB1smtcEww2Lo93J7PVfnqz/+u5++a7wp/xLSMHto/MFcfTmk9/+4ff0BcC+oUvN
AcXx0OTuVdKG8u7ULgOFybnY5lR3Jiw+/ZKXNVD9TfVjhkG7+gh2vASbZQ3w+2DKKaEqoEybDTuo
8Yfggd88wbdLDMgqNj00j+gNg9++nTqxhmVsm+peBktznmwFSB6AaYSuSTLAHoulcZjw7N5ZbJ5/
6m3567v/T+P54fM//vHXDSLIjcpvm3eNihnr1+9l0PuCcIehuc/y/q5AWPvFhiK9G4FtLljw8qPr
VkSDg3AnEcAdvGRnQaIhUjmWC6VSf/i+bgboXy7HupVIod3Fro0z7PeqsbXwgtaRIr9HS8IrpVpr
+r4C49/pwTzU24xSgW9sGsOzoN0xKgUsCWeudjmnmmDvYNzEiTii7XvW//xN/f1FsnBzWAHKVdfH
wvd7ssbNz5HPMGrXrtXFwZ1pjfUnc3jHpZpjmu3R146BubdWW56qotCOwhDlH27Rr/kDfGEWvx4k
nkwMUkSt31cfCidZdZxkuKZT2r4vQYWdob1dTo5+5N1uBucPb65xc1f9+p1Yt8/LcmeyfrLq/vqI
SM+Ae9Cc6cpixktSZuhTK8St+JIGk8Nh40Kv5ghrde/WqOd3eLgXgt2yP4XJ/VZQ/9dn522xbd+5
BRSxoPx6JUk3+yl18DM0ZJaeKXsPkOF3oDNJmllYvfX8wpibYEqoy7NsJvzp6HrcWAlvUxWaQgdQ
qDeG7z+kVf/tFaYYj85wrHBsM3w9tz//l6AuSIAUbkvoV8+d8p0xq/5IiGK2AcJy3w3RUoIYLOiq
xZrv//DC/G2B41e7jnVrIyVQFqfcr7/acIiGEra0r/7Qes+tQhMNsoSuui+C6TuSIOPOHhRaNlxE
lDJVSPM0p5xw1Uwe3k4dHW8zTXtAd7GH1ERZ+T9f4K8hHX99ZTw47i2QkvCgvzWldvoQZBPT9FWH
5H8epeVFTTeOX6EA+zM9L/LqAWtTs8wDHy9r5X78z7//7wsc5bbcG8szbC6DueHXG6Tj13IXANlr
Quvf67DUHQrOYUCblM6oBGW+8zojv6RI8fOwK5b0RWFXtUKCBKbnQPT6H97fv69wv17P715Gv6sh
7jL7Wv8/6s5sOW5k687v4ns4MCcQYd/UyBpYxeIkUjcIipKAxJyYgaf3h9IJ+4iSmz7/nSP6olst
iSgUkLlz77W+lbkvYST3pOf+/OQz/+WhcKiceFmBVsz2yd8/MyD/uOJgSGZOhXZwSa+4pSFK+kFe
BfLI9CQ8xonQNrlelK9DUjo34dSpnejyZBdFGsQAw2bUXOSyXht+63/y0P7t8nhUdRZTlnn9jygo
dJB+h+jozEvSPFV9RZ66nYJ6yKpBWOtPbsZfnkAmIMijDP6BujNfzb+9nJrTDPQwGJWNDvL4hYSc
/dz6VnTA5Dy8Z5gxIGJ6Egu/FibgEUaU9qLujqzxT56MvJY5mKM2oVfjOHdrPC9GWNGW0EkpIYCS
RPsx6j4jic/V6sdFl/LXNsiSdP+y1Ux4YUlqq42zQhVI86nV5olzqI4F7Zl2kftM6Jj4Wc1BxLJ9
FLb9HRku3bfWsH42vdvvzaLVGV4lOYJqLX3sjLp5+uTWzsXBh52BAhgxxgyLI/Tyw7OMNcigSuIi
a6V38bK3YuOUiyTf2HO0R5iW/m70/eAx7VLjxECuf8wTuUIeWy+dTv4AE9h9Rov6641jRsnGCK2F
Wzjf2H/7uvmZgKmUYZ7ryXEOdW00T4MhOP3JQjzErMCHkVDeHW2NCS5GWnztmo5dTeu8rTeHk2hN
ax1jXEtPzmwksqPov3TbrqcY9MyCK/2wXWAfQXSBjoNytDdOqqQj7sTBF78vh0Nb12gH4xIhTJ0V
BwBf92VVspJPrrczyqk5gxz5JGr1j9p8ji21uCLdBrqGc/v3WxbiJAkSsl/w/PTOwUaG9NoFJeVX
GunMyYRZPVghN/OTp2deeT8+PXQWDYeCz4Uu8GGV8lujTSto8ucw98NvZpuQydV26ZJtBF83GvNL
PCF5rfxSXCxacLvoWqT/F67Cs5w5a5OXxP8IXKWhP4TaEBvnxCM5YIF9FayM5kbrGNnVIm2Lb7qa
gjcLXyd6c34dwU+9/Y8vgnOpwRF4PtuSKvnhoRVtxYB3MKczuNHoUBRTcWtMnv2eSNs4CTg8R4Z0
p6lP6Ts5DiUwnqxPruFapPz+dXANMNABSHMh9kcAmuiRJojc1s8DJQUQHFcvX7P5xYXAxroZZEA9
2jRJ0EaPU3SyI2U8DEBUfhStjKaVazvlaxAmjSLiqGqeEgvlotbZ5kWo0jk4c2EKZpQEHsOtn7K8
L3Ylzux+4YxhynDFMwjgKhrpewsyOord9biFb5Y17ZObbVwDRj98VD4m3zg5vfDFPx5GUygaSdj2
/1oj0mKkSBIlAhfcsZdRMM6uckJwilC9xa1I7/P5FIg4zjm0DGOXRejYW6mbI61t8yGU7uzG0NQC
ye2wTh1nWiES6n9UdW+disZ5qazOwck49bu2zsSd1Or6mY2RvKIZUfPrpDMMlnVWU++Nq87vYxZt
qTpGgogqNXMY70eWjFUTkdzdxpNLe3U+FA2owdOFVljOwR9lcupwDBHxoR26Jla08zxAPXi9QTX2
+YvKQnFXelEObbModoVfJRfEbCEPPgbGKXGz743hG/fse8VO46vauUIae78c1ePol+3PqVHmupwK
fZF1ZnhLqk+79VNzYvqpEazWadq3Mmv0CEcN5wKL/6YWNSvWkbJwuhUWXfxqZOjeBqk3oE/WeFSo
t7xL1+c43WkPXBSz50NWjptqSoK9HYovutQuI5IRBkkEOdJJaeU7EwDvOGEdX3cTLdrYYIwNzCHe
V3CotoBxlkMGECoRjdjjHR3W1YTIzQy64TD1ZrrLqUsucduhtfPV+CPHfH2SMUe4LA+GVYLB6aAQ
ee4GaWtfvLz/kU+JD6/ARAqujVAHqsBD3Ghlb2CC/D3VFiluDdocLzaiswfn5ZgFU5Mv8laON3bh
4KyPu5VbTkeZaIyB+tYodhiNGgaLVnefxQ07EE2lZ2Gk6pB6NUjcKhL84vU32cRpHZmmOQ+VkexR
HBLpIGI81kz0Q7hdfvprr3LnsR3YA9bMZjJOWs4bHMXK2WVYre8SxCdby0l45ZQjhkvkJDCO/Lks
lJFZ7LLWdg6qVdyG65dmKW5kQKPtW5wk9i3nLLHN6wGHCCpoeFFjqG7G3kA1hJKsDIuvVtDdph0w
cb5TRlhOjm2h790NAfCErpDwiXgrCLdYLpvHcpbIR8pxjtKpvX2VpMOSEV+B/1vVZF7aWXK47kah
cmW2YI6HdwU60mOKXuEWogbeLtvT9mVapJjdbfskmRMuRwSc3/pCFXc5dPpd6GjdSuK1WnW5MW1G
2ZcrgS1qa4pCCGbZnba2stq/Vbl/33XedEQ3PNxUvZ2smCjrm4AneaGbITZ7EvYQXXeoImjuq3rV
ZuVUksnexkubHK0nAd3dWoxSi1aG2+INKiv7Sw0z5KfotZ1Wol3SE8zHkVsGEPPxLUZ99mww2mEp
Dd6yME3um0GIt76NmATSRPdyoJchXIi7VKUuCX15D1mCJhResoakuAYxo8OFSQYtPZK6JS/jG5jj
6aQAtyzquvtqVZEJ2TsvuvfKq5Mda3+xixudd1KLusoCFGW99U5fP1H2Nk92pfNi9BkvLkHpPIS6
bU8gQoroLalY/bSYYQufk55LJ4hdU1ALJvL8NuNYhdiKlL1FUTA9AcdmzjFryIesC5aY2uu7uI9G
dNFNeNayJtwhMycI08mzg2bQsVx4GDOLBeQuNl2UQeMan0FMLqqnvnixHpwC1A8cxyDJLWTsDGvR
jPeB6at9r7vlaxkpFsJmCFlSSp7r9dSThcCEk12mBof2GimLz3w9A13vXjq67t3UVvsonrL3APFh
tcicKMa7gjNC96LkVjO69N22TQeZdg2XIxyK20GT3tnNCu3BbNUIx24OIkX+sMNH2e8MG82nCBo8
ETLDngFIYRGOGAayIC6XXVOppYt58UkAQVnkqL6AwUScwK5L2TiYzVOJPwZRikzNmwgJ48WMc8EJ
AAgDW475jJ5sz9GleDSlfjsN7LJTHqCRLSGlLEwJIbAtGJBpxoQ/mWygBKLJsfaYWDLh4KeNo1E+
21pLhyaf6p7PSSBk3TJ4cQf/hbl3+QNhEy01UWL7yPMOR44r7/PeHCF2Z7gwI7yLoRXeuElqb6p0
8m4bwrYRoJjOjZd0/dLs3IVOcNUSNFfzMJpo6vzKc9YQn7xbtEF3Lvlsh66FJ+fN1abfCr65a++q
ZnJULqkIxdZkue2z7sHE91gEk7+mKJ1+SF9Mt92YFr+aCSTKs/hLzd5qqBnRnJjONu0sju5EwPbL
SAAj9MOUlFgt0omhgovYJkhv8OVrS6BaIXubFr14XnlE+hxvsDD2B70P2wX5oPpjRrt16zVqfM+p
+5CGY8VZxQSs+gzTm/oJ9hcd5HZGqZYBukl9qL/YRckcsYr18WAFBoo7TXHoruEIgR1sl1Elsm03
Ahoc0SHdVlJbE20w4NOyk5MxtBYEj0Tt2iHst6rT0dZl/Y/CHYZbA+fRHvm1s7aUY5xSYcsHM9Hd
fTG2LGxmF2xguwb3qTagNRRNcUbqx+HdDpTDW8Vbn7H8P7nSTs9DNYX0mAGOfTVwRj1emyDXck9B
5EDsmWQ/UCHRlc9RVgB5CBe15iJZdNBfeQlnPKOfjVBmDJfEHpU4IxKpFkTbopj3+/E5HTVtP810
ptwxq1PB0kwmBfuM0JlrWrrybNiUVbhrFaXmyrTqYufzgn8JcLYuIHv6t911h1TxtKvhqexKtDwV
vUUTuGPdxrzlU+uzm+HpY3Je9me0g7zLJkVbCELivvWFuOQ+0nAbU2YRu12Ip4s7RfQjza+YIyC4
AOn5D6PVu4e2LLUtZZCBWtzd5UkPDgTogkfjUOLplV3sXci8m6vief0lr9H9qqeE7uHYjLzLYMKC
Xfipbr6WlBUcIqqKvVsVzA7xGtWsPHo38St9rzhRznVkPnXlq1/Nh6whgCiJjMtrETfyqxNy40Mo
xvolhBWHEcArcKC5k71nehDhTjDcd59gvxPuPjyjXu1NO5I+6oOsCybL2lSrbzaRLFguAlpaCAL7
xwZy12NYetqZlCN3oyyIa0u0IvmuwP/PgJsQ2HL2AnA9RueO9h2oGVdbj2rQ2lMc9AgUIPTc97k8
JwF8umVHWiUoQXgYD7SO6+96q3UvjenII640xuiuoprw9GESu2uXJzWF+R0Ki/aiU/VisFZWfbHa
Uv0oKrPPF3UUoW+3S87jpkCaEXV1I5eEL+O6acyNzJ3pWHE5r6w8VbPoXIdWFTPzWzV5RBpXpf5V
9jk+mTyLkKRN5lPtlfb9lJZ3Y+w8idT1n8AfeDvWUahEjJIhM+kaVVfOW1Z4fN8RpEkKjfXoxtqK
Z73OQb+EIbqVDN0V+jUNOtg8Wxfl/exU39GRHdeqJgM71VznNRJlfzQSjxxaC8SUJQL3MBXR3o5B
YOimlC+eiN4Yw1C5RQFd7FEUJIqYylvBO2mWkGnU1o7INE3l2MFcsq3qffBKjGR26E7jqsm16ltZ
xwjmorQJTrnTWzmZLZb9nWcv8HcD1xffFlHiVQzKxwEzjRW+IPdyTmGEjjL3S7ffaCjnv6jMt+Mv
6ajPO4CHb3JhDFb14nVRrR2Tfuqwb8dmpo5iyLSvkezEqkTlHy6GYdymdeotA60gMVWEZxA6+7HP
2r3p9cOpd414Y8JIvY0D/YeSNcehOJbpJc09Nm/2geSNFdEaF4lE5L50JYvZ2m0d8zh6OJMQZ/vi
re6o5ZepS/rKPslz+zkNMdNg3GmHc1fPeeZBF0bKRyaWKoSrjqk/G2MKS8f1huaJ2TEVkIMjZ9sD
GVmnisMFRoVgqQiqZg6QcgKYdIt0WxCGxulX/ZC6CsVyWONwK6XVnrOK/0UDp9gpLcjWbdfyby7n
WHMcqKKzQOP9NpFMlysTKn61uP62WDfkCPupKdCLxpRSEIGYJ15rj3LuNxOWK7fX31oH1Fvp2PK+
o5/0VlDOSVOqzLnRaDV3ycSjUemZcWLTZK7g0pTKMqleZVz176znqIPnoxzbMD8xmE/NYVZSFHiF
/0UvkCivetemm5tbafnaJvhpFv4g3Z+t7AGqXmtJBG18lDxs44PlFs7BddtklSqU3iCDZfHczAfe
MOvpy2Z4d94xn7HWwarjnO5LgpQXwG/56O3c+yNLnmVnKN2m5KUqZ8xN1SRiJbzhgiOuPiMia54s
J7A3rg/Iz48C89dlFGXNX6iF5XWVRBRHMnsMVLIcnWIR+om3n7D8bPSklCewxkWwoFdBX9RA1UgH
jU9OtLS9iDylNnhRhhtytn62Hcr4Vg2gb4W461WmAc+pclCjfnDD6iAAKuFZjWTLJsVHRHllhzda
EqR7Df/aMY2orTQvDR/qIjNveWdBDvl+NyxjuzHui6ZtnvjauX9Um8kagFO4bpIJ/2loZpfMDiYi
ZydL35eRtunR4dxmTZ2eVI7frwnTt2snxOjBvBU1JnhTR3jiT5wiPCMJv/sgWG9HD2URVYwefcul
zs2pAxlg455vjvDmRyyvuzt6wdZh0Kx0k45SMv5ik0qBJD4Zg0HrUCTuzawr5nSSdit6UKRql9nN
9audYuRzSxsMVwqAnrN9Xzfo5ii8H7rcKtayz75oGNd2TgfDFD6Wka1tI3YfM8BvO85/oNcmneZH
MkDGQd1wiiMdySIVwoMmGzZb1kGeDwKwzM2QcGogqFZy3OYJjhOaemFCO1uMEsPhdaP4taNaAd4m
xUxtp+aORTSIYUenfNwPPbIxwG1iltbFamrA0NWYWPHgIlntzPaIlF0sgPBbF4hS1TumEe++jhR2
OHe+YTbS1B+1oMO6xHdg2VDhDHHp7aQ8hWPQrDVIp+NiQtH+7khTv/EGOIKar0vGrJlCcCbahL6W
Tpk4tkEKVS1GbBZ2WF6BAu48TaRo54fkPFUx3kJdk1+vDZow1XhZILVAfpuUGJ/ZnPk+oZaToNml
1hNtrC92OqKeT9QMdKgTb1U3VgSUORrhEoVe/j0dguDu+rir0A8uBbUFtNX57U7SBJl0Y1iXZkgf
EWgxAXeLAGqXofCyBxoNARdF1En1GquRJWnCKVeTPOCWr93+Wo4M0184AEFocZV1g5W5kaBd0ql5
cue+8VYnQ2A5BIW+aQykZRFFGWIykuoXjtbj3EedzpgCG6qWraymcRdVBXWHP6EodvSENl8TafOT
HpjZ1yGoYQsziDlfVzebOekN5PQHhNjeqasp+TbXLuH1iESng/xdKVLjLrBK56may8nr8Y79iGZh
0/MW4istL16RWCUG8Dg4FnriXXpmjE/TdSGudD50HkSoiQsdNMBA5HfLnG9va0N30O2mPA2m3ayG
IeGXJrVXheq+OZUbrC2p9DtdrwBFpVry6six2snBXleu45xojmn3eVtzeJk7fSVw7XdwYrFY8Kxl
t70D0Dm1MfkbJclvadUO99fOth84zcHNYIh0Q7bplWPvGjevz/m877Rza+vakETuUHxJ7WjYu/Wc
h9iP2rIqg3CtFXOLCLoOmeIwg04pE/NL53fhVh/a7tQyB956Yl5YS+G8QVhND/q88UVh1EKwiNVi
0uP+J6MbnbZIZ4AqGeyNY+mUjV3AYpT2VNBDpmd3ukqLWVaLo6+0/HcxjfRskIh0uWi/jUAdd85Y
nLAbGSvRNpCQfFz3OOoxXNaauIjY4aFzFFV5541lvbBtJzo5uBVf7aHmEWnCwlzWdsLC3zSpXBNa
5owrOmQWSEA/bb8bdhziKB2hgLPjxP1765B7m1x7Fdd9XoQde5SY5kaAUDrPmitSvod5AFT4kPEh
fOHZbWR4KVnCt3SPBM0LHa3v/CwhAgLb5ds0DYou31utX21zerAA70rvBqVhuVNBFgNR7/GbBfrR
ILzlsUNEO8o2OlLQUJQ5cXLUm+kmwVHyDZxh85TOE1avFPZOD3xz41dZdGtwOoArNoyPiekPj4Gt
JyffpzBwc8vbOnEDTgJO0aawvZPgUH30MW9953mSrx3qGPwWPPGf9MT/HMkyh4J66WAJI63mY0dc
NbFXwAFg3Cia9JHm+XdvksW+7gHY4H3K91Whe9s+q7J7cFlfug5xpmFqHnBaPw9+/BLiKBQY29Tt
g7t/vrp5HvahXY/mgxxRrIeGJT6OaNoBqF2KTfys87wuydl4SSDhzJStyCRpoEjiQ9vmETSfUgX/
WZDYLGBA7OfR5yGAhszsjwIpieWpawPNO5eC+ge7O3MCYKnOQRd04RKbxfKfP+1fFAsCxzkRm8AI
fd0UH1QulLcwR7JQO48aewWwJLhGg9T974Y56mdIf/a9Vgzdlh3Bv42kMXC44OIWvWqqvStd//mf
L+j65f9+/7kgpnTzOBWJ5cfUTxM3T5Q3k3aebHpSIoj892qin6pXASaTuv6Zdp2/DS1v3IlpmCg9
wsvYeOVPTPjFrM/SW3hJ0EFzTYeVhOIeVXFEhSml9zRjyW7aHuDDP1/1X24j0BndphB1EU871oep
ZoChzO2Fss9dKDGzTrgXX687Kd1F7N4yUbeQiZ577DKc/prSurPKIvqR6OCEUpHJzSfX86cOAW6I
oQvDIjgV+/tHIUrnm7AFTevc5C3+/LpsbuDS0TfCPrhSffAV1WlzF+YxECbbzTrgI7l2FHGQLtuC
mW/uT9a0SAoYBKE0jLtKb6qbPhTYYeb9wstS7/LJJf+pVeGSUVuBagXBTYTp74PhApprBH0AD0Mi
0qMAgAcvw8aijzJxQ0PZOTQ91bUXjs4rTud6k4T9K8GknIrngw49JW+TjGP0SfKUMb8Bvz+QXBc7
BnR4tIL6x4E1WlMSMrXKPuOjj5+LQgRbLBDtUy2SdCXT0LxkA46Bahg41rv+XjDmgeAbN+Br2snd
Y7M2TmByu1VgufV7iwRz1YHW/kx68qdyziOWjem2o1uOIz5qEWbZXB9q0jwn1wnPtQcmx6R8lZT5
GPGZPyxNDnBWlb7lMk5WvTnRaZ3nef/8Tc7z4483zHXmd5dHkMSnD88eNRebjs7A8zrQ1cmM/+47
ipOVFWYnbEef/by/PeuuR8wN8iMUv94HYUhvKpTGXWqerSKA54K7hHEMIXVlbN9Vvecc+tSvdn1V
AnOfW3X//GmNP3czoPP8bIRfRDPa7oePK9XYTWnOq0ZuQ3PqG5eO9uh6pxag3wY67Z4JQ3L0Mlsu
h6Epl4mj1MWJfMJm8kx7H4ry0euz8IIa6bM785dvwkCawpcw6/Zc/YPooSqiwtH72j3LFD3cVUEp
hxihit2Xr+RR1J9odP7yTbDmCEQd8/6FvOP3VxigDQgD5sRnn73zxrE44XWGLB6ytGCMA3iLuVJr
r1PP8/eOjdXjk6/iT4kQbVMDNdq8iljkOf/+87UK+6Zbeg6WLaeF7TCEUA7S/F0FY70wYmdlAA46
64x4n7vJy2/N0XusAUYt46R3gRl23Sdy6789HFwQTVbXAGxjuB++gTnmoLRKFx8u389TFRchkm8r
DjclgiIaGa74advME6KKFyQYtZtWJc3WiKKclLEZRm00kfzW4wV+x4RHK/qf79hfvjDuErcauSSL
xsfNtrStTAut2etnwNLGAWMzwmozTsvzkDYxkuH9Wixf16thmBhN/PMF/EXlzGaPzpeUHV4heuq/
f2V4SW1fRq1z9rp4vK/DEYM6CUzFiLm6cJrmkIVEohjA5W/kMKTbxKVt+8lz85eaA1U6nFI0tbbv
/aGRQstcQBiz5Z3vtHvEojnzuKHZdlPAOFSbphdv6D2osbR9GEbaw8aUl8RN2oNVRGG8SqtEYeCu
39rQyHEO5fJ7jN7o7Gq0U2ZGMdAxgro+ueq/7EtUiARikMvlo6H58GilTs9Jkvyru3pe4+hYiUuL
QQHAjDufSuaxX+t8uk1f/9oPqztDkTnhdNbxo3L8/QuLYk6/E271u4Hz5dZ12vLJUIy/ycsRlzo3
OCSicvQu4czSgDTn4LmvO9rdFBzF3RhFsJa0OBXw6sL0ebTth4AXFVZAVCsAcTTyr6KCvKjp//V0
SxjJlHinbHczJsOjwpiFm7QQ9hInRnsDPejQ62jVVnNYg1z0YZ49g5akVTTO0n38w82TmsbpQFei
WTCzbe+jyS9ef3VEfs2fsZ6BYEikeUPIz3j2w7x//+fn/C8vmk9J5QoC5qkTP67EWecmlT3wZdmy
d49Oric3EfKBl8g2jWWWJt0pKiKDWDbIr3Zd55+IYP/246kJEHQhueJFnzeKf9Mpwpal+dT38g6u
mrbXlUHW6dznwbdQ3ZRAO7VFGKVqgy7/vUws8+4///SeaRBsN4uy/zjWdCSo5H3lJHcatqR2gRcD
cZBhhTtGOMaNEUzjt1z3JDvEGK2hqduffHz7z88PoY4FGFE2UmDL+yCCHCGhk5UcpiB3Kp7Ka0dT
EfLIYgw96J0rL1+vna4BQvIJVlX+06jwmi9yldIDKGYND1BRKGyB5/SAERDILMq2Nk6dS1rEYjRH
mgl2ENHksetCQRQe6FArXW7DVvK/gC907dJC/zItWIeqB/LOxi8TbRycvG3qQSFzfLpv0hm4KC3L
GTYXET8aWwGLTj7hol1eRwRtFcAFztsczeg8TdCQjr8nc1s/UmH2Eumdemr8Kdi79G4Ov1SM7iy1
KMwajZ2cdbv//O3+eWLmzDp7ijwXuwSH5g8PV19gMbPT4i4cAvNoJ7S2FkBYjGgxYpIAxqP73rhA
7eftKQ6s/7japBWrU/6ZiLvBG5q//3S3SdUES1BR6s1g6zRymcjg2D2JmmGCaHDwfrJnmX+UGTSM
ULF67FcED7kfJeVRYpowTtr4QpxUtWyj0Ib/HhfWxisY/1zLLOxlpJu1RsPpDvByqpzmrgKxCZ4l
+5cGg1wEfQOyoVkw7eeOCXSY1/qUhXM49AEq4lBOz1cTGAcx/fGTb+1j3YpuWQjccZTqLOV/LOTC
DETptGN7DgHHHv3KVAfHVhUKKvthpLm6oEmVHIusa6bFkE3Je5uop8qgi4YYKywXSLydHTP+eFVf
GyRFMEQrJkt3/ehnt1AfXwgj4wnujGT6So+QBMJZnsfJXT16kdX/SHxjvLs+vszMGcq7crqHhKd/
99NAbTLdVejjBmf4mk2m+SVpRbdLGJQfcimHG92ruEJPWTfmqLQbI0lgx/XAeLK+zzcZILBzYGDh
dYreXc0IvDUj5tLgwfQBwffIiDxUjG8Mi2ykx2M689mjRG6v9XEe6/2dJ2IQz1MJVNYSQJRn4r3T
tg+ZzaoxOWfTxouNAMlfoNjU3kj1YP9DS7aG9c80ummMdptUeuSuBDMIICjJz8jX8qfrjC9sSjO5
xftePJk5eT9xkOExQm357kWm8SqzQOyQwivgy6w0hEWY8pOn+OPZgCOtLQym+BZJU8YfHQLH7/Mx
NkjSUQDmTnNQ02Vw5mXHdrI1iYvDrx3wP7IgPxYZ//yP+c+8F+VYSehcV3Ps//mv/7cAtf+P8mXn
1sv/3Z+8fMu+Fd/l27+bk+c/8S9vsi7+O24mqjaCyHxL8Ar/KypNJ0aWAw7xZQ6VK2/x/7Ymk6Lm
+hy8ffrvpMPP6yF6iyb6n//N/+8+Dg+BZ1nHrWNTDfxHzuT5MPXvhSAqegwFPhu66wqTi/x94YV5
mhHpMrQ3uePUByR87coXabWWg5ltTAtXf9hBnzAjp9qg92V8DLPm+d9u1t2vn/ab5Xb+IR8uguMJ
H8chFFz/o++We6UEuD00NynCzd4adbgZWVzZ6yIaRYtcMdXve1V238x8SpEENr1+k3VeViyrJpdP
WeJ8ZnKlV/XhmgT1HaXD7JDjYAU89MONcRjy+Sh/bgi0TXWKXa93r5Qb4qMilb0MfRvetTnzlCWW
kJT4psgzFnIKfCBbtlmV+FiGOZjXQJyyScgWk8sRHp/91jsq/Dkv54hH4owqP29CQVCmi59saTfD
9JKORXvEad2+96WsSE60y8ZcNCiavJsm9OT9YBZmemM0Ra1u53zEbsny5r+MtQazQVQ/yBGPfrL3
RTmlkaU7Fzvrmf7IdLBAvnEOJX/a8zR3nycF2hYIXCq+kYaCW8OiMQF+NijwB4jg4cEIe5fF1hm6
fAMYsyXMyJsIBqBdU6p9Aqbru/ACeLe1iHw+UkWy9dq0g6xeN1llqZXflhQ/UaAZ2qYb/FwtPbDf
BolphcqWzZj031NlUp91Qr2GVtFyPEN4FWyMKINGFGVOPy2onFok0lnxopUIRkkF8o146dST/Nrw
lwoozQUhs31lxj6iAA4seLCQHW+NtoQeY2d6uTMRug8LVv5xYN7jDW+ak8EHjou8LtZenxI7XosB
rUcuNXypIUG2wGp5p5GDF231bao7u1xMRlPJGwCkQ3kEp5qVa2yUJIFUAP12ym4ndVcrx5OAvIhJ
ugJEziJoxx+BtBp7O4yD/iVnUc0XHuB9m/og0HdNNTP+MYXar301deRpdl11tG2oK3BACVnuKMqf
EUNFzaYCK3mZgs56r4CkQFiBz7WSVp89EfiGvLb2K9hVjhvqyWochHaSvg7veogDs+aLmdiP8rTv
14U0Yu4/DYoDI0yGbw7XkB46UO0OKJGWXobrlvCF4wZ597IajOlbCwTHW7YTqtal3fJDF1iA26Uf
if6xbFD/L5niacRuIFncmp2pe+hJ6pzneorzR1YzKGhshhwVvUGYybLh8QvjNfCSxn6cSvqwR0mE
TLyo0nkmC+Z8RAzc1aI9oGrq7VXRoyIHz18CFI6h6J9awFbGog6n5qF0hwi1RepGSO1Tb/zZwjU8
YlNQIH084gzXOggZXNgOYberqc18a0O2QoWqZGidDi3OWB2pMkIHfR75EJR0gD4YwY6zXmwonC8e
XoTFqEfPpKFtEDX/YBEX4ZLw13XrlEDkte4hpmCNhb6DrfYNLUoHxm3Sb/vCfG8CEmSrfQtn5jYR
sHAXg5bzh72ncETz7WpqadZ6hI8mqzYzN08nbmIMeqhsDu+UTNxV6Gff9ZKIVhCpITdodOR+aupN
Xonb0hiXinWXmKLhIpruGItmLwMDtaYGrZOpv63DAmMhie1kY9HDMgrZklK2KaNSQlx81P36vk1i
ZJvIcDh0oOSa9kWJVGWRBy4lLhHdK+ox42cj7eHF09XBNPgEnhPdOMW+aGu+OEyZIXSmHtlIIwb+
nvjo4y3EfmCvsBQbKapp+5GU3Ya1KUPVw9HZ70l1yAXCnYKcNk9vGbvaPnIBAsQTVR2MTk9XpI5d
ok6714sKzaIKV83kX0hXQDOK+G3RZaMPtm34WmXGDxl75cUoUIZzQP5SZ8kt892zQOwGxqlJtmkB
iG+oS2a8QPkOuW2fc/OFrHKgBsbNVDCrSAz9+xT+VKC2MAnkSMsKb68GCL/k7sTxIRJtfYsdbc5Y
z+QzkSZPAao54so22mTFKyif7aq1S6VRaDbJynTBKJZYS1DL9DvaqsGyqtk3slpd6ih7Cirr4tT5
PhTVWzc0eyjC5c8Ade/aCOT0ynmxJu1QmusoM9Dl9KAia2bsW8vJfAIHrfsMsPmC4cRi6saHOtSq
VRp4jyRyb+BWWttQOsWDBTnDBO600olSoambbCRcP90qf4ZtmKyEPd7bpbHxadJAWQ14wHK4kIpE
hJ0/jOdaGyxwshl4eP9SyukLBE5ijKs1KnznSCv52XCzB7LxuBAeZJBjFt9L6CyNOmneCFc4QSei
5s61TTS+e9V3I/I3yCFv/ZogvbwctzVxG0cPKXFzA9jYZzGr1Yv2v9g7k+XIjS3b/kpZzV2G3h2D
V4MAoieTPZmZExjJZKLvGwfw9W+FpLpPSsmkq5qV2dNMRjIjAgG4Hz9n77U1tNAaNl6TOAe/iW56
aySE0U7X6W1Z0jKQXYpWpzeeRJnsyW+jbV8vX4loNLZFY9hX1bh228qYumd4qxty5sxhDGIm7Zva
RLgLFx/9TlHonV8h8BTCfCFx6Is/x1dS3XF6xPhBDnNjx1dFIcO2L7BirOkWiPSJZFe0Es4X25iv
IFmt25XcFZKkCInerMkOtpDAfzBmB3o2T21eXGn0j8sYZ6fV8T+joISlbXV0w5w4Jqkh7xvUln57
Z6RD9zE0xB9tshTwYxbVO9dksscSBlZUPkVWnlwz7LqySPDcSKN5SmwMqoNdbtCTFYBjV2ffpHiU
SOcMVZHN962D3pV3juJmiPvHqsEDUPG9ophXUfEo7ClosvjzKvxj1aRfSmjMWFxGcjkJqHNrs2V3
x5jjklWPxNUbrbsZm4aaylxslCEaIstRVOxHQgrs7tn3sgBWG1nc2PW3nTntW4uGeJf6e3aUDZqv
o5H5DKGj58UzFqTd/QFYz3Ke6Pj5tarJ1/RDnGJ4l9FsIQ1pbklYhBtFmpTgx24a8Qw01KaoiknN
8eaLgLTOz2U5xZvWch9N0p92vZfCfHecIM5k+m2R8Xnsaij7q94bKwR37Sg0Tyx0EKqJZ0wQ3Fsr
Bq+Nb/RiDNLKYsRw4eBhDYF0Xq5626JN44jtme98wBuvKwm4wG/KXu4+YSUYKV3U91ZgTlrs0TKC
2J5PnHr3Hu1Jmt/VeWlAMAOmPc9wvijH5IuVLx+W7s5dO0Z77JPXUSzV7VyP86HV6xXLb3Wbuk37
7itSkWZyL8gTbcAQVzvpSjLOu2ciYHdrMkNTi33/yohZG6hDg5qIJzavLph8N7Bk1O/6RfUgNr/3
5JbM8rPhTFcMPSiKCiDndECmOQ7tvNskY/OYwnFGvIds/ZJ/Zy2vmajzWzcub0nxymBGN+R+wDnb
6IzkM1NvnfjdGxKm0Mn2ovD16u65YvsKbCBzS0ZehUsyymA6e/R+MQ/9eupL86bp/ORzZadsR1Qz
EifA2WgsAe2eSN4yiV+hhEA/Fu7RGNzl3A6re0LudsZTv0UiGq66zJ9kotyHpe8dytC6b56LuR1I
YmohorJmt9kHsii73aCwjYColml2p7slafD+CYITyjgb2KNz2947PV4B8hPbDDTvJCUhAo1oH726
VF8yOadfLhBa4NNGr266gfikrMVQcTB6nnjLT4cBceuIOpR6J4f93mM/OkIgZbisilQ1+9yQcFjd
vKdB49U9ownCwj4TnsExwBb6S2ypbAcWvHjzBqP4wPgzP6FSwr5PLg5mQHLkrmxtw46WS+dcM52i
k47QlT5kh9KJpXGqLMJeL66k0B+k8xr7eHh49SgHkEuG0zEfBBGR6dr7lJiQzQBE27o5Vpg8HZLs
EzsJCvDWgOW6IdlKLm1zTTpdwfMiE9CRUZcR2jU2ffuQl4PX7aRTTWAdo7l9debVeM8MXoHtVaYv
Zuxg7/Gg3eScNUrjiD2GBOXJ724yv4tqCJbIAD+VvmqKHWGKytoTyTM/NI3hP00XjxaoaYM4gNjO
rTMC13zeaIHbJphsUqwCd024nHNsgYEri3QO8ngQXH20BdOmINRUbtWoWk40hhpu/XyBRMPDEqMf
Awt5l47RTAkV1YQcAXEj4VAYC2sGJVIVuqQujZs6ybiXkVauGHYiTWx4ZIoPs2qgX6J4GO+WbKYd
31MEEg4lmcyHq1XG9sZsmHeRxSBGFabJLB66wn6LMIJeGbXvh6N2joihhbdtpBhvCxd5B0/6SJeZ
OiAKSoN0oMDoVPY2lqyLQAk9vR+WGL8NQGdnI/U8joASBhLD0rIso20KIJoAHVPnVujkpsgOLVyb
S17rBf4PjCJrwjF2lk82BD9yBSp49LucwYa5LSmG3+ioj32Qd6Axb2CdFs+VFYE5NttLgAbB4JG1
9aC1Aw/1RnCRavD88hCZXgTZXmB06gFsbtwVIPUmdyixA52uY7dLgZy+5QnGnlBhnKCbWuU2xi/t
cGi4NOQ/a+J15TbKfNC3AA+na4JfK3TtcUJGkcaBKHZ9ZKp0a4MBXT+7Ru4+eOR3GWFRIZlAp29D
XfcTVSKTmdq5DZnWW4+EHyUPLQjqt3LWWC4as4NZNtESPcZ2hPBYd2OL60ClRij6MvqKIhOm3wKy
43shdUyydFpPX9MKHW4IL634wgpF5oLB8cYPcgiH7GXJTHUyuap9n4o6+iBnirW2szXrnp8kEILb
0mGq2InOr7aT1UKDLDGP0UiFNnjJtlkewa0tBk5FUNEcXXO3uvWIltmZ6ww/RBAdfNepabiY1DQp
wrLv0cIug9c+u5nX6d2l0fkaM54Bxt5O/tlN1gU3ZjFhW0HAYnzh9S/Ufrhgzeav+ze0qX7XvlEm
XWh66Y5ENkVwwg+jAzMdp0HwCB2MtUhPGX6BAD/DGPwPXgWRBpI+qAvqR5JTu85kwLd9f1i6zNyp
xfuCyL/8m37qn3wUj/8sx+MlkB398FFi6qkxS6v+kM0VJT4tlxfVZ/nprz/Kj017LhgHQ8phxeyV
Ft8Pg7yhn9tF2l1/iODMX/nl4N6MZaaP3pjmfzM0+4OmjdeSzMIluhMmhn+Y66Qyb4yqTfoDKWwA
NbGtcoLMNGwp5TXDg3BExLBe1t5TsthUeDNn1m92toBtrqlL2iCXPozSv74APw6bLm+KuQWEJwuK
CLKb3zfX1mzAmiPT/sCj8aaWcVsQl82I5n3x4g/TpuYtyRP969f8A4Tx5xcFWOfQVkWm8KNI0iLX
klGJZFQKJXLnxM16jc5lOmGCTE6kVFp3HcbXrVUP/jaHBwvVr1jPTZKgSbILeVIOpUIqW42XktkD
Nh4yx1iKNYJ+O9/+9bv9k1sEAaWy+MYcCODqh1vEthBg5cPYH9zCio61h6g54nPt2e/jf37Po9Nj
7mYi4kDD8cOXodNBjVbtcc/zK6FrwvmX1pj9zVf+xyfLvdz1kkYvIDbL++FVMi1MrIJAyuPOFjsK
0xmPD7v2X1+2H+UUykT+QrIH+g80a5a6XNbfjMiFnbtNp0Rz8B1bbjB9jeima3e8XZ3UeUo5kj/a
vjH/DcztTz6bTTtH8poWiqWfR42/eVWy5RH2+lN1WD1aJUbH8s1CXl0GBv8aKvxJn/zPXgbdAcAZ
BgaowS4t69+8DFB+vGy5QegRgQlbIlKy69Gd87+RSv7JJUQ5ze3AUPGieLpMDH7zKkTcJUpOVn8Y
VaJ3IDOWRy8ypyM6es5fUWJiUIn++YoIxcaEpOvZPHysCb9/UV+1YNPU0gN1l2yTHEdJeiTcYdXO
8DdP1h/XHhZCRqWQYG3b9H5U+rkZtjLcX/QXClF/kK1JT9dx+hZbhOMTJ+eNcNntKunxSJdq/puH
7fJBfjvq4AZ10crbF8kPhETjhxt0LuhVuT2v7lsOfI8orm5K3XmgxIaouUaZiMvur++aP64kUGss
RsMOzFBmSj/cNcSmlgg05ulQDZW1h77j7xDfNQc0Ev4vW/Q/mg7+e6O/m+ajeqCB8TFcvzY/jhJ/
N1ns/+vnHwPaDV+H19/9z8V6MSx340e33H/0Y/HLFPLX3/x3f/gfHz//K49L8/F//vO9RnFx+ddi
cqJ/O827rL//elQvb+TXP/v0WvJnj8nHf+yZAf5+Anj5m18mgMK0f5J8d3zrNhI9jzv9v2eAwvR+
Qu7IY41ojZ85Nvfrr3xi/orZICpIJoCM/BBl/GsKyI8MOHh0nqREM4Fw4h9NAX+WCP6/29JlVSZy
AOH2RfBJtoGyfv/8Nf1sLnNR3FkzwBOINZn6WpWde2eXsoBxCGusapAXpoP/KCe/j+idtv4jK53+
RtceXWZMTMRpbRQTQpy+xQtDPJ4d0WT+seDQ/TJh5sN93xpOSJ7Weo9UL8fz0zg6ORE6KMVVe8ka
OOhlTGE+Gu1XYhcUOCNr1sPO7SImXYBSDIPU1iJugw6t97ChpXfn5dF4idZq1Vc/VWAspzRmd05l
QyqKGmtMShkotDJAtFXSQkWedNH/6Z7zSRLhI/aBOgeK0twOlnFKqZEV2gWwRVVH/EqqVkJAWtuA
j9kqZ6NqI3rvCQflCGpRG+H7czBxxpVZR2GGCWjjL4q+sz87C0imBXYjHaiBhlwUY1m4HPqpdYSl
yU8apglTpmB+99gYg/NpGCVHuraFKbVBauRcUkz8BC60S3DLpjTxpZIP3orsaDvJshWsmJfgF798
QS0uZwy0Tvuim7ywccm1It3Cgajo6XVZamKMJdIutO2pjdEVdvJTSpu62FhRo8CXaPrLZGVnucWU
EldSEKsunw+MNpMFs6FvBZOzEkFM5l288y8BQETadwzSWrvOGU8REGoES6NFvyXMz9IbVV4mI20+
pkWoZrE+DkvGkvPcW0mKxbbJJ/6Ko+pwMDvSwTedN5GOoMn3uio0s+AdHlBEh6OB1mZbYKO8n1Ij
PpWuQUAA4ZEEDmDKXdWWxZRWB4yJhACHWtOa+PlR/v+L2n/+NXSd7t7w+rtF8PL7vyxovvUTY/HL
jvKL6NdjvfhF06DUT6gjqe9wDhjORV31r+XMUj/ZFwwxCnu2FhdFxL+WM8tD7gCW4mK8odNo8O/9
A9w6u/jvdllhXY4XVID+D7trHJHeNg+udXA9oU+1azsMRklPCFLRlodEpd3JAkr1rcNLpBhD24x/
mf57NMLsEtdfWqj8WRjuS+K4dDhSvxn8TTFwAt/JPlFZkBHkfjdUeCICv5STpn0nzDt1AQGGiVH4
X5g5JF+11Xn3SvieIykt2JQD0x5JpnXqRj2sumc8MphCxldll9HGpN16HzfS5DEslsGEWkUGbk7/
DLJAldLcdM25ObkQ1J5bZUXLAQiBx83usXyFmYXay3Sa5d7r3CW9FVaVgvSyW5z7ooONvRUrbdeg
95bBDeke5t0la6l6JHce7RseuVunIqfY9gvOozZSOMNpIRCsXnWdmHPxlZnfgs7f8a8sbaUHD+lu
UPCgB0nVdzUnfa9+i8YeolPTTkHb0VbPzaS+ZqY1n1msk+1gWvsGmuNdLN2E0WVpgwwZaI9tCLMb
9247WwdkrRhr8yb0hfvcOQRXM6CP6GlqdVgwdpabAp/alyIV9SGPY+cKe3d7LtuyvyPy8KFtdXOI
onhkKm2spE0vDKwpl8GCudeVZ8/v9LqcTWEtyyeHFfgki2HZFrlwHhslqxuG4ogMtEqnve0JPyzV
1L4MheGeWuLZMC7qQRIrI+jYNI2EB5A7MyKpybxRVWw9oWyUO9L5JN3cfL1buTPzDdiRfusIaq9w
MbL+HviXtZlAvxG33vt1H4o5Wfc0MMmXF4XD/cM8laCLA2r+OBAoWY9NpoaQ/DnnnMSG80LdTGyW
Y7yI2JjOiwljDeRR/EKGKk7GdQB1k0+tjdW3XQLEaRKNbJccHC4AYo5EBUnpvcAg8hB4MEmTHigy
bkpKj007SxZkMWm4LW5Jag2tdn05dLaoFMK64sPQRqqdb0NSWReB9tIcha5TonGUuadnjGqk8Zzl
OsoWcbZHQqk36zh2CMSXruzDtNWGdYgLNqRNTC/1VnsiuqdXWTW7lbkW7zcqTAe6VWvfjMscd1u0
zFF9HMDA4AN2M1geVBr6XDH/vI6lXp+lK6T6VBflhB0wjs2rAjfpI/Ruse7TSmn6lKQib1xqH/O+
w72EqGPB9gIFrc0I0BH9ZOHVQAdJ2DZOADYUptggVeddFauSGYjpiDuLRmxIfS33OLYuj51ujesF
RvBLTF7OdWr1SvAh67ENXEqWPQJbImoiD1xCs+bV1tROdi1GnQQSpuK5IFrTD2tRstOjsZVgzJw2
2ZUrkWSI+ZKB+TCTQsO0K9B4I+AaWp/3MIksFiXgR5ukclDIEGpOv8id3KMdNeZ3ueDtj02wCYQX
DdbjYPcMg3UxkJKWmIuir+qKmXFUFHU3qFMoUOrIjN2NlyBh3MPymd9HOARHj6YyNKJBMAnPhuU0
FhnRXYQM0yide3QY6L7d+oYUMHFX0925SIKIiXUT0MaGhnbSeKXnQpykP0/OWYHISfnZrFmHY/Pr
oMDkBi2qRTJq9Xoy7IsAdIDqQhK5Vs4tN9dCaqBsoXXUa5OFOaqoliN15octu0sF6GZKDj38XWwb
SNyHIuOe81oLNkNV2+YmGiewMFOOBGaAPLXFi6303oeieYyEptfV67z45EYmGWdTu5QBgYTesfcX
J2RQXW/9mXA9ZkZjeTfFPd18nznGJZQWVH9WqfSs3LQn3UV0L+0wT7A3nQmWcxot93VvPUnaWg90
xOcvjfLaNzXpGEuQK6zDFM3645+XJv+GGvN/kc7S+stzFoGrzKvpmvxyZrvEUVz+4NdDlit/Atrj
Q5U2cZ5ezlL/XZQIz//JA7cv6W7R2P2l9Pj1kCX4kYeZwXcpZmisGJdi4letpbCsn6hJLI+WC20d
41Ky/IO6BHkkJ7bfHP/p9uKQuug2PeofDm7y0uL5TXNF6amzNIexLU829JPIW+vSC2BkMO6o4tTS
j4JBsMH2pAWRUAnHJLohprO8kbzmvMVxE8mvgzlk8bb3hRgCm+KFqGfPiW2Eksuauzw4orofao5Z
O6Np0CUi+PG5p+d1npNNvS4Vnv1CIa5Y54Zdj8MFeU+GATygCUpbJjC36ZRe6wyB9SGaOre2t1Pu
ruCM14EW/HbgwcmfGY+2OXCUuit3Tif1d/g9w9cs7lgV1MAoJl2kR3A2gqLITz+BsJ4fu7GsAvRf
cksv7kaMTr/NS5azdEmf2Y3qdwEfMQTlVIcyXt4M0EFnxGaIYWLCRORkbJIhz1BX5EQOpg0cw5JJ
MuO1s2Gq5pznbh9IiMI7E2bmkQnj2e3d4sbOq9gLE2kHeCzv+mVNw5xNMkwXHW+nYpiA2XIWMhwF
s44KLyoRezJn/+SSuHcckqV7GKfG26qJ7DSKXyswF3fY2e7wUZXmHJoQ7WKPVKp2AjCq6u+mWO4A
p64o12MB7zF9KrCO7PUUrztJDOadWVjErZHS2Pls/U7UtE8NUcgMvuBgZkb+JmKO4DPMOe7Leu8Z
67vtJeLGAIC2tZgSbdC2oazHcMesO50ecn/8vPAQ3IOl8EJ6oCSGVXH0lFtL/jXlDjikDU5E0Xtg
UzvGsSa1GRNhqcf5ESJAYnzTrOTP1kSQHyIpOXoPLc2qI4tZZFOkToP9DeqMIpewroUIehuZjwVN
0XbI1Ehx+e2BHhpXjQVmdetzSE9OyajkA3zByiQkbsHem4UmnDlTh/Zk0ve/BuGbeLdyGUDWbRUh
ca763hjxsBDPgr7Kt245b+KIZko3AMk6QU5rqtBZJSFhrVsSmOHE63gfG8R0njmam12I8Ml80I1r
vRLVoxDGgnYi9re9wx/kAw7uu0NqoZgwZ29dNtPA5N9LB+8zt60drMxpN7XtXSp0gzliknftNeH2
zXc7pp1QxVXNoILW4gklzfIJzRSDuG3dRIXon3s2AZIRM5hhOfP3ADhkCqPRvo1lbYetZ6O2VGJi
sFB6iRPmUcZdrPTYTOeS9UKdLLNYGrnvWzGvh36hQ+DEszhrswAq5BO04USuHTj4r7Z+wsCRqXfb
X/VNG3eHnlO+EfbVHKE6qfPFf/MhnB4Kd2rGQCcROxkKo+gAmIIwtLZ/SjrC7yjhGOEySa83lPR6
tzDSvXVqb9lLVFBbH2PHrlYV4xLs+Rvtx02gIuVtrJIqIanTz2vjik00VO3R1K4IAacCHEgQZ0Il
ze+IUEfe4ZTKyanE7Uzd9AyAz13UVMcm7nhgXYIVFYOpnYqd7nNdUjzWg7ZDXQ/qWq06e41j5sn5
zG0fL3CqKUp9zmyXX1mRN2vtFHtk2moPtz+hpdNJtugOND8yQbVXlugB93vEb0N/2eCR8a/y1adq
rBw7JHzXOBhOmp11osUZ6CUzAheuXh8n/YZApWK7rNmxT+b2geKGjs/lJXOgew8gjNTGQNrMu/Kf
MR1z1fXkp17I18Hrot76/PM3iA7FONQI4eBNXf4F4YH5nrvq4JYgcmuRnmcsoMBSEn2Mk2p+VAuX
hLU3umFI1gemRCSYdA1Qw2kYdr3j8flQ4e40AoK9O+brRja+fYSBhHZ+Xix4LJPequKSz40fM2hm
74uKluz159evfS950dLDg9vzG8gLLtxUrmEd1/OjMZfDUXWAg67jwk1eDB69bzF5pteVndjfZjjA
d30hs9de0kvquzV7zUcYgFUVrW9zOZGMJ+MRNO+0sPTNvfcFAcJ8HGJB37Cfp4durcQzA3nQCrmf
bjIMaZsWzN+VNj2sceAAv6dakMrUK3n2zdUPoK/5jXphuukLeWyijFTZyzWm5c2jvtbFdCIcvclo
AdEaotjCi2kh3iqacTg5htlzYpOQH0VV54996tqnWS7zftAe8S7Gw9Dm94tXHeaK3HPEpNvE1Xur
6I9QinbWuBxG236jhKwDA5pQqMj2PhmSAzINhBttU6cCZrlV8foypX4d2KhVA85B+W4tTcI+xCBC
Zxq5mZZ12aXdAE4vppvgIBfeRuBBg2Ve1UaJlBZiiuaoVIlz7u2aajqpxsCbLsLGSiKii9340Hnc
4j16fCLE++FVEloRzCMCZkTCz4zmURXIGkZQ9BWD4bvb+nVoVuLB7HT7ib3ED0ijrA4QW8ptNmru
bslSPK4EfuKkLw7+kHtPSMXm0ErW/jOHEXKpJynOXTqJfV8nRBl05ryHsXikwbiwcDvqOxrA3brI
g2HSklsKzZZFg7cfovEsuhlF589Rz3bYcGAlolugVHYxmSk94CmWKRquojKCPB+25Nv4nK+TJ0Id
icAjTnij2/4Eaoham+Rdz5o3XjF5ezRC6wb/63vqpJgSPUTIBdz47wNYno1welJM+mhCamjKTWEu
h3UULQptWW4JBatC6fmBcLTaxTjlnQUVzII+5Ir0ERcLQTlz3tVqWxUJy6ArxWky8A0Y3YhzTWR7
PJ/edjSbIz4/1uo6QUy5VK/E2c9sioMNGc5DbqvBWLtRS/iqO7T3Zu/pwMZJEsIyUA91Jy1A3Yt9
yEvspBuBaimMoTyGvWHKNQRwWR0mz/TvIgJHqQZVBslSW0cgyhozRYMZbe3L4sYvTCJFheDwbi7C
QCMSdS/d4ngtSux0PKpU+jR9HUKc45ptxFusAbhJ9C2FqvUpskx9bVRDEdS5g3u1acq71GjrYG3b
+GiySW85UtK7pkIeCCEc7X0nc+5XZ0o+RegKdsj1useyyfHfaVHX4ei169cK0etejm4Xzm7XB+sa
a4SkpXda7GzapTPR8ynOiyMJDyYMyUweNOvVN9yFDbckuqMMUT63aZxfmX637lgXzeNEdwHk/axR
JifCL8PVYZFJSOlYQmtYLPjEqaSRnA3NQm9a6HljeYl/la4yRlDIybUp6+a6htsdgqcvdgR7C1x/
RvdA7BfZ9jYVo6eWOGgIHf9Ka2DYZIWVxkHcyfie04EOpTut22rWyUfmolLS1Zjt2zYBGJ3QG9iO
i9lthrJxNwaVeggzYLlttIVUOuovJfTMJCAXn3Sto3f+4fzW10OxHVrW/wkI2NM0L3svclCQpfT4
ASKebM251AOI8wEf0vsGFszYC49s2ga1dprbziHNIrScUaT3s5khI9aYMMKkRl2PdQg8ehZ99yGA
br1CSowt+WcAiz1AsbS+Q9LpI8Csn9u0y7dNYsynqsuTR5+SMZQMDYFvuNDbBwpQ4pG9bQZqcEu7
7Ds7+v1qgbqM2Mo4IUPf88f7yHAShiIZ4BytrfHQdewmkZ+Ud86CJJqqhlWNRtNL4Q+PGaU9iPL+
m/THdxhz1F4uyci0AInS1iabWWyteA6w8Xe7ycregICjl4vJpC5Wdr+1JAl6bG86njHifklCXtyR
nbZxyAx32Dhj5Vn04PCSwd5at9Mgr8uKbGnOIuW+mtcsmA2sbAzF6Mw2fqHOmFptMIbxQKkMiJvq
e0PsvN7NFesoQwp3EwvaValhvaqs4PNlRvU6XO4IivjTglIERH7tHyInbe7mCvInukaalEnOyD6z
orAr/Ok0Qjgm+G55WCrlHZy2RfSFrmAz9boISVuD0eu9qqJ/yirH2hkyBy88jEjocw8BXBvRGjWK
nId+be6FpKYktuvypX7YqZKbtPXG2xjlDljR9kND0gvMtkN13YBl65GFPlgYF+4mUREaaqWedVqF
1QQuTEputjF67ttGNCEFlrfTVEubpVnbY552zp6wUVCOhf8+jTh3cm+sAsfhe+o7FCoTW92hsAUc
SftoC9WeIgeXHjIf72aCmyUccwW6XsYnXKxxWNRoxBHU+Dh3fG/XiI7Y6LFf95rLSF483S8GO2NM
HgNB1dSTWQhY0rhHOSle9FCRzxvNd0s1vmJlLp7gEtBMc5r7XtjZY+xY1n4i3fgL56p+NyvjW4uq
4uTbmrVQtjfGDJjMqD+VstqT2BTdoB9sgqbJqiMex+Vo1nSouXHf8jm9MriuL+gb3Q3lOt+jeZlw
pj5o9anfMJekz+QSBuxCOEbZV+R7d7AsA7Z34xDNOVT36MuHHUO7NlgiXHU5EPbdhCXkkBdrBKY+
9vFcxZRn4qtESnot/ekSYSymjyhT3bOdmmWoytTfOUK7B9avmM2yiZ4RygFwBOm7Xz03utamYAuL
FATfWRWhnVLzRFxMDz79rZZgn9eld29SWM8NqOe6R9k+6Gt3YHxXgfi7xpdZ0iEeCeZmcQ4Skuo3
K+F35GQs5b5rZkagJqf4IDHWb9hzgDTPyXQ3L4XYz5dzKMWKtyGvweXg3Y5vDmwMyjdrCQswrP0l
WLwKZjG8JRO5G0hBMEQi59l7qTte1TzYOm/ML5AcysAlFuWUuq3D/b9Q6wzO50UXjBOzmXQp1uyX
Sshur9tIPha9NO7iaXCuEKjQXJi1oDD34Y3HS3xOq/xualfIGINn7yqreCGgzTsop3HDZlISkXM7
HfWEIF4lrWbZgOC485Y5uuXTpdu2rz85a5k3KLq1+8Cw90vnOXjpvfwyb2wc/7aqqnWb+lb/Vnv4
7LB/cNFLEy69a1CJwBlsqc/oHK+wKw7uIIxz5WVRqEbOUFQb/p1jF9NDrzB8QhxDU9/U9nKf1AR6
cBbOD3WFKETG2XjFEXXY1jKWxykxCRTpdP5IhFB9b1cL24DDOnvd2sV6KIuho0Hq4o+L1PRtuUSe
22VrHcCdxQ8lnlAYrarazrUjPg+2Nx9qnyyBomPMX4q8/WK0TnNKR5FgwsuzeYc39GKCcZPnPsnu
EqO+djj8x4nxFRdC/6RoZwU5uNAdHJJ+X/lRu19n9yltC8S8jG8+06Ftr3KA8hvb1OlLi6v2aswo
Akxzfe2sqdlmRbTsxw5qu+NWHxhRzXOsE6wPmnEy4UXzgaj2gWqCMUsCQC70s7hnuGHGWxdi1Qa+
6Xs92z0S4uhtavtxX3Tldcfxq1/7+qaTc3UnvcX7HnmKAVccj1cgQNw7QcLhXqYobDfGFDdfq8ot
rrh0aSgL5aC4s/zQMJL+TlKM344ctg4omI1zQ9MhQE+CldVtRy8UHg/L5RpFUHLASPGG1kryQPhm
CEDADZltYOVbsja7h0I3H6aU3ApNNy/ACEePupLotrtWfMbi5AQGqnaY4FHJxJComziJGy5M0p4a
yqEdqFBq5cxiXJND1eAmtGd3Y+btlGxLvAj72saAMQ5R+ynPxujT7Oc42JKlDOEcOF/rhTfVY73s
6XO03sFq2vJ+pazeVokpnryB40nSzUM4WjLfk7yVUNKMBhGt7LZLbgA1NS4KKrpj/kwziV5Dce1M
RbePnSH9XqwpeDqJk0wTVH2QdUmGRlsuX/qGxceIfbr+LHzOu2cxrmrqVb0qLBXbrKnGw+oO6oBp
tN4ttG0+F8a4bAnuiC82qsH85o9G9TyopofHko7+PVFO4A+AUr9X/hBt3QmS/YDl4QOwSxXG+RKH
dabmDSDYauePdGgsQI80UObmmRZU9DZWWf0pQpIaVIOsr+IGtkyMLP4ddPyLHZOzoeO0PYxDT2GD
Gbj+usyzc2/NBlTzOZu/qLQZWEIc9Tala3JukG4ecHigb5n14t33hAA/TH3EIlwDQSI6gIN2tRD1
i6M2RHiGlbZhE6oTTs3IWyoSTJzaVNd5zriBeIj0zc4141y2ndjbTFaZ3Q7dKkOSS4iX8voUPEeP
oMP2RL6c9eqnzT7x7H6Tlh5RYHgPnUb2eBGSlE0nMycyyXxytCP0zzwHrX9TzZm8p9uWX5tNHr8W
VtsQAyEAS3d6xTiUqOmlNGMjjBb2/46e2yP5AtHZ90YRkt1h7Sw/ZuCepk0wop2j1hPiAyBXubEM
eEVtPN1apZxPdUSYKmkO6T4yW9bGfL1GHx3vJ/qN+FXz6E7wtVGULv6tNZfm/2XvPHYsR9Is/SqJ
2TNBGvWW5NXCtQjfEOEiqJWRRvX0/d2uQaF6gAa6lg1MLWqRkZERfi9p9otzvsOA0/GQ5ZTtpY31
+MjZWl3TwgAtz9r4jtdjgNOXDN8+hVDbJJ+m8D81W3+yGK6etbp+G4z4KTNX6qFRHyPdntGd8pgA
6PiuKnwWKK8+0HxvyjLmpzWr5MRwsXzGoIR9whaRXrgvDjb8m8vVDfUl2RrGYAaTpZuRwduwMRcR
YRnuCRpLMdeVQuAcz7d1niyston2mFp22+3SHscmGZ6k5vHY9MVlTBPBcVeuW0RAyPphMxxZcY0R
m+nXpFbvTed3YWqrTV+P24ZuNDBifbwYJEcTDVDtecFXEim0+NIOg4hWhtwn4lLc/WyUAKjERLlm
Ym1LcGeHIh/yA8r3Yb/M/bJb5FJGul8cGxkPF9ok1A7GbH2Obp7juODmz5R4MJtu2gOk3lojzizB
Cm/XytX6cfRWPjlFr23WwmI0i1qZSqHMQ1Mazn5KZ7j8A/w3J7XFht7KZ3SvistU+8xeq6FEhm7X
dJF5/q50NPxuaun3+Y21mXWakQf5Cl+QK8W/c3DWb/xsfK6y0oiM3sWPRHBE0A2DEXY2+PrOidOH
cWB6oE+uFvVmf1kTKvq+ZHzLAjo5+L3TXAjz8reunOijWCQjXOCzR51JQKqhHc3//Ml4HJ7nenn0
a0rljKV7QN1J1dd1kuVkHQg/JSvPxocE3+mI6GyOepdIqilvDqLJ39o+uYyt9t0S7haB8Bw3+uJm
V0JfH3RsamikBrbceuzuV992Ij3xqP5s79Nzekm3Ur8z4oEXgWyVJspLD4uZeGGLARgDHGjnmfkv
nnXcbsJ8IOWcB2CqGEmbetjTToT5in+81ICAFeQ9eQGwu7uUlzu0RJttUB1UB69yzwNu8V4079Oi
28FSurTBnRfifHzr86zZ0D7EAYZ5b9sBiNvamOfZbqx6xHLiYuXN84wWMMBvS1Sd6RB+hk3QlGwM
wL7iizRxfK/VnG3wX2+dEshOl8Luhiok8I4W5rOr9b+Uz5hOIBQPEw0Z3WDpp7gp4Dcu3hRVqdef
sIu99IsPa1NBjq9a/T33MAsqsxj3jvKfG4eSqxvM+YKarCdRTEgMmK15ROD/6Dot25G5HK8lk3GT
KYDWbvxmzrZ2vWx9MX6Mqf9kx4xE8ibfcdKrqBgEXlKqE5KUCv2Z8jHfZf7XikSI+V3N0Ff3n6kj
35JsvqPRuHFQm/QpU/gZ2edcCwMMlNLd+mJp8DBiUAN+G+kZqYtyaHd+t9b7yVTp0STHkBuz5Ezj
kXCNbNottzbAL+ttabXf41Ad0ka8xB3anqbQH9fYao55UuVnQOBh4ht5JPz6N2wP5ltIh7kE4SWh
BOoPhWlTXsRcH1rt1ec1z490Sclxwhy8E5rxVRrtc1Jkv8csM45Jqxl7LGHlvvJLNkkUrKdkSGxE
mqI8E7kjCW73pn3f+CMBN6t/t5jiG89h+VToYj40GiITO23bB1hQBBnWaRNBiU9Dmnf5kKxi2dW1
+pXNXCPnKUEBkD5zpE+HskJiapZq2SEB4rVwmuSjnVsjUg25Nave5yF11wHzIVJMWBe46lDl1NWB
8IVflTLOPQbb1cRMCUbwWBbqjjhRyNB2XGxJTfy1NNYDn/eBkJuNDQ/T5LkLzKXTN0xdd32RPeEH
jbBJJptO1fF9lvIvjao6ya5fsIC1j2zaHs1ZbhUG6JZMp0oIjItdvDEqorfWrh1OVjxEtUrvlW+8
agmvejsfigIMyNqpb6IJiwjeyWeP19HmbRh5NHYTQTut7h004T0hCC7D0aqOc58cbdwjrmXCmy7E
/Zw3RsB+TQU+E8rI0fVj2fSoSsvOeSVd5B3aO+VvDepu1u7tArSG0T8hIVnCfjUOE5tIHHB406EQ
vutrfk3jGRTdEHFFRSDKXvQUFSpV7BZV0NU0WiK/lkUclB8v1yRu9gSqQibwMmuDnzBmM8uuS2hZ
NCXz54qr4qhJrziO2qQos+J3+1ZZQA65xg7sIAcFZtCqpN+Uy/yrSsEMzGt8EbQt9qjrG9nFnA28
R6UPSaNt/LuEBcLW69xj4qX+qeuhbGOart03BmJ2QFuYwZ4YpjtwOadupY5zaDU3lTNkW0YN7bsl
l+F+dq38qOVZdvG1tWWS4OZMUx2YYKazY86SHVLyyLaDKEfeXFcRadfl06fVUbD3M3MXHvK6/J05
Nt06dTUZaKwNzEXb6L1sNzOlnNYW37g7rLCCh8VCRlfR7K/JSP3FTrfSe/Z5jJ7S0XI3Jt+M4/qI
T3yT25vSxIpJOejlxgadQrAJw9zRfco8AJKjO5Me3qsvqyiYPLCkYmYR4Fs58A0So1Njg1+Qd3VT
Izk0bPsopurRqJyRlQYYBbW8WnF97NwC07Gu3ztqxcPkklVSxd1rmar7aUSWsqLoIuyTCRWWs6jD
3HioV7lEaIG+ZNIZNOa62o0g3J5VM97MTvnjsDoHLwaSojozDk0k4oGy1geBkG1TybE5ypEQX7Br
7OONX+NADPLUtVB5GM7jwSYrlm/UJUomqDKbwjVxdwuL0cBjQGumfg8yMy6i2YuvRZU84i2OzB6J
Vjogeeb22Y8p4CXwONtG2R+9Z3yoES+tZKe4GVu4AjIfXpNGfaHQiaD4s0px7M1oJRnPsXmfqolA
RfSOQVnqX06RVXvN8QBzgv7ZuUXqUjqIDQmeHarI8iSHMUrU5BwaN/+lNSwjQBtRKg5XqU04wtMO
sGffPXoxQBXffgR2I+8SVIiRjGfnLBtLRfHAeHusuJU5Ps2jV7shBtImYgedHskMt7ar0TV7Hwsu
s7iKYTqKxbPrNFUoEw+ESN5f67awL+mQnfq6Vxu3TiBrzne5xWOo3y4askjY9BabqkFcmPF2jIUp
mQCxwS1EfjfhLIesBKc2d5ca721WbMEdNJsUa0KITjXlrVuyAxp9zLeOcCONtiCIy/Fsl9bTuEJ6
mO3poTNRjOiu/tr3uY4fFQyQnTTpIRvFb3NmjNFUlwFK62YRdXnRE6ukAPXL0LBoVNzFpLtBRQju
IaGxgyY75cw9zdfRRDle3TdJa5g/q2jjLoo7tveBs5YNqBwCMAvSKlYUuS2YDfPCTpYkNcMeC3lA
aGcY566VKRShUnZsomSiafnW7v1JRszR5e+8TUvm9EO/vqWM6uaHnlFSG2QMI6cdvzjZl4H+swFf
7SzpPfc7gjjgS8uftZg9uWHV3jKvr1wXxFhlSwApMb52Acf5BiKsyArUo9yWmnFG/UFB6CxuCnV0
SszrYFvkvAmWYlTTPPdFdp7xDqvHUcY+hWsCgiBSaJTqY52kvtrirdIY3ts+et/WJL5x1zi6ZNdM
ylGhndBYrst1mmN+uDhuGGkhaO6HKPdyuoXAJ38lIwkSoL71XqNf1Y/+YoCeCfLZMoYNdY/j3WWI
J3iOST1xiL7ylmgy8mwMyNb071FTeMRYG59zZ997ksw5tGwOGWp1thuKfnr0TAstSN52+z6O45zH
SSUfOFXbe63QyPOQZDyIUOAnTUK9NrwDQo/HdXTt5yop3hPpbp2cdObUINy2UuM2Kcx7MOnfZqwi
DQVORa6itB5YnDfHRPPQZHMaqvUVMr/n/RmlFLc/f3ROft2/TO3gcMCkWy2Jv1JLGbuqdHd+Lnft
SA0syzM0JCOKkXYGFSpXViGEjMdrxtTRFVuWF+WhH/nFOh/Wg1FBSpKdj+zHHeZXPBf7Vs7NKR4E
zRtl72mqMHBU/ixOFZnKEXpj+762a5PRt9xJjYy3fvaX3WS2n7XmXVNBNJ3IuuPUUuPRHcHrqdZu
5rW04eEmnKMOCb+hnvKGTINrvMQQ0wL4PM6lhDUcMb1ckDLkMVlR0npbZsSe2rS+tUPx3VB0RMMs
d3m/xnu37TBoDH4dIqDN3+rW/xaLlx9Uo66NK4tdM07P6ZzNp5HJ1wPWmHJjT67c5pn+gQ0sDbO0
55Yh9pXNwNomW0K2FRGDY94A06Sh9dd1a4Eq281pf4gHqEXoaUeaqo5FBDG2LO3MPSko0AIX0W4s
YyLij+BUqgT3XaU5nTLBzzdFKlmqdpWEjvBJKDeAoaJo8C+eKx8tuH/Pro+zJceg/oCmz99PHYmp
LFc6qNFlATfXTzZ+ZyMkN3sD2ScaLyl7eomcTW0KIg8hLEsK7lktULKrD7ztzF0975QhpvnuWBww
3F83kIun9c4jDSWsC9/+T0Um4JniF7LfCvQpV1sj8qciJ6kN0x+uEt14WuequvhFzFrXR2SvXDX4
kV3l82tjmRXFDBqpIwtvtaC04LMHadMsNuYaf/2NPEx8ln5pNw+DT3MomOobcNeIV7v3libvt8Se
60c7r9rPlfh29CYjP+jZKqu1gShovRWZkbFhbCBze0T4IHpUyPpZcMIyOq63IysY+ri4WIDRWIfV
5xK5YNjpzFxav+0jwuu6wOi1dU/Nkb/mRZuieUqno+jj+cgBRmEN9adALc5zsCEVGImyVAZVV19P
LXwaDGOQRAY1e983A1gfjsr2gTrF9RmSR9RY3XSck1u2jO30R09V2LBSzblH/bps2UnkV9Kf6se0
rb+ETMSFl7iGd1WiHC6qB2Td7UFKzXpiLbJjdPxjy9yLNJmfndHmKFxxDLQQ2MnjNmItWm84BNQ2
6TqcPCf5MMvmhc2jipZs3ahO1w55TIsssuxxLljkWQuzKe5hkphM7afu0BigdA/7pdnlom7CuVtR
UKfr1rYR9Xi8JJtKyxfFQ15YkYFCmJvZAe/q6k8jEAe2bsaOzVcbCGs6kdQkDsKEyBETNhKO2bRd
vYLPfoL5cI/inMRIYFJU06kbIDNOIhuBwItoB/eaOBXgdEPCvGpyqYeuJ4aDkQKc61MhX9a8eAWB
wuWtum8aoOERCR4qh2Z6Sjl2V3RX8/zjuNYzA6Jsq9i3sKl/TCo9DWMJq6pV0zMlaB5ADyESTxXw
PVT7tvoVkTtWOR3jXuerMQZ24pMDo92HgTFhQgyW2R/yc2LbEJW0yX0xAfVfiAUstwgZSGfxxSZH
BwQaeN3cRvn82cy3PLBTqlZOswFyoQ9nN+1qa4tC/FPpnrNhTuQdMBbqV08RDDDFPGHIr5vnSXpI
08yEtI/cdvYm6oApcIZlCI21MK5rM3wQszFdFBEGuzLvMWwALjmxjOyv5txZwajX3zXPY9QCTjh1
EtlqUNXJj5NmKIW6zTTMWyb650Xwpvnd0zRifiUYh6u9G8+u5kaGj5q8MhF0mMNqUIzD+2tMkt7Y
cfbUP+DSNKfZdiwaepQ/rN6PvjL2UOojAV45qnoVjhJFRJ8bT34yXN2qPVcC3etaNOO2rRIEthZU
jqi0XEBaqw80Mpca8h0ChmyUSpGsO7apyWRE+HlIGsi8eN9LC0sDgzd+XoRfmb+8Yk9qwtJNGefz
KRV9liDrBdJAstkjgWnwjYuF/RYWEN+eUc9Py8pVb99jUilOZW2z02JjnoHlPGkFcGXEoHtWdTP2
AErypmFQaRY6ZsHC+1Wm0K6sWfsyjeVpbQEaDozfN4Ucz9OUa1tttAn5W1baQ9uzfm7D58O0uj9G
PlheaDjjsCkoFYLJWNdDzYd1iUGd04H8+/L3/6HdePyRg5I/f+E27v/aMpX5PeDw/V9gPLYgkPz3
xuPHn1Z9ltnXX82fvwZMyOCUkuZf5fG33/4PebzhIYE3HUPnf/y/eUMK/8OyZxh/45dzyU30TKbd
+Iz/adnDtswbCtmdpTzzZ9NAr87a/cYh1uy/dUsX8IlhvngC+fy/I42nfP4vyni4LjqkY5fITf6T
zKHN/8e6JzTHcHLJ0JDda2QmzZJc0KGY5plzuqvPo9R0kqvXviAr04dydpzFLEleUBmeXlMgy/WV
Rkr4ukxLHk0x1qYoWW06yHpsHIRJ+bKA6/Gb6mmpKLmDmUVcw+GE8hzc7OSHZcK9tWmYmxNFiTX4
T20XutwuhrKe2TE3LmoQV10GyI0IpHRzNUEk+La5c61moYefB1QcuYvYiclAQkmJ9Ko6qLE3ljfq
HaomY4E/Ho2kIDsRKmhrL4yGrfZoz+zC21yjdBGrjD9Yoa3E4aaqTIK8rSTQ2VU26NPZ/Y/BjHIU
5FBt36YdC0W7I1QLbNBAHsscSys+K1e4H7oDfjWcTXtpgxwv3OtKt/jeScUQNOGcvxYMkUhnR0H2
p2GSYwSLKxtWech/D9OMOi9Aa4ANiFVUszFb0Xih2ZKuvVktio8NJ9aAdKXJqI/APUGKI9xd8iNl
N8mS2WkekoxifaIFRX7LUjXerpNNJwrgFnm/YZCAzaSESn+nt0ri2DKHjz4by4ro8tq9d2JHXrlV
AEZ1/YqbCKEjp1uJfweXH85xjQT0Mv8tfSmxkycIAXt03DChywlbDhMPuI/miMFQJ5raQosDyY/A
DE/NIe4paaBdcztYf50D9qbznDx/nOU4OI9r1U3ZPmNf1B8oItyWNJ28y8LKEoAMGcGqNVoo5fRN
Bb0Ms1A71kZIQY21ErvSjbQ3ClBuNlz9ZWMnw6rtsAFyMxalr4ZzRlp4tU2B6+IccCSMXPz/dXfs
C6G9d6Wr5TBxcmC9CBIyphOa3yLyN5zO2KB55MJKcpNOspotFgQ1yex0s0PHGrkyTV2d2ZpSkfSZ
SdZ1N6Mo39Ayz3KvVRNcU5dNgBGM7ZgZXoCdI9GeG+j69jZh9cdYmo40J6hz0t6yCoPTFlGdbQXS
yZPsnLWm4T5mit36i12KPI3mdlgm8igoY1l9jUP2TGbtlF+KOu4J3nXH6pRlgxivCcKhCVaeP0yH
bpp7b4u/HmvKqAozJgXeL6w//L21ZgfQnyCNngfI3vYLkNLIbUTTPtgTc3j2J4vItizSmarOy2Sr
iK3bkIEo9OgmUVHz3VS47rF4yYpIpLKWKxVTTdTx0VyTxo+02NaNXeov9h/XRgEDJA2RyEa3q5tU
rMhR6iGlLrn0Ryc1EC9MVbqfEcHlrBiINQ49FhzyksRUH2EZq7a6CuyK7TZOMLV+E5kAYKvSYwVp
zkBNHqp5rtOt3SEg3gwxnpgAFm1Th2lf6gNj9MFJyQe9/SokzyLbmxZzyYsopx4cgi4RoAiDk4e1
XlOmhx6ZWLsv4Z4Dc+Q5io8yBdK5q9d2MsK8RzQTusqQcUQDUZFKbxLWEzW9hVAPTnlmPVm5KjDO
QPDFaTMv3qvlF/x1+Pb5TbXbe8cYakAXpV6T/0LTIf90S2z/WQq8zVFN/fyGj5E/veqZHkdaOkIo
n9HYmbxilSSBAdVVzPmm86ujIzhu2DsXfBNW52+62CtLlEzzcCfsAcWwv7bulXQ5/bvF5NjtK8Lu
JOd3nsqgmdzsxxCde8VfSftYCtW8pRAlEfquOmUSgOw/y6zZf3I4xD4pyE0O0dTo4XhWadm8eQaq
Gjw4ffMdN4LHB7EKL2ldA9MNVMwgDaOzndkBg5Zf/qTXTB8ZwSwh7y8czXxObmhtm0zxAOONRxmr
ANbhQbRldpCel7OIqOP5dUL52J2NKiue2wGB1W6y5aQdRpnNTciFgaLOjC3z3dbtwtT2icCa7t7k
yVoeVrVqzmphpxIM9azW0CIYVkdkVY0vFaHUPxlJ03rkIF14HN2ewXQ8Q3DHL6v05zS1ie+IBUzv
pNFif88yIL5gdTa/pSqxpy9Ir4AyG0NfBwPieULfLdXgEDHL4Qz1ya5BRSxVvU17r7mqSaFbwW5t
PjdJKSmDTYEDvhaWJUILIsi5amPEW8qslgcpUF3uBlQSfoBhs+AsWmaTmnoGVH9iIHtT4c+6eO74
45k+V8iYtqtaxClO5pE4HMcHj4eFBsKIjh/2uTWy/sErZzzKrE/TwPQla4GYjXEQm2P6XiBT4zDD
OPchOMv5vmd5Y2JOnbOEBDauVeCYQ/m86rI4OzqSxi3dpPw1sAW/TP5k1FuTifO1W7qaqUo1vdWl
Jt41HSg9dC1R3Sun65lVND5zkRkQq7tBmTd2GK5k9QJ5I2eRZBQmdwyr1NvEX0sPMs+bTttZqK81
K7RIRgaq4XY3ZnsrlgSOSGWjY3By4YQdW89vEdcsNefJGR/oN/rnNscEHVAAFcnNjktNT9aAd0cR
QFqn3qcjTqK643prPUC6BPEgAwgNCMhXhXwLQv2cyUf2l81noTxkfqmD4jHITJO+wh87tmgInxne
kVDHzmwwMuPNmmr5Vda3r9KSJKY5FtKRXUKewC0cN5sfXdPSP0VCx4rUMcsQrWc3oc6cteOG8YYw
d6ZvNHivTT5ZJCx9hI246rGL2/IDkqL/uRJb9izI8j4ZKYPfhkRmdChz2XzbrqgwOpQZ6s8WwRZU
Yf7DiO78stGY69rWW8c53EU3az1fsmMYe+hQNE3KEz2N1+3iCJGx9F+ZC5YhFDNpzQycWn9GPwdz
b0/URrdsBoc8I8jIkES1rETSa5YVAZ6alY/3nRgta8PzlPzYtoJwUC5j+qtOJkWwGWQxGiEqKQrB
BelyZA+obFiveOlXP1aMFlPmFvcMXnUe/QS3QOBrXYHpw5zZKhujlQPVTsqe6NpipVVauYwAqWta
zVq+Xb3IAFO8MTp0Xvu49PP7BtP2tC07XtlQv12ngV7b7RxCYZh+ZXbpnFQuoO1Ln0yqUEJ08HaY
Oqw21CCvzNuCxWQcmHHSuVtblqKITLstLxp+NZaiVjM9WsjLMHyQsHNflX7ab/x6TW44G6dnw39L
AOKsyJJ3jSjBPwTezBWit3xGR6Ld2sw50aoXCr/prqYsYBKIC+rikw5jBcNiogIWsVmzfU47tl3d
uNZwl9sM+URaLYkWtHKqf2el6qoDJoKpi8ayRwfT+Z770caz9com/jauSXN8ozmfKNs1OLCotGrG
tFVSFlPYD7dccvwny08+qOla5UrFDKsznNeob7/M0q9xGZJz/O42PdeHhSgInI0PA/FWNFOnonee
b4hD2Oys45zqXvZa9uVZlU0GLS51lBauhzOPA5Y6+0Zg38wxmXYBj78lTg215kNSVXiupqqLczSh
pM6Gpdk5D0mfur/EMo4UXbqTfuuphfOiAz30YjCYe1n7hPiCWNr0/YgJEV/osWy/iwzizYYiikuI
dDMoCzMhzSZzcWWOQeYVy0cOg4nZLJyAhrstI1retuvqMVFca0Gi6yOedpdA8BkOGNNyPQVlhlGo
XAOPln+CO4TQrp1tBpQY3Mf3oSM0FBmi0X5Ng4wZRncFonI5iGbdSC44I8AGOcFd7jwvZavW3jy7
cuFE82xde2usIb6p2vr0U/rV+LGga733yPFYH5gDwlev1wn7LMMMvlGFR45y3R7qhwV5XhOVWd0a
3G4SKoqtW/EZJwLBG0I5+rG3vbHYxaDTmeaaq1TkqYnkwXSIdgc50aAwMhhAfGVokX9SsYBC9v2Z
TIJyTebzoCnOlb7ABEcIpzldBhwA5dYxi/4pd5bsK6tZgCApKKdXp5XqDcNE9ynGWdOCnNv5tVFS
dKGuhuKpb8p4xQLAVRGwmCne8pWUFlJgeHRC3KRodmtfXBfX9H5VhcOo30Txae/E4I2/XJNMk2Bu
ujKJVg3tYIAcunmD6zSDVmzN9NNv6BkCLVPYOfEP2sjZbWv4jf8n+wS9nH/2JIq9J4VEkwr3HDW2
cu38bMiEjpB/XD+i0Eapao7lGDKZV3e2tPp3NG+lwGHk82q8KzhYA9cA7Rvj7kqCg7Gq4qWYfeeF
HAztE4WtiZ0TT9z7KrxEowEWPPbL7BGJlVipepQNY5ygpty5ILqq/qzTPL/NeJg/3bkHkUVH3/+o
lBndlgerOrp1PbO6LUckChhPEJAkveWyNur18b3Ejfah6zfrrUvlh2DDSJW39dBUoGSxS9LToHGS
UgM0w3kZhCmnq58j5gnzlvi+o6qGrI+WiVJ0gpySbPQMqQ2Te1bdKzJNVMkruS2kI4/27QCDu5VC
vLVZPjv8AxxdCa2nKI3rnNZwH25Jlm8WBm9iBYyYPUOvm8lXX4yG3Fl9WtxRFAtxRULLZxyrTDc3
cQGU4sma6KbwpQwdzAlnkDwhYulFhCubF0VmKy9uiv2853ZzDXXiUnU2MdqFm4C1cdsIEnXGAles
TXzx1xr9BHGxlvcIj7a//Ut4sX/NYsippbReacbIrqcs15B5aRNviBNJxBsStOyeEeyCK4Xx4lD9
gwL5/6lX/0cwWfrvJ2rsxuFy/vW7/v5r/yPXn6RBhf1fiRP8/v87UgMdQUKX6bmG69gGEWz/HKnZ
fzPKchmmmVA0Lcyp/xypWfbfwkWRrZvCYuAFU+KfIzVL/G0zqnKZtsH9EwYBl/8GbcK0mOj9C2yC
NC/XvAWVgsTQyeR17BsJ819gE0TYtnZFLUJRKnukorMV49Um9P1iQGq2sGi3/a+BNSMJeTZspsCT
K5voqktwPg0zAqxtrvvWGiFPmX4nw2S8cMmN4ByWtQbtzplCgbMSaIG41kaGP3sDeB8bpb8HB4bF
WMTp6s/RzK1ws0zEvbza+lzf4psW/Q8kNzyow+jE80aNJQJX3HHlq2b3NYNlR0A+r+0cOFHMTX50
xaDbN5+F/+pryBVlkhbsoRBgBUbp2U/TlDr8ePZNt9awujuA+VQT3BuXoB0Sm4koRbyA9qX29aOH
1FBeBr/y1l0lenkC1MIKcUQVsUEfJE+ZVfpPeuUbl4wLI3IcqOHsGr3xikkqv2aLWXZcBCNDB973
is6D4CeW5rpA8BMX71y68lRWCLkCuhMkilkxYQzQ1yWj+eogxwdYlbpHxCXDn56g6PhUYvZvoq7Q
fOyr+H2yyJxK6W26scdysOJqjc+FLDKw37aOFo0pgh8yJMMS7LZ+9oEk2R1vm2X/zkwLnN/dMDHn
TMcyuWh573xosqLmUm49fqEsdL80i7Y3HGFpnAZ07bjPZObuUSd55Hd4ZIKFYxmnL65m2hQJbj27
0agXxbXyquHai56oFOHdJDku8sM8TL1hAhWEu/js4E/6AGqCgTcDR/YqmN4eUL3gjDSWUu4rx2VK
xoev8HMUDPnQI1jZy0iSFTtLz2tfcrdKPuvUoYVVcQMBqquq9a3yJOSiKmkrMjgXugn+aF2/mcnr
Ak2Drtv360hoadS0riOiGtPjzFWGQe3kOEogVGpw3m682CFQZllIkmpldmv/cxQVjBPTAQWMxV+t
c3Gxm4ufH0rJ6OHQLhiayryari7gys9s1ofr7DjMZOFvGWccGsi+le3ET4MvbyL9GhxBQMwE+EXZ
lRla8Syr3qfRXgA+VtpShJ5T79DbrfeLy5fIxHlyP3rUyU4I8V0yBqgrrE+r16dPGpm47H2zxfvK
8lF780B7EgGE1vc3f6XloSYGdNzbi8TXorE8pVPKpuLUxhiqLibmJiaeWqwT7FTKxI/mxDFeoWHh
rizGfni+TbxJkKPg8kIbMn5/lMJRetgx7auisnDz7upz9WNWZ0/wrZd5Q2eJ0u6+KPz6LZtL8eXj
E/6pMcQbmDgqPraleGCNPL3T/E54OETxaE6puezGXq9ZqM9pOyFTKOhUhRF7j/FomH4Qu8xuAsOe
EzoOY3EqGnZSI8K81uk5hFdODz7NJYvKoYLlMjgo9tlskjW9fqW9WzCi1/Gy8vfUIWsxGU2e/dnu
smDQLes49C2SLo/l5DeQTOuXgXfTZPmPBp//9uSiBh8lKXld05BaQO5AuWmSwn/oey74KG5ReoQy
vtWB4+yS28Mg+MajsuJHnSOMbyVGj0AJk6sN3WCM9XxZhn4j56FbzrytNu+1284/qzaVDyvu9hKH
GOM/Zmi1c3aJeuE1E51GQslakGfsexr5E3hG0Nnqoj1p/ooGkFeAxATh5JD1NM+Y33omWzSgDJhz
ejFFNnE7zVlzJnp4sUOfxCo71Oac0ihf9aG6Vomsv8Ae5XyM06QeGNSw9YTyY6Nd6vSfnnhfncC2
FYUAwH/ughWVTxcoRCF2lBEvVxxdr0hnatmYIKAUS6EJinVFk+S1ebOEfuvbnOiJo+17d5YTgnmJ
liZFiYTIzUe1k95iyfdE5XhPWlmA1qqctrS3mqfrVx6symeQPuTtQ5fFTk6rxpcEsCYx/iw1Hsuw
Syo7ZzNJZtNRsvbAseRTm+NL84Gmulo3GBt2IAOeXshHrFJaw9c2iiv7w8cKyfJ9ou8KCtcdIJgp
TVwRCgClbXrNgECYKspI15mxBtXlm6OsRu2bJnZPINgB2dQZcs0hzaa7kW+PwN3aJc1v9O9SXdXj
hhhHmiBk6Vi0Y5Wm/8HeufW2raRd+r/MPRvFU7F4K4k6WrZsx47tG8JOYp4PxTP56+dRpqcnyddI
47uYiwFmA3sDQXYiSxRZVe9a61lvv+xH/g0F/A9+Nas60wsF6U/4V26v9QfP2SmZLRaKyQ1SfXuB
FRgfWLXZKnodE+S0dMkF+TQMpYP3f09vrX/8P4V3NvkQ/7Yn7Nrx/fdd4PVP/K9doOX/Axa7UkT6
fl4SgeT6T2GVrtbr3ssHPGZaiKX8zv+mjpneP6CRWQCXHYGHm33av7aBBjRUGOhC+Pwhtorqvyet
mrbzO9LdZTH1fc8koI7+Cxz/Ckb7dSM4qi4SDVwCUF/LNGwaqicATMUZcxEnN0dudmaP7YZuLVvd
GbOosED7bqvwDteYqjeuNmbWVPM6DY/4EMQ5KYyegqxoxJ072NBeg7hARb25tsj5R9HBgKYxkcXl
yeO8KehAbKKvSW9O7R7qUse5hyzsu4A4VaxLsqw8AIxBvdt2UaQrrJGXcFLOu5eS/snCNntJvAoH
A4Y+jkpx9kokw+XRGBYfvj8mLJgJGpqXp7fY7JKXcELM9FAnCWX79leDPOdb0uZl4Og+vzRMINYe
Ia7AAXfDJzATRrSbFDMoDfNkkrmkDLIkiCuuGnYfIsiMI3rDIb5QAxygLIpVUVfRfT9FCnRT4u4W
mkVvvZJ+sJZyC0ZYfesFZjzYt5BDKWpRepLfhW5ffSsy16S0GGmPjXlhKOQxohwpd6ucpQzmMGU4
7/R62tEZyKrc6dA8Crdn+atlBT/JC5MPsxSADr38i1uX8aGMJ5a5qK5Z/LWK9rYEXkItnnpCwuTP
gd9MA1eFn42iOr7JWB77BTgkycJja0pnPc7AlDFkuwdE+HzH9ip7kva4BQ4FScIZMQoSqdpWRm4w
XMZKUoU9W8YajgIXDGeW3bZPGQrkXRyyX66ypwT2GWsRS/cG40/0vMxNeCqijjxQFQ7F92agAMdg
3d2bNuPrldHm8VlyrAcvKYHKeqkHYYefDUQ4JLe7FkbusfW4WlO+AM6saj8+9CFjIjj7xqMvqYLy
WxPbloM1ui4lMmKMtUvHUDl7kk7HMLfAecAl2tqZRd1I4vN67a2MJjZWNg7oKUt3kVebh9aesSAO
9hnl0IC94c83vpa3ri7tk4ihyqQEHhHvGmsHmzQ6h9ZYfynZr96GVZd+X5wrtWJue/IqHTjZyZ6T
gGSAfpYlNcZLSQSUsSeD5LbQmxa7LjGZyt10KIC3SNF8AQ3r1PCxXRJbtQeyXx5Z/EUfyzlLtlTN
0Wha1PsyQrV2VI87OxqJ+acWtGydWTUXoSBbAdWwXaUu3Sry59rLyPcLaTPzQYPY26VppHdWMj9Z
OCzBadnYNK/7hU2uSiYtrnlaiH5vSst8G/EAH9huRQ9UM40zHK+cs18tsw1C5AT/lvJT4FBUSmIL
Wue+2C2LKO46wy23qA/2maYs/66NyuW2NDQ0FdttT0siqPatC7aTFbSO9Sza8dDqKTnpBGe+6bUv
Jlv9oNJ4q0hYlefUpAXMs+VzZCmJHzSCMLce/bRT24lLDyHQsCGrabi0tOh+KUlw8ICKsSCHfTS9
dAxbVksyE47WXHLIafmbmthKhIBlV11TNnx3SJdXS8S9de3yCoV7pxiDr5IsHjclXlMmqWWroCo3
6SFsCMbJMMq/jrK3j3o0MaZNRram6dI+VmYYCK/5bg2cFczau+i5h/GKCQCbAAWzOCyr9nkq0gXC
UKxFyCHF8zOx4tLuDdBy7Ce6jIjNR2tm8bDDGxPRZ9VE08kbS7IkkV/e+qh1zUpHrrmnArl6zxzY
NXnHBkinjjyHwwBtKM0FoaQ40eaD17L7BIZlS2gv2eBxbOHUf03itQ4A/4ILeU8cifCmeR0z2qNZ
bcoh32LKP09X6GpFa4TV1Ic8z+4oRctXIV+/PSqRuTMLG715fq6j4aiBUkle40YkQ+CH3ofj1Ecg
+dvac7ZpJ6y1duY97JXbyCpC9Kb8sbNxbk5MXKtcbyg1xWsZ71qT6N8Y8utqn8tppbz5m5M8Chqz
DeW+6oXQSiS2ZkPYfbDOymoI3S5rlReBTXKZ0Dfh6Za+ZzqNC/sEZmlHO9wqXIhLxJo+E1LSbXmr
Gos8Y7quBz+gsY0euIWk2xwQC+SQE/P4QIAzQDWgoULJm2oC7G17NFwcyOhHySoDZGynEw8Ha5+x
EJEpuxlzUh/OfMHvs5o4fHzhAcegglkeRYnA/wiUWglE4DJjc46NeL63C8BZuAnswCriez2W9ISp
8k7jgCIERcdetm2I1zdG2mx0IUCcC1gxOZS27walzsuRAYN5bzYstrhEWxS7UD5pK2ooMzKzJ3ok
4n3eMNVPPdssVyQsOo732LybMSm2rp8bQZfRi9cwCArczv+0SswxQ8GYnnTPTUmtYy15pMgKR+PA
gX9NWr0n/T9+hHDhzmEs2iuLjGZBHYd3cqK7WFNytS7t6jgpvOpT3PUBXUfu1k+dI49F5j2jtlZJ
3Y4b0dQbs8LaUvt3WNjndd/18Saj5hPub1QH7L7xc6rrndwN38OlOpN9OHAM6T+W0gZJ6d8V9mLt
w9FvuJmqR0Ykj65B4QObl/cuReAgskR+P4cz50Mb4hm6jXO9xc8Io1EsZ/hIhGg5YQ6si/7V508Y
mC/7FH1NhyHaTKSi+rlFkCbPG9k3erR4SA75XvXIKaoRxVei/bTbzcO4BytXnnU5e++j47vH3Nfl
LuyYf10Fi2QLnR13ZNebrzG6Wy15iLd2EpH3KXy2QkOtPluzZo5Co1/A+TV7iXthvI4elVWQFpAi
FXYHIiHOj4QfSZbCOnSEGQOegSNDM4YknnTeYJ6rIBK9iftfkLruEZJ2Y6xezSniTOiFj2POYTpN
efpx3gDSiH5Vb6qGbozRqYoLzrJqhSCyTW0WpqRevoZ+gUWsye/QNVc1o4a3bml5BtoN/nv7ZhiX
9Ji3zWEYjVdGHlsldM9kqN3CUMyxp9j37lJYaHf2TdEnzqrAJrwzYEwHvmV8tvXonKNlfFhE9oDZ
vGaXggXHrE9dLjmoVRjM/ewzFSwZxmLITWjjLKDpdpcSIdlTmu7hZ4Ud5w+zZFOHd6HTYn5qOdOv
wLGj6s7GFb5vv6I7fLpham11kYKYr+uTZIoGnUF/lSnulmioahJmTNR6RhtbWWfkxmGv47hW4BjB
EUz5cckncn3L+MWy2EJBf3mHqUB2HsPaIRsEqIFr18dgPuCuuEtT1B4danO+aWKvvbQeiYysw2PE
jjgnwWbIXYaH/Dvgq4YklYhnpMPOpzkTl9k7U1FiqipnEpRAiuPEbcw3OMG7+4pPbOUnjhac88Wz
FU4+vlwImeliLQfGRPwaavli7M0MWAxBJCfbh2ApNt1Vj2CmWozwYPQAeDiXpHqZtTFURMuVFczr
yr5Ho8jfHCPiBa1F3QEuZXjqUpykSSfhZ5+WS0dZmr0vSlz165oE0bmdLf0mYKXFK/a8h8wjLJLm
03DQMU7O2UIbZmegbgyDyXNjLXy3PSOzd4Wq9ZaNtweoMX1JC3JzjIgWc9cOjnlq6RJ9aWckzjQn
wZZ0OF+mpGgBOiSXJTZpBZ6mj2nEpA22ZiovUdeJeuPGjRqezUnB76s7RjOZAYiTGEXTTjtB7OW2
mfv51JsmWQZICDMkmHVLeWm7S6dqMb9P7tLuDT+BjGl2ppCbomJoBf5q3PtJDlYFPk3zFFNdzk8A
7/adNEf8nNvhwmQtn9yb2otx1BOw6sYdkMyo+Q75X8rVmBlc/BkneB6UJMfso+hRrM4U1ZfwHEi/
GTse48kVKVCS8UQu5XwxKwdo3zJ0osM8M4uw2zUEO8XWwiFEbDaR2v9aTlq1D3lMJcM6nprJeJha
LLZ4hHw6EFYTIP+em11KHUwRpLDj0ie19ZKRxXb2tVSJwVQo9GiNoOrhbZpq1a48WHLNJhtSxg4e
y451oReGiVgBXKrsOUxxPlvpRTIDWyTBFW5Y/PbrEEjNhyPC4ou2jGaARMGT5lEPRWjdctBkmcYx
k4035dxTT+N7MyAbltlmeMcddW3QDnsnuY8Lv6iPdmy41WFpYMeD0IG+s8xDQr/ykNX9iakaBaFN
wfvCzbxamlnT5kWufdOUZO1scmE/mCFFB7szs488Lv1NvFjDPTEL96DmUl7iQpEUgQa05foY6xRD
HAU4Mp5WxrWxlS6b+DJZQ/4liRScRjpoHfOgaIndZPEiV6nRik3mGU94i+5Iy2+tzJSHkGTrXmfe
xk5BEbFsYNMvOc0WcfOS5qoOZK91UBV8ewA5b73W1A89zkn8OZV/m41D8VJV6j1sW7V35PBcYptZ
E7BsaJivzIsV6vgxFPIxL/g5mxqrBuS6oAihA4X66BcRM9R+vHSJwywMLI+dGyczA9ObGvaX1sI4
6KBkmG3+PMq63oKyzILFJxYMFfx+ruzXpvDJqctwrXzgZkZd7ays+9FVpEWr+XkcocjO6deQgAdd
Ej0qMKL2M5f6tdMxFmKX4x6Njnl1qbor97GjHrhCBphvFuxR+yFtX2XKBZj8ddEhOEEsGSRGhKjW
h1SDW0hj49kqxYNuxTamdqPHwAtqsTyG/vgD1oJc1aQ6b8H9Pjr5wlhWFJfIGR+yRZ9NbTFxHmg9
X+rhPIXtKfSsSzcBQq5E9+lDUnZ1diToNdNhH7MLHdjMV1OQGIRAIj3cg5l9mX31xul8hEIFJ1Lb
WM4kJyRuQ3Aou+siWCbkSj7TEDFIhhcYBufItrHm9lsevsN6FPIt75YTtm7QBf5ANLF1tkaY7haO
G1GuPq7Y68WdD8qyX2cfLNswJq9z3E5UnieHeQlfc5V+c9ClT6Yo35h/HGbkZ/o0ug02m4XuyuJ5
iiwR9M6wgznwTq91vjEWcXWEEFEaBO7F2a72yE58YN2tVzsk3gZreafgHum5TPm5hwIAT++AwsCE
p4Vc95I5OTGhYWPxN1lt+UrAgAAIB9eVUvn3JjG2BJ0E5jhDrS0zPU25uFHgWNIaoZ9IviJJaQ4k
iu2H0Uufysy9b1MK4V23uUeV48Sv+JSVPMCwPVjsbpGGoHpUFMA43k51+WNttHsMAJxfkE1S61Gw
dRdTdJtm0/OkxxDAOj1RSQi4crml8+fJBvdTd+oYD+KA9WqXLM3eW+S+QY/ZNG2/mvBDRWNb7oQ1
nuCA75twJsXWcbbPnvBRrCWxSdOJDuBMHy1FXpJM4hFy5gaDV3LjC/PY1eZOJM7Bbo0n7C6YaPvk
x+S0TpDpxd4JpzuGCD7Y2B5sAG37mPH8inVer0DeBJi5KeBgQpHPzUUthrobpL5jjnJgZPOStsn3
kI3h8tMy0GXhLaT1/kaMFJqxir829LWe/Noq94IUdxPzxEjxoW/SeB43aWP4l3FEZQQuhMolWhlw
jnqeJpNkHNL0KhlhVNhhV9znMfFmhb6AckIkvctnaCf5XV6IR7xhgUqxx8j2TFnnFzdzMfH7/kMf
xcwtDEQ3muzXk6mZc/i7YkCUYcpzXGrnaFL/RWw7cGga3zPgEbQ7WIHluI/dwvcW6xprW7RB7jgt
FKtts5l5EmOP+9Dujwy3OIUzodwvBrOZ0KAvAIWrLMod/U1bEAjXghAXIEX80hr+kZZbTFToXGHi
mWvAprd2Sg+O8A+ky1ech7pVRHYLdGigimuRR31A5QwioMfOJIyz0dw2lb4psEKtRiBtWYcZ0zHV
JvP9demE30tcPOIKr6snxW6CEHY4D88N2oKvIyQYm29su2tZsivOjFjmLzyvV6XGyuwiYHTs4wvP
Ns6Wmz2Eob/NSwnW8yGvvUOj1ZOwls2wFA8WH7jjNwfII3tCW2uDjkZq5rbS63vEY8GsEIwz8EvX
4WwOB5UjOODxTL+rmEjeHH1pRo7iSZ7KrRkBEXENgGut0PuhsugqMPaLuXwqnL3YMeFvNzLnngac
IpGf0PyHL4k3nCMsQ2Wr2UHnkvjm3ODmIRJbuswERadXiae/D7o8jtn4lqUxCcFw21GDIPPla1Pn
r6afgT6u2azUksEMYcveGC8qgi7ndqe51OeRPYeH1bKunGcAIQiRZvI1LbK7gbS/07enUju3CZrV
2S14drghQ4wmk+XKwyAkZ/cV4+Ed8PjbcramlWmResxF3q2bzjywkXiuK7UVFVvxvnplnnaYZLHD
w5OvsitPGVrujfBbFE7JqPfqvOXkaj2hxm66AulR8dfgRZjOgKiuBT3JoxLFq8oo7kH53bZjO4Pd
EcUa4s6xc0tza1qRvUt18Q6OOVq5A+7yqe8Vqc6U0arpvDrYpq7UXkyeDiNuJCS65oe6OdaFc4Xu
kclmvPfRcwmuoGdoMRTysh98JT2J2zduAPjqEE5JWa/xA9wXKdTTsPfHF59jFFtZoiYwRbcoYmMO
I7BIqlBivPA0F3NPmZGRi8eCTq7cRDWsJ3Itay9pbEz7Q1ziXFUFFWYW7vhlOxpm+NDGara3FCom
1YlypyzeoWY7T0shEQfcULpe4IzShP2cxwWNYuQ+Avye3udiegNLJ09Yup/4ZnyvvHAcaJjv3E+I
o95DtQzjgxYqy5j0GxP3Obsnb9WqmmdElDs9E87aWNpAkqp4JR9qZuu6mQ1i0UxEWOmKMbtNZI22
4IM2YefsOwTv1dUJPMfzy+QBW8MuGBr51it6wDiA0kCz0HqWPFlTSNFTC4+5XnX26Ml1NJVE6jOt
uYz+hNIMrA0LgN6V8eK1B+roJdaAa3tJ0Gdtz0C/VABP56p4s1Knux9xzdyZUwYVBsiYNNc/pab/
b8T6HwQK/6a6Hd/r99/qB3/+//90Xrn2P3zQHx6+qn9qbVT1+FighEODD96g3wxXLsqc6Sll20Lg
rvqX0maJfzgWzFTKgmgAElI6/y3D1fVFfjVc8ffjV8aAZJtEJklZXnW4XwxX5dwOTAuz8sLewDop
g5EzZSAOOG8xAXAzl7VHF8qq78Yn5Y9Up+BT3TWvToIt1pWHZCQIIt650dGc+h81TXtMsGnjkses
SLbc28vtZJdvLWe+MLn3rXA/zt7IA5zgFi05xaZugddHwsUWncCWoMaGJ6abvjsp1iiPpTQYI2DQ
DoBlhu+Fi1qVQzb0Y3t97SdN8peFfP2mTK3v0YxHMlQNPTgR0/vuRGHPt25pmMnOBkYaG9dXVD9a
iFrrPnZQqhrf3oCoxwfBnJaCkL2fEVc2cg62LfFi+HJlcQbj0O/Tpttll/RCL9O+86ObpbjBpLNR
GVzR5TRk0YMBnXbnQRNaUTgAqZDRerBE0YsW5rLqWINXxTcfKKk3Hu1851nsJ/w1hA2AoesFsvTs
fCPkVG+L2HVWaAtTgA5Trl1IbiEQgegwlgYnag976IghizAGqFUDSsW3lJPSsJZscBmSTsBUOAqR
ym4rcw/cxO6hhdif8KqB/yy9gvJlOy9GY7wXthOuCy9zAoxaJqAYCHL4z7+nbRsCuQ6toGuue2Zn
iXaWmNikhAPD0aE2tkwzvw1QFjbXfFqgk7Q9MuHIN5PUUPxBcW9qxeZc8Gg6F2M7BmPllBvfhJkd
Dq3+0uVNeter1ttR0QTJjTKAm2RoSBl0QFiAGm88I/9ADQA+nRJs6wY6byzGnNslHPIXCaA2KDuz
uK1avrZ9rd/yYQ5X5VxS16M7DkXj5HGYrD5MxzQZiHuvZQ7iK4qoxXD1FQpg4+nxmNhurdzF0bEk
67KNomNHHGbNyX7ae753PzPCojoS47B2KkHsda4ew8yLdlPmP7m2oBaj4MTLUI6DX1/StgFM4biM
SXgRXai2bTw7p9IZo1dQzF7QlRQg8dQm+Ni40KgFA8X3XkZeMA/XLzkdhCdPl2COctRoG30tIOgB
TK8tPWQ1Wg2soZUULWK3bzWMkh7Y/k0I/JqEVTOtYgsuEWAPLh9kaphsVx5L5A1sRXXJyKrRwycw
+eFcIJaiIS2eRew9rAKzhQyrvG1ibrfDiCfOzJZww4gwvjO4kEGCRXGjCFqskAvoLVmqK9PP8LbM
YLhfTdSY3JNUdoZFvHWqwd5jRldk8GeKKJsMJC6b/ZUP0XLdI7Vf2RnNyWwn9gipAsiQzL21abp4
XON2A/+UOYSgASwFQ4zClbo5r04W4xBbVrsWBEqI1rKt6iLQ7ZPflKyzWPRnG3FmjmwHk1hKg0I0
PJFspFRmsJ+lgaeyIzh2pFgCbCqRLQiK5m6qTOiYXvLpOfgJugEJZXR5O0Y/35VNbayZISaB3xTO
bexxJ8MAHjfUJOHoWcClmbhtV8SF1W6uDLWhU0efySzah8ZP5w1Wbe5GcyoCawhNYkgWxJUwT45l
BWG7AXG0aiIOwTP7gxXIMgiVTJFWM7tiRrPJ+2jghswyD9QQb5cJYDMznqaJBx7wcCj65RXfTckk
xI82YgC+bExXoWzkkKLoPAyamhkO7iO51SkH41/Wtv/s6vm5dPi00Vs4NJiLYfn4bemgVyDTo92U
F4A4WAp6IkdUztQKN1LxBPMfZdIMD39/zWvh7u/rFTl3m9ekiNYk+v/ni2a44ITmSEjjE51qsEJC
RotZ+h14BL78cVW0j7jelXfPQA2DgNz8/fX/y3JJbgN8LxQVOswcXNS/v+fZ8Hy+FJ59abL0zUjS
F80BF7nM3v39da72lv9Tbu7hlRLKJyXmWB7ippB/fLahWYaV9mhiGQS5F/+biO/+/gL/5o38+gI/
2Qa/rPtzQZ5DW7xAa59BuKXOfVrgKf+X4+jffD9+t/D8fA8M1viC4GDDGW794eUeLWheTO/UpR+x
Awwnh5H/5NwL57OOv/39pf7ru8Gv47uOMj2fQI9z/f1f3g2RC7n00ZDeK7/bDgzU/GR+bUb18feX
weD0x1W5gh4Eznk2Zw7//f1lqP3AEYvz4t7qHuzlOYo6+jy+gY75D3fWn2/naqFyXPxPOPboXr1u
On99O7NrAGBQEVCeHD5X/m4kj5nzn+6k3+kVZMKwWElLYPQSiutj/vGZDU4ThWxYo0vJeU9wVp8B
Gvv3SX5DRf2x8HrKpmmPDp///hna1w/p16+2g4zHVtPjxangsX7e4b9cq0ThYl7iNL1M0Uy2cxiq
M1XxoBE5BMFlC3v8DiX5sKESwVj7SL5S2G9Wz33WGdWLJRCdyctUa9B07n1BsfVhFvIH8iD2E5oF
rikZbwdjGDfT4JIWgpC0aePFvJZhjBG5OLYZC2L/Cm4MrEvfDe/UlbE2OO2ylUVIYYXljrd/f9t/
fnV41y7ALM/C18ae3/7jhq41JCOKNpNLlZ5j+9PoP7vJoyXC+g9fHb6Q12/H7x8wTlThWvxj0pIk
/3hGpdJORWRo787LrJ6KWUAPEPGTPZQ4OhMmOFs5y/KLlXL67Lh3d6T2TTzNsR/y2SH4UE+QndkZ
EyMegilF/wf3lWzrJP7mtra8+KHfH+M8DUP8bdYrmUsy0RO5741OmCw21RBCKmoaTgcjNlUgG2u8
RTMJZFKU12q2U6RTD/Znjw/4gClgpLjKHG+Hqiu+xD4o+HkkUriO7ehz0lOxW8o6HY+eXcdB4w7s
0lM1YQLA7z2NNnNoAwLVhEGLLCSmnRWdHkqu/WoZjxnVwFu7LSigHJiASexk9eS7O3LOwNexBa5h
svi3CdmrTRYxY6omGZOc5w5cZWMXfrUZP6xSf9Y723PiMzQ5zkb2UN0hqugHLxNVUOKweZNZ3zJe
r8P4hj5i/eToSZ9jhwIpj5lA0LeoNlk55ltS4s4Hhc/WEagi9NmR+KBLReX3FmTsmumH2ET1KJC3
mmI903oc2FKJAzNr+0DOddw2av5GGCvFkENuD7MbNIi+g8ZMWDtHAN01CYWQVhQ/CKt+oXghW9nt
JLcUFRBrIzJ6itoIHZWIoLux7AlQOxlepASnPovWKMkgowDTjtJSElZJFIvYP1e5s9zqZCi3qJeE
SIuGHxOhaq8x8e36xOvYYiKuclbDdzzAHDFrGwkP53m/0gaEXb8T3lk7WX7QucVRgEqxewjUvEA6
WemerOIz9kdiDEaabXEWELE2BEKBVoDGitQ/mXnvECccxU0jR5c5jYuBxFEUCobUxsohrzlQAiYh
LANfEyYymKe0d8/sDufVUuA0z0VWPUi4hXxleueHx57TCWLV9D/aYnmh5Cw8TKoZj7NrOzdLSNIf
WzIWa9vXJ0pgx8+opy+hYNwnskZuW5+HjR3X05YP2qD6cF7uScwQk4hkvDfhjAeKrPgd3i/cT2wa
7jghyQPqnL2NyTBja0E4lJGmQsrljyF5PftTNGznVg7rqpvi7TXN8OnDQFrV7gh3ofdo+wsnCW/U
VIfFbPJjRmoX5i62j7KKucDpQoVU5wAiSZ0Bo2WRP0z9VCTr2Gnt+2YAlil6taxRjYu1DGl84xxR
BzkVFlvASaTZaVlctbPb41633hvHLAMwNwl7+brd94KWeqa04BaNtNhxWI9+0D0Asbpi3OmqK/Qt
68PNkjDenTsa6VxxTyPwNRQQdYeYBPCtMQ3UMzmASGlEcfeZrxh5jzYWg8Vkowpm9WDKMuJ/lgKD
DdraghK0knM/gvgC2r8pba9Ys3aNJ197DCXNPmV03DCuxxc7VjVHkBpAbSopHYRgnxw1HZQboj1H
oHxl+l7IJw49t+xOMMhBFLiRrLY3mY2emDmUeERcQebHLSGOL2p0iTYRsZrS6xZ9TILBzr6zduIA
kx0TSb9y3qxoajZeOzyNcibxjN3t4MRVfiVUpHdLEod0CDQ9YiXOFxelNaAZDAwDo5c9nIN6l8+6
O/ewU+kRsytcioqQiWFFHEO6fLhv6v7bXICVGcNOXTjEcc4EgrCp7c4j3SBtyt2nFH24EivHxuDW
54Yf0D6EEyZE7lVlQ0eDdNHnIGzWgVvM7sMEr/XKaT7PkZCHhsa0wKTo592QV7Ojmtqg5jG7a+Jr
t4gdEsWIZ+5TuIKHSmqEqxw7Ejj0ais4JK9UnVUXc+RkXSR2vi9lKc8D0DXAN/r7klJi6qfGtbdA
cEhIfODkZuUf+yp8wTTzNufidSzBSMoExcLMseG4A5Ygml++WYO4CmsOaVLq0Xdulmcf01y0+6ks
aCXW4/ADtRCquN2D/BCyH74M0EZPPBb14cqbRDI06zu4DpD8sjTZEa9/MHtcJIQxkF9m49EdzQF7
akS1QE+HHEc+6KzX6QtcUH8XL/0UUMYJuNCGZ7ygHa5Gg8+114b/msxlE1Tg7g+zP+NUkFOEWanz
AkkUeRVafXoZpaGCBLzf2p4ZHuNh7G9nBPL1VF/LILUVG+uopiC5NGrvy1hLTJEV2ltrXZdBfJsj
vu6RCZlRdC/mnLk40JQx8rhnfSBYNFG0zCeWi0buRW9njz5OQpI6+Zxwog/FEaYr+MT8UnGaTBnI
eOM3sAHiC72y/bUA19kxt2HAXS1bGyDA1ozpizLj8QdOGmzXZekfm7QAQMmQ6ez0Q8/zjJoGJT2G
aGn8o/ZTvuJyUYzZIUgSDrI2hYEXnIU0uZA8+qiSNsJbOhobm0k2aPS0+gAMS4ycCCRKOz71W7zz
Fo9vFz+3feVYxZaJmjQizWLJ4uqyj+ir9Fs/OQXAo5YCMLhJbXYfw0XmsxvTaJcNc2KtWMnxZHZ9
QlAyjS6zPzhE/FuxbCv2GLc0NcaBV4KzbzsFRwtmyy5vq3Qrivgbx/EZkKC2jqnhfB1pMsfXEn0I
3sSm6FsGUjMDqZL4fVMAvC9bVsjQrh4dhwmVTnLW8LIG7Ybe0JFygxfVdK64NZMuPykBklAodwa+
SGBoJZy+xvZfID8aMZWP7eQZF0QQ0BSDaO+nHLNsFOr6ti1Z15XCIxk7Itq2PcZF2w6LwCML/DKy
xT0U12lM1cT81a71JuYuOgnc92vN1BCVo0LwYeO9GgacwXrom2Bo08/UCZv32DV/jNd/Selce4e6
Y9x2fr+m9sU/u9H4nkqmuiYguVWurHw/oUb/YD5tsq9Q3Ky2+Oak8XtFGvV98Fxr2+PxDgxypV9m
Gap172KRAeS8NCjfeE7KcBg3pByi/XDVlbyOMqbEx3FDeR8NbwqrequtinD7kG9UQ3Fe3w7zpc/F
e1RVkCTjqPkw7eUHnVvGoQYcRU+0Mc3gSyhSnvKS5siCQSW0mg8793jPWAiWdRcbHKa6niXTGMZb
mUcucUkW35nEb7nBH6J2/iDvRkqybUbBWGCDxkEvfVGRH4Aeg35AbpjKZGe6o9cTJ19ffwIB+tHQ
as+ABgeiIHG95nYeT+w8qm3hS8XRilLHuSJZ3P6EVUpAqko2w9rxOx24XmqcU04MmyviZ8++ODtT
pYZRgDsJ4B8jlWGBNIDtA4SfMUv9ylhQsLVyCf3TFTPuBj9MKF1wo02BwrvtyWscbNs117AA30oz
y/cz+CzylVIf7czudwYm9qPupGDljPjYIBzSfzurLaavZecs1MBNeUzraS6/2XBL1raAkwI5Sp6q
cHR3pqvjJ8OHPFXbbOARnqmZbYAaCmbZYNF9/yY2vFsaJvGllIvxHOWzE/RMYp8TM0cqKJEkaMB0
GH+lZRofe0WBjJnNkh9tmo5RYeq11uAFZsUkDmTtdM4xta7BeHwrqaW6GfvFOSe58y5Ntl+kZ7Fa
FwubhKSJqn2isKqyVao2iPowqAG0B1PZu/uIDoaPmTD37WQpfRPPNc1aRW0+NA6bWpNnP4tufMA+
d883ztkI6C3/k7Qz641bSbfsX2ncdwIRZHC6QL9kMmdNqcmyXwhbsjnPM399L57qRllpQ0Ldfjko
1BRKMhjD9+299i0OjOQuJcCDINfiaQxrpk2DABsVLoEEtfGlJBF+44fZuMFp+TZxWNpYbsQ0pVyw
A0Mp61XdhMjWMjXdEolBeVmRBCZKtOYh4i+yG0FWr9Ow0p8bZcxbV0nuMpRp63VDQ+YUwvCjY2x0
zTYxetrzfe3fWWk/XPckLF+z0E37vkq1vW/G9VYtAU6cDIutLKOO+ZuCNQXR3ZJUVKORp8F9SKYK
TBGCHMLeVOtW9/hFzdcsT4ipII2Um0rZPWaTUOyaVY/4r3Qe8VJNG0dizYaNUna8RN08gO1Xa40r
07HFVbZrgLOtK4mGRArnLdcDa1Pl9GzwsodsMSDJx94ItpwSzE0+mnjfsQ2ulYpcb1qU0IuINIoK
QlBacm8BVfLFWt2mn5obzDCEUYY91Xv0rGM1/UgoIyAELqd9UIBEwpp97TbMfWhm7iGMzPBmGvH0
cGnJUMtzljRUT/pEluPrT7BG6CUEDKrU6Eap388PYxRVtz6u3gp5njt4fafEvqvc4NWYx3ZrGG25
q0hTX5t4SPfpJPsfACDna0sUuBgT0e2JBZ/uHCOcnmMs5EcUVJOntBltbzBV15qvmYd6UtWpnHr3
Bdlq/ERiPVpRaO6DF2rwrHQuXzs6ZzYKV+PeDKcCFbcF5WeGEnBvyHJfc0QvKZeY1ADQh5Nzy9Et
PJqOkT3HouKIh5n/paeavWX9zHemgVQ9J9EagiRRZ/qgTQDsOlL/wsnflmJ+4Dpm0bMCA86TmyIa
NG64n3yaDXMkMRk26D46I2hu57xoUQZM8QEOCqwlGbwGlQuBPNVoiC8orSGx9qkRm9e9TWKgxVyC
9FYFO+Ak1Y6DanyjTDXeQK5XW2mMX6OG2n/O6XITdvq0cy0iI+aZekAvw3CdDTRruFhnK5jNRLpE
XeNFgGs2YrKNawQPv6y4zA7krw47SwNRNUQkS9esmUSmqnMkyXAOEdmSpjHUJ0uMybZvcIiwtulX
Nh29NTfh8KbIrfpMzKZxlCA/yQ1CFAVmTnrEo+b7uuT9EeLZkq0VgYTIoSZQeLbJfJkL9yup1j+1
QpAXVZrmPtMcnyq9+62F1rxOpfpi0XncV1MuVyJxmxNJXiGXT8imzHBiAjhJ9S1Z5jpKYV5LRRZA
j/Zk9gkCQlLde5bqzUOsk/Wq9I5FAnMzOg6eS64IDihs7GlOIIUXhhbdxfkRCh3nMpO9OkBDex27
/cLLMd1jn5nWk4qGfmdiZyIpihQEVaEN9LuFV5M07g5WdozXhOgpp9PMp7GFjp5HM56lQb7RNUTT
4LrqCh3HD+iKCOaTqV8bM1kfLfyNnSDQt7M792YqtYrACWT65IyNB2w6BvQxFvtQixEbGba7z/R6
QPvDkamZ7HLnkH/50IbKOfadrV6GCY7MGOnmV91FkTIlfnbPg1ugH2PySojQMi2yb6pH4JCVxg3f
iXWFVCvZCsQ+G701TWJ0kEt0hbUYLbifhsh2IH7rmQeDqt12Dhe5ir4e99KoJWk58ZHP4w/SOpYY
feASPbbYKZU9YxHxO5TyffvTL1DpItm1vEYwH5QTIDHq3O7kD12wdyVKjy6w4mMRDMnWiWJPURrW
CtkcRJXrez6MNWREcGKJeWskSfaoObO1LtvyOYHKSq5uie7NR5HrhlG8rXS0cMQxU501i2FDDJk6
lLF8UYTdoaTq6q0rUOPNZdJvEdFaa2LAhutSKYxxI5rouiYLKM4aOkbGsKMETOShGBAmAycdd5TD
CA0qcoiHM7flwyCSZYHV8h24QBwELe3fXme1k+lyUg1xWnBQJTtwbugODsK8iZqWBbxAWzv3ROOB
vdIOSLJ+GY3ZrKYadl6d2s2mkbNYJU5mIcFWyX0Rc4ayKzSM4TBVB22Y0KAVQ75HSBzsrap3tj1y
Mji1fXvNT8g31agI6gwHeTX6Y/s9juVXmn3t2hlbTKIqJzp9yMQ2xoK6rkJbIWpKubr7wbSnisXt
PQppws1BduU2YQklMi5uhYQgLLk8ySrp1ngxU/DjtKRdFed4MujMZ4nOQYUS6qYnxuhGLwEnmLbb
3CETSk6D6n7gT7JZ3qigELme3HKPmWiOOwGklTnhQKRN6gBhr9jm2uDuk7IpCCuj7Dy0iCFCwEzr
tKliIDGZ/eIGJHS3Mx6uesRROjcI+hqi6fbYwdxdHJbYI1u70q7IFiLtfTSpqrEwr1TZPzky1mHq
gglsAKLtg2bKDmQiylsq5XwHTlzvRFzJM8pSmt1zIzhgEh874J7caPgCtmA53e2ShbRSNqlJlDjL
HTKybm8Fab+F7v4Vkly7y6mL4QqMxo0LWXE7knW+Hmmg38YmplHy8uQukMtWxd1ua0e13NARdbnt
WuBHK+ulr+tir9NCXwH9RXiQT+E5ULI4kL1tXdMkb/DGDNVhHnWLbi82Ptg8KA9COpd+STY0yQ9U
IQjg9SByKpqwkbUPFE0EROjlhjnJqthmcotdcd6S1FG/DYvIHMl5ju+x0Fd01dhIo6WIzHVxWGu1
sZ1DShzDjnwej80Ms2PD9tFlBBo2ndoXRqpfJT3gnNyWFAHKAPhcHaCZzOBbbINOviQhJhZyHjB9
Vm2HSBV4IqUVfxWGHTVsku9WFi3bKyTC49EODVR9XIU2pV2UV7rTwoNLVb4rGmScpiL2cU7F4LU2
Aj9UgfIuRLGwHwjEhHCX/5wDMhFZaDvSNSnYzVk34VNMqOm2ZIEiZE13vEh/3wfLXdFsXK+cTe2F
sGYi4WwU1CHByUc0CsUxajT9sQpZmwG+oWNwQrEdsuYHxXNBBQYwd2DjsZmycg5Wsx6bW4faGLLI
hEwJlcTrFtQtLpi0pDBcP4sU6cXEfWozjcQtakLZhwDi5v2AFrORagD+UpICwAmKZGT4IKT5gN0Q
ekuNj+t7yq34Szbr4xXZHo+WTXkQ47hYoz8U7A/IAwJhg1hxGgpTc/WKpRcEnYZnfRCVJCBnru+W
Gj+maodtmkijn0PYwqwGYoyesZjiddQlwT7JOoxLqtK++NwYrvSa2mSU4H3keI0afBRqW1Oru4+T
O5GfklhpP5yMCG9NNe6mjhKerSytGwqZIJokL1cZ2nQdSlCaaP3iXeN29mHM7O7RDH3URZHoTgRJ
qF2DpWO7YIrXSV3V/PJ0aT60E9yiCEmuAcevxy++860uOg0FSnQsoMDUlVW/RAkykjqV9UNX5Q4J
Cg264ZIcwevC1DVPJ8ZvrWmF/kwbBo6HzUFwlRdVQHsBuAZpbvi5M0QEZEMQbpzejVrzpe6XLgA4
g3USFkR/6EN9ZbsUToDz1W9J6fa3PrTBW73gOmtn+rBz5ug5Rvl6QowD6Rg9cMk6BjQQO1tsezZF
3E2uc9RRXVA8KZXrv5QvnJaZgmMbRTTSCoeyW2sW4iYf3e8T4sMdqXaSwlTKsVDUjWeCdz7JYZ49
nQWP3BPyyUjoWbi+mI0bMERbw8mTqzHWX0MrJQupMY0JYSoEk000pwFxe5AFboHGB1+7pNBuOpNT
VjvOxhp85bziw/HvDK6M3JRTiabfImWmtqmXUUQgejbs4WUDmj61kTXcoHxotnVBNlfD1L1tRZkR
gKQ7Dgqj8kvV5ygtZF0+kumH+Lp79UusMwhqM7K2CJR2YmyO0g+HW4sDF7TTpN/7ISZ9kwCfb46b
iV9cE7+aiT/c0H8T39xxjp+JtOtAxVNrPVqBg9xXt8P7ilrcThvEo4J5CiiIO0JpO1vpNsYNE+/Z
aApn8OTQZY+iK8uVCst013SYVTibztkuhZ5kesWUls5mLsuJow5zhdQpytq1bd5yy3xjQexufSOS
a6iI9/QQkXSzE1Dc5djQ67Rl+4LyGMhiWE5mbHluW2tYDpfQnQaGFS6q5Cpt9DcxROmJ6yXdncrv
b2uBjlkStLcKG8qIfqj8VVkNP0zappuQcIBdZ0gMRmUqtauJ5oPnoJjzGmbKXTxQRuiXQE1HpwYg
VcSZKsa4mYmp/y5n9mUSfc0ftuULug9ZP95GtaVtSiPUj9LAISvgUeI8ombdUBgF4hWy7svJFb/m
bADs6erpvZ6k8UNUhdWTBfnz2kiyecepovckWMuvLY1i3Y426TdNjvNei9v+EIrKIDtnHAmtjv2Q
3SnqfrQyVVDDouEuFQ7TEkuje2RFSteJXYdf3CjBDAZC7DSwP2J6nwvMD452XUzd3djIdq9bM35c
+l0bLmM1xSlQtiuzyCf4BbpxKvuy2ZUOrN7SECnn/8TeZTlW8C7QCaFw02F66uDCEuhcUaCt7bA8
oP5EgOi0cldEnNOKzmg9qEzOT23q261V+MsezZ1LX/6RR4W2c6OC32vQNyP7/BuGVUB0evw2Gsl8
pEP4QorksxMXb7YmKFV3oWN0ZBOlS5wUTKYnp3MfigLe2I6pmu40DXHhMLZ4ggTlgmfyktVbXOlT
5LWQEa78JDQ4PlC/wgOYseknwVWTYuEkZTajv0XQpmPBfequIywfO1HO2jV/00xSQIySUs+ARmu2
E+6MBMUjYWMDdyLmCw3/ODBaAAXjtGt5RTvgB/3XMDbiq6kqSZkHmbrNJUosUsdJcqRHeEOVg6jI
xOqDfOPQhcRNUWT07FwgshY8KgrOak09rloDiq63kL3Etpc5fcRQYALz23DjaGGIXcvNjwJ81D70
qaAgrK+40djJuhgkbZc8YUbSDzmrOez3JdkABBFlyT0XMnRrleq3MGiGvSkXArWvu5tYKXubtX6w
JR1npjXPGtClRG4o4dCbm4p5j5XFR3+oc+oHeLHuAxisdmIYqy5BVw8scN6O4DnW9pufnWPtaw+l
i508pPZGNgPXbbf+FQHsInsjUDoVbl3Qs1/Oa0Ye4N9M5++qqsUbRW7SK3v29Ye+zp1NB6xinRRp
uw2TFsd2C9J2FCF2Wx+WtZgG3SNAPN/ajW2ebOIn18pqdc5/VMlHHEPctXUPEzbCteWQ1rhZ7UUB
pQuDHg2CMrpOop2+OzLkmp3NI6cOVngS5EmRzNdtN/0YJKa3uhaYa/vggX1PPfuLFpj6a/KFpy5f
3Qoie0aU69bCFM19jahvmqSsXUXzmlp2cmfQZdpkY2oRuEIi4NS55guM0vFZa8wW+PNIDdYNgLE1
fQP2tcQvURE9TLvTejEx06zsnNuzawWhV+k9PnusRpDWoOWbjk0zkgtRT6HH5pQel5FYCxo637Wp
IBwwLjRb91qR5N6YjN8Gnw98NcdFu+SA9xlHVdKARw4hN52BIS3h4FDqkgqitOotFLh2r/kzofJ5
1+9JbwqOqGPVmkAS/WVKpSlwIsJcJ0lsuO2q0vQMYiRPVmCIb4S2cWIyG1g+Zj7qUAawYI+G3h1s
7i+PONzMdRhkzokUVxQHjiy+uDUzGUjL5E2WQsZKxL3HJQL3CCEax0yUxKeDvtjPtGvXrWbY21YZ
GDiGot3x14y7SQOhaxG+8KXOK8rjwlfHGG/VQ+pI9RhkmK/B0bU0xoOA63ILqwHnW2PleFdKfNEo
DftTWDb5NpZthkA2Co/arHgfsc6hyaZzTWhUV5uth6sifdRIeX+jM+j8+Af5KPyx/1WWUbHlIo+v
GW7KQzwRQyDxyf8YE0xUouY+Q8Ft4BKZtZvZL5NHm07pPU1GWqq9hhZ45RaShGUc87edjn1yEBgf
gQ5F05l6OK1a0YBj7PwIawbVASZmjX69szNOiZOzM00c425niI1D7aPbSM2YTpQGsVSFNk27Tk1b
ouKxhOX97aiVJlp14y2zc8FJkfr1YOTtyZihFs5UdmlDFYv4RjNfcWJT3ixtQVnQ/DElmtjY4TAT
DZzBn+bcj1dMC9akD9k4TeDkiSVDcSANDhN5n+kht9URHX6rUfwpAGs+hEyce1wxcILmtOu2ZjlH
dzQVUdryuez6rkAvs3CjsQQCuYcQRjChUYc3BBVgZrJnAX2FMjlRIO6ep92c86rXcSx1+h2EYhqU
pXXbc+w5m1zcKhQ4aY/xiU911hGKcAgWG10Y1QHSOGGnxPVo5imIsAkkw8SHEmZk81qGaDZz2mYU
R22J1V7Qs7gicYEVuwqzowGR803ZlNHHSTNOVqFbX8N+jFELQ+QuIWYSeSZgFamFRG4HYkOD2D22
slVeT6sptGpt0WdP1bqsWU6IK6QouPhnOv9nFPCpq8LQb+lN6F8zrl2mVwN4XsGMJD5Qsdpwv4kU
WTvOAHGmbJu9LhVFB8xc/i4LgWKvaqndJFGHEMvGOqW1jUkHC6l8UZg8C9+Y2p2J0/FXL5X/4jf6
fI7jyHom7JGqVQywPtFKOg+pfT8YsWrWHD2bz8Rlf2oG0fJKYfLFKhoX9oUAshIqEK0ZVHeRrV/b
dIU7Mm1McsjNarpVRv7UBv43gQqhIHThYwHdpSIWmBB6NuFArdNRDl6SgdMxF0OX6v6tGNPrBF9v
q/Xbj4fQF2Xc78o5U1iIqWyg1dDvls4M//lv0sSkmwAdWXVFek0gKcxoIFhKZFmntG7RnlugWRCU
YVpU9kCeJ34/X4jEK7E18gqa9GdHNjN3vp6YzD7ozI07jtF+VC0NXRF0+Cv98hs7KmV0u+AI8Mnr
WTSEf/z50PkQ9rqGYSyuod//fPy/dTnaWXVDHw6c620z7IDQcfR7Fsz0AtJnEzafCKL/9VDej7oI
SbnJI8oW4JuXF/fbQxNaEJiUSluYGg3Obtem4phIDiRoFObhh5CULlKFdzaPaR2RwLQ8IdRbK3Zt
6lZkTdCmc8dHSjfmPqK2vWxAw7Nv4IrtSuT+nb4UYsnBeAipQGw1UE97YZombYG4zaAqRBhHI32+
IlWT9lDLAYgGY+fNmaRB4zaHlGsmXDDNhXswPvc60eQ4obAOulJDvlDb+0KbKPtl1BG0gFp5XudP
/ghFoh9wHZG+qJOSIhHwcJJiBcEfA/Ef2oJV5v4m7cL2ZEdtsY2gvd20hpQPU9fVN/bALM3n6jEZ
/fY2kgKLKMyZCYtl6aMNGoNq5SOK2ZflqHmEbLyyHYM90avm2R40xFvB2Ho12gcvFolz0J36yCmT
gy/40uEI3+knc9U5h71DA9zqgZE4WXWwJQ7LiII+RdzesrfkUZXMRq5Tk+LAi7sagwWBr7+m1AQE
YAnNG3SD7IucUkxlNs1DsXi/xraPb1KkEueyDPBQwx0EzFJzSSPewiAFzcqOrjsFJR1FGT1iEjI3
qtPGNUeoV92qrMO8qIQm3GzHzJdWC7zDxunkj8Yq4b9zHaYQ1NC+4BBJotHk2abpQdOm+L4pys4b
bNlvjKJE6pc1/k/Hgh071LeyUhuH7A4jCE9TpNO5iDJsR2Io7iZKdD91K6egO9KbKleJRRXVn1Fs
No1lH9C6TFeBrlc4mUmnKDWXKoyGEZMdjxoGOTTBybW6NyTextmNlww1e17Sc7T4RoJTOMyA0L0M
AveOay/b+ZSAtGl8oeF3btIzmIxpI5qKnrJTTYhLetNX28mhdgkfOOtOLYU/T7Y+3hb8RRaYaIe4
4t6aX3uNf4+UEtL0wgGw/srWS7XtZgJ+6VxEwB70sHsxBovtx54ToN1TAcO1/Ub3IXoKip5CSYJK
SNl6cFO1YvRI7IyuK9LCNpXWC28eWuM4hAVYCjM2xMpJRXEuta9T86VdR7o+79BjYoapw/DJMco7
rS6uSPJYQzvJrqO5Q1sHlQEpXPGch43xrY6D5CGommo3u2BVSpkNR3JvQ6DLpXPF5kt1jL9gpqOQ
miOnbNs6RVNL7DIN5S8For4naFVTBqGmlkNN+yzO5SZCEU63xR7PYMHVKsj9r/U0vi7O1x9a7fhr
AkDoxlHrc240VBnoME2DtllA5WHBVSD6Tg8UW4ejsEENeEtw4BrGy7xbcKa7mngkudIbLwanCD4q
7vUvwMCllyk21hX7PKry2o1oELuaSZfP9Y0tfRH9Ouyn4Agb+K10dfoLTf4zQKHjNSnKEP4E/xdK
lHILnQOYuVZ3mHrxKE529WvqubtZoU2FOFhEnamw92lZul5v6sQas8PwqiMLdZnUHx2dm+xgjd8t
jj9vkAb0Y5DYEba5XF1roVufNAs0w2yo6sovhn4Dhcy9KhqgQpNbNavBxEU06VpC9RxTU6ZKCq7t
HAf/Clp4Hf87+AnNJJ0Iq/lfeUemPebm5n//1+VWbILxRbkizeWfpmVcGjvQnHOSLfRrNfektc/O
tNGKxP8EGnwxiqs7Jk1rw5AI58HB6oui/rd9ZSQMMC3rsHkgSwhfU7WWtXP6eMO/8FlQU9UtxLOm
y09BL29d/JCQeoOBvbU+2/1EE2jTowdn1fl4kAvlP4MwjGR35Mxi8LguBhmrzI8EwM2zMIdNS9ex
F+jbnjNUXh8P9I9z4redmJGWJh42GEIaLNScFztxXuZ6k8yJcbbSxuCrlsfaRGZvtqggii67XRrb
XFxPTYPaHPjr7A7P6HCPH/8Zy+9591cgSmZOmMKRKHoABl+8t2FED0LC90NaVh4RvyeqER76zDVm
xEOTFJtAo3bxn425vDzObLiyeJEcTi9OPpHrN37sGPLOnP1TGwY7U3XHtCc6u8G8XNPmJfLufzCm
ckh/cYEU49C6mJ9zPfhg81t5p4ehPW6Q6M23wge8EKjS/kGQT/NUO+hcc2wP0Sdjv/82/nE54adS
mHgMyfQSF78Xvdg8KYC0bNVRtw3GobqJpz74xIT2fuY6wNqlrizbUJjRONzZF97wJpFNKUQ139Hj
DbxunpIdQdb5VqBOOGo6Yfcfv8X359dlPMN2oIPj7+M9coh9P3PkEJgO3YbsXIRfEIHPw4vbUPq7
05sXP8pRX37mYJTv7zN/jHjpgkO5E4eDnmcY02t/3aiYdA6yLqfwLRkaJAAlVSMax0etaE5Z2Z0/
/r3/TMt/fyr/b3jMUA5Lg26LCwsWIWQtQoSAalxVk2BZvXQghAz6XX0EwrrvfYsjHILyCSaJ1cWP
GgWeT/6Evz1zju34KQ3bwFR58cyjpDZkSzHprGvGzai11wRa0KvRIa4U8wvr/Npyw+8j6aEF2Ztm
HcUryqB0peLvsQaZiLgxp4NqmhGirdcnhDmfLJ9//QMlFwsY4LYDE+H9pADJj38DRd85zVjY5pHW
B7xJkLFcuxATW8Xk1RZsLjv5ZHP46+SgUCaXLUIuK9r7kZsSkK2K0+wM5mfbkHxQA7DkQrfJzKfS
fDH6b05zpY2fLJ8Xq/i/JsXvw16sKxM1FmCNTApfjRxN91UPG/DbFJzNcGG5vPiEuKXNLR0z/CDh
+uP54L5fvf8c/eJxC9gpSM2z7Kwl1DSxqZxSGzpfmKFotrIfvYV5poUpvBrIgkWamb9SZP2Z9taD
mdprxxDbaravSsTUZmkelKBYSwYrusXqdQiXPMRQ3Jkc8rcEUWzKgTHqObtzllYKl6IdXIc1i72z
nfruV5EhWDbzAJscnghudDJHoksEMyykcLPoicMRdsE8vyA+PTkJrT9ngEuHkCArwu3U5p5hMGFI
3eGEPu5JT+XCaaRPqR88AiC9I2xkjWNsXCEApo04ebLMjw55IDABHwbL3boF3Z0xd5bwPAtKdx9i
JqdGprDzrEko4w5A4kRV6Lva0n/2lfqO5hoLytBuatI+yGE5RehDaEAhfgqCx4oYhnXc6F9kE5xs
52dCsZ0737OlFlFN1+9It6FChwBiHQySvmd/NRXqcdTADMbA9pA9rHu8VmUT3H/84uWfiz26K9yt
nLdcIhouvzPWAa44XErOwnLuKOVCB3BHALeDdhwDfRdOaJUzdMbWvDPi+SRH/4k4ibWkPUDRC+ah
dkZp+tkKqfONvV8hkZxgHibNEzPBH1uCUVAYjhRRykn1ZrIT8J4UfSRNPlXx1qWtoU3f2/7RgOw/
1Z9sf/LPb4H2I0Uuk23WWv7V+wVA0NXurSnh5NZr+WmmKbs1NL3eRK2aEYyM4ldNS/LH7LaIMO26
vG3T+QdNjvA4k+uz0VLDOpLS3t7W1bRE5wXtUVHC2Ioh6d4+fn3GnzsZf6siZgO3sK3oSr//Wx10
kSglzOJcu4eof4uKLySvXrtuTN3/TtExirvrQHxDQ0KU041hix81IBFzzq/q8dbHFovw1TOc73lC
pz3/BTmTFD9A0NBJCdPbmFg8AQiPIuJundy58Sf22GUtvXzPVIbJRuRdY1+9WGujOCipzE3leVbt
yZ+SuyQiAmegsPrJAveXVV05HMdh6rgUMvXLIhnoFCAk9O7PeYpYipoPuZegJfatZr+N+ZjdRq6C
omVRj0cahtyPDLLtxy/rL/PKYQ3D32/jCJb/lCF/u9lYNghWv2vKc1Q9kwd+n2cz3bBqhdzLTV+V
SD/Z5P/cQvnJ7J+c4Ezqc87FHq+JoBBmwsMNctd6VcOc0vuCrRHYbbg3i1F/yshnRPsiUR4C9ff+
Bz+XLEmLbEVKev8giH77uZro6N5XeXmmxYajihLpigvofQRgbgW/96CC3Otc65Ov9/KIjP3PIavE
5FbAF0Gi3PsPoiH3gHLL8pBDOEENV0h7/M9PCO/G+Oej/O2XRbYP9Ktvy7PSdy4tjXZS69J8Rk6E
sH30oLMTfnqYuvyTCfSXr8XhN3EmVwZX8ctzYwmFsCGBiicq3cfekXR9+6eZXvjHL07+OQ63uCUL
kForl5zLC0AF3pugJrs+N9K8bfz8SSMthASCfcC1HL2th8v/Ed/roVX1Fsg6J+gaahFOGaC390Mi
P5lJy4L7fpV4//csH9ZvzzsdymyaHafmRHZrQqMbmTnInsjiqLdD8vjxr/9zQ1wGs6mEsvWgF79Y
kkZTiBl9OtLwKDqIAp1Z1x5gzu3RvX1y8fnLUBKjPaWUpbAi/kEm/Pa7oon1b6KjfO6i+MEyC/cM
P9zdBrH+K/CJ9vj4h/3lrTIamz0kAmPhZr1/iuC3Ohn37TIah62y2Qo7J9rzk0Xnz0XOlEAlFiCH
oGGjLkYJCbnp2nBszqVZb5qs+25j5COsh1Ug2cRtc4VU9JPP4s9PfhkS4MHy0XNpvfjktam2gZsz
ZDIPOo5WqZ0E0SFfPn58fx0FogmXJiGcPy5thgu1DOtOczbK/Jz36gH+7ifP7i8XQ5Ort27Q7zJI
ODGXD+G3CYG4SyHHnpuzk/2qQcpWS4hJ9TY6XAFL2iWjp/LzjHQ7dsNPZsffft7vQ198YwaS2cBx
lvfWlPtKtnT9e1S8Hz/Dv0xBVEcLDwMrvU6l6P3vy0v0zEjNzDu77ytACIZ1jWssI2MFXtzHQ/35
bXFyEyYXR+ai9cfr0qDsNxN4/HNn2jMTD3lVaEAvmKiGe2WVzJ8smhdrFJ1o5fLWOEoLXf9z2UgC
acmu6KdzLyEzaXkGaLkjYjNJp3Lj0gXkUtEYn1Rk/xgUlQ8hrBii8OotfJX3z9NP9RTtcWefHb/p
tv4CMx3CKTn15mBvYVUax2TQks9m6fL/+ttyDABJUKuhDmxh0aemf7FCGsRJ5Cko2rOO5uogapls
2xZLZldIDP5NIG81Oxq+cKGEX8BR+egETZKt6z5JXmY7wR6hh3O8djuyBaMSw2qGdPBuDiJOKmMR
Hgs6Ev/RZOAvlsw2l3MyJeXlZPD+OanKnBN3zLXz4DoPoiyLB4u09vUQhNqVEIXxyYL0x2vhsKUz
DksF9yrnn7Pob5+xINwhtYugPtN33MSLHqRz1sr5ooHvzovP6r8XM12nLb8UBTEhLH1ytOLvf1zJ
EQyUQ1Ofx6zZ4ZuAsbPui5fGn84fP8WLr/f/DkQtxpTcN0gTfj8QKhSS2MHyn0WWeITrrkBAZ/b1
/98gyzr127NDFUNYac6zs6Jgi4j9gfgfDyPVJ+WWv/0WoMhMQekKjsbLK/xtGD9t/bkPOMJZ3ZWW
voz1TSs/OSZe7IT/PC6C7HC2SXrylDbfD+G4qRP0GddIHI+PultdacK5oX0NcCY4plEIU2651378
+P46qGXRn+EUzLy/WBHmjBKMrka+JMdcjeQHORKypzOuTEyGyd40Hj4e72Lb+NeP/Pd45nI//e05
NiVY5okYhnPazV42P0yA+D8e4W/Tm+xBtnXTcTj8XuwZYNcpLoJFO2vYE0YdS8lbZdor+/DxMH99
cL8Nc7FE9IRTzTbgyLOfE0LV7IJ6V+m7ibAwDPOrgIE/Hu9vawS7k1DmgoClEPv+wVWZVZh5GpZE
z94l/lvmbxL7Cld6+lmp929vCDQajDS2U1bui4HGOHLrwMyYEWBOrHDX659Mgb+9oH8PQIXj/S9R
GCCd3uKeF1jlSif4Dkjs2lek7GTqk4dGCfavzw2RDh8WDSfz8lJri9Ga/MwozkJmBUJJ17kh7Ljz
xmpwVw1ugMPA/nST4Gg9NUr/nuJ32UgboYFZ1bFXAsuhis3/AO6Vc6grSRx01ixSvlRLo70ySAhR
pdLIhGwVkI0gd35FMrf2xWB/xbZdeWQL/SSTxT7HiIa8eKqqJXbEprdGlmALJ0B393mWdnfgGJNN
iGlgWw8wRThzLGrakBDwUdqrwBygjuPrwCv0lNI8nuBxeVjlyh0Kw1enrUMMX7JYB1X0DUHA24Ao
eBOPVbvJogZ2TQPcIpoH6yfSG6o7hOp5Iz3CXZZApDKpgYDciMPzPE7HfM72Q9OKtYOzWEM7jOnX
anRnXYQ5oYpVVz52ApHrNT5iggu0GlkCunL805FqV5GOjV9PlqRNWeWebWKn5oDnwnEAL5HAqd5b
Zlze6UX6amSB2qDdtb/aOMl2BnSYXU624W2gCSR8OlIQRZaO14t28BpI3psm4phCVjdog8iKN5rV
mveN0TcnUeK8yjuuDCAuykMCgHalR5XaS+kXX4mQbXbm0AFn17E7uQV6Vyc07GMuO9eDLa5tahxk
nm3gKfXr/lujAou8qU7+8hVucb02h6epsnQcjNPYQb6B/TIpsr3meRGD1qWP+t0xkk3Ud5E3AyeH
YjgNhAtro7kLKogkrpu3T0VrKS/Jch8KFpSdq3QI9Ss9yH5VUmC7nwvn0Hd9QcIy7KiayM1Vl2NC
RXSur+qJT2aInPFb1LswP3AwbgRpaJspj4x9qTDxoBitr6PEcY7/h6PzWJIU2YLoF2GGiEBsE5JU
laX1BivVaB3Ir5/DLN+8np7KIom4wv14OXXqKL0tnTjRCx4lyeBJ3H7zvXDCwlysj3i10bCbPYrO
IXZOLaq6XayWYp91yy/JERMs0bFanlsnAv+SMGVvkmS8jaImOsgsysArr/I4D8sv2k8N65vL83Ar
0gMxWBdBUoBHapBRHcgkzfZuX6lTbyPumJrozkhvxvyctjuIrFsQV+mApTfMA/rH+Fj1kziSOgGI
Bzc60tjCwjgxidy38uFfN2mf7SKZEXVOdIiczrztRcmaoCcsElCO8w4EgpCsvigx9KWAkfO5Ww99
0TnoPXsDw1uMnzpNtPtqqt2L2dQqVDKbd4RCzmjw0/kyQaZAtwXdSiVtfO0d8Ud4PTpVV0nfaDFW
jAWuSZE7n7ORsdSiOfYrZJthQRz5LiIz4GSk5Ux9baXXjqTDUx/Bno/iNT31TQ10d27rO2/BA+et
YO3wG0FSq4C5aia+WCFAJ+QYjfZlkRoY4yz3NlUJ1F7k8Ac3kT82yDvMNYhv8tb9Bnq2wVuF8N3c
RHxeRgwk6qa74BOlStbj64Q3/VRFLgsaLFzMTEmF1ceZGFS3eo2Jrd8RKzKHlhhkMEObCsdsdXB8
1Cv7DA2TTRZhgCBhM2w2kxz5rE3QDjpMXg8vZWpuPqMZXT8YfgBUJZNs1H3xjc3/9NMemEky1CmM
pK75iQkSIjBwgosmHI1p5kAyl5IO8llyEOJ+A/+6bgK5OS58S5GSoMhCQbdrw4dzXVjFY0x+qyK/
Rbqqv9gRcWtojwiiidvhiUAAK1SbZW5o1vqcuJQ1Y4Vf267XFrvsyiowb6MdfyK6N1YQHHrSfGRD
SnTeEuP87lPBj9wxMLKg4GAyV9CfDK75BAZE5oHZBt/r7esU7dAKGigstZzERLjO32U0k72A8cFP
W+ezw73lizT/nar+r0GZzzIy+x2l9mY1A+C02fqpojKCF8UHHVFhkDvZ/kjJkJfc+8Y3hgHWopVl
AflVKZqyJiER1s1JyAUHUSntucsJMddamwA6I0HeVOorMjmYO7EiKLIpOwxYbmUdbOzfu6nlth2F
iFnSAiupxgXdAf7j/oU/yJtYpDOmvJSUWoLMipfU6RH9y7Z4JRrrxUYl9kZWcHmZ8Nqcl7WOLzFN
FFGtQEjDYdPXOZtBGj+J9iNi1wvKCu8RHiEEZ16MrszT8CEwHwyMxLPPVez8CRIG+Gx5fdM7Hsig
qdd2dM2kasmeVCqdmVDcEb1CJkJ2MCch9mNWYnTnPQmxONuP2WBMB6QJ/RVqkbptGpGdu5Kzd+uA
b2it8yCfkwk/mvzHIdQEIxRtjjuI8qOtEFbmbhY2o7ccYDLMYUI3w1d7Gpg2Y/HA8YEPS1iLz127
ns1xmIK1782nJkvsEYnkMMBDhTd3SBGEIu73sldB/JzamVRrP1oDjWAHoQc3huj4ZepT/JDNG0/T
HLHaeGzFPbKvvIzQZIB2mPe9FbFwURMgkQLK3pmYoGD6ifwGAvC708sPOQyviwTn0FlF+giULodE
QeEkR0oG2168HXCM7lIMWnwvU8zCHs48X/UWM7yZADPkKPPG0uhKPASpIaxjVGQ8hCWW3blqCAPd
BFc4N+L4zuSpsZz0ktDJKzjz1IWhKvAMVBt2g8zfYsdgJtoVrKF9xxlAFyRVsSvAl5NwJ+bQ7Kzs
1GOquR1zgTYhFqAkI/FXEoe773ETkaet1H4yCvc9AhkDGKskEVWyPkWfbIUuVukAOY/53kNBAlmC
CgWx/Cqf18XFsDiIDOF7bIyPJWARvvN6dTUEgulJK/7h/oV0niGq6XW7A5SopXdrjdSzJLvnyCp1
vWuQO/F/W318I+wJkSjeLUJc2LMAjokDbrzoqVeFOMSyFwelw+4pcJZiIxia16plwj2UrYt1wDJC
DYnMQVVYn/xaUx1U1ZG8z2r7Hi+t9+N2SKzdTjMCAEsEGMWduxf6hFBzJpElLiieoK0mONQa0sA0
9WVjG8JUkS8lsDSSxPBKrRz2Zj5gPRaT/mC0bfRMAjCQgKGdD3llRFt47kK4CFt4r1o5lSMXkLrU
yoHMbRJ0dAAEj92M22GyGkYMHkvnpIycE+G20Z75U/MsNm8VwFt3rzROIIgqyAhmKwuRQbqH1NWz
IGtHjHoeC7FscJ/sqgcXE1FDJpM7keKztn8W8n/weSSO8vXmC2HYf7pgZ95WlLR9hyxA5w6Od8WY
19/gFWXI6lvf6RpC2DRbSXtY1u5OVyO6x8zjA6MqrctLlhrqufWWL7vXe0qg4RdyT3xdZqu7jp1J
OJ2+xRluT25mIG83Jr6XyYUvjzcdJ/6SHGeCEwGycN9qLmd70ybGbcIGd6dVnKiuStew6SQrRQxu
oViM+YnotMYnUR7JbVG8TGhv8cpnKqhaw96b1YGI2Z9GT551RF0wShnmoYNfDlMLgH/CQL7TiWw8
oABF4Z8tOTtf2wghLM17GE4F4uSo2DuYt327j0FJuBS/l0Ua9A1Zoc5pWrSPkiDPYzvblg9BZroC
nVVf/LKXAyHM+FAmQMn7zPl/rNb2fOy5uBBdkGFPzKNnPKFYVPEWHSpX4ieLXYiS1B4GSuaku5iZ
Mbyp2oXHiOs08JrKvaKhjUO5UjNZja3uQdvQBOhAkT9JNhN5mHfL9NDgOu+oUsf2A0j/zTzLTyub
Jus3E9ZkPMtWpRZCIKsujilspSiUeld/Yo/bvoxMvJBrW0RiVnLct7baYPaV9MhumqEMCnce59ce
nglR5lzLoy2cXYkn9yQVbq/S8ZL7vBL23nMbslHX1N5JQ/soeiJTyzb1wrUtra+cPFIJ8CtJ8TFh
f/PjtNqMPSSPofcnDAdbAGH1BaRnwqWt/MRwcdmPZZbcGw3BAIiSO+cpST2odJ14Gif083HCqpyz
3r23U4T/ESk8u7ZrcXyA/HXUhyHNYdmxHHXPDZXfyRq1NGyxhJ+yAp2ORkkdFFbfBOk4/UIRkD4h
eOiI+xwSj4AayFyyhNNKzaMT0I41rbFOWeO8eWhfQ93t+PRThzGO02xXJcTmRaoiFUyYUB7NLMin
7RzECLZF7yZ0TIx16OiSa6kc0HmmE5W3JXCZLPAgRVHVuxo/qUFaMHHIBNNnMluusBvgLRmZXK+u
0dznbfExAF86Eu9cgpqxsEdphddhfAab4cx6FyQYiPdQpssQ/hxXA4hMnEx8O/G/Ja+UAUyaIQr+
2kk8/zh6NN4viHuO/AUzmAuV3AJVQ1sbr9KA2OqMEQeCUb+rEouZWbkWoJLZOZprYu20CEwPJcd4
IuPTucujjpe82khpI7BumDxtGXT9AjnDjbw7Bt1Aj2T/ETvOn1awoTDpQM4zISlvSIu1w5a+9OWR
YEf0LOxlIazGTxS+da1MFN6lSEMnYeH44kDwpdZqR4w5DMtRB+x0KNKE28bdjU26mq9bxG24TJ92
DU094cM1NR7cMe0gpolIDBsW073ez+6OOaW5NyKAIDLO1l2Zb9G7vcNc3HJWJr9Ucl5S/XkxBICm
hvlrVLHYVVRuQSrQyWdJugQJFoOglZoIam9Y7025mKc1hdQGZ2shnzG36TG8hll71x2EbOKbrpe4
ZUvpQuxKh7u8lANBLubwCeHYvdgzedET/imeVDqGJXzu94Rj5oKvOA+yOYfuyNfJvKeoxTZfJwCr
vHp4AtH0N05dd0rUSHJzX6w3ZvI0FAS4YTin9eFRkBT6QfE6cr5Q8zSaVP409IhKVOPsE/57gRmb
khzyhpYPh1sepEmSB/rieu+itvGUSkzR32vkfOHmmF5is6pPSmpQvPVyqdMTO1AAI7I1wEy7ibL/
JbmcT3k3W0E0Z8W+0JGkNE2EwMrAmrYvl76+7ZX5a1uWdoaPNe+KlTR0iju6sAT4Sx6NvPdrgwk+
n+3PynbU0SpqBiSOMCj9OpyhtYUkocrY5mMpfPX05c3BBEFdtUDp6huqO63QDs5Afk5eMhKcKqpV
hJuwTPIaDwGIcd47qAg49nq8zesDo4sRJTTaMrQp9p014vRJHZQBWQvsOy315JiKKD66bdU9Jqbr
PPGhrJ3t8LVMSRyee3LroFkEs8BfqVNA7Vj64PBX47Cf8lK8EYSb7klltj5VYpq3Xpab6a7tY/ff
qgqSTThNL6NApFeoHuaHHr1hWkFOlWgk3HCMBiTfwAopOvNIbGYcYBz+Xrt83MOswIbpWpybKMbD
zHMinDjN9wzQ54XREgwK8kpCNnpglgSPeFkW8Vg5ycuaTWQ7aTpwFYtU9DomdLhE2I9bafibyIDx
GyNvjsnQCQ4enp4OBu5UL7J/lGOlXYAJOBcAqMmtQ0JqWBI1vV/BljLkbPgYxtbxax9ebdV3uTNT
pSrypumVGVvEEa+l/OFW+QPwD7YG1ZQvFtyuivy2wzxJL7A3bWGcpg6XJzjo1p7qOyfVsFBV2Kkr
jP/8fHYC+N5syST3vlCatKE2VDONoey/1pHpI6J7yqp+Ck3Sx2+pCMe3uQJ5Y3URSaTYbICQye4Q
lQN5j7lNQ7A2dv5BdEkcVtVoBOYiyz2tDLRxfcGL2qgiO6oaOHLsmP/w6CPHbdbVb1oJgUq4/5pG
bwGmFvmZs1ZeERtWgVATCso4trrHthyI8/YKhXOoE8AqpxiSEnZEX4O8Gza4qcgULr/ZWiW8tt1v
MoOJwJtsWKSy8+0fVuNn8+PuEr1hNgcBllIacPtfHuGPqXtp3JX4cfewbxnEidEKBrVRADP3xlmh
eVqI/c+ey6HARGsgwyJ3MZbjSEcuA4lHIxa3WHr9YbSM5KHrrerq5a7zjj2LyRQd6Y5fLrjmFYcy
rAd5FE6/BHj1rD0w53IvbJBsukmlpsWDCdCm7ssPpezoAkasOyYEDR0jo0/uoaz1Afl2gO14LP6Q
TebFGnk0sR1ziOut3NcTRJwyytZDnXnmxcS3DIDLwNNmwW72PKM+/B8C0MV9uFbrl5YMDgPXZrZP
ahJJiFgdbAwVW2j0WKv7RpuOrO0B4rgJj6OYiBwg6vA0zeLoNulza+OyTup+2BdC0YzpSXZCR9Pe
enCMzyaj2csKsZArpTPEP5aHzYftqveIwMKLAcbnkPegTOY0+437eeLHZ+Ar1i03KFIDHr20j4A/
2HOASoIRVdtAmXVyndhJk/dbYlNeYk/fl7WljrycVkhKgcB8ZDZnrZuJjI0y531e3W+nmvm+6Jw3
uNdUWDvwW2atck9CtiRO5m313GtuH5iCgkKvSOkwci39GE1H3RAGVvgy1aCbUvQRek/mVdYU+KBK
rXlZUwUrnYkE1GdbRdETD8Og4ytIsq96bNWO0UBStdEKG71NauYqxzPLzgHY2GwCcu306YWrTmwT
XfOEAky/SxqGEpRA43EZnY2/xhUJFBZ5hADdUDbU/ZJZ+2+GFM4korinuE5iuAnVUJT/GLmiIHU7
TuRlmO2rSwbIIxV4F1gyt19nIcfHDP4ACUsR8QJExJGADBNsJ/hm35FRXgSxM9fMLVTnu9Eyw9pX
o7wONlO41YRFRkjZO244ZERz+4fJazoS0AEeYZ4UeiodM0TIYgJux9RUoWVYydXs6gnQIwHzyCKy
Xdea4s1exDvbdp1CrfmUedJjhW7p+YFPqJNoUYZrhMaZUTT8WqVnxExxcd8heWjU2fUgylQbiU3p
qns3SxOkRVf2wYgH1KzeNxbX1D+ZteBqUJX853Lo3zjl9IHEuzkTwgE/mxkTo8uPtMSlMMfkcjAy
UD7BG3SSZDzsgZly/lL3fmQOiBuzxFU5KCd7Go26YzXQMlboKieMsio5To1hsnZAPEayQnnubRQZ
vHIyQS092DXMo8G7NJ7RfMi1IfXbZU8RLiJ9GbyE9sSaPpJmw/cKfn8+N4B4cpkSAD8dijTA1bSC
rS1LAbe1tKKdnkWPTTJN14TcsGzPHLrtX1KsF0OYqU69YK0afL1PPVAoPdjyNrH0M/BB9zTDcHyL
Or0nTXpAsmD30SleGBabXvLKBkH3KzcmxcDAYBjhVD7S2BC2PRBrLLOY1MSaWA/CiZSvxX1xINKc
yZ031huvUgat23yXevWd16Xhww7ECCwdJmuXkUay2xfRQLg1GLnBBVhLAENGt5SY+xZeC2Pd/Hsw
OBbHpiy2hESWKPrgRG+tvtQU0bPXHuHS773sk7lZHd1U1eBYV+CzW77bqNL00KEZuV1xFaKQFOkB
DS7RivAyiCHrGHCVBshvW7N/1xx6ZzVZCtdx/RMV8TaNfO3eyuxit6HxtH0ALBJBXYe2fRFwj4B2
g8cRM/5sbpFdxgK/bbHO1xH5DYbVGgfbAGqpWCLBjoG2W1YNXmrBMbE0gzo7eF/WeNR2S5a/YDTb
Bm2dERI8Lx/Jm/leTOOy5PnzygtPnjWnXcYK41TAhSYD6CqmxSBThLzcXk//IKzifHMuznhf4lqS
kOkYcpqlTcleFtH7SjV2NUv2O76zaMm/RkzDc2a7/acBSSrwFkzduE6NlfvdzcSe8PLxwdGt9eya
6adr9a9xowN4LrC6K2Nk+uVoYJvnuuMBV6nvgWl8tmpc7zsBaOpuaPTpImpwS4yEp12danBINQbR
Vco4YqjqmKmv6oiGpCmFocJ6xALCZ42ArDGjT7uiIgikMJjoMycq2GxwCi/8tnwxAYcZG3OEZz6k
IWQdTA09+b4kIyZwF5nQEBnArSac4bmf2aO0aeJcimz54Dw3Dw6rDp9jT7+Dp5wFEWo6n+DfwebF
x5RKf82OKaEn/xLYM1kQmtvch7tnV5Rj/1c6NElW7tb7uqdWw/ZNiMwU/83OnOyJ0lmrPeuN95bz
x2exAoommr8gq4MPYzLEEkanJIHoGpqaoCVMm1n/NbS+vzQKI35GdMYuZnaz60ZS9xg8AWlmUPBg
LbV6zNIEe8ioG9ajY5YVpfHatP5STZ8Wx1RQgAr2gZp8kXHKvtW024UZ7SAg5mbiy4xd48q+pr5K
jhJ+EPld0wpfstheQERKwcLEw8PRGwlWQoONbBnldObFhx7HJFW3mXdm5PytkoFhr+tuG8oISxk6
mWgJCjWqpxZaK2ibvANQBIYuLYhvlE6cPI9NPNxVZfcFwdrci9ZDq5xxVVPHEW0HjnIEuOl0C8uX
4U2UUM6h6JVXbejK5lKaeXnV2SA5WFHUDJ9zzMJ8JIpHwyXN1Z5UN2M0Rw8NM3woXBW1oj6ol8no
qcozjdhjAtl3Vmq+1oKR3mLiKx6kzM6r4+VnW9/K7Y5nwSKV3tmM27CN8yToPKXCbnS6I4saYnDa
KgmpOXDw157JyVfpO4+xehBl8t2oilf0oC4vdZ/s1zQyCVdv5NGbTeq3SM1uyIpyeRwtJKHKmawT
xv15P/V9eVPPHdy+3l0DVHcLeEEwTLkVe6Qc2SjmhT1ftdVzL07Mv0FG4WfdA0ybc4M9gG6S99p3
5DqQmurT93Jmgr58SIwu6QI9sjtv1+l5fO1gI7OTccwda3Rgun10z2EiiLeJjLNtFPlxVCI9bvBO
mhuSxIzMo0EgQmCfz6BnMc80/rQwwYICg+5bIjDA2tOxASTRRibthzCMapdu4TAzU9xQxczExwzI
s0edshvzpjybFEZsN2KCvY22v8xY4i66TM2vnBgb/gj+lqkDRwRRsT66YiweDOqzQ5wNDznRd4fM
bsHWi8K4qmxzeQhrDAAkrhf8FuJs27I5CQ1rVO1GJBF1afeZpGmzZzpX+IJKlBDa0uR64R6AYZ+T
aqGPT9bIQgaQRX8BT46IKFL9XlbrJo0x8IEYkvymZlV80oXQFy9f16PnxfZ+HEVymIqJFfP6trZj
dyRgoN7j6h8eOawX1kUYrbN2KI6WEaU3jdk1F0AVgOCssX1oZOay1VoGiryVbWwbZ3d9Nz0JCs+j
NlsMxZQmyAXbttNC/5Je118XgRercpR96hdzeWrGgWkTBYbvUNRU4IysJCvvusTmtfCm3xRgwns8
VcTULput3s45F5op/i3HxQ5zN43onqecpbbOvzBuFLNqEg80FPGXklZ1IJmKuBSVs9SNCaLMM2e8
xWwAlVtvde6zqEX0GXtnsmi8M1eyeYrzrMEgUMIHaXIo5lzLa58vB/KjuoAavyVWspmulVHmRw6R
YSsTNZ+ID0rlQVuOhtZUSBps6uOlBoU7LcnOzuRL0QzegRUP0ex2v0VCtTrd74hry1YA/yIPkkUd
+Vo6zbfNHNcQezdksOXVZIx4/7TC+OnoSdhP/0iL5BXb1Yq3yRL5w7gsk6938bDHdC3uiAoU+3xk
tWvKuDpnXi7PkKLSQ1bmL5lwChpRQ7/00pz5BSgYGFUOzIKNDesmRLD2hAaX7dVyMmUUv+Xx8lup
9gMPXuIbVAB+WfdMzEZKAXaCtH5aJ3cbaxxFi6PfxREeB8/J+7CWq7kjx8IMUk6ia1X0yS5fFhbk
9vwy1gUCyC2GumZ3ejvZUQlG19BeCaE5Id2+XWojDdkE3BKL54brKD9HUyWBXLhpXYOvOKyq5Mbj
qR7o04xbDwTZA2L33Bcz9BpyIL0wGgr3l4LNAEjo1OyLctAtmtudlh7Kh7XIT9gszRFBOnISL4IO
O8zWrqI3DhOSAHkVrE83Y8HXyK6FQbn1Zq3+voopvfGqiIC9xsUCxTI83eE/m5BtMR1IMen4hqj4
ujSZ9UDOU341GgiAa4KjcE2Sdm+kDWFvdWfcmdvqwKvoDgVy2p20iUgrRlE+2LHt4uKe3lpK9gCe
XIcoYEtRMXp5XCOP9butiX8RmIHtRUBo4mSvoBRHf3W0X2nrDjy85sObIWsk0zBcc07uY6bxaWKL
AVDTi1d0BMlmYlyPKxGPvr2WD+60qjebnyxgOMUD183oopHeFuQq+UDBA8VVoJAcUycw4mR6dmvH
4UOAHpU5syUgOOrUKGcNe5Aprhpf64hdYjaR62J0QwrAw/MC1h6R73ZjufcSQ53MoVD3gx6pQ5+n
1TNoJisgFsP0jVgSlwbvq/KjdrI/pan3x9FdrPfYWNSL1rgxjL6aLDS2Ji7+0UJS2yKV6mmt9m7C
rHBpt4qos4FKN/bw0FnV+jiOI4ZEZlEQ0zccppFfLbvtv4g1qm4YSwlW/E70DKuGV7ed4N3FlT/R
MrDbZAtG89npP3nv0vFgtfxeVUR2suGuxznJnNBKLKaLbB5rTfi1hzirraDqZX+qnt4SLX4mOwi4
/qbPmQvGgTBTXDRo9vTqxvwXIKvV+7ZngUh7NASCEPo7mU3dt67a8RVA0ehndLu7op6hu+mAbQzF
Ldu7mn5LsxjD9x4cf8gnqJZ5OQWeMxj72EN8MEdVDCjJNp+NwfrTpZfhByKGczatzDeMNnrwsEnu
elkbBM3io1Y2CwwA8CRwmFQ9iNXhsrKuOBpWwzJfG7M7K5r4wmVUJ33ZZcNuBNX8jgzKDNPReXF7
23y0RGMe6bxQ59h5ywHfcLO4MiISu13DZSozwh6ipxTc4IVVYfmiJLKKanGLG8M+o4oiECXXsjfA
/o7f1A65hDXdj3ARk7Gg0B+t/BNpPeOcBxBOlAM+Edq+zvA5hQqTs/SfXrMyNJATsT+8ttXPaGS3
0UoWsbonSRW0iG5eGNOQWErdEv9CkeaqZPRbQOjadvousW8vCBlDaXdHYT8TTUHMEC+lfGqMi5Q3
TnUXJ2c3PUJ/TVkh6dAxPfcoW6q8G9j3EWkEXkkGdCJ2ZfouSHCxNH69x7U42uWv5zzQdu1Snc6h
v2EQaay0QvpFMfqshn3acanAluFpfVXOQ62/WPRU1V2SHnqHIlaelppcj+KvnI4FQ6he882eBVV9
szBVSk/GfK8YMg1sGIuRoG4kXzlXW6f+AS+iRvjrtQDObzfczOXvgGnajG7X+McoO/JsSMLwUKsk
XRjXzzGZ9O2N0WQnyaLaFg9O64Xcejd1tKlr6n3Dbx60a0Ca4EUfwrn/XZhfyBwZI32VPr0uTKb6
eD+NyAtojKyOID6f6I+jkZ3FcnETdq2iCKQ46sVD1TxXvDodjfbVVQz6IfuNqggai/hb13eVG9Tj
7/bU7OQfTSaxgaAQVtD5e+ne1d2bznkZN/k5Nw+TcSHO41QWMA5pojkZBv0nSwiJQ4RqAFxdII9N
T1GM13GA7Dn/cgLtSghzA7M40Zy7iXsHbnYOGEWvXmv7ZDOJIPJul0bTrrXOCUojvjHcIwE/dZ6E
rXGvEYQpPuL6vjBOKvndoNC4Ef1J8gu8aiaJMFev3LZfH8xYJufBI+KolwT7/gjjeZlf8UzuWHP0
4hq5h4Y1Fn4YDTGOOmToZ0q5V8ZvgUqx5FaFUJyuGpFE1zq6TQXhN2i18qvLPW4TPiN6vQ1r2l3A
2Wi/ylrr2OCO4iUZZXViuvtl5mZ+C9tv76x0V/l1IujVJVWL4kt1M1Ioce9KzS8tYlcLsjc5dMAg
2zeR2V4S6HpGcSwImp9IVIKHBYKdQA4wJIhzWS5tLoT5apETIzjyvJex5eT12KsVDFKjnRhfQAwH
sEz8lmowyw/ktdND8bdSTS5xiu/5aSa4p7zaZGLMNPiyf88A/ibnjv2ua11z2CpeDktK3cn5Rfce
2+iQIcBcm3/MJw9a96qvj6b3glh8Lf5NoONZYNWtsXEqjvqYoUY7bKEEpgQ3vXyk7UtKPNuoH6N4
PtmT7udIN9oai70HXZuhPcUCG4TTgupGIH/zgI531VNvvPYW5aV2pLY91eZGwof6n/6JwWNjX0L3
xsZLyF8zVrvS/p6hrpXZzcrTGlK0IIx0lshHbs48SbtHVBQA2ptxInjeLylbXL/3jv2L+M+PE7DZ
DtwyBu6reRgEvzeO24Wd/GlTQbKbLJOrtxhUJByIfAdomgKtqPZpr72OyM/gb+7c6CGX93OSH3Pr
00QJvlTwQxm+xs1nPWLrGJ9Bum1X4byNAASqdw0lQLPzSJDICirS0kCa8kyopE6nCH6+Wq6CQDgL
L9UcvUkPZUYSnSOoqE60UylEapIQrL2WXVpyf9yNETjeG5DRxo5NOAsjSlbO/TaY6vXSEYGzkGmW
yCC2XquaJGN+IzMND4KA2oYZHbL05IE923GPPfoWuqjA6x+7n8rcZKjzbb6ooNSi735sgjxhyVBd
7eWklW/D9CP141IejAzeHUhB76uW95AD/BQYaG6BZbTPHX1iJQ8VES8TMTu5AS7ggXs1hfAm/WLS
/Nn5WTlzp/ang0Erb2gvdrL5iIcPpGR7iWoABQOSy9s1Q8N+nLSrOx9BUSiX9+F+IFSnfNfqD6ZW
QSPocZ0vrX+KeVNUGpblwcxe+/HHqZrDgsQWsQH6tidBSkaLvrDSBsJKM45sEErlF0nhTg/FsT6x
nwH/8dQ3b4t7KWGy/483IJaD9o+/GBXj+N3I+y3+zNOO0n4s5n8sP+r+F33tEdgw/XO5083fciHr
zTss7U3WcnlyiitYtg4yRSs7rOXzwBwlXe9sec/tFlJP+8BQon8tI5N/kEgJC/1T2qGKX7PxQV/e
S1QihrpoFFmx46njJixGnpFyItkgVDOES3uiatS5IHLlwNNXUB1rApwtO7m0VnE/YafkwSch9Ytv
Tw/jhHJwYEZY3hoeE8gM8+prOpHkJ3+c+a9HgJIBBJYzDNc13sJe9nwZ/CX709g7uCSyKLTVUyIC
FKSL1A4MFwkYeENStrej9ZbQkMM623cR8brstfdGDtQClVNhDx+LYYV9fCrdd/YFtNJFWMq3JPqz
b5VHgmp57L/cU6vu7IZ/cKFX3o3lQbGRw850mpKTPSIwhMSarDebnmdcXixO1bzkzNgOCPFbck9F
MymGyb1TYiYlJ6p+dOHtNzkP+YNDzCMqjJCpKi8Cm9xVzhbXwK63fsTyqR9uMu8PPnoxnuP5hsyx
na2u25vGRpqX6ORRcZu3afMYmSzkpbMnO4m/7a8u9gtVHrOSqf/2mIixROHq6fwuBmGbfmX5tUF7
ACdltfcDXjl5a5p3i3HqelpZ/ShmJxy5Niz3bGjsI/pQZLc2O5JpfUCcii79dukel+nLMfjGfBTp
p5aQFu0iqCfpo9GuQxuw/d9DMPT18WNyLmt9D9mvZjHYJDdTSmLeF7MfrSIsvTiV7bNuobr80p2L
LR6j6YXskTo+rTLskktZPpITAIrAF+Wtx2C2nu6K7F6gtE3VZ5EqvgQX6b6M8jBzi6UxRpUXaT7H
2f0w3ugxUdOopNR7Zp9hyAyrS72yT3G08w0FX/nomSQVPjRM1UfJ+/i+GnfesKeRC6T64T5i1x1Y
XGZ29DfbBGNUNy7RprKAkK4X+w5QJX2+UA9JDlzRhLuaiZ2hh3aLRQZdVMTlrG9JQteSFJ24Pg3O
Y6ZPN6P5GQ/RoTA9RtXEDf1H0nktR8pza/iKqCIIAadN53bO/k4ojwM5CQSCq99P//t0yjXT4wZp
rTeqOzaaWAaKvYd6dRgMYx9wIVOx1u0Y0xmYwa7ZACxpU6LKWpLdUUqwCbiAw+aJiATEp69053La
FWdDynU1fOeopmsqyZfmVDu/2RRseve94ABw7QLDeBGDSdcM8AY2MZ1/9ZJtrXzB87/cF0NNbBAo
LqBazX/fGd6oghq6+aSjh2vTNwUc+5WCpYWJwwS7gATOTj67kvr1eXjSKWnfq+CUSbcq+TQ+ov35
Neluq8SPrZ76HqCq1f+bhnq7Zs9z90Wre0dafVdwHrRAmMra5vb9EPkPa1TejB2VhoIbK603iYVQ
ml/6TINo5KJLlJx42n2l+Xun24og6vRbeDBWxW8/Uc3uI9lHTsONSIG0Pk+4YKG2OXPJ6AZwbvgr
G7QtCQWeAeBRoZ6n6YN+Jjnek2iN+IITO9mr5seDYCe7Esrzrw13UouDkySk2BZs4v0pC/R+cn76
XhE5S63YNdhL1+rUAYHa+HJIM0bPa31YhTm1jT4hNQFdNemfSg5heHRQt1kUkSyGiyx7WVxyTFu1
A/i7GckrOASrj5z+rwvp4FNvo/Te3LL/Wm1J5/oQC++nr/8yP7j4RNynZPXU1cescjZ09G6wgHDN
60T310NncfFmb3n0mrnOTis0ves/gy4keWmWv6inPwi3jfOpiejUfOLsKNZTg89lYUus5H8pbYxq
W6z2cQqmGy1f5n4vc2YV8qoKa+NACbPx2OqHHjrdf/neY0+VL3RbZi59u6+cex0QyHryA4dM+i0u
jB3qiXhkRpRNftCU6c2o+lz7cVQXLS4KWlxmP7XnxwYIebROLkxpB5BbOK9BcDtZzgHh58ZmlyKS
hrBavnncKigD4vy6kQHc6DfjkXavqVasHk34Q1fQv5VgfFELIjzvWu8Foeombw24zy9nvEjulHVx
glNdHHRJ2R+fDdrcX58i/0/T1goLUKl9nb3PQRKvM6cRNqSzxVMEY0BfwQ38s+f/NmmHUvQFuiRH
54ZxhWSnovqzza3dv/hoVZsbp+DhLHig7TvZIfs6qmvrQXjpBnYf/2aq/zwptyntBAq8Kn+RGraJ
YPiuf0jkazn78bTcjX0C3c9Y9u6g/FoIEgoA2ln6eACG5DYg3bZtnuvpzeqfQ/U0L4cJw3QTxqC/
YOhnv+IHugc1fLpsMCK6DLl9akEzyoUJiFafunqjWfPe5HeddcERSLfyUxVcavlREHu9LmMcSHob
6eDJCIalCGt14OWx33mAqzUrdcZcZxd/E7n4nT6m3W1B413esuZyezfNT0Q+Ps3Hh9w50IfmufQ8
kwicLtu+oJUt7Y46f5tIwcfZBnn9nc9f0cj/ENWB5X007r9eTYfMW7aefSLqHU0Xz/Ea6kdtURlK
fqNsEWwQbzwqTNukmq90gMge/4Wg6aac/wmEfYtdEsmmb3B1nYEbkg1Wvje6AuKVkxotdXlOIrB9
K7zDMBivZXNTtQt8OS5H8B5aHPJl507DeSDrj99HgLghLK/NOerBIx1KOxZ2uH5XJ0SB9CIuU/sv
VEiSXLMjm/gzSjEPgcU29EJPdXNAWHEOxuU4UixhX3VNNAOhjR9Jxi5dG5H0+u0k7r1Ch04eMytY
dPCGkRblawXAtO0bcewXXvZgmU9hm35o034IYR2jddqF0r5pWwoUuzUGDtvIpXoAz9x5kzmD8X/6
DIgyms6zVzxSfbad52WfdzQPu0FLEpzchYl9GkPrpi7TS+ZZ+wb2fwOb8assude1eUoXGyIfwmp2
49UfTgNvTR6hm6+9T5QvzBJUVHAbq01eWjHxXs8iQAGWyVPj9f+ZMkQg3hIxElXR2eHCRe8d07u+
6S1vtxIpHRPEi73vb6kfx+FZiokReW02bnTd5qoP6KGHOS/3jsEqECzndU2PqOEeqsiKcy86NIre
c/THgzPcNjX0XgNJr9XRJMmDm0+ENBHRqNfhTq/1pbEm6nqbbWJTogK4TN/pJeSA3qRr8oCi8NaQ
/NWk/rvbjZuJS3MsXZx+6HLc9II9aauX4tUhR8+46+uwDruIn7FRR+oljSNT7AQHR08R27qsCHQo
2Egj9BXrwfKdm6Gtj97Ae4qkcqaBUoXBDurys7fCY9nOt8oxcYu/cqDYClaT7lWKdd9Q8x+lMk/A
ke/zpM+iTLbeSrqnQ8MngUqsPde9dm6Z7QZgefo8wqVFwivubf2jE/8QudYx5z7JbJ8Gbe/aYgVW
ZO9RtD9aPlew5O0dl/WSVUzvJR64UToPnj3t5P8KWMj4FMMWdVmcZerYDyOFM+NB24bCEVqoYPgo
pzwFbruV2P+88vr+8Nm5mNEz/0a0V81OcB6cdUu0251smdgmd36eAJHGoNunFpicDfJjfLOtAOGB
pn7tJXqi3LyL/YkeZGa4X9XyfYf1rvO5opDY9i6iM48RkgpWynhFsux8g4i0Qvsxj8WpnKttpKqT
bTe4O4tDb5pPWOWKEuMs5X9j7ZWCirlqDt2GqHPKNrbBbIgOTfbQxlRwE9ORFSlR4y11Rwm3gWQv
dWV+KcOZJpH0kEyGyuLIQlTU7yrTXdqUszxcXwXK12lkIO6JTaegCvpruhaVRqCBtq0u6ItO5ULy
Pla+JMpYSOipbtcTyiHNWkeBpvSeqcDa0jNzT8dLRTz4eqhV+t7z8JJRT1SWfmy8gFxPUXek/BfP
3vhWTmx5Az5yR+IM5NfJkdF3z/5YfhaLRAtI3bTfHE2dktXPZKU7xjoMoQggG0Rn9dZAKiVOdaNg
w7qRI5nph8ej4P7odXe/oJocMl4Kp4lDVBAIWDFtIwFfOeWTnJYi3oSuZ8BgwfFVdm6ScVMk3bZp
4bZxN1AphSSyi1XLRUQWIrJrwPlul6nw6AKwku+6KyazK8dg45begYj+res3d4yZZ1y+bFoMxaMV
pwTthS7WdSXxCuG0DDBB5g14mKAdEIIAsUHR0jyFIWvszxGdhu11Z8voMK2d4SiYepWu/8jvp17K
Wz+cGbptWm4nNsMVWLYLUD2HxFyjNA5H4nwbTkyJd6jRJciei8uPIONbNwrR2fagK+1lYCEc2ip2
rHnPyXC6Ks+XQW1dtHnRXL11ujhrU9gxetn7NUsoYxL1U+sjU0RFwWaIc60QzcfgCFQhGGgSD01s
4di3/QRYHvJB6azgR0boWUayaztudsCWtZsLmN+VbxFgFGvSNklMTFbh3kuCjZYhagIK1SqJhYzW
zhlpeAAkX3YemAl+VL7PBYlTPhfzBqEXX861g3lNdh15ftU617G0fHCNot5KnMmdsrl2MQ1l4RbF
Vpya677ex17T3NghLmOHk6UdGsRKLs288sfDWhIvpYgzgQDADlFOc5XaVHpVErP+MPy2DOIdn9da
Z77Q7mKk2iWrvfOA9zrHu3WA/nvajzfpRMxwqtxLI9YXr/COqLsPlF48EwD8CCtMnS+OZCMP2tqZ
qAUTLeZjRrFsOsoDRqktPrJdEhWP9sioCg8Z4gwktecxqK3PbkYjGsL8OfbKwoENQ2Ywx9GWDs1Y
MMNl2nqKPNa3uTmNTOwU2VEi5xuys6meHhRWZzc4ROaf4PaaqEkcMEcOaHSp/Z3q7SgxO/CnDl08
+cgoLNIV7bv4Xkj1Q3D/xbPHAYt3WKA+HoPxo0Lp6FXF/QxANxpqF5cGb1d6yVV/wMcPxTPG0pT3
QrQnR2OHa6eDK4snvN/gobCzEPcnW7onR0R/vcwp7Cwx32TNc0sY8ZVi9+wITIaXwkTjSUOX14l4
aJ1xi32eTznUNA2iNvQ4kPzgY7EA4schuGP2+JyREtINOAHyIMoqr39h40IsRe9ll9ysGmfaPKKq
zNKXqDG3Y6VxDiL+9zsyxvXCr8ib2gMQM7RGjk2Q5sm8gGLgchAYExFeXwkVa0eLOD2mc0sR5PLp
FnTahhOiHj8gbxPnthvnlWaEHu0zVQtQAUlHEoOPnlvBsO6y0VAGhHAtYUl1o/V4lW4uwXBL0+yB
tLNLoBd9hGL7CY239/PixoAy1sLddal8t9NprxMl7ua5BT4MCbFoI3aacBvAKSeSzpWJCN2gD7fp
dXWsF3Z5PKk264RUw11fJWzgzo3X5X+tF/5G4XqriATuqLMSYmAubM6zIu0i9AgKpJaerparGoaZ
d7uECNKuIBCYkgSIcVwFZmLWjeentA0CwLcWNzYN6iMAZXq9DC3cNjnrqlAL4iO6cvsyY5SjT6uQ
JGXUfbpD1LA3LsW9HY1x0Pb7qYJ4HTCTN0a1J5GJ2CVNoTc+Q7cAXiEuYfXAxMfpEFQNGkuN5Lxo
RL3TxKY8WQve/AI33V3bSeKHi5KD2bMfI17QrqoV5ZXhlSaa3EcnbLtwT0nheKjzDDvnVIXfxRD+
s5Ud3dl+DwfhkFn4tnrQWK5/MwxFoF5bdB/vRPZUh3nhNph9jTRaohbyiEE+JgE9IJu+LSm69qr7
ViIDI7+AeOpDkqXNjdBkh+JksNh2/A89if5Ca8f3Wg76gMUwxzDeSNxwqqSULEvuQ8fB2pmumeEN
ylwEeQB5LkkVdvjWdcr9cJY0fHDFUpexNso9CDDtmB777OA0IA7llBTnyfXPXUQahlCYqVd3dv5X
bXfE51Lf9uSAHIZV4HHDdnmEiR13fRmgWRoQ7RmJpXjEEol4CA8T5rThtnZ/aalBZVvQz+GFgftF
XyCqrQlNfNqNcH1FmpyHnKW+LrXBhhq5UE+YqJ9QpmWnQuExACPJe9DYvnjRpVaP9eAj5kdea+7z
CPzYiTwiXFzsOo8FMRwh8SXp/DB3efAta5+UkkUDe4b0TJIs5d87vkioghkstNjz8gz1v09TyvKC
JSDiYaArZnQ9yOximuvv0FnXvS749uyK+A7cSV/aWHOKNmoA3JkIG8BGuS3oPoFWNAtN3dOSPQbr
2P6V68iOm7cNW6hwZYQQOyBoBL+wu7yUiCV2s7afazP/dLYqzo3v3NZ+RTBHFjAPFk35NM3X+3YM
MRn7hKs8RHkXHHxnxB6pZucD+jl6QaFs3kh5of6Bag5eimW6qEFN+5RmmYsdSf06Di5UcFSvJ/ZI
fD3Ish55VsRDQwrBrrXd/sdGMHnoVzMdG6hTclRlzrtSJNA7KvUY0WfP+glkU52cEhOuztkrsBX8
77FvyKPgWCuLHtNyb/PvdfN3aZOFck1gO3qL95yHvUt2CwoSZpeutM6IVWzA6QHA2k9rDikHUBg8
sHrDQ3sVf66Nv0cyl98gi3G39Kfoc9cQngItOprT5NbIPqTWr5OZcGZEIRigHbWvVJIxnk4WZ3SJ
tcXeVIXAO1dgekfJOAgkIf54aK80TzdHwb8oV9XuagAjC2DqcSSWhCXLgbGs6nwDkJEyUedZGDs0
JgLYcvw0xNw9809wPLkw4K1d6zuXMB0OUHPlomWKyw5g4TBM+S9p9Tny5hlYqCkjzAo9/FdGFhR0
R0cLXNXyaRxvCAmMpvKwqheu3IGkhyVDdRsChxaFXu4tSqZyAPSzzmcKpuiWFzkB/UXAZBFE3bFr
y28vWV/q0uBjuZ1y+RBmpEZiySSOIzILSj+kNcdUtRzlbvdcMEdRGZNxlNahmO/9xG8eS+OFXEjU
i7CRiuRE3+E1U8LxXy2jQTVpIdz71zr7MonwhgxyeRiDmvakdgoR7QIxbI1L3WjECquZfz/KxWkx
WrrTaX4lPSCb9nx0dcqHtef1B39lItTttqaCiW7JKv3xovQ/5pP11jFN+1EBDInlNa06AG9q1gnV
SMgzwFmexlhOOeDqJPlTdBI+2TpMfsdFOimkeJKfgiS8T7gDn+dZqIuwkBXWFk1OJEJGnCfX86Ja
nZ3x6YFPCP1ipBUhDtRKDdOJfDeY/ZSu4S1TT+HHdjZHDgHtWurdoCpyDDC7dkcPQ1FMeDYQ65Iu
MCRFbyscuECthXHROgJc0XuWZnu+1vRk0TpMYQ8Xs1c4PICr5fiXmTgHZE9sCjeV+qjVxx7/yHYm
k+y2F2iJXeazNaTyHbU5MJM0NsXeFkOz7NcPa4XuFrPl8Uz4/y2Gp2V0891EhBLKWJYW0t0ToHwL
DG02DHrE90MXt0PcK5EcBksJgJ+i3+tlIDikDxPGjdmpGbvRXI25g3Olrhjr8E8woOPto4rAJq8q
SyQ+XNQ+vPV2uUcfy/uja5xE8Nwb5eZcRFRiooqm8VWnNjtMzYScWsHXiuthW9maEuCSuhomOMbU
MhKghWMyxF2+kE9kY69IIsy36Oz6eMhUinBBPqa4RtI469BLaDViFSmbot3ZVZKo7bR2t908/trk
eE9PkokMCUJSPKjZq06DEpBEOJUEKHp2h8BNsE9Y7vxXc42T9OW5/6iS+wHCinbdXLNaMemXcZTA
+kXpdJ6Cf34o0RbUPZGOtuVaKGvJLOc2r9+b3ncf8TfoDxxHdjyTlIDqwP1vHNvC2+XV7DD0jQSO
pWSZnSAMxlO4orYRpDk/9FfRY+ECUAXsNbtgLOt9lXIDY8zCoCyG6KGvXASMg3OpSjPc4xLokFbm
PYCNtPDYdNVHuFZk8oTdF1urRpOUlh2vPVNJQG6IiKNq4DQOi6y8JaeA+cOukDj4YrnvVvmX6Pw6
1/rmG23vT7cgfjJ9cB9Jy9wmWYKh14nYkgK7n8Yd4W8iJY5BDjwb12aYqADUN0Ze2fLIso9eWzhf
6NCpopMpSfNLVD/gofRvak1ew2aO5gz+0zX+W40Gduc7VwCM9lLr1s3QPYYzlbkkCUEP45aIC5u4
gptWyiJ6zNMIrlrQPLekEoCfbvBnSR5LaqLPfkSuSTYFImw/v09BtXvtxKn7kYysEYAsSZtBDZjI
/aWR8IkosKdeaMDBbnrwZuumUWX/liR+geShBxDQk/fiobiGARmmn9odbDhj8TqPlNY2Qf1GHUl2
K7JUv/rsH+zwBqDWw5xOwezj0rVPWKteqhD/lMAzyfXNKbpZ+/59JO3yri6Y/IS0iDHKSdQpRTt/
9h6q1G/sOC8rFsH63u6qtz692sSWADqrmS0nQPdOfTMRSXXc6xViIOSmCEEmNvU0/lVNTUhH0QBG
IQ+SPhR0TwAV70qR6inuPIsMBpvHNDk4eaJ3FGQKBP0eg/Y8Yp+emEfjvreag8z1fz5pJQfyM6LL
MqbX7pUI8YIoCGxTGcDhwnYUk9JFZNrguUfttcj38ylqna0pas+BYxUOHRvF8Ec1cL2ryomMhhXB
dbUG3zlI3L5p88+ua3CULCw+XWWtm4JsllgvQQ94sMJ1hCRe7Jolq7+72q6/yEe7irhLUMmdUDBm
QRogw5ei47x2KTnfeDronqgwd9jq7axfCVcrXoAz2Di5vZAjDDR95m029Udrjvxlr1UpqF0MjXOi
mW7m7U8cVIZqSQjSSRGIv7F7yJPqOoIlKH1neG1Ns3PklB3Q09oEH1IU+uCks/6ueLXLnRVa7/Mi
/9UlTC+hcc2e+H2iooLJ/528Srdx48738zRMb74ToXqWA/qoazpoXRLJzHo4vEDfvth4JLdVYgUY
ktxx31fQ+IzcGSYH+83L6C46IhwRFC+Gv1PI5cCiE+ymms153xPGdPL8FQdwFS71/bCAvfVBNPBD
PpuTBy9Og1Zxm5XD46qw9zHDuQxkZS8eayICoVsXG56UmWlTNpoAAAwZ0E98J1Tk1dt8GAPwk/51
kXP4aNFXtJ+yqb4kUrs7BpoenJOuidCnVWMTiCza90mkfstrKBuyEwbFKbAeNHlSPwRjmZtRiOni
uYM6GR2ABidh80+KVWyt2h5ZQWx9w9vVxpXgMSMOaz5K9Ei3UyT7Ux7m4alSlF2GosC4Oo8taJkj
4DdMc69mTpV6AlcDofSuWDF2I0USCSieha7zemYQ7zR9kF9DJXig/bu2cfvP0h6Gc6+i8nEwRXLr
elPxbgd0hrqzpeO5zJf9tJTQTURZnQNoDOZBOtZxn6jlLHz7e0WcZpH6trFbmhbqIrJOE1bzo0hd
vfMBxeIi8LojyAg6BdfmJA/5aEnmuee5yeWXtklWXfx83rrEHGxtq3gt/1/RhTIQ0wK+Pdpx9M7k
FtBa5CR7Z3J+Vz1+yAXDvV3Yy38hiM3FMzi3IeDbM20Y5fNqI6WzK2NuUHDLMcaJAt081C+rn4+c
JkCTwkI9ZsniXycoXhfMWpshGsVfMPq8jkzPMUXGyxMGLjc28FMbTGbOBg4faLU+59FyTQyyutiU
NLYWaCs599c52w2aI5cqH0VDJr6hIe2cfWgiZ2vbMKp6WDqyEYCufOQstT/uePEJ+Ui64KICx/2b
XczNg9GsQ2NurfucsfunJIPpYSHyd9tmPVM/qT032jgPlS1+CSmjLj4bIaYYbSPmhVISsXbNsjFB
KmAfeuu5C0p/W0qDOybxGsr6ZleGX1J32RszRvSBufC/nAIN9NWzN7+rWhSHFgMNLj9sxOA/ffue
9eMAQVeW8UAO6V5PjvzL5ZNoy2Mi/fmxrwiK3NcppGAXpdwS7qLOvWcVhALYFoZLZmyS1KoPMfeE
RLR4JYAVl/ydOq+FtQMjJK26mirqFfSGtGb3Iq0GDCVD1cSUzYoNTnJurOaTYL1yS03pSzVY705E
+RIi6umGfCr1iuZ5uIOA9rAepiBWTplcIqx8GAb79BvIhiZqop5xsCfqu1/IEHEpwt1olsXPtl1t
AKsZXGVV/g2PV0ekhfdb9cqPmdXqY1aL1b34btqOPyawZL5ri3C40UHqgK67+UUh2DqTAjIf6knO
aJiK5qUeMZEGFXWgqljAl+zFnZhxsS0lccRq7R0bwmYxeNcl6g1Qlanaq5rzdecLE96lQzEDRDve
pRdYHpc6WY4rCvhnAUOK0H6o9hSi0eqEzeDGKVdIzEK2WzeyHApRIlJOyWXeVWtnbdcgmAPwJBuR
u1o6bxOEklSm0vaR1y7h+5iDvJeul5bbxlvfvNWDMCIzygMeTVJ0ngvyo44K+ePoOF9lxsW0dAtM
w9AvK0Rn0amPld5v5PNui1SgNpkbu50msilwvIfQURMguyvuMnpbHxOb8CUzIYkxGu6NAK91V2eD
OhRzev0XotdgrMZ/rgO+NgzYAFw0ZlsIgjoetYh29VpWP/SaqpuyKygOb5JqlvHgwfupQDr3q+hC
zNzK33djEe4q1rVz3WUjTB8E1CAbJoPM8e+o1Ioee9vX20iO1GJY4HMz4rwlJ/TUrNX6Sspue1zb
2XlwPEvGUViMD3izm33nrnW8DI45gviXcSdF8q+amDbAJZkVVs8+4H1FrDFwxOdUnMdzgz4uIbnw
UIWtQxkCSDqecfRZYejQ6uUzsA3z11wM3X3R1P43wQGEtflA9zWhjisfGWZvNb11yIYgiyXjwhbf
/rSVxqlv125BqOCVPE7kF1IbPBEpU9JrsW8WJ8e8nibbMZDpq1fAvnFpWN6brawa4/po3YQhk//M
1XAAomsPZrDrfW4a54G34Mo2gWLWGQgoQWcUlkx1RFKQ/o96+3Bj4TQ7AN9WO8fOs3cTLPa5trV6
qTVPCAqLGjmlpM7YsuBEK2FbqDWzjsBT0o1DYk1IlYUAKxv1n5Pl/c+81OYZ7F1To03vZp/W3V0z
mW9byvSOKaLmuULBHKm+xxS1NsdIdvPD2jXyghOYgDwox60cfaJlvLTBLYghbgo51jsFv9FOPV27
KVxclINx5SOtu1U74MbpCfxFwrfO6I/JRiZ3mNbZZtksRDns04GXzQGi3zrKZqQs0+sDzEG2LGAX
I6aa9aNMtXgdMgY1OuKCuJlGSbpjGO0rX9RHG6BqU+TLO2Mn+DeLMFkc0ganoERpGwi3ezWm5GZi
TIH8IfkFA705CEIS/zJkY9hZ5uRo1zhH/RrN3USuB6A/+4yT06shZDkDdkf5HibMO+g5Y8Dkq7y/
nlubAI/lpuG63TX0qWA8bomm0uq/xUaJm/vJXSKxsSdLU2wVwVIoVbK/nFF1Ix3zsUyIiZVKvGM2
V69MSWMc2tZz5TGwbepZ9O9aVkh8nNm50aX6FVTxkJGAvf42cDHIhotV37keps8xN/59QJXFR99V
oNLCQxTXOVBbWf5bryGEMF2Sbx03yNalJ+dkL8I6pYlgdYZt3SlbEJQXBPWZfD5EI9mautd7jQvL
N6H9j9UV9MizUKaY0XN3Fs9HnEkGtl448hC2LMCz50xvadEkd+Gg1Q3lwdOOhQgV31znzxAZOMcV
auCckOJss+KC2qwq/xfVeXuZWlVdkGHw0YlOYuVPkUW3enRuqrIDVglHkqO8lLhCRgJRPZM45h31
2jiPMD/ouYcG9dmEMQGFzvV7SJ2C6WMd/QF4tff+82e7ueOZI2ohy37JzkColnvE+SQeUoi8pc8y
z0dvO3hApYAchOuNGGn8znI3lMozmZMdnYS1tzMYsA9TT8lc2it41aAFTHebHmbo2ieoB48cRte9
rDaKGi9Da4xeE+nX2GKxQI60MYRnHdx1fKqAT0BD6mejxUOl025nt+l8INTT/gquAnLivaLr28Pc
KHyFINe3b+Vk/XOqWe3zQZieUNdO7YrCmc7EjsxUZRRfGKyTuK5tlLtuiGs37e19FPXLJVsFsMJE
VhHZctO+167NtkUUbqCzL1Jt6n2KnIJws9LctE3LYjFGCJgsRv9tJjrmeBvlRCTd+pCvQ7BLl0qN
e2RokNFrZGJPWiyNLnqtUBmoSzNeIhyxy024NAR5JSLKrkd/+ZCB8f8jRv8VgAq718DkdOna1qVJ
sxqJLYcuRcxPIuBwdAkx+3WGMXvMZRg+JBnKYUXj2j21iddIKjz03EdlASpeLG2LTB2NLm4jXDTZ
VUg+ou34gSX275LGZPdOiAOwAT8mxIQILrerfu0MRhWwGgsfPDaUeIqpsl7FW0/74zEjseSAERZX
v0xt8kZogJ47ok9lurJDMZkfLBf3z+AA1aKVlVvhpV8zO/pRTN38mBGPtC0UPghL93k8cyrHpYnk
ZWqojQtM857SxbxPI2y9dLbPOIOycDc6i/ei2hUb3Mxw5VhjtXeX+Sq95GutRftZpCEi4NDieZ54
pTxn+GGbhURdXTw0xYqdlISSZ3caI95t+2pCQHfP+0FO0TxMeDYYe3wBWFwlhJvWozcS5eEP0ckH
Q0clWgdkOaXwIC8envhpN6z58oGPY4ijAVszOYrTJpHXlHJnYdZTIRoKr2PImauS2XGci3PkmSUW
jX5uegAnXTGxBrMF80tO1NENpvBmFngANqLt4d76duChKVLXQGgrWy6XOneJiJ1M8ZJ09Q8HMOnl
jbzSQG3xpJfEPPu1bjmVaE6JwwBFuMzcj4XAtRthlpLBHm1PxLROxmSWvzZ9Qf7+inYjCUy2z2zA
eyETG03H6rUHtAdM9mH0mwb118h2yS/FyQ9r77SXzvS0ms4Bc16nCJLNSL3j6ssRA4Ax2q8pQRRI
1ZD02gRlA5Wu6dYz0gk3BZzCNu3XHAzZ8kYA1L52YtvjVzaugfuMkdN58uoCoYfH31Pk/4EVRGzR
9bStKJCmTxa3D8hQclyxEKDxRTFnOhA7K4HfKCYoXDvhwK5y61hrlf1XWRKWAHTs6FpGnSMKZrbo
K9BNN4Q4nqvaGblWrdHw1TDSElhY3tDriyJlGvw9vySKUf3ol45uhN99Gl0qT7Fj886QGN6trNy5
BWgbVYprPyELPE0wpoJcT8ulmnqi8/M2PTgsXvtlmYArTXrNADG0wSWy6MniToed8Ib2UISF/zx7
snpe8pQwhaArrhkV3sYfMFamM8yOZkIJXDb7TLmfE9WZ9wvxscRmOziME8G95Yn9LE6J+zuDUm/t
SUvS9mTqPKcmG96csESBiYEHrHwYgYwG/leDheTBHrU6K2EVLyJkRnZHT4KQaL1TDXIyyyuq38Qq
ysd2TInq5P7+CnMMquXEakg6uIlBxrFlicElPnchyzpE1tdM0juA/TMYK1IjCfUxcH2FeSQq2jlb
0h+/kt73r5FiRj1MDlkgVlgOsVN1P0AL3u+kHY5z2LaddAt25pCghtUqkWvgFcD5IuQm6VmOHZ3V
X7IqvZ2ezfjRaJYKAkiYsefw2yHZkR7dxNszQqBoCX0FLD8Y/Zj1QX5pNSipgzTNeNPVwuLNGaeO
U36GEPgs7GgTxqW3HvosrO+rUPaPLgAWCOoVAXYEjh65oro0i0QMX+aULZCUj+1jDpp96LH8QbVp
iirmYJvZ7noX+YwSuAPBd1LiTVrBaaV7shkIuNIu6F5hflGTN8fQGoM95uHlQPCgOk493QE2aqyv
yp3nFaG1GI4tJ8ZWrAPnqTDlzf+Rdia9keNa2v4rjbtuARooUVr0JmbbYaftyLDTuRHSOWieZ/36
71EtumxFfBGo6kLholB5UQxS5OHhOe8wdGA+BlXDmztEh94tsOGLY2qXBmiOe17LqNR3MG5QpCL6
ZdpvUh+SNDOeruGyvK0UEooRt8k1MpEY6mqoUDyHqcfbTub+owatHA1+ZNpuGiO0t43sEujqVrF1
i7FGbkMOP0pcIDZw4okX6AAS/qGu0h2oX2J/QDpLJBbV/4lLQnqw02grfe1roOJqp473fVHjF4xB
8haRVySAVa7fTtOVB2yc2g1PL33XlbX/nrtjtTO1JlmOWf/emvhw1lkS/EnR2QPf2FcbLezyTYcf
9cakwoV+lWdstBFwbiJIcBOE/zcC7w1QqGDQ/EyrxDYeKC+Ggb7tUeBeDAZs7NYzkVgI3Xo9GpUE
T4o5Rla31rcy7yjNTcF2gMN30xqKe2v31LwXQV9+jxRhfxdDSecws/LsBq3fcmXpJt8DpQDPe0ua
STy5sNI1bQd3J0M4Ni52KOtUzULUIKSyi3wvXAdeoxBcvXRtDMCQC93+UwsFAahJ+ovqDnI9foRq
iRZys48FNULUNfhHSgt0Nivl2VMzcTfZgT/rReKvUVyPFhBNwCU0pnbjRvTrOku3n+jkYDtjW29k
Fvoe3X/lzkJKkCQFTamlgZDyCmLwb7pxE1wKq7BloEq0lqoMl44oatB8jJzwJjZBa8doplnOHUBL
iG1xGH+TqYL0YubmuP/BtPEReblTojx/NRtkZiwIZuuG7fTFIAW6DeH8L0sLBEocht69pAO179j6
XFJ1B84B9H8a4ZjUZkgF+uY7/SDjEZL5T8B91OPwO9+2nVWvCs+wtg7Pv1vcJrQ7Wx+qDfdvvo1H
gl9Ypg78zqQDpCyCTRBVzhvdt37BO1Jd4AoGcNTCoALjrmoZlJRM2IBL1MqolyRgJ3P0QRa0XMJ3
iq1oIAH6vydFjJa8xmGZKbQG+ywDY6m0FPLtVEyZnPyKEABMCHSCkJpD8RASiz+R0Ad/61sd5q4h
3mqhpfzkkg8EcmIEpi4cxSZ0pbcH1Qrub6Q2SjQGSKtlYqOrySsFL29dUEhcDq2ukHAqwR2VO389
KJKEKcnVP6PvHEsoLkcrVjhSLgLTT7Lp1Xu4xOXGiQNyKqhtEOcNbLoRKV6MEvweboT2qhwB0fhJ
b+48HSiJh3BCiZKHpN/6YCCX8Kp56ETzKmnvdJXdMWZjvvLDERUvH3ZgqnrP6I7sRmw0YWgV9Ocw
DSYHG2KKX/AVdSWNt1ECk5rUAE5ApajrKkb915dqt8zUVL2hwIsIRRzkd6okDi2dyVfH6Ab5RVFB
ANVUhBD+grATZXLb9ZX2gLClvfAS/3eSx+j+0Lfbo7c9LgONOoFjBdnOoYWxA1+LoIFGXrNJdBQC
+iB9qVL640Re/8ZAP1GC7B/InnMULRe9XctVhyfN2kiL4FWkA84fVA0BalLDv7UV03gF12Ruqim9
aNs239Y61WdKYuJuhD++CxHi2iQ94NkgaNHZ6EAM9yLJXqJAps+KCdGWt/MAUIvqdxTnX52h1zeE
CzTg6Lzs6kiVT7GvZBvgG/IFJCcCHrFNJwpEAq3OTIOvSoOmjxtU5JFd3uCpR7W0p0+6sqeukDU6
xoiIawRmOdUKoB2VQ9HZrrkkQJBOBqeqchRRgkhF7JdHJemRxqJH+IBANGtd58kT8u2IcQjkI6sx
r1au2eUIgKvU36My3rtxPn7NyMT2GNQ/dohUrMK0+U104a3seA2JIbLwLk4mCImQ7prAexYWGSMO
GZSZ0V6jOIFTRh23NzkKgXs3oXxTFhQnWUyQxr2hAR+u1S2S2t98m/thkTY+QscAv9y4zdWVNKM/
CH5m+yC3G/KhqNxWFahd5Di0p97rfsAm+V4ha3HTjf7wUlMsX9GPbTeDh3BdkNYOqYFv3dNRy7aV
2/JGgR6NkgL+OB6uR38hsaBFI8jmULxYoiXjLKKIpmKSW9nSqKwCjWHuorJP7J8R0o/7wg7oHbYk
tqo6+vc87gqeKYDdnnM7SrZ264iVO1An6jQ0PvLWCA/A+7plR3wjawbl02Z2jywn9cwqDYCAZ67c
93oOQTbaj8VTpSJzgmK/+mbmjfke6JN2loQLZKGzsgyROr3X3E4urSYaNunoWhtbdcrXsKuoKUie
yDi3owdv+v0ehLn2kygAybRSe3qEaf+GaLq4R7iRC1X3Kqg5tJ/j1En24EUTsquMDKTIlZ+EYrIu
pEdgZajO1kcA/Y4GX7TWewO1pNJDL8qlohJGbrDRiqDFp3USuoxaENCA3VCzNihptXnzEgDnelVJ
3MDdQi6VLVWrheNiPhTmjX+kF+ySmsfRc4eLyJODBD3I+qH+Bqxb3yC3xsPEEsBs+J/wpZOG2Jkg
Im6KhqLlMqJiA/Q9jsG/BnFZ7IsoLaibFMkNIWs86kau3Or07bdx0RBnyFi0hvQJIAxPxFBCtHPV
H2jTvIIJeGrQbkfCnyJT7Bzz7phJinsalZwvRS/tOw+A+bKpAc/RdfXZKln2M9T6eB15UYZ3upwY
4ziBPjtjpt7oSYN3AgXbraFHwVd9ooCpUvP3FM2i34lBE1oFNPagZoBLS63p107dx3c8OLLHsU/E
RsHdbIMgC34EVvQSKEaRLatdmGHkgk6cQ63WpsSOC8rK9FBO3iX22gDgKG785B6+KkIkjUtrJK91
OB0hxQgbhZ9JEqV+CdpJVsNG2rTsEtAkYDtpBQDd641gRFW/zNZEkmBdp8An4WmYG/YC5rHY8G7S
0ijB1mfu+NPNYsEWmAAdaVDcepUXAm1VUGZX+XcoI4sncxwNmrJ9tnJE7Wxtg89llSgQqC5SXuj6
vFBjVn/gYmTurDB7dvux3ChCM/7Cy0HOHhFF1XoHU6Oof7M7O7+H1+T/5Irr74GCANRBDDShVgmF
qsEZYIWLTfJIYXh4bTNiAd3XbNfF8lgUfbkoJf+RVnN/GqOmFzjc8MZDbxrwgBheB97iC9PogyeF
vsx2NHRkC+Ka3cJBuwsblgE5eBxWIJ40HA+BiOFkqUIpKr/zwM8vAos8y6n9dYMicQpXlqTdn/4F
CjuO3y1r+dhGfnHMBPI7aPH63p3TR+IW8F6+soaBtqdqDPdFmNhc4LX9oKXUyvDri7de47BhWumA
AqLvTi8Qn43BKfcFledHmhoBcrDpOzwVb41WtPdo+YW261v04kK6h0CJ9OTW9jz4tomebVsDNTm3
Kb0vfWH9RJE+vdWyFjKv0dkI67vjYuDp9oCdFGEZ/Djxghe71mfus2UBifRkTmUlRcwxoo1JLaSk
e8S757GX8AkCjfqD0SE6VIe5/VC2FdenI6Y8DZ5H2KsRlUO+2qBCWIoirBPY7MoaG8VgF9igqXi+
6ZPEc7prOI7I2xKsutrBxDiAeYJWRvVsDjZOU1yW94qH1xLYRQXqDSqZPFwDblI7f/emDDotiva3
rbfNz8RqvE2MvRdicqiv+Irbbilgpge1HTzcX0RNgwut2TAEmiMNdaBkjdSgC7jkrpZwrHEYxkdC
R0xADExSL+u7SsINMB0xvFSy0CkwuuIWGA5ccEt7s9GPCENKTggc1iZybbWPRrfvbE2gEg9IdgWQ
sMBw4GXXrTDtakBd5JTTYrDDCuxpzYVQZsc5Rgqp26PzhGpP7cQqNoiauM1B4G8so3VuimTMt4oG
eKYZlXLHwSOrrii216EMVp6e2HcxANgV6R3RqG6+5aAIdxWAmefCHjH7bPBGRDUh3FCP7m7Q+OS4
yoq8fVDto6upzzI2u1WYDWI/SvOb3pooyMfcqnVKkwKApf3cQKDbR3UCdrtmfxQmaOxYafwd3ZUQ
kQacMQZHQH8tcvTdkoJDQtWUnEsxkKyl73SPu5W/6iIDtg0a27xtYGBXQzUQ76vsTnNgBhgN/FCE
NBvkHtJ0h4aWCtK7CWmLmsUPEleyHMCn6L9EcUMIFGp9g6YWGxc9IAWoEm/Y5F2Ikp5qm7Sb3Cnz
B/aVcYMh24hw1CghDvoVXnxZ+osUCEasrPM3GbUwhVulkQuNFyoIRR1qSQn0g7oer3RpaMRKIEZ9
VMI/iiDKKODNnw0OFyFQEytrhKXSihJaVeBWr2VZVk9qhYejV9jR1ht6bYW4mrkCkPuDzj9tQXQ2
9xn3ztqqPYTW8wq1BRjZS/A8cheHCAcYjUOwH/TvTS+LfUXrHlIRLaBKA6kcg+BetJgTrTqt+4E/
mrqFXW9v7EQ0vzEmsm41J6R75Kg/ZWskmxKp1Wenc3740gbMVlJBoIH2CzyvtqZ7w0M1iCtqSWi6
2XkHFkQ0WGa1FrU/NduaAuUoDd43wjSmu5EDDECBU9dKeAo8eQf3razXM058biS7RjG8R92sk2fB
uxGQeN1TuKdEfcum+lnU9CnyJOMBYftcRG6rrjtdBUFaaepCSiVd9ZB2F2JI0SMkfVv2IyRMkIDZ
uvG4+WqXjhNufD50uKDf9oqvQ/qhIEM1Z6ixxkL00DFlfRtic7HiU/AU99VhbcfpHx27xBWaTvF7
PVDoNmWj/Cgw9KLYYNQwDsVzQWL5QIMNzSnV7b+T7b2BLrMoukKBwdm0X5UNhaOuBasQhtkvJseR
znpoHZPHSBbSjbJzv7rtYyEWVVmUTz5hZ+fniGKC86NDQV9VT6GsA8HBRYVGhg79LTLDBxOn+JWW
QJgVAS8o2eOUstDdwb3RMTQhwZIDKGLuNHVEaqbB6QOQFEimSpbjreO06Bv7dvRau1SubZ2mQxVx
NZhqhwsrgonLOAhBNlMGRkG3rMDldG94S1JajmKJmIiKdD+skb7PdrRplGUUQXdsNWNYA522oY9A
nFA7/IXGFKakg8PTqm5rY6tHFWz0csAQgV7jHVyTL2EU2UdgQOGySAu5BduClBMqHkvK/T40gYar
H1w9BBkVfLFUqr1ZWwVNBwA2tAkE74tmyL213co/ntO0Hh3Svp+e+wqyVbCjYMyYq6wbBMVfF2Qy
MrhozIXW0Nxa4NI9EkCzqUv8rDyi3NKyySdpj2qvwI1eiz02kdSlDEx7KuTAgS04Zkur1URzUZkq
foFTRW9dUyMJainomyNYCFbNM2+r3KOiAmDjl9X1zR/PQqVQoO2rxPlvm8LsFuxNvsXvbZh+XfKn
0hKxag2a+b7O6UYUAuXASadUJQAvAxvR7sRH40f9WiCUuchKOpR2LLpVYanRtgSGeyNIqnBDJGtb
VFy3cNxktCuxdkLCFEGzwIaj0jg6gsCRVe5pYo0vFl4IB/6/mBXUvrJOmkBZi8YfoO0BQAKBqP5S
GpCXFOSKX5FlBLwSIjwE+oKlMSatA9HC2rcMm3te0A2EOx+9VvjShlzr3oQWriCv3PAybeEWhNVN
1FDvQUreXuv07xALMSTKIKF5q2tRgBdovzEKOMg5rVL06ttW0V/oZ8OJFDoVSktat8Ils+S6gNBE
erjOk6G8Rz3cXJdjUqAMgT2ALAP4bMS8pDeQBDL5j7hlVWDxOQl/UK0GgxYES1E2aNZYJjhOz1S2
ttYGW6A0dBTguNP5Mdq3Sojmq44+F2qqlJmeCgOEWYbZ0HLMXSSXDfZiGQzABYLyxaYrvpHuFwcS
AzneZEmijkBcCwU4DTrI9O4wfFl70MJAfU5t07QR3z1yhW9FSndsbGN13/mp+egnVGYVsPbPap7D
TusdB2o9kFbAkCXFeZMGL01wOFcAvqWpaXdWB1USkfK3sZngkjo6tGoAjZyHZLOu6+BNcC0u4pZi
BTV2sWXzU5kTnUCBBsBagA74FiE70BIqWmyTHquikIOEqkPfVYNvRC7n3JtYkICN6csXXsHatoUT
Dgvadt3bQtM4NyFuc64W9judCwwkrNI/SMrc6q4vwCBjMRbJ/Cnroe+6YKqIRxTLdJ3qjh3HqD7k
Np8twbgncEwE8M00eQVP/iJri5DTJtgYB1gIWw5gAUR6QT7x+q1Qj7Wi1ZgMSIlhQLxwChixg080
V3r0yWp+6DIsFPN5BCAFKC8oX7GG0bd2HneHyDctbhW2XaXTUKWTNtJTRkLGDnRxp+ug2bm7NVAr
RkNrlZKWmMQQgirNtmNt2D+zsMZaE83eheeCnLrsjn5qWm4auuHopkGbxtTVmel7w4niSTxkT/CT
v3pjvsy04fvlIU5tyxnCdEimDd0yhTrzRacQJpuwaLMnbdwP9gvkNSuCPAwn8fI4p4blTEKTji40
YjVu0//5r/znj+eAjP1//qP9d+CXozkkTvqUh18oLIjcW5lE0SZ4K+D+XR5r+s0ZootZevPrf/5j
66r5eazJ5P7DWCWMo2DyLXwa+rfU++Mg5+3Qntaoj8cJwLA7IFyXR9SM0yGFKqVlcAocEL/Tl/ww
pIehpJhSkqesQzkAIHszPsEIBZv3G8jrslGoolK77345zqGPKBpWV+Z85jtyqG1DCh7FtEhm3zHu
KYTQaE6f3uPsewuDLHW43VaXp3nmI0K60SmuaMAp8VX8PEs64kaCNk36JJHEBv0X5c7a43UcZwfX
ubs8lnm6op/Gmu390HX00cC54smmntTBfhPIS2jDt8uj6GeHcQzHMlk7hyPweUqgLWWn1gzDFY4T
xBMyYhvrj4ljwvJrIb6ahrtum6Nv3mBrRTuIcqaAvPLFye4JWIHLg+pLjCRXf4PX3eWfdnL4pa5K
lXXWDc2c/v78y/q4qBXFd/Rns62+lfoRGO6fyyNoJ5tmGgJUiG5xH1jc0p+HaDVQ/NgVGc+8XkAT
ICWhu4iEtOBLm+6nooPP8aonvY+/axTke7M4UL149MJ4iy8TJRZ82xYkVdvLP+vk+EqSC01YmpSq
BuRk+tUfzlKR+SG/uagOEd30TZ9SdbBhkuHzMKqPTtQcqspEbQlWOTlvQvL8z4fnEKkEXM0S9nxH
UIfyAfzpJa9+KpvliJqdhTXmQ67L+kuYYy6ojkFIy0E1byrOw/7y8NOafwpezF7wl+TCVIn+s89u
QtUe6NeXh157KcdDgYwbPjQQ8By7WSvezeXRTrb/NBpi+hBLde6Av+Lah7W26ZhQbrVLjA1h/1Gy
KczfRp5cWdKTuDGNYptSxbnPIgudB6c6BauameUB5K3bBhix/+46TDSbNRnq5QmdnhrLMU1Knjb3
mWPI2T1D/bEo7K4vDwAZn0vLu+1M4/7yEOfWzMSa1VB1IAnafM3KNOhHOyxxMoEE94zci/4YaTWi
MSFC4ZeHOrcZpK4zHc6ppopZEPR4SamhkdUHetJ4EBvfwMXsOgtCdU3fMpbaF6TH15fH1M4toSQk
EBOEcE5SAsCvDX1pBk0oO5K1WxufKkH8B1GYjcf4bdO+dmHz2AGUah00MIIdbo+bopbPl3/JuYX+
8EO02XVTF13pkyfXhxqdCqt9GjIok8Xr5UHORZuPg8yWGBmcCjB4WR8aLDGVL9Fwa0qKaJBO1AN2
fpXy7fJ4Z1fXmM6bQ9zVxDTpDycOiyMzygcmpVJ7L+un0HWX/7cRZvETc9dWE6CzD3TZPLJoCKW9
e+WY/bX28zDF7qdQb9sS/8LZOXOko3bCHKpDpTxSFc8o5Qfao1O8aUa6E+4O+QIw7NmVQHL2Y30Y
dTovHxbPlVWSYvxcHeIerEN7k4oXF1W7EXEoXulNvCgoEF9eTW3aACczNQ2pEiVNy5jfwy6oB2Se
/PqAzcZK1W4SvNfcx9zdIr+R+DdtQAdL+Q124spcz26UD+NOf/5hrl6ALFTuBYzriy+UTl5d7OWu
zO0kbSUwc8siPS5VYaMJ8XkMCGVgnDjuCCW31BwQj3GerOpRb/aaI5da9SeT75r3RWmPfv6Q+JvL
w5+Lbraq0dMVhGpC3OfRKaZGcQSU+dAMZM0uWiOrQnjIf0itXiZTf9CPB/+gjLxcL498bm0/jjzb
R8JHNyO2OSIZms0jng9JduViPU2tLIeJwVEzHBXNvtmVpw1ANhPksw54ETjWi11xfyMY++vyPE7P
g1TRM+Lr0XbhHp8FEzxVyBZyk/NQfOOJRbDGc4JOcbxPqt1QPNjatdth+iafTwNJmQoZRmhCtXk5
fv5mYUgLGTwPuxKdlBCx8kbyzjD1hY54fFleS8bOnL5P41mzO6AH0e0B560Pvvfs8qEC5VbNPaQY
VrWNJVWJFMNd0d/22pVL/vT7fR5X/zzP1mxKWhyEaeJbH7554d4vn9mgl7/f6T5klOlVrCPbZBjW
7PLJMpGpEGTrA5KRSz97GKsrG+TsNGhD2Jqt8pqYJxD0SIyBPmd5kDAd0/GlJJslO1o3wB0vT+Xs
xgD2ZjskLPrJvdbYaqGALqoOWkfFx/I2mgUvptRRhK0bemvx+M+vIBbPYVoUuHQO2WwrRjVsu9AS
aALHGHWIDsnkFvGprSFvI4nHwqQ1BShbuTLu2SXljU9qZKkmR+DzzpCUo5Fx4H3QRei0gIIW7UOa
vNnmzeUFPc1+ONU8yxwDB1SyhVl09JCpGGCc8QyKyEyEu8Z05SbqxZVhzm1BXeqUfmzsKRx9tgUV
22zoiBn1wYLmgKJOt42D0fkXm+PjILPTlANzrBXMpA4Fj5gG7DRNyap4y2i9lVeyn9NSDBfax7Fm
d1opC/rZoWSs9NF3v4Kcpme1mbyvFfWgyj3pKvL/Q6zCfndXQXIlcJxfT4cy1/QCsczZZ4MuQTWw
1OqDSdF0rJp7kFVvl3fGuR0IBlxXbVMIYv/05x8yAx+/JFGJpDlIw1/GqPsqxYNsEPLfXh7n3A6k
UmfrghvGPnkcxoW0aTllzQGhJgyTPYDGaAw23ebyMKdpAHB5xyFwEAQh988+WNv1hufBUTxkIl9a
4EJH7abDhjx40HEQzW8vj/ZXZjq7wTRmZTk6QD2hqrO9CMVQxko7MhyKc4Z3DMGqpeazEj0J+aB7
GzPzJ4b5Ig/lEin0FcinpaA4DUkYuXlq1Zd/z5mPqRlCTA9KbgFS6s8fE5yWIcMgGg6BeWf5Cvqo
dKedW3HtKXnmY1K04/VN8c7gW872pdrzaG1rfTyYFir3Pwd4I2F4pWY3/TfmS2tKVheikcnzeDaX
gXZv2ge5ehDV5JZ58HBKDMOdlLdB21/ZNWdeIFKzQI4Li7cqcMtZ+C9BB2ceV8PBEzCjWL000lTw
hwYSAhDQcTVX9OodtM7tGIZXNtG5xSRjNblZ+WiUsz9/NODbRg2oYECKNVxDonVDBZPEf37RkJH/
PchsNeNBR3olLYeDw/nWcuCC+lNtIphrXPlsZ0IWA9kOfGHHtMW8zWBgml10UTvgYg+3W69w0V79
401OeiNNqiWkwidXNVqVvQTL0x1UHeHnTL030E+Ke3NNreZK/D0X/3UOlDCoxVMGmt/PCSLjINeL
7tC7Fa7lDtCwLKPNK1Ib4rSeBEvUC7GlUqD3FSJ3npqqL77qFqpsPYksuGu1b//5If/0m2afcjAx
ksUUpeNOCpZ18qtVngv9wVZ/XF7mc2fi0zizQ46tfFKoWtkdDBphffSkhrC3gkWfPxb2U6usu/oo
EHO4MuoUMWfHXueaII21eciZ6nRaPtxHpkb2WuLCeojQvkPCONZLyKkr+mR5v5VevBhDetDpVyRh
SiO/MvqZmKMbgBR0qOYqP2J2FBUn7hzFls1Bc36ECCBRKAaDkGZ3rnnl0E8f6WSatHZ4zhHfCHOf
p1kBZKZKn7aHUf8Tg0yaikQ56Jowv1ICPhNddMqlkAsoQp/eu9JAQDzr++7QoPLJ5bEdNQxijGtP
1LMnBXYH9w6lWUm5+/OE6MOOoLWG5hCXB81ce+2NER6dfNvqe7rX61rfeljcoG7S0dAK5cvlbXPm
2p8OKduFxiaVlVn8zj0jzRBFKw46lG6nBYWJ8GvRH3of2A/cwzFaXx7wzE7hjuXTQUOFJTYvWVk0
q/kDJz9oCQgJdyf8e6UEZY3sBNCGK9ty+vWzzfJpsGn2H85EYRsuOGE7x08KwEB62zYbpXry4l+R
f5QRxJreWF6e3rn1/Di92XrGHMMGWGR+cNP4G77Zi8bXN3U13GITDQQBJcaxO1we8syJEAR1miTo
DKjI1n2epAE6A0d0LT+0IFxfBokO5tZJj5cHOVcC+DTK/Nx1Duw8g1GGYdfB3hDBa4UlSeP8KSlN
Q4dX+q2LtwPaVJdHPrOiNN7YL3jOaTp75vP0xrodlXqMi0MMTGlRKuI2wxE5hIeB8uGqBF0WKdf6
uGfu4k9jTn/+Yd9Etuk4MPGLQ5FA0VRWk6DD5VldG2EWrRMNfLreMat8QCwwweI2vTLCuWsIVIE1
NWE4bPq8T4y2SIEwHFuxrG7qChaKcoyBgznWo3C/JC3iII+mfm3/n50XCT2XgWXThp99rUhXirix
BZuxrb8VRrZ383D3L5buwxCz67XJEBVIPXZiLoqe9pWHsWcdVlcCo3Ym/gNg+Hsms5OcmZTdjQRB
UgfllABNom5EvQNr5pVuBDhQ226+HnHedNXoxlaaBSq/r3Gg7mCqwa6Dj4qi7dvlmWvTUZ7Fsw+/
SZvniGORBGocsbouOHso12gluLnXrKIq6BZ+Ho9w6szniOVZo9qGlHcAv6Vx4H16NG+3V37N9C1P
f40UhB2BzqI5i65OnmujnVhIthrlswS0EgjwW8D2i0pbCx0cuXA2bW/edvwKHaE1btBtWahPl3/H
mfjHovz9M2YfalSjkTcP+zxr9rKFiYpAUl+DIAKucHmk80fq76HmoTZyoy51U+6TIoNfpR2t7KFI
HgL1XuTQLLad9z74w5UL8/w+/N/pWbNY5Ol2ncftdIc5e6N6SGyuksfL87qygvNmO2YOFmKuDAH8
e42N9ZNpeZPp7qbs5ObyUP+fLfz3dKbf8iG0jvje9H1h5gfff6ixXxRHKV8mFQIV50Qn/9nqR2f4
Hptb4Vz7fGdXElka2sU2zbJ5bMr1JOyBvecHo9y5bQs5d+uBJbs8wbNr+WGQ2fyqLkKNbDqiWvWE
mrT033RvK1FRujzMmTTKNExJWYhqAnWLKVJ8WEYg4zXNe/I2G3Ok7k+Ubk2ED3T5HZT6laHOz+jv
oWYhvYUEE3SmVxy8cDeI17r91tBmq+SVxP7ajKav92FGOlLXUWqRGHY1zD4k8bFsgGlc2Rgt/ZuI
YUFGFxp/nRR1ky5XsEqbjjGaG56xt9P7rLi3miu4gbPhgqqcSVLGe57+wucpoRXvxKHb5Twh9lHy
3mTbGAeUoH2u5ZNZAfWP0aK8Mui5r/VxzNkyJrUVllVccTs67iGpIQcU5SbWIEVH6fAv4oagaEgd
jz4USf3n+WmF2mOsbDA/y9qbef6MPukWKek1WJdrj/dzicWHsZzZWjZegERryK2Pv8JCLX5UIGcv
H6nzK/e/s3FmK9ckSBtb3jQbdac0L1b0WObvgf/l8ihn84qPE5ndmkipRK3jMpEminBvgxIUvfiU
B9L8TkkeRZ9sqEYtbPkuejwP7n3nt4HKhvlvgiEPP0PyuEUucN70UkGiQWYqiflJS4VisrEu391c
vxI8zn62D8PMPlsWaPpgGWzHqnwsg1fXvFb3uDbALDoFAyLhfsw8OtDqsv5tZd8uf7Cz2wKAhQra
WaOpMf35x7gE/QnDzpE0GvmvXlt35ltGbIrltdT52kCzvNZp0wAJQpYK9iICpF9F+rUFVzd0L5cn
dHbFOK4CgC5/O7NTO3R1JMeQfT4i4AtHiefHNdTE+U3Of9t2BAUUNtjnRUOpeUjiqOC1CHO+AJxh
dXeB9dD56J8EzgIJF8w7n2X9Ppq3kQuZCEK2s6dCcWX7nVz5Ntc9fTVdmrRd5fzKx7NC79qhyo5R
rgQ7P/OsO7+T8iYfLOdK+NCmOX1Kh/8ay3S4jyWwhvmJ6iNQAnE2Zsek0pdhSNWzx1OqWqE/2lT7
Bj2YDCA7fLJlVkfP4FUDeH9agJ1KlCPFoS+rIKKUrV5ZgpN7lZ9lccJ5sxpTC2l2QMq4GQclb4uj
V8FSs2qMyb9mVJU0uDD2lZrZyRaejTVtvQ9nJW5Lu5AJ2su2/eojQgtlc+mH+OfAgbi8ic992I+z
mgXrQbWioii64mh5LmK8kBq7ZN1draqeXTyb6j83FuiAOYDE7vvEbLKiOKrpbxUTmET7EnjeYhgV
3NeuAbtPDiarh74S29Tin04qgYV0kcoxhvwI5PbFrIM76MlXNum1IWbhGJCjJRTZ5Ue3zt4jCK0N
fo6Xv8xphm8D3IUtAQzBoEE6r/AhhR8HkYyYxvjFhGIPWRTpLiJmWa3G7AZnrA0Wyysj9rcN7Kyo
vNJ7OPPNpgqiDTaGeiYI0c+bENsPzUQoaFLkdLdtqKNg0Y3wRRWehhWCpVkVXUldz6yqY6kwKoQN
BMKYl96hbJoiRHPr2NTfcUdZt841GMIUk2exhREcTVIptk4RJGiQQqPL1OwYQNcQKGRawc/UrO7q
GEte1HM1e91fQ+WfOcyfxpztlaivjRjwBbETzmQtnmG9BRCXzH57ecOcHQeTXup7luTKmP78Q9BI
0KWgJ9pkR4NKSofkwNoLc3/d5bJFKOrqc+ZM5HDoR1nCABwgqLp/Hs6vmjguhjg6joh1W0687qii
FOj8Xp7VuT0B9sDUQNTx5eYPNB26ewMQOzzmcYnUuynyW0yKrr3NTidjcpHDS+I1a1EenTUPID3r
Co0Z/1h3PnKMKZpuYl1q7ZWwcXq1WVxotJYEWG7QPrM1K40+syTs6mOM2i0OgUP0XWKsZmLitEnj
98srd3p+LS5PoP90sCn6zqsRrURjp8N+lDoAyijdSxbvEV1AZ/i77N4uD3X6kRiKxQN6CcHrpCLg
GcjbVVQrj2HiYo2kWKgbICv/jwcBHzVdwCoIIiAPnzdcRSEOkd/RP7pupz+UfZqsTTvIr7wrTneC
zQuMmwrGgmaZ82pvEHUqHEI7OaYDttlokhkD2s/6tWFO+wCsEyMJot2UDs/ffKkjdNeyO/2ANOx6
6My7pC2WSMI8Iu+/tsB/KYq7EQMO8NSaVUWsLi/maWb51/gm2QxtOVPMkT1pMXqhXST6oUf+ITe1
FTrs8TBAw8UXHR0G/74d9ghDw1LaugBI+mBn1c/YrF7+HSdB66+fASAMdQi69vMoEhc+0Ths9YPM
8JwB8lb58Uo2Lazc3eWRzq/4RNezsQqQJ9UKs1Aq28bH52CicI9n4iKblG6DNS6xGUxrbZVbeLBI
HDL+8RtxmuSHkWdZvDsiABGPQj9U6m053nfenR1cKcWcbNsJdclVzbwoZOnWFAw+BH9oxIYfGKk4
KGV3gwvSPjCQkinGzeVFPLk/p2Fg9NgqBDPg8rMzGJW+WmtqKQ5m9taIG9P4U1Mpdp0vFe6aWLpj
bf5P4z90Np4+UnUI/zgpzka0scKJMyPwvipd+mzW/W0E4uL/Nsb8zKe0/byqY4yBUn+HBLPMrqzb
SeDn/aZLth72IbRCzNndbOhB6hNv7AM+952O/nKiLo3moZ407ZAM88orucBJ7Ge8CbXEA0oaljpv
cLhjX3kjtqUHfcS1e0AqDjtZnMndB3jX/3jrkafyrCevh07NDD9vPTykYrScavcQm+ovlM526Mzt
hjj+fXnrne7w6X7m1gQnBbZ4/ixsMxA/Hg4Dh9hLHyIR73WjQWjEuZKDngakz8PMsl7T9NH61R1x
SEeskgJkExGC9DA3qK918M9OiCYI38km5ZjfzzV92DAL0dX1wvFdjZz7asSJNrxGQDwzDPvAALoP
fEg7RSZkca6rdWAdPLe/UaQLM6JY6O2VDX5ao+WFoEN0FBPoiu7YDNqeaf+PtPPcjVvZtvUTEWAO
f9lBakm2zJZsyf5DyIk5Zz79/coHZx81u9GE9sUCjAUY8OxiVc2aYcwxrHSeQd8+Mdi4k6HYz+/l
6jNMJZGSbCxtK/OG2MXHN4s1KWRHAsHCMk+P3qTJUjiD+3iyEqCpXf0JypNd02dQ7tsr0cf5Z+Qq
UcwG1Em5B/zXqSk7UQKo+dvyuXDKNxTYkDcSlQb9x/VTfu4oGCpUCHFEdIhi9cLddU5mB7Mcx89j
8Wyjz9BCewgdoVvb1m4ac3eQPrwuhzDE5O6C7lWpt5yuqy7hDzbMQn4eZEW6K2SYLjiLNo9xW7dr
kyrLy6UAULVs8kkQbSToSwyCqUzDHJfV/Gwjt/LYhiOlbiltbsxKBtyewgexsrpzgwqPBxUbcA+i
JrA4INA4N/aEutWx7ccfVdmgBytB727ts9U5/eXO0UV+b2p5AcAhRDVFm+441gMqBZJLtZZpnAbe
3r9KdWijYOXVWvp4YVDMurI85lfOcpbJLJu5C+r4WAaW/0OxR9BbYSmo8lJ/uh/jarpLlSFdxUMs
bwJ2RUUSrNP/9CsWR1QqY9tBeiE+oselPyr1ZPru7KAHbA5DTT/L+YuGXgclslk9lH0BFVgutcgn
jLBs7qW6g47djxFUT2xmoWv4ZVZCyjNMND+Q3J5pBp20GiTd4kg7aZWlMQRyRyibK4ShU7i5zFYx
kZcd4O1ThRSLDWtXWo3dbWVTCUgVhREPy/+ugQz606czyB8J2Z3ct2U3TlEIGyD7+nP9ql/4jic/
Uz29eQpJBiTY/MxmCj93ev5H0qGJ763Dh83YjL7KJLgUVkg7T82gt1MWonZ71JvmkHYg4xymsGfr
9rqZCzeNiQuZ4VNqN4yCLvx/XNVTW8hGfcyN2zlCCbE+Rka9ceKf1+38a/a9L+GwuwTwAMwd4gBg
TIsrnWs+lElKmx/5NQjFtaiTK7mJkGeRqvtQipxNaaF9l3I87mFcgN06HSFyoUIR/yZ8rZ+scPyu
+bAUzVMUP4KvGJ4Ra4Jdrw/sxwrZ3H0Tc21lSGFUd6w1a+0GXdh4UMOiokEygkNcPCWDhGpIYOfp
se+Ggw4y+rZiSmWLtszr9W91yRBprIHbFTD55SwC5L2Z5SCQdWzKvP8y57l8D//W5M1KuZYYnG8/
rQF4BgBdC++wLKBAnKWbU4NSiiF/Rlfl1oZ3ZbQgZK+7/fVFnftZRh2YRaHvIgP1XLYi0EMBXdEn
/THW/xTT9yb8XdY/U/lHNv41lLUH65Ixasi8VibenVT99PKMpYykJlXWo2UhhB7d1k596Ocarnim
xKN9YX+/vrjzHRPj8SLINf5lWItbJNsVhHSK0zAdaDzWkr8dy+lrDyn3dTPnT4dKEYp3Q3Y4hxyN
02XpMwUFKfDro1w/NKG5HaYvnf1glo9t1a5s16UVMV1G4Y7Y4hxnnJe63wWq2hwp6Gq7WS9UNxQD
soIdcWVVF86gLQM0FuhNAQFe3CsErgug+UN3HKhHveYo6e6U8KXwB22rVsFaP/PCNyQilJkOpLrG
t1xYMwdGajKT916qCDsjt5PubPU2RPxgbchnWV1TeMTEnAE1Q1wrw4+nuxXGVqjDsE1kEezSFskV
KHKvnwex36c+VcVrw/RjKuSn5y9mDI9gIeXDsQ0yhskS14rHz3If3/aT85hYxSdTg6NSDuSPH45/
0744DpIqbTkzrSKpPgMx64+QHLlW9zpAFhdMysrqzr8fqYFK0k2OZQhKodPvJ3Jyu8yd6Nj3yX1k
BfeoLa6gRc5P+amJxVveFY3tN3gEivtgvQsITiXrE7CVlb6gKu7/6UaJLAeHrqpUediu06V01ahP
WtpExxT6UFBEzHbMPmI41tx9tpzioCuvQdVsGxUSQfhCHhBGmt6CKM5/2mAU9k4iiM4HRb+pTT0Q
ZT84KIpc33a5HUC2r390KF4Qz9Aip8jIxYT9Rny3d2Up5GQGfZqD6BjF2U2g1xtbucnn6dDb48FU
dw69pOsn+ayu+c8iySAwA87TWVbd9VXq0HGJjzB7KxudGYpCfXC3rWCjl8thhyLbALG/o21j25zc
ItB+1ZU+ooSS9LsBbo4Vp3RWdvz3g2zqFZbOgNVZyWxuKsJVigjHOP46wThJhlol9wWiHMOnEAWd
VJF3bf3TMT86wywME2RAiUAuaZ5VzsJZHebKSpKjQbNuLseXhDjcDQe7Rl9e83JtlVzi/LXUiAF1
ArP/YXhZ7LaqlmUW50p8tJkJmJr7uUzgs7vtQ2Orjy+dvdelT0ED5696l9JizpVXxM6QsRb83igL
qNnr9cNw4VbymAKrdRjnoSuxcJxVHqMaC0fjsa28BJqZpqtQj13rHV1wLydWFo9pmRhOQvkwOQaR
sSurN2UVenDWCmYrRZYH3SOrOee1GwwEQExJT47RdDcga4nUIlRN/Gnpt3mWbBNI2TtPn19H/+Oh
gkbzSJSo8DcWO3t6g3NDHQ1op5Oj6jwYyT5C8NPimZMffSf48GuAKdJ0Ajsw78BLT03RXCpILIz4
iAwTom3fLPTjhsP1I3EeI1D+R+aQriUJIkPvpzbymtnxWWny4+x8NSBUjIhTg3FyhebEdUtnA0ls
mkN0b4DqZnAeCrBTU2WW+ZFlB8UxTsPGtQb9exraIDpgQS3z56orbk2qBIkW3uRl67YVvLlavGss
f6WPf+EWQPxL6MAogWCtWvyOJBkhmEYa5qim5efS938lTnvIxmjlCbzwZQnvbM4oNw0eiKWZXkOV
saIc4VS3zbhr+0+IGG3rwlz5rhecjAPYjv8uDljXSBWgSRjHR7N9iMfwkMNGOIA9RR1JyY726uzT
RXu01Gk+E4HJy0ZZ09NyRkEgPqJSBG2ffmclL+r4BbkdvzyoCHJdPzaXdgvSCYFboVZ7dgkCRe6z
sU/j45SV29y+b3JvVp+u27i0VXAaifdRpkSyLJA0TanXYYGN0oJDHwCo3z9TKoPtVlppM56vhpl0
5sEpDBCQ08E/vQNwgzu4R660is6Jmn/tVIUhoL/Xl3PugE+NLCoCk4k+BRJnnAhz3KTas47gx3UL
a8tYPCT+6EuNPmIh7QeAhI+OgzZeuRIpXDRiMj8ous4Gcf7pt1KmYG6QV4yPlrSfZ8UdqJg76uv1
lVz8Vu+MqKdGRtQryZ0wMsToAf2u/ZUI9fIieDHACgqK5sVjOMe6AZqZaEdSk03NpKUNxp39WdmQ
s3YDbG5Aa/9jx1h8LEPt5wgS8BhOVnhJhTBwdeizB4nZ3MC6KZR9SoM3aVcuzqWvZ1KWp4cHDhKn
evr1prq1graQ4mM7wJ3pf1bCXx/eHpGh2CKA5elwFvl/llGvRcg5OAYKSk7hvTWbN9ctnG8Qo/FQ
sMgwJziALBcbVAE2j6usSJ9i+w2OG9dA68iJ1uAF5x4GKxZIGkqBvNn2Yh1xn46FlYbpU2Jb/e8J
dOxRr0AXGE3p7+gjrdHnnDtpMfCvQQUByQwtcO10Y0bdkKSZOu2TgbYLzhoR6JvC+NPAFpdrr/W8
Nqd9fhDIaGSgQhjjHCyT/wSqzhiIcfpUS29Rw4RF++X6Np1XFxyDAqbIm6jg8X+nC5rLstbzBJ7n
AjEHKNb/OFZ8R1dqixdCkSneXjcndv00rxSj4KIpA3sJxVWx3nd5mhGLs5ia/TEvPE0O6sMY1Z+h
h/9DJ/YvGjN3nd6Gd0740ftEZVJ0ZRRGYg0o2xZ+NVThxVfGqjkCoUQBrdtOoTNtVpYmXNrJ2kT9
BNAVZCHUQI0lLo4Wqx2hsDkfkSafD5Jclnu1UdOt3/QBWqNoVoSNfaPb3auaSsPvSp1jFNIHIRiX
JKpyhE083+h6oug7KDpCugo2E1ZNEx/iEO7zUq3zz2ETRr9LKXNGN9HlQdqrgzNvO2sw7+zZ6vd9
qOY33G06/1OR/hhrNX2M8gEajHCa28/W6DRo9lkIz9gDg4ea2rR3CPoiWFJtW22qjA0i6Xa2tXK0
Av0GXYd4CiQPtQkNtV4lvAE1mW5LeWDcHCXwZB8GUfBTHcPB80fjh9Qg4G2Q+rqx3HfzDo1A6lQq
SpcoPd3OTj3HqLnEygOj6pLb1jNal0wIWy8h6g47PYzC+zqJWxTK08Yri2n+Hehaf1+EA7kHgp0b
O1LCjS018r7263JDFaR6ymxIdmpk5QHGK/0+znS05DMV+S6Q4/usMPXjqJXz4CqB4W+mqTAfTfQX
fyE5PsYbpNErjzMjB1sLmQLDlXzf+TLEY7yvrOAnAiyMEVw/KWdOS7gOKiugNS3Ko8tUJwB2UGqJ
MR9hadko9T6RPhuql49rkMYzpmJAecSTgJ3ERJN47E9v24iQZZiYsX8clTl4Q2PZ9zLbQjtV0l6y
Pkw2iVaoTGEQNLlZJ817Uf5znVi990MUPVV501fSn9oA3jHZzx/9CDgAck3RXBE8RmcR2ygFymjo
x9n4k9qaKxQ50R9zW2v3XxiCEYbeM/76LLHsdaWpUr/Sj4n9NIw3mv91ml5tNV7Z1LP3TnRGebNt
hfaEwBKdfmuzF4q0PEDHgkAhrO9iSi5x/fX6Ws68tTBiAdljYJEm+vLkVAmwl7oeteM8atsZRZ5i
/FzpB6X7iiradVP/Oimn7gzOeVAPDEcIrOoyBkEdLFIUSFGPXcrU9vQ3qYYbHSK8MLlz7N9qcxdX
D4McbCRk30skHNuvlMPdyqx3c35UcpSBPucVUmE31epI1tkrwmf4R57A6XZEH+P0W8tyByMOvxwH
Jm8sofqopigOPCvxbZo2G3VKt5X0ybL3qIJs+2GfljZjLH98enZB8aOAsLu+XSWFPr/VKp8K3C1d
HCoLyx8VimA4gHUPBvuCWf3pqS1LGLnaHzVzCNf35pIp+58xkaFy5E7X3/HQ+VFXmHSLh88oHN00
tRaisoK2sBqsHLnzcw2ryjtb4tV792LXRYBoVoqtTnrR2GBAhdVauHvJBrAeQl02jYb/4u7kYZyl
aHIaXqiPzBVDEOMPOzbs+le7aEVcHEBdsCssQx0z1hvfaGesdCngHXmbxM1zJ40rm3NeiIWZlaDq
P3YWu2OpvU35Rza8yBYq09SxMmWnVU8IltXpru+7DcptbpO9ava3D68QlQFQ34IkGca8RZgjBWaF
tl4ve44GpqzfxfDToxlz3chZCKzQSX5nZBHYMx4rtTJCJF40Qw7o/0RpY2OZX5RqH0e3zRrR9IVN
e29tuWl1bfWKXIyyN0TVo5Wbb/aAymwdrizq3LGeLMpZ7NlUU70YJhY1o2vv30TNUY4+qWj32sgY
X/9+F00JyJVik4HBqHN6oWZVUgINEVvPTP5O2cusZtth7G+i4Iiu+e11WxccBbBMkmSqMDTcliU5
CuINoI9c9mg9b3O0OoWPxFMob/+NHR5xA7g8Mc3i4FmZnZey2cpeGtwoFkJM8S7Un7T493UzFw8D
DMH/a2Zx9CZ9Uju1bWQPpbJNJkUNypWSOyjBynLO21+ccSq3ZMdUMxk6WWRFemrWldpVitc2+X2F
Hm7bEcRq1vBqVf2tadNMmPMbf2xfss7axmjX4d52coQCl5nsEr1FmDF3GKUbt6FGZN1EQj5wpQRy
aXMhEYJK3AZZdzbFhIpxOtV5oIrbfpihoZ7Mm25gEGfoV7K2S1eebgttW3rr4OkWn0PtGkMLGplj
NMUHy8l2Si64Y+3NoECkMo30Iuw1DuOLq3tnc3FNjIwxXtR4ZU9TTFdyDnN+r2qVa9V/Pn6m3q9t
8b7FvplNKUpb3pR/o11rGD+CYI38YW0ti/etV5q2mnxsELd86obpU6f40J6QDPrRyladdwPE0X33
3fRT95IlneVP/SR78hjB0PlYJA9QykWms7UnCHBQYgzMGnrO12L8Vso47Kfr3/PSWTGYeyNC+4dm
WbgCvUBmRIqwP4Sfkvixbj9J/XMTPtP438nNy3Vj5xA8Vvve2sIjxJXmQ/mGNdowd8bs7CKABKNe
bXB7O0UuD5XR3xZRubXreiPb849xTLdtFdzKmsKg7/w9qO1Niy7byu8SN+I0eD75XUsHgrheGyJH
L3tWUrgOlAD+IbG8qWLEJr0NE8eVlXjnDyuUlJfO2buvsXxaQluNIr/izqj6tC1D/Zs5SEhmNgzo
rcGUL7rI97YWZ3pAUKDSbGINX0o+IeS89xnGQnjyQal9dwpAZAUU+qPpaOTpvk3zL81o3k1VAugt
28dBfVsj6RyHyVaD6jCOx3pTZcHtyjYIJ3G2DVTqcJNgnc+SzCEqnSZ2xGFM74ri1kK5UdEPXf0w
1bGbZ/4D8nKbDLF7QZ933fbFeyDQTyIFh1l54b9MqiMSjy/3MP3r8CRmGUwi0DaM7Q9tfAuZOr1u
7zwnYjoRlkVyTxpWoKBO732YJgw1hpns1eb0t7Zn1BqRs7Kjo+3LzJX12ZZy5X6Upv11u8KfLD4x
dnn2uYkURpdzk4TZsL7r2GVuZqNUL52/xtCzZmFx0iK5r60ki7lL4Cjos4Mk+ShZCfkk6Bz+FNQD
orN4+vHUIAjSLE6JyWJ128+7KF7jrL8QuvBKgxXhTzE0K/7+XRrV9kbYJY42e3ml/0iGdCv18p98
tdB50YxgyCFjI31fZlJxHcZtBl2EJznoYt+goejONCiub/mlN8YBnE2oB4MpkP7FYmJZa7hu0+TF
qnrrywh6Jt1jR2mxj60d+hRPjKHcZE33t9WaeyvWN32dbVp0MK//jgvujp9BUYcgmoEQbfHUhYre
U6G2Jk+nZJ3uSv1nAz95Vq8Mf1xK6EC+01+gw66Jjszp3tlm06qmI024un6TWvFtpWWbwrpPNGlP
p8adlM+mD2u/8UW2fn18iZT9FR50BFwoLJ2aVlOUc6dO0z17eJz9N7N7TBUKp/Fa9eoc+cGhMWnU
UukhdYUh6NRQNISAeApZ9wo1lW8ao0MWA4ltl0589qAFfbjzQRjdVGbxpjaD4hIAlJuGSojrhH23
csAunGKk5TjCYg6LkezFxnZtG1DQKA1UVcq3VA8ebKcAEmusnJ8LjkUESvTcee3PaaXMuPfNPgr5
uPawRaz8QbWmw8f3772JhVe2BqgPJZRDvSIs7HsGmxtk0Ri0bUATuKWer/F7X7oS/0YY6UBwXuWF
r6Te1ZidnGOv1bfMPbgaStPMpWybeGX64dIe0daXOQBkBKCITw+MBNAjoKWvexqiuRNUMYpCKe7m
+ue78IhS4WL+Q+SvAhlxagSUid7mWqx7MK30qKtmNBID46eqfSvtL0m3Rn508esxxa6INBa+usUl
KGK7dsDM6B4oF3oy38xe2kZDzETJyskT/9Di0WRd/2do8fFQaTTSSsXQRP/tronHRwSUweiE6beM
t31rV9raDb902P+JIoKd559fKmh1cwBQU1VVLwE840aKNm+ctlqbcL20MAH/EfoKQCOX/VE5KjVt
bCLVA3e1i2bz4KTOVpsk3H9Y7zXrw3NXXFuhpsVuwaJNcnp6QNS6duZJSVTPmgL/G1Q22q4uaiEy
P+nSxjEG4/b6ibx07AHqA1BD+lWArk4N1rJT5m0mq16qZNsq/OKHf5R4DXp06RxSSRYuX2aIbdlL
qK1OBSRtsqrSQI3c3Gq+vNeTR61ZyVMuGSJwIzxGsA4s1WI1TW86kx1RQuh6Jd2gsfZVHdTGVRUK
hxryfJuPfzyBj4ThVvSllmAKBa+eaI6keH33ag0//Hlfr6HDLoTBFD+Ju+FKA9yyPBBlKSEDKXEg
sqqdDrKZGk+x3Fhbw8+UgzE6xPpVNZhbgqRYRoZztLbX13jxkwJGEFMcgKuWgV5l24kf2pnqKUH3
qaqTn2ODuvnYMp7W+//VB+XhFhmGkCEQP+ZdVJkmCI1kcqx6BC1uo/6u89vJeb6+oEsnHt6E/9hY
XLFsiufGgZbHa5j23ozG/FKpIxRRRf/y/2do4RR7iIFjxeR0UJi7MUO0a6V+G60hxcSRXrre98tZ
PClVOMYjyjqKxw2P3LqxbiGIXblWFz8ZkA26Z+K/JXo+dfIA9gBsqOld7n8v9MiVhzVG6jUji8JV
2aqp0mo+l8l4lGsHyqadHpkrN/b8NJNMMmvPGBkiK2f4mgr9k7odCQu1cgoegkH5Cu0WJca0ODp1
tOJbz7eGKg0sAvhyA0jXEtOFbphTVuBgPCUblecycoYf0hjqK1YuZC9Ee7RQAdXwJ2WB00vj5Aza
tO2keNKI+DqBLgCct3G0uJ/fKkOHWDG7qaO7ZnycoEGby99ptxI7XfiqkGfQ1/jHc3emCD0Xc0Al
MFS8SZn2QdPsRuju1Vra+f5KRej8k8KnRXgLnPmfntni8gahn/Ylwn1eGn/1w3jTtH+vX9rzpWCA
xNYiqQUpu+RVsTqDnp0l9Z6WFnuOxKYqto20T+2VhazZEX//ztOVRtYqCRTpXoCnqyVYZMq9b9xm
q+2782slFsTwDrUM4pfl29sqqMaPhdrTMsm3dSv/6jtBw7cGwFszIzbu3XrUZEwmI1Z6L2/1vVYn
h7Qsftpa+vbx7RHwLsE0BJfKcupeyXmJ57LrvDj2LPiFiiJzY2PaNvXHewRCbkAg8cB/68hSnS6I
xmprtiiiwUV9kxtfeufWDFrXTp6H4G2KX68v69LXMwigRTABtGVJkoDAkZp2VdJ5Yay7pXwUSbFd
7j5uRHDGw4jJg3Gm6CuHUh8yKt17afnckrPl8qO+lkVdOtY2VRQBHUFOfeny4rpDFMmyBqrlyZ1V
6p+dwtiXfb0tDftwfTliA04fPhJqy+A/ESychcpQ/JVETeno2XPnWtlhiHbQX2214Tlelee6tD/v
bS2ecr922oFi5OjpA4MI3wARQCr6fH09lz+dOAGC64yJjsWBUwImgFo+nY6ShRL0/zptlvpZbr5c
N3TJh5IyURMRfZUztMkQdE5Ya83okS8xBVe56Roz/8XP9c7C4nMZY+kksVOPXq39Gos7P6ZtsSaR
ceHZY5Qd8hJIHoE0UyI+/V6539Z2OuUYGV/C6Vum3s2JCSlVSrU+drvstc1egyLfSOpdrT7UXXVz
/TNeKKPxA/7prQoeEFCYpz/ADuww7i118BqzfO0t7Y4RrqekrB5nW9tps7mZKu3eEGG5STthNuvv
/9UPsAWzFE7qLP0owYT0g8qJsWEPUP8qfb+ts30lHeTuxY53XXnbKg+6thIMXjqnjDX9x+oiTkPx
dWoyE6uTUbpV70nVdop+BmuMk2tmFpUflHk7I57MwavsVzP/Xhb7MrlblQO45ESYBgXnRv2CpsbC
y9fZXATxNLCHdVxu5LHZBnN6Izn2LpKD7wBLX67vmTj5S6dFKfCfAwa6u8ymNL+yphBeM88HJatW
ByFC1I0HZYDBgi5aWqz4/PP1ieldwUVqwTR/pvw6Z8Y8hNqQe6E1uVmkuEn/HT0ZxdkWBB0fXRuk
luRVjE5SUQBpcHof6t6wkrAfCk+Okq3S3TXzq2GVPJndLsr3krzGDXZpbe/saYsydmx2YzmmTeFV
au8qqeMWRvSkZ47iymV2G0B9/OEyLjG2ClyAF4xsaMk/AbO9Y+S6nHuxHDHKFONA482UOvvr3/Hc
e2KGN5qXjcQfoPfpd5T6KbOzQco9W7VdZ7D+KDnA6tEf1hpRF1yosERsqJgcSlZ1akkb1TScw7jg
9KduWx6k6sCQsSub406Tbk3z0GTPc6fwIwpXHR/Tj8pIK/Rc3ttfvhN61HX5jH0zKd9qXXnI/Lh1
qVbtgzr/oudrHGUXvqzFJRB9PWF22efxfcUKuiwuPacL96Zc7xLzsV87lufPKzwUfFEeJipQ0Ied
ftR0KJuKwL704uCthUClHVfmEtcMiL9/F2rLfWP0qo0B1Xyp9L+O8nT9/J173tMFiK/47t+Pmz4c
jHYovSnz3d64Gf2tA9Nq+XrdzIXrCzczZUc6iEKdYvGdiiHrC9CLhZfJNTSZtQ67Wh56MNe8+L39
KgXt8brBi7tvU6Rmoo4Dv/RPtKOKtLWVwjN61HOcEXB2FVj3klN/lHuRcy3gVnQTxPwESfnpF3T8
JM0Yki+9oFTKu3HKxmPRhWs8eJfOwXsrYh/f7VMeTj1Yfs5BIUt3yaB/Krs1ccBzEyYs1jaAdtoi
0HUsFqJrqTVUVG89B44gDeVw0FQrtYPzXRFtSMZfxfgAFDgLHzRFYStn3aB4dgtLh7mLLXmfm2vw
jvMzjRUTHQAOG+W2ZbegQqnL9qVK9SprcAvrIE27cvLkNRa6i2bw2iCn0Z8+42mD3t+aHJTqvULJ
b2UDXzoH6WeiGNq49sfbxWRzEEaR2OsQnWiLzemdBvKwIlC8HEzOULS0W9A6KLONtAa7vLBHYOZt
wR8kiglLKHgVdwbCz/HswaXSmV/05McYf/vo5RRND6IUuhAKH3CxmH8KAVJRU/2LbbjQqo013enj
Suh6cR3cfBkuLPrsyxm+UEeqy0xjYJBq4CajNyL7YPXP/8VKQBFwoJnQPaPuKDW7k+Lal70ye2QW
xO+hLF8ruF1cCMkHrS+yHwByp1e/ixteTYOCm6neBUnrGvPjoK6N25zHqjhnuFVVMacnIrpTI2Ea
M0WUArZl6lWPv0nNwckO2gQJnFG5+Vqj44KrwVNCd0Tv9UI2NQSJAxklkBW/N3bW4LxM3dr2X8jY
aIOKPgpwEoGDXURWfs8wYJXVsqfK0896UHddZoSkwOVtSi4TGtWtPeo7szB3Kt2pGjXgD0eQKOOK
0qWgMQN9ukgZKwZqYJByZq+WvhrTJy08pP3h+vG79B0pvRA7CiQte3e6ay3anxIg2hnoj/Wg9e1n
3+lfrpu44OXEPIB43XCqzB6cmlB8xQzqVJiofqoZ0w0O/JqT4f4X1SQ+Fz1xCkmQsZ9RsLbsglFW
oNgTuZjdMrd0V57GrRlp0aYsx4+7IABA/2jmaXQA+Dhdlh3lPIWVKXtNEW2MPnbT6MmPwu31j3ce
9giY0f9ZWaTPdhFJBmQaspdJxqes6Nw277D2JkXtjSl/vW7s3E/8e4UoaDOSRlS38BNtXQd1NIaz
F3eQn9TKRtGznSqtRHIXrajUysW7hxrA8lqFZm5nKbglxZcC8DPzl3nIATkXwYr/Pp9eZ8aesOp/
LS2RS4UcTSWdTiwpqptlT7714mR/jei5ARoid/RCQ20zlx8OHOkXQRgqnCBd5SUhia+aIz3JkfMe
1RTLJreuvzjxr+tbdX5vT40s7q3RVU1ZZxNIt06+m+vhwVjlGTo3QcmcOpGISBV0PBYHXOujoSzk
tqa8/FBO99W8xpx0yQCDoAIIIuahly+GGlIaCmejOoZTsoXjzQ2blWjx3PWglgDaQyg3059Z5vxm
VxaVXI7ZcdLuSvstjJ7pF9P0ur2+GecnmhRRsPoKt4PGofgZ70LrNB4gAter/Cjq8XYUgbwo0C//
eJ6AGaJqbs0/wJZ4gd+ZqdPemitbzo++IzM5ne7SeE29+MKVETYEja8ggT8bF5VVZMSbWMmPtiy5
Sndr2P42KP/EcbzLkIMOCU2HUnbL1aG+c0cnaF/AzjCwS4VhCd1k+LkLsgFqGTNzNkqh/bCC5GY2
8t92pbpO8HHogADXgfsAwQXQZHky9DZuiqbxs2Ovm65WFq5UMaX2YapEBSsM/EMyw1g8geTpjo1B
KsWMzOTHLrs3fBRnq8xths+Q4N9cP4EXvh5vHocdISFoQfVFcWtQ9ZzS0BQe22x87XNlS5cKIkEJ
Qt5+Nw7Wy3VzF0IjHnPGicnEgTKdjVYHxYzB2imPsfkzsDbZCFtCm22Sft/KN4HD7Hy8K/LPPmpG
1y1fuNEnhhdXrTatZrY0vzyO0vCpNYetNWoPReYfgAJsrpu6AAoVi4RRR7SPwfktIlqZofxKt+Ty
qAEFCuLPtvpJ7z/F5fesc3am/WY6zxqzFb7Zbrq1zvV5NC2iJVgpSG/wkUsyRbpigVKj+Xks9d9t
fe9oD4hC7CxEQqrbYJjXlnrBFVOMJTqjikgWskx16soZy2AcymM6f7HgDyyRQJaRfgsSWJuNP2Zw
q1dwZqEHHwLcrL442q5wvq987wuHmFAHjSMR72qMcZ7elqiERk9Xh/qIhPqjAp+pS/q19cNorwba
M+LW+67RXhGspoeXuZkm73qp2QeT/yWb2ozIKN8qEeC3Wiverv+0s90A6C3IVR3yGxLP5Utl5Oqk
zLXZP6HEkeRP0O3L9c0gQR9rurm+crnO9kIFIC+QGUIlWpeXVRSpGdKe6BYF+fx7mzebTtH3H12O
aIHB7ExMTm16uduFUc6SEoX1U+h8Gkc8u/kw6L81636ab6Vm7dk6u7K4I9wE9RSK0wzmLq6RBGnx
YBdx/TSEpqtkLRMne8P66ksrhc6z4yPsQEYkwHUA1pepTKk7EIX4Xf0kt/Z2LILHqso2ipIx+JRD
9bDG4HD26CMqhFQkACHmqYUIyOlpTZ0GlqJ5HJ4oebnK8CewmDdaIXvjtp+fBubPaVxSGISb9gxM
VdXd7A++qT01Y4taRsAA1RjpsEVYvnqk/l08+jGjJ6pvaTc14qXFYaCa7DpzNmYbZ5QnxB0ds7oZ
jSx9qNr2Z2NbyGBYPrSkqdPulCyw3mYljL7O8OTVrhVmab3RNd8/6IP2y9TH/MuYVdoBdgoLpixn
jLdxLZW7oculG6c2x2M4duNRmhzzTVAOVm6XQq3VKqUCtCj4W1bhvrPiyI0ikqSqQlSSMmW96QOL
IMkZlUPkxz9jKQn3ZcvQjqMn6V5TwupPMirdw1hP4X0O/7hb1Wr0I8zDuoPNBXr5Xdiy12mg7+ea
xtWmCo0fddYi2Rpa0WtdtWbiSkHxpNjDt3RoChgj5uQlQ3Vm20UwpbB8bV9mkMX0ij/fRowQuXan
JLvSl7gHbfKVrnTw0EySvNM66efMyGft9u2shq4V2NlfaRpDtwNDv0MS0/xcTspXBsOTrzUwzFul
rNWNbXRWugnS2YSPzaRFv+vcWEwJJa3zOhDyNjub0Z4bpezekqp/URwk15RiUu9th4/u5g4ME3Vb
jt/jsrDYnMKYK9fPsq9TWQiVesnxD5OmNZtMjfUvVjTohWvXeZZu81yzPb1TB7eVwmzjVxn5TqLU
wRdLK6ZfjBX9Ab/e7FFr+JFDW0pBQ4OSxNXl0IAttbe/DWX6bWzsF3WeIf6iLC17LTqJLhUxwLLS
FGzlGXF5N+sDkGSmMxb1ppOk/Ldpk92ngR9s+sbPjxER0q3u1M8Ub38YyugFeRyq2wH2wqiR/7TK
ULt+YY6PTjMP7baxO6P41EhFdzPU+V+YbS1/X7VKzeB2bzybUV91G7+kebgFAAiuMOhtVLfRZYie
BnV6zc023xqFZI7upA7HpI5+KBXDh3FbNq4U56+DUv4aw0qCbyXUN74z0k7Iu2Hj65HlRmVo75vS
rA+O1JmAuKMy36UlOgdbmfr5fTuHUeWWWvVVF+LLrhz5/c404+j/UfYdy3HrirZfxCoSzFOGTmrl
ZGmCsiwbBBgAkggkv/6tPu/WrWN513bdiUdWsZuNuOJeio2B/9CqCsBP/VLtoo5t2z9368IKX7ZR
jQrOVzN74UsyEHlc1/lzTPRsi0Sx4YQgHq80On43LNzSykvR9Hbo+RZ82pjTop1Rz2p6rmsCbeh0
j/p5iM1G6HJ6h3pfRMDKWnIOozXDnrnq5KVHkwo5IOaUNccVwSnRLfUR07vN01aMsZYVwqDbcrF5
UqUd/5WIcajSWaAWTWZxV8SoOOx22WI3DKWYFMT5Z7GG/lAgnHEcj/PaRwX0b0GZCDQTDmyErKqT
0TkNuvbgM8VK8Cq68tf2njSgr3W0fPA+HPdJ17PS0SguczKGZIeW3cAv5zX7DDdv7s8OFZstVOzX
gxtQxkrl9Ez6/rwK775LpfL2m1VDD/eNb6FZ5E906d6CTGDhcRypo1XM3TcFAY47oQJZnGM7YVkz
yB0OCk+FL/NC8OpwhIxuVei7sGzz1j0Pfs/cUcceO7hYsccVDLhXTYFR2ErioWg9Fu6zjbLjqPuB
18JLDd1jpN62k7/XFI3YhrTfUh+0KyxwqEPAByjnVF0SYzxjCsYIIhWypbmbkB5bOWstCulid+X8
EZNv4MpHEOWyZD+IzrLd0lD/B52QOrWzE21rRE5g/POF3S4ClXbAFBJWDNrPbiZOel61Mp5esylc
n3QzfkBJ7F/12t4NHX4MD23o3wB3ZMiA4nNT5m06IpU6AuHYNMjr3RxqOVE9nJxZnHU79Est342e
6D60KOjzveV5G8RbIKw6ZmSMz6RLEAQ6YnhgNnuljS0tgPOgNtXzeYV7Ci34Mqw7ZM+vZ6+l3nAV
JhbRWF2/fUCGIrx9iLse+RznNIPSUKOQo3WLqwwW+6JroqQiAKcqk4wIswN+vPlll8i8cC5CGXPW
/bBj6MrOs1hbB1Aox0U1QX/d4uzmn00/oYU679O5mjovkgc5xE1ey75BuhKBGZQTpHN7erkfN44m
YzofQrO+ybXLqqQHA6vI1l+xDZH9rkFgLEJCER7dfeRZgzVSNbc63Ug12yms0WKVPfsOC2vsLHJl
I+W9Yd/4tUac+6WW0lQZQUhBsVkoB4vB+Erhq1Me7FNsf221dd3S7td16DFMGyaLaNMhmogM74pm
yO/XBC2t/joqVaSX1I9Q06Va/PEgUq/cOvB4wTAUnOEj+iECil3nwr30QlLzBtVM3GTiOlzavuhM
t1fIp6YBfhdt8cGwU5tHEAP+HZnYUIKAxByN7AgJhoCyvxg7PbwMcdDt1OqTOuYtxaCl82OyLFCG
UjXeO6jTDiEU5Wcgr2zfLRsCQ7T7teJVlthwVZkBBLlLVjSIXS47VZ+HrmZWUMxHT7+NChH4nFD3
NnYB38ETfieDkdaDJ/Qb1kP31rXrWmGplieZNfNDBoM1FokUBneauvZGExrUUO+ZuYSCdNASnWho
sbv2TODeTR8R1KNMYQmkFrNQB/RtmvofwZzEuwQrBQqYOCntQmipPNMeE1St7vPUfEahfvBd8EJU
NFZz7mWPmRLhLjNNMpV86cYyHClytaOEHoIQNcFUNRLlZT4vI3ibzmuTCMQMDPMRa/NQDCKTdcun
9Akb3Hjjwtac4hbpMS3BnDFEovmsxzlz79rI7Clp3VWO+rgia5aM1K2vNxiZh/E6oUH0FlrxqknW
vDgtZBEv2XjVYWUpiBAgQmecplQ6Yj4tOOLdZduYq9qzS1gwEQ6fs/ZTGOOR24qSmq4vVup/sk63
Q2WV/xTpZV4OXmJbfWsjZG7OCLYrbDidppzc66jn53Fbu/4YGdG2RRBtdkII/3T2efqAxHtkQELO
WSTx9MYyfafEKA9e3vOStM0eh7gsXqAoXnaioftpNvbYImu7CrwlOUKYp0twHWMx+RalaVxCEzcF
m4BME/t4uPaItRpAjpu4v2FbyGoaNVO9eAjWn/y5ytl3WBn60iBqs8Z4gYQoCSuuFMxrebbtsQf/
CtfgwymH/iE2gJoCaNHm+0hk1UjjTxYOfrG1FNwYSGzEbPBLOUOP+x5vkAjn8CUSpVGwdqGbofW+
JN5jCXXNz2kS3W5RLdy/ZH4N25GXHUnetjXmp1bHty4kTZVm6lcvh+xGMN98olPdPyMdyTxtGaX7
oEMaZOw58Twg9bTuqb8emEpcXq9R54tr+ELGApmH7Mof8w3a8jW5ylIn84pMJtYFrJs4lbWQMtS5
WwFsZ9jp4sHIdyB1qAiKo77/plZsg4U/hs1j5OtlLT0+ht+NS6c30s7vkLB/dyy5BDYhRLu34q3J
3BNd5fIwThoHwgZLz9mftVWIckk6H43xDqEFGTarzyXbsv2SCfsdp4mpwnUvLvqIA/sRehrrhnlj
HdNurfOWiKucNNMt6Z1/N+uE78ZExfgpkrYtBUO3Q6H4Sp9brSAkomTu0rM2qSQFQzjfVrHUIzuP
+L9oo+1th6jjKUn6Gksy7hI+Hw/oKKJdOcggQ4V2z5AaOmgcXqdkwtuZ82YvsVSVLujS98ib5BXu
EzA7bl6zuPMQ9SN56lQyDAcorLnaJTj0lp2lYtd2IzIYefM06vBTtjj+yViUYWxWrIUGF418+5Xn
VmN5j7HipPj0LX7+um+z9rVD0f15U0TUiwC7glwX/aiTDUd7iYA0TmL95EXe7ThZZLnlCIu2bDWl
HxtMBUFx9VGotXzCr5npfbAKLtAKPljmXZG1HxpYry1MtTi1AgDRZhxxlkTvF3P+pezDS94sfqA3
2uUxu441EIt0Zu7g80VGR2WDG2CKFqJXG8qyj4x/6EQcmrrJJtxr2QrMB7RQdDMmPKtE0/0gIsY5
F7rOmyDnDsJm15wsA9BeBLiAv3hGsiMPKXOVIhDOeEMCqR0oRnnKURjWF1j0m9clYVnhpR3eAwD6
XYe/B7cZhLIGHf89ibfWB8uFs3G0ZHdKzwoNR81YknnjZcvEkx+siM+Yhsfe188S1MIpyhWOfmzT
2PthM6ZN399Kvx/KZaPT65AMd5u61Mf4Ji3hEcasRujmMSBQM/MAWTSMaILJHGYViJXhBK2sPz0g
8I8UWUTH4Zq5ZuxvoMt50In/DlfibM6U6Si7p74PPdzmm66gY/ejj82TH3bPZJxijNfIvjZ+rJ4z
FA6pwiPr9qois9zYcTpnPUsqbKKQcqo8e7d8e42yj6EZkJWhPP/Akth7F4PwC2Ts59gr05E0O566
/oFCmvaaMHz6SMr0w24G22AU3sPlEtfrql6kMLwcBOYFooR+zhZVg30rXyO3IKcC/UBFs4yySNFK
CFd7N5RzCCLdLLn/hDPxc5NF/BUenfR7GDfNaUPlE7bROe2KbqHyhkqymFJ2uNx2oHfrznbr2UAe
6O8QtUkfZDbkQwXv1KAOW2QeZjSHuTNvL5LnLsF9r8khqTCO/gzs+rPV5sqOyJyYk/77mm6PMiF9
i7uUQsWkabIfIR2ioh/hAayR8IZNCSWKRhZJBoolS4cRxw6IE4E4a4kfHP4icsy1TEHJR+Mxlv6H
v8QfUW5EKQcskHHvf5AZKhiCpajYOF4GQul7QNdLg3c2Uv2ygWYp1ww5Ranp7K8x2tCbiA69cp3S
DTGPU8POerDmhJosExatU2e6Ma/kcwymRBCLpueWJa+LAgUY8PVu6ZK0wq0ft0CHIJIEPsXJp6+e
4l6Rxl203zgaodctRE6sy5qdFNTgo/HxPnEDiuWJulCYVEzv0F+hT2HD6XtoFRbsZpU3SxbiOzho
YdqtQ8i827rvLay636DFGewBMNF0K9ILYICtx5YujR43KrLnEe7bQ+omLkrS+O0Z6tT4WbUItS1s
ggLBcYaFtMBZMnxTSRgdN4Lep4pKLx13g+yTvTXjLlaD/4q7sqt6cGA3FlLseu7lnO/7MPjeSbR4
HixraYF7FUzeDCsFdsG8yLWPoKIs3/Zqyb7h1dMCpxKQshkOsevmP8kucoeWAxhI7QGXxF3OdX7y
p9SVokMC5I3W7RSdc4moXRNzcuJzNpVAx6cqcvolBZBxSDzyljcoI1lk/txYfDFEzxZJE5+p8B8d
RWT61rIf6azecDBL660J86ObcDfMQS4saeseFWu0rqfJ78rJd1NXer4/VIhe4tWU4a6jV/qRGkvL
2Ov6Moy6Q9+RAxmTg/TWfkLcIUFwV7LVI45XedIdwulbFh50giziNf5JFjbt5lEFV2GDAJvCxPRn
DFDke5NqXM0Hnxl06118Ct1wi2voC5kZQtYsIm2omsXO5elctGbuzpGLHvk6+m+rx9VV36cpsvWo
+p4POjwFnZ3rqdmSGxpF7t5NjOK6aZLKT8VTr7cfgsl4b2ElWos5bHBv9gHz2EbBmN/N8fKUdfnz
4PldA1owARrXcYtCmc0rWx3kx7Hz+kpAKikLio3lB8Uu8gz2yAaHTYgfCkeEK7aE/jVnyVgtiPwr
fCwyV1umyK0O+gg4Tu/5hY0oDBCZ9y0n7i5CPv9+GiJXS6H52RE4NSjEHQU3w6+suWTzSiRwZALF
tAhdVjgwVxn3PygdII6ndqnoxtMji5EqcFpg23+JNmBhgfHyb4uZkrayCMDKypgF+jaaxAb9Xaxw
DkBhEhDVPi1MYNUhnIV65gO7hH2krzYntrJdFjw4F6qf3Iy2LyhWzq3ACeWbwnaw1yGuu7sF10Pk
EZFLLWKi1I85bEnh5vFhCjSBwwNuEJTONk6XARmehjZZTthlgfivebecbcfT3WLVx8JaLEaJdebe
zGT8NkJaB5n81Nds8vKbZhiR5clMVwnIldJiov0C+DB/BziASmXdz68bCNDbZEHOT5lldMPXwlHl
lJCR+wjqo+nO0dWVvhHw4pHsZZ0n/jMHEnoHyehrgoSnw0bWsAQyvGHxaNao3mjyGgDK6zYsqgms
b1B9N+0PMxGUXuZiRhZWZAWv2GzC90DS5GVdASJx6rAA5ix817iEXnlbNn5Sc/nF/egOn3uulomu
uhwBnFUkN7amyNl6oiiVLAKbPxDb0NJGMi1IKDERh94VXcSjcsGCs9ORZN8F9ceHPh31QzDP245s
+tomLrwD4StM4Qi/XC+8NsJICpcFSyxux6Od0JfFN2AhwsXIO1QAqk5bmCz7yO/XO4hwsuvIwYy9
9jECxrFQPOjpEj0u/CErutyz6JtiFPiK3pCxBRorKccgbP/C2/zJpMBPgO49FN2AIP/DkjdKnNma
RqaY5fF1u1Rxv48Af084Sf47QfQntwFlLZQ5WYiOBAJFwO/chk6C0PYqxwIZbfy8xsMjAJf4Vhkb
/eVJ//CVQjjyLiZG2EH+IIdYAwCetJn/GAQ/AcyVbqHAJDnEBn9rCPuHJ4FVuxC6F8L6DwOg4xDr
QfGAYOKVYE0b3WSvwJoQxFFxXKWajP7FOBdetFm/uXcI9JyXBjm4NCFS/Crfm8IUS6Ecwscgx02A
eXFX9rzLQKVO8/XWb2yBKEkhSAPIEqu8JUBNKdDuQm/BeLUFWXsEzskfAlAZBcMmvcdJNr3B/FjP
Yb/63n5NkIgUAAq+CZf3VZ651cmhDWK963yGbvAJUhTuKzSr0ljMt/6WsnqJfQ9BUW3wIATG97+P
m394x/AJQqGCMBIQyV/9SjncSn6yTeFjBjAp755WgmrXbY+7wr8/509qHq/2EtMEWBHELH7X3wfo
0iLIyfAofAQ4XoTuzkBJhqPzOuMUDLidLWdj9qQ/Yq/BZfYvGoQ/KTloj0HJI94CmkYwjb8/PF19
1yVU8adRupsh6E9h8Bcq888noNoV+QmXrndo3ZPLyPovpQ96pOgyi2F4AgGJMs/1RDvzl5/qq9IH
slYgAhCRQbR0GZxfaWYbRGjWgHf9SacIAyQ1en1PnnlJYY815rjlawXwDztT8xex1H+kC/81LS6E
KeYgfjwoszDrv8byoyk5DBhdwqd1Ab4ARUEbFQyX4Od8W8M9H4BrTVS+cB27n7Qn5qeTSX41KEd/
9XnSI1LCR/5RJHc9oXnhhYgQLmILeDL08NPrcaYNzkpN9tAg6bLMDWlus3l2fcFzDaLsZMMydZUb
Ge6iy7OXIcZ5UHOd8ynf4yas9oEJAVAClT7OACzgM2kX0Jd93nZn0A/Ng8vjJygS/OrfB3X4ZfZc
Xgyof6gMIgSRwTX2RcQTOs5DheyjJ5jRIGqmbXvD0kA9B1qyOz8e25MXb3DwSCoqmiLOIG5VfI0z
MYsL61K0rocmPinSJg/9LPUeCwr5lTh3TYHaHXziMiytnqhG4aljvs3BXqDP5RCkBpx8MAPMy2a1
sxq4jgURug+iZilXDva+xH1jLlRr/M9xxLsw9FKetC7hFcCRv+muv2w+l9cAMBjCSRQbobfgq2hK
aZrlfUbDJ9C4RYSrybKcQCL9+8v+T+fJl1GIuPWLNAvhAAir+TKJ+y3VS5uz6Cld00p2ezp/y/cW
i2/0DsAOjFEoq/bnhRxDWs76mQT3SfpuUUni2b/JVC8qsD8+CjxGUG7Bb4Yp//tsJ/lMIROV0RMx
8noau9pFzR26owEDwUjVbDfIPypjVGaGMqiJ/Fs24z8Mu4vC838f/2WxAfpgjOB4vJ0Bt7YgQ+88
dcWiv8UAfxWNweCPVCwIe+AeRMYk9Ea/f89tNjnKg4PoBlvxLYqsQXxirjvV7sJuFLUT7e2Y8W+L
Vwdze+dHfwsH/hraekkY+P/quEuaWgRh1e8foHWIywWkym6JwbFQmjwoiecDVZTqqR/97hrqS3ls
RBtddmNyxNjRQHMxRVoEBsT+wWQdK5nNf21axJVABBxAxQVisMm6A2ixv5XqfLVc/ucToygYEpOL
LBPU2e+f2J9su0C/3tzO2otrvgTjA5+WtbLwy+8stv+bVQUD8iyGtBBNklU0dDsFaNxX9pMPpv3L
GvV1rFyCTnDex7sLgxB9p19mTSj8bur6jt87Roajcq2+TgMel50BYYGqsL9ZML9shJgQeB4Mf3gi
zlBR9mVsCqLWTRopoOD+zIHt5X9L+Pm62Hx9wJcXPKFBax44HjBRsJbpc2AfJlv/Za35OsEvDwkh
RL6cBn0UZHx5a3IOmgnKDnbP3XrVcnkTeeE+9QDII5vkdgEHHsS0opzepQFoxCF7/vcP8E9fEsaf
lKBS7bLGfPmSWmccKIHP7rvGVIyH+zm9Veu3f3/IPw2N/37I5af8rzNLCgVPGEB0cE9WVMByAZEO
EEvvHvnX//6gf/w28BjBZYQ8WeQU/v4gE7sc+Hbe3AOg/mi4/EwS6Bhy+5cd4ovm7z9DD/P9kuYH
o+Ef6vRgWJzkQ9jcC877wjT2MBsgYDx4VJ3D7Sv8NQZ/W6H+6ZlQZODgjIySyxH396+Gn0fCAiua
+zz5yOOD4E89P6HcsRiRLuvS/6Ml9PIVM2hL4VWAoxLW4y8/GYP0ZXDMYlx0wx400vd0av9vJ9n/
eQTEf0mEBiZ0VP/+jaxPbQ/LJrtP1nUPtOxqgk7k38cDyswuH/S/d1DkY+Kr4FYMTyie9NVEbRXg
CVCq2523ab6b0cYNDr5PGa7mwQR0rJ1KilqvHuTtzdYOY+WJrqtknOuyxaEMOlNjy0XNS6ETit4u
m0PFwYAtbQMIXIBA6CTtYNQ+WPDYRRcO5pGZEPCH6aYD70lWMzdHN9HqEN+2mLDSEFBdyyWzhy5g
L6Ga3WsfhctnG/f5IWbce2nX6NNLIeIndhIPSdP29byMUZXaGQB9jOJDtEp8gAUDxBH6m+orI82A
YoWlp6gSU/0Olmd5HPmSHFg02UKbZKugiO6vcr6u9ehDOpDOkLpEo4igBwgRUtUvMQrI+hBM/hoe
ZKPUtdlkvt+wZ+/mzqQnagFSBnJQIL7jqISm0odm00eh93i501kN/o1QDxtnwNaHlAv+4GDIvs0j
AOtRxH7JzAfaGU/dbbfEGlUYTVJSH0HMrJW4ZIBRue5DiKFgzMmrJYxdNQLLrM2kv4sQlFoU9wFw
1TWoEG8oC9kgpjxliX/Tk8F/mPsIMWzhUQHxXYcFrA/ta46+dcglJnZE5tIKeLW9xjEk2MFeixVW
ZJ9x3G8VF/CNIyKIVZ3gfi38GK/UCa/Ozdx+Aw0oz0s8+FgfcUkvomRJg7Pm/AG+/RDyk4UiRCr/
CGXrDmtrlcWrRzAg8imH/OBFpoFOpXnL1wm0OoTU34KNZw4akIiZcpq2N0Sux3OJ8LX+1ss8BO4i
c+cDLqE5qlxG8neeMf+NaD3Xnps8UXprmj6TlQwfFAU6T+C05BnOZ5jQSf5z8gf9uoXQW+DVPGJg
rDXt9U/EgXmPtKXbuWdr+571MsqOIQdfEKdmSaoo5uASZ0cglJDiV2O35MHNwB85y4HeZys7DENi
S2jskj12jOZh8EUGMSlohJccee4fXHFb+l6DJX4i7jud8/4eVw+vom5sWCnSBnqgpUuvw9E9poiv
u5q43YZbUF5sD05rw8uZOQSalh2Xvp9uuNJRHWixls1lkKwx1JloNLhTkbR4z/xHG67ifWCZuW1C
9EsOeBnPAufL5Ehl1+8AwSaPK8W7LxLSsPsUKo0bLxjYUzeqd5Kq/nVW5K2lSYxGWSjabbQBznQQ
joO0+bZ5S7zDj7Tc4t3mr+GqSTlkbVCBFNIVUBa5a8c+q2Trv8WbF8eQ1s2kkNwg/jlW+GfCxRIa
ivwlAh0KaLwfKp+Fc50u/owujQg1fXnas+to1AZfNENyBuKWl/UjFR+WNCWjAzQWP1kXbyBIWkSh
OETlj0ThP8agFJM5FWhcFnOZudxWW0JlFetc7DTUAeUAMLrsfR7sQjuNx1DmEbDgJn2eI+GfLIcG
s2MrK4c5jMoVY65wG7K6ofX3y22cR4S8pNB3GOeBUklAp4HXBM3BYVCJ2nB8nW3kfQDftcUWAc7t
U2VLwjvvKmm4229d1pc9AHpIKa1f8lj0JZnNgPYlHs2PaQdhKqE820NSLMvJpMsvyEn8qwlZah9G
8u4IcUQMIkhCTEFaSMPXia0HLDx+Cb+yqzrfBi9QrsyyzDtnzj0fm4/Yg8i84BPLy1BM20WDbE+h
GOO9cl6KcMbAvhLT4lK7ZCpA0jxYeba67KAQ1leNUkDGD2VUIdqpfSK95vuJ475nE9tcWeAk9ws1
Csu4B7YmR8uLCIx/Y1oR7zrPmx/AJSD5vZtNZXQGYG5AQK3JWnlnPZ2cvCDLDxplgjUkHO03MO39
QaxrAIQaKkLd+RDZcylPyQzUm7YabIsZN/lzhqikgAZNVJ6PELkALK2g+T3zAloRMX92FMYG7lCu
F3XdK46TKL9jHgBEuE8qC7XFzvegI/LyYbtpHQp4vAwyn3YcsTGANL+eR5Di0JjbgnTIepQaYucp
okMNzSbcTw14y9M0kksmbKvPVmiz47o11xsBj+fLbKpDlfY1VGFrGa2erJp4jQ6M+cGODiyvlzDv
y5EF5h27b1evjeD1tvRdkXoK8Dz3RK1ajGkro+Q4RTGgiCQCCuNBAtYsQX49WtOVyYTaoDmPfnV5
sj1OGZselFD9fg7x2NRM8Q51DgPsYO3yMugurUYHddRF9ncDQQi0gUb4xzaneq+8WdUNVr1Trrmr
u94muwk8Dvo3/Pg4tVDTelObHCNgO48GiRIo8kPTDg7JY5UqjJ25TUmdNjapth5YiLeiX6J0CvDJ
Es6sYhqaZ+iFonO3Zt4BELZ3iGkK0rgBvZtLGEx7h0Vj9drpBG10UENf2z6gjoPtQ7B9D5Ps1LGf
NvM8otGwCtYsup8gEaixkaEmzbP6e2suuutsHYs8AIgpYu32A5qYpkrgZRUkZ0MddyAtWliqjx2h
YQVt93ilLox4uOYoXMMgxpTm+jFaIv4DGUiiQp2EPRCki0Je4yEOcTOfEubRAjCgKEiAYba0MrjC
lKVIVQjI7iK13qegDotVZ9sBiA8mGc1YJcArlpCpb0W4ddFRD55FgRAu/idcBFdXNALCmXBOHlvB
kGsCrhgMvY8xm2xN1VEpa2X85KRYaHdjH6dFZkl/DdqFlcmsoIGWcQ/cD6erJgUCEi4Q01I2vLWD
vxU02tD8SC7acCT47FwWoVzG77JiHZIZniU4mFcV57VaoD8ZxuRHttkfU7qkb9bCKkZR01MKQ/z9
ZKUooA9CkQFX9KAnFV2h6ZpBgt7wPcR68qXdPFqS2Oh92w1h2c9QOY0M9cd+36S72JfTfgDGdsap
AGNwtbJYDKQQk7R5DXTn0teVx0WQEmjDoArZcyoBV6KZFVlol81GaEQeioubAJhU9LBEEirr1vOn
MshBsEaWdyVSqxysZu1S03nmh2FuzN0GGvwgZzPf9BvgKm/SyQ3m0QqZEWO3cm79m2mQaOeyxNuJ
wHN76QAerAAA06KHtqwiJFA70WqqK2NS87gS9rOLJerd49vxokZDc7B7TZAbs5Zy86b3MF3nu2A0
7WekdPst3xJWxwJMmPObH23QQrTlOdgD6BZCSZGH5WxxlCVoHjnI2OY7yIr9Gm0kDUi3Sy71li01
5K5LSftpqi1EyTvhJbrYRhcd8gBq9M5DjXUXIdwqsPJtlQjsapa8v82iTVTh0ADFjZCcwhKVFYtP
wppF0qsbCITqJGaND7GXIvE+QmOP3U0OlrrBLrSIGvbKtqgpmNYTuH/VxHXUwx7RRMKeY8Cc3Unk
4qK8jSMP2kxtKhFN4Sme8vkmZ+mnm1pXKIlBH0EAuoMJBodSx7IDzR22HfTqlBzNkfUqrD6mPjGP
TgbNLkXK4FtIIGwD/K+fUu11p3mW213iMZ5A6I96+quJbTEirQc6lgI0ZlDCiihu5wULQkOQQ20Q
AYotBahZt7ZQ7HdxezcDdoeVeoASjqpu1yAJ8zwsNnuGKpOqUjhlTgvIZFFo6juYS9Ci+bOzg7mL
vLR/7CBIvtKjhbVYWMYLl7ULYusThSpFl+6p1B4SblcsDzFylscNSqmNBO7QybE5yNzNVdSm7xpj
4Zoqpa+Fo/3LMibibBuoAtqexuW2Wv7cCLPuljCBDQfRh0U4jv5TRhS/I8yDuivmDa5Do9mH65DV
hFn5bLsRneYbtD25ai+HHmi4mI3zU6O3AW3R6tWbp7keRNKfB2QXXBGe6GvceBj2/HC8jbtpeUyT
kR39SWCogIhHxKT4hb8SVeNChJsSzM0YEUn7HMqlI65b492oRpzspyADRhk5Wjcts3eoe/QKz6Wi
DonuIHPEFaNvmHsOaUx2yRT7tzkm9pP2E1k3/4+z89pxXFmy6BcRoDev8lIZsVy7F6Itvff8+lns
wcwpUYSIauAC5wINVCiTaSIjtvGceJMErbfxxbjBrTZv7tCUSXa93vTPvhpXz2qIyLIyqKDD27rc
FaGzNgPzCJL3U+iowqYOKFK6cgs6Mk6aR7njrVRyHK5FNSl3shypu7G7uFZKsd17WiNtgLT8dsIC
mI7e5Ke08KXHVAYJEIGT7XQRON/QNpSTzeoellX1PUro1gOdVB7A0dHMNmAPh22uc1V34cmDuQKI
wMs24SDuvVFo1krAsQ3ycGpV3dxWTpCfgB+6O0UD1+0OCHFZSiOvaRICQ66K+E4xHQsTWmyqTbBN
91IWhJsssCwKmD7XepGWr6qU/Ar8yjyLCsecbmWkLS0UHV9QomPv+uZ3uZBiamdOvZGrojrrcaLe
SYlVnYxa/K0bKQd0XUinoFO6VQlHYkWlPdoNmtPsPGoPa0Aw6kor0n6r1yDjEKnXt0LXSXtw28Dt
IjP4o8q1vG4VFySmHgYnP63jXQiMEjq/5m3LFtgFR7iwBYro732tBAkgViShqF2dTMssQK9rEMeg
ia28MDM3CBuCjrG86EiXUrvrRgIB/qGYoftu9rXKg36LLroDqqqJ14MYDSdL7sPvVPz1nVlI3T26
Dn/6IIzeVEVgLrXwU2uhLp3Wzs8aCYuXQgkyu4ocmmidLNupbDQr0lF326BFsycRH53HJSydMrkF
u5kqKzhB7rH2AVrLei6cahdBsBWVE/FRtBQH/hEErAj3Yk9qpaODRcPWtXrhrGIECc9HTe8SJ0sf
GjVon2IfYghApZehiukgZmJsvTiWesaAVXgTLMQj2aupv8oDy7O9sAWG5XUPqWKl60B1/lhJWN+h
edmd5CZPjipX1toHhbtKKaajymG20VMig/tOmRyB8LVoHPURVhoGAZCNBAHOxBdNADWFu3Z8LbtT
ckncN4lorvPMbHax54TrXNE+QZg3D+Drkj9hAzNt6AF9NQqO66GGbm7XF/kZAAsMJdkatFWaScOz
TqPiqNdSsCbjFfcgqf4UUWgdGhkYcOfiZtD5pXKHiT0W64J072VtvDbdTLRzRHSYQqx0KkuwNr4S
fo/j0N9HPL52QRHVFBXgXcEoGTl6QJmpOhfaifJp95Z2OkZyg8iLsgviL6EgFJ+dztdP8MuqfZXB
/UtzqzkL5FOYTjnuxsxzyltNLB3S1hkeuVLzVePH+lPu08Tg5erc4fMub+OsEw5qZQCvw+HCI7sw
vJ3oFqBDo6gCbRpb26QkyXTr/LcJpmkVscWB72eAq0EZrYwOffYhy7InEuZhJdCWWOUiK8q1tBbx
9k56MOsuuvfiwv90u743U9xDYR03FQOFIoAvkyqlU7SVUDS6aAuF/E3m9U2BYUEnZCbE39o8ehcY
ahPlskqZkqSEWZlptiPGZ3RYgxWklT+3h3FdH7csUZHB1aDlBMN7/Pd39fFaTdVAF1PNrjkfStl4
0aKG+mT0zcC+e3U71nUdmVjI8BFQB6gwrSP3FFnyIUOHvIq6Qxg3p8Gpn2AZv4Id/Cn2NaWYpa7t
FZ6AGiygBZVKMmorgDImc6hllhUlwD/spDHA6cqORjG1OGkOpaTUgwADDK5PXjtF2LYJwNXbI77u
lMEuh80OXmKELFlTtZpgkAuxgiJsD9Rz3XofJ3ZStCsjOw0ZGFVQcAIKz6Kj7tHB2+OBvVa737d/
w9Uq4idINDfN0WxxJGxffuFC6JxC6EvVzgpvg9s2KcvCOp0bJeLRsoKs5WgjM5U/1BqX8rCTDbYX
1ZuYB1vg7XkzrAT/lOQ9JJBHv39pxa+uti2cg5MvVPOvW7j0C2C700XF4FSTpxulgX5cQAQabEkD
HC9vvDGp6+4GHpyAJ85FsaE36h4/PK8KHRgubIlujzxVXXaSlrtJFTs7kn9Jig9laOHDTeFE7EaR
CKP1G41N9vfYcnq3N2UX7KWbtx1fDnOoqgWntabb2FZnYbAhwX/VAn2rdZR2yyWTzqtu1hh6VBgx
R7Ud2lqXoVGdTUUcWjtbqa1PTZ98CXv9hSLZ5uNzKPP4NnVEW2gtTZpmcS95ISpPvV3mYrNxar84
RmG0BFAc/8pFH4bBsC5U4FEEAoN1ORjfwvSzCYTe/otHr9I7VfwtUtvVRIpD/fPtIV2fOGM0fN7H
rqqB/9UkmlTQvbMErbdF68WMQO7r0b7Ov2ZSS3EaY9OeHkq5E8sFL47ZQdLRMvB9G7X5JgddA4ks
BL/S215dclE0+msHDizUKU5o9R4PxoVNN3OsgLoFNCXSQUZfarJCQjHXeLpZvW1QFAy9+H5Qyn8J
gcQt7jUIkYLAufxuGe8P3s9Kb7dl9kcsnBOW5vvbX+vq+hs/1rsQkwUowm9zIwQq7LD6LiXSKk7O
XQLLVdvdjjM3WyR0yAwqaI7QFrwcisdBEsAl6O2/xSlXjVcdhcOF+3Vu6eGFOeq7cSiRmky+CZRc
OPAxEPWihE646hVQO3kHxywJrBJfdgxu4VGl0V3fyf5bCndqh6z6j9tDnVmIQKRGI1IQY2yEyY+I
BYQUoKdwdPAqN/RgZaL2IINsVqRy3YRL+J3ZcESR0JlCJn6KuQxKqm0jzcNGDmerpCDoy1VEVbms
P6vpgunoiMSZHCRw4rjMNdS3r29zo1B0Q0q71u468ZOsuTtofgWaBFDYecwF8K2Tja9HP6VhSfp3
NjIKWlzgdMXF6aHSqkpWOJIEpBQoVFsbaGwgcZAcHeVeap5KpFYQBt7e/pBX6RoIF7A9BmsWjRcy
qMmabbDobCQTwoOcIrfQx496nK29NN+kZqWvejKYbSzLS4joubAavlYYPIEyZRldhlXLEiJEYXW2
hkMXZB7sM6Hwy7y0JOT49mm28FFnrjpMtNibdOs5DabrlQ4HrFTEtO2EV5hpeegXUGmsllLBmRNA
BUM5ChcCbgDTfTksVij9ebns7EE1Nt2gnaWwON7+YPMhOF6AyetkQdNDBv1hIyyazg6ztH7qTUqP
etm5L7ejzH0fg/eOAepf43qbRIktp9A0Ie1sVgw9s4MG5SOPTlldr2vt0DVfb4ebOaGRYfwv3Phz
3iVB0LSaHv/0zpY8ev7db1N+RdNnNyxJV47zP93bhiyDR+JhIl1ZTNViZnmulnQ2tZBnzck4I3v0
bdRPRimtsHBfW43xGANLWd8e3+yhzXIHYosQ1YizvRxgCksRWHDQ234KickRKB1ATNZKSju/cust
5YHiKj9UZWGxzC179L0Vity8/a5yZkGwtKr0pc7Whzf4phSh/mTCr4WxjWf9ZFI1oKMIRLFYUHKb
jE0XfRpeyFDarnjWOCDl0kfY+1w7OmRkiGaokSYH6Fee/EdojyAobsef2RAIZY/nJfJtjHH893dr
R23TIlJ8UbbzBOMQqoSuv4Qbn5lGXFVltgJ7jrfe5JD0G5Vauy8NtlXwtMn7WnrLgTIgZS9pCwfV
3DMHZPyYdMmAHOW///5uOH1aJoOUioNd0VSU/K+44gyCv/PST6r3C1UFCvuIP4O+URceeDNb/iKw
fDmPgRYqbqfVg10E7ougG1sPe4PWruRyM/iHOlrI++a2BPEwswGPi2raFJmI9rNC6lIOdia7P/RQ
/JHJ2ZZyO/VRD1/zINkj7vAT1ye0oWnKf3jRYH3BUYAxPDrx1gTv3iSh33toa9tk+RS2tpX55x8C
kKZRGOBVQlXgcjbd0i8Ds617O3aFT3WH9gu6XdpCLjj+kcnOA1H5/0GmSqJVIwai1eY8BxwC8Jh7
TkK4DIL1q/MomoriV7QBYFiYS2SbuQ0xVhpU5FgA5E7vuVTvq7Dy/mbUPOki0/sWyeWjVCz5hC/E
0SafyUQjSB0Q4rE1crFOrh5duiMrzfug0dj4CMc2grwLAB/ahH8R++82neUWhpujC23DZVyN9Gwt
2N9eDzM3HHcOBRqVnHLk1lyuB4FeV1oGOm8QLoCkhZsE/9XJTq1c/MPSHkt9VIRUxLunV43RCCju
l92ABAv9VrFCVMfU3j4+Gl5U4CpHu92r9MCMHMd3JVe0EQPZWkFxCByYsZa0NYOPv6lGwD4XDC8e
i5v7ct5AApG6Cj3SoIXZ7KVIjhE2MMQFHsTc12GyJE2kgnaNLddjOjHOoA12r4BScfN1ZBjbOj3o
1cLxPreg/5JLTFKQa11/uUw01WudzqZ/sGrC7wntxCQ+3P46C0GmuwawU6nU2RgkdddZ/hnW6spc
SnVng3DljoUr5CGnGWJoDciAoKvDu71Yx8IfYq3y6uX2SGbudoOJouA3vqqvKlQyT7GAimBnmyCS
TuWQyXvHrReO6pnH5UWQyRLD6AzlTozv7BglnSj/mtDhyJSvfBkr/ZdQdBNG+g8Pq2ki0apNbA0G
GMMA/tlKFou7v57c6fCQBfpbAeDqH+YPHwfePNSEsVW93D1ZVKhFmKuUqTTszaRjmykLp400uw5o
KUiqCL+Gu/QyBKYhdNxVhoTLT8lV8NDqCKlF5WeMF6o7p85pqFFD4rkeY5VUw1PBw11ZxcjN7Ws0
BFOvgT0eL3EM57IZ+H34q5OvceAqlz+rSSMJ7TtqMVlc/Igl/0HLam8tGJW/rsBYraxYbPZ5Ei/U
ReYW7Puwk7XUu1lLtuH1dqG1a9AJ2+XS42yIsVbMF6XK+DevendXGZaPKyZwW0YG6zup6FcnPRIi
XVPqd2IvlXdC41uPAOBAXPq0ybpEiLdBHObH3Moz1GbSfC3UavD19lqbWwiwkqgkQ+2EoTOZceTP
GvTnWQgSSJEQuVJHeEvLdmG9zZ3UUEZxY4O4jUb1JEpuAvdqLM62qJM2yVCdeGCXFaBIYyG3Wgo0
+ZKumSQVcnE8FXvaf2KKUmV+7uIOgomlfr49dXOLFU4amQcZP93uSZrT+u7AOUcNNBGEB7ntEbgW
9qqPX6BEKS1qg8+i6H+7HXOu8cBFOZotY/IIRWISVLT6QC568oQQUb0UGG9JP9fqUOoKPxnRnZKS
+rNPglMTiceskje3488tY052zMa5QKhmTz6kH3a5r9cyPY5CRoMIOTqzBxxxO8jcxHLPAvxT6K3K
5uT8MwPfSHG5AuCEYudeEYThXsldZ+0oFW+NMDK2gdqGLyVKNgvDm43M7Ug+AePPnNbylAjcOHPO
a6o8jMoUBYWNQX71EdS2dFsyFhKYmc0HVYhbmMaAypNm8jHVSkeGAh0+G3jdeih+gbervE+3J3Pm
tUF7kaxP5eRBfH78De8OnkpsotJRG9lWo9DY1FgsOQg+CW19p3TaodCqcD0KUwDIDr/cjjyzFyEK
QeE0LJwhrrpwSuhIgdF5oh2Jtb+CsHpEuMNZe9bwpivxxzN16r5owFM4UccpvRym2loQM+km23Wp
P0NPfRmRxishDs69udRHmlklF7HGf383pUIJ8l3uQvLo5lsUfZMKjFs2VO3px8XQrm7P4nWeM1oQ
jxL7GgXQK4UESUYYxysC46z54D/ck2t98cHno6K56QL7dqyZbjGFepohIwuL5/10Fq2s1wHDI0II
6skroNUM59pFdwsjWe2YIcipV7+kEVIu3EngbaXu9fYPuN4Ql/EnM2tBagZViHCIYL3lQL4L/1TH
0sKMzgahrjxWEiiiTxuojdUm+RAySMl/zmtQq/EqNJ5uD+QveuDykT823oCs0RRAd2WKLkgHSooB
5+iZ92u+K5oYcd/OVbQXr/aDz8wyqOA0frb6svpUZ7LCaZb53kqIJAed1gx+QmWVd51sFI9tQAUN
iGbgf66F2tyji1zfqb7n2lg7xUec8+K95hbhPlPos4g9dTXw83KFRW1dIsqQ9N2po55/cEm8ViVV
v2PfVNH3Jvfdp1hWOqQZTelzOHTCZ7fXxB2iHJndeJAW6wLtMkePPDT0BuQ6AylcGzH89zaspWTP
fkNROR2yxwAIKKgNVXnrAuulSqs/fivIK8ETI4CEg18NOzJ271j0vYtyrjncFb1ZH9GQ9anoN7n+
p6Oh8TuS0VC+/SXm9g9PEJMevWXh6jM5GNKU39HVrn4WxRYdn8OQ/85iTGCdkwu08Xas69txzO/+
izVZvl1eqZFbEKtv0Aekk63LC1fj9Zmq6FDiAeuOhY9rR11TFTLPtfSzhNr3EzKNsF20XHgdIqV9
1BoxWmhdyzJn2eU6VmFSj/gNmlv0miZ3sVPXbjNERUKNOM+f2qw/SiaA4i16pwNkPxP5MSn5aopZ
uG2HsHw0KiiHCJF4K/zTRRCNaXkqzdJ6SVm65tbUo3zXF2pCgdk01graE9812hlPI1NgnaLh/uET
RdV539AVHEm5+vTzIxsoqGATg7Mh5uuBEn6pozKqLSyy6w8/RiEv4/qZOaSTwkvlAM+Cs9DcSZa3
boelZXx9aBHBMvAdos51DdDyXLfvsIYOzwqKb5oBhh0Qatv9+egCRlGJdj4wStK7q9nifYtWTTfE
ZzmJHgywveAUbke4vjsh9VrcMRT+8Q2fricftwDfUtAWkuQyeGhE03sVhcY7hZpe3KtO0x4VQTRW
ndcuQdyuv9EYGcSCrsuUd7XJ5kRWHnpDUJRn9EjWenVsLPfD259HpEhVnIcONPPpxaK4korFX1qe
++JRQPxWWRzCmBBe7kZN1kmMRSzQMWadJnMS0jSha7oI4BFr6yattnYK2GZrMYoN6+AOtf/aGjRJ
dStREamGq7y2qiaXQfD3PlpynSZ8Tx2rWFeiU6zTXntjyiXcG1xg/Imn1zuB0s1T2MjmBrlTc5db
kQDYvUcsLoIu1inyi9tW2qPpaMIhQAzXXUF7H946hLIwa0ll91CCMshgyqIvI+JxcNfKefsWI4K6
anW0X1dJKSBGXhZiv0mKzFjqUMysMDpLMP05KSkhTKFZQVxBU04K6VyIYXwSAxUwX900T/DepG2j
RwoEujLGaU/rUvEAkFM/BQh37srUlUlseu1eG6xqVwSSwnO8L7YQC91XVzf8XZZX2JPe3hDXJzp5
Ash2HhuiQtF08qJKgj53G2Q+z5rS9JtKyZVHWfX7PTsjuccoJVcWAs7sA3qagINISlQQL5MHQUgm
4LoDjajMU56kvnoehGThlppph/GmGR9wEs/EGRL/oFdOjgr02ctgqUai2v1EaFXbtwFmlGOCeach
onYA9ALTVsWYQ8OyZkNhMl/6Jdf3F4UNFbYQCwHi9fS8yaO2LzLJaM4euv27QnHyNyWqkEC20ix8
VkJPfh0y/WffO+muiUH3exmepvBCYmGVWs6Se+rczHCTUho3yBT4CJPZFytDoIkstOdADesNdLZo
m5gNdZcC8j/pEZtCtkCDmp5Vv4DhoedcldrKdbhYP74Q6J2g6aVwM3LaT672AC/FHkpSd+6TxxEQ
JDQ/bi/t6ztrRLX+fwBj/Dbv3kl6z0+Xw6Q7m+K32Ld1b5+kz7dDXL9uR/w1wB/DGr/w9Mj1nGqw
JEgV5wL1fxVeY4z6QVyLya9ct9yfeol+a5FZw7pDEnxAHKr/+GtilJBg9wKqGqGFk1lUhtbz/EpB
laUFb2NBo5NGzb2B1srtoc4sHYC8WKCMud9YSJtcYDTrq3RQ/OpsyZ+kYat5d2X3JmON5e3NsNzk
+t6vTlEcL8S9Pi8uw04GKPR6HZcaYQNFG46xp2unPkbw7fboro9BXUJTjowY0CLih+O/v1srsVt0
QwFH+tyHQr4OM6FZ+00Svwlx2O5CB8Ln7XgzoyJh46sBPkfg5m/e+y6eX2RtWerjTdq/xOpnVft+
++9fPzvGhPC/vz851qtGCpJYFaRzG/mi3RZV+SDRDEMbRGwUOBWe7KMEKOYL6dX1lhsrkqDqTZoV
HHuTsGaUCKmSJ8M5FNGJSKLwmMhojWOx8HZ7fLOB0BukXKACMp2iJkM5Eqwg7IezWWTwkeS7xoUI
HPSLltYzE8kzgpcb4Cly3+n9WGukE05RMiK/25rDW0kJSfaTBxVuFEJat0d1nTvQ7kUsgFYvLwbS
xctV6Dle2Y6EI1sHKe8qfzTnqau+6PXRhy6GoMmHt9ZFOE2+DNeh9wvw00ltQTu2JjLK3Y/b47le
5ZcBJssh0KW8kiVe830T7MtqBxf+w/uWnIXsBQA3naSrdQATDZZXnPpgjVsRNQ4Pir/SrtzM2Dkq
4v0fHs9FtMkRqOJmUyJb4du+jsCMGTx62mIWf72yQV6Njx8FY1l0FScFgzoB5ZijJGiLhghI9lRk
WOctyaLNBhnfQBx6wJynKkcienWY5ja+zasVOGD/KKXCI9XRfGHCZhb0iFwYQdqYGl9VmBO/LwHF
Sj4QvX0X3LnREXcAvKkov2yKpXL2UrAJWsLLG6U2SpGbXv1KDU9EAh9TDEpH4lrVfjsYSd1eDfOT
+N/gJtsng0OMaxuDCxFdcNCToyOJMs1CkX5mDzGF3LsKty+Pusl6iJFTcTnrfTvSi/ANk5riZOAX
9HZ7LHNREKyzaMqLeABPAfWD4owuYX5gx7L4JMdfq0j+dDvC9UEKaAvkzyiAhprh9GowGj/v4obZ
KqrXKrlDLBQysrzSsbQC2PsP6+59sPHTvbtekWEzWiRafdsRXjpcLYIOI8hkFWfBBudIWLoLdaq5
pUBCDd6AhtH1LWFg2YVYTeTZAxoBCn0hrCdWg7KEB5qbQ/IU8i8dgAONosthtb3L67vxPDsw95Z1
ksRnRWr3goyqRfDr9uea2Uw8XmGmUeyb0b5Mg671HKV37STTVp7T7lAaOold+SZlmM0o4jEOiyWd
4utZHFHWowv9CN3Awv1yeHLnm4KuCrWdSTpOmF2O+nvz6srxwte6TvaIQz8DiIgkyldkCOyF9JbK
dmOnmBA90p1tNjyZ8KnsUgNP0qZdiDeDWhwD8hCkrQjybaoKqQ1iIxYdbHyfopaD9YUH6Kn66eMV
lJ0Lt9sK1bCupA/nmKQQQOVF6hGg7aY9gKiG7qpi9GYnxnAo0uSMXcP29iqZeRSMMWBQcQVDoJoi
FnGLM/ze79AZSJqVC/8d5SMpO6QIKOBvtq4Rd/BxzulwqlRjYeEA/ls9vaxHjeLy/I9HNh2qKQ/B
MtUqx4i9smEdPHS+twkLcyPpyQ7n1pOOOOHKgjGcK8q2T9BxcYu6WumxgP0pyMos+535+Hnp4ibP
m4XtM7eUkR3ldTgWg67oawJuk+mg5RXwZkVYx1qg3XmeSfvDKT7o2U5xnEngNIDISeZ4VfYLTCUq
6aeVdqBsUi9c1VhuSZtmSS7z+oYYw4ygrbGqAo3ncnN6Zh0hiiSXdqx3R4Ayz5IQLVx1Y3o7/ZyU
obggRA7oK0NkhKQkSmdybTsasuje7w7vjsH/nqrGPhefpMhGYGnhopgb1fuQk4wOVWULhxmptpVM
Ai8hvcZK/Q/b8F0IfdJlz5xadfSAUbnJ71j5mcn/8veBbLLSwGuRKlx+mIoFWKpi2NgN+n1BFG6S
JT3Y67sAJNjYhAE/hPb09NqRysJQvVypeZb4h1gVV1VRk9E193HkvHlK8D2UlM3CwXJdaiYmsFcd
0jBaptPKiu+quoe7GjHDvdV9ibxH8H6Y8ajAk9ytX30N8+KgFvvbYee2LcwiFSgs7z2uh8lcjvpp
ysBykItPeLbgbdOtsn4Bzjl7HbyPMkkcTVOppV4SWedmH33H81M9xo6rveZ5ITymgwQKG/nGlT94
X32r9M4yfoILv2HuChyPJai8NIhhelwO1NBCXxKsvrbRgERvbxub4V6Xj0qxABiaWzqmoosIQ4/y
sFOQkoLexP8uHdGMT3Ub7UvZOushfeKsf3Q1+ezVS+fh+NMnpwi9CfqTwJQgz1yVOIfUKSIUWezQ
QEupeQqKY43/r1g7qKMulc9nFsyoyU4VgkSCU3Yyj2WGMiMmo7ltpeq2zZq9KHf3SaZ+/JiiVgt0
nvIAxZVpApGbRe1kdZ/bDXIPeFYG3eH2wp9bkyQKiC9YoxrBFc6j9NzR4yjLbSl4jsAz053Ak/MR
u3J8ax9yL8KA4Cu+rwv7XB5LANOvhR89hz1Y0DGLuFyITmj2SmQVpe03VLzlZKUDlsudYOt1nwvn
bnD3kvOl0b85WGOKeB0jDCQFL2bzNmCTKPHgikpj3ap/uqjDvbRYZfmD2izgUuY+8rvfOFWK8CIl
znSQknYdfabUoOTBqhTfbn+ApRiTM8GgKe0VSlVCVn2S02+xUuFZuHBTzGxGCgsQ98l8VQgm47+/
exUJEFGbOg9KGxm49hGrSOGM6Z6CuxIKaDjvKRvsFt56lPT+ZXW9jzz5yjKmXJpe+aVtxCjUqAc1
e0TfaOtF8mq0ga92YWYP3pfbUzpzxo3KHjQYwMxr1NUuh9viace1K2c24pdrP/9WKvqqE3aN/+t2
nLlp5TkhGSNKCgLF5NMJoHyK0uHAQU9/pUnPJh7byPQUn7z06C99w7nT7X2wyaDU3sftriaYlD1Z
8dc+P7jlrxL1AFVbyMbGvzTZmRyePP84EAAdTsFYiFuJBqpXMPT8zzny6BhB3p43aSbfUxDKIdkD
XGCSYVx+IFNCpTgudd5hOBvsfLV4yZ3ys+Llj11jrA2/WZV1ce/0Akp6/h3OVb963k/YIq1o+R6C
0FpjYXDy4+JXpuo2EKCn2z9wbgYQ7x5vER6lvNwufx/yQ3hHY0RrG8gPjuDkKlyYgpmviY4HnA7A
QZBLp0k1jsM4LhdCA9USzbxey1/MOj7k+CcZKHJt+rLb3B7SzJ4YhUOoMALoG70KLodUyiArrMZv
baeASlTWw4/WzI21X4THrmz/fDwYZDkQ1wirjZihy2CKklVmjI+fjZ7s2fDipzoAhTZEz1269BCd
Gxe5ooG0AUQA1tJlqKAUzFIf4sYO1OALPumbKohezc5E2lb5h8MMdwS6upD9yRGnHhcW5FHkidoW
VhYyeGLdPnRi/iAp7iEHmnTk5tw1UvioBbhCRvHCmpy5JyDPjeL0ZBtwM8YV9e4MBwQhFnHbt3aJ
BHDqfRfVsxMsYBjmJpP7AbQPKnC8LicHWjbAQrGAxZAFB0fU0pCmCL+3YfNqUUe7vUTmCggc0KyS
USrrWqQBbVoRgFcu2oORx19aK3Y2kWq4exeBvxVW4smWV1l/qoZQ37TQRjZxUuRPRWdJCztjZrOP
Hlm06AHQ0AWcTGyCmggIWKDlUk/+bVWruNgujHXmorgIMTnvPMTTDNDPg9245brqP4uxsjPAsoxW
o94OBiuImGcU4XejEF6uoIFfrvG4Xona3m26fRLZqagv/KiZbw2YnhMeQwUTpOhk2IaZpCqWa2wc
Ob2PjfRQ6V9yJL7LLvp0e/gzo6dVDS4D+QFwH8b4Ad6tXAAAetBFAkePi2ZuBVuqWCv+g5ne4Uuz
CbuFVuTM5ULjGPoSioGWRmn7MlyFrh4cBdQB3E4S0PVRjEPo4SwsD+g7A0wRQLv2sXvnDkieDmHu
LWyi640KXJHLAxIBoCmwH5fxBVWr2rhJGxut6/uugd7CSscOwVwUMrteuYAPEJuiKQ8wS5p2CBrU
LovaUio7QLas154y7TUq/2jtl7g/iKgMu1WOEnK4ztDNrPti0zvFNvp4FYIeKbUB2hRsn6uaKul9
Ioy6Emchb1emma91bYFqPjOhsL4hKuh/P+n0XYeWS9nVdWWc5QwR1rrYJqn8rEXJh88BnqncxBCU
eRhfNXzFtrbULMqNc6xpaymG1dlVC4fe9U5AFgmcLi9HiB6QsS+XBlr5WOY4nnUGWP/Qq0KIKTnO
DLqg//TN+lBYwhEo30LQmVVyEXSy/SgFi2lZhNa5y4FECyJe2/vbG/z6KIEtSCFWHrs8QJ4m173p
C6KTILt49pKkWCWutonTxC4rZZQAXkhOZ2OhsfjX2mk8tC+nUNL9SFXKVjhr1o+y/qopL438VfAX
CvczczZKJv1flCnhX4YX05YxUQbMWHS0ssXseHvO5iJAGKGVQ7GLLHhc9O8OxTKqslJpMucceSlW
5OKDm0qvt0OMJ/hlHg8MEbiXCbye1p4++fAIN+dy4lnWOQ/pN2CpuY51aavhomLILgrJZbxQlp/7
NgZYGoslhcHS9ORFDgKZUokxSYK6Llssz9EPVRI79xY+z+zI/gv0t6bxbvKGuIvqpiOQ4D/L7ZOX
lhsoWqgdW2fBWQIVzgSjfw00iHOBBtX0oqwdvMQE5LHPivkW5IccgJ7nfQnwANHSj2+kEWTPMYQv
KaCu6aLITcEN/nJuFIw94p9xkp4QW7KQvr29NGaqPiMWmpaU9VfPb5rKykalRGbW6ucOmSOkeIO7
0EtOta5vvLD70bWtCGlKeZNxvWn1ZPsP0cfiI4/0UWRpqjCqtQiQmQ7cokJOtmG31/DzE22xP6V5
hrt2tmrqg7OEGJn5jtAH/ws6Hs7vFg1P3k5ATNc4d3W/FsN6XXErexmW15LK/1/YfDP7G6A5r1tU
qxBfunrg6YXjSUjusUTPuvAt95cQFnPDARww8nxQ8KQ7czmcJOnMlO6aACpPX2XOm+a2K03rdlKU
7MIw393+ZONfm5wlLMj/oo1b/93khYFjoqxsCmdXlmBnu1jvuOFdYX2cNkElRUY+h1a3jBzK5CqJ
E7RJIiDe56wYjnVW3vv01MNoKSOf+TqAYMb+Nv3Za2yFOOQYIaWmeQbZeCzSbBvH3kLWcp2GIkAB
KgBOw9jOmO6wQUJ5uPEq52ypwtpS3zL9KdV3imU70TenfCyHpY7WzILArpKzHuNoer/TlzDXLkbN
leTaXYH1Q12Zq9zrDrgrCko2NjSGhRU+syRGdMrI2Rj/O0XZ9k6M9BV+AkiL4bmg99nGd5qtWKnl
wrUywz2mws6yQPYU/MhVRi8P2DoYJeiHtHN3pZHdw04/1HiRxKZ8HyUGZi2xtqFaj1UA2bAn4fAC
gH4RCDumZ5NN8P53TK8drCpqZWgc10ZLvzyjza9hDKLIT5aF2HuGs8GWLDa7UzsuC7PSvkSuXt0N
gJFXWdHLv8TcXDhI59bYu4n5+8Z+tyvzkRxnYLRuA4nZiUjbVtErEG/XxaEA7BO2S+2wcPXO1O7G
dgePNhSUQd5NGx9prmLhqceebZmVAHLiGz2mlSHlLx2N4pWaNeXeaNNsLZm5u6tDK1vJqQ/LuK6b
VV7E3UYss3zju7W/IWVRN0HgR3e8VIqdpX68EDz+VlgxWJKi0TjNtyt80PoMnLSdmu2TFrXPMALP
rhZuLCtbyEtnd8O7UOOJ8+5TSI2rh0IVeHZuKJyN3z1e+Ki63z6FZxIs+Dcw/0eBm1GD8TKIjiWQ
GJuSc271uzLqYWQ66zB4itSlhvzcWUL/FbgURRE0MSajSRy8jGTTcc6a8yBYx1YKNvgsw9U+O+qS
uONsLAZEMZRHBPjhy0H5SicmTaEKDMp7sDxqv9lTVvUQJfAQXmLpzM7giEgcyx5gviczmOWRaLFT
hTM4p20WxNtMdT57qfCrdfP9P3wsrn4TZDS4rWmG7zc5Loiq6JxjFO4U914ue0xC7iP6LrcDzS29
URQeABUF66tUI1OrVrWa1jkPgnfM4uABMu2h7N2FusZMxQ4twndxJh+qralNOlbtnI3OevVC/3vr
UxqvZWurxMOD4MvrFOpVWiq7ShT3lRJ/uT3OuYXCfBqQO5nVK+17VxOiBIICN2qIiEnWroQM4VPh
LcK7Mnm5Hcu8hiEw2HfBJoNN9a5K5V53zm4COS3CMJIT3viFSWN9UpzG3+dZpa+V3BfXgiJhvoOr
IzZsRRxgB1n2K7mpcGOhQLQ1ejn95XvGZwFfENPROaiH8t7RMYO3+ki+16Qq2hS8MnZVJOCP/j+k
nceO3EjTta+IAL3ZkuXbVbekGbU2hEw3vfe8+u+hFu9Us/gXIf3AQBsNFJXJyMjIiBPniPQ2M+rd
jsD1YWtjbW0SrhVmTFLvRY8i95hXpXWXIB/lWEit2HT9LCeNKvdQim7DXai6jz70vo47SNad5SXf
86gv78amrjdjPYb7rkcsLuqj7likavaIxku1dVMEBc1Edx/KKH7vm2DXBE2DXn2XlI4Y6u2jUFe5
U0aDYdPKd2HIr+qj3PA0poSpDohlxXfhaLXwLAyKk7nwJXt66CGk6SWHqA2+DkLtbxhl5Qfr4w9u
0BJNPyQ7XMitduOoWnZbdf5eHZNccpS+e0f5pdvc/qxXR4WmE5U5MIaEz+sCjOKyaU2NUVM4d+03
kGBJs+I5U2j8kCRMJpg+mzoF0wU2izB1yCifYrnCkxj4jT2iMCmY5YoN6SqM/TYyzf5ATkoom47K
xW0zupVMASEkE+mZO2LAPd3xXHZPJkQ9u9Hr/O/sXWybdZ07WRIOu1SUyz1jqKGjSXnwU8xraaME
aGloYxQNtlBYazzuV6d19hPnz602ldOyir1zaxU/6T3X26IZng1BehiL0kHxe+UCXt73/7Zktu+6
2LujFAXe2Qj8rWr6TtD9vO08iyvSeJrzatauOWjkHL2v3BeEJ13/d7BEp07uNMnbjPkLOKXbphYX
A6HI1LCfBpNmi/E6NUgQlvHObjh8iRP1E5N7u9smFo/CfybmZWqoIBWt0XkuaP69lf4j6E4c/M2G
XZiYPeag6C3DLhNxARPMd/WrQdTbADEafA1U408vwcndSB+gtSFvuXpuGbUOyUtdeUgbARRJT/Lw
Xrvvt7ds0QEubExf7eLU5bRHNCVr4L/ohU0ytLbU/cjK3K7aO/SB/2ZBU5eRBw+BZP4Slo04MA1G
AM5MBm88+VuXyLtCdP/CisTDipcjSBzZVD4uaYT9Vp1C1lOZIHolqj+qoP8u9v7x9s4tORtezMTJ
NBdEQvTRTEt2LOc9xYo2b0NnEJqD1KPhk2tru7YUGCGIhbyJEAwwchYY8w5JvqDhjLaD9Yg2yAER
+RPkrRuxU52/WBNjOlwoE8PR/IFPlAAa5OoEeulV93+5xgHVqL8wQW196o/KKkM7H7etKCS1Bxwk
PFV56B8HZhX3OpKA+7Qq1p4WUzieXVsyUFJuCW5HnmwzR4hNxkjrjHa91AyfIivR7Cbzvo5p8Ik4
8VaO5OW9Ka3NVS1aBR1PBwkUyNXLHjE7cdSiWnqCbm/rifsw7W2t+Cd0t8V4N4Jpvr2fCweY4Uio
pymJ00Sfv1010/WENrPEJzd791LDLgPX7mAVVIy7AtzlbWOTT1/tKOCOqZ/EAPjc511xYII1TKWn
KO3cO0PhFTAEbbwrJWBkKjKzQ2pMSo56YKshYt+3rS+cOIqr03uKfb0uJYOgLrvIC6WnVqodUf5a
li+uL6ws8bqMzHuAbJxblxc2Va6Zg3ph7ltBJUlPpvzsj7LddCc5E22v3YXGxnNR0j1Y0Y/bK/vt
9bONBeVJR5nMh3kYZVr6RRiuXXL/OC60JzWLii0D1syMKIK/DYpaPCRipWzgbvoSjUnZ2kY5Vvu2
rlNnHOvqzSzNfqMHmfRo5X5pW7nR2JGo13u59MvXVqnqTyka6LZSDNFDV9SeHamC/CIXSCFKHvmc
OCQ4atEHz+Wgv/ZDkRx6o5cdUWzaHVl74hjghuJNFgfZVi9FfyeMKKFWxaBARWZBFd/z6nhyRwE1
9BJii0LK1/o+C45H72WS+wDvA4PX7JqqC39kvL81n2KE43k9SMobCtV98ZTnUJ4Xr8DUbn+R6wId
1AKXFmdfJJYFIasyRBHd2EKOyHSMkEaTG2xrK7Pd5E4edgpvNln60SfbRv/zywX4xjQdRS58zS3b
F4aXy0JsPhWTdmGh37lB9bkzg5UTteTsKuRdQNMBNQPFmTm7Xw6I0Ql0uqMClW/kbYsKoikClpDZ
uv9djk6pqtlAGm7v7sJJ/mB2FpmDMRCCZizMp8TLfipD9KPtg22f/EUCxZuIgMsCYUmehysjoDmd
D7LxBGbHzuWXNvgcm2tw5oXrmW4ncBNwbws0jiKnzPB7ejBqq2zTAUnKUXby5HsVbG9vmrpoiekg
wKdcxFeMclqmNGkoesYTfdx614eQPuXj2H5REgushB6UXw01EHauBBlX3QfdTmOQ8xCiBLwfIHj0
bBYANEcQlFMXpMURmt/caRTkVHPNj07oI6YnHZF3ChCq7Iwg9V81PesdvcgRSqw5cE1f6buwMLWQ
N32XenamheVL3Y76W4gU7V2vxSbqslq0qxATPpPraeDyXPPeDwTY08yg3IWZ0T9KYxgcBwvVyb5q
gsca5WOec1Jm55UuPIRlY6443MKlTFD9b+umv7+Ir+pYCqMg8JGK7guDFmp1X+pghatTPj53ye72
h1r8TnCX4XRATinffDSWRX2nE3b1pzZkYiw5JNl3Fmh30sttO1PQm10agBOo+HEXUyObp9N0MMow
rFT9aUQ02pe+WX/OV0EQnNTuqJry3xXhWycHHC10LZ8K5vz06NET1mjeFtIXBgkZ1YV5Hj2veXLb
liifU611n5iOdPK2/UUwPGaVaSs+t0uZ1yvfZs3ezBHqNhGbCkHhJyFuHpVS3adec/BkCkjQa2d1
vdZamCLZ/Btdrm/2Sihdy1OEcnCf3DovnZG38bPrG2+oZKMRO5TWLihjiIIlL9uIRvneCukrExje
YTQGmCNhpvxy22eWIq9BtCd6EBRxm4++GYphpfU9LTzNeuqEt7YBzvXnGT4YvP9MTG57cdZ8VOiM
RMREbT0o0ktcv2TmysTPkudPFdOplkDPZu41ahiYulUE7lPQF99CAYIJ0wgOt3dqqSAF7xIgCSb+
2av5QCaD39WY6pb71EINyMQng64Hh/F4H06+EG3q7FTF+GoQ7l2oHPPBOupCvW0M9984Vve3f8zi
gqnT/H7TgpiduVGXKmKrZDGVRV+C9SuM/61Q5b1tY8k1JmQzI7B0wa5oXIS6LDw1lTka2gTHRbiz
aNTeHpHg+gtDAIV4pFPx5nk2c5C6z03UhnEQI3loJGUnRfGjPvorRx3m7YXDx+zl/wzNshtDFSWv
q0aq660S3BUwzO9kM4j3cef+y9t93ImUZUOhVB4QRi1246C4x7pp8+3oavou9atyC40W6i9SW9hN
Hkk2M8g/FSrP+xiqsVM6Gs2mdql6C7KbbMHBMDeV9NkepRPE0gDDYyvXrVetywymiq1k41cZZWvy
iX1siME2H5DHK+u43BRyUDlxITHYH1MKT622vYuDPjhatdVndmmqhW24mb4xhrF02mDQdmmepafa
U6ydGoyouhd9DJZQS22hj+FgA3u4jzIithdW3UH0Q8OmCTd+MQeDixvR3X1fBtohlKBJRZrcsLuq
Fl9Ug2rGSHlVryLmisXhUXQ9hum08UvC//VYtVa6HY1x3FeJ+mro8Y8xUo2d3As6lBjhvSomyC1H
7VYolOQpSM1i33V97ChFl9p9rjBwOXrtfTCEAnDVeHBikzlIs/GGF7Eg98hh/XTKPHQ3ujHyF1RE
thC7NBv4+rIvWuqXmwZ1oE2jZ/G+bDLVgaWnd4CU1I9CoOh7Zu71bWMyXwV4vd8EpWahE5l/tiIT
dr4Rx99mfZkgNl436DO5BW2IKqd64wXegxHlwaYI+tHuAY7YsTK+FYMxOmUjidsukwugKWVtpxHp
E43G5rFNM3Gr9nD6DZOotZyo7V3VBRK4tKblR7rfUFaQv7hhK52s0ugsB1Km9nudepK2SRFY32jM
nVp1BIsnCeaOKdH3pG17G7R+8u41wne5K9OHMSZ9q600eGkGgYmtpuscepmGk6m16IBPjr6icO1L
p8791KemdfYFRORGrXb5rYNxhxxxs/FQeHE8i6bJJmtG7T5Kg+Qh8cXRaZvcQl41rzdymuRffNko
zqOJFvnkSumx59TYYteLPHwCkjQpzG0DQWi6HsgN78RABKpQRq9qXL8bZZk8mk2jONSz5He18Myd
mnjeHums7t4KFXPTlGq+69Us38Q1ilVA5KunuKhDTpGX79Kiak8BdEsMu49VutURytsYpAZ3lQa/
IEVEFtonwSYW47eudJt92/nBsxAiXgbfjPdF1jtpom1vqWd7cDEejSwa9kleFja0kv5JCgXrIIu1
5hij7zOtKpn7rJL6TSZ17bbIS5UGNALCY9r5x0Cp8n07vreo0/v4bUXZcaMAql0pOyzlJVQRobIj
22H4Yxbgxa41Oj3L3KdMzyZuj6awq9SHKV18z9z6Hln2X7eD8FJsnNrgAMqZwbiaiOrBfZQeo15P
RW8dlALASdZXh6x0iQryGsxk6fpC5wpYDXBqlTTvY8RvylBOw4Amf6I2W7mUniumL1d2cMHGb5op
ENt0ElEG/GhDEKUxT8wxPAdJZXcGlZDh8+0tW/hG8ONpQKBg9qC7P8udcq9E/TpgaDLXrFNg/QOq
MBx7pzaoydQ//8IWj0ooSybGi3mnvTcF09SHLDy3sQHd5o4/kUPYkYdv0nzlolxc14WtyVUuErYg
VfS8I3afFSBjMGuHX8dWpLtR67ED56Bm56H67+3lLeQaE5M9JYcp0bgqNAvi4Cn1EIZnPw32ons/
BNkpcF9vG1lwceZ9wHxwrCbKktn1L1uBEpJAhsyHwYJL8K/Fn5LbbV1rZTB8zdDM9cw2MM04x/UU
6Zdpfk0F1XbLz1q20g5c+E4f1jPzP4aFpDRIRTx8/JbRws7h5UmYxdC850r+/hd7R9kcSC0tqCsA
hjYkeuozMnlGI2IA9J6E/mfYEfyXogrgGFHyNaHlBY9AwFAn0f5NMaLMPpbYwFwMj2547mQX2FT4
GJriEemtlZfDmpkpilz4uqSyKNjg2UMGlfKClqp6X1krB2qpeMhiiOcA/CZeslmGm0GMXcNcGp6H
XIq515j2lAOKabE2Dg9NprQO12AEYD1REydsEnGj9la4SbwoW8m1F30GUTciCfVMc64e1nWRIIcd
6+2r5yR6kJsXNzorwRHS4xVLC/EXYOh/lmZRpEwEffTKOkQikokJV1UjJ+Kev+2W00Uxe05jhB7A
xKhkUdj7+PmGVmjcCj7IcxKTdfWOL/wYG3c7Abkqr7Wb5Fe1pr+24DFTR4Dtm74nnZaPJuHaraUu
Fvyz7qonmJY/9R3vTa1c+1KLduC7Z3RtYmE1ZvsnKzGTNCrcrmJVbirzrSZJXpvQWLMxecuF9ydh
a6RjzA1W96WtthAUBDlP2pWix/RLZx+JUv0UODSqNaiVfLTiGb7qxa4SnDVtpGPyHtXFDpWLEqzN
bW9YMoTyBKxJ9Pmmds1HQ3JpUBGFxpW4+yONT1nws2w3Rr0G1l3w7N8dL24qrqqre19sSi9RR9je
OnnYuJZvZ8lagrS4Elh3pxkqk4rG7AYZpbgU9WjwzwGIKFsX84MZpl8UQzgI+R/TfDAEhFr4/2zN
rhF5KIKo5N44xy26Q9akBpQPgruRNXfc3v5AS4GQ8blJ35o8E2atySEvHE6IQ6/W/NZHVtDcWCS0
QTa+mZVwktNso/n+u1yJ257apu0a1rZ1xbdIdf+8HvXhN8wOVlpT+oUW0j+3Uqs7ZWpuqyB95iWy
lsMv+snFYmena6zG0HQzkUhh6vdxzfNjrExhZUsXjVDJpqjI9YxCwscdlaymFGWv9M8JM+4A1YL7
zrPWyMgW3fHCyPQjLj5bw1iy1HWNfxaLs6J893VlL8uJI8mfbvvHUjyiMzNRQTJSclVf5jEo594A
U2Ouh3aiSYx2bpPs620jC3cGKjz/GZlFiUyMGdWHhHa6ArXqLAYnQbgX8kMUf2+KH3W70jlcW9Ps
rVNHReWFHuYy8bMLP6Mh7TVlJYtZWdI8wibCmJooZrMkTdoMQn+Atu5QiM3WjJuHSk1eyk7dUVJZ
ibfTTs0D+8VOzome8wK0RtVHmBW+eUpjh+7Zks9h2u37qrDBINz+cCs7+Ztu58ILrW5odBFNr7M3
CPtMGH2g+LILyUqzcmGtGZq5e9e4PbEJQ3r2y/WfdZOqyRop0aKNaQSOoWLuxXkHuzRSrw51gUtE
Ve2gfy6Gf1P3zx8IkzjZ/2xMv+FiwzwIy+vedGGotTInbd9G7XPV7MTxLvbeb3+ahbTyg6VZTFWM
yuu0zCON7rb1CFMRKF9Zap2QElLlj7vb1pbC0eW6ZicYXIMWS4IZnHvpPnR/mOE/kF0iHvvzL8ww
k01iCY2/qM9Ca9E0ZmGMKIHJiXXu/OwuQ+ajEEYnjNTvt00t7h8z7nQkJ2WHebEia5MhrhsrOJdd
MnL9yvV9W1NoR8ggv2tLj3IbULmV47t0dVBaMmSFyvt1FSbKajUUKb2fTX+EEmIQOltNjZWztGiE
eWlSP4bFUDf/6INQV6XlEGnBWS1+hHAvpO2P21u3eJAuDMycASR0pocldLiBZxymebfI0j8hK7K9
bWbR5yZdKMZFAGHMiQhGrTUyhh14zoy/ZG1werSYSv3fdBRXDC2uB9IDcB5Q9eF2HzfMqhQv524M
z/T9EYWlvBpJjtatwcSX1kP/ARwc/VbAELNrKW/6zo2SLjhX0A5RCEmA8Y/apqlk+/bGSUsLUhh9
EdGqBq4z18JQwhw9+37ybb/d+276WajAibVCmNDnpLKeMbMfoXmb+vsuHpFRHOwiMR4it98zibU3
1iamli5LKk2g8WC2Q+B6+r0XUdHydT0KXNM7j6LypDTdsPHdAYJ4pTvltbqxmvzsuc1r03aH2zux
dMh/8+0Dm5chRpoZ7gQRASCJ+SmOyi7p+o2SybteNg6yXH8quzXC/TVzM0ca5aQ38xRzPmCDvOt3
kS5sdEV2tGR4ouG2ub26JYeCIwPanolTijnGj9satTmzkWPg8yoKXwslopEcUZ8UbK35YxoLNgj6
Zp5GQJR4Wc58t460BG56nq1DcRdVX33rn9tLWfJYytKkoNP8BI/Jj0uBbDfxTC2IzmnBNab2d6r0
kptr/dWlyDhxkkPfBqiCN+tHK3wfslwzis6a+yP1vvbD/vYqlrKzy39/9v29JgoTKrgRLBX3HaP8
RfgWMwjvNXc8JXNhbTZ36ftfmpvFYehABsmtp+WolR1Wrz6CiCOtz2jl46xt2+zj60bjl0HFssz8
vRxTwK2vt/dNWrEwn4FNxannk8URJJvWoW7vIutOcI+C+yULfoVi77TpS13+VKxjI+0USTi1a1/u
2v8m6u5pAIM6BvKusyVmQ8gL1Rjjc56/tsNLqZxk7Y8fwdz5cGBNvQsumjnsOvSCzioEIT4HcWXX
QspgErpN6doT+NoH0b0GEo+AD3jrqwed7hX6GGl+TNn4OXG3dAuf4+C5B0eeVCe1Pt/+cgv7BmyI
qADnHAj5+YczDGEMcjXMz0ZzKn3LbhrfDoaVpHrRCDBy+Kx4phLrPh7bzAgCAUnC7GygFX2Igrh9
VYOw+aJ2hbW5vZ7rI0WthBIgPMG0LRhT/WgqkiBOgdY/P2ceVL36cRjOGR3fNb6ZhRWppABcTSLS
R1f0qEB4DaPokbduBfq/BZVgTSrLjTVK9fH2ghYtaZChkUVNpmYZtSaGiaZAxnmWqfBETInCfeh0
YEtvm5n25eO7FPW1CzPTAb+44V0jYIRdwUyU/1OUPS0sy5a1J1e8E4SzItRON6w8Fa5DBhahyET4
bRpbVmcLg2ZDzJJRTc9B+ctTxk1tvt1e0oIrTDpiBunKVHaeYwiZX+wNuW6FJ9n6pIbMXuo/aqOw
x257287CQj7YmXk3gBMraSrsqHpnZ/Frka8YuM5KeOEwq0/Mgc7wqkabesimdAgfUyko+DCmkyMN
WFWSQwXQVsq1kvACohl7dDqgS5teOfNAV2eVKhbyJOgrMUlbgmxJdhID3nX+pTe+GjHsbOlnN1/j
/lvcR+q20/klzP6+Yy5ccJSbxCqsiLmwCH5WecKx/PlZ4oKg90GDDGaKeR+CIBSFccBYU5yI8NVb
/pH5luoopcMaq8zCqeWwgghnMTSx5k8fhOwyX41Cntte+1rX2TZSrDt2fCWwLm3ZpZlZAlEnnVqP
LWYKQX5tA/XT0Kx9lSXnk0kdGQMDy89iPgaGqlHCLFM0H9WIaT5F3pShtQmzU+YHR0n5dPsoLW7b
f8auFOjFLLfSzKBoOkZb39P+ZcLabjv17c/NQOzDC46qOgMRsxMr93UqZj1VZrV+sYxyDxTSASe2
ElKXdo5ZMsh+yPFp5cx2LhCDtq0yPo4hg38pGQt1k5da7I+hJWx9IVxLHJY2bxLe4Krg+F4hOrVm
jNVGLvA5MwltvfEPspA/mNraTNhSXKV4MPVZpuA9x7+OgRkag9njEaWwCTvXbtTnpvM3IIFWdnDZ
EkHPYLLimkl5VGPkZQ1EZ7yOFFK07IL6dlZVe7P/57ZHXLMY4Arw4xgmxLs87+d9sMzNhhoAlXce
iK0pz2ul3OnMaNnBDpbEahNQw8r+IovAKNMVgDh1kr7pi15EPCkXGPLLmOe1rIcAudW0uPPNNUao
Jbe4NDJz9lYc9DCuMTIWn1sDlV33aAxr6cOiEXQ60I6ViHbK7GEG3aScWUzynxsleGr64dik3bll
kH7lM03/zixNQdQSijK4s7gR57qMwiAXJihw7ORCBZMlsumFu1OE6DxqvTMM00tDdbK2gXibwQy3
2+hxuL39I5bO9eVvmAVdX9UCq1T4DQgDhdmroKY7Y9Q3jNHbaGHctrW0r9yEkLoA9bsuBMEaiQxH
OCK7JCXPXa8/CBDbVXQobptZuke4dYmJzEtBPzj9jAtHLEbuDYlSHU3todpF8By+y6UGyfdtMwtJ
pgaqfOK/0qcX/LSzF2YYi++B03GXlCoBN5P2aX60EHXxAIT7cMpp2adGW5tgWgoil0Znn0uo5aSW
UZI5mxPSOPUpmr0Wvuv44t98LF6g0wKVCWU0C/hV4qZe5leUc8zswRd4JVpZ4ARW8+eZMxnt/+zM
aSgBDoyN0tJahBBgA53txl+jLVoMh5Y2ASngR+JjXX0poXflavTPvajf5WP+yU3Mp7QRbLH1ziAD
PzNhQYVVP0fIBgthsXLEltyemjF1dojEZGn+mhfNdnDFyJ2+mf/Ic/sMvdbeNZU1wsNFOwZMbFRZ
eQHPwwmYs57KcQdTVj44df/e129GviY+t2AEr2aSiUlE0JvzPCALvVZF9ZSWkgybkSYcxwqRtqg/
3j5cC36OGR0qNC5myN5mn8wDMJwoMnsW9AajBz2wLN3xhGev+XXb0OJ6wPIAGwHAfTVI0eZ+F2Q1
KJuJDtxrlX0taY5c6SsN2kUzAL/QGIaZ/mrEQfb7sJYH0id0421jqJlP+dnKf6yXTILGUv5nZQa0
Sbuu8IIooKavVVyNli3o4NDTtUt46U0F7z1zYIyYU52aT4kKJfjwnpfcOWz+tYR4V7SuE6v5Bvpv
u2VWRIo+SXKBIvTz7Y+1cFl9sDu7mD1EKTWt9gES0V72Mx88/Rc3O6Yj8Hx/Lb4vXCMUw8nVJizC
dZF5aPtRKFr4calYfIuT1KmC7sufr4dhOvq//AkmZeblTY1Un66OwpNUfy0hfRarp8H6QbtkI8Qr
jOELBwolZr4YI1Kwds8PVGGUmdmGhXcOPdJAE1YXdzs2waEYR+f2ohZcfYpyukUXAPimOluU6qm8
7zMVQMpQbaNROjTUL61C294285vYbpY9fbAzuwpTvW7yzFP8M2ClB1fQHJj3dr1Y7YPiBeT3XpFi
R3Ubp6X9THXmUJm502dr3a2FLODDr5hdk3UIYQrDDVxfUEGrdeYkETXH/i4a/7XcjsF7gIjjy+2l
Tyu7sXJthiYNKykZpZDMw9ArO2gePXSD+qZ+aEp5r2XdWa9XXrILR8EgDRBBn2sTonO2yC4NizrN
TZ+gr2yivNpUa0+WFQvzJSHco7RKbZFtBA90EW29fru9Z4teSWGY+T1m2qjRfczW8s6CGEqBp8cd
tp5yZ8Sf1DWu+oXoND3C2SlK6pR8ZtG3EEoBPpGE9FY3vIM5uP/kvfolaNXa7oZaPYaCt/ZSWTJJ
nquSgDIqe1UD6pCNyY2eLMbSUu/RHCxv43MupkGxwgnb0dpZXZS9//lWErMsUaKEck10U1aqXMG/
gFEodfLyB4W3H663Eq+WvheE+DCYTAhY/vj4vSoJrgXGqDzQrz9qS0AU7AuDCCsp/JLX8amgSgOU
zatu5tdGRr8/C1MyM/E1LE9+sTbNvLSKibBwIgOYRg5mBmqAoU0K4/VToYMuHHK6oeDN75vOXZt2
WYrvF5bmxaZs9JXay6Bkm3rrY/XcJrUDS5sdays9lqU9A6iCFidgFUA48yUNoqu3AwfJ9LIIVdTB
vPNR9Vu56ZdC3IWVeTxItNhqkumpaJjxq6y0j1mjHVBy+uRF5oHb1LGiX7e9emkDwQTyEIdKEF2f
mcPpYxbRGaFOLDejLYmPiUT0NirblLZ/bmgq/6gTzOeahagV4i7sMwy5Wn5yM8+1fVXYMx+w8bJx
rYy2sCpqtvR2Jq4DwB7T3188Uj2oFWuzRQs984fYrvGNTEZ9ymvfyur77XUtZYU0qaYkAyZQapEz
z0jGMGpcvUKXunXvzTJ704rG8RmBBWOBcv14bsvwZOXqts7atcx3+rdnV+Kl7bn763EfqF6G7ZHS
ltLfJ3R9OvGuFrptqr0WJeyk3YqLLpxtZqRgWaXTxIrn019V2lm95ZaAEAzNIfLaaqdtYmutQLlo
hkbwROdEyJ1XMxjY6wMxGnlwKfpJaiRko92Dr1orxfeFA0eImhQNpicKpa+PjpIUbV7xTSk9RYmj
FXu3PQDwbXXTzrIcKO4a9mzh5jJ5PpIoklhIqIV8tKckRSVWqRKRN2XOEEaUeIEoygfD9w6lsXLk
Fl1TVycFGYMC5dV4WVa7ZRFaRXQWMw9K1dzxY8v2W8lBGNKWGWG1GtgJ3hJtLSf4jbydOybl3inr
hmyVPz6uk+er4VdyGp3pBhl3UPfHtl+W6l0d9z24fhHpDSU3KfxlmePyEmU+vInsVuuGk6knvwWf
792gDNFn843wBWRgBUJJt7ZFZr75xpCfmk6F5pce1J8/Wc2p8QwJNjCBK26vVDYbzazyiIAYfc7U
gbaMCldUttaTWUrkLw3NY70eZTkKPnycQrd6OxODY1UE90b0IGaQwrUHSc3vyy7dQDm+gRdjJ2jx
sYIg5nb4WjpneD53KLS7HIXZs0UpCyXGWZNzk4ynEn01wGqevFLsWjplEMHIKv1tOjXzcBwUquLn
kZucy77YNXGzReysQ4Snf6d8depKMbGHRFhDZi1MXUA8TRrGTAykKpY6O2w93ePCDK2YwcfMUWDN
9XQwx9GbFqR2bZygorNaGD/jnVH8Cvp6xZEWPzBDuMwx88plYGba+otLiNYhaoihl5wVq7LVJj1A
ZnV0/QL8XywfO5LWaKptq+ZplNt/00G+M/vwARLKt9ufeOkyNM2p8Yy/TbyjH39HDYFak0Qpn7gA
oqRaZb4VvDrfBmCKbN9Tsj93KWSypmlJeljE1VlMFVKETisLmaC6Tx16d05gvEjt5z9e1FT1Ma2J
Lo6AMauJWGKa9ENP4K5Cmlf0Ae16UsCBlQ/NpZXK+oL7YgbI5PQIvGYWVxqIJ7UeNE+ovASStnXz
+zp+L+KHJvkGt5Nze2XXNPwTs+B/5uZ3hNuUZem5mDPlZ2TOyuIowbvmxw+aCKVd/xAMDIZ+z83G
HoZPtfcy9P0mhX+t+96676m+E6z3279oZf2/z9mlIytwIJRCFAPgRO9ifK5NOCqe2+zFc/+JxW+3
jS3gZj8uf+Y+RipVrW4FWGMobxi/lt5dPnwThbfcvKvc2hbcuzirbBdS6yx8iusjBR47VVfSnIVD
w0cArkExh5KvMe3JxZoHQ4dTrIrjc6Q1MCkLO02MD5ElP9HnPNxe8UII/mBqdlc2MHJoYoIpMb5L
wgoqyWNdv962sZB3kN1rUxSEIBsxg4/LoUWZB6lGLMpRvfL1b1Znbob72Km8FUNLi6HTRchFG4fH
5WzfYqsa8yyTIxBb6ib2HrLp5l8l5Fq0wg1Nz5Wc7Qq6pTZVqBVixyXtJQwQi07c3qv6igss3R+T
AB7cPIwJMFk52zRRktsh9YwIPKJ530jBMRNbevEMKjBIz4PGkQsBDjVPssMi/VTqqQN7+srwz5If
glREBXXiNr9CWBUqghtdl8QwBDTiDp4Pbcs8P7TrCWQetd6useNLS4edyi9ddJKfSW39o6dMwA7F
6pPkHHbGfZfotuklj3Hkb1PVuJvAraIfbVIeGb4xnpRcPrYpE4tq+12rw9dajh+bIN/miv6gF+ZK
zF/qaOFRABDBNDExMh/6mx5asji48RlNkZ96UdfcpKDpGsgoTl4ktszCqAjviUOwT6XwXq+KPXN1
axLC/4+fgUNMoDe2aXZgfaJQrhRafFaG8EGAwUyMpb3iE5vCNIdVyX/Ue/WlNIanKEm/6EN7vH2Y
l7yfdjInGR1nsGSznC3IkqKo1SjFfuEo9WMKqlAMdv9/RmYHuVJhyRHjID232o+0Pgjtz1FeuVeX
gtI0f8NEOZX5qzJeUQ2W4Xl6cpapTorF/SBYjqj3ByE+FaW+sp7Fr3ZpbZYx1G3Vq0VqJGfD/0Yt
B0gSAtuGaLcKmM/Qd7yS+a3kpKoPYA5X7vSlQ3Vpe3an5YWai4mM7bCBRlT91Fq+w3CQreOuVfil
gqj49tdbevrRnP9vb6d61sX9ZZBgi35pJmdI2XZ9xTiN+Enq023TPJvIKw3FVlJHm9nWlW1e8k1N
hw+coyFeK4y3ZeYZ8aQvHPe6YyqnIf4uNWtwgCXHodCCz/Bq4cKdLa7LjSofPGJUMZafRg3FjFQ6
1ZD92l5vHANX3dzezaVFTR3G3y8YChIze7FeW/UY0GBstZc2OwrVixuuxPklDyG8T/HkN2HGLEl3
+0DO/BYTqeczzqVt8kZ4JpkH+zKelbLdJmPycntVvwE9s0c6w9P/2ZydiDBuDaBmNIGZydzFKYKO
urH3JlKxKtpGjGF5vMSbJN4A4NplBZyperDh2cpjlczBRP0xHh3m83Zmjc5w7d8D2j6mWr5hNY5f
+79CNdoGcnNXu7kjJAVCQzWkltad4hrHQtW3YjKufKnFUz4p8sCNjWdciaHLgMC8lmbwWddMW1OO
QznYWh3vdOE5NrZV9X+kfdly4zzS7BMhgvtyS1KbF1mSu2133zDci0lw30ng6U/C/8x8EsQjhmfu
OsLRLAEoFAqFrMxjR343WecpzpLp2RU8syytoA5CAeBJ8NbdE/SC1l5jf4umQ9UewrLzvy5pi0vC
+TiltcvD0dIiDYCEvBueOyjpDWm6VFyfTcXPjUhhy5rwBAYdGpQ2rXRbtJY3NKaXWo1HqbGzcgMi
M/wNZenvhlavk9w5ZiZAW6buxxNaREbr5bbDim125a9nMyxtwyFFQcjJ8HNs+mB2HQpHS5wQS2to
XUZNq4PUkd1jVpNy8EPjG4P6T5TtWDqs0/I3tHj+twFJB3mbdmYFKTF6IP29nkdIIxcuU3N1OLgJ
6n9oqxGNXWLAZ8dABIrOmIMv7xCBnXFo3sLkG3JzJdxP6rEY9o55IryF+Nf3oXrNs9rLypUBzjcD
Wt7ZsCmzN7X81U0go1uou86wigr//eeHSTkUZXYe1Qw/LLX2QwkNMgAnouagsJ3WsqDSAW0oD732
i1d/lOJ9qNdx+JG0u2JYuK/8f3z83z/kiqMIAOVCpVlFDxlX/ZpY+wkPcB5Vi7UJDSreKeiQBH2L
0QRk6jZgmvcN/FyWJls1VO5M0v657RPCxa6c3MEbIBDuKH3Lyd3AQJ9RMSBzWwb1gm4HwMl2BC1J
+2XtbRFBzgxJrsEh+sXVCbgpQ2N3BYrCbdHc92CeuD2euS2F10zgmUGoCo14cbaeeeCUkDCOMxxs
7FN7+9hao1+ZIHcBe9BIo00WLiGOZ33r3KS0izmLo4Y3iMRZO/i0X7vOzwm1hM49ptD0mhSgddI4
mNq3ia4B6vI1Mq2scd+WyFjcJQm32UwM5KuCaBjvX+iWuZwA1QW7ZSWgYwV/ZdUGBFdePm776smE
SO1QvRvd25QuvFbOTvqZTSmwFGUbqjyFTXOsoJjk+EX1w7WIx9suUI3nPtrcXuS5hAypi5BKQcHz
qnOva/tkshkWuanoZqinYAxNFKnGR0tge1Jte9vcXD4GXVIH2wMvUehUvZzSIiW4gSvYs1rSeuaw
MYEVpsX6tpF5NzqzIp1+cAWj71GTP1RD5WXsZFj3RZ5u0AgyNc/FcDKSp1B7ALUe+GG/VSUuo+1p
6tZ5vnDdmw1R58OVPKjtFQ1cW/ghcfxOsuNg/kFMoPQtZRX4PV9q89CxjZX8BMfsYFeewPyCZ2ph
NkT6IscliI3gd+ARHFAPaTZ4V3BSovPmoBdHpfuusNZPum2SmB7IPH03BMOLbXiWdUzihdWeK6Qj
1xcQLuBYQQkmmXZ4xWnEBbQqG+tVZ6jOqRvYz8Sscg+y3n8tq85WSqyGa9MCfaqWJR+Uac1zT4tf
Y9Iu3a1mNxdcD3gaQUkpt1bZ42TnrYDjNUazqiPlEFMnIEiZaZOusyYN+mEpVZ/pzYU26JlNyeMR
WRoomgB6aCvmHi9nqyHVVlkBYmaFrUk3BEaePLV5+z4l4VYpaaAOYVB19GHQtYUUe2n40mpYzqAV
o8g8DXAlqzbA0dYuBc+oRbPV6GyV6vW2581u9rOhS1mfSoaCDBpii9LSbQVou+XEH8zO3m+bWRqW
tMmcIR6VpBe5WLMtdDfI+peqQ1gJaz9SoCIOX7ttUGQ4VxvqbFzSKWUWdcdy0V5Go+I5rIs/+TTt
4rD0CtaBkaQy/L4YVqgNLmynWbuoWik6gMY4kqV7ikP0MevQzXvo4v5RzdqHQql+oFl/lWfpvUKK
HU05tNz+CySmCwSwBs0iXM3gzJcxu7StkqgFoM2am24pL3c1HoE7PIJV5pJS2KzHnJkSS32WcpSx
WoZGjM2iZ2w1qOSk8j4YknzhgW8uU0OvkWhOBYYVlOeXZvKpo0atwExadF5L7/9PA6dZer4T/n3l
J2dmJD8pWK9VxIUZLezeU2J8QDpkYSTzLvHPSOS10aMwHzkiGhpTH2M9ftAqCD5DnQ6KvQqgj1nz
ylO2Khl4vG5vgrnB4Z0AUi4g4gPhvhRMupEk6sABYAGCe0+j5ggPWTjH5wZ3bkJapsgqIRtn9jjG
u/DeDV1Bog2aPfaUs95XjfQvQvgTAdv67ZHNeQforUQlHd2qV/pnZQQW0CIGgCWkqEDwbqXr/YuR
RXsgNRZGeG1Kg0Ii6J5RmRcsStKOLkA/YeL2D8ImgJz0hP4UJOJtaB/L0rEWov9MgQXG0MkMGDw4
DjT5UYRAvdJNBJsLeACgvPUHjPMeZyB3LTft+KqolRfWuDtbdJWQpcx+dqCQ5bOQhLiCBeVyx9l9
xzVD6NLH1lj5FUAZvjJW+gbZQaN6VmVXSxavQwlGi6cQ3JTwyqzJPTQTJICiSsMlqYYaMdgCwLqW
4uK8UPybHZfgbgDdKdCSMj9AOPKwBvcFujEZGMt6s1llqnGX9e6Dxpa0Da+3A0Z0Zks6Ti2LcNds
EIdTO7lLTHKf5loAScV11YQBzfOV0tXHJh8WgK2zQ0TcFx4jGK+lXchTq7LQPwG99t4ImmICQjca
PZd2d2kNsqfbe29u1aB2YYFIXhQC5Ts0D6fKLAu0i2nVHxfM0B12OjhEbxu5Dl3g3cV17rM1WLkC
wmlNqNZxi4u6yfiEIkGdgkh5iV1mzogmwEiCtAQ+KEVmW+vZaHQ4rEvnGbAxz8yXkPxzc3VuQTos
x9FMQ1tH7OfoBitKPCgh86Chvro9W7NxAyxJgIRYICRAP9rl3tWoGSmgRUYdoEy8yQ3a5iVvWGBB
NqYfvVE7ht2eTa2nGt9uWxYDuDw/NSBw/jEsTSE6qtWM68hXE71ZVbnhxcqPGIjkioPbHUeBBSnA
2xbnp/Qfi9KUkk6NmsGExYqa3/q82dSQDUzQ9rpgZ+aGejk0sdfPEp3YboHsYTCU55s6+qYkhe+W
W1X7iONfTZYGdXY/Gi9oEPQM/S4Hs4XRg3K739nx8+0Rz+3uszmWuxlLu0FHrYqXBBs6cJ4ymiet
6O/SJlv3tba7bWthPV3pEKBQ0nBHXZQ03b3KHlDLdMHSH6LAY/Ef9hI+eslvXe1yjmk7REZp4l7A
3aeU/lW0BtBFOGz1uweXVFig7aUQaK7f6hLSdtG0lBxRSLlp2ihmtQ6U8nUa1rT6O7qHwcFxG/7Q
+SPoejxrzBb26oL/ys9rKkCJaUwwZBc0tMOxUndTf7y9iGLT3diUclGspv/elEhZXlJD24HKd5vE
qjf1WdDbZGGnzIfR/+xIVwo+3J300HAwk4P6AbYQjw1vt8czd6qebwApyDgxMRO3ATUb0S0PQuLA
rTpqMNAOXTHxfUucfW90h7H/LzAqIgTgZoXaDMYnQyKmpkxILmjZdSfepBDF4mq+aYfBH4vS59U6
1e6yiAZdvk70e2dcKOPPLiM6SaDwh0T3iuKcqypk1HIEIFfZT5AqClO/ZM8W+cYAirk9w7PbHmQB
6JoWaG05xBg2VaaEouYXoo1JfanKweNKCU3OB834sMvTbWszVVvM65k5KcrUZp6kZiG49tznrAA8
AVznBsAc1Z2i/2ntxzzZjvXCNWw2ip7ZlEJNVIKGpESVAxxB9qZ2HrTa9Nru0XQXcrGlqRS75ezY
MBJcxmoNdpqpWfWVBk1ce2UPbsBcsoPqTRA3ePf6HydU2oJFbfQKzVHENDl/KiDhGhXmsdXpHZq1
gxyXl0pRNnjD2qoTC27bnt2c6IDDExhy+atG+AIgcwU97ticRevbxUOEF+vikMbPkKNaO+Gv8utc
aXAe1PyF+jU0AOVaKVBTWox3dTDMRuq6zN33MU8CFCX+3h7XbFRDYVSg1cGWpkjnQ6WWUByNEKc7
kr9CbNPLrejXbROzrnJmQnIVhyQQWS1gwjSZp9OTw51NBBW4sjuqyYsxLaU0s1vgzJ44ms5cM0lt
HrVQWD7UGkoB3+KReKO7XmZnnTvicIcVJ4JoZXGkrQb1sD5OmYNogmYdt3fw4lltUNO/PXtz4RG4
b6HX7LgCsHU5Gt5XdtIVBGTXSuFpTb9i4w8StR43dD9tF/KiOW84NyYdQSVuKInWwhj6J9YNfSJO
v7o9nFkLuPIInVU88sjUW11duU3mWDhFE9fLe7TZNwtRYs7d0KUNCUOUMoCdlzyaG4PVTAydiTT/
W+WVP0LMDN3OXgpXgCCEniy8k80ukNDbwY0EmFW5oADRh5HaI+wxrEpY/6xUw0+ct1I1NtAAvz17
c66NPgBR5QIJFwieLp2hDnWSZSnui9Zorkg3BdywwW5D/Xr8c9vS3CyC2QEJAeQtcEOVLeHtQ+sV
hFptMP12TKDt+FiU91UzilL2Po7ThWXTZi3iJvxJ8gRqfKnTwi2zMMzLJD0krFcALsvwOBFBLRT7
DyXsaeRBRdHGigr7qwqCwp9DgZaP2AzrVcZHXMOigfuj2akbSPSMK4IGVQ8w8Ao9S2x8opDl8niU
Idt21T9GyUpAfqsqAP1G67XEnfAioCtBRnrnx1CFfMFH5rwe5W9o0UHXGtx9Ukiqkq43LfBLHEgM
Ni4FdH1YwK/XQUHGgeQGL+RIcK4qW3rh9hNk61O04VjtnVKblQcehmThEW/OBQ0HbZGCOM++UgIz
WGNEwBOg5UhJ7pSMePlQrAC+9Hi1JAc+F2AhAwcIlg3iNPAeXnq77Qhm/NhMDopRse1kZSUICkLb
U+xqSaH28z4iXybw3g9+FtByWCCUuLSlZ7aVZsQARroDtNHk8J58svUn0yjAJRU7o+M5ejHh2T3s
V9BBRZFhap03TPUPhXWFrwxGGbToBdzZZDC8UR84FEUqyH0pbrN3DacJdIWgAa1rxreMluk9bRp2
B1B946Fqnq6NAoA41ynjTciUIURLZGM81Vn3QxlYfO9OQx7gGmBAloICP230zqODmqLPY8c+5Aja
PiTu3tBPM50apeDQyejfcF15ZwpLT2oE7HWCN9l75ljpqgO4EW2JSJtY+kthdbTpeCKaxfBGXTCO
66A2PQ9xk2wHvdceJtsMQXNOTQ/EcnvwpFhbaLCaXjeWmWdnOfW6IfuhuOxnjB4tH09RfB2nL/n0
zeHH8gDN0M7eoJGWrdOmB3lawb04TMZgxFMvqEzbAe2EzC8j0w9LsPyBDn1TQX87qFtgr/VSRw+A
gStyqWel32qdc+d0NSIeSqrrpCrrpW0053VgqUfdHbkeWtokr2unUumzAWj5zAoPkR09Wixe9dnS
A9PcPkIJFU9ZgDrgzJWO2j4pI7V3OwDABZClAD7aCOLSXJN+ezuSf9b3ZNc+tyQC71k+ZIE5NjTH
Hpas6CnpR8XribYLQehpMuobWhKkgsAYwra6zVej2+1jTX+14snXWbXtsjwgoxaM41IkmTs40RUh
wKpoHEdf3+XvKnSVQUeYZWA7ee/a58h90qp1mJ4iNJjenoLZJT2zJM1AFhk01uoxO5gG89x8100C
Lu3fNjK/oBiNCIsAy0kRpOXQY8qKFi04uOCF0+DbVeRRe4fC1oIl4YHXC/qPJXHanC0osZSGhiUs
AX6l+OiWafyEcjBdhwldh3qTg1MNtKlRhQ2jMJTrbg90bjZd3J7htFCCvGr37MuM9+mA2xZHo5wG
a9x4LYeFE3POOc6NSEtW9pnWZlEMwRpN8cFX/aJl7orn4EYcozVC4oKHzOBjBK0paJw1QJBMtFVf
zmnWYaxdBsm9ROsGr6DheHBjUu5KqJbfl4j/vhqzaWUTzb1XeyV+bmtED79SpvERDSTWWq+T7G7C
7XTTRdmSSNHslKMHFQRlKJRcnYSWDhEI5tbJYXK5nyllQBWgrNPvtxd2zq+g14Kgh0MQynniV5z5
VVaEUCdtcKEBY1gmlHPHb8huf2cOh2h2Z1hPUd4PGxWJzINlFeaCW82sOLA5QrMXTVloyJL2Tx6G
FRhTBOc+KBs9bbAeeJjswsLc1gnEQowl9a+ZHkm0mOJGj3ZMdCShBfRyuKHuUu4O0YQ3Y1B9ptO9
Fb8SaDAn7R4vaAQq5G38VruNZ9cfozH6VLmrmt+O/owMz8PuhLoIfVKdpaZu4WmXuxvZB8jbPuXr
BNX35c+CfAqJoyhk+0J9HdJqZdVvjOp4bf7LW+Ouck+3F/162jHdhsh74FqCnOTS3FRbKSEG1Mgr
ehrzX3X+I3Ox9moaKOr7bVPX/nVhypQyfDC9NKXFONuneYhnu7WbrFJAYhz7ex8dahagsfu2wZnq
Nx6zQc2Omg9uS1cP6Flp1ri6E7bvpyejA32ctiPstXH2abdujUNu/M3GIzO7hWhyfRSADEUIAwoq
Wf2K9XmgZhZXCdBUadf4Rn1PqYBDb0jzsjC+z2REcpYLS1LYsizWI3lMgCKEVJCno+y+Nkfllx41
zvcctL1eykvrrXHsZJdnlbFLDasKenRz/yxC3vwCeT2aDEz8PGWy23UnpN06prN1rrQvSL7NPd4v
uc9paq0AM7K/R2H0J+1ts/cpN8Pf3FUYeEqmdu1kdf+mU/tb0peaX7VWsYlMY/iWq1MyraLEpU9N
qWkfdIyGdmvh2LgHGLD+Toam9iuwMqydMXQeaF5NpzrPG1zbSHeMHfIS26l7nDSSr9ysVDYZm3CL
i4o03o+R1WxQ0TVTD8xK+srO0WTpQ0F42A1tCq4WKybI2nu86GdaFHkDsCMbfUiBNesJSKUiQ19X
bdjf5/FU7RLVbLyoHvgd+NujHVQsSj/hXbyBbKQBMiD0mrTo71kPWa0FUaeFBxXRH6UlgDU1gyE6
dm3razoFY35vKs7bWOTkKU4aVnvmaA6/RmfM7hS+dpr+I3SbdwNImJGSLU/0AFrY+SlOrOa+VYZj
TDpjU0x1v0usclpBycAAh4UQC25r5g+V0fk2ujifwqFq9j3qlT9MjZI/JWCFazolw7PhEnLP3Zr7
TO/sn7WV9D6hXf5kNqzZpBZLsMIqZ77KzPhn06vOsURWsUc/2R9umuG65ZniO5ZB13lVtyvNje01
p2bpu3Y43oVDB5JWPQ+3Y+xWuA1Qe4VXJrzFl9rkq2qa7ACgtPCVcfCbSfvVl06Bjh3GA246cYBc
s/NJgUca/7tCVT8lU3pSOjv/zsvGOaVamTzGaJv1SpDS3xd2pD4NYeZsaNjkeH4B3V+lRtVrnff9
hjmZ7WfgINrYWWg+qnoENCFgaSAiwnWNaVBK7cEiju4Zu/NUM7OhHFzo7wrTyYfaIft0E3QQQX3Y
2DV52q+GUik2tFcw2WMO8ixnTFa9o5CVw8pubRN1CDSz7XdWWKp3RO+bjR1lJTB+uNYQptZ+3YaD
ryWJtrGMGqlY7pgLYW0pvEgh2whJZTdNmjwBZrvW3Leabtxogpzq79vhxZ4J2KhnqUBcgBpVMCFd
ng12Q6MpLSb6NOmx9V6bNnSn6GS2d6Fu9dgDuPn3RuisbKXjW+SKFkQVNDeorLq5s9XU9aY8JUE7
/ETJwzfBRfY4NUnua/2PylDArm13q56iAWfkHT/EuTL+clp4jGbRdduNmg+6NM1Hj7bxVMRWtnE6
ZGDJCPA/dJ7boG6y8rELO/2EemK9IRoP10No1MGk8fFAe0KCqs1emds2W2riikmMxA4GiFMFFnhg
Nkle9b/6LivWueX+ZgUIX6MajxY2p65fuqH+yGrc8xvXWWtm354UBskIx3Vq4BtSa3iGUFO2RfOz
tWrS7iNvwexvNGhc0pnSbwYrb3DIkSb28wwOMZmOiXcSBZerUIfIfUu7j46qhqckw7gJW8jUxiko
quuspU+52ld+0cb1cSyYspBnXdaioIeMrkdUoUBJKJDQtiXdHtJKqXo1DBWITQKa5yV0KYG5dE8Y
ACIU5Wq0BNioD+G6fuk1dZYntlKDPa1oNiobgnFXTVmAwtdt77waBxJFQ7CRWCgPIWPVLs2EaoFE
mKruodbvxmLtaguFruvvqwrKAA7SIhhCm+jl97UQpJhtUpMDUb2CB+ZSdesy8RLTBFSfkEeEsDOw
izLZZwWKM5XwtDzqapB3azdeK/FGR716iTVNNmSAuEnAIzEG1HMhn3Y5kEgPeTk2iHRx9ZhlT0O/
thEYQ79d4jiRZwwkwGBkxeKbWA8ouUiG4mKsptQykkONmvTfYhG6J/7/P8kOwJ1wVqwHkEbgMBAi
dJcDSUNGnKq2AWRStm5955Z7danpZWYIgijBQrxHfRNV1EsTWQlG99GCGGfxYBLfWro6X38e1UyA
VEH+h0ItKM4vP9/myRS7Y90fxpJ7zje7/BpIQUzRpQHJaVFsIZkqDEyKh4QQEqJf23Sg/cB+wIkA
7KQlmu8uBzC4tYI+CogIoPLYbNwlmb/r+UFDGQiX0KUhANHyW0pM1Zq45hA+AYSAOitb4pKWQ5OJ
91sBwwSHCSoXCBqXPz/teKwyVmiPTROv6gRVzUChAdO+JvqMm7NkRzqheycrSaTATlUUXgyRnt9E
8Ui/VLWQhoNFwP3CgkgP6ohIxE0pBIJDItRjJQuf0TILumoQEDB70y3pHEjbDi0zGnpUcFwo6LxD
IiD5VGHEJFTw/n3qtCALA9MO2BdDFEzo4HnBuzpYjxUEdcmttBobPg6n+hR2YNfS0f0d3zXTNsG/
RnOp819yMmEMPWag3gYpDzpvZI0Kve4zw6n68qT9BINY8/1LO0R8XbyZgScXHK9ImaTrOxnBxctD
JT/lyo6sCuVrpx4+D/IoBckYNEoQZB0xuLMajWlOBkEKRk7D6Hr0WBThwt31erUFiwYqLUjXUJiV
69I1HbPBCFXztGbpixLrO7w7L0CVrxYAtIVQsEf3E4xgp0urXSe5YQwZbY8OOs5WSbr64gpIn5f8
tXWhe0/E5/VhbW/iJaT89a+3cdcDUAnvRMBNyC/YaWWYeVtPwynahmRTfA0SjLIxqgYI02ALQsEC
4Vw65FRSx93YmMNJU/i7WZlvcf21BPDTAtA5yArwTI7MRvLQTG3raABF4Sm1p+0PArKUr80/apR4
NsbMoPCBwCFvZtAPQ7Y0QWJTlR5AQU74xd8vf19aX0OrwP9A8f0sO6JQF1ab27//cgfg/VlA9SEf
CQkyFewYcpeRQsLU4dPk7mtcBMeVkq27JRe9DNzCBFig8bAu0spPbvnLXVz0eaiybnD3HHekPw0P
wnbVD+vb41gyIoUKnmelgbuGuzeYn9UBVQOd+mYS/G9WpM0M1aIsgRiyu0ffCB/3oeZrmpcuycpL
Y0HJW9WAfzHEaxGeg+X2lErJtB50p+TI4/eUBX2K/tlDyr6U8jsgN8P3oUGIJRGduXInUaoQvUYN
qz7ipE5FjrwQWy9Dx/X3pRWp2yxXa8Wtj/XPrvKNpS6lpc9LS1FNvLRzgp9vsJWdbcpwYanlJtqr
+RGrdHb4aCaxlYiF9dHlB+fFVY/R8DBSPJSjyuYPxiYp163rGa+cnG472dLIpLytM42prHqjPhJz
p05B1S+MbOn7UtpfVfkY41qDheEr6LEZSy1AS9+X8kHUvDlROFam4HvDOClL3QIL35cr67bbd3bZ
4ftRX6L7YV+Rr8XEf628yGqgYAe6TGkAbdRNKNKS+ug4z3W5mYyN2v6+vcZS2JVNfNbyz5zLMdq4
Y6hZHjnQdOUWeozNFzmYrkxI+TIQBC6KMzAR2j7kwTT1oV9i8Jlfif9MlIwjUZMmUgsXJqwI8mMo
AP1XIeSf7wv7Z7MUquAaSTt8f0y3Tb7qn/+3RZBCiEoMqqboOjzyDKwXQT5449LjyNIMSUFkTPMM
bd4OGsS+aRPiRXB7BLOfF2ybQJKjR00uqzgtgcyX1TRH134iVgHQ10J6I2LNP1WIfwVxVJ5Q2YKW
E9oIL1cAHMeDwRQdW2HjxP5o+aDQ2/ElrYCrA08cRdB0Qy4LsmM0gF5aMQfg/QsLs2SoIBm+1z94
F1hvX58qgbuHfDHKUKCvubSRa2A/RILQHIn9ODjrKlvC9M2txbkBKaxaetc13IIBt/X7+ietl7Ce
c7MEInkUVFCUuAbR5GYTYQZ5dczf23FVThsVYs/lQoPC3CgEVSIwvuCgQXPl5TTFVT/UESmro2n/
9jT31+1FmB3C2delRQAFnT7mQ1YdmRNY0S6kgWsGXb9w5Zq1AogN2h5Adorn9csxFNC5QXoQ1Ue2
iumTE/820jeuLQSP2YmC8BMqaCbQvfLNCIQfXV9VanW00rtqrVsL2dncAQFown8+L0Vv7rQQzyBK
dSyi3ku0I+IT6Exvr4bcs/F5RBi4uIvCuNh5UgC0u5xrXR+Wx8bedtUmdnems26pRwcPz075L3Wp
ojY7qjODkndRPO6Jp4Ly2GnekDzFip+XCxFrbl1QTlOEcCTaj3Xp3d22hhH6qXF1dD5o+aAbC60g
cyMwFaTmoNERuGRplytmnqsgl8fn9bVjbQHqjvSFEcyaAMIe+wR1DzxgXLpvazTx4NRqeSy5Xye/
kaLlizK9c1sEPaX/tiFfi8WLcYH9Xx657hvGKzOC2liF+hKX0+xi6A7gubhp4Coj7XenyTLWULc8
5iPwfoH1etuBr0dhQr/TRucySkUQFBHmz/IDA8istKZTcVQhFkKhF7JHMxlfGoRY0sszEExcuIbh
cBJ1YBmr06tVw0xKiiN6Qs3cm+iqfWPuNtO2i0D06/mCKcHSBDSYiiNd2h9RiN6XHmJAx/zOVlZj
seBZM/N18XlpOVy9ahudoZigVA+0xmvchkR3lbWAZrv238tBSFsEj4YoekNO6ljndxEUko1dbyyA
a2SmaUQuE+886HcAZxe+JgN5kshkRquHxTF9t72/gw3s4cHJ7toEcM87o99PQGq4L7e9TcyO5AfC
IghkXDDwKvJzScFtA/yD8APNfWnzgI8BGVyQD2i+wxfOySs/sDUF7BTYoDriDFA7l44tRJkJiV3t
pJfHwj183B7I0tfFAp5tm6HBK12c4OuN2q3GNCCuu7pt4crRpN8v/n5moQktFRIDsGCrD8ALRBSQ
kvs0uG3kehhCGUlBWRJ7UzwPXBpJy3ACCqqKn3v31bK+JwvNhUufl9zY4GmXjho+31grK18vkWLN
fB4qs9jjYGPT8DQqZdZ1Sis9nszwZPFtP22AG/ry7AgVWxf5rmgokEvbtGiiISRqeKK2B4kH56tX
MxuiVMBo4nkMrMlI3y8nXytqtbKV1j417WMDzOhC+jM3O2gHRMkcniTy9cvPp4aeRCqbwlMf3bF1
M319bZEbIMyiuA2+C/mIVavSrBKSRc+WXoL+rPS+vMOQe4AyCkhvaOLg/eXy5+ux0U4ZscmJksiP
ym/1116fcS/D9J8ZuFJq6S2VFY1DThHzkmhTlF9Nc/B9PNnjfRIvL4KS53IAU4Syod6V0bML0JEO
sRmPLQlzzi0x3hRAEoPnHcyV+PtZjAAyIwFxZ0tObfTHfdQWSSWuYxDyM2gAiP4d1FNlxKtJuo6w
yqQg+w1YtE5rT+fbLwInPhfiwoq0D1TCmq7RdfpMi1XH/Lr4+j67+L50l8kY8FbtgO93za6jOzL+
j9+XVgG/HPkANegze7HjNQgRb0ehmUUADwtobJAyQ0/IkYIoNZ2w45OePZdFABBxdg9KFkL920au
Dma4KCDUOjRwcTWGoUtPaoGNYhDOzZ6VHpySzveweKCQgYnW1ZIQpAg7FykAmh1U6OOhSwvd+8gB
Li3lFA2qdtK3z7mzR1tOSjzDXbi8SoPRkVxYApOPkQgGdbn43+a4+aHrmz5luv1YhnEB5grthdmA
gBTZJorD4+3Jm4MNAy2DY0g8fUMYSDqI0qnOi0Kx4ycE9PLBot30UOO0XY1mr614YSZ3EYDluBGW
mvukd5Z73/OY3KFjM/zi9P7f2M9+irSZ0t7knTpY8ZNgny3z9g4Z64nr08LhIjnlv8wAO4JGYxvR
Rwpuam8m9pCa8RNuFj7uo15rfa8ZWibH0+25lULclSHJ++u0JixXjfgJGUoChvMMlA+3LYgvnDnk
pwW8nYLh4fMZW47TLnfLNlHgLZwA8OlwaCUUXkOIh+6/AEpdvrakVDdnEYoiYGYHWRTAb/IWYCiv
0bbC5GWOfQ82EvuBmwpfqUXt7uPKclJPydr4mXeauTDYuekUERdyooDDXSHNVVpmxBxUeCpnJWRV
QORZsC++LnzOKHh5AYHFT8eDvfgRZ8dSSBPCgd2Nn7ThKTSoV+RLdxexoeQ1g6ahiZoRTj7849JC
AVROGbckfqp1vo9Z/D3rx2EbJ+MHp+MxjE20YGqPINl7aOPxb1VP32/7zGdyIP0A8CxggEh+Plm/
Ln8AhIATo09ouLd5yagXW7m7aUGv/d3Uct2roTkaWF2bbYfEZEHb2/VDk2ftaqzG9jBMdfIDBNXq
o62b4SqDWL3PrSr6Xqp2HrgDFqZRo2kNzKW7bUKHrwFP/gBgr36s3azdRV1UNaCyULN1atbDqci4
dYzBNOirbcYexlhrnpF3wnmpPQXoUUXHJXfT6QfDqhxDNthHKDJFH2HjlN8iBTj+25MzFw4/b3ef
YBnRm3M5ORkbUsUJub7X1JptklHXvue6qZxsjec7tw4B40CrFrRsrWodJXC/uKbuWuNq9HH7l2ii
UiUtk+tCtQfHgGCIlil/GM5UleXU2ld2loagiyU2mOcphILBIDva9cqGFB0uo47DNjXtygAtt9Ud
CcE20TbRyVEjD0gkfZ0OdnlMiKqsBjRwvad1wX7UFDvA02rRE6maS6QU0kZF2RVoP9Regd1BwfoK
OOcU6JoOjV7d9+kUlEn7ADj+6+3ZEZvkbHKECRMXJ8AW0OiCPF5aJqaXKnNZbu+dWOs9tyMx8Dvh
CDj10C+YmhmNgMQi4uGlHJdyyRTYWckINx3QMBC5uZfFRv+LErRJfHlEcDwQb5oABQJLJZ1Kg4Y+
YCC9h30PYry8pH4/vMbqEiBaOvvEvInIiXLZp+CYnMHQGi0EZsGAXZj0VQYhij5eWcpDh6fU28OZ
NQSZTMDpkVNcyWKpTReOCu/Gvar2xa6qGFnFDVQxWif+ocJxg9vmRI4n+YOLiIqGPnGpQ2S93LZa
X9g9QBXjfhhrz6DWxmF4fB69JHlvUaR1jQaMDulCsJhxQmRMuL3DKXQUoaTz3QaX9FQ0E4xOjTdp
B6upAej7Wjntc8Vs0ZQAChEQBMgCcZFt9+0Yp8M+bt21zpjHkBMa1t/b8zc3FCE4Cjyihju9/BTQ
gKU6mkza7/8faV+2GzeuRftFAjQPr5JqcLmG2I7tJC9EBkcSqYGaSEpff5d8cdG2Sigh554+DXSj
gewiRW7uYe21UvpsJm6cix9F/u1fbUxTaYjU8RdA2nOWHy505tPG7c9BVx14157c9hHT+7eNTB/6
80FASeVd5Qgu0wbs9fNBMOTA+h48BmcbhN7C/dtjyCcdD8QWm9zOV+oIi8aQwwIiDGjZVQnKT4FP
1JNCnQOjvCuGUwBag0HPQr1zQr1dWdm8XYOTADINVIomVULUPK9qLqNV5qzR1BkTV18sE8lO6/MI
CK9HUO5BDKUJnm3GnjSRHDpLPt/e1+sDgnI0CrtTmoDjOC9N14B6Eq3oJdxTFpX6ubF/2OMaWu/6
FqPGDkws4IZgRkHt6vPH88FQ3+e0Gs600fgXTCKpaGj0BswLnikPKTBRr8y2k0fLLep7GwLNa6xb
C6vEm4h5Dgx1TF2LWSqpRJPYvdX3594wX3KufwUh0ZvVkhXHcf2kYCblPzPzJpXtNiP4lGR/loX3
Vx/AFo0E6/b3uva/MIE6+dTDxzt5VR01atFB87E/J+OPzvK3Qx2AtbaNQdC74noXLSFrxeAIOmOA
Gn/+aEkLGIIBjPGZWcO9V4skEk4dpY1txblqV/rT7458dr+n2XAAwdF9Q+I/fcGP8XlAeG15qj3z
SlZbWJKRXtTNgzQS7z6Qptr0rh7Z7AJ6Eho2fpkcqOtwTC027GmA3vsmNbMg5NwdN1Xv2iERoru7
vfcLbuHTb5x27MNvtMfKyEsh2nOT6xuWQpsnl+VhBA+zbZSvQ8E3t+0tfQEgBZF5gWN60hP5bA9Z
sy8w7Niek9pEPTPR9mYtNiA4O3X5Kp/15EDnHwC9CWQOqF4jPp052KZ3SgDkeXs2zLdRvmXaN896
FsMXA2I4JUbBDjrT7pwGeUD9R1krdcmlnf1ofOYgGlPTgrSv23Nbthg+M+XP2pPPiulBNJbu3hJr
lHHzTtPkdA0PhSuUSDAho8/7/IpNWr5W255zvWynMT5jD9ikEyPzadCY7ek9zy166U2Qm2aNk0RB
gwl7pzH6CG/hWtF0yT8hJZjg9pgKugpzOsyb5SIdu3MjQdPccu3CRP6m0jXWjaUT9dHOLLJR2URi
omOAr6xPRk9jLdcimqdRV5Yr3mPJFU51ZlANTunwPBv2k5z7hDTduU+15Be4jtuQMZr+uX1DFvcN
BTXQr2Cs6qrb4op2VO5gdGegyb4M5bD3uNpkbbpSvFs0g2knG4kCOBbmzwfccOsTmWAxbrnvveGp
CbxI+mRNCmPx8zjg4sO4G6KPuRPUMNbpBUPfnesg5ajMVfdgcNiWyOdCvfFWVEcXHuUpIIR6izlh
ROb974CyoBgV7c5e4cSYxjg1svySKKOIiI9qD0bLtnrp/zGrtcGipYAHU5vAQSDmQdA4305mEKcb
zKA928GTru0xu48rVsZEY/FQxqn22sgEHmcl4J5VuN5vPIJ5kOqh84Q8aeZNe1bnHkqe7bkweIzx
cwFyGYhelZqToI0Z7IA7TneKrFFCL12EqaaG4BjI06vaMgvoKLUaZgUcS8rcJ4RIv27fgjnxy/9d
2iT+jtAYTCDz+KptOivNTQsbOopxE8hy3GD6BUXzTrPC0u38OMHMe5RYPP8qyrzYDLY3os3dGODe
4k5YmwZI20veHYpe/0dOoenHoVeAOXskixjvmkcsRmqrbshYey49M0TlO7SSg2YehPN6excWNhrt
An9K2jCZgALF59eydTDpnAnYEfqrKt6MZq1ns3RuP1kwP1sYwAFKZV6AWkVtObj4vKoPRVaAduqp
McCwJl+QOoJ4bIxur2zhdfxkd/Y0FwUGsQGwwuvIX2o7ifwWDMP7lj1S8vLvliYgIvJR+J/riIOU
ZdBO77DDfkL/NFVnUb618qyPj7cNLX2sD4bmQKVAb1NqExhSGMe3A4GZ9LVKxeLn+mhj9rlQzS4K
S5uCCn4eEBt6FYnA8r8tupfRLGN8yogZdDt4K2tbeC3wUkwNaLx813o4pkO0HgwRLfSpimHTV3a3
mViGjxhi5isnY8kUuK6dyYcDUTaP0TMMpQeVAecSBOzopfY+JcfGWQnO1ozM9rEsJGABiWzP6PlB
Cve19X5mYPy7fSCWzvjHlczOuOu1gS58xNapf5dMbQB3b5vPjvXV/kdw9bs/+mhpWu6HKF5Yo2am
+oh3gAz3euI8esz6dXsxC+84FDf++yzTf/9gQuVOAZZTLMZFIp+UvzLLiExwlqzxKy/dInCXobQz
gU2uOidmV3tpneOEMzo4hwTT2rHSxmpzezVLnwZT/hipBE3pVJ3+vJqCIdBxsykNyYvgUTQoLjdM
r0BWYflxl5X1oRNjs+LNl7bwo9HZoUslTRUpcbKN/IgWSmqhK3DUyud/XhpmgT1EIWiaAKswiwma
lPmJD0awczZU44M51mqv55V/54PFPhb+0D3QoF8jCVvKPSYWAPSDQXKKPZ2ddYH5o2owcDxG7cFt
fzaee99gSA8K0xGI23a1K2InPZGUnghRcTPe3V70wn2GeiDqt0BnwMnP+6RVH4A3iXbNubXKUCY2
xMJfTGvFyMKhgRH8H68JUOfzfgt0N/W6qIvmnBrBIUvAIMKbY4+JfpEfuFh9mmfNt+lSg5LgnSIL
LGBof3w+o3Ymu4IltDk3BX1wcqKHJm12ImU/nTbJ44qxLEyE/VyIJmzcNFJFTbe3t3XhMk6lpYlq
AwH8Fb+dyFPSDEVQn3lOfwT190z2a7SeCyHsRxPzESnkneDGb736zIw997sTHVxoJT+ZIw252z3a
9spHXDopGBKZPiHgeMacDMPKwVya2HZ9zkr+0+3VswBGQlMIe25v3cJlx93Dn4/wFWOr86/XK8ds
xs6tzwa1kXyfiv5r3z242ffbZhaWA0DxBJqbNJevtJdALsz1AS3Pc5E7h1Zro7GHkjFbg+gtfCXE
4QCJoWuBOz7fNZA0sbLOEx3tA/XGU/s76YI/Xe8fi0Ij4YBKV2jgP62EAtdWp5YZmDuRWHnXeI/M
64JB8UE/O1Ahi8d+9OPa1EI3saEEypJoIGCrBZXNyqd7X83nutFkF4OFKFMBFncVyckSbxPP9TME
ePIQqlo8GlLSxb3Kz0mFOllh73rZ/Taz6hui3J9NM265hrqSMZaRlrckHg1nqwb/PPZaGKQmxBDs
L5RYe+qrBy4CnAOzPeVjLWLd6p8hdPZVJUlkJnxX+WJjmPUTK7kOAl7wiCZqQ1A67EDhZfXuSwOJ
QJQHMN5ZdS9l4+6ZdCJXsyKjM+6ZEDu8Ciu9g3l/F65oorFApodqJrzAVV6NiSfqMqmfOU/ZZWR+
f5BVa55KZYh9kprGYwYAgggbZVYXgKt+a1rXPA0JC9zQ7XfEPY0/ZNrzPNYyn50C4paxy/3fDW9Q
5u36YXP7VoCnB87x8yd09Uk7AfEBfOjVsLhXsyEdqtY5lb5bRHXmbxw6fGv7MbIMuYHcbRYadRLX
xN26pbUFweXBaSyIqdTlHaRdfoKGLGxVR2PoqWEOy79TNt2XZXOHPy6uIMyqsyoC5zPihqEzI3BL
PJc+6+NBIWtq/OSidx07gMkSGrq5/WYO/n1SmV44ms2XnifHIg8e6qpJ7lXVnPq0QiU6qzduBU43
mu2oNfR/E6sG2xShbdz0WRVyr3TDksid4v5rSTuK1ro6p6qUITPajWbk9+b08mWYlQ5larOwD8b2
rs6gNV5IG1Msfi43KsisOGMsNj3tr89ppECd52clKPWqKO20OvQE+NtBqJ+FbMi6LUENug5Jmn9X
vnsUZfeaOUEsS//O5vXFMdqTQ2lsWelj16V3iuh3dhfck8yJMtoeoN31Ckrnu9R29+D2g2pVH4/t
GDOZb4GYPhWq3dOq/uqRBrN6yXFM822FetfYfa8qI5atsxGedoIKLzybDDaO5F/KZNhXg/fVcMlj
ngqxl0Gjx2x0j0mDCd6slj9B2v1aWTJGDfbsFuamlgHI5/JzyWR6V2gitoSvNmaKk+CbmLxyfkFT
+6AnXR+VAU2icgySUA15uq0MIMIDLTuPFkUVU9LHTLWx1dm/tNLxtjZ0mmMUnNJQyvKHlXjNoc7o
zu0h6o4ihMvBzGcNMQO1yc5Jijsbg+BxC3GbCBSKKA/55CfN0uaQN4ERe7UeYjZFxuDWskNQQqZR
n/AfqoPog0ucFWiZPwNt4FK7BkIMIMsmXhQU/D7HF4AocQL4lHNyG68E4gvEQWCfeCrbemOkVhSA
bc0KehaP+ii3gZGZW5Nj2rHRtd9mO2y41ceEpcUm6cFALgQ6X4E7Xf47obFHjHh+61UTg39P3o0q
z3FAk/RIOwbuQ9XVG96CuJGN9bOqpHXnajRqiPZdr/mD1HTQt8rHYrQetKGEfoN9zKRkJ2WKAnrc
w6MblBvR2zsT96fn9jfC8h9Bkb7mSeGEoI8zIqNp4BQD9bOk4odjdEdT56fBNuJM8JOX87tEjhFL
Ayv0wX8+dNkPVEnhqh3nmKHfsh2SpAI5pXnsUiNkrf1VHxy4gjqyhRXpTbO1U4HcEe36VBj3xDb3
GR2fjNxyQkmDI4oRT7c92nXsiY+FFjHEuYH7uqo4pbmPUmYm3JPTiQS+oOYh74fH3sweK10Lieuu
PILvFcuZB8WgLkqLUDhBBe69FPEh4UMOlHet6p2THrT6GUtMIHcjzddBq8ohAvknPL9jxYa+Jeho
DPFFNOadnlF90xR/QbOxK6H2pUG9Tb3VddzBI5yqvkU33ardc6E3IEZ049IaxKYq6jGGLOX4wqjR
Hhmkk3e3d+86kJgwh+gBOWgDgbt3lnkxAIcLwUbjFIwlGJTT1CeHoVTdk2RBjZmPjIDsPh26U9kO
1UoM7U5/+OeNxH11MSGATHMBLeObqD96PZGnFNoXx9pq6mev6Iq7vqvBzoA0dwfuw/QZPTPtC6RI
3V85cBQHI+0hk5Po1gGCjc3B0Vr/BTyrzrHJOrb1O57boeOlgMOpOuMhmBMBjC5ztWGJ86tqzOSp
HyrOIpO3yRdFdfE4DSptnDwBBTlqqPqLyS39d0sgxWKLDi4Zl/qL4YzA2kDn5DvRHZDfVV7w7BMT
4euglcj3a3n0xpYc7ZaL+9pPs5OmZXWMElS3HwywyoiedKBGNrL7vlUQujCZ96UVZPhKiCufRclx
ABC0vBlmC15bXLMoA68pCevU1QrwC2A8nxLRbDAxY+2g0rVWk7mOC4BGcEAhhynSibV7llRJkbGu
1g0sKJBFWDNbC40+edVd6L/ePnPXCQAsoTcP5r13NNbszCE5N7icts6zshAS8rvc+t5NVSDn+Z8N
AVTrTC2AidZnLozADdWPXWWIE3M88Scr9HHHoNF7yahlbgxUl9daOte+yAesY5oEQr6Nya9p5R88
g+6M9lDg9pxE65p3Y5+Nu5Lz+k+RBurJ6nQaeUoCrXl7mde56NRyAD/SRBkNlZPpV32wahHF+lrL
xcmxm3rTDLq+Fd7wj4QaeBRhBXBX/72JAxzdZyuO1fQQi+HiZICa8UutBoaAPjE2Q2+ttRPfuzMz
x4AqJ6pQU9kECIjZA8x0IwEgkolTOgp6FoUNjhCwfl96t25BCjlav9nQjSfPc5JzM47aT5qybA8d
JQmIRFF+70Y/OxB4gg0n6Ri1JjDbResnj4EIEO5VBkEmAf1MqxzH0C0cs4+Srsg3OSQHQ5Wn4EdW
HRS46qreKpH7sWzG5Agn0kc86PQQl1HuU9X+7rgtABTS4Gb6qt4MCkwjukI0Izh4Ma0SGiq4++Hg
qk2TQg9A+iyDZ1NJCIxKxKmTbG3loDCTe8FdZnW4eGNqxmYN2pi+hKqoS+38FYjeN0N1zlugRjdq
eddtOtvoD6YhySZLu3pHy5pd9LJHk7JHIehtJIl2yv3OzEPLoOCYdptWPnSUyHIlE11wG5Bigy41
klHQXc6PBS8Sc9SBRTzZnU5OsqraHwzU3kejq4aVZGv66vNTMaErLfDugXJsDq4cG4JpO8HkqdX6
cjuC0OvCCKgXaw0y7SChtzakq/KjZ+bkDS9l+j+sdOKhnZhPwRc2L3KxlmkArTXy5BvD76YHytql
kPNN8jXunQX/iAx7EhtHdonS4fRmf7jPGUl1wAXhiV2XR606txkwMPzJT9LNbcexsKEIcFGThKWJ
sGrmOBi1JSo0vjhZbfetMUEw6YjIr624RJRbOPV2lBg9LKz4ttmFmANz2JgMxPzNhF+fjtSH9fmt
p/mZmclTBfhgn/2tsue0u8tTIBMw8FA5P2+bW9rOadYfJydAkXK+SvCR14GWW+IkxwdUXqHtc1/a
r4b257aZpVU50+FEZRmq9HPCoQGjiL7yiDi5lReRxC7CYii+eYr91pndTazrLyO4p1d8/9LiJoJT
3wWFBcBis0+Y5hLIZirGU5ei35VcRudHYrBoLNaYUa4MAU6H8NDD8UedC3H2548GtGfg1rKmFzs4
QhKUdN9KNNe877c3cckKCDOADUPVDrs4OxoGARqcuU52EeKbYhJACAPDYB561mvzZouWbKQLWA1g
gvPPRRm3Ua0j2YU61sHI050tqrDPq0Pu+vvbi7pykdi6APgOBDzA5gJi93nrBpObpADk6dJo5bb2
2NcBibfbjiu4lffC6Sf/ONmZWOAm3APQ2rPNU4GO1FFBBDGwitjiEOhCpeQpYyfSPwJMTbsnDoJ5
rcxDqh7Be79yFK+Cn3fzQO1OGMJrTJnfVazo9C671NKbSjRPXGk/er2NKeGHERju/2FX4Z3+n7kp
KvrgRQBm4XnqgHucmQ648llkgHlyDYh8FVrN1jTbUt1WsnAGkV1K2YaedQjalQO/cDbgKyxQW4K/
z8WX+7yKJEVvyJZYBYY5oqAwosJ+Kaq721u18GXQM7aBqAb+HGjLmZPAwdBrhDf0wnUkIhqqyvdl
YoufAXfdmOYefQygZbHi5RdXBsZIUIIiPwfA/vPKZOEnozRwwTADE5l+HQ3BXZrmK4/ywjX2dGBN
JhApXPu8J+46tcZVMuIDWWnY2w+leqHtpCuysoVX3h3PB6xMqBb8fTXLbhepmWeOxy7dO4rAV/q2
4ySIdWk/+/CMoYSCaGRT7uxuf7v5LBOgLbAMMBH4vXWky/OwQ6trAEIEzS9WnW5Ad7ZDN2ILscgf
ymzvRMXfGsc5MXeM7bo8mv3f2+avLwCqYDZWgGK/g7+mUtmHW1aaemFzN6suqM07j11dlz8VM8Xa
Z1wyg9/9njYBOD7vCYk+yOuxKfnFpmDeotJuYp3LNYjtwl5OPNcQ2HFRAccg0CyHsZRJWWM0/KLn
+ZnoJoQX0k0VvFj0uaT20R+NODVc4NJQx+2KlQtxtUaQs6JJjv8BBXc9lDZI1x9raoyXthXBXUu1
dhuU0L28/cEmh/HpEZhZmX7Fhw+mTSp9hT+pTZNdNqALNNK4GPxNXdxV+c4euxAvw22TV3cQJpHI
A5GCStJEtP7ZZA3xYqcwS/3iCUWOJZKqS6EIjc1cQj7SaujD/2APfBIovmHIE3W/z/aCoGxH2pDx
opoiiyR3Nl5ZHANOf/cAN962deXFprV9sDXbzqAqLYsEqX6Bps7Ft9qdaBTYPtboxJfNwP+D8gpT
q3M4m8YTtFhwiS95PZjh2HRRrvwyrBu58moufCuMvwEBCsJjdC3njCW2qjF3C1mCi2UeR/7KmrPV
/WxpurJt16gHzB/p8MlgrAeQBACpz9/IqjtWoxGoXfQKBDKWCkcGrOJ4XzpQlC8g/yeMMm4a5RzB
1d7uBdofG19oa0WtK7c9/Qx4baBzQCR3NYivqaHC9ClUjcbeCPVkk1QbkRFM4z+VTIR8Tb5r4TPC
HJ5ZoM3BqT8fCQnqTHNs0mt4aM8a+2a6u/afu/TvK/rPxKx45mcVDnyDjRWsCoFXwdhkHpry5fax
X9o3vKaANiDhRilk5ihtvSq0QvPJpbN+p34eGcEX2d0Z2n0wQAYiWZMWnW7RzGlNhSXw0OOlAaXL
LEApaWpaSWCSixy/Z9Cqq5s1HQtj6eB/NDGt+INfHDTBe5PCBEfd7ugW1gvDOIekYBDQcl7s20EF
Ieuqpgkda/xiBgkLVT/8tJQTQ70oIsR6rDIXMuZ+z1duy9KxQbEQTG7+JAwzH8tqLMrthBByycf7
CqP4Cs2cYK2qgLL6wi7DXU4uGhyaYL/6vAUiBUdIi/7DxVS+cRlyVPBKATk0LtHTa33UigrFf3Pq
BVvhW/Jb5dbVplWWdydQiYgRin83aA8hNZr8aRErxEaL0VYdKJXIqQMai8IRhwomDiZaTftaN/u7
pBQaCl4CpazO9MRO09tqZxS4HwlmtPvQ13s3tDGMfQdNNxqjB5CFw4TbYVBDgJQrryPTzvSQONkP
T7jGRvWiRFHNceMWTcHcRS+z7X0ttjMbQzNRbQB1rD9KdH38QVRR0qg05GMQFXoOtTCaaOGQVF7Y
NZC0pkKaZwvakSEzjTbkhsWh8K6ao6RGcTSlJ/c6pih2NHCrY9YFRQQ4lXbSyuxbXXqtF1a+Kr61
QqEkqLK8ilEPHTDQNzTarh55txEWdTYdS/kXMCFZe4yceK9Fklo7dGKseOiz7iAbkh3Kys0xoqF1
B83XaKgX2XDfgpnpkqYeWnaCA9EBwosdpsdf0gxinUR6ZDOYXnmwx5buWeA0u77Q+SZIARBMkTbH
rQWNT/Bv5BfAYUmUESePEL5hPwu3i0sNbwxhwto0rlVuJeaBtp2nQZ/dh7iYUok8Vl1qHzILNaik
N9hemYRvUGlGXRvM0yGGjQMo9CkzHgIbMh5cqVhhrihMlTcc+dD0+EC9PBKfgW7Plu5OH/X+q69N
tVLqkUvjUbKVSPgvredloZOBlztHsRyDv+hG2rrmb22HnC3S5ZuWMCC5ACOApqmuP9/2dUueAbUv
xBETT9IVrDaHqp3oiOtfoGQReSnQM9IoYoB2Xmhvvt62teRXoQCHQB55+jWGM/Mdjic4IZdAlX6I
S3pv5+ykmQqddb8CZpTFRh6sjNtN3nPuXVHHm2SOMJcOYtjP9x6NzDwYHQWNmiI/JFa6y2sal4Hz
BTQVFZh83P3tRS75GQTZyMlQJgXkcRaf+Z6ko0At+hKMxRu0DDcNzVbGWZaWhL4OptemehvwgJ+X
NCCH7YUlyQW6t1Fn60evglam8ad2uk2qBf+Kicabiyl4CFLhPUT6PHueAE0ltKiMAPJ1GKTA4BZz
6DYf17A5S8/ARzOzJ4pSKcBcMQaX0btkZh1q8g5v5kqVZukEfjDyjn348A7yno5K+DBi9TvpPcjq
0S0gW5ha4cj/ts5KTWplSfOEa3Q7rcnaAdZE8GxpdNe5wz2Bh7l94pauMMSL7YmxEAX6uRkM4XLb
Hydqo4REQiegVD74FY0Av7ptaCG7QhcMLKioJUPXYT7oRsB2UnIPwt8aABDyb4aXycoODdkEGV5P
4N8AQfj/szgt/cP3gqgb7UkKi0Fbb3mFUXH+oJwfEGIPZbVPTegNgUL6ts3FM/JhlbPz7kq8/s0A
m7VdRKws8CC9uAFgU7zYtnkdSWX/axlnumHIjDE7OFFbzAf+B7S59CRNyQVv1ggl38QBboh8p9nv
2ytbPCgByhhTNQMqebMrNoguYSjFQri9dWMFCFrNfyRBuyXdCoboutSAFQEYivYK/CvKYHOn69i5
1QjlXjBCfSlre1f47tdaKmyi89jSYYP2cx5Okomgg0l3AbX+3F7qwtVDXQ8N4UkVCfHEzEVqTCaO
kRXuxRhAOVOIpIqGkQJCVWvj5rapBW8MU0AOAzcFyNS8vshYq/cV0teLq72Oap9IREbM3WeQUf33
8ShgVaZVTUN2KM7OH7PcDeo28xsX9GJOlBI/hsjeTvPIURDAFnK2OquyuI/YRfT00QBBff3zBTSM
LlHd2LkXmvlhro1fbU0/qcD5e3sPF81MbQI0qtBmn7swnQ8UBTLiXky71kLNML/1ptXtKtPh+//B
Eihw0fADeB0EvJ8XJPWatdVgupeWdqFHrG0weFu5ynS/tCBwkUytRRBNoDX12Qx0ulpe+SmAb317
aXVThBbg5Vthp8nu9oKMdyrOWYSDq2ZBewpwgWsd+AmMp2eOdC6ND17yQfP6CC1/I8ySBpDTsyNE
BJVmDWXLtG42tZuhCB5Ueag1/K3QRfUK3KeqQ7NrjD1m4sCf5RQNcHeG/VCzRN4jUFNbra6y2KWF
jJJc8jFETb+LHLtyYvyqt4EZaEwbjXhKRKVigGzLO1n3/C5Lczdsg8bduXYSHNOaoAICtYQI+AfM
R4KTuj4nWmB9MUkKkGVSDBFos8CwSEZnR8wuvZAKck6D7JINmGyb2OkrsUkg6hAlAC49gordvauB
HAob3RYxB/NX6DpVGY12P54SKn+V0K8Ams9LDhIouqjFewx4nA4tZFuxA4Y6vIgbk6ht0gQ7XuvW
qRMtlK1r8TWRutqpCi3gxKH+vQ9Iwi4Fw3UEYJq6T3LW8bBMgH2jyX60txQdu8qo7x1k01kIzGS5
yTAahXTF9w4clfM9mqNiRwEYuDf4qF8Gzx4eikYGX8HHbt63iaNvNE0vwZbP9NBWln4oXOW9lQQL
Yo01HlIgHeIcMrkHqB2/o+2Cr6yBUjpAqe0uLwnf+oCARJ7gxh3+aQwt1idRz0G+n1tdCcyilYRw
GElo+S1AvQnoxmk3qVTbk1yghxDcI1B0weUpI6OiXWwAjf63Vx6000jmRrqV+YcCk7QnUTv2AcSV
8uwqwA0ScFoc6wZjxsSm2p4JabywVO9wsCylQMjvG89l3pCVp2bJ+6JqCCoeeMbrdrqkpM8zN3dQ
1K6+u5KMEanUEJJMf3GaFgEKTVbCrYX4AM0QUEIBOADw3bxLKx2f20XrQs47HTdl/qz1b0JBApFh
rlj+4u3qwM8VIBdO/6PBWRBkpY6taYBeAUl5aYrvyvpVknOW7h3rAQWxsNXHSKyhTRayGJBQ4RJO
VW1AkGZBUEZ7jHU5BJosZhcL+OR/lW3DtCpgl8gm8OegYHHVu2cJhEAUTvdFWH8MAjX4EQy97tq4
zTvZ4dw5Oq6BfseE93fmX0uZPaIUYFourHS0LRTYq33DQTyh9dUv1ff2PYSjrdfcdmk0gMMucqTe
xHlDAbFhHo+xgvaBFp3/76kBAjHMiKMihYbMvCvOmZOXik0/q/b+AuKQHKFdQzcWmGxXgkt76bwi
ukSjFaNA6BrMGhQJKlosHUf/AlGROk4lUNtQSHnV+9yM9Mz7A2hrEROzgPQfKJKAgKFs15V0mvcG
FcsY2MnZ7aEagEooiBKzKts2xqgdM4R3KCqDrUYMLNgWBYOApk+t0KsbFPKoW6GQEqioygrjruIY
zUHNxL1P3NbdBZlKNgCfli8ZhvI3rqb1WzvZ60XnYOwWtaa4Lyv8O7IYFGeYAnYLsDKUdBRKI8re
wJMB5adjsN8GXh6uR8D/t2Aw8xvM+d1+X1e2bz6I5irTGnJi+BdPOhikJq9SQJzPNZPQd71dM4jI
KMH1etvoUvgw8WRBdBpR0RVqp7Iqt8PQBoyK4Tjw6sWt3a8JBRXHbTuL1/yDnWnxH/KrINFrVY6A
kkmkwUOWhTYUDm+bWEg6IOL731Jmx88McoyRILi7YKLfzO9bB6fcfkoRAty2s7Jl77NKH5biATRc
2g2WktQv4BbHi/hciS+3bbyHbVfe5L/FzNOKGnSWOeId/8IrjABl5dfc1ULTbs99m/1hpfuE1daY
U7T3zMpOlOqhU3Xx4PCVV295sXA+aNBhDm2eX2ltOSCHa/2L0PJIw2BDgXEgUKBsVta79PQA1jVB
lcE1jJLd5/PhqLRkuSb9i85ITDD+nFdOKAx7bw/W98ax/3QUQzejvPPG7O627aUlgsHdxuHB9O4V
+5fZVGNRBdy/uOVZlwVW+Fi2P27buGYTwSOE9wdj0XiIgPqenX9HC3jjdwMqTvWZat8Lv8d0197x
jjo7+2TTozAkg73swR3tnHp+UqwLe7mSq16zN8x+xeyK1AXA8mpE3UsvzrqiIU39SLM3rMIgqh+V
6ZtBMN+7knItXf0PS5/z7zNlAgsAH3rxiuoic/elzf2VK7m8MKDZ8MIiQ7kCNtRFagszpd6FKnap
6+He54xFdsUvGJ/75mT5TyRK4IUnv6npr+zqe+N9flenfBJUeFMddn5HUk8nrWNUCGF6q9ajDhS0
kTeS9s7v7X7v1jyLXD8pn/NsIBeIGbIN8PIlqEQxQmeSBKzlXPvdigRfgAkRZwlJ94YwvS3UZmWc
D16x4YH5cxgaF70gCJD0gUvBpavrL8J10G0FJnLLBl+FpLSaIpQmgG+3z6+1eElQTgdKBX1mDPd/
vp+l36KlnnrexWRwM/1ft9XKo5CuufdMbmwrWrCorzAwVo8VwquugWxcYVbIjoYA51krHkAjru2K
tBcPEkOPaEKMHsatWOZsaPt/ODuvHbmRZA0/EQF6c8uy7VRNqVtq9Q0hS+89n34/6pzdqWIRRWiA
uRhAkKIymSYy4jcNvOHBTSybcrN79EguNuiSivd975YHiffhBnyhsKFjWNzzrFIfLbR+7RAlgGfX
bbJdLhTKY6HRDIn1ofhslSvbd3EJUzZDbmciwsuz0cOvq8aSS/EUIAShaM1O/0sjqz9JKuWI/0WY
fsHZpRLUajpoEmmw2ATbJKq2QgKfLV1pUSyOAwUV3J2RpGO1XkbRfB/1QZxuT2ZevMhJdj8a8kqI
5a34T4x5+zPvJLlMG804ZdgLxY1O9U0ff5lomNp91J5UKdz1vXCftulu9NfY6Es5ALYD/x2gNavG
qbVqJSFb59Qj8ukpb4buZFQYEDa8vR+WJnLShwHpR1p9pfOFVjcI3igzT1Lpwm61EEsTopWrdzEG
muest6n3MsdvC7nv+XqrGBSQZFvPoB4KrbxGall61U730VTtmzL32YoQCxGeXeZbJ088WvJ3IDr4
rt+r5XiMvJWVsXSEnIWa8/l8GM0RhWHrNHhPkpHaVWPXyqd/8V0obIOSmrbUvBpWWGJmol1snQxx
eKZL8TzUhnM7xOKMYeQDYA/M5VWbz82lTtITF1JEAdEoii2WVxeLWynJxE1ZNvLBkJGSuB10ce4w
O6PITI0b6Mblxm212kuVeGJiIDbQag9Z+9CbK/f0n5xyfo9xMtAhYP4oWM7WglfXGjzhih5ISpms
sL6Xg/Q2aiBl6+yjUUeUZl1HNOsTFTlHEkqAYQpqvqOHLdBIdU55S8TorlbC1i7U4tE3f/ttABJa
Wbvul3YG8KpJLZ0eEffR5WyQRw1lrtTWKczG4rtV1PG+CE357vacL73HzqNM3+TsSE5UMwNXwHRo
vmo3owFP79kaj2mMooaOqMLK0l08OAEzAceXpmRinkZ0ZCgFSDTyUFcuuDiBpugIJ259zYD0HAHR
N+Oqekgh1R8kuTDvmO3y5faYlxb3+W+YztezMVPgqsygbcyTVrcbORx9vqQ1eSzAVJSdWCu2t+Mt
rWs6fcBxELWkOjNf1xnqfkIemye1qHZpiCS4625LjJpuh1meW+rW5L945/LYvRxXLVIgaV3i9F76
wdMwcBfL7KG2lNhuFf+5yYxvWda/1662UatkZVKn5TjfV+ZZ8FknQKwhTmZWAPJhNJ/CMryzwmTl
PloCAtJ9gjeH1AQdh/kBERWqkEaIHp008dlKs+3o3nc94kunKKPinOzkptu5srWRdO9QS97m9vwu
XbtkvvJEh+BEnE+vZdYV73uiAynaK2Py27DK/ajBBoyLtZfx0kvxPNZsNiMdoHvWwvQvR+rKlE8P
tae+yOn4UtcoJHh9dpfnzd7oxcNYK9XKSrpesCizsD/xQWOcVzUuKk5UZvqO7Cb/mdYdmkdHTfj1
t7NJDNJMA5z2hJeZvRX1Qc4QLmn1k+ILX1O5Rqo4exTk6qHQ85Uz7nq/T0IzogIOio7iFadVqDoo
zmpDSzHBL4ndPr73uWK3+YNiru31621wGWs2rCIbg7D16PDJ6cTkr7bampXi9Yl9GWF2gflodva+
zmjCyvGNbVrXm4rXB0VYvfm1WrNYGg/FCiSyuIhAb87OlDE2at/oQ/3UhtJj4VqHsVs5OJD8vzo6
IAwipcz5RIf7qiziCbzqanXwnvUMTsk+MpX0mMh5s625LqpNrzXanaeY4y6Ru/KlM1p/GwJ8ussr
sMCt5Y3PvVBodyJayM9pmvt7z4zUL2EQ9riM1cOBLdR9AdenfSS9iI6t5MbHXNFbexwBsxViFW7L
AGAd+g6ytoMwXOwiCmCfkJTmG7q+enB75BGLumjReo3bY5zK8dbUoScplW/u0soI9wpkUnsUI/8+
QpPfh5zdRPfYSn0tS/23QfSHSorF51ovobrJkbUDm/V1LMT6UMZhu/XLKH8UGnXc926kPkAA1lrb
LVrFrttsOMW97p20pIKNBzpkU1iqstf88Hs/VGCVMl/aeDlKIWrhCh+sIe0eIyuIdhRjWnpjUb63
OlHd4iaE5S5i5J8UmMB2ESOQkvWNa8uB7+8sN1SQtJTzj27jJxvIscZnV9CzvRvWCXxoTThkKKI9
5EWoo2PTy3eFob7lFLVoXJqqjQ6e51AlaDeCRzNTqkCxmKWUPKBh+93rJH+bVgKVymb8Za2p9F8f
zawgYFUT7wm9gXl/pWnBafolEgyhW9uZSD/V9Da4l9nR31NokEykimZMqoYUQuZoMQvJhKFXau9Z
DqWjFdLR9N2H3My3NJ1sIRS3VdI5pa5+i+rkyY3Fv+50XIafXQyN1zRBT73/WR/Mr6Mmf9b8+tC1
8soNsHRkwnGdEHGweq/8MI1aD1QVBf1nt9X2Vhw9AM4H2Ao/aagOqdT+9asJuMdEbISnTOlwfrHX
RiVpnaR5z4bv7xOYjW7lPcTGGhZp6V6bpKrA7oPsukLwe7Woo9+pe89qLzV2lvqP7KZT1+j723fb
0qGJwyGwTN60cE9nh2Yb+omCZqx7yszsh6rBxK8ldyUZWooxcSPBHZFWXnFOy1pOxMaqhJM8UDNX
YHXHK0/zhXwSVNM/If78+VmeLDWJWg4aDIRWz3U0r63WzpLo6NXWq1w0jl4a26Ya7vSe00dYE05a
2tIY+EzXNaLMV8XOKBxNLTBy99Qb8T6Mv+VUFOPhWziuzONiHAocWEdMlOR5co67odKIyQjzPx3o
57/i2GI3xkc1fbu9JhZAXGBXRGQkDMy8KRXPXgEYRFkmPX/hxN6SmVIkjlIBRWuoat5To0SI1OH1
iEBOXR3B1EvbtOvNI536YHv7l8gLGQRiQxQOJoca8E+zX5KpZaf0UJFOQ027UA70cZNpVrvRUuQg
w1iK34YOWX+0e/E20418U7ZueMgDUeOQd/2fNbfcvo888INVEYL3aOKDko9fzdIDQkX3ea9F0YBy
nuDt4rz5HVjaQ9Bqv5qoUZ/GSm62bRgkVDuxWLw9tIUNzsimzoqEOxdkq8sXkFrQPAxxazsJRgxo
Qdl5seGIaXa8HeZaqY9HABfOZGMKWRRxr8s4nZfHXSz4wslFGzHFSbZXKQNnivGcjNrGrFN0eQS7
RCsaOaSDajTPrWY+DDQ/PD2907VmI/jlwey7J8msEDoMjhLss9s/cuEIxzsHk4o/0lKoP1z+xrjU
uiEXJeE0NB9dEbBIvJXFgg60tk+Gj7djLa0oXJZo/sCcJauffsvZSaFHKqD/IPaeg9y1s+KHYOpb
Pzo0wWEQ5I2+ZqeyOP+8HHQ0TSfTi/klzPMdD1y5E05dr0lYHWDw4msKZM88BO4zgn1Iakt2Rsqi
j65h1nAVjXjr1e4bTwQPjUvF3SWTQazuxu6PPoYYkSdqa3eGUO+VojUeUL/xPt2epKXFCTNnuhPQ
40B0+3KSCu4ZuYstDgDz1UOBSYEkgxrb7naUhfNM4uGGqshETr2i+NamVuh9mkLKq1AQJLVOUFqG
kO2WiQQkAS232/GWlhkPEs4S3orT3Xo5qjH2OrK/TDgJtGtyaimd9TuOPtQFFGpxZZktx+LpP8nM
czHMlhnyh4lVZYxNmBLUBjvDpNlmyNjkkmCjqGjfHtrSqgYE/r9w05+frepYzeRcixnaGGq2Jx0s
+DiG9bmWnaCUoZD8/YblWAHhOz29p7f3ZTgNebISRqV7wgjqKHjBe+sqh04IdmUVHPJ4XMm5pOnf
u6zYACYGx0N+QiprzLE8Ri0qlTRRK4ZK/SkbW7T4xoPWctDv2Ld+ZKNDvBE6fScm1ic5LN7FpLU1
KebgNj73XfdY5PnRFYOV2sfCrE8gZ0QMOMOhPk6Jz9ms60Mvi0HG7TS6+xYT27i4F9rGjnz/2HvJ
BrjuymdeWFUXAad9exZQGsI2ArjonkwB2avIuk9Txm1xSw3DdhSklc+8gHogHCWkP46V/MOz7wwU
0E0j1HBOQ6sNtL+aJ2VM92L1ruOKbRcbZegOitse81E9RHISknnpK4fE4hzDplUwwCERmG+kQah9
U8XWFqUI11aFD01/aPO9Xp8s60ucrpx7i+sMPgVVTrAVV5lcmSMQB/iLdS2mWzXWdqb06PU/M7x0
XaD5iblx9ZWkTl38ppODEKShiaw7OymkFifGJivdk69/zHqghDqilDW8FFWyjdox+jc8UgXVt/m7
qOlZdgvQMEefvpKyjZBWm+gPkYWMcHyKDHFreZ1Nh/ZDaOqHrD/WZblBOHNTabLdu0ehkzehitXZ
QyAOHIDg4epTFsN1cA+m9iEkQ/e6D0HwTXOPWnSny98E68ug3Y3FnU/z+/apJS19XJYXSkxUKpmA
2XrGI5jEDWbyyevfq3aXDKcUeTLDH21p/KEPqd1IR1lvnwXtQ9qFoOt93qzDTrZ6EJe4kIghskZr
ujXy0heZfhJaz380g2f3hKvGgy4l8J50D4nRets3XyzTtcHYwyRUdsMImVLa52Dd8ndF5qBFUFct
vgrAMTVt3Knhd69CGBRs2Ng7LcY0aop82aQq+tsNH61M3brF2it4ARDA79VIali1E5J+tlVrtzCa
MNQsOlKNnYb5zmfJFN7vtBu3snQvdJ9TtSZ5/lLnTxmQv0jZtbz2ZP+giPtEDXk6K3aVvGt6arvu
gyTEB5ijo/GSt4dWPVWZU1mfO/U49u9tHd/p6c+kgDYZmMfcv1tZFvL1cT89fC3AvZQu0BW8POZM
c0xrv3JVuh6S3fofhOo+iR6G0gHVQeL0uS5+qcEdVctoVaRxWnGzmwZEPbna5MeK085sRapV1CJL
XWinUFefrN4/aDpFC+Qjbg9x4Uk8AfeBcU3VmSt3BAP0hpUXpXYy5RAp1Mda+msfY+7L8wizu6n3
mrGtqgZ4tOp4WmWHypfbQ1jYu9Sx5AlhixMA1hyXH8lqBqX10kJHIkV9UvsGqI/5Gvb5C2zz7WB4
x16rkpULaenr8I5BhU4HpHz1HDQ6uZPakK/ThhXHcmWUn7IWRGnaqmuEwatQLD3Q19Pjk7uH2sjl
8EKdN1NQNLGD4GqZftbb/dissDnXQkzb4Ow2l/VMaNu8iB0/Hdo7eC+UQRs/PmWyudYmuTrSGA2I
wenJA3/vClYwelkaetioOGKHxnlXH8QwNGz43fDToWA1Xnq4vTqucvsp4ITLpypDBWuesUldoSEg
kkdOFHzxdcRrv5VVjBT38XaYpXFB3pj055DABst3OYUeMoxJ01iRQxeqxK492edmBdis+0E2fNRq
4/fteEufDHYPsG3Sg+uecDEqnedaeuRUg17boh+9VJ56ymX1b2unTB8gEB6MHIH0QmerLwaULVnj
GDkx/MMS+ZX8R1F/uT2Wqw08izFbfqEX+GroipFDjv8TZ9ovo6Lf0+eiVYOTgZd9gOe8pnixHBNt
DfiqlAPnt9RInW7IejXiJA/syv+kd/m2Vt4p3Kntg1mtFdsXPxeSD/8fbo59EuAVQ1hRIqdrvW0y
orXbFhtvbVEsrXVaj7i6gnpDn2d2XXXm4EpoWeROVBn+R9UbtS9h4SPi/BK4nIW3v9piMMBMtHUn
2bt5EXDQUi/m5QXdqyy3mUqNMwvuJuli9JhXLqmlUNglU3dDt1KmTX+5uWI1VwJc3XOnqTgmus9D
Budk/EEWeXtIS4uCDq7CjuLIvXorJ1rWRIoiZA6GItJeiERvI4za3gyln7ocfiKheRRrtf77ieTk
gKmH3C73vDW7IJuyV9ImLFMHS1hQHLUnPBpROdhWJgtbbwjllXh/VJAvUosJqjg1D/VJ8u6q8qQN
UqALrZ862NyFNJz6UNh09DQ2dPZMI38ufWEXZh3ywtZrnQg7LCNPcTRoqExUUVc8yxqVzjyQQrzk
5OYlG6GiNSbCDbbcevkndrs02oMZK3fE6W09RyUnbxPxMVe0YJsXurjL06C0df7KnZtiMK9XTfDg
+aG76csueq4KnX8rF8J0kwuYWEPyKEJ8Y0sf7Gi2wWVlG/O+10fYT7xUWjuO+5h017OOviiOj2Xr
CXe0q90tcxiecNJKpb3SwTuT3NCzKTO52LQUyXtnNtJJLKR3M3O/5oEwVHuYNvTVg0jcdYIBxcIw
K9RQEkNNIXKZvyXccT8rgijbVu8hh0KC/aLnuAPG8EscUfKteBvq0Bjc0S/vQkkZbF/ypHtU7N1v
ViTL4LhhUWyEKJA3sZpq90mMr4JewZuVQMN+SPpB2XZZ1GGulBhMT1eufP+Fswi4Cw0qxNAo1OjT
Lji77bEViyfbjtSJyl9J/u52H9z870/0ixCzg8iMJPSUdULkwTddCe5i62Cixd9btKO9feOvwUwW
Ni4YE/S0aBFMIgSzG8RPRjOVhSB1ICPY9QhIuAIUmbTbsj3l/g8hXHkYLE0hOSfql9z2VNVmt2Lp
YZaG+03odF2xM5vOkZoCAL9xuH0eLYXRwHdSsuVJTu3h8kv5jSX3lt9x+bZjfjCzqqK4Ebo7KJTi
v1gU56FmX6xw41DriyFyGPGz0fkwKu/G9uPt8Uwn2fzg0WjoUK2bZu1PBeJs5eU9gnLITEUOPLef
o4BOpCt1K3O2cFfgBUnHEoFjlJzmQF+tNtMk0tTE8RAtD8Z3KXoKuvuW7Xt7LAvfhnIUHwXQGAW3
+asj7MamdPHjc+Kht/GDhMVBZ2+lULwQBH4egEZE/bDPnuf+rV8riTEkiZOMHqJL6Ql60dHt5fe/
Hgth6LEBYIfFOW9FcL+hd64GieMrjUP5zO46+Zhrw/52mGkNzT4/z7Qp858kxq461h74xEQRvRKC
eGfLFmD5LtypEiLzJx0qvNt2thuvPG0WlsOE+hVZdTwQrwQnCrWR4jB2c8eKh09tvhuCkOa1YKKH
t7s9uoXFTWWQs2ASt0AffZakqE2RqDpqqE4VlL+VintRTldKdAuD4e6czFbIE1Q4SZfnAWpfjV/D
fXc6v7qLhO6VXA//neBImr7yrRZGw7tJVZDRozl1hS8SgjLxgWRnjqpnlDvpFwjWsMYxXBzPpPqE
ej2i3fMkPDEaIdPdjPGoxW6sqvdKVfdNnezcPPn7dYD8MxY1Gotvar1cTp2MGUHkZ4ynSNvgQ1/J
v4TADZ7ryMMWSkGZ/PZiWLiQyLE46JhEGkrzxZBVQ9ujtpA5XZxKT2Nt+Bs5ai0kyRtjIzW1D1k7
MN9jJZDXOjALZwahSeywRuTkmL/YSqp/luUGuSNUb0Jfb43sYw3Z/vb4lpbHeZDZYveFETyyRhBd
gYXYfoxWOwyLw5CNKUWxJufOWQQD92x06MbMaVr9URvye/StAdOtFdoXP9RZmGmgZ1dS1JKZoz2R
UV3BLbM9jKTBfd8gUvdBlb4G/td/MW9I/EGXQOmMFOwyXIo8dCZKjKoL6g0oDluuPt2OsDigswiz
eXMzjVdEJWaOlJpHC+E9CaERYAe98ayaoR0kb7fjLX4nQDugaiifo2pyOSIUI0JPxE3MGeUQytf4
e+gKQOqusJJyTRt0dnlw1f4TZ5ZyBX2R5VrRZI4hZwMGWK2+k6qh2KR9AyzVqAVcubrk7+9fbsWp
UDUZJF21BbQexEld8iAMwUG2v7AbDdY0kRfHdRZiOiPPFmCejImARlvuZBm+X5oToGWo6z/96KcU
bm9/qqVQU6mI1zoy+PzPZajUxQoK+YvUaXxrI2fxk5tkWww3Kih3GDIkmrpySiytDdJkKhKo93Dy
zr6ZkgpirA5G6siZhE9KwKsSp7pojfWxFma2qXrOIsk3GJcg/+TdaivFD20tRVqcu7OhzLYVJZuh
KFWTGKh9Vah+abETtIVdI2qrr/m1L92L5/M2O5QED96xFzMgi2+jlp9RwN+2csa1uJJQLB3jWM7C
QYA/BMFvlvWLcoKuCQKijpxqDwCrHhXfXwmx9HEAVSioeGByf1W7MTx9oMDHGoiszFaG0yh8bqyV
ZGUtxvTnZ3tIG3Q19SWNjxPAHhsRvW5be1X5d+mrTOQuGQNrZJvmELCW0lSh633iSL1MH/RU1vlW
SX5ka5TapRNcn4wxpjQZXO60FM9Go/q91xt5ljkCnq1+fmzGd6W4b/12ayjeVq3W7vI/uc/8aOUD
Tf5BtDKM+cCAYMUAruPM6UNtfDAEbdyEQqlsxV4SDqGJlIDetq+uiBptLmvDDsWecNd2jWiXGe7E
UqEPm0FRSjDRQrYJZCu7dyEvrpxeSx8Z7UfAF9N7+Aogivhs1w21xWGSfo7k3B71N7lZOe8Xp/4s
xmyXj8DAvcRiP1RWfm/IHcrZ42smK/dFmG9lYEK2GkYrmJLFcSGwQcKmYmo4L24iEgZltCAzhR+9
Kdo7v/1OF+ZfnMSTqNl/g8xOlB5FemMYKNYin7hRhcAutNKuwpfbF8ziUCxN5MEFEecKjWMI0mSV
oDN92QMqL4dRJtlFAep2lKWjmAuZdv1UxeJxcrk/wrxQmm4wMsdqoTMFL252SKzSHooXP/55O9TS
gNjvQNYRb7XoAF+GMlItNiJXyZzaix89U95LnXcn+OYKfGea/fkG5Mk4PbTQLLTmPSrDxSdRb8fU
EdUccIEoPAum+f32UBYe39MrC1YkHV3+m50qVhYK+EsINKjy3517rHVrYwlI7aZ3Qe5vwRgUw8rC
XjgvLyJOm+3sHIsi8sWIiXN6xLci5anwAK7wkNTBe9we28Jngrw36YJaoPiuthD6wYkYRDTfagGt
43Bf4gucmCsX2eJwkA2eGm4Twm227JQk8UcDEzlH9t60JD8gsBhWiJNl3e5fjAYUN4IRIKxxE7qc
t6bkiZo1RuSowhdDB4FivtXF++0YS4OZEnaYH5Nm3/x1pWf4TpulOjWVwd4iKYLx5FaMcrsZVtad
vrC46YoiEEPth9bUH+3As2UghHU7lk0ZO5YaVM+F3rwXiZtmaDaE4LQwZnpG3vcUxMFecEIECoVY
22dcVhvXz4VjPUqYeElitLPqsbKLHCJNpI3pW+IOwbEb5eh3rPjF3kJ9FheWUrlvW284mKNQ7rRc
q7YG8mFHdPp6x63y1C67rj9Eghpu+cqtA4+oe2oBDGIe3Mk/s7gWHnSQkcD6KsX6IeaN2m/k1Gy2
StPI23Esut+1GpYbJR+6X+UoBq9eooU/vCyzjpkbSPcayv1bs4nbA1jr17BNIQB4o3cMBH08iJmv
7mv0PTatgC+inOF5Jbn0zuIoSH9h5DgJI0J29XQ92tP9XfOQvP7sMMb4e1ThaFHz6S+Xlk59KlUr
lpY7ZL9GTdrVZfyl86XHBAPw2yvsmngKTI96ywTe5e18tcQwyR6LWGoiJ5k8wiu/4tKhbb0pMxAM
XX3vZf1DX4rvg2s+xtF4gAr7JobRyrNxacRTkXYq+UzmBrMniBilpZjAu3fAdDp9EB7Flpxay6qj
CaL89pCvs4dpxP/Eki9nV+szlwYXTd5mLLHnrrf6eBeN9T4vP5olBN+1g+J6ZxGPxxU1QRk91vmR
3jWloTY5ffOkdfe5Jz22sn64PaTFEDzgWDZgDa4K0FJUWrWptaAnRPaB96vCk/d2hKUPBD4I+jVU
EhKU2bHqCaWcaS2tFBRgTjEWnVIYuXZghC+laazcs4uxKAFSrwfrxya4/ECdKFu4KruhE0LWvUtK
REVLo+q3rdGnW98q8pUq4NLsTaLYvBXIhq4arXpT6GGGMrqj9p6x9+AJ7hrZ7VaS1ut8CI8v7m4k
zuBokRtfjiqLJTUKmpQuUSqDO/6sFd/NcS9RkfOAhtz+WouxDNTgaOOwr7VZrKou9Vqr/YiCSNK+
6DyKNxpJcwabynUPqI0Z30dU7Vc28fRdLvMjRngWdbaxLO4LyU1C7ne/P04H/0ZXGmkjmkq2Mr7F
SHBTQN4uCdl6eHJEVegBC8m+pj1gte6jrK+UohdisMyRczAhNMBrmq1CcchEGD5F6OQd7uO1+CUf
4ifZa1bSr6UDmB4ba4KWKJWd+WHfD0k1yvhnOKDKhsdYFj5ZkpbsSy4s4KPc90affS8FTXvS266l
k16niLbH+mMOb3nNvnJhK7BoQDhQw6NKOH9jpsJQmF2vBk4PqKHtcRbu3Nfba3Ph+AWVTQ1yeiNe
l7eGrpSKQbACJ1Y+67q/jUX14FePRWhtJTx98zVJmaXvSDptTeIRYMvmNX4/1+M2NRJOE7f8mGjl
B+yHjmgmvt0e1sKhBZdc5H6iQLNQRIM729QAYJzSLY9eK777mXtnAegNGvXr7VCLHwkFKIyTgBpS
Jbw8SYrYQKYsZwZRzs22g6CQrIextbLH1qJMAz5LCJO6LbPKNAJnNLDJFPtnLfNWDvqlEJNmINkr
hcerhyiPx7Du8X1x2lHYtwijwVtaAcZdcxMVoEIgADh4oSWA1L8cRplXQ4z9pe/4UrHNEmsTVdJG
QFg+i/uT7guQ+Zr+F4r3T57av+b52oNuaX/T4YEeAAZhgc3KVo3roSk8x4vkk9Y+5/X3VGhQuOwi
u4bwHiraIa2lHQbUe92TPkXSv/iS579gTnbtNdEt1JRfUOnqs5i5r21grRz9y6OcvDPJJSEOzmmD
eoD0EGwFzxESK/0qG0if9oPUHgWzFh7RbvQOqkYWnRkuICaLxN1HmAYkPAigSCnL3e0dsrDnyWap
iU59PdxPZvdfl2dyKfaa79TSc5y8acUvL1t5Z15TiBUTvjovdNCCdJLnav4ZguhcQmngsEd+UoL7
4WNVHtW/6qLZIzD1gC/5qxLJje3X6JffHt/CxkG7DAYxZvM83ud3hhk1aV0JbeCgW+5uIqXHaz1O
1voCa1GmPz87AepQVdK8IwqKbLZKFb1ZpSEsXAYMZCJXUnLWeXhehkC1M7MM7Al54BYV2t+DEHzC
Fad8GEc/Og65NJwspIO3itGvvXwWDmyABni3UdEh8ZvXbwt1DC2U3QNHKJp7va/vY3N8kbv21RvU
vzXGmZbKWahpFs4m0u1p9aYVoWiAuXbb+PkHGS3UjSmG/t/n6awKyAg0wyaa8GxC3QDustWMgTMo
hzjrP5jKoxQ3m6JaEwJYmr7zQLNkTxFHtcxMApXxq4s6tlB9rNMeCNla3XtpLwNsppz8f6ags8mj
KpJL4ZD7TqNJ3tYYvfy197TuUS8BkN3eVounGLBca4Ig0AeZF3nzIa/CHLNTZ6gEfL9SGnB9hPmj
4dZ9DrBQsn1MSHo92JLKt1stxHEsj0T9l9I1a3ZUi+Oebi3MQmitz7dGlIYtgpKm5+i9+SDFCG62
7taPV16Oi5/RgO4tk07wVLAul6af5KmPC5XviFn9wwyzwzBav6KCik5drWS6iwNCnA4iBjgfcP6X
oSapMK0zQ9+RAI3vumLIT41WYC4IfXjlfFw6Vqan6gTVnZDWs0t/ENAtHwK+I2pC/amK6QpoxbNW
6cPW6yX5qfQKdauUxbCWbUyrfvYEggEJvmgqCk4FnMsxWriEoSrY+/Ro0ufctxCI1+w6HuwhB7hO
nSs2cNcwEIHd4FmB62y5dwecFW6v46WPSpcIITrg5SgPzZr9uVsarmzGidM3h6yD2apjJjfcKV24
smEWA6GlQveDAxQhqsvh8pAcSkyJEif220NVvKGNa0v1ZySvbg9oaelgkDIJBEvsT212BnhyJAwt
HniOAtXPpS5Hf1+gmXA7ytJo0ONg/+P/NpF5ZqPpsxIb2y5xcHWySw11//5biKhWKvy8HWhxOCau
odOhNnkBXwZyqeiWelHFTiM1OJOWyYdMqd8bLVrJUZbiEAOWAe9LkqzZNgiDXrF6A05SOlbkXopX
2IqVHcaker09oMWD8zzS7ANR/m1LS+pjR1KKPX4FNlIVj52AVWis3QWBvtU9cY+1wKdR1+w8Dl7V
TPp0+zcsZSvT64vVSBXMnFeNvCqsICGOsYMowjvgvGdUUfe3Q/x5/s63N9hl+U9Pa6rpXX44CUmo
dAjSxLEK7UUtRjQwgm1XMLwo23C2ATdQK9vo+keFnkPUW/dJFt4BY9ve/iGLH5Z8aZLgoZY0P7XN
cJQTC+yfk8lFva2EAt0HE66r/y8KLdQsqQ5PnTWuxNkGj5IoCJqGDd71UfiSaoG3R3fDS2y3geF6
e1DTaryaXEC6EyCOiukc91KGjd6msgckOB9/Gvm9BZgxSe+VUdt1Vb27HWxxBk2qVaRmqJ3MC86S
5dU9jKmU1XICbmNjIhoba+yla9X4P/86dysXEboOc0VW6BIYtidV6tQq2jtWNp401zyYQYiJRbtX
0THL7cHGKFeVt/IoPKF2ho2Rf6zwhF45qqczZT67GuDkqf9GiWcuSoiuXt6B2QRVFAMnwnmz3vjK
mO8lMzW3htEmiCwX6AOl1ivY2TV5qqVvOzGkISIhFHpVTEsQk/FSqUgdM66P1iB9LTI0NQZyu12P
rwksxjWxkKUPTLWHBz/NWvXqiRSKXRu5FcDvQXhM8grnwTdV/vb3iwictGWRzuB9o08Xyllej8Gh
4MeY/znIuRyKOjl0ovRhjNdUjZayGWjamKqhIWZSN7sME7gSGZNlAS+XvlpItLveL7Fqbd94a/TE
bqS1Pu3SSYr+Mo9aSv1QWmfXU5KYyHOqZuQYBZwfzMbzYlxZjSsh5iUJah1j5Jm0uVO/Tu6Gvog/
yL7XrURZfKOj6k+JjAIMm3x2AbKLhlIsaStpQWJ8Hdw+OAqBkKDq13bHPnKjQ5v40h0CxC4NjUDd
p80Qr7VOllaiwZuCPScBU53fwl4LK7jWW25hYUQ7MX2LMP9L435lsEsbnDLnBFelcnvlXxQrGSRn
DL+cVn00wekDd960VN45Unzh0QpxLJJW7sOlhOk85Gz9e2Q4QWbRM665Ecys3yTlnZxZttIeb2+0
xYv3PNLsQ45qTeMsqWmEB8YxLaNjquq7Jgn3TaDdd1CY7BjfNhOqiiXUX9JU36am8NK44UqCv7Ru
KV6T6qAdSOVAudyKhmdgENmRUak9empxh8HZuDLWpRBATKihcd8uOKkUCFPmCQ1Z0F7+i+km7oNp
4LJ8e0aXzhS85KfbFug2gK3LgbQZ8uGDCWG4xyrJ917VkDrBU6Y91ohzGsLH29GWjv/JmkVFp5YO
xxzH4ImjV/UJHTZFxyY1b61jElt3fhQ/eZHyYMXtWiq/VPYFB/RPxGmWz45mS6g0TQ/ptg1h9dTm
ib9JxfIe22CQJ0nzgMbqXmh1e4CDaJuGisFdvaZWsvghocGaEFooD85TDK1VINNJBceo91GOf4wQ
JG/P6tLBAlbofwFm94JWR7UQlsxqkCCIjZfhXSPGPxR1DXy/tM0BAtJOxBhoomtdzmXcUwj0Bfp6
nihItjY2HyUsBZUo/qYG2vZfjIn2CTJ3bLGrJ4uZ+kYjIoXt8Ax8Mgb1JVCTraGkP2+HWVyQZ2Gm
7XG2PKLeHBK9Yuo03bV9T8YjElSfJ+yiKMUOYn872uKHOos2u1AlMRV6TWVQ/yHtynrk1LntL0IC
M5lXauyZ6k53OnlBORkwYIOZMb/+LiLdc7ooq1DyveSlpewytrf3sPZaM1cPa1koGZjSvRWw0HUr
kB08X1MHDyg4WCxPBkbjEafXT6W/0hPVeo1/F+IuBzhlLeoWKkDwTXZ3PzILOkjVthbuybbiJz8Z
XhqyhujWHj7wHmLyFpPeF6S0UObpgpKBGKKXBMWFuL9JTPc4dgAP1cXN9X3SnooPthbevWIUPV4B
W34cZGHFxm1bO/f9RG9yeOFeTWuRlnZxLtomKG64+HfhhQVtpTJrYO9Yf8sBEJFqU/sG6g5/UQiY
h3NmQCHmnZbEY37uAeTDENHVwTfTeLbl9z57u/7ttN4Og+pA94HfBXXL89NXJjbvk3kprUh+Qkpj
Vxru9+smNKcPqT2I28G3j7LvMkEEbiI2Dbzp8xjvDX4HgU5RW4fV4D43I33wC+NNZVCzuG5VE1ed
WZ338IOrKNG/8/wEWAM0sB6BHbvFWd04bgcO7ekXGY1vBtjqS7YGF9HcZhB0oTOKqUjIOi6/ZyHd
oec0x6QvvatlHoI12EPH8PraNOfPQXr/e0IaGLDldCygstAUyNDuB68NArgEIxPsqFK8kdUaHFhr
CjgHC1U8b57IPf+MqRhlRSD+dvJnnqki2Tbklzkm4UjWmIx0x2RmzqSovyLuX5INxnlWmwXrUjQM
ypPNvaPZYmRHBZjRkMaOZOkhG5qV06/bLew7lobS02XxaeJ2jxKATE8k49EYkLuhqV8HteYvdGEN
sKBAZyIRhMLLEuks6FD5ECYfT4Z7k7vuXjqPI9k0NQVf5G0ffErq9wl0q7az8ixrPCNoZZBGo5+K
bHcZ94oikEOW2wMwbDx0h+/cvhPGzVAcZbLigzW75xPwe8KNIMm8ILL2RW8XZpIMwNmfjO5OZWC4
m76SOqrUZ7OsNtcvgGbfYA1NCcy5wwUvCzS2gKZbb9j9SQTswci8qCnc17Ttd9fNaJwjTgXgq4ih
wEpMFpHaWLmTa/Rtf+K8DxV7C9ZQRJqvdmZgXucHJ5XFVCT+NAApW34yB7B38BYn/dEz+Y4Wd7JY
4yHQnIczewun2MYtG1xv7E+B4YeKIP3C24hfsM/bCBP217+eZpOA9ZrRc0D4gw5lsbgkgDoArcr+
ZA+PViu21fSWkLWKhMY/gW0c/SIwR9uX7TYiMOPj1KQ7xd62LzF94bjhXONUdI36QDPIA3Jl9IPB
V4fiysWAvcq5sCxB2hN1ekDXIPtXvRfxPzF5G/hrXodv7IjUxI/YT4NumLcHYMVNjte/6eVy8VaD
x2YmyUR90lpsoGwChvIna08OfgN3bjK2m1po6KwEjBdbh6cTNEdYKprRIB+az+2Hc+mhuy9I0ELm
ry7NPWQMyhD8ds69RHq94jgu7hhMzQR5gFdiQg7U8eemVMKZk1TSiFK/Y7vO6ss7XhhrPGW6BSEO
Bc0DoIGovi+esV7keTcgezzRbjwB1nLnD/bBavifHnkshmKyAHP9MwPD0kwKtVExpCSOELpFQT88
op4ZBoW74v4uTsFsBrzt7ozIIxc9E0mkbwjbiCN7rOEoho3bpo8Apm+mrFg5cLrtwbTRb3Y3RHAX
dDY1d+I+D5JTURTmCzcT59WNg7UZU60VwHHmMWeU/JZvv4OusldZdXLK1Eh3Qe972ykp4t0fXh58
tgC6MZCN8dDuXb6GgZWqvPXd5BSQX436puRXaX4di3/+2AroMIAZBzYGLClLLCaHPkHWUs4AMJrH
DzZtCxSOW27bbC02u3g95kjzg6X5q364pV065aMJLMqpgRYM4DinnqgsdHsg1dx0nxH/RUjy4/rq
LluGs1EUnwCLmynnlz1dSSerIbWfnNoxB8An8GYonCd3jWO4L6lBhrBRMtukVoE5RxPCyOVMwc05
GFU7ntb8T0Ph+edglhODECAWu4B+BFleCGY2yakMgLstnjHVGdrOFzv4dX3dGgcC2AzazMDKAb+8
TPmsVhFrhBzgyfJiEKWnwjqAYyXZFDJt99dNXWQu85I+mFo435ZTL+ilSk6TAiWuUsWmnDgYtYBB
4vW0maDXOk0QqO3rlXa99jxRFN7xoIINYHlyRSYVGRzDiHIXXMNTKn8h0ZlzjCeAzt9AX/yVoge+
soHaD4tCP+pU0N1Cpnt+iMcqK8TgyOSU2tVBDBIY+2obQ3v3+kfVuMxZe8ABmhR8hBfQElnawqk8
lpw4kNubSTXWY64gq9RVSoFaOaWH6/Z0mziXPpAGAtKI+un5ssqZycyb4GugLglaWxBWACWqyse+
ezDGXVbtCgvDiFU1rtXcdd8TTJy/6e7ADLAEKRQYdCSMW8nJLuIDU2keVh7Iip3kLz7o3MOegczQ
EFhCZhAIoKaQJ+xUQfq4Sr43/kPgQuTp0/XvqHkZsJj/zCxKLS1iPmOUBr4jM6Bky/NvULVaeU61
n2wuOs+fC+X7BTyAU3OwewrIVkvb3eQ/1Ghdi24N4qddyQcri2SiqnjXKTSwT3ZZqyifan5TULSw
r3+vtbUszl0TW5PsVYy1JKAUVdCV7UuEii3y6euG9MtBWxOuFxWwZQrmYBAQ6dG8/2NwGkz3YLFm
xR/p1oJZUHRtgAYGT/RiLVXuZ1MDpGxEEfGEVlOIHRvUkz8Sc+UE6BaDnin1fq8FGeX5bYWiDGVg
UYgjnrAXEE1FKiErDkG7GMxnzJNe6OMvF8M6OAOjLeNI1CrYNo76MdgqucMA2Joopc7VIcj1Z2z+
zG69uDL5jBonksVR03Bw95PaPZSQnlRwrhuPU7ryXOkWhmceHW70nfEKL3apHnlvdzU8az3uWwFp
SO/YI/u/ftp0RoDbwdgQJHRAdbJ4ExWibSDnkuTU5QXZiLipds7ojaHbFXT3v5laPEi+MnI3LtPk
ZMLR+BwA+J9meXPdhu684ZWdxVAgUQKU1/l5k73tikl6GM4NzE3WpZtyTfVZdwg+WlgcAi+pLZKM
eMunfD8O1iad5A4qDxt7XPEDup3B/QQvwZwrXjysQ+f2kK12kYtIYxtP5JG3r2W6BsnRhSaYmwGi
Cakvor35V3wMdbGENk0LhCaFhOYHVOy8Q+JDX0cpo8ECmTrwtB+AeRioWGkea1eIrAFE0IBLXryo
eQbp16HOjUj6HrCZpRnf8qy0j6KJ+cpd0u3aTOgz81chdFgy4kO/URa9nIzIHd3tYL47Xr9N8y84
Ln9+n5AGU1TskEhi2HDx5JHJGjETAqoFhblrY1KbeLKfyuHH9WM+H7Iz8BII4z9aWTx5A8DzpnIM
H5g++00EYl9CJjANSr5JxABu/2FlVVp7oK1ArwSEEhcImMoE4Lv2ShrFbrwPOjCD93lYzGh9SGbf
kBa1oesL1NxjxHcg4AErIYC7y2EE1zfsgrGaRn42fFOB2Jqq+nzdhOb0wbNh8HSe0UFXYeFeK9yv
lk6lH/nxA2Ev4PjpqxU8lO6zYYh2fpZQvL2o8TfxMKmsyILIM8osLLj1aDBMdXSO+Oz6cY98ao3h
9XedankyPpqcP+yH+9wQuwItRxpEQzccDN4cErfcMUEfBzSCLIYuf0YPLGvfur55MqdxN0j+7Cl2
nxF+44L7F5MFKzHAJeoIpxXjjRYQIuD3wwFa/KaRTTbYaeDJhuRFGulpEPku68VtG0/bsZc/LTAN
oAcybG1mr9wUjX8jLjIv+DcfL9wyah9hKsa4aRDZAB0dHC9uNy3h8sDqBFPNAkLEEtqqmBZco665
bE3Mq8b/DMwYrENX5HzVGc8p9WIjiCC85NxPyNGPYyPMhxSkpfd95WZQl8nZPXi05bMAo8CuRT/l
BqCen9fP+WV5df4hUJrAOUSxHd7v/IeMnp+2aZ3HkZeCNaPOGydMJgnd2ExZx9TP+6+i4nnoDXH3
VDesvi9qzJ4W4A37FDekhFgUCK1jOVYHC9s4hqw2qgeMz+Xv13+odqs+/M7FhewsCbB5GgcR6tEM
DFJShSXe8tdWYaZLth47DI3pbgNWru2VzhV8/EKLS2NVoLevujSOWpBYU3bLMRdh5Nvry5v/k4ub
iS1HbAIGXqAXz7ch9yGvObAkiGrb2QfQFR/TtVxcv45/TSyBKYNMugLRAo2GKX8TaP9aUFoYhtWg
QWcHXEmI68G0inr2/PcPTqYYqOF5LQuiPnkGzjysRmefdD///HvBM2PwGt3RSy2pjHQOnyx4sgJC
f3Y+03A/X7egO3AgEMOtQLIFoZzFW+0HReHWPKCYAfXB7yHDLPhqdT+AJd/hkG38dHfdnvazIUMB
TgTSAxdTmFngxHE2mEHEqePuMIYtESHUwH35GV/zufNlWZ42IOb+tbW49NCmTGRtDUE0OvSny4J7
TLw9OIGCdpFEc8M9DQ04zmMSDqV5nOUDVU+i0Sd/HnfNkxbwPxYUHJHGnJ+UnjUgp1cKmwiWmDp0
uO1+h0gAUJgyF98nK1sTgP/9bF8sHIPnCJC8eQZngfopkrTNM7AqRU3nDzdARrxNklgbYF35Q5/z
cmc2udrWlee+QhHSvuFgssQUHVCuPeb8o5T1xazK1B/ZJLqDA5GhfWN3s2JqMGyC1nX2Q87ibdlX
5B7OsgzRQmPH6wdFFzfMbTdwG86jU8voJ2sN1daTH0e5nR1s7+i6R9esdtAYwNDbilvSRMZ4l/+z
NV+SD3fZGiDSg+5XHCWlL5+pxeNjpxL2g7Ky3ci+Wptq0NW5iQ8aEzrjA2ah+XODtBkt4A+dODLS
RL14ZZvfKx8UrwMe041ds2/9FHsPhnL9iPoF/UcZppmEwrT6E1gL1qZedT4A4RmwQCCURLtz8ehM
tMxat2JGxIzyaxVD5UsWu7YEWSbYd8JayF9pvAYe0NpEsdsDxGl+dhYvgd+TopUtPvlg3LN62zmf
ZSU2Ro9I/ltl/jGTJZ5/TPSaKAMjxwJV4vn3lqjsJH6Mw2RP0US+Z30WUvI3jxtFD9CD3jGknOni
BcXclsRbk8URG+1fNPWfUIVbOag67/nRxPz3Dwe1GoYsFglMKOspcG+T4eB00fV7t2ZivpcfTCSd
nWa+n8QRuj+3SRN/nQrz0TfpSt6rDQ3pLLeO+ZPZOS4OQIfNB+WAjKO6KB6ZI8MKPHP9OL7gpWrD
iuKx6ybxs5vGbdI1Gy6tlZdP52A+/ABv4SRH6RpAiuEHiAJ5SVLdjYV7PxT2C0/GLUSQ14qnuthn
HgAFFyGw4hcMHXkAwEIJ4SdotPh7DkS18tYUunSXCggnJBgz4w4y1fO9m0DiCekUChOpxxHRZvYr
Kmtkb/qtdZt0eXtEtplt+woQsuunZt6t5YuDgTDcMIQSwDYvLNvczwSjiB6LPntHeejkZPZWjkDo
5OUuUIJsDH8Ki2YNe6/z3CiroqyBObTgYqq1ae3J9rsJtdVc9Udu2HBaeMcwjm2Ymzpu6r94yxGH
YWQDhRQPBcPzL2y18NxZijQutT8l6S8WPPLkUy1fr39N3dEMoIoCrBM6HRCQOLfi91bG+UBohKbg
zoIjHsqnoXzNKhFa1goFlfYiYhAFUQJGsFEGW2xdPfo2nto5AjSTmzK3tiRtbwHXe21K45kGw53l
iGcr771t2ZJ3s1gbA9MdnY/2F1Fa3di8xbmiUd/KkNNXMR2C2g/7/lFCVJkNp0H9uP55f1N9LE8r
JrHnkUJkhAitz79vjA1M24LTyDCrFArANfA9STmlz9AFcX4ERMRPVtYjH5RpzB5aX02Hpo4zlEjy
DvK07L1XQw4WOrt68pC67nqZTU+CxZia4OxzCZamA9QRasSZw7gCntEeDYD8ZlASwAzL+ntfBVDq
9hMauV21RwXsMMSQeS0PDgb4AIsPr38pnc/CUwbcPWjHQaC8eG9YaVdWzwsaVYF9E9fNK+YXvl83
obvBH03Mf//w3jQEGmSVn9LIiSEWxb8jHNw48V07frpuR/euBYi1IJPieXMF79xO0oHAHMwCsGP4
2YZ7rnGos2LcycDgN9dNafcIGAYwNGCDAG85N5XZfWugfEAjIpsH2Yk9AqzbnrPnSfGbflwj+rsc
hEJ0gzlADG+B4wNUUwt7rlGbbtrWcPudyn8qVNU2pQ+pqHA0B+NgtQG5nZATT+ikYpKhaqGrWeQo
BIdVhjlB1kjo9drcXHEs2g+OtidwZC5+mrtwldwoG6/3UPibiLMHV8bek9t6bYhI572Ak8fQLuou
GCZdNohkWZDGmgLEydb45Gbsh43ZEI+DIzQ1QCqMFqgvmh24h56rwr4vpzWQpa6wh9YBeDKQpIP1
e6knRfp8rGTpoQzt0dC3H2yebZr2BVPSaJD2+8rFTG3hb0x/5cXV3Jszuwu3OZExkQYHz2Lpq3+C
Ur1Lix5HCAeGrZ2tcQtp9hKVM4A2MKULHMVyZnKqPYWpBFT0ZSJfXCg7K9dswsYUx+s3R7so5K0Q
dpyZHZYxGaASY6l81PQh1efdsEzV4cSmeOv4w1swZt7KRSWagAmoGxNzTDNfxQVfU1KRzu98AacA
3OMn12XJEyed9ewL2/qVTkG7nenkP7cVKNGnkpA6BFVW+oAiI7a3b6z6RnYpfaCpPWyz1E9uKmZ2
G2k0Qyhrp9sklTmGbZ37G9bUwz1zJ+s0OnUS9qJtNn4QB+9VgVAQmR3H50yt3fXvqdu3WSQT/QOQ
K1+gZAN7SoTX5jRKeyhcVfj1u9z/c8cKHSBMBqOZjmbP8gaWeGjjCgPjEYU+ThKMe1E9uQ1deYk0
PnVWGwJWYy5kX7CZ1mbcQZwko8jg6nBgzjFOnEdAJfcsT43Q8o2Vk6h1LDPObpZXQBt1+dBONHUa
MDvOhTHja5/aL14q78ZcnNREoLohGDx7HJq1sUsz55kHxcpDr3l6oUrwn/356H54F/Mizs0U3DjR
2Ha3fZ7cta6/MgGku20AEc70O4C6X5ArDEk71RZOeRQ3Bbk1AlK/jGWHqXUvpzc2G52Vb6pdElCY
NmCSGI5fepGU9L1jMfQhLPPRzYHgS9YElzWxJCJz4EaAGdHwSBI6kbasEEty81HEbwSEHCCYq6A5
qsr3YfqnW/uEOgeCFh3m/dHB1RBJGkFpjgKPXJGJPRLze2KI21LQMbRrKAG0eezuDPRbrl9r3Yf8
aHX++4ezEdQFE42BMvoorE/QpXrvJIpw121oPyWIv8FODKypu6TLK2InSwUwIJEzdZs8HiA/lIXG
9EW0p8557ppsq8aVUFDnrQioGUAHMUsWL0v3VdsMwJSaNEqy7J+gs15qM5hCFq9xCet8CZ5qTN1D
qQX0VvPfP3w+V6SOzNGMj4ZUfrddeVP0Odv4tvfTytADi6VjHq5/TO0xmTn55hm1ueh1blEiDcHZ
7NE79uMREORWbYOYpjubZWJjgkh2lyCK2ConrlZeAM0dBzUHlNUxvjDnOovsDhBxG2QDiR/1/XgA
BWk4Wu6uGAGwXXEmms0DSN9HJIZiN6Kxhb+q0WMdpoy4keMOUWXnnwaj/tTyteGBS/oUYLhRPsFk
GjoWl8+NAakNKZPBiaxJmI9jPAVfaMGbsHWqfiYmZ1t/8Op7WuDVs0VhAixsBQcoNKUH2lE4g9ou
DlXgjffBsDoCo/sICPuB5ABeaUa2n+8zWhqVOfmtEyUDfTEq8+iCXR489vEaSF9zhCEyMwPXMBQ1
T7SfGxLczGTsFU5kQ0IXRkIXaKwar7yVHnyypj6lO0Tgj0DzHjUWNDEWh2ji0A8USjgRMSJSF1sb
U4HUeZ3Iyx9fEyQKKCaCbWuGPiwuJqVF40Bh3o1I8MJ8ERLzYTJfc+e+NO4648t1Y7q9QmICjTDQ
TF4CMyXLS68KuBu5ydBvjBkZ7KYdaJsq/y8QgMjN/jO1iNVpbHoEQ9hulI0vjnyGvO6Ks9Yeh5kw
ei78XXo01OR6OtSBEw2cArxGVbrl0lQ3mW9B7qd3/fsZSLLi1LRGgzkYw0wlfMviDHqCdxRkYrjx
JtnGPNnlzi516H1bPLNs5WnQOFCQJeBNB4bbdgAiPz/vLjLpIm+oGxWk+OUwuSn84qavrTeHtt/U
UHyKK7KmTKw7IAj9MGMGkklYX5xGiE+oIRA4jRjk3VQissjR9ovt9VOoecpRS0MBHE8AwtslOLSI
RZEMletgyPBR9mnoremEad5xGMA4IyrtGJi/ILCz0tqfUD+NOnBNKGGERupv++ZX7z/2BfpMySEY
36+vicyl80V9DfkGksUZTzdPep3vlky7phMgUo0gjdw+TWPPblOWewfHAsWiK1HQ9DyAKKZsMjdT
7zV3Ne2ax7pUZMPy7Kf05RjlmAb22L5ETxqBYuwf5NAAbi7AYRgCT40Z7+s/WrsRM8fKXFizLkpd
Tp8VaGrCxyVVFmYCpTQHSh4rRnRXZu4Bz/U0xE7LISFiQhferzonmszPiuCm+kHYV/+QGn13q1+5
n7oVoaMPei/ArjDHtTi/DWciMUjqRoZMX2uoknNzDTSiexg+mlg8+oyNZms0sRPlNZnCoDf2zIMD
QCCwS3qxclV0pRZgFDD2jnlxGwCSxTNk2waPEyTxUdIk3qZUfGsb7R3Lit3Q2V8Nbj+kotqRIn3r
pmKlX6VdKVwBAjU8ubipiyM9CcMaahO2y7be1vXY7AyMe0WlYw17l6tqxeHpnA+yXHOuuEDwgi42
T7pO23I5+ShRW5Cdtw+DIsBmjCtnRAcVwJOBaU9UQEA7SRZ2rAmSMk6Gb8qFy10oFmYiqiblPUFZ
2snmArh9qAyzg+iP6bw3sZltA0/E4eAzY1OZgh8gYMz2fu4Pmxy4z60DkrV3r66zk+pG1L7KOL8t
FSR2kgrYWhvszl9KzuKb67dXtz1AtiEkQowF5uZFMy8Doo9ZvKFRUBknFnsvsSuPCWCnGVnrHqyZ
WpxC344NlgsJWKYoMXrmbicqoVaOBEn98xeLQmgCR4Eg5aJ6o4q+ApIRlZUuc28rDPyZ/q5r3Ycx
MVaCd93ziiTvX0vzmj9kRCAvts0RWklR034rCivsg+/UGbeYwQjt5kfGd9cXpvNMH80tDh2NWZkW
Dvov3CMg6Zod/PG6Be31+W9BS7ZbYCB7nzFYkMHr6H41Uyf0+Vp3RAfjAFnkv59tWfsVVU3rRgES
bDcjXir56jjTe0br+x5MpiZtXxxa/ZSxcYC20A7iTQ8lWWMR0C8UPh7PLEBGy+obB4ViS8noozIb
PGaVf0iC5Isc/liZGlkXZjD+NTPv6IcDkuTMdgBjQmEWNAV5QL47VrBHc3/lHGpXA0Gc31U++2JU
1wpGSajR+VGafC7TrzL5xdOVtoT2+qJo+1s2FV2TxdnLmF94rEcDjRkPbomJEhdYkOwT4Z+un0Bd
ARGjBP8ZWrwYuexajB6ilh2rels144bSeNP0TxUkHIn6DE7TtvPDBgxdak3YWXu/EGK4c58Lp2Lh
omyOUe0k8fEZY/+LzPrPkPhZucL65aElMFtxUbC3z0+E2zBp2Zx4UWJ+SRI2hoas2g20D3jopQ2A
vODQ8tWTKI2bHkJaI9CY1z+wLrBF7oGBazDIAY+xWGQszcKHGJwfDcSEDKLZy39awyk+l60/PBuB
2X0rpmTYZappwzSLp5WAQFuIwIWYgYyQo7qoZnJU9UkmpB9Zo3fLyvyAtv22jbuNRepPge8fFFPf
ZZL9sMfmBvjjU8b7Wyp6DFL3t6Kjv65/jvncLmNuIGmC38XVGVJ1vh/DkExdX8ZeNBldEmas7e+T
MhWRmTXquWGBc0iI/Ive/W8ZT0wZwfVcIMcwH11w4Ny8iID0COxlEsAWpwuzon+e+sncKVLuE6s7
svEv0DsQ2QCMBuBAEIAvxyqTgKZmPaGu1RZfW+c7Gq0eGuJecFTuik/SjRPAFOidkT3N4+CLbMaM
+TTxzvIin0shQ2GkdGupGljEtJHfJla94QnIQ1KZzW5gJr8FsyC/H9xGnrqh72/ajKljldpyowzl
7Sruna5vvc5rfviBy+DHY5nhkQ67oOzsti0RqhVNKL0/H5jEBltz79xDsrpM6njjmDGz4ZtBLPO1
ceLb2CvfY1CvXF+M7hzDp6B7HoDo8kLigKOL5BkeHrQAtAaikQDBq8fai79bxfBu13INM6XzlR/t
kfN747eB2xqjhcB+MrdQVX+Mq7Xqr3Z/gPTEmwMwLvph5yZ6ZafKhYR7JHMaeuU3z6o2xDlc/266
dw3MEzie4GOEXuLCHTo5WEGTtEHCIG9KiMuMRX2sMgO8q2vwBu1yMMuB9WCo9WKoXkztoIQ7oPNs
j9+lQjlw8l9QEl5Z0IqZJc04uN6ysaphxnJUVDnpEUnuzvbW3mnt/mMg5HfLaBYSON+ctMjHOsWE
dmTF48+El/eEOyutPO2Rnvk6ZjKwyxm/BIlCgowIcXwgNvlkh2DHlQzwDJrcOhgzuX4QNN8Nr6KN
ghWE/tCYmn/Nh1ANLDGWJedYXvAXXgwh6ZHWreHu1owsghszybueZyixEyYOznRQPfq+wUoQr9ka
gF2RlKLGiIh96XiFV1DSSGA7ArN/BVcbmPTZGpPfio2l74wTDCvWE2AUYxG/JK26p/n0en1DNIEK
JqV9RNAIlwCOXHiYCjLD0hKFF/Wy3EN17q5vhuexENveBsabTt8ARf6CeZ+Vd0tz6uAJZkyKB799
gW1ILcxqN9DcjcRg3iDzc0JMYj1YqtvbrD3ak1wBDuveydn1gBNulkhEy+n84FUsNzuDll4UC/Ls
kM+SfU/uPT5tK99jz7GZsNuWM6DVgg5zycKKhMj3MWQ2d8zh5rcuN8UNUGhrO6w7qmiW4jbgkkPM
dnHBSd1VkqBZExHvzoi/jFDOttkahF77saHU6EIpZEaAL2IEltlgxGkx228BHTOjqQ6TyV+nwn/D
Lty6rb1yNXRnCqhXVN3naiJGhM6/tapcI0OA5UYNF23YeHSbTs0XwAZ3xW89SOOnRXMXePq1KEDz
zCDm/c/w4msGQ4BclygU4sHDM+TdpnfBi0a+DzTeXr82upuJQWXcfBwlDFktlug1pO1VN9iR49d0
06CLeXBBsbQiQKRbDzJbH31n9EkvPqRFu8HifUkiiYRltP0bKggIKI1mC++2dhRnr7iI0VHKAd50
lpOaX5zzXcvQ7R2BtSVRo+wEkARQhdv+56orv4DN0w65B6GsGlnD9Q+pOyszrTfKzUD4XjLv5E4y
Ovloo60u7ypz2FEJrIKdfQPL4bCBwvO7HRh22HHw2163rNtC9PJmOJePavnSIwC6lQPkntiR2XWf
mAju8kmseB3d7UaWDanemWQTauXnn7RIIRPAKLOjojmCziiMjW3Hvlxfhm7bZqZc1EhnvYDlO4Qx
BVRog9JBjQUpVWgN4ruAFnFICq/4RUBVdeQYatzGJQhRrlvWrg5uC+cF+OyLt7woG9eWpmFHVjP2
XyWtxzcK7dKtJMMa16HW1O9OEVoFmAVfeDA+eYr4RuVEcV4+pFQcc4vdxmW2Un7Rm8E+AaUDXZ7l
FbAyvylHr0YHpH6o1G0Xf6PW6198NDAZItoG3AJYgfMjQY0ibcossKO+rN9cZzgGafyj6uj/ZuZ3
t+JDnDWhMhsPtWdHAtKr25JAWUhBSxqpIVuTHda9LmiV/f+KftchP5hqrLxLTZUA85B6FQmRThhH
4ZfOTjVdvjEFmhGDPa4l97qtAkoLRCKoYiH+mP/+warsVOqMwkTXf+LvQ1w92lzsXLBL/fl2fTSz
yI48KxHMLW0nUoaoPuWpk25dIYwvw2R1a6bmJGjpgIH0RP4KVwEh0EWSNFqmsG2WuBGqGk7Yp06/
b7K02VS+y7swTbLyXkxK7cuiKre0ib2NlMa4acBSiKhGASaQt/mxBUHibkwstwsH0+SHphvLDSnN
5paC9SvMvHYIJ79Lb72yOmUABz+ZWZ2Dv8aNjwkgQnsTM41bVXahyCXeAc+C26q9715KhwRthNZ8
xusHbaBh6DYDg3a7IQgJ09L86hqm8Y6Aj+wMppr7Ro1oVKLYDYS1A/QoCmJWmLum/eLGiRVmKUu3
TtG3N7Vbpnuzj9eydd3zibuMugg62O5F+7qs0rFxWgAPAjPY2jbmUyANYygAyvM1xVrdJUCijk7V
b03CpRfmWTBl3IfnKPv2HiCkSJZxAgIq96noKVRa3LURNd3rhQQX9U0AzKHEvTj/ndMmTWc4doRc
65vvqz2yjz+v3MzEUP+aWJz9IE3ivuc2Xi/L2irLfQ5G61hDMvP6FdM9YPOkOrJ10JMCnHV+k6cy
H42i8+0IVBBvrSVvp3o6eMIB3IBBghCTYSHP14AHms8HRlv0FGEZkceyIAmqSsj/etKOlEc3A03D
Ok5X4gvN6UNwMZefQQ4EycHFdS7HuDPKkdqRR4PvCWnNl84Wciek4eycwfJWYkXtilDtRYMCMdwF
y9bQNv3Y9UB3+Xa2i4m7rfqVaEa7oA8W5l/wweUO0KoLBg4LHYufCzc4dga7qztIBHXFHyuF4GVE
zAQUJCBXOBWLlmnuKYTwBLGFyuJviYfm7zjIz3TEBb5++uZ7snC6aGLj7IH0F7oyS9ADSJeGmsex
HQ2t/GnEFgvpZLNQkPqvLGGvcVlxZzEBef75wInaORCDdSKnad+cLN9RUaBxTleSr9/SCMsVzZQ2
6K6AWvgCjO6QqW5TbyBRO0LCTZlC3WH2yt1R2nRR2rrutig7MwyayX6206b75JqjCm281pBgqjOQ
O3t+hUS4Neg9NFTSY5bO5CNp3O+J247vnI7eZswaem/LGs0DaoDB2yb5xkpi+YLvmd+JCR7DSRt3
o+yKHds+xgQB1DDFnsROcRfnKKGGvsTkic8c7wiNjvoJg0L8LkhitlX5cWq7mxq4SZpsKd8C4HtI
Rr4dQeZlbMYk3hYevcuSynnAq4FMVsh6a2Iq45mBrm1TGmZ9Z9HePQHpn/zCQ0l3bpA1+zobpn2t
aLov+rIB/NEcNnLA89h5VboBUsj/pUo/hexdRkIiO2PrOM24s2PK96ghpc9+biRHbrV81/bmmoyS
7nqhwjdPgYO+DAjf8/MhEsdOJTLOCASyYW09U/ogiq95/un6gV8zswhAY1VNo61gprfq0CXPtv84
wsVaCVu5WZonMQAccyYRACYO6c/5ejCPWfgslSTKQI+mKnEoO+soKeZOyqkKZeweri9M5wChEwh2
cOjnQbd+8SJCxTet3MImGJlut6ObPjZZ9n+kfWmPnDgX7i9CMpuBr1Brr1SnO0nnC0onGVYbzG7/
+vuQe/VOFYUK9VyNZjRSpJzC6/E5z7JSK11qq01+nRB1h6UrbvpZDBDFmrYTjR7KlNqv0ejFW6cs
yVsx1sOmrGj+FQZ/dEMqq3rtNRkfeWXIIDO6aMMYUqA6Ses3Loj3CHZP+nZ7AJYGHLRcD+V1JFm4
eS4HvFa9GQ+Z0sPEzPepx9wNMbpHI6pHP6vYfVuvlgyWhhxCalBuAqBuYjlfRnQZcH1ajfct5WgW
Ox9JbgSf/yZQ6ODACO94QCxnlyhzvNZK4Q0camOYlT/02A0qtEyVddcNa2KoSxAuOM78G2yWidQD
HyXatgYMAeC6pUmIy2vCiPBltgFcvCQ7u+X8UGayQlULaC7dhI/b7Q9eGlL0sSb2nA7o5fw+6qlV
sdgoTYBdxD+d2T935ZpOw9I6AQgJWs7gP0LRfzZrSjB9hEW5gXdGdJDupiLOoeRvsj5pZA2asTym
6MfhNY3qJhQ8LpdI2UsI6hTMDCuj3SJJfgV1Zwfi5R49w4Pe9c8Z9HktyuIAneqVo26Je4qwaMJD
axJPens2oWPb5DQtkcGaIq9hOmLdt4m7N3DJZ5BbVk1u+3peAXnqau/GaFM/8eI9HlqjzyY2wu2Z
XR4K4NnQ+QBd+cpW0Ui6LlG4WkOa39Xodkc2jsH4AyjUTQSdNUPPN0n1mJKP23GXDnwLJWRwcEGg
h/TC5QzoZe5ZGrBMIc066g8ps/at1KGXQzSQbN12TUpiWj7z/ANvBgg5WihIYTtdxhPMUTVXhoGi
l71J4LLBYhL0+fb2Vy1FAWodKl3o+F4z4GRcMWOMmB22yQf8lALIXW10tXKlTFfU/FPgYzptEgPA
7vnQOVUdJ4A52mGSvSXVNmm20BLNsyFIR6jyVu3GBZrh9nctzRa6hwSMBhzhV7cmbrB0HL0e30Xw
+k4FauaJeVBD9q5Zxcp1tnTWnMWaNzGBScgkXup2mBMdakrpFlD121/zd4fNRxAKGFOdFVoeeOVd
LoZmdETBXIXi0MDpc8udwR+By7V9Q1NdBWOe7lfcV/ygIqJ8JmkcpEN2l9uPg2lBO2CAB0NABbOf
4FwLZqPRR1aAd0gt/FLqWWj3zHxuUIfcghuIekgqm23em3XrRzoybVy59JckTnJUSY+VKGWe7uRI
6feKgAkdM08GtiXLbW8K46Xqs96PjaoefKeMnjycDlVXBXG819p94ZDuTwJ9/5Oh0t+GXcdfE67z
rd2PUKmvYFvqFrK4R9KQ+4Mqh50xqt73cHcdSJQVK3t6afWDuA5oPpIRFM5ne4xlnTcIY0RZSsW2
XxhjARSR3BAzWdkBS8sRlxBFCXuymZ/fFVqFZM1GhT70QDx7MQu4K/RDlP1UcRy/ilr9B8YBuiq4
KvAPKGnzRzOoy7bULViIQOICftOtW2+HoS5X3khLXwXNx6ndAY7SVckBORRk6QHxCLUYhF3NSh7B
AtiTuHtAtX5zewssxkKFEqk9riKcv5c7wBwl1GZQwwy13q0DFCPYXapH9V4VPSpxBgQ1T7cDLq0N
QL8gga3jE64KAVmvDyO3RhvQPndTNxpgCfSYQTD4dphp517ubB1Ff0C6kAVPgvez79K1sR2KApSE
woydo9ehSZOgfSsV8NdF64736Th0m7oa7O3twAvgPkRG2wGVFfyAqyPSpoUACj6zUXDu9yWxgkFo
flQ7uM2a9oHB3gY7g/jQlPACvecfmvq8aB4iY4WgbOBMRb/5lUpMrcsGaoWkro4mblcfFnS7mrMv
kfi07zt465MqsoEWDzA6c31UUJITiyXo74zmEEzW51ms7zy15vl8fdVdhPFmBZeUETCYVGUBeVq0
zl7YEYMarM6/jgk3wjg1ctSCizY9qrKS/zh8TN5WpvV63eIXIJNGpgI+2nXmyzLxfylvkfHatV9B
bQIsEBQgn8YsYFIGcP/1UxQOMly+vb7raOI/ZWu6xgvLGmhlMBtsF6hNe05tKIUNuSgHmk0pbp7C
/FAH7Qc0HOE4BYWSfu2NvPDN4GICRoJFBMGm+XGn1dwujFx44PVEmyrac7faDZG2slWn5Tjbqrgs
YE43vY1BAJ1tVbflYKW6HTu5aX8EYzmw9DAtTsiuAqJ2K9M4/WW3gs1ybn0YLE1vW3bqyl8Yab8B
5MAUj6mM7ygad3GB6lovq6mC5De9t0Y2XDodgP3CYEJMB/XduUvPaGWsrFpYAhGxs6M3w32wBbDU
h0lypk2OlbW100drTXR+cYin4rWBwhvu5Wmiz2qjMFgyOwN+LqdMe+ypCiL+CnH7A4GszBivYGcW
Fg22BxBUkGW3rpFHdY1yczq6mEAAm/UWph0t7rD32/O4FATl0ClrgywcWtiXH1Sldi0zsG5OgFJt
suHNBQ8OadvtIEujdh5kujvPRk24DJb20iqgotUFZf67GT0kYL/SbE/dle9ZXBfnsWZnNpEerNZS
xHKVQKOLbDXUKME99yX0rZNO7lq3+2nEYhN7MtQKNKj+/751lgk7wN16VkaLk2zSIIdNRN0+VPU+
FgcrW9mD1ykHZNkty3Xg6YJtML8yihSoA2MwC6i5oIRqPtVOMOg7m66EuX4+XISZXxms0Esd1z6W
SGL4Xib81lh5oCwuQli9QaofTfmrp2RqaAlLhIExG3+0JjSL3A+DrPRNFmKAUgkm4tQnnMJcrkGz
ESXYgEVx6nkVOFDf4urVSz4NLJhsNP8NMttNwKsSAihGcSrLpzz9PRp35Vp3ZmmBIwZKHZCjg03X
HHReF9DvzUWF6cDzx+6+l9FdG99zvEw6+kGd95YcNLIhyfb2ul64MHFdIhFD/wTp7VxVoHWrtIkk
ZKzx9jDk0bGOzfCz9qpNCnxvo1YePgtpCqJNifTkJAN/qcvZQiW1YYWDgYSq+0HnP6zsqwfqcNX/
tvm3Irvj0X9ZHmcBZzM3SrdHkzwrTpCg3lbVz6Y5cjgb3h7DpTWI6qaNTu6UCNDZOZh71dSO7POT
PX7rk3et/OO2K827tRCz44c2YGxC8S8/qWYbezr0uo9t+h/SmUlHBA+rSbgKrc/L2TGp1BleJeLE
3WanS7Kp3HthtCujtXC84WiDJBZ0nSZqzWwN9FpUAUTc1LBy7TemdcjRj6nT3zBCuT0ri3E8aC+j
hgia8jzLT7RBjCVHWdTyar+Vnu+m3YbH0m+077cjLUwOyEI44ID0A59yDsI17ZZlUUfqk+D5psp+
pihFttxYGbeFAiRsvs7CzAZOjNxwk3bAB+nVJskyFM1KoAn7IDa3uewOEEn1B2H68vNOHpeBZ5tI
1hp8NqCkfipUHgz0iVmGz43jfxhEC148kBucsrDp6DhLJhxhx7RUmK66H+/6dNir8S2qVw7yhTsP
Xotg8aJCNzm8zLIIWCab3uhg7Q25PHp2sUGDcyW9Wwsx26k4Tc0u9RACjru/gI78baBy9emhQuVj
qpwagMZc0eNUanTMrRJxkllxqBv2ZEixs9y1pPjvY2n2FriIM5v3ojBQq8MNDhfpXN6hVfi77h0H
Ci3MfMidVD8qyJAHZps6W2kPkZ9HjvvYWs4fsyf2ScTEPkAdu39TcV76mcYh7CKsbDtQ549WZR0I
29Le1KTq7y3FimNtxX+yDm8LZWmvVAgraEw4YzSj+zXte5xGjvVFkczca8LxDtDWjF5VSYxHN06K
r5bO04A2HgT3bYmKvDTgSt4JHjgiiny9JmmQ6Z0XcE+Vh4TyeicS+M82sWsdJBMKPWV7DFDbjA8G
gCWbjtslqMpp8lpmeXNUDNZtyaBbXz0LVtdAkzmvRec0exjsdN96wbsgorTbxknt4U898pyAs3jv
6hV4ma4ef/NITNGPhrarb6EvhAbf9L9xZhXbMt0m5R1kJ/I7oPxtoHQ9GIWUFr/LCwEcF7j6/uhk
xLdHQ9t3xG62Zq11geQG4OCFACyws9bMxBZy+4u5n868s+1IY54pj2PuRfaHx1u41/gE1KJqOCbe
2r2zkIPgLfRXXwY786oiFDuNTkQWVSejMQIqT0L7ZqrMB3bpmHkP+hpMdGGHorCGxhmUlBaQ0pVn
wX/AsspTVjubTE+fsnYNd7gcAiVKQF8cIJRno8dUARESJ69Og1D9LrUybdfyzN3cPgcWbjjIUkO6
BtqZqC7NCwNJqmsd6UAFjJvW3qROCT/LFi4QZaQ94AmxEm1pRUDsA7gUoOSgBD77Jgs7NoXBCqLB
a0kZhxxSky05RSwLYA+4csQtBwPuGkUcEM7mAH0r5WZT1EV14uJYFG82spDYQ1NX1H7jrnLtp8Rm
ftChFvi/aNN0ni12zR1jOK4g2gAgSRIpP9Y2rfvuilNMvwj2HkOQtGc/b8/e0qpHgw2IEeDmIRU3
K+voyQDIzuCVJ4tDhKE/1h3zI0sL2vGQjntG6+B2vIUsBbU5eMBP998k/X35kTIyHKXLiJ8aFW81
+TBCht9Ya06vBJkDv9q4bjttRJCkIfdWnB0HTX8Ukfo8Og8giX8/Zq6OoIt2LCHhXZ6c8r3Pnxs1
+gKvozXVQGvKqeYrAy8W5Paok0/CgbNBS+JYw/VSnpilnENkwVlRoOYfcAFhf9sctb2yU21jQGkV
3S2R+tBLYP6YUv2upXV7ylqWHsy2Sx8Y1NuCLiHqfoRq6lZBf+OlZWYWjJVpBakkqLbDjnJjxG0R
lHDxeBtb29vzdFC+IQSuAFH9rNr0T9/xbD+MXrfViMs2sXDjoPZssSE2JI8qidIuip8uZEQNHuh4
i/m6MZysqJU+57XrN6xPVvjqC6JME8gPYo4A3qNqMT/vqjxmsV44/AQEHjBfLE32lUwhFZ1S4HXH
SA5Pel66W9GR96zPGVS46YkkWbGZDGx9nXPtCFxOsmHc/UIsK9+YXZxtNPBB7/u4e3OKcq2gsyCw
cfmbZ6823WCNrTObn4D22fNO++a1yX0k9G+elu5qsw94LX3PGg/AyTxkEWBmai3nXbomzodtvrq8
KG/giMFPRL1r2p0Jg+7P73k8SqDNiPfWNTiXei5rK6RGp1Lwja0eK/bS2Z/np+GvPgsyG8iyk64L
lAg/seFH1h0hxLXtxIOVlDugi1Y+aAETchlsNmSux4jhQWbxZMkfjXYPKZ4g177yccqT3krvmdjl
rrH+6aHeC/JRFu9uD+jijAGTjTsXCoxgPl2eB0qVrtW5FOeb85b3756z8kBZuvfQuUAHFYxj9Idn
l4KXFDH0S/D3V+5zr+4jCM9l5Vf4QIw9WxnKpfsHyHn0p5C5Q3lqNpJWZ5jcynH/OFPZtow3I3mN
h7tG/irbA7N/rAzcQmMBDCdoPEKiFFzB+UkqVJoDPYuJK6K29+lQGX2QwR/sgN8Gb4YRAILEBuNE
cZ7sRtNtNkgVBxirjxQMBq04eJqr+5AjSHfuwJI7CsPBXW67RQBcehFoSWUlfkdE9dpU9vBFp7jl
ssxznhoo87+QRryCXpJDKaf9sGXRvbIidV45hWUJntXjcdRTJ0jthgtI+rrlpou94VedZm3AiYj2
kkYw8W770q8rxV+ZMTSfh44gBwAfGb4cSEtRJbtcWuhB09bQOnFCqADsXcnfGu8tssqVeb9ewli7
gPaAbIa5gAThZZwyxf1V0iI9WcU/MWO+F3/6JX8ZYLaGR0fS2ot5epLpN1r909d1QNaAhQuE4CkI
ZBzABgY8ao5skJlMKk1oCRKAHi8TNKTyg6CPGT920RvDs7SFb6r3o0v+dPS35v3h6SHpdnndrBwI
U9Z0mSBMWHCYtWCzusggZ7tocAuuWqj+nIaE70RL/ByOB679s7O2nXOiJCzKl9s7aTpOryKi64iO
I1RgUbW9nL+uBAi7GUxEJHeuQt/F7wcIQX3/dBR0Gy2Cf8AaAkHxMgqxIpLj3YEccTAB6b73si/O
cGCdWEn0r08h+HeexZml3rqpuT2f3MoK7QfKM4HmnQyv3FAvRcLzwyhXMpXr8/Uy3OwRY7jxaHgx
whHzO8vCKNlL9g4R2MyUK9vsOhOeeMV4r1PgUa7xzHpbpxrnI7DGMd11uf0ClduDVq4JMV5/EMKg
MwwmM9DaOMYv56nKbKJU3uqwiOCHiLV7ra5+65B6HqCzJ5puZbkvfhVkH9FfB2j46mGrqlEyCZ+i
kGn9nZ1GvsuJT8iv24vvelHg/Q0lGPCmcUBdbW7bFBDVSLB56mS8z8Tw0jh1gZtB/Roi+54r9cVN
1m7e622FmJCXnuZqAqDPFnyS9B4IBgUJCasSX+UMtsjOb1MMh9rM154v12cwgk3Ki6hCQEZjvrvg
SiRjWXck5OPXiL0zoMBuj+DSPJ0HmG2rMtXdSqUI4Mr9MHlxa5ACXzOlWw6C7NKxoNWFbv3l2jPc
jCnaeiSUFt8I1QZKe7GazX/4EvQL4NCAyu0VrsR2DGFCnJeESZpSH/J+dA/UAEixULhYWdyLszJl
X8CMwm1lTuFAz8KIlXCx7Ej1JcnKL7ZerN3yf128Lo9vTD3AeKgKAdVx1f4wyTDkUPfE99AshngK
DrmEPAjRvGnQr3B0ZQVx3fwByaLykyQ99LQ8oGPiN+jHUVFtb4/u0idPWGYgBXDUYxIvp5BI6fRd
ZOthZibs4I4224jKWdNBWnhrTdrtOApR6kBHZl57SDQ7ixMzJWEKZ279C6f5PgEs13gy0vJhAkDY
bbTpizEo1XM/rLShl45IQJJgowuVFOi9zI5IFJ/LqtCVCvMRBis+utV1YGt593XE8bzrDcKPtin7
lZtm6TyBoqw+8bgINORm5RaOanPT6diBA4fyAmgA6tFukPOWrd3dIcXvViS0luJBh4Hg1QBsJHLe
y5lMJWQU67ghYaPTPWvdQ8OPBd1l0eHzK+Y8zmzTSzDS7FKK6bui7yqvD5BW/no7xNKEAUSKrW1N
6gTz3E7kEVWeLhUgkOXeTrJHm0SQTO7Hx8Kw78GKzlfu6sWxOws4/flZ/a9I9CxxCQLy5rvd30G7
fVPJ1976fKMYBxVKfWixTuDYOc04rdI0ttW0JoYqAGmxAjs7yz9uj97CqXweZK46BJRf7WQJgpSD
PoK/bW0r5nTgiq3BKJcDTY6FDoBMAMFdjlpGxyhn0yXmtYdG+x219/XwevtbFiYG6RMkVJBGQap4
vqhLHS4ymmYokIce6+Y7ZFryxAaa8OV2mIUvAUBzKvEBzjedhpdf0sBgQjbUUqEJw72UDY/tGG1F
vWbAvhQGXl64xv5ae8/Vs6jm5XHiZngTVMlOq/uQQUEW0PmVHboYBocOhbwVxm3O3JODg4J2N2DQ
emMvtX6XV+13aKSvQCuWDnVqgXwL5APUS1ARuRw1KOfkNeUxdo3nRX5kaDIwi/SIF/Yub8zWhzbh
gcf6kVYKlvflr9rwGr/L4i+3J2/htMDPwOyhcQTu5fygHWkiUU7JVFhAJ2wokifNZl+7jH4zowRv
MPn9drgFoA5I9VAJxzUO9Yor7ase4OQI4G8V2kNm7FSlZ7+72usPKbp+m0SM/VZ6qgjgElp8rzvQ
CcvIGtCUcUCSuv1TlnYHMn/0y3GgQIx1NgExFIKJNv2SSSK1hkCNjDywIvLAycLbkRawB/hoeMX/
xU1PlJ3LuZY22sBNYavQoGX3mMT5t1wbYQ2i8i7ZFxS4KPij0jtSW03QgrG76TRnzYBpIVdB6wLJ
GbCTkP+dc+vgJl45rNNVODbJ1nSrU2uuWS4tjuhZiOknnF0EfMg4b0wYOSO59OkIQ3dtU8c5NKTX
CpkLT5wJ+w6iEGAwkwDQZSQvQ9bVG6kM9aJCCexHWpCt0L+wOAZD+kXvT7cncCEcJhATB3IywfUw
/fn5h5kN+Nm8Rc4lmn1t1CDw9hvPfTXsHmojIuiNeHM74sJsIZUGElyfNCiQVF1GzPsK5gs2NCO5
+p2jbJCaa3XnxQiTuiKyV7wU50AinUPy0OWlE6rivdH+eNXnM6rJm+N/f/9sMVSi02nicYgsu30w
kG0DjRZYuFby04gRPKgnd0fAofQJAXM5UiLqDG65kPAkrfstYcbBibqftydj4Uq4CDFbbZk0CGwE
NejUec676PNdzHuJvsx4+HQcHEaQzMC/aDHOa8oU1Gje9DaWWYXqbiaCpH4w+9fPBoEwL9CkFL1o
HL/zY09ReBJBVF4PG8A9UaLalka+jxO6Mi3X9wrCQBYJ9p+AqgGveDktLorBZa2DTixHODtpO+qc
mP7Q5nuDvN3+oOtT5zLSbKElLSV5WSOSNn7xxB0zwGtNT2Xx+VrbZZzZIV7RTGNl4RmhTofAMp87
UfhVC2YKh+kEnDW2n/8spDvT8QYE3hWsw/UA6CkgZB3C8h3+HQm8pB57R/cNtZK+XR8E6Jb8G2iO
WyxlVbhkChS5xnbsftQow97+lKW1gHLKRL+dNCjnqc4AwBDYVOC0VHByUlae+UY2fFRtvkv7/MNQ
w/fb8Ra+aMI9/IWpmKDUzG52TUC7p9PHMXQG53dB2bFz1sQQro+ESQgBmTue/7jZ5yEiSzZ6Z5Yo
QcUfbsJRbd30+f72ZyykDRAxwXMfSjBT2js/2orCjIqux8Oqqh6lLXc5uiiEU3gxH+PuMS7vip4d
q/LTB/cknQItPTBzoM3pztY5uqFuMhp4NTS5FySq/zUIa0u49QN0wpXEaGkUodAHyhHKYNeKEnDA
YToMTJBrewfe/xn0Jy35ensQF9YCZujfENPpcXZ1Z5DxQrFCIM1utU0+yMemyVc6NoshUIpC/RP9
hCvBc6ExXeRaipQ26+EfW7ZPBhlWYkz3/WXdC5MClR54I+C5gEV3+RkA25lqbPAZ2uBBzrd4ZsIN
KOt/FOBOQWCm99NGrBwM0985i4mK+KQHiEaJAbPVy5gVWsVGbWttCHduOGfCqCPTS5+38klkxpMb
C+rnuuVDbGOljbswoCDeAEWNFyUYvlfNzjGpy6TjHY4+YAyTKIBewe1VsfAMgcyniZYqmCIABc+z
4ZJoKGppSReawOR15Y409JFoh7oFT0sd9DbZQEB/H7tq541rvdylYcVBSFEwxNtvjneWJjCenlN0
oaLAr0zYzkJ8/m2DacMHQiwPigtXkuNwSoYHdY43smDursWq1Dt6NGN3o4qVRbJwtqPBhVcUxHXR
0J+/H2PAVAfGeB8Ozctk6pBXP2MN2X8U79Lq/fasLRwXkLFAJRL17AkuPjvXLYtRi7eYNCNxDnRs
y4Bl5W/odqwcvEtxQKIDIAcbbrKzvFz4Q56ynjdNF3ayCMc4PUWifnHctR7X0v6Cir5hQ/BQx9N7
/jllWuhDGnUh4WGZ/WP132LzqHcPlR242Q+H726P3rRd59sZc4QKCjJ+IB7nGZlm1hxQ5A6ewpnP
Ewjb/mIKJYW1fGwBZDKJWv8baNreZ0euN0xyhM0UiD2ZcKO1+PigVHQwafUmzM4ncfts5eWOAbsT
WMXvDNheTEJw+3MXCiz4GVDnmVzuJlzAtHLPfkZDKle1BKcIN8CBbNvHIeV435OgtinaOe2mZewb
IflD03N4vZHmkLrm6+0fsTjm2IR4yQFlepX5VIPu1WWXYcV2ls+Kg9ufHAfkpDUs69+lfzW5kAnC
7oCc/VU+0kMkbtQibA17cEC65PelHF8ruGc2ORQdiKQbllmblH9z2/hjhNhZaTMHuSQPauL+AqNg
Y5TjU+fGT46e7yuzeHaYvm3IGnxiaWtNWr1T6w5U5/k91vEYxZgUA1LQQykeciAo3HytULxwf0Bu
AOUlG0sdl/L0I85mXkGYM7J5LsMyTwOBhB0thNvzurB1J1t1XCAgrEzi4pcRwBePKyKGEVxJM3AA
qZXi1Mpfpv2akI9I3rviy+2Ai590FnB2F8dV6cFGAimt0B60xvDdNWOihXMcWRLIrsCiIfGbS/PG
RuuWjiB9aNbZd015u1a1EIMD5j8vG5CW7WTlsbuwNc4D/k1+zybJstK8TWu9h3cLCObjDvBPSJh8
IZ/nfk3p3/8+7G8mcBZnLHMwVgrEyV3vkUj3rk6geO3Vu9sTtPY5xuWKqPXB4HxQPfyFc78znmj9
yvv30dneDrOwf9DFpcCvTAV9AOQvw5TQwgFwtxtDCx7mjTH6BSpezco9u7TYUP62J0MUm0Ju4jII
teT/W2wcyOMmfynLzxcHQNJEzxRKvwvQe+62tuYm5RBSGzIxVhrEVPq580IUrDe6la9ZGjKIfSE/
AXYOSqvTXj5bAAMUES0KPY6wU+9VDo3GBwg93J6VpePgLMScDIyWKMjbbj+Eqkn3ADaOLTAXQV3e
F9UDpSl4ZSvLYGm1nQecpQ41t/QmVwhI+5+suB/Sh1K8F/pKHr48cugLQMgKhbW5TSlM5Syu0HIP
NZAHJEcTMZlYrWuUxsXRQ4sXbwxgQ6/YCqxKYfQR10MoajLcg6wkHrGliyCCofW9M0KogXWkPziN
9A5JLu2Vg2jpK5EnwLEbRnoAWE5jfbY+mhK4ILRgSKiX7xLetrr3xUML8/YKWXrLT3IF0C6Y0D9X
SjhuNMioUp2Od+ghtoUPGVTePcjil4TLXUl/Wi73nXStyLv0baDBE2j94L9XL6nSTCQtDEXCFoDM
ABu7eBqp1T+rStNWvvDvu2WWgkzIDFBOAJcGmG/6LefjqKHrQ0aURNxe7prmOSUnPL13JTSG7XrT
6ioAJcU3h8avQYHRyM4hd1SDuteWQzXH0j+qAQbVv0iHtnt+FGLNj1FfWmdg/GA8JjfNqzefW3mS
1yZ6/MraR60TlJH+bEI4C/kp0OoPVrqnzQZdTgBmf9rWMRenPCoCa8QJa57gFkZFsqmKNeXzBZ9X
D1px2F54kS5I4zYOj3K3IGRKly324KWuD7Y60YYTKz80np1AjBOg0zHnYYSUSPmhEobuSu9Xqt5H
pnfXQUtMq+Otmz0PXXZyGz2Im2HlLFieXgzfVNAFiWn++GpyHvVcx/QKsM7dxJfqibQvSoidjiyy
cvEYi7a1dYyaXxZ/YOZdxcNkhJhwwaHuV2/rgga2MwKQHflKw1dlp9tbbGGtox2EfGwqkaChMd1q
Z+svqt0Bmnguuk8NfPVkacQPMTfFlnK5VptdqMbgYYGeP17qKCHMnxZZ3Gt23WDKKq2pHvKGyd2Y
9fLOln0TQEioeXXzrnqpNU873v7Ixch/Eed4/qKUOq3xs4+0jdzWM7SowsE1Nh0l8DR4auQTr+Pd
APinqld29dVFM5GdIMGElQnuOhb/ZTypNGsguY4aUGmD/tnliY9GWBfYKkoPAMCvsWavJnEWb34Y
Q82qGbyhDYdJ7Bg0PJ+T5LHAQ3Xlw67y3SnQVN3Cwwzbb44XL1wDuM9h7EJd9DRoaOzeo5Bs+q6W
vhk96PSA9q71RBY+zsRTEKY5eJhgTGeT11CzAHlf1aGjEhhhi+KFV0oPTC/Sv99eJgvTNqlmwZYE
aSL8iWdpossoumEpR6SI/uQNfQap9hgNxbYvujXR1oWvsgCXQMMKFyX6o7Ov4qnSnVjYImTWqezA
dj4S5/X256yEmL8VgDByIGyEELp218SxL/SnYQ0BthgDQpfQ1UQNF9fY5UpnKGUmqYiqsEmh09jb
rN9WelE8sUg5n197qBUDaQYmKEZtPjssqvB4pFkdej2zmV+2+gg5eWGAaI0crmyT4kA7la7U9a8L
In+PxYkfgXKud2UJCgnyLjXjqgbU466VYRXdV86zo7815bOFWlf7PU+fI3Fka+pDFkbuIjGY4hpI
CwDZwmqcv1lUVwxSM8o6BHMvP2aaowJIXGgrT/LrDMvWQWj4a/iKHXbFyBEOG8eBqjKMu/a10I1v
vaEHUIXeREW+QbcDArNdtdGFLQMvISsvgOvVY/zVFEbNFd16bLzL1aNHvZOPZGBwcuo3OYmBQiV+
260snOuRvIgy3weWyUroAsCpyePkbcArM1JrzPXph15O1mWI2TZIbAoaxqCzkDLowb900KEHXnhv
dY9d/KNKQufTDRpMFUACSE/xNoNA26wsWWelRU0tZ+Gob2rD8VWy9r64PuovI0yjenZnMqPv0apj
LIQn8m4ssChYcqgyZ6/T6EFK9nL7sFqYJEgWTrwCdL2R887O3iTtKMyhJAvbEooiZh7k+lppcxqT
2SQBCoxcB0Y5ICPNLy8Sle6QjSO+KI/uRy/9Hiv2ENndJmfkXmvBgqbF3tK7u0TXtroag1HAOYq2
KxnXVTKCqTv/GbOBNR3eeCW8AUNl93mQpuNzXMptU7Z7B0QUIA3+pLV6vz2619Slv0FtXG8OFJeu
kLplYjWu1vQM8rewhvSKQ9KkDyDh7Woju4cA59buoWiaSF+HDJPZqCAfM1R2M0hKkIDU+VYAX7Zy
9izsfh0ySZBdgs4pyEWz3d91XkOVQYoQ5sO+JUKQ3DZwJF6JsrA1EWXS44EqGGT+ZgurdUptkI5T
hDx9kC7Yjc9J9pJwKP/Wud8OL/WnfbynoUZyBE2/CTc2b1AA9KIp1mcsrPmz0zeQON1BO8RPk8d6
0jasCJ4d+eH2/C4OJfYNAeUWeLk5/FLTStVnLY4DUxy6Yit1KG9GK2+ZlRhzxENcFh1rKb4rmRzm
YVwq0x+pWtPlWIiCBulkKwvow/S6uzx2XIWCB2UOD2P+bRTfcvaWG2+fHqyLENNPODvZ2klvltQI
kRgPkJU/WPZPLetWTpvrXBIgybPvmKXkZW9kOihFPGz1by1he5NB5DmRQZyvMA3+HvWzY+0i0nTe
nH2OlVJT5dzmIVVdkOe/nYL5lZ34UbKDv+TWKT4cgUc6twJ3EHtO4WfP9nyIAlU+Q4M3KHDnkwfC
lE+1B6Eg3Vi+Q9QwGHrH97z8IHM4LBrCH5s/BT8aMGRJ21eoOuyUtwXN1feMP/BH8Xn+rWgkiK0c
b8eNcPRNDDUvOHbtXfs36b/mkOLJsxdJPka8T9rSQI/hzUseib52cy1cJdgK2INTWR69htn8pv1o
RAXj1VT1p0a5bexsZbstR5jYbwZy+KuWamnDaojaeRUa+ggrKKDavO3tNbpwSUzP8v9FmH0DoXY3
WgYiQLXvHs8uP472uB59ONJr2rD1uo//EA/cXLgt4EECQ6jLRaTnpNCIYZRAY7CgigvImYeE7qoh
2hjaffxpoCbUq3H0A5+Dajz8ZWf5ko2HidUOURmOyry3mveCramQL04RyvBgcEFEHgCqyw9qJWmh
r1FiEdjfreKjzFfylYX9bYN9Nj1GoOt1Vf80i07BzdvABIGD9n9Iu7LltnVl+0Ws4jy8kpRk2Y4j
m3Kc5AWV6XAeQYLD199Fn3N3RIglFL3zlCqV0QQaaDR6WKvsXmL1S1YjmCTqmBfJ4RSj9/BZYqJA
Dg5WbHWHunsg9tOUCN4584birAjmA2B4qAO38TtF1IUVUfJYc8IS8wEE+L7KJx/YgkdGbcFtLBLD
7etiqnI7BtjVSSIHuwJFV+G3yfQBIZjD7EniKsQeWOp+7suSqe5UJ7tofOagnb5tD00S72+fmXnp
+SVDhhyNeyp4wAANsxQDkEdi62lcn4hZuWn32Y4A+3ffjABLFj3l13aBASno30P07KqXzTKJlhIj
q0+jDaJdFUiMBZIKCXOOAG8Q+KdrJwc9KXCUDaAmXJW8j2ZSMz1M65Pdvsqw74b2gXW7FDB/wMVW
myKwtE0kqVFTL/k2e1CSbzp4cuo/lXbYriEDXcNzPejcrMFthJqwMQ/HqD6FGoLobS/fxRnxgTOG
YLb64EzR+ba8VTVZoP9AyA/+Cx/tlcwok0tW1KBT+lXIvxS5xGv2pxL+ui3m6nJAw9BMRaAqCKKi
7Jk7RHWL0iIDsK2nSbEfrUJxQSxGSRb0pDtEmfSQaLbAm0Hej9/skAmfDAEJIPgiG8D5ZZndjVOF
+Z3UBA2MSmMqXkmBpFmaVn6oWWjupKwIvagjxZGMFuCExqZ8s3PCHvqkB6xONzn34FqL93oeTj6D
2+IVKTo3NCdL9sArbFFTwfCrwzxzKCxfp9lbGvZgAIpMCc0QNgP9p6SBsCJRA1ZZ4Y5OtEVzbtPv
0DVX32dmMnlDqzC3G0YF6BnMdKc2Kh4RjpV2ahx3T22SW98yXHW7BDSbY9uqXoQNWKV7CjgPardu
kwXl8Kj06UtTWse3aDdF5tG2ai97kY5S1j+bknqMmZrtwLk+7aqJoRRDkSvXQj2X16lG7sVylbkT
LImfRvjeYQCoUIyKJc/OwJA60A5w9NUou6qKR3WUl9RF75R2SNDk7rGpf9UkqfWlWkPxiUOrPWVT
hxmFqhe3jeHVqM07qEl4TovJ3MfSZKO7k4KRqSO9JyvhH6vNBr8ei2wnlW3hVrkmIRMYEbeNSbOX
GLDV1QE/GJ2U+DQaS3fUGs2tKsCcDSaqbUrZ+QMMpcKt81HfozsNbFa2Hh37BM5HExLd11JNddFC
AIbZTBkPVZ81e1kfIzdSY9UbjCj2ZAZ2DKmODTTrT9ld1U3E1QzMMDHh+aVmlvkFPvmrYRnRfZcz
sGl2TrePNU36jLIvvC6IPaHOKE4iV4rN4UCdttnJg8keHBpVOFqm5ibJpN8lY0N3iE2iWqXMkvhE
a+3XOBjyN6TL22OdgHon6kE2OeCVKHADr2u2cChgKC2E+XHer2J0rAYXkjqY6cka66PdPqjIJ4SP
cRl7gP6Qy2JPm69G89onj3n3YA6i4OuVpZ4r+jQk6FENB5oHPqGCcEYxMKrmJ2KdOi12GZq5b1ua
K4O2lPCOwXVhqge7bLNWQ6wiVO8j4FzWUeTGsuaXIKC6LenKMeAkcaaajhobtBhziaQJzRXmTjdK
PE1ERU6rE0JDF5C7Ecq9YliV8YQFISOiAQkKDNTyRzO8lPLvTtTcuaoZpCdhpG1zrqRZXnE6CSmd
gN9+6sIgKZ4wd4Fi3jFeFs4H/kYBEg2a42CUUaGxlDChMY0wUJWcIto8GkPtgq/7uWLfqGE+Gobh
JqX0XJnag5U8VdYBkKqHlrQvY32QZfCGIacBh8/NzQTGh3zKG8dPKGDm8GwsIpA9V7E7janfAy0g
NWXXHr51+e9ekd1eH7wJN1txX7Fw19mZC6y9MH0KewN3a+bq5BwiB03qz2pkuDo9xADxrHTjRRmo
4PRduV/zCsyVNjaqnUG6qi5XoBgzxMmSoTjR6rfWth6qT3dk+hmiGVNIsbe2Oy9lcfq02rCGVeoR
lege1U52R1jjMRHp9PqKXUyIu9YjSQfrUwkh1HizsoBagiDg2qa8nMR8Ni4Os9wqMW5YjI++SreL
fzjDefsZvhTAOcRZMZhNN2JPdhbxqrZCFlL2qfTztpRrRs2l4t8rFi7mUTt5hwZ9lP8mjazvUl0C
Xi+OA25VW9vZJmUu4gLg47PkHGFMyQDPKy7oEmW8O9Qn/6jT/JcS2V8ByizS4Oo2meEeUJEAlEO+
BD/XK7uyHCxASJ6m/LnSvjXq1ijcPHmYLgQZgdd25Z3n5RR1OpCu0MePgBKpXN1pXaUUlWqu7hUA
BuBWwfMZyfrlXmlrvUstKSlOsR3tquGomYXApVTXTDEiHP+I4M4v7UI8Qbq4OOE5Y/q0McejTXXd
bVRkgADhHB00wJH1hZR47VT1n8AAnN8ZY099NWnAuTwmtjsp0XcrRSHyZKD5r6YRwCizELA9MdC5
xnqId3BbzZ3VoyJzsMnoW73euY4Nu0YUK/3IAb6YEecjD6BdiiEddekILff0c0dFsb41C4EOe0R5
3wP53AGzWJoNKQpnT4nxox3BsFweZTUTKGZd9f8I4dNlDJihFBky5CeUVEFMEIw/oc4EQq7TqvM+
Bi46CiVn5kK+W6BIy74eqZSfUlI+xDnxU33aTVrykteKbwzZDgyu9ymRLU+dhl1k4h2gl7vblmT1
uF58A7fJLa1rO1KBtSqrP5tRgpD5a4/M8m0hq8vpoC1n5gvX0Pq2PEkkRHnJaBbFySB43eA21IzN
NOHzWl6I4Ay7nqWqlLKmOMlw7gfAUhLrHodXMJHV1bqQwkWigO/B2ophIuAR9EBc5rHYAcf2/vZy
rVqFCyncFnempgX7dlkApeotdVB6od875TmNBHehQAyfzCjsHCYFdOInoGM8DaXqTmHi6urPQRPE
1QTq5wsksPOlutcxn0YjWK0YEXbp1+0lEyjG4AxpTFCXQSvMpVGqHUuNu6SJ0bhgC7A31sWAEBZV
TQhM850wOcTMEJQFKj4/TVMICskzOoZvT2VdLX9lzKt5cbWbad9qZKqLE1NNN2k/SZLlhdm403tR
nmldL38lcccybs2wGiPMhkzfEll6aye8OW9PRiRinuzFZELLaUapg4hynHok/aqXtrQETvB8HK6e
Ac7faXDPgEIZnUw3IQMcuq9hc9Ksfjfo3xD1YLHuOUnkab2gDH1NR4AT0tHHYa20WJMCGBypih2d
KgdSZq4aPznFLsxEcHLrcpCNQJcckn7867Zy+tAxCxvuMMI8XZcjPc9A4fpYxYIqlDU9zcg1/y+I
W8Nal9rOqExYaPmxsahXjKLGwrWjcyGBf0aTRkafgwoJrfVLVt+0+qFhgo0wfyS/ES5FcHeZGit5
hegW9nO5Zzlc4Np5pHjjdtI34Bl4dfd7++aeK9wR7ZyLd2xuc094kTILwb4TY28GSKL1QtDwufa8
g6ODdk80SKIXjLtuHNZKQLfJy1OhAMjGOLDoR8RSv3N+FuAcuD2Z1cUDaMj8oAbwAh9QxVO1npzS
zE9gZ/eJFnpZdSqKnyMaaaX+TthdvbodwN+ICi/kJ9AtuTQMegeitdhw8lMZj24ZvshS4ZYifHSR
EG5Xq7HtSOh0RRnC2LwyRp+y0fAUkHjfXro1AwQfHqi4OlpernDTiFqCokPLi1M2JvsUUcLyN0qt
UPFQghk996hR7MaUCISumoYLodzmA4ph06gsRcrbOUVj7o+hXwFQwtBE9a6riwgMRjQHonHkqvuz
cRxG2LwxWuXJoAgsHOJOYH1W5wLkAASjHABn8WZu0NuyrWSUjhV4sxLnsalbN84/2/b5tqJWrRyK
cVGAjYiUxWfF5XAkaFTs8lNVK4+DPp4lexT4OqurhdJuJMSA7nAFZwq8iFgvJRQZMeennHzpwTjT
vt2exdp2QyEmgFpRtQhUO87XkSI5M+0Q993YykeT9iiod3xH+TIa/yn716h+MrrkA5vtUqS2PK2I
40ltgqaaUxzWjwyApuYEhk5buW+G5PX27NYWEBcr0izYDOjFnGd/6TEAe46BSRYudoywfP1Do5or
bS6HxGsB1VDI5oM4DKeWE2JrdDRpiSW0SfksV+YxtNGkdHsiV4ijIC7ElQ1Lilp/lMLz8YNBckZH
6+P2U90rn9Uq3I8kPCtaccjSH3kIKN3klDnzS1y5l6QvhvYNWQ5AqQNHTPAh84a4vBfnD0EdCMIl
gMsGcNm85BdLmsW0VAbL7j6R2nnOZedHW5DOTWOiu12aHIDGcxx0/S5PwoNVyz+1CLX6xmR2AseW
37fvn4EEpIZ7ETybfO2hTZ0a4UN8hhKyPaqMD4zqkd+O/etQRQibpohk2QA8c7XJFhVbvL8xlmuA
lkQdiL+AenJmIoHlGoQARAFbXdd8mpDOPgDlJb+3aAESWDTnWzE5SKb0Bazt9qdqpPckMb43Gvuj
h81vZeheWYhoauyQQLZjkMWoufxEADS9b5Aa2IFk4wXV+aqPnvwCCarJBwL1MTKAqz8M+9Ka7jVn
eoKl8CxK/KyLEXcZikNntvN/Whc9kw/1VJZuXFl/QKj3aDAl8cFllnh2GO+nyjjEyC+yFGjItA73
ciIfHRWnXO6CXLUiT0J5U6h0qX9723DG8p0LDmuB5Api60Dy4C6YApQpMjiJm2BfD1/Tjdx976MD
yAJnENlbFL1yJzBCwq6XKkIDbdw35ifUvrQinMy1CQBVBTiJ6N5Eiojb9mEuOVOtFW0wDr7cea0I
1kk0PrdAdjL2cQhYiUDTvAx4BJ3gkXE9PupUEdtHvOSdL4vzXpIWsxoTnQbKXtKYj0SQf1vDnKmF
DmYBc5cfEHqvXb7JCsGTVzMIGN5aAnytxmWieOCqDNTUwIGAHQR24/Lc6T2idWoU0qAvDqCByNRD
Lypq5ryH/04D9NEAo0J/85X75YQDYboEEaXtm60vh/4k7VJRjeGqNi6kcNrO1UFrOl1qglz/mmif
nXy3XRlgpUIxA5hMV5qN0zKfkGmlwdhXvqTtkUx3qchTXdPGhRC+3Vhh2kDHzKJBVH2ejIPDfKq8
3J4H94541wbaRgFt8I6px79ZCNDnBpbgVMS9L7U7o/FQg6Anfh/5cSU4IevT+SuLOyHyYEdZ0+Rt
0KBwXAVA2H4r1xs/Hf7eSEg94F+JQ648gvAKcI26cxC2ZwgmYnL+VdWqcYfSszaIpHvH8VG7gjqM
23pZ278XejG5gziYNboxAFIc2PoeKWUqoqkTjT9P8cLJaLqhnQitMYXhbSAeWhw/8P1z2ySew8B8
43uBpCRCP3mt0SBP3qJ9Un35wPBIPYLcAwBwV63kzSAnHesVGuiDq9WeKjgVq6tzMTy3+ro6afY0
YHhZlXbxUery/fbvR1IM3fZz395VD7UGFy/VaN4Fk524J4Ik9u3x14wsPGZAR6De4rqJVx7BBQAq
0S6ACXbBrOGMnqq6NO4EclYWCtk2QDwAdQGVpQ7nF0jJAJyKvB0DM/yNcqjix+ZpoMYFpWlIluNu
5X3QJjFHAJJYQyBnPuv3U35spwOTBJNYWay59BpPWZAS4/6Wl2eh1GVAmbfxGHT5oZx2gKkh5D4R
BIdWV+pCCOfRyqnOlF5OxqDG0+W1nD5wcy8moS4nETOSpEZYjEFCj33ooSlFyw4f0MbFFDizN1Zh
azAtxxSSX7O7+ygZXsw2xqBnE76YCHf2kkEap9qENiJ6N6BogQreNSJtc5ZPbwclRNsUFgptU4id
sU+T8+iI8FvW1Y1dOz/7gf3OSSlVRkY5KscAhW4KMoKiSl7R+PMsL+w3+oaUGMVUY6BMoAG7SzKB
/V654qCFv9/PBfxIZueapTRjEE47ouxroBBU+9vbaVUEKKFQww2EKJQ+L6eg2WGeofhyCIAJo1W7
PnZNZXdbxOoqXYjgVqnWmiGnqKcN8uYJYK5T/fLvxudWKWq01Ih6TMHpPIv5OA/bx5+RGCzUhDsz
fe1yiRRaodqyb+VA6R+oLHkUcMS3Jaz4fyjFQmEGXnbYqPw+bQ0DhUJRogQO3fXFnZ3cq+F9pu8d
slOJQNaaNvCIxL0HmDQAPnIKz+N+BGd1qAadLqNYf2c2iX97Nmtn+1ICp29A1jCCOls16Hs/fEr2
A6jbBCpZ27UWcDKBTwj05qsrqQc8zmSWuhLIuY+aoSK9S8K727NYWydAweJ9BCQXlM9z62QRog+T
EU1BqUpunhYuMEw+IAHb6Z1iBz3bV9e2VEUTCnMCgAe4UZu4v7ePjzf8DIGAGxWZt+W+RfcHnk5t
NQaooSUa6oY/cK4vx+dWqM3GKakduB1aeGhl1O8K9tGKBoAkKIMwAW9UYHRz65NkdOoMpWNBj/rj
3I0mwffP33cR3prvOGBD4DGPOBL6MPhTJ2sjGrz1egji3AfzLdVfFC24rQKRCO4oNE2cWmEHEaCt
jIEYoqC+QnCeRSI464eqdnCcTRChSfsxfhioq1QCEWuKmOslkVCF4cA7YrmRonwqRwdSAv2QyL4t
bT8H8C3/GZ4vHIpUq6hkDcP3X2z9qU23X6KL4TmfTzfbfCAdhjfaXSI9FJZX9AJbsWLxFiLU5QLJ
ZchkGa/eIPzStO5UIu2MvsYPHIfLZdKWQiZQN6KEvRmCzkKBLWjNkz+3N6tAzTykT6xElFnzedCH
79LPrPjPB4a3FBw7xJNnIvHl90cg97VpOfQBspZZR92EfMBpRUH7XwnzBC/cMVUHXAMtICGuPPWo
pbuPTGC+ogEmMz+1lsPnowqAtoj2QTXVnhznnug9Oh/VK4MEUOv/CbC4c1bbGbN19KUEtvWUgZUF
AUxADfjS4Ja2gPFrRdfw9eYQNbIcuEG5QxEjr+AMslIFheqOv0uB2RONzinCaAZg4gwYveq8Dn7r
ByzG4utnm3ihaInSOp9qjF9PXpu7oehBvWJTwdADphpYJSiD95FIlLOWKQSkeva3uH5UAWOZ/ty8
mSAC0LwovgBQP898lSFhB3LbrAqyR2lC4eJ2m7oYntOvbCVaDLCNKpBHl7GvrBO9dNdUjCOAlDDu
g5ldaKmCrpcVXZK0Mhj1J4eeSGMKLp2Vw4DOGGS3kc4EzC7fg1eMVGNGpjZBXJYPQ5zs24S6qVG5
IbV3aiVCXFsx4cDHxNGzAL+A88Bdo3hoodkzGpqA2S9SSTyQT/idHFjbiuFmnwOANfD4ZpyvGTtt
uWxZLFVhBeLmIP5P2Lj0lybSy8qyoRYF3eszqBIqRTi95L0NBOQ6r4O0AYREvO/AONwcaOla5tvt
HbxySGbAeGBPA+APXZKctQIuiDX0JKwDYwhsJGyJ2xmH2yJWNhlabuD/oVUD3XB8wgs9kWY6WWoV
6LZP7IOweUgwPh/aj1sVRwTN2EFmf9I1nw5/bn//yqa6/H6HO4URA+SuGeog6Gzn97tq+2n6mDOB
gyOSwt1LYcTKPow1SEHdTHTUVZ+0HhHBqYnWav79wuYiIlT/dy5VBGQE5GwFFks0C+5kxJJJ9VLD
LCZ6H7OdVN+HkjuJNq1oFtzxIIS0ci1DihUe8sxTK/+2xleP398dy7dXNbSaTJZj/BQ8VfKjKr3E
8j5JQFkqOBq3lwvRfU4dpUJIUuAKLPNdVHgtfUy/taK3xfpqIfQBjFHgEfJ5KSUynbqvnSpABygg
5IUlJeur9c/4JjeJItJ602gIdK5/maIHwF0W0V0ZPgjTzqu2CtP430R4d8exSNN1zKwCpvop4GBj
F32xtzW/rpC/Iua5XpwPi4YsAxNbFVDlAFZB2XktyC7dyGn9fn8gLY9YJvp4wDTM7V8AoAPtCG0t
gY6C0/g56TpPsINns805oYiq/JXAzcMmhprkIWyi0Ryd7k4vPaM6p9K+jnah8jCKWlNWt9iFOC4d
qbHG6Uyrx4Ex3bFy2faCgzlI9Hc63C1VZcCOj1F5FdTp4a0dBadQsFi8F4dgWiqPChYrUnzddBvU
ev0Bba9VPobeRyJ3l1PRuNsks2KGOiFMxVAjdwDbc/R8ewuvnpK/a6VxF0mdKTo1u7EKpGyPBlRD
/jyw420RAnXzuaQUvJdR0mHBymZ0X1gyCLzG9fF1DexIaNCBzVqeQmMoHRCWz7dIczcmJ3SXfuT7
/47P3VJMyWlXlBh/NPZGfMxFdRnrKvg7Pnf6LAePPjudvz/cJQZQl9xwI5TK/0wIgLJQojQDcHJL
VFhK1FtAxQxo+NUsPcl8SNP97VVan8VfEZyVGusC/VvvrqHjAt2mz1EO/QFFA9bTwNt1rvXmITMG
Ky+rLhlwGECcOhxkS1AmsWbOL8fXlhupBkrHENusCkxjXxQuSfeqtcubt9sLNauTN7aXUjhdgIwt
SpUO1k+V3urxkOTIhO1jxZ9EdV2zGb0liNOIZXVGXrYQBGjrKPVIeo/uOHXwe/lki3DSREvH7WFl
CBGQZLQKUN83xkj53E3Dp3T4wEvqcum4i6PoZKqNGTYABegUsAdHvHA+cKWjpPa99BE5fP55UHYk
HJTZ4DbH8E5GSS1a/QRtuWv26lIEZ9OlYpxU8MRWgZ0flPbJ1j9gry7H57bxNLRDl0QY3wq0yVW+
3d6+oq/ntm+H5CXibbgw8hJo7rtCZM3X7Mjl13O71ojMLgHMfRWE5SlPv8jxiyTCqRdNgdusMSAe
i2bENhrGfah5ffDvVohzP0qK2jUrxBbqgIDRohC1EQhYP2z/v0cRnF/aqbCqOi2c72xVeR50EDvv
h+izknz5N9NAym0pheC+mMocUoAWYml32kZa2fc76a+iAeC4HF8xY2DBVHAL1Brp1SOIPD7w/Zo2
c7PPyBr8nTfZbd+yASYpH3xlQnPTRyzFDCaBVowZ1uXKLUgAfoQixEDJvaRxM/MAKFig/tyexepx
gCECRTHSegi8LVcJ4K9ZTCYcB9mBw+lO5K3ZWOT/X0VciOAUnVuMZIiw4574NeVu++f2BFYP28Xo
nJrJTPY+jIiHtOFL7Sap4CyIhteW69NIjV6rBZwnyToU2p3QAV89axefz5k70mpqE1s4zIV5sPfl
t2dN9OAWaZjbR2HF8tqcA1JG5o3JE+I4pchgrC8SSpfBgQekMf7JIo8twtEGJoGYVNp7qegdvDoF
Yw4Jzhy0CJ8vlaD1bZ1RVsFDJmi22Zv06/iBEgbUwKMGama8nlv9liKKhLSFwfocsVrlzgHjhU4F
G3VtEpcSuI1akikfnI7lwaT9Jyyf9PqoySIk/ytFoDAQEVqAQRoaqjHe4UouAgaglKoNCXCjr20K
9Ik3u6BbjRIngLs91TxRFSkpq1c1IW7a32MK+6EH+Ormc4fCQ4AxgL0WoJwIBXMqB12KxcqoL1+1
qTgCMSztZIE3vrJWgI5DSgG+GLImfOejLdlhlJCoei0koICh3V5kWq+ONiif0VmBskM0OCEpxpmO
NmVtiYqP8tXABSo/u74Sb71CIQEHbu7dRDUD3qbLTSt1aSE5xEleI+M4+mV53GhakasCDisKGVCm
hFpQzo+hZt5NZkjL1xFdyMBBCWPBbrpWATib0PCAW9RGcoFP+Ax9XLVNZVWvuemCoKoW5dyuNQCI
SgBfo8DAxnnggQKlqEjQm9d2r2CDlau92dyBCshuNs8CbJxzTB6nTnZkPuJowDRNDamBNtW0hu/s
lIbq/lZNLEVwirblSOoVlNSdjeglHwIRfNW1HpbDc6aJSOlYtyGGrx4TPXezVASvviIA/TMOCGgQ
YtRBe7PcqHoBMo6hre0zYfVufAqpvtu8QAsBnF0CD2/HwEBmnyfAgFE7dAdBP+n1VsIJu5gBdxYa
DcWIZooZDCX1EdByfzk5emSncrOmZ2OBAiuABQO/isfoGIe+HNEAnL+qhzoafF3eXAFlI8KLRCFc
SkCR4kJdqkIbVXlqeid9RTWFa98xWRRFubrn3gXAmcTDAe2dPBubaRCSap2UvhrZZ6SJE+V73AW3
tX2tjBlFGTedac5JPN7uFVQp89Rm6Wsxtr5heKXutYCGckQdm9fbdimHOxeJQrLRCSGHGI5b/YgT
x709EZEAThk2mC0rOkJANZDdOOieEm8NBqBHAPQbME6KNaNncQcjDWttVJjZn1GI25W1b0+iUtwr
fUMCwLqxXWYbi97O5YbKbacc7Kwfznrnt6EfWru+OWxcpqUIHiEHzkBSmAlEKHvN+OyIqrmuthM3
PGddk5ZYod1jeKLcd/8B8J1rV/elKI13petZCkwfrmwZ/X58NUBmpIA4HCElvpfkzO1RrnR7ldam
MXtKePTChFzVAQzAyqKxNrHz+MzMIyOvZHzros37SUWhFfwaNIUjec4H2+tJaeSoHtXAeAOjo2wI
UMWuF2k5/Pz7hQM79Qo6FSsMr/XDrpEPUVtv3kuQgFIGTUbFFSqvOUOOMoa6KyNVDWLqMstLJ3+r
FlB+AxXAOiHmAAdtOQNU7ZGwglcSjPmure+yB1rfoTn4tpCVZUIMcSZ2Q6UM8qj8JNqpKJxCM4Iy
jrxGfR7q020B13sJX6+rCD7AQ0O5EhcJnRqrGWoSmQGNnns2ueX3BuH2yjjfFrMyD1wQcx+QjkJ1
5R1Z9ELdhjZZVplJRsCcvSp5mmAWouG5WaSqU+O1guGp/GzIrZtOW2NAAJwBcMmcQkOX1BWVTVM7
cSMTYgRmU7q/rTQXHOlr24riQwRlZppdMJzyek4dAii1LjODdHhtANvcKYrvWNuPtIHmbOxasBHO
mljuWCef0koqBzMAULLrAOk2/L1Zy4B3gBOOOMeM0jOr6ULLo1qAH7avrUBX9l3k66L2pRU14/WA
1ZcB+IHiMe7IFarca1FfWUGO9Dge97tkt3UC6IMD8BOSWxByRWljdk6dDWiyCDTi08Krs81WbzH+
1f1GYPEyy3QCWXlo/2Tl/vbnXx9mzZmjiPM5VsFvxq1/4fTUak2FBH0euyBPenIG+mSx75a+ebsu
BXE7SW/siJkqBCXhrryXhp0I929tJuCI01TVBNLTVXn9AJgFFtZZeNadwgNWv6m/hsxVqLzZvqJI
EDLgOaFK8Arvq0VZkpLoVXiedK8gD5EucGCvd+w8/swZC/ZK4HVzC5VVg1rTrg3PeFKn7C4RFY9f
j49cIhx8UJziPMAXX544J08cqXAUO2h9ZOZakZ5Xh7dnEKK5nBLEt8vh2zCuaqbGThAW9t5snb3A
Is1/v8gs4lmCq/Of8edtcGEwTPB70QKMFsE4oQnYJ90nebvlXorgblBjzHJNSSECjHJS61bq1tgJ
pgAgKoSWUJsOYFF1OYUhTrNmGFMpsOkLog9OEQvO2ooOEKVEswk6sWc2BM5pJRaznEoySGB/SdCq
KUebOzRQgqvAAUAxMV6+IK5YzmAGWrUMqyUBvS91B3ioGzl4QbK2FDDP8ELLTT7UtCGUBEqSHsLO
ui/Z3sj9RvVNtb0jmi0wg2srpqMUF+A7aMBHnfFSXjfURRPnkJdkz1r5aAoiBKvDOzh0iJlpaAPi
biGwCMWIjVYE7a3fCmePkqoPaBzEKzO6mQKmDV7jfazQ2rQLEjQMUep9rW52ZnT0SctIOc3Qc1cP
uVjvxs6kjhFoYKpRPNAi3L6G1hYI/PBzXAMg6eCrWq7/EDVl3wFwKmioL/+SRTUoq8ObM9yXjjD7
VbSSVW1n1X1qBgprPVru+8wSTGDFLMHeoX1vjmOBBp7bQFWlxBXKk7FA0+TXVY2WmR0Yij6wShdC
OMOky3mm9wxCAKaDSNZzHm9t08Cxu5wF5xRXSWGnYQgB3Qi+EOCOb3+tLwVwB0GmZZ3E8zKhotx3
PlnOdndsrkNXccgQlsZbmrt+ZHBr6BGxtEArpyNopndTJXg4rGh6IYHTtKqzjszoCAGR3kYK5vM7
wVZa2azolNXxeACtIKoJOS2rNEaHgkzMoIoe9c86226LDLzR0Y6LCndEZ7isbm5SMjC1MIM++WJ/
lrS3zXsUzzVACal4Sc9WfHmSo1Ipi76DhgHxrH2Px5+3h59Xl7v+LVCj4m1uwWe9unlCzcmzqZKk
wPxuGsxTwDtfgfO3dESR+xU1g+tzRn13gB+LiOhyHpPayFKdTk7Qh2+1aez0qrrLws2+nr4Qwi1W
qMlTEs5CCuNzuc9EUMjzTuEWCz0maACZwe1MYDst55D2TTrFHXGCGbrMcn6a5gvJjtqXRNmchQX2
LbSNmm0QL2lAal1Kkk2Q/sAqwqVh46GB16c02j6n6uG29q+PBp68uB3gngI17Oo1B5IEYypZ3p4L
7Xd+MKpf24dH9/IcgwNSFboGl7PoytAahsKmZ2c42ZGnlP9yfM76kWoqtYZi/ND2rNfN8DiOiR51
AMvM3w+vjzNMvTMN00Cc8HWUj42xp5vvBvQsY+nxdgAXN5y/5eI4OUE6zoqbM7uzzHwH0Ojd1tV/
91/gxugKog185F5SR4IwUF6fLRUc3juZbH5JL8fnfIxWDk2ig5wO1eXpp9yNi1og4No2ITGNWDdw
RbE8cDOWKxQB9EIuWEbPtP+W6po3SmA3ReA+r0WBxOtzAEkzmb2CWlQkL+ffL9xjp2mi3qja9hyx
Q+24tag5RjQ+d4vGlEmx1mJ8EKwPlhv/3qrp5edzO3Uw7M7KetqepTb0jO+jISrkW/l+5KZnMEkU
bsysysv1MXta1cSW23NeRG5zVIDTtnkGaBLEiwE5S2xVviSkLEAMN400Oyf513ZXsG+bh7dwDJw5
7AYFa9z6T6Y9mnlVJefO9inayAVm9PpuA+rpxfDc+sehhJu1xPB+Znyvj0X3Lz+fuw2ynGpE6jG+
ilLvH5Ud7W8vz9r3Gw7uZnMGykC0ZKnecVTUaZLS5JxFO308KGQ3iPhrVnaQreEJbYLGBJAQfOOk
zsoMuKNRcpZ7GVxTx4adb8/hWgAIORE0RNAN6Uq4ecs59JSg7k4yijNLn4mrt5u91OXws/gLCzHG
aYKCJgwP6qm9MQC/WwFeM6hy/90suI2KA0hLhLCKc+2WiT+J2Nbmjbh0YJaz4DbqRNIe/iqGz/TR
NfQv0m7svoLrdvNpRpzEBiwb/Dy0sPK9v0iJo2g5zoZzU4IhMQPJ31YcMEBZIEaM+jeEFq7Tb2Vm
WkanDt3ZBATpc6YGm7UApAyE0IFjBneVf/RQCch1LJd7EF08lrnjRWGxXc+zp4rEGAh9kAbgTnRc
RM04Umc8x/F9eIiczeEFABxcDM85XlEyhFHIMLxqvnX52dxtWx/E5VUUBaAKA2D28Ig510XP4Gfn
tTada+V4ypS7raNjZEAmv2cwkD/knPjOtiaAO8f9S/S1tHdhLahF488ArvjF8Jyxi1CllIAppX/R
RoC6tF9V3VfKfbQ1KMmL4exRKkeNEhoQw3SvAmOViCmct3f8+JxBgusaOjTG+IWDRMP4QDOBf8pf
ChCAmg/sTpSvrPB9KCSNZDb07EWpz4rj2zKOwfNmTV+K4HMxoRZJaYMIzIuiuk3tbeQCB00FZgBL
BBJgYFwiI7O02YmjdXWq5eylkw928ehsDc3P4yNThPjgnIpBOcBy/E5qlLKNI/aCIAz6pBJ3+/Ig
B/ZeMQn8Rnimy/HVMM5sDTgALwkoAmIndfNft9d/tjKX1wEmgAgqnn0zUDFS3NwCtTGj4KMY6ItR
HSWCAlOwrx5xG6TS+baglc0KuuK52Qvu1zUMOipKMpxoEFHGpktCXxFczqLhubMAajTgG1UYvs/e
pP67vrXm+n2dLj6fu5XTMWZF32N8Wf6mNC/Jy+3VWTlpqO9AcApBOgRi3jmYL3yLXMs1BCFzkMnX
e+X/SLuuHbl1ZftFApTDq1odJtgeqcceb78IjiKVc/r6uzgH5+4WJTQhHxvGGBiAJaZihVWr+l/o
V1h0Im6dDa23kMGdpcJAOwv0V+4ChXgh2jKnR6dCh12BIbyxEeBCwZE1ATVFWom7EXHcjs6kYolU
31KOu3ljsA9oYGEzBC4ySg7vJcy0NcyxVuugPUnhq1MK9mHr621WdIqIOYokeBuVqEpW6U1VB2l/
MFLPGA7393lrfES0oU6hMWAWcY9+NvSWXPVJE+j0Kb502cP/Njz36IdxYxRag+En49XI3ipBonDj
6xmknoW/kBCB3ltqoymjUksluQlqzbPjY2QJvH3B+HyAsGqknJIQ4w+Jp4fuIFCmGxcAiQSkaQEU
B1cwH0fV7DGlWSnlQTJeuuQhKtEpy59E7Nwbk2DpCkZ6A1/E4oHus52X0YB2TEFJnxX7lIjQwxuq
YjE+t8dVL8EeLjB+XPmq86GKP9qJYKFEU+D2WavQRl2jECGjmfons/bun9L1mwO+ZrxmwNBD5a0a
SKGJq0paUxsDqruq/g9Cm7J6jMiP+dd9OetpQA6eNugJTWNu4fK4tjPNLAPMykERX+gxqXcbqSi/
BiMtAO8gf4KBtBy+USuKrqXNHIzdH3Kp98J4wA8BWKECFQfwAs4SpyrG3ugTOXL6oAFPgPaW705p
/0cAKleQMYcVv9LUfQ8Yq5EOwdD8Uq1fO5uJsg5h2GMsDdCwADvxw9fgKM0qaYINH4WH5Iw6doEu
XV8ECMDqww1EkzjkL5brP1hJhKx8NQZGYrhRHdjyNcz2QoYxC9DGsuwUaKWg8bicRQp8YWyhmX3Q
gkEMPU5agRu71kmgXWLM4rgIjCaTO6NzlxIA8jIzMJ4b+YtdpsfEKY6G8nb/KrwzMC7tPMhB+xkE
UWFl4O1ZLtYc6mFLKmoFNQmUnyhVlvRT/aeffqEU5xIVAsdh4+ZBGqvzQc5tnVQYcgLvc4K0jqCo
OyjQpvf+fDYEYDIIzCMgaSGuze39HDl2IY95G6SK6X5Ah52/Gh/hKkTD0HOZf6d78HPUhLRtADjI
QT2CfUZweJly4PaDpVMRcVOBqAd+YbkfYyFbFDDoNjAJmq/TTy391BRP9me040lELKmbi3Ujiztj
eSYRpwshSyrgY9GDVO0FA+CWoF4DMANUm4Bxl6csG+s0g8lXww363prnyDrv322Yk1AnDiCHqNhY
LlY0tESK4oRZrm5nHc1mt12Dz78Zn1ugQiGz0YVxF+TzE3pOp5YgP/ye5eJ3G+gdxLdhGaxbzhi9
NMxgEe4CByyyuX6U40vjT6hHbOU3Mz046UOePpY/qupQToch9OLsWs8fYIICb3x/KRV20e99ClNI
N55GUThOp0paF0xW6VbSx176NtFvsfQxSRlLhtEGM/mk0tf7Yjd0NU46ykcAIoD9ZXFvZaSVWp0l
BPf1a/MN6Q8kKe4L2DrjyC/C8wDmn5315bSGMc4rtZzrAK3FpPIs7QVB4ISjRyQsK4S7YLvwGLxG
CWlGJqsNwiJ0R8sj9V6EGSSwdx6OE3AEDNW0nEE9tmGvlfBs6Bflx/x97/KwDDK4s6DKAKfhARBJ
BtjzHPZJYCWnJrpEIn283t/F+HzrhzGbzMiYmiSY7ENdPIzq2RIFrtc7DBEoEGIYP2Rjees90kZL
yeopCfpfsX1yFIEO2JzBzfCcjmlQc+Ok84AVUtw+dwdUIO0ldkRhJMpEsLUIuSBvyaegdLXX1Viv
MIPSi0IPhJ5heElCt+x3+1FLQdwd71SjyvUSgnTFt8sPzcP+w4SGMcCiosIGUWDOJhqHuq/UNn0/
TF1yEvF4squ61FD4ehO9v5CFQuSRP6v10AIRZtRJIKHBmHGWPmrfQduSi6hhtjYc6ggGKuiGEevn
TAiT6lWZ6lYcoE+a5XgqOgz3p/sLtTmTf0XwtNhxoWRqb5pxEOVH7Hah+jY99OExFSqPtRmJNbuR
xJl3cTiFA6j+4sBR3DY+pf1pAqlSJ3jHtq7grRTujtRlU9l5b8dBS91hcNEd8P56bc4CZego60XM
Fr0Qlyowke1Bkk2SBOF80BS3Gd08ezCK4L6UrVmgXoiRxKIR36pxmq4knTYZZR5YGgoAT/3+sDzO
J6Pmwt0AxJOvyKSpnthmDO9ZDY+1dbJFXUk3vp/l4C28Qhogz3xMW80aJBbiJgtU8vO7Ef/YvTqL
0Zn0G/uAznUNyEudBUR9Saxgf94I33zz8dwrp40IIdWwBQJnfnOOZvr5/tdvXGrUjaByBwS6CJzz
BOgDuD2iqW3iwOigxV8l43UvJAhKfCGBm8CM1LvaVEyCfsz04/B2fwJbm4uzoxqIyQP4wuew4ynJ
jHEmcVDHp9BFXOT+8Ov1YeVNcAEZnglBVO6GmU2Tm3kEpafVF1I+zMWTLCq83LAwIQNJfhhJQAeD
3215gvD4dCh6hi5qv8Yd+pt6eXUe25N9GqxD80apq+6PbC8lcnpJG4e5HUZI7Fn1gldOFwuNVUXE
neut0ZEMRiLpnRAYmLzlvCS9LjpCpRTvEnGV8CUk3v3N2RSAhuoa0OzoacYXo8/h4Ng6mJ8DqXwM
Hcmz8+58X8L6QcIUAHXFyUIAFG16l1MYrUlFQxQzDbrWS/X0YMfPZfs4x/Tg0P2TAbAQHjrLLwF2
y4lyohld96QhCoqPtXYsLcHTurFWwKmgYx2iCwgE8NayFFfxVPYyCfLmoTiUyW4TB90BUPSE1B6r
ueGL9HJ9pooMbvegGr6nqFgRKNmNa7gYnj2EN0oWNEQlaUoMn9BDGDuH2Bw8cy95DLDIKNoC9txA
EAOxGHYYboQg1dSHdtMXV1n3irz0ppx4Rnxp1d1WwVIO59vpY1JmUgc5Vn0dSncaft0/tOuttoHY
Zg8dmHYQAuDm4ZhZiohxQq/tT9N8mluBObA2OuAZsTASjirDeHIHtYutQe6RA0WU2P7HlKdT/CKR
+mxq1T/357HedAiCuYEqNJxY8L0t9yOqEnuiWRcGjfSSd6doPpn7TQM4GKhwsxDNRXydn4taaA6a
SkvRNRqP5Y9ChJvY2InF8Jye1XO9KlQHw0vVm/2jbAVRw7V2QgEd4oU2YPTw4fncXl43uVqrTXoF
xY6mgQv9q5NeTeqF+5UHsM6AA7DoPe6Gzs3DQJrMGow2u5ZoSmSYkmvtbVuHu4dCANghUOeI+hjc
Be91jZqdbufXT6i3dkcQ+tw/Sxs7sRifuxOlg9a/aRnmV30+6sMlHwRbIRqfu9NIIw5ApuP71fGS
jCdbYIZsDI/UD6wQDeAqwA45EwGMk3mdKWV6lRy3+LmXIR6Lvxidu9GJ3thFZubpFVBPcKQ2+u7H
AeMD/M/KklTkibnF76sBK+/Q9DoDdhN7kwiKvKEoFuNzi68pYZukBkmvln6s+9M8HzIR1YpIBGcH
jrM0tGi1nl5VtKhDi2L7rOxlm0J5OOgSmP3HmlND8S3VXdeRVFPLCqtU+2b1UA27LYDl+GyKN8+b
YYxRMY1Feg3nC0jLhEHn9RItx+eucBHF1dw5OKNR5pWa1zsf071UjVgiKAf2+KB9GSDu3EHKQ2PQ
JsBCAji7iL0Woh5762uG8eFLo2AF/EYwZJZLZJGoyKIsMgO1/lheTBE8bP1ywhYGAhP14ShgwE1e
Dp9WaTcqXTgFqUd+lOTU54fJ8fYqOgC3EPgDVT4cXuABlzIyFPY6jdHLQVK+jONRc3Yr0uX43KNc
gQ1STSWMT7SgbF9UTTD+ao0AlERVlYp0KNBPaBG5/H6i9GjDStQukNEdsNBdoyaubH2J+l/312lT
DuLegAeDB8rkG87XWjdKtgxwDwWop+m9rPJKvRTB0VZ3ArNAya3K7AsUBPJmcTh2VpXFRRck+RlB
TGJ5mqib6erMQgS4VhCXYXwAqIVeLljc26lpDzoyBeE5ay9f7i/TxuhA9YAAD1xfgGbwVcN2gwoA
acqmYHpEjCyqjv/T8Dwzp9T3fZPOGH6wn5VzF+99lRnc8N+v55O4cR5qZt1j+FY6RUdDP/3N1yPA
h4pqhmzglj5NS2QJTXUK+meluPTRw/3hNw4Pvv7f4blnOVXNsA8tDD8lRxvdeuIPVETiu7G98HRY
UTXMa6Y2lofHlOhE46KSA9qEbvY4OaL02cYcIABlf7hpaBTCh2faYlTLYSJykBuhG0maO2boEjOI
XLeteUAKDAzm2yIGvpyH4cCfwl2Tg8z0ytGzRentrWncjs/k37ydYy87JRkxfiN/yuhLXpxmetm9
2wy+wrK1GnQSD29X1TKq5CScESs+0uEh0twqE6Q5NmeBwljUCgGob/OOITFyoivVPAc0P6vRoU8u
u/uyI1fL6L1YPZIFLc7zudWhiQ7jiTkHSu2Zv2YRh9jGPqOmTUM1BKCSiElzV4IW6PFGpRoIieow
p565t6YKn78Yn3s9q9FusdGNFSTZEU1m0XJEF7xv6z1A9gRiEGHAaQUl3fIk1XOqt2VP9UDTiZuH
J50eQ/Pn/aO0XqWlDP60Dl1V18jXBAr1nI+k2q32MDxzmOGwocSTrzG0kZsuitHSAnOUHptDUSWC
1OLm9yMCBkMGlW1wTZZrJOlFnbeRqQcRXmRbDbr4L2aAtCiQBcjtInrMKe6mkIdW7gYl0KrXUXrp
z/fXf2uPQTuDkiqEwhg7yfL756aztcjB8DR+qWZ3ytCj278vYmuJGFgIACgoPADFlyJSc4yzeKhV
IA4v8vQ0v+wdHiguFCBDVTDaWD70YpmzbTaIl/hyXB/cRMhJa+LzFilL8GDcjs+d0FLpadzEGH+q
/gyaddTV9jilD3bbC67bep2Wgvh1qkJNLwcI0tBwugeRMp3d/UsFRWej5IslUngTL3GGQQ9paPiV
BXqytnXlvxGAFB+jVUHOkueFkaRxmhPU0flOTQ6yK4F3Y/cMMCojDAHDPsAUnEpylJgYSm/KfhXh
iXYdRXDb1tcB9u/N+Nxmk6gdzWrE+FJ30BxPTw707f4MNo7TQgK3yxZNHBq1kIC22Qr6l/Zu9DMW
AR42jhKeHtjZKjwTFdVWyyvX42mT7W6Qfcv6lJJP8l+sEks2mKzSClF0bpUgMTajiiq+ZV8i1Stn
13m9v0pb+3ArgVslEN/q6HdMFL+1qOvklyZE5uf7fRlbi3Qrg+3UjaEE2scZfeohI9Fda/IyEfJs
cw54PgHNRKRwpbmjCWYYaG8Vf9a/6+mzAyxYLzDENqeAigNmYeB94xkYsmgonJ7kil+mvdtfbH2/
EYM8940AzsVVczkxsrZR/MF4605tI0DIbn4/3ga0hYaFBHL65RZMw0xro3QUvydHO/Iy8hfqAhnR
/47PI3yjfK6mMDEVnyrnmD5U+215LA/ihBoeCGCteZcTTkIa9SF6u/TmZ7t9/Xz/gG6pChDOMP45
xJoBuV2uTivns0YqTfYnw806kPW6YHrqRdXtm1IUxMtVRBZYxwZOCiLmZprMst9Op3x4KQevqC7C
1hlbO43ifGDF0foNmSvOzrCTjprDJMt+3RyTx1g63l8qthTcI83KkVERgBQonEPuLidJ7zSSE8s+
RVfH4iT/KcfzpJ0M5TUSxSY3rjXCehCDmB5sYp53wywHUocZkf0+OpuxZ5DD7lbmjBHjVgRbzBvN
lObSMKgTZhMm1wb9VkV8dBtbzrgYoZgs/NB4Pgwpr8DV6Gizb1ulKxWti6aIo/KcUMGubC3VrRz2
+8U8hjx2En32Jf1ImoOTnQsRZTY7N/zGo0ITnB4IRsOp5gyCEVZO0erO7EfKwzQ+op6l/zKIqJQ3
54FcNMxL5gmtnNG6NYnVy7M/Kee6Ptf5udwfGmMFb2BRRtE7qh54X0t2esnWQTDum4c4TQ76XOy3
LlHMAvysCRACwK7cXoRNVPaw/yZ/bg8w/hLv/gXcOFLAK73T3trsBnL70IVqgqdC1vzGPLX2T6sk
iAmcRCzEG7uNqDc644BcD0lvHj7YI8g0V4mi+XH6nLW1V08USLI/eeEchkjg2W3NCIEy+I/wvTZ0
e63qJE1H3bfj5qgbj2jSrXVuupsZH5cdRQ7/L4ePKzaMrxYtonV/sD9atHK73RVfnADOGCylFl6q
BgFy8gjMRhoLtn7jduBQKThUrLoVJuHylmdGqBVoqmH4RftcqZcqf1banYQH72uEyNy74wLwDHd4
hyQicyuXhk/15qjYgzf+haGDSfwrgXtAMmq31DQLw0/j1/E4iignNt4n5CKAdQAVLoPXcsNTZSY0
LxXdN9FlIXzS6aNjnuLkCWX3Qod1cz9uZHFP7dSMeo+MlO7nneqm6sEuvc76C1dyMSFu07uunuLm
XUh7+C3vj/VCyYIZCiUhsErARbE8UtZUjpJTlrovVZcyvlzu66oNWwRFZch2ACgF7iw+IJFoZppl
SoQLkbrS90yEdN1a/9vhub3Oi86caEV1v9fRzOnQ1s+2LkgWMLuYe/UWM+C22I6ycOgzzCDKzwgg
F7lHtEsuHQHcKNzR3G9F42ID9oeNYH853V44zVAmY6L7I+N5O9JOoGk39wPUhwyShcwE760WyQis
oTHrvkHOZeo6InbcrQ0B8hgnCszsyHFx2gNNDCo7LUvV14ZTl5+0yk1EtONbj8WtCG7PUzIMKXIs
qk9Q2DN7o/pYkEOyuxQLmhwmJ4N4As60opUdwkgyCyVSfSM7kLde9IZv7QMsaE1D6tpGKQ+3TsMs
FYquNSoc1mer/GiIKMe3Xm9YzXABgPRCYJkbvzUMM846fH5n/EPsz2l2ClGX1H/WnK/3L/jWbrBK
GGbpMK3LuTSVilj43EuIT9QP1DmW84PePCgiNoStS3grhbsWSt7YcVZgOtQ5zOMpegJv9GCdaehq
f8LwLx5ZBklBFBUO4aquOqqQsJqkFFtfH+tfeXwRAvS3dp8lmdEICF6BwxOdZ0Y6Fw47XL0RUPQF
FrVA29wUABPfOZdwCTmdlfWTVvaIc2MGXvRBkg/1h1EEuti66Yxn478yuFfJAueiJDkG88e/kfHU
Kpeu/3P/bG0uE3AvCOiwvya363FX0UwzQsVXpRcrfkSrjb3jo9kTguUwpmFKoYp++fSFjYy264MB
Q7pI3fr7IItu4XoCAO2CKQ8KF9ALtK1aCphlFf6+BBt6fJpL083b3UBFVgKFKh8GQWcIWy6oEyrT
WEuJAXUey0d7TA5kFjx/a0WCmnyACAGGhGW4Kv6PQnBTJ12m+1Xrzck/qN1GtlmOvmmat38zWOpF
RTkJGCp5jdjUE0Fbklb3ww+j+RjmD38zPKKDqG4ENpKPZo+t2vRGjIdPTp56UGw2178YHzYz8pys
rS4PpK5z8M5IFBmFZjqk/blV/fvjr68b1gWuN2MvYlhLzkwjVjrasUMM5BPgtV7A/pOIjKmN08qY
NphniZqGVQ8gQGzKyNAl2T+Funwu6F6KXLh2zAoE7z9IwJEn5K6zUc61VOTQGHozHT921Xi8v0Qb
389Y7KCQ0NgGLSy5p0jR87igQ6L5kv1P73fV/h2G+WJhFwBKhUnI3TXACDLWlVPzwb9bDl/0/XF4
xCP+HX/lnEZpbpm1rfkD+TMVz/FYuM543r9EUEiMBBaoWoDOlgqpNkAMYyiD5ic4QPRbo4vs1/Ux
RagAsRUYT7gEOKtLAXI7gpy1jHtfSk8ZSvWoSyOBotgSAVIYvJqgetBW0ZXGaBPUt0qtX80XYvlp
ctFEhMKbIiz0OQGvMEpieLRc01F0mNb11lfSg452hopr2IJZrJ9o6Lj3GmLALtYQm5ok6hhW1uBH
4zdUz43xYzkf7P1JQtA6ICEC/Y2EOaAqy+1Qp8Ig8mQOvgPGfFJSl+zOKkAAY5k1YfHD0uTunJNp
MZLa0eiXX+Pwsy6CLKztvuXw3HlFk2/V7gsML5fA+hPPigCWU93BVN22djOn92RJgIZZbwyL/0OB
sDz9WotoNaGKKUWFjxa4zqC6enykkXYo93bBhU2OtwjFMYxwGJ4AtzVAJuVdryu5X7gmcO2OENu+
frkxOEx/FRBD1I/xrh7QkvkYz1PuE1R5H80/zuSqylHUxWp9VZiU96wbOPtXTaaQlSEz7SElASLT
1Sriivw9thBLB3whga+DK5I+NcDdnvtggQKFTyziv9kcHxwigK0AZQVSguUdIY3WdCXykz6qBbOD
Fu1+uKGl0O4YKC4WXeHtmhENPTSDJLkvDVcr9q38KIShbc2AvdnvjHesYHA5Ax29MbIOPFN+Mefu
w0REhsHWHrPeRmizhkIxhY+ooWl2bDdT1PgkPeRWfWmV6VLtB99Aqd8I4XyWuUu6ho4QksueVLlh
sPflM97bVyJxgd2AGbVco2bSuj5ss9o3XDoedcn7i+HBpoC4CqJcK+uVOOBkDvOpRJwrAm74rfjn
L8Zn9b6wXJFV4AkyaymMx7jG+GH5JTvL8ef9w8MXQi4BwFTkRDhPaCrKKs7R3cunnTe95oO7e3hE
QWGbQQ2hEQCPfNLNUEEHNLX15W9j8zjmu2FJrBLz3+G5r58rrBehGL4zPfIyy7uNJgwP0wxgXjBM
rbw4FMDHrQWmBj/6pnf/aKDOv786G9cL7EXIRgEKDrg2v7dxaUsVmdLOl6XaleGEpoVniSIoGzoC
QgDjQZwGUSceD25RWULBTdb5mVEekmNIRfn5jXfznb4VCDc0K0Rlz/KCFQWIXTojbP3JfBrLRzo+
TayHm+Ceba0VMBIwzcClayOIuZTitE0VxRLWapozN8p/N+pvVRIRjGyt1Y0Qm7M6esQ1CrPHWjXG
1+rQ5YK7vDEHBoFlfgTQzyBxXc5hRAqn7mSl8aXwHKuHet7/4izGZ/JvUsFKKdtZYWB81CRLzuug
HWYRv+eGbQGjDzVbCJKxtljcNqgkc5TRTlq/wQ7XyuTp6tcmD8Y8iLq3+7djYzNYHQM40PD8QLFy
74Lc1Eo35mXtf1UcP50Ea7UenZU/M+QQKhnRwZzzVzo0DmtVKut+fdKaS9gKGLI3hsdrg1AfMpsa
K4/ltmJWjZLko+ZHZeTWdezu5oFgvgOwZ+DUQ4nSOhcsS9YYGxPCM9Hvx5782rv2JmgmMLgDOMka
M5T2VasocW/404e0+RiWAo96rTJQWosoKOpIIGTVWzrOjYbquaL6Te0S41A7XlhfjE5g0G/sASgB
GYAOtgseUE4x2XYEasCwkXzLzes3En65v0br24wkI3wgGRylIK9eYc8HYldKVdo+7dvPHWiI8loD
WFL6fF/M1ixuxXA2Hk0NfcqsCp3V1MJVZrcfd3ty2AiWeQJUH6eJ7wDdmS1KMRXstV7/VNEeQ/D9
bJWXVjyDbSP4wyxtOCWcUgq1WDXzQjX8LP0Ztafyq1w8j+pJnk90/LN7qbDfDG4DXhoAQDlRio2G
4kmlIVR2lKPH3V1K0RoDdw2UCSjHNNE5gUOJz4ZG5l6WTD9X3bi8tCKPamOnF+NzKsmmcjzJCrV8
5VqHiWtHncDe2BCA4B6MGSC14eGq3ATiRMqaqaxkv3mM+5dw2g0gMBfDc9/fq+ijJyWN7CeuFboA
iu/e3cXw3EUoNfSuzkYMTw0vJgcqgpJuKCU0h7WhVeHOYom404NCpDAOEwDC5PxPoT6H5CGUTk4t
uA4be7CQwr7i5o2WJws0KBWQbZrxu5BfkvB0f5XWs7DgyiIeiZmguQR/3bpEkvUUwDZ/SIFyOVYd
YEjuLHKd2VosLzWkIOSJhsMsUsLrDDrE3YwmKJNvOeds/iRNnzpR0cR6oVgmHIyECJWA6o33PedE
TZUmborgk13rLvTK7suAOj18OwvcM2XBmReAMiJR7pAiMMLctZXE3Z+iQTQJ3KfgO4LFCgaX5U6r
tRFnmU3zoEtBHXIiuw/SYnjerk/CCo+rheGJ+plRYZDX+wdpa/0NZIsR5IODiNZ2y8+nY02V2Fay
ANRArtopbrEbkYB+iabxnsKCAcZTKalRltZTlGVB4jbh16LY/awhpgM8IRrEoS0wHLjl989yXlr2
KFeBmoOBtnFR2+vdX6H1ywYJjH8WdgyeTt5AzfVRaZVCqcCVdSCyWzhPseLK2XMeo8vn7mwcIvfI
5yLHgWgrTKblbLpWymc5m6vAa5yPjuN13cF0lXH3nYAUXAdW4YNnlCdmyMCp20QDmgLomeyFs3No
9hfULSVwNtlop3CqR0hIu/wwUNkbqvP9XVkrQEhAgoPBCWHWq+xc3yhYB5TlSeHIZVAlj1mBEO6l
6R5bEdxlfTtgLmHz35nYkKDj1Hg0NWY5444ETVuixMRFOatAkW9JQFboHfD3Xmu9nIdFYjI6kV0F
Gv2cFy+7OSjBsAd2I2RskAWH18ipPyksZiWlNAum8GWMD/n+243xEfKxcKBgfvN4oBLZIMtJwxTd
xMEpZmhuK112bzTaicOaQeEH2wnOWVcMOptTy7i49FMpfTDrRwBu00pgdWwcJxb5RC0xCjQZ2/5y
G0JTSVN76PNAcpP69+/E+VkLLt2GGkEECG1dGG4fypY7sAmCx6PRQpFLRvIcD4YnDbpXgdR/lN14
dKvm6/112zhYC3ncjFJShX0dQ15PpqOpt0dZlHxaWwcIe+MGwtCEqbxqBdnL8TwmIwgcw+pkh8TV
bbfSBdd8axYsnW+Bh5JBUThrMALndJ6HShF00zdV/T2LEBxbc0DAFZ0sYROygM1y35XUsrrUVkFy
edVa16mfaOrf34etk8V0FLBgeKixYksJVQK8bw2i2aDIjnr+IsVXpBsVwfHdXCYQvEOPIPiNfMpS
CKq+SztrkzyonN/ZtYsFZ2lrlVjiHed3C81mpwSkU7ORBeX8W3M+K9UXdfpzf5m2RCDa9J+SQWVV
ClLEpE+nKsyCqn+2rXM/emoosESYrltas8jQINQEVcJQNXz5r1O1GqiX8zRwMl/GFOLPpaq5E/7J
4ev92WzsB3BN6IOEHUEByuqyjxke8t6A0rLeTBSgCvZjc3g0WkCFEcI2iG8ttzuc5rBuKRgQ01fa
HYQdkFYLpaIWBwl4BMXxP8SGlsNHmd2TOZSr6zB+QgDJnZRTXR91cpaj3eY5BFiM+QivOQs2spne
POPaWA5dXXflVcuyw7mMRAROW1PB28RcPXDJrdjCzUmaVGK3GF8Br/DkgVDLa3421XdS/Ni55Wyp
kD+AR4mbgkktZ5ImcauNuV5fTSAYj5mo8ehqy1ERgJ6ySPOz6uxVuYbaSUOtmUV9zeuLJD8qe1Ms
jCMXeWTgkln/Dj6Z3GRJ2Ospqa+19ic6arngdm99PWqlAcMzYNfCn1wuzjzkpp2Yan11VO9nu5uc
CB9/Ozo7BDeHqOwys7OoVl+r7PvB1AQexkozcaOzh/1mdD1uox4NC+rrt3gKpG9D92XvwQEEBfFR
VCaiFA7Zm+X4CAU5RR919VWhx4IeRTTh66VfDs/dsFGW0yZPMXzXPNPycyoiMNkYHwhL5LZQdIVX
mu+/M8xRkoxZPF4Ha/CMovbUt93rg35ssAFQSw5iKB6XFYVNSkzaDVfiuA35QKT94yPFx/o34tlZ
82aaillNNgquru2pcUrEXkXxOHa4F+8OCJqgS5FcR4gDcGBug+csSSfVIsbVSb4Z8ZWilks+iSDB
61OKkCXIV3CJN+k5jXBCnRfVr02gaaPXNtmRiKjgN7Z6IYOzMvrWamGiQwalqkeHL5Um8hvZXeKX
ChlkHSEh5hPx/q9edF1GFUgoiZdpH6FNTmn+W54eUPWYyP3D/ZO1sWawAkB/gLw+A6Wy39/cbBlk
rGkOGq+rPcuXRPbAU4i24Of9QkBnAopL1mUWcpZCylJXwmiYtKvVv83WsdcuxW4ybORj4VPg0Ubl
8RofgqaOoRVliYYr6CnxJWrd+1PY2HfkoJCNBd4Pf3gnz0CYWiNNrl0z6dgYB2U3SydLGiAJxRx6
9B7lb3iWyKGTNI59bY0fw3fSpILv39jn2/H5iL7ZWOh7glDqNS171ktCBw2iKSLX3likhRDOaFLq
aLJJDiHohFyZF0lwjLaGx7sJYhnYfQg3st/fnFU1bmZgL00L3sPj78gW3IT16ICvw8sC3S6ofZC7
Xo6OpqCapNFOu7b1k/RgZ5f7B2itAZfDc2tT6ImuNgTDy+WzYz3088Mwna1kd14f5Yy3s+D0U5rN
Q5lKrXbN55/z+Ep/3J+FaJE4Pa6WTRnhddCuZXvJPuSaYIc3Fwn6COF26D7ES5d7AEBCbtLSwNfL
Jztxp9LVfxfO3oQ1lgj+IaC7aG8Oh5pTeWGpkKSM8dhlo+46U+HmleCyba0SMMJogInQItxFNs2b
gwqCnzyjsWNc0cHFpSD/3900jU3hRoC1FGDGxRyXyOtfO613B9sL5XavN83KYkEbAJ8dmRXIWkqQ
ql5DfFHVr19KdIw2Q1HQYWuJkJVgSHwErldRXtDXJ1QrO/M6FOmhbl1rkASbwNZg+Y7CDkA7RziI
iL2jNdtyBl2iE7zTrXXth49z5DnZw3CuAyfffyMWYjjTWMriJHJsiCmpp3vR7taIMJmQ4AJKGxEN
gM25fbDncEIZcKtfSXNs+mMrKlR+f3uXy4SgD+racCPAvYNTtVwmzc6dPLfl8Kp8aizDVfPIDY2f
pf7ZocVBKg9K55Z7G87jhUZtBNJFAHQCyslHnMLOLGxrLMMriaJzKEknf6+WYngRViOBtAVAEdz9
K7LWaYBKoa/d5LbtUTIFUZT14cX4sDGZrQlEDc8+khgmyTotoa8xmg2Bjm//5cD46B0B3kj2kw9l
OV3ZySlwFldFrV0rOwOX9xcLdCOAO1VNOOrlVEFAKZ+aV1ndrTxgx8A/R1T0vTKTG17uW9Twl5F0
RbwvKYGHFKSI1uuP8bEDQPoxi5IPziRKJLXFEErXzHrKlfMgKoxdG0toFfp+KRiEbaU6VKlFFE0x
kld7fsid19g85dPuR2gpglMb+VgZctdChCF5iL5l0V6EAsxtFjEGERKeuhU3WwS8ZWLkdvKqyw/Z
YyFis9jYAUBEdER7UEYAp4qzZvqBpEM2S/Fr/pO0h2w3dx2+Ho8zXh+U2IBuiVudpMrUrJqc5BXt
U1CfULztPf7L4bmIt9rXZmv1GD7Ln+zuQ20Jzv/66VmMb3NmDCj97KTXMb7SHUorA2uCmxRuQusD
tVOBXblxVuFQIWiCLCCebD50MsamSVIny18t83PR9e44npVZMJ+1WcbAcf/KYKfhxp6psgbJ/RIy
pGM5gEzwqESxGx53b8pCCGeW2WDhD9MQQgpU1M/x05zvvxII5uLhQTMbZHz5UtuhCc08DNP89Usz
fRjjvRA8BHAxJmLBCnpSrIB+SdrXY5QT65olP9rioO1unYLxgQ5F1Rn2Aukgbg/Sok9RLhea11H2
6IOw29PGhV4Mz61+IqGZJbovm9eejqeUXotkEhyiTQmAxyHdjidf5+2xVKXm3M8DFqi2XAqWCWMQ
SNi4Csg24NFBtREjBeCUUhyi9aZc2dYVXIh9dTSTUyhq07dxE1D6ALsYrvr7lVvehIIaulo0vX0F
XvKgxx8L6amM6kO6u5pAReoBcRnwa4PUH8nxpZwyoynV7M6+RnH5FD5mQhNmQ0UtBHAalqiE1FM/
2tfkT914xDkZ9GClniWqxuQWDNBpBkiFS40MBFLkPNlHpDp9BrIr7ZUaT1/PRf6cfN2lNv4jALUu
SJwgibJ6idKmaUFz32mvch95FroW96r3v0lQl3vRZC2gFwRTQGWEdA7/YgIqCgrg0MGUgT3DPUYk
h6NVNAqG16Uzjclln7HKFgjBacahCkcLS8Tf7BipFGKO+qum/nG+R9qX+6vDbzB6dyM0DTIzGEzs
5nGXzpGbLqujIvYJ8UrFrU1fS7xBEwRnuKuNqi94iiisYUFE4PB4xGJTaI0dDRVB4fCDUr/G9ZdR
27lO7yLY64AVs0E+xl25RBkqWGV25If1yVauefxyf6E4/cemYEH5gQ0DZb3sbi+PUY7O0ZMzR+FL
FUeuor+qO1tuvguAyQ2UOZJkIBTkJvB/pF1Xj9w8EvxFApTDqzRpgz1cZ38vgtMpRypRv/6Ke7jz
iBKG0B7sXRgwQIqp2eyuqs7Lsld0anqkGI/qyRmO+78fPisIvcCXcwHs5fdrbu0wLbI8kg/vnwdr
X2Ww149HXhqhK17LdQXmnFSj1NTK8VBQCzfD17GQvHg2tink5RHA5VsUB81Yfn1qK6nB4jF6oZYf
pr8MO9A9v40kXv12L6heDacVcQ3xtV5EwEjNkxq9RPqjgap8VhCX5072fN44DBzuhfgP0t9IHItH
zhjqZkCalOSt5TMD2JOHnUIAfDnwgAN8F1YJe0kUs9fcsJtbpGJJ1wVme5GW1dqYKLBREGaF0wEX
Xwy2FmriZqxTsVcryH2Nvuo91tCoHnficzAOrDrgRgD42ZgoV9i0U+5akd5GHpl/ddk1/9IPu/ct
OuByvAYUcwAVEKxrZLlla0WuS8roGYqw9j6v8vX7AZrBVPHifPjXcttqCkUYI9dd4ign9s5KJWZ1
bZP4QoM0D/oRoj9ilK+dRtuaPXcmvfZg689zddprM7AAUJrlxdZR3MEQ7raSRtT2ymkmXf9+Sh9i
mQ7e1vfftC/WEh9DR3G1BO171zwMpp0OJWYff5C1hGA7ZxGILuvkuIhFT+FMEKT0DfUROUuWytRT
t8Zw24mwRalVWKMNIUqSQeJL8XfGklZjEJbAmxObol78TBwzMCtwqL7vX2Lkq8CpdcG3QIZ3uUOZ
0zA7q5WZFPQfQo0f91tfmzqwjjiIiEulItwsfD2eEp6RlL1FNO+qUdKWTyz5dL+LjfnnGgXglyF5
CKKccMTUWoHqjNlYBGW8/Pwxjn7fb59/4k2AlS8AGLXI48IE4XUiApVyPZuBuw8dope/5+5cJMyH
RoWPcmS+qh3gHUvi3lvj4VvWxahgvMUsGQu7juP9bQL7GrDxMbVllYFlPQhLPrR5Fo/gOpEIl3Xh
+tT5dH/K1rcDoPgILsFyQKJsVYyscr3SrREdI1VhHW3vNJqJj5SNH/U75bEMXEIoPIfpAnIDUhUO
/5KbyAZD/bxydHqD0NILYuYrVBbAX+1g3gOQ+eCF4Sm0SuxOluKGedLopK+ezD/6+KTtrJD4Ogag
EvEX9ylHcS7HoNiDiyLfmkmK3B+Kh8Lda8SRA8LMILj0Wu1JjLaOmoJnaqhPxC6PpfKUdR/vr/bG
DBmIywDcDH74OnXf56liFn3NiJqjJPM7kz4q8V7fG0MAbQHRdHTAMQLLKbKjKjfLOpoJSulejOKA
dPsbJgmeK0fZOSh7pgpWXE0y161CnZGygNBJnQSpufdcc38JyUSYEq5MLSYVc2+q7NYxJmJEhV+U
lf+GfQRoEVCIsIWoxy2qeLhdo3mdNevELSiKVZ0Vmb6XEHPgG3XRgbAKrWnkPbR6dAK2ja8Zp7h/
GOsoSNPvvb4vK/efrgDLBtiYRwXEeoPqjHhBmpcGcexfdvgj27/a/KT9t3ldCPBOmTe7rMzRvF/r
qT/nu29t4JgQOOGiRiB4QItruWFRTNKC3onKCMhgYe1nkkt748jx3AAqt3B++6qOUdtOCWJl6Uw0
+s0efbs7GzvFn/gKLLrgl8iNZTWpbU8DLWaSOAfzR6sdi/ZCZUrqq5votRPIIIM5jye1qBhHtUI3
6IxOjPlgsaDcG736zyD+ti+EfkKmQCU6quEA1qfBO0faaewu+iQJTG+vxt9eBANOO5f15YBeDLB5
DT/5ZsjGsdkDWIyAlUHpcAVQDEsKAeHeYcSq3pVDMFGSyO65raXAbkV0GiFLmEHhcGedmzCmmHBj
Lb/zKxkeYWsEt82LwQ23s71iQPNx7xz0P8PLAOrI/XuIf+HCUcNmQnlSHAgECDgBerljGQX8h6Vg
qoLGk9RB9DBPgb2z7OPrsTDB2YZCILTzV1xD1VFQRDpRsaPoSTlO83H/GBD94Zkz4KNWCOwMzg5F
EIcRzzmnymHO30XuJZQdu63F4O4AtFHhOgGwtpwpaw6ruDQTRtLxKf7WNwc1fsM4eKU78FIQNwZs
fdlD1Axx6LbzTPLwWpkvbq76YxooMtQdv5XFJb/pRpTGKMC2CBUdq1FqB4hatvPXij5q1qHQUXn1
cn9pNm4/uIKIgLvIPvEdthxS6yaj14d4iFnKC2xJwU51+4QglC2LeWycRB7qQpQOJcsR7xJOIlU1
ljGnV0k1fwrnkzU+3B/IZvvISfBdjAMv+gl1FRXaMDUaoV4wMb+RZd9l7Qvfr7ZzVPZGrhHdS4MM
zM9m95MbeWWOeUU8HAk7bODlUqhdrBc5M1SixpmvH2ZvJxCSn3KAargKK4DzKMwpbN/apWNRIBtC
3HcsNXwUMpM4gxu2iuuwIgUFN2StY9qXmVoq/FU/V/44BvYXxTuCuXd/oTeOOWg7iLkj0MezN8K9
ZDil67QOnvZDA59Whx6hqfpDLCuUurXe8DgRPoD4K7RZBWdKz0LTCWeKQ2h0gefRoNwbRMNq4IHH
I4AgeANQs1zuNjKtUq1tuCIQXbOe0kmGbt8ewd8OhB1r2DMCSZ0xE7M52eNj92f/OnB0PoqjIguP
4PXy+6d2dDoWajNJvzP10TVIKBO22hwALywOBiYCLqIf5TljPKdeP8P1/12XvgWBt/tDWHdggGEP
WCfXogbkUjhxFWTjLC1h9rXSHpOnJNy9wsvmhdcXFHFtbS7RfPnsVoEnq0+/PgigLWJaXhMTSC4L
x9kpU7NSC8u6ag3q352c5NLuzq5As+ymCxH5atCwLeMaXXinPjvtpU7BIHEcJNiX8DKhFCe+4bUq
Ko0GZ/2qDaf6aEWSu21tjmBHObkaXcBgiBKpTgQwqhZp7lWbPva40BqLgkRyMWVuwcY24jIccG2A
4+DpieVJoGkSNYo2uNdE/Wd4Kt1v93fpep15jAbVbTldiGcBl81HudYNSjEX16HyVWvwHWr4rSRF
tB4ClES4FBSgWfyaEA9zxSwzM6r8ypKgemHJ4f4Q+CcuPZpl87z7m2dXqnVjPFpoPrS+z8lR6Z6P
Y/jSdOe0O2s7cc7YVUhyOVyqAfEVeLOCSwOpPyd1u4pea/1AlXNVSbbVeq44OJg/JkAZR4pcsBqx
Wes07xp67X4Pub9TEPL16+Eg8WQjUJarlKOX5U2Tzhm9Tr4yMj8FPfL+Wqw9PtAgIdeCd9dW8DoG
3z2H3Lh2ZVUbdLHfev2hio4UhUDV4/2uNmYKXXGwKH7zkS2XnSK2QmfD1K6G/ZDbL9pOPApvEa4S
DzDy0lUrafnZS5S5AXfiqqP0tKqjkqms5N767GEfvXplcI8R4RLOXkgZNdrQMK6mdZrrRzafWHLa
PUnoAj4rzjisuJjOmRNMYE5t45oO5yo+MFnkfWMI/O7EGsCUrzP8VhYVOgqZT9e5fVC8U2Q8G7IY
3drQvuqVQHAPvhICRIKvlM1ppKklugCTLoQ/dnHmwBv3HzsuivK/ToRjrVsg2k5gNF4VD9pWfirj
qKznCbk0GzV3QbAGhFekg7F5nq0s1Puroh20+sDy0ySj6a2PHnYhErIc6rcB/rdMcDtGiDdecbCH
LCiLABEcFF7od/LCcDBQbA25QS5DjcCs6FuqWpyYg9b019CsgFr8Wsik4NcGHVcSPGO8G4E0B8pm
ebJdV9GyLOvQwefws1YELjujnl8ZGOW5HXe7UWDgQpgDrjjUHFcVe7gQkjI7mX5F6bW0Ocee5HJa
717O8EWwH1omkK0Tsar1mBWVA6N+Helzmp4AodPoif3ce8p5J9hcmDJeo0mYMF0ZYrssYv0a64fG
8Pv9p5yr+0JPC4RDqE2IuqAoahTNJc7/lalQiH4q9IMjgwptHJDbLsRTTiO1ohYEha8ZcoRRkOjA
C0nuJlkXwiwxoNpKr0AXxvSU/TOkD62s/NO6B1xFFhx+ZI1g2EWPduiTuSoaryL9/I+dP1TVIFdx
kvUhjALK71Nu6UpFSuVdXl5MEKSNr/e3E3cplw4VNiwg9FwsAy6heC8N/ZAkUeLEhBWHyiUDRR2a
oIeLS19Y9Pl+X+tb3EGCEPkXmBQ4JmKIyBzinprtkJDOePhohbvNOop4c50a4CGBtBIprEnd67Fp
hQmx4KRPged8u//1G4uxaF/w1tTKmBDyQPtR8aCml1o9J9VuA8WHgFpiiNxwLjyfwBvv1rUU3H6J
mhDVHg+scgP26/4YtlYA0C0LmR2EbXB1LDvQQ6aVuJliEj6y7/l+f5nz3f62zu3jzefralclAIrH
xFBM/33dyA71+tZbti+sQDcXbNQ8fH3S82T5Ua/+ydQfQ3Tdf4MvO+KH5mYgs1kWbs07uo7KL/ek
5D/+v2UQnMFUKZ0kNdF+afjNEMgUhTd2Kq9iA2ojXFbEz4RV1sJSbRrPi4gSHZSfLj1LH8Qb+wjc
JFgOvIr5cRYMU1a4nZLMbU40K/pcGA8aYsy7p4jH38H2xbsLjANhLxmGMiqJWUUkTB6jR2+SnLT1
FMEXRzoboWpkIJHSWa4wINutCpZbRxTrqKGwykAzaLYf945h2YkwS27stLiF8o54+fOgv+uDNzTP
X5BIyKMokyhL2WVFWAE81xN1fqdZj+VOmVb4fvh8tAtHAGd6hSnNc9VqbETaSdq+eEG4k+T72jyX
ogE0wuF/hEjBaDuxpqZqT6z8Gv+YdsqCr5oXbGnMLC3tvbknYX5Iux8Z3YuMxOwg1QFsIUw1IgTC
GTZLyAZ2s92TzBz8/GQB5Xl/ebe26E0HnrBF3cGpnCg3e1LZh1Q/6O7ZbM/3u1gf48UYRKSt4kSJ
Ok1GT8wuOepUOdR//r8O9OUxw12fxFmDMXTOT+tnaLyledQq4CACpGtE3Au07zpltqaeRBdNz/ze
lYmVbE4QInKI/vA4h0hesEcgVpoeR0AN3yePar2P6Pm6R7kItYM6QkCDqcISe8C0t1rp9cS7JBDo
7Of9cWm4dWgcgBoQMGDtlvOvNrHes441cFIfnPST20iifRt7FFraPEeqwROGb7dsn7rV0Nl9R0lN
j7VyqJxLlx13byFerwY8IW6oVy5LnDdtCYVISswSIaYnrf59v/31ow2pLA42BwwFNlQs5NkhrDtG
mlET0zyptl/Yz4l31hIJ+2JronAjQxrI5fJ64qutRg3MomnGmrR90NUP+XwM96feMRDA2ECl55l3
MY0Spmquzq6HgTC/1oJMxnremii8aU0A/YD8x/W/XGuvxcs2BB+GGPEPqMsGJR4KqXUw2t0+KtiL
FsS+EELm+1Yw3Ho9Te44UUrCTvGhfC1Lim+caaQWsRJQKcOrR2QaZoVqonRrysjwTdeeEplK02bz
wE7pNsdbQjVsOU1cCxJSaBUj+XNs/+OYX+9v183mYYy47iCY26LS1IT0h6vNQCtCyy1QALGgMi97
swe8ofAKwd2MStbLAcSRqiHGYAzENJAmqGtfFibZ6gBUWGQsIbzBKdzLDiK9jrPeVnqgy1r27FW7
4UbAEKLuNkpRcUUjcf8YoVWnJnV7MtfHMj2NysHsT/sXAQBC4MsQgeG2TxgBZUXI1HkgFAW4jzV+
7W8fiSaEpC08yrFLl+1nVT7iodhPxNRfbOvDTj1zfu2AUIjYDlfIxzkTboWhpSVrWmUgUWcffiqt
DBu3tcDIg/IEEPhgCFIuP7+q+zya53QEFOTHkF30WOK2bBhTlP/iKTlsUaT8hA2UhNqkutQbCOuf
9fbJSK49fdm/AjddiIdAidvWYxm6KL3UN+PCdyXO+4Y1NbjkMac7A7MrhtkqpmjK1NmArIUnt3jP
9Pdjf1ElIZGtiQIjGbFIxEXWpOoos/tp6npGev0FlcFocm73R12QeoWYARIPkPnEU3C51lrLGrCG
KSNK8lkJ+unj/XXgS7kMTwHawONFHq83i7jOsvmpp6NrT/pMmvZE2wCaG6H2nMEm9X6RPY/q4X53
GzvXhGIP4mCwT9D0EyIMBkXitDBD+KstKtNDzTeRYSk2lsSE1QPoBMoVa2hq7BnImTmwTpHiBo3+
Llfeq221fxjAr3G6Cq8Cs+J6jgaFeaTZAD3wH7lfDd92z9KieWFR0ql0UidPUHgEiDV6rvI3GCgI
n0CzGXYKsBCRdNNOw2QlldcRgNbSk7aTqs/t36J5fjZvwjtOyoykqdF8BEqEeh2snZK3qw6EbZTX
duLUediRZHZ99n2WVlDZ2EUIPeNBgkAqLKxI5lVN+MTjFI/EjoPJ9dPyqZv2u/avUul43CLbYIlB
JIYaZyPL7IG0dXIukWmYx2P1hgechccDjjgAQOv3A0sSJ7GSaCINqKR+WUqM7MZxXjQvXHRRZ+Zs
9pSRaNGhKoO3HDMEkYAK4bobKzxFPgCFOOoZrumuPmj4kVxCW6vMqXmQt+GmQvS4nbiaEYa0JgJM
c4ealEUwG/s9DTw9OfMcwBl43PwTbo7CEE9h5ozzRJDH9494R+5vH4IVuBgACIYzLD5KBjcy+8Hu
JqJPQQ/2XyzZpRvXKCcu8qetgzoIjvD9eDHOEw3DESct+Kn+oINfy+phb2wiJFtR/IBLG4PRK2wi
CJ8MKiDBI+ny01ycd1Z/ga3AOwGuGAKRHCIluquZpxjhxN3tMfmjav5k7Y/KLzsQpqjou84CChj+
/AvTn+LpYe9lgOZBbOfvZ65eKUxPqWmTQTM4e84Y+rP5VbckS7w+BcsOBG+yH0AgDYEuJmZ7moZj
m16nnWXt/7MGCB/x1zmPJAn2ekzixu1adyBZ8z5SrpbkOt4YASQ0EEYCYp2LhglT1LaQi7Na2pNC
rY5OkZxV/EysOO5eCUgZgkEFrxhHQiT7eYwmpRlrHemu9uQddXX/swcKPTcdCNPUpbpamrmBDqBC
O7qhHxuStV6fNbipIOYjUALKKt6GS3Nkhi6NQy91r4Vd+1VhBLkqCcRs9QB0HfYqBNyQthV6MBJv
VBXocXPkBM8VDpLEgqx9Ybc6ShVa3pB6V5MFXX6gX3evMfyhv59vLCcoUZ1hZB2aH+tgKkoIbs27
LTbE2x0gKTm8ACXy+ABvboQm6qCwCtb8tYVcP8pe+b2sFvXmFN30IBiktmXV2OjoIS5f5i+OTGpj
47ShHA7PZ+Pm5O/z5QC6TG+ZZ2Xedc5PUYrqcg/J/lsNups8Xc6JtdDCEDbRFKcZpQgpXgGy9y21
8r0v+5eZA3sA1dR4LWrBQ/WMCndFHzrXMaimT10keVWtb03Mz03zwkGurXG29AHNlyxBZZpLbJ3q
5iFz928l8LGA64G8J+ZJhM0mkWHko1mEV7UK9OS9Vf7YPUuL9oXDgFLpqtYD5XGdjcBrTsZ+9xEO
D+e8vgJmV1Abs5yVZpzb8OpMH1K/SF/uf/7GRl00L5iKNMIjpxzQPKBufe+780EmK7Rx0hY9CBOU
ozyJOffooQnc/phrp/sD2GzeQYIBxWd4HEZ4Bw54SKel04XXwlL9BzPbz/QBxwsKG6iugizbyhRN
ZqEkRj+G14Nd9IELrZb933/bvmApWB1bauwO4TWFDmP0ZMxvsHSmxV0jML2wlcTCeMjJKNkAhZhr
qfxw4x8yMPTWBrppfqXDSE0ajhnMkDY95dbPyPqpK5ILecNScKkFqBa9gnzFEei2UjFTwxQZ3dE+
Dpd8fmLO7/3LgOsYcU5oeIHFKYSQmjDqAY/FfQCeMTxsv55lAv0bG9VCkhz6769KOWKesOozN2rL
wb7271z9o9V/vz+AjUmCnAMwhVCPQjpMzLJFJYo/JF3sXIepfIzNS/zeq05RsVPYm3upoAritcnN
6fo5iEyk2fYVuum1c3Ts+/P9UWzspkXzwqUwU7tKwxbNK1fb++L67vjlfge8gWUsDw9NwJv4UYbu
hQj7azwDlURaV7nqSe6HxO2u8L7Gzkfyef/Fg1weAvN4kMANEJldij1mOTUhs8DMxo+6IPMkK74x
V1wOhh9rOErASCx9jN7LnaQyC+8a5QfL80t21JhkOTb27KILvulu/DCnbHQrqUs4ki+xfR7T0/3F
2GgegQs8+QHmRj5SdPOSap5gfGG7u28Uqt7YrZI12JgiDyl5nnUGMWoVP4rgYtRqV8YEikKmckHt
WsWQuDFbY0D0AoQfBAAgCMeDxzdTNIzpWI6GAYzQ4+yc+vKyf4pe6/Ug+Q8Ukvhsa7SJTqNXxGR0
n6Yg1fc/nJEBA+MN+XkO5RacSESPksns25g4zp+pS33v0/3P31qA2/aFy78qgdFqCrRfm3iJBEUe
0J06xtwiIduIiYePiiitqA7msFmNRjqHV1rqgZVfqlK2i7aW+LYH4RQo4WSFNaIv16EnAzumrsQm
ydoXjF7XZmmc22hf/VOkB2t4wxa6/XzBQ2KqDRxyi+bLEF58YNb7r2esATwvhPkRvxBVCUYL4F1j
VkPwVh4TvfTz7qGyumByJK9mPs2C6UbCAjJVXDUPvrwwTU2vlmkKpZ/rMPjm/HIKBv2f+7t1tRDI
OPNaDDAYQNqsUqqKi2cb1WblmudBNft1tnclhPYFi20yuJCJhfaVj9NTRe5//OqoccgxcvLAyyOa
jffO0hAZLHELNzOVq6sp52h6sLIziEaSC0HWCZ/BG2unJMNcq42lXGv3M8vAfn9f1HtNEh8HKifi
8uTheDHvYhp4kjhmCwfgPFlfSk2yxpsjAEEJrEDkI1dpqRi+JKjpbUTM7ByinIR+jOrj/ZVYbVRU
XQB1H2JkuBHglAn2IuoMNaZmZ11TzThQ7RRXgV2kgSarR7cxFDx6OGgIpSY5EGO5GHlvetXUghFq
uZdKe6rKkysrB7gxlEUXgu2ogXor8gpdKJpvACQ8PcYokvV793whjwTZhld5KqzJchzpXGfZmIBx
6mYoO3RJm6DKfK/eTSrhxDEuDwb9cB7XEw5IAWJXm42te3WqT0N7TuPAiyWBt63puu1COB59QStH
i2oXjI+vVX5pes9X1fNoSDbYhp0yAX9CjBW4BoieiSOx+jRlfeRe46AF98aDwsL9FdnaWdAahpIU
qAx4WvP/vznmRdh3JvRH3GuT+2Z2SLOLKlM825qq2y6EQ2J4EDQ0eRdUe8ki31GDMH2Ovt0fx+ZE
IeMDJQ3oF61siZWnzJxT1bm21gclJOkb1sGzgRJD2gGnXcRBVcxwK8ScwmuM2jdqUNd7UUQQzEMI
FDQxzrFbsUmcMnNbjyY2OEpnFQnQ9KjIhEY2VnrRhbAMQ9NDlp6hi746uaXu65Hil7s9EBxu1LAA
moGrPgPOtdxOuRNWmhEnKfGQGXtsU4ljsLHKXGFVw8EGNx6KHcvmB71mwMlYKSncwD7Yu90/nvqB
PDyK94GitHqlFJoS2zHTEkKjoI0RxDrt3qSL9oXDNml1R1GLLSHO19Q8Tcr++xRvXQsPLQAmuY+8
nB29gDKHN9OETCdmflTVD/u/HiA3A4xfbFJ0smw+dAymDpOXEtN7b6EMh8zr29iggBdA5QU8Evhm
rvD5igugXqbpKelrYoTnoSbJuN+pgYmAQDzOMdSpRNVtM447U68xhCz51pnHFHXM1a+7ZwmJbbzV
8dwFVU8MLzmzE7b6TFPSmsfZH02JIeI7fOEaI1l127xwIYTxQLsx6lJCZ98N/6mTU1yfwlBiTWW9
CPd0wiCh74VNSmbl0apRK/NTRTFVwVumCqW4MFEbtB6vrZSoirWUOOHBYEdlt4rk61z9bV+Yqy6O
8Yhw1JToWOcDaw9v+HzADEyk67nrJJxmxOs1OjcDzoPyhw3+vDvfwD8fxwGZALzXcSaW563WYyvy
iiKDRLxvWC+lKXlGbBhT7k6iqhdCSnhtCd9fVHNczpmXEfMMxvWcSRgrW3uIB1l5bQ8sr0j1rGnc
eFOk56S1fphVMJ48/WTLyqJrPGwhngc43rx4FaKhyAosJynPxlBvGHrhsbf245Qe7PQpjw4qPSjw
ZMdu9pkSdIaMLrM5eYBzo0+PZ+eEcAogLqhoNc7olz6Hn8Z2vymHHD0wrQh5cKFjYW1QV8dGYfEx
J2kEVN0pSX7u3rtQggbEEQuPbxX3FousbnaNJCFh/8H83jR7mSZAu982L8xOlrFyTD00H9d+aiaH
eOr3Hz6uMQwkFO4inD7hbNetnYyaliakaWBllU/qbrUUDAGEANymAL5BKkrYWCXNi27uzJhTKGjQ
yQC5G/tn0Tz//xu/27HZFKFAEMil7kGDqyFZX74/hGOBWxr8Ep4NAmlMaL6KWWHREZRPFEdl3Xno
dd9LHX//JgLmE5ODvBkeXEInTgJl6a7JOMH6X/F4iFSJBdkaBArR8HgrrtMVt2GEbivNUxdzVB6r
/OBVRxBZ3jCEmy6EVY7LYs67HF14zTFCxZvDW5rnKmAwEdwvW65yWU3QRm7TlOT2Q+acFUnzGybW
Q2bjf80LVsKJdK1ttRi+RnRMkktTv/MaKAie3jAIJHZBvgVUY8XESaMksZ2pSokCHFGYpYdOFtDi
G0XcrYAe/K8HPs6bw6ApRlnUPWrEOFXtj9/bYjcxDYf5tgMhfmKzFoLSSpYSlK0oL4MM4LD9/cBv
c5VCHDqheS/tbCOiSkIU52IDVCdTTNtsH3pmIFcD8oZLdTk/SZ63lEX4/HQ8qZ7Pyv23DQ7Z3/Z5
/zfz3yazWbEQ2zT7AmSssxv1yWcf4BX7taTUCpBGY6dLWlqkhGVfze7Murcc4pv2hbtggs+ddUqN
z5+DaHjBON5wAG7aF6Zfn2htuzG8YXdE4dvjW64CMM/4dYaXJ66z5exHUT1GpQs/ko2X791u+SFM
/m3rwuQYZdMOQzhh638z2MGQ1QXestG3zQtzYzKlbqOMpaDpnUp6YCVS99/vT/+WlYOTjaLDCL1w
Vfjl/EAbvBjHBug5LzP9+pPz1BfB1DLJZcbjm6INAiwch5erTa1yDlmlTl0HnQQSRqD2Wu875xJn
l7H6UHseJMl3U335stx0J4RbW7udGJJBKdGSz3bqa92H+5O2tS4IZXA0BZT9EHRdTlqitKPVDTQm
mX0YmvOcnnvZ7SPpQuTiqDUE1DqHZ/zK71r1hUa/Ju/3/VFsGT6usAKmLGBvqwpQZa2kVsHwBAIY
Fw/erN0fxQUx5m/7guHLgSAPDQvtU+9jGkJ4+V+q+svOJME92Sj4RN6YV4Tu3aiLywwq1Vf2bHX/
5yCE20dh9eDoHQYx9cGY+VX4wWJnqRewdQpvpur1IXYzCM1J5i5P84yEdcCmQxRfovmkRW+4iZBa
RLgbQSBezXw5VXHu6MqoVxkxrLN5LUxJ83wqxEN+27xgagvqtY3uoPmi+pFap+xPmx1D7ZzE3/fu
W8gbvSqzIhaK3JZw+mLm5cUwI7KRVQCc+J46SKzVejWgggIQPzCbYCXi5l7OE3bt5MRul5NEh8eU
fKPdsVUfp1wmyLY+43A5oDll8xgEnD/hgJhO3Y0q11CCPrJfgZ27W5YDIry3HQhnYzRZaVQlOkCZ
cd/OwVbfjTDGI9HitdEQ1EXxNXGqUs0dujkuCvLE6s/t+Gn3SsMrQ6YJeWrITYmMQaW0W6t145xk
F+t9IktkrS0HUjPg5eIdCmIiVMyWyzzpXjE1UVITBTU+pg9utz+MsexAuIaqYXRGu0MHbnqg7WHq
j/enZ2OfLgYgHIRSmRx1rtF+WX+brMexCMAcS62P+3sBFI7Xg0S+D7Hv5TQl6dRBGi1tCKx4fRmM
hza6ZPXlfidbawHnDCl3ToRfiS7XrRZqHoh2xPrVeF9M/fP95vk3Lk0TeHU3zQsr0Y+JWk2aXZM6
H4KKBkV/cENZ6emtMXCANLghgJMDRbucqKJuLCtNsppU2RPRFUl2ZmsIt63zzXBzRRT2nNtWhtY7
67FNatR4q/12lGBQNoaAUAM+Hq9pzgMWbghLYaHjIPtKTPWlLolMZ0/WvHBDKGCiomoVmg+x0DWR
nbeNKYK3/CoAzzFMYj63oWXZRRD8ItlU+JMB1bWrUuw/Ddyx1ACB52UORR6fq9hllgP7SPT6eZ4/
KGV/Tvrqoo5UcgltzdVtR8J6O0XqKiAiAWARJFnnl5PsltuYLSDWQOsH4AhRakNYjAGCv6hixwB0
0b+rzgk6fqYsULZhoJB3RRgUAWrYcZHcXyH7nZV1qFyz7GtrvfPCI43PpawYysZM4fqEBecIDnBF
hOs6S6OUGqjORHo7KL5PsvpG3DYItmPRvHCsqaVmntcC6YIkDRSFq7OSfFVjv6+PYXDfSm0OBLxB
nD7+GBPDroZTKVPecuhRezKyIK8lJmSzfSw2au2hQjsSE0sTYkyu1lsjgt7tL3U6J/Vh/+dzKDDq
LyBoBtDOsvnQsWjblx1EFasn1l5khYG2vh5ZaaDXQQ5FlU6heYATtSp3oG45dI9/UlXivG63DvgP
FKMRahLzNW5UG1SbEJFm9oEO7xRZSH3rtHE24n/bF+a+RPXVBrJLMcoafTop8Vd7f7yYJ2igfgdO
GSKinrBNx9KrDSfE7MN8+e/7WJa+X3v3vH2QsbBzOPVRcDbUQs3NpOH57+7RHt652sEw/dA7JL/3
7yJ0BAotojWwsnyhbu45xYiNdmowjvo5G1w/6XdzgLHC0MDDDw+aQapr2UGFKu+s1ibwBdv46III
kZqSc7xl9ngBUHgy3LSK6auIai51OxYRTwsMp/AHPwNwWioczWdcNEyQbUQQAk44aH7CQGpIhOvT
3KEblDsxLtZ4MrXnPCV2D3hIELZvsB633YkbwG7iNHZoRIw8qPODsrvSDdYF/h/i4ACyI3kmtI+K
DdOYObjwKvt7N3xg5mX/xkLIAc4l1GYQ6hWmy9YTK62sJibQO3fVJzbsj4PjIQHWC8q+v9Y+ES7U
fqqdGmV+YV67y5w9OA+7vx+nAVomAJlDG16UiCw0EwAXwH+I4l6i+Cx7K25cc7hycDkA0olYsijh
yDKjHnEtRUQrr3kDxfljpB287FMznkdZUa4NW4K+YMWRfAUsTqThT7oSZ7FnRWRGjdH0lGfv1Ppi
Xp03eAaLfgTPQOm1yAy5D2V4L3Md1MXP+0siG4dgq/LEqLhkC1Y8OTr6pbUDWgbDH28/9gh7CruW
K+dwSLUwDquEuhCKDkDqN0W5S6v2Zey8rYHAPeNQEZAjUHVvaRNRPIkqA81jUvnO9JR4T2ZzSKuv
ktfF1haD2BNw4Xhzc1HbZS/16JnjrIKEMdi/E+cYFYGRHbzS1/NgkvH0N+5zWEQ8A8B8QYBFhGv1
IA15fRchw6w8KkfXlRzGjescpea53ClkW3AghRVp9K5pmW1GxEGZ5LjzIz0w9kNIuKPD5UhQWAQF
SoQbPfLsIcoLD9EbTQ8iP3M0yT21MUeLDoQnhoegozWobkJGSw2i6VANb1gF9AABACgNOirQ6MsV
n+soVKrITEiblr6ilv7v+wdwawTYtnDXkAFeIztzGEwvyksAFZLIr9h5UnfLF3mI83MYPRwSYIXE
RQC2164Ujio0nAuF8oxMQ2prBHCVcfPxJD9Cs8sZsssmGmrFKpCf6s5jrFzi/ehaDrr824O+7MGZ
6n7uHfSQVz5Vn3rzvH8NgNnFcxuQGggxC9u0hlprYbhhAf0F3W+UQy7zCDfOGu4KBK0hrfaqf7oc
QJ8PpWWFDsKx9XPYesfCiE4u3e/dgASINz1nHEAPQDjQczZZRRi6GdGKk+n5UsXNjXVG01wAAGgt
BHyFdTZ6Yx4QUs7JNJzmF23Yb48WzfPub7zmRgNltVKTnCj0Y1/7KIo279Yx4JU2uPYJUkVw1cRM
ajaB49a5Xk7A7K19aWnwDad50bywTWOz61od9aJJk16S/KC67yi4brJH5MZegu4JL1AH0gruIH4R
3swT56h3RqdnpI4Pav4wtiAXvGEncW4EHpGougwl3WUXKnS2zVFzMqC0E+c5yiUJqa2NBD8NdEwu
V42rYdm84qY9gowgDTV170/vM4CF75/nrYXgmDvO1Qc0SCQtDKZXmm2dFyQZnk12LK3zEH+Da/OG
XnB9wupB9Az1LZfD0NRw1us0xG5iYC18mSG8MSvUp+bnt/SDuxql2AByElWN85ghJxVZOfGmj8b0
ITJ8tQ30TDKaDaQkrgbQVpHM4RwG8ZqguaZUI4A2pG9PSeMDKzGDs/Rv0q6rSVJc6f4iRYBw4hUo
0666GNM7Oy/EuMV7z6//jvrG/bYQRBH0jd3peegYJTKZSmWePMlOYYzyN6ujbqKfmw+ECJFRR/KF
91EDDZ5wFNDLse2VKQdEjNjxKaeH+0u3dtIQTAWeG89xNAwSTJaZqH5NdTyUQc5hpcVLWe9/kfEG
z8Bi8twOEtrzM9DkzRAxBRA3mj2l3V/GbqJmWCysDJwD3N1L5hXWjZM/mDwk0j20YGvKT+l+cA9E
4M6D3cC2I2Axn0JHkkhjYYGYV+vg2iC72z/wKfw7vgiDzgevk4wpDa9y3Vujd56aT8puUjHIAAiQ
l9jzYIUpbINOgwSsENgGzQzPhRVMwQf2GcoHRAboDtCMXvACFdpFrUoBJyUNinvOarfhgay8K3jV
NYMX8l7yKNgSxL0o8ZoyvHbTc/qGTrxdbUnKoWLPunHcrxN4hYFwGp0jdTj+8/32Ef3v+hqIHK2K
7QEpSa/cmMya1oFFHkcJbi0AoIIj0hdtJHcqL2PJHppLEf2PwwtrZVYkCkM+PEm/j+EPb8tfXrtg
cbPybDCqQ2Ga5gvUS1mitHIFnWNOqNlpZwdbU1iKwNpzxmCQNqA9l5iC8amn9WMLszd5jyV5yHRr
6DfsOXcD5qE1iEBaG3BDwHvAwz2fReZHRdcVLV5G+lNB7SZHM8RToDvafvTeTJD4sh+VQAqAIoN+
a4eevZXD7/vndXWt/p2IeC/5o8ky0PpAt/VzAHwjuAMU574IvqOLtUJdGkoDQbm3YIYaokbtWJaE
8AsLuzd/FFulS6sCoBLgVQR/6SJaFHgdcugDUAxRa5Pc8tiGSqyu0c34gsNGpCYaASIJry2z/f4T
MpP7I4MoGoM3iCOLpzCeAfPjVAcp1m40MINQP+SeU6CAYv8m8Jg5qLp5uamYOirCpElLcFBdv5jT
18h4uz86vwHELYbtBhoGNhZE7II6eEZXBH4zoXTPysl57G1Ds4etJ8zaNqMUF+94UO9o6CI4X6Qc
vow2ZENwLeVvzVM7/r4/h7XhkSREyhMuOdw0YQ7tyLqy9BAqyDMHTV62yq3WDhGAdCjMBMAR3oZw
ieZDQkpwHqGWn5zLOLIYWnb2uznAUC9xK4SbrZvXy2hUYeylEILiUnYcth5Ha0sEgCaQ4kA28vZu
8+GLBLwHTaOjE9T4FzxK7+v9HVhe0xT1q/8/vOgGJHKgalOA4cfwsRwePe1oaMeuOCjhryzcCDWu
bQfynABjcOA1tn0+lYBKoNPyUOJTGb9U9bvZ/tF298PBTnO/GyqBNwxu6rkIOSE0iLQA1A3KMeqc
LTbc5WZgeKCTwK+EO2jhBxTJqIyjlkyXCrxEufyP4n2+vx2rAlCwyftB8a6dgldWAJauFXE0XfLB
1s1PAdmPr0JtGhItCJPyMjXR6o2lWeg5a8NX0MpaBLRywVZ7i+U1jWHR+w6xJ2REwEkw3wLq+UWc
j1PwSnsHrLuxdphA/IL+yFvZ25W14gRIvEkaQB/odDUXJLNR6f12VC5FAnKWNH9sd7vI4GSBnwpc
IyITOLFzAbTM4tgffeOSPcvaa5ZsFPusff/t8II6pD0Zwloh+qXpHpPknA0b/tJS3eafL1o/NDCR
jQmfT4tj1v0m5j/17pY4kMAZQBHSxQUHnuv5Cnl6B3zsFOsXw/gUP1TVxgoJMwCRCQJCCFMjsoU3
EEpx5sOXudFMVG/6CxptW2DZcobJP6ja71069y4FrUbhAnCWdPDMzKWoaKuo1HrRX9TQsKY3r6Yb
wZu1adwKEDRCH8tW7SgESG8BkDAqUsJbDU0EpVvMQTiqCMSOSTJBhH+WwKRJftuTh+D7z/srJbgc
/5GCxI2JBymep2K2M5Ma5uUtpEydRczTYDX6Ud9arXcbd+PYvEtBhgXBBzDYIAIh7LresKqM5bS7
ZPW5ZscQlazduQ8Cy0ieYu00mG/jTv7ChUh+S97c4SEp0kLx8+4yvij5od9JdLYYXrjDe7WNSsri
7lL7bjO9xjuN+vv4iKDysBOS9Sg9mn9+AaYOOWjT9lKwxgoKp1V2RrX+I4Hfq9zTwe4LR3iKjREo
gbi91FbCDPBskX3G6j8CeJ4TVyuuPxHq0/RenVJD6i4pffS6h9g8Ntnp/ukV7O1ChGCs2goQo6iV
u0tTP3bjeSfZKYYHmg4RP9wUcKgWaNkhI6GcNcNwKZrHKDyy6bj384EbhxEE+B3JZkUTNxlQBhMa
Pl78H4VyZjtrHvnno+0Y8Hogjl6pj24pcvLJ2NaXij574XO48fVLA4XoA6BKvCAOMVldMFDlqHVN
kfT1ZQqc0LBxfmrN9uuXqNlXiM3ngagrxx2iShomXdjlzqxCwD2q8uK5jfbCtiL9/J/PjRNaUr6H
RzEH1AcIijBmbU+nqCwvITn05VPX/agNS+sPe/caTgcUDbXYcDsWTJ7JMPUlyRLpUsiO+rWTd2sC
z8ECEQiTAX0TnUCitmijnqT6y8i+VezbVsv5paLxnvZgG0G2BWFwETSUZrncozmO9qIS87uc538F
3cb6LHcBdV7QAZQQgp5lEW0Kac061o7jSzqBp/W1Sx8i5UltNtyP5TwgBclBXEIQIYnvldLoysJn
2fgSlS7K/LYuurVJAGwD3xKJbKAWhLe1EtHUGHxleJGHz4wes8oCrWC/37Di6X4jRTiwpAziMZfo
8CLl/0TgWcqfpC0CmKV/Mxch6PZA2aDFFCJiE4gFniIk/UaCbWk+uAjUsiAy9+4XzG+4JlY9uUkh
wqgLS4+dNvhRNnZdWSjQvq96K7uCpx3HLCMhCQwD/5IbVyDJ80ptC4ApfXBq1OiupkJKFlS2N2xx
3K1MCioOjxMngKJkShDVykmgaGBBfQk8y0N0wndY547Ra5cd789pZYNmggT/AzxemtEo0wB1Oefk
D2qzgp1NAWB2ObPKf+cCd32+bIAwd+ASx1zC0Z6iL0V5LLfU8f4sEIyaiyjAAj0UwAO/xOlh6k45
+S5tWfeFxssqMrggMUI8Ci9YcfPbTpt6vdSj1zF9Mo7FtHGKV4bHyOijg0IU5F5ErDeJjaBVCMPj
O/nb09+22NAXC8SRDAgEoiAI5Dm4ZecLJI1KwlopzF8ltx5sVMb5W6TGqxKgFojZ4VWGsOBcQhX5
nhLIfv46DMfs99D+0Zm786jC7wccA2QywIkt06exphO80BryGiaPEXuk3td2q8JvsQtzEWKNRQJH
WVOrnjOhHvvsGG/lnRcWBOMDjg07hQAUTImwSHGVqGM9Smhe4b9OD1+8J2XrXbw2Aw4ewknlJdUi
6qNIwjbuEnBL0++ssLLD/S3YGl1wNCvFnHKSY3Q9T2waIXjTbujBwvBhhTjClHtQCEeJvNJNqvS4
vUFIL6evef+QonBqeC56h24BiBbnlQtCdJlzkcBfEGNRIN5uqJEM5us42aDzQJqF7ISBwmVGe0kg
ZpFdQ3wW19NcJdDKNSaK5JmvRSVZlB3Cttz7NALCTUXGC0U0mAO6Wc0lkDYhkV932qtf/tP5jt84
Zvln95bPRIimtUgaZTAhQnuuWWKFw07STb5KgBLgWkDpEaLNYlmnl04+a4mmveIG8jun0ixN33vJ
cSCgjt7JaHUAf030zLU+psngoeeKxqxc6uzSQCford7GKweKk5XDMQfFACLMgm43UqZ0CDcy7IVN
JFsNLfXT/q2AAYdvjogmp/ma77bkNVJneBNoPdH+qTs2W/XmK9YJgGXO6AloI9RPOK9TOXqjnGjG
a8nsDjGV5pKXDt16Ta5oOG8oil7MPGiwICc16oAg95Kx1/YtnwpH122jBKVb5kQfWa4bQXy6N+5a
VGh61/Ype51UG1GPge03hrOJCNsRVHrdhQ3G/9aOuTX6uXV/u9cOFEC4YGgEbxyMoaB5sorWdH7M
OwXVjpR+8r812QdWiL/FkHLhXb9Ft6ku2xq3iGy81l12npTmaOrO/TmsXBicthwUk9xrglGf7wGN
g5CmscleCz8/KvUPz2cbq7Qq4b16FO9V9OcQJJi1PvqyBhZlZOYtUlkTkMUfmMONBDqfA1IuRlL5
PeaQ2nVolR8wTtBnfkXAuVx0sgwACotTb2KvsfQwdH+q8Ex3YlTeTSwvU4SdRdwcjbPnM9D1po00
DXcdGY+Seh23PLP3dMcs9AEDy+mGgcAAFGbBySQVIHOlQW2+ZqldyXYP+mT1oRztWP2M0Hz5t5Qf
C8VqQluih2l3WAfCIR0FkhQxMPw1n10QeF5DI6K/BsNT/VVp9hGWvC/e7fDC9kteUk1RgOHVMraO
Gn7sPV7vWSROaS1BE0WrXo1aMxoGGuTEVqQ90J1lVPh8DI/+TVggtE1foDEiZaK09Ef9dTIbK0oC
K/69//sRCwFKAu2bOb/OfPkjDx7IqKF6zrDQ0dQCoOwDC/TeDu+9RQFSt3MBxZgUNToqe69eclDi
l3hnHSxfIQ4yeA8KwgiKPABAsIQd6l+81zb9xKws/bR7fQAM4z0PYcgB/hSOZz9NdZvRmLx2tWO8
aFupvKX9w9fjJcFbmSJILuKLUQRBJwCGyCsw/RZvB11upDqX1xAE4GEHy/SOYhb8GrQ+KiNfRuug
rnjRGVLbvlWOu3UMCHsEBrE+CKssQqdRm5U1SgnI6zBeouhcbhzRpWOD4XH7IJKGMASs7PwEaSMB
EUOI9g2S/Dq2dvS97Z82idEEuMT7MQJlBTBD8J84qnguROllM6qLGi2WslMZvMjMik3rpGqBJe1s
fsxF4czi5kZAG+gVcT5Vj5R2wAYPbxdrai5t+m33kZ2NL0wlMerUGHWMP+UWkmvpVon+yplFSTtA
PRw5tMTE19XYV53P1FfdA7/1S+Hu/nxEUBCjQXU7CodFRHyt6tkwNHhR0C61LKPeyqiufT7nvgdV
M06VIRaTKRl6tdQwia9pbTXn9NcHvv5mdC79xm2tqtpU2gajF+WXjF4Y6NfvC1goNHALcO6RnIfJ
WIaaOhL7cZtUiZsAV58NhquNKLfsd/I0IsyBWk5khMH+jaQOqELm8whIVEtGRHK3oc8yeTav92ex
2ARheMG7L+KwzcLSL9zS6iPHaJz7w68t0u3Xiy5TlNeEItbhsu95Se2oA+hmbzpKmIGQWY60Kml1
PoMpPJD6qPyPCyTY7T5SqxTkoYXbSmdykbf6NvN/PnP58PWAocO3QLwPHp+wQFIvBx1qpwq3IdMp
Tx+H/lik36L8UzacNXoCDfXp/o4sjDhuUGREcJIQ30KzHGE+QzXlXtkOmZuZx+gzLuo/2daLbmXT
0UoQVGswGjCyIoihTuMsAsdU5o5qiiDpuUpQuZ1uqN/KwVV4vAm5WqCiFymwERQuit4FhTtqFjwb
xxjzw/2VWpWAMgS8GynYxkWHmHis15WgzF3NO/rkT29sgPW2xhccsqhQ4yYb8txVY8Wiw5942lC+
NQHoHghAHYpk4FQKpqNFt+u8lUjkGoqNeFCy5XKv7TM/RLzFMlDK4v0ZxpJMsnqKXGSlgCgg5FAq
e70mnFb0YAVTGcAq0A5BPcJCDyUDzS/dxj+YCCaj7HgnbQU3sHA2kB/iSGVQcQkWsOyYOVWdFLt1
doiU86RbKJXyfu4/S8itoa05yvC4LZ9bcRBWyJkmR4lLNWShUB+wodVrWw0zgZuCxyHQnnI+fmR0
Q6LgisYl1D7/SWt5r2epcAQ6T2RzEZjCfPxAVrxeKqrUTYMH77Mx7lcFUKDxZzv2mQMO58PnozbV
ckkS1/C/9rFnKcXOpkd8lwGfAQkrABgrvpJZFFJIgixzw9LW2jd93Ps8mY8vkkwWaTimXofxVfNg
gl9l//7efr7Yrts3Y0+TRgxvPCEG10QbloKrkXAL8YQsKok4enjBqVKPiV8FcZG4kw5m+qJ9UJRX
aESlhQ8S2f3UwlLdChPOKusTsKOaeeKO8hPLLIV+vq9rKzccIAt8KuCfxotRGF+N00EHsVHCbUYe
11Yb5VYqO/nxvpgVleMCOA0k0AsLZH2kZlgxOa9cUKuk2aHKP3D/IE+OYDvQYDi2YmOZ1IgqZuR5
6SrFq6RaWraxTiubDrgQr5AHlARGUHiehLmpxHFDC1ejTvrp0/BWDc5WXdTaIsFqIEANDwfhS0Gx
jUxWy2iAjCEt7BZ/9r5R8DRBnSMYk1CLuCySGWssXCZFlTsGiT06w/iRCfDuR7yShYGDRjhMEoHV
0Iagcl9io3QS/Nl/ipC1wc0DlViWfyRybhp9WmGBwKTSNsFRkR/uS1hRB7ze/pUgmO7GKOWKgW3B
nfzE8g3qIL18IN3PfHcIGXvB22wDtqoDlC5GsIJwGqtxUEvX/1EGZ7P4gL7BqcTdCcIwcBXw43zz
oDNI50ujrpdunb+NpU2NLXdm7azeChC2Ourjog0UCFDTkyydvL1YJ3gvCAFpqJGHkUWucf79LCkm
2pO+cJXWLgxr2KoKWPn82fiCqilDPXpygPHHypJ6S/56/xitOHuz4bn4m+XP24nmFcExMqozYZaH
eMNuTB5fIfRbBiAd5VBIoM1FyKAf1kPKCjeKn6dzu0WZvTqDm+GF/dWlMqCtrmP4GjRV0qGWD30V
b2jb6i7cCBGeV7KedgPKjAo3S48MDuv5/i5sDC8ylcKH6cskMgpXz+w43y68XhsfjyqkR2GwtUWQ
eKgChihlVLhmcyhzi+7GymGLMTTCGHh+AjkgbHGYpl2a+ix3U/RQ+ruorXjD0V7bZLwTdPSeQhAR
1ATzM6R1cdn5+pC7fZ9a5an1Hv12w1ndEiGco7DM5YI0EGGGxNIf/S9RsZOsj3urSAVw4hf8h2tT
ULZK7omndFrmpoNTVJYvW/uPEbSMt39HpRiYDuarVHthCH6KOHU98inUHrwtfuyVOweXAAIaiI8h
k8+EXVDSvjbDWk9daTo1SWG1QW5Vyen3/VmsbQSwLRR9HPBuwCU9n4XeFhKRJZK5EnVJiS6dUIit
W2dLhrATqUy7pEdPIrf6lhqXKnW6cv/TCr2yuKfHOaCRfZjPIgIFkKy3CJENw1vfXZT9i4QHOgbG
2wevW7G+tMr9zCOKEbtx8yuJDqV8jI0PiEDPO+Du+GN90dbKp3rhT4GfuOgAOhFHCV6l/s/9reYH
RnigAE2NcjfeAmyZnklomtVmTGN3HL9EHVAnVoZq0/syVg4tfBfObozULgNhw3wj6kiNkzBoEGso
TxKxLgOx9vIQcMVGkhUBE96gGoS0gmLkU2IoZQIZaVEfLlJWHe7PgR/H+TohN/Pe2AqALM5hMp+D
lqNgvENDZNc7eS0iMrtvN04lCcoM2FberlPwYbqAZGHTK5E7AePwWG2FAZbKhvQqLBKwWMjILPLf
cTd6ptlHsavSU8zgpB70rRqPFREYmPMbIAoDYcIm9wNTxiowQzekR3nqwMNHHXWrhffKLsyE8N/f
+Eo+DxxG6FXnpj9UBkrBaHeuFXzPKAoEDwTAtIicCF4G4hxtHSYUAt5o/ZWEn3efIqTFAAfgGAQ8
bYVTxGjX6AjXh7geYls/U2Tg7gtY2wUOj+IMc9hvUdVYHWZaHrLQxXvKkBwjv/S1fV/E2h7ciuCf
cLMH1VD5kl8a2Oj4TJWLtt8Tg//Ciy8QOtRA2ypsQa0pnVemHrYgO6SVE208bJcGjwFshzuUR2SW
VBy+UlMwjTAC8pgz1Z8o+2yCf3t4MpTdzyoI4jcE97qBnBDWCUCMxuR2zw2+5KDu+rl/F25HFy63
xERzaPR6C+BP2nn2DJf7/vgrBwlxWzgA/MnAW3LMd9nX1bLvK+q7kvk8kJcUgQBzYyfWRfCOhChY
wO0mKHPA9NJIFN13Q+1Yp4+T8ki8jVmsnFUANhHf5oEkKIVwKzQsiGIlZoHLutAe/prCYEMZVudw
I0BQaFKNk4oeB4FbTM9y/BwWcJZ2P28R40GEBLE9pATg9c13opV6T5bqAjZjKg99I1tp+eX+Xq+u
EqqhgY1CJHcRqJ+0XCFRpsJotKfsc9yc9w8P8ARPtXIEiBjBRTuzJspyErhecqroedzHj4ebH2lu
vHygYXjb4gKar8/oJ3E6FRi+Ni/9V6/8wCkFG7bBkxjAZoiVCVGQs2ICfR0samHFSmD5f5cfMKm8
AbXEXw0IrooYGcraXo4zmrhSfDZU29jZZOJ9iThBIa9GBymieCuAUThDoLtL3Wo8TtQO2QO449Sd
RH//kcLL50DABmIdUZ87Sc2y1JcSN1Ico7Ib0/LyH2MzbFxxa6cVJaqcyx2+xqLrQDxVfqM3WerK
9cm8NMkHjtPt8IJGp57hae2A/e5k3eoBB23/uq8OS28YyA/kDtH6Bjx1C7xVoU9+0w1p5irsROOD
HBypeVJ2st+8bwbvuAuDwc2rmPhRlS4KwKSLVUrsRPsHJW4f2AZ+uYGhFbmrZWapQzCm1OLEbeWH
0H/SdqMDeFBYR0oMoWE43IJWG1MQylOqJW7oefZY+Ha/lZ5cO0e3Evjvb/wYMDqHRA0hoVBsFA4M
8QfMHuK2QKYhA4CqGmF8zasZOFSRepvYS+K0wweuBUAbkH5GoQ4gzMK1QNNxmsIpRXYVxZeKE6S7
gzHg60SptqbA6AH6KbxIwMzlp0mO8RGWpP2p/k0/Yi94ixXczbyOVMQ16kFSsMgckA0zrSI4xfkx
0K16f4IP80AEgDM1gfNfPEiAPPaElci5meRbfGX5B7SZvzhh9zhIWqyhGbKGpfpYY5kUmw5ntbd6
7VBOu0MZmATosrBWvHWZ6AP4St7otEwTlw0PcnhONryYNZMEo436fKwUOooIyuYVRd0mIYZvUnvS
HqLE6tLzlH1ECqexRTYap0qMKhEvNMPYQKo+Hu0cFfSThfa7wZZdWvHIwBOIrg+odAekXKdztfYH
6HTKENAoldM0XYh5CbfqbFcshyrBdHBOXhml3MJyFU2bZOhpHrtJgm7j3bixTlvDC4YDBHtFTD0M
P4Wo2ngs98NjENRD7R2uB4aCRTHf03TBmGRqGrkN0CujnW1UyK19/u3wwgXaAmJaDzqG99NDEn0d
jJ2NPfjVBswNCOBl6BvqgYTll2leMDWMQndCRmy6KPuXn1ORKPxZAoimmE7qJnRpzFo6uLQ6sr/D
nf2P+ddDzfCuQqCBhw6FrzfNho5l13ZulVttflS3sEkr5382vnB6agTBNJWPz9KfPnEG6WD4v+97
MCs7DC8eoSrUMiAmJhKvhWbbJwjVo3lz9Vk7yd2X+8PzAyKE2mbDCzdP20qqlxoYfkysND5FKBoE
eYtmo9dXuRtJjN0AyytvUIKY4YKijrA4olLht24QZFao/pre7s9lbaluxheXqshIpw5+0rrNtZad
eAtovbbZt8MLS9UrRRr7DT5f0R7C6GkaHutyww9YuRsAZsTbDR054dOLgdW6HqTGQDGqG8qPaWgn
yjkHRd3+FxCoZ4DiR9kg/L3FG9FUULBLfLPGnhtWmZdWuLt0GnnzWwnCUgEqkZsllxAUVtSARdvZ
u9OcEI0HlSh4jHBRz+8dkhllLkW0dsM38BQM+Y/7wy93GsNzHADKWHiWXvh8WiZVV0hR49LorIY2
ypv3Q90QpkIZAp5U4PDDrSYES7qoGfH0KclVP5ldaKUosbw/h4UycAHgT+QcBXiHig5f4fkSmn7F
3jV5zn2b7uYQEIbnJ/nGoS/LLB07DcOD4BBhXCsiv31tb5xekCGsUd2GWtx4kXf1WsUCZ7PV073X
DyQgEIMKVLitnEZsPgtTqX2i+K15zccfHjukwVZ1wOIkQQAPxfAQN09GCycpU8gASq/cvKryiyzl
dokXYr87KAMh4EpHH3DUfyCwIWiDMsnoA98Fgeuo9S+l/nX/IC1sEi4ehG45EJrXRonJ7j6MdIqM
hu+O1LdDuKvgVpPGl9DYqhFYWStMADVXYKkFjkik0UH/jh46AUFUO2rdpWp/Nt3GM3FNhIKlwkuI
IhogZqQnlTTKWAa+m6BLiH5B1/S4O95frjURAJkCHMCJQZCsnB8pZchjfZRDzMI76D+8+Kj9+YAA
VGAhCgAqtwU7atpnGs1LQq6BfImTJxjBekvx+IGZOQXYcqQE/l+E4FVObHqvE/Td1LTz+LHoLmby
WCuWipZ+qPrfehGtmCqI409G3vwQbKPzJcsUNlBMiFxTKy9R+j0ke68LzAcV5lw14EDhFT8XQD1S
oZ69hoD8t1z8GvebWoS7+ZHCoxQk0YKXqcVS0sh6Qq4qbx0h55YWbZzbtRWCDwszzjFFoBWYT6Bu
8omVESagBAcDdLU7Wz3hksMC3Ywv7EDdTQGqQxpyNf1no7aM8uv9M7v1/aJSFBppcrQpu6a9Y3Yg
nmR/3xfw3k1cPLK3MxCObOXVZlNzCSGz5dSSQyt6I78Ul/yS3/90xCGqVf2jFNYYWp5y3mLk5Vuw
+ACgN9AjDW76AqFAQtDMhl5HcFkdgOIECZS8Rc+0YomBn0UICtEPhGLFK30Iek9PhtC7poll0EPA
jnlnT8ZG+GNNChKmCq+e5qkcvpc3N7s+1RJFQwncidO5YOdS/5n+Urao81eFAOmPLQMOAoozFxJF
lTqZ2gQhXyclsXL1RyhZW8WqK6eO1xVytCLvaCtG+kneyREYB7wrypHk70W8N3iNjCZ/xUDpcfVq
ohOqkSLJ8hruCYuf9Ksc7w3K8uHR6RKpNGQGwRwzX6LG97KpjHoPOu9Imh0T577KrK7Oe8tL5GDR
ZEyI3Ui5TsJaY95VamIrD1JrNxKVZ3wlxC5N2F3u/8wnkEV9o7Qhjut4kJUHlm+8lda+/3Z4wWYZ
ZhxMhYzh64vUfa6CjeVf0efZ1wsGJfCyGnXsvncNs5OnOF5rbzanXhXB2+uBwBv4L9FVMOtMyfzO
MMHB4DBy7phTq/tdaARV/hUhzCJrmqqpa4gIglOv2OEWBG9Nj+HmQLtQqQCeKcG/TWM9Goau8649
oMY+fIRjNX0vt+jWVqUgfYPULC/cFuHrSpSamSGV3pW0dvCaqlb9Od2iZV3dDM4pq4OmCaL472/M
XhTXQwwsoHltQqsdT2SyFbLhJ3CjJlwRaIDNHU/AEpetdJCzkyMSKQxXxM8EJULUKjy7QE11X25c
h2u6cStJ2BbqS73e9ZDUUUdmdrX/2TSbiGA64r7SSQMQ9DViP/ry2+6gIAyH+f5whWIAFiQcWhIn
uGc9nV372PLRgGs3QlsYn7u/N1vdNQQ8GATjy9k3L0utMNryp9YO078zQMJlLgEMCX7fF4xd9fyi
6CfNO0jeBzT7ncKFoRYM/hs/AjeTqOoc0aIpYletfeyBTfWO+68H1EHwniGI1yE8Ox8/9FR4zV3M
rnH6GMUP8VYAYfWIAoeH5DV4AgGgmo/vE6IkARAM18F4qKL9LMt8j1HDwTvP8PiHoAHE8KM6qhPz
arDWujTFztaf3GPGtnJnXAd8atFkKFWbrpQqaJj0HeWW6VZgecXi4bNRiMIZZRG8FlY/Za2qj55q
XFlvV3l6OeT4YWx1SlrZA4RjeXwCCTUQEQqLJI2RIneBbFx7W/K/seT77iOEfCZvQscDFKBHmG9x
UnQqKbFNV2U4Uv0g7fe/0FQIKwRoAsA6YhfCYBgGMwsQW+lS0MyPrfXP/c9/z20I9hqJLV6UhcaZ
vHfz/PtHQqq8Z4N57bOT7j+2/xjZk6weQmZV46H/6Y2HIrcTwyEb1nvFeqDXGhKQeLSCBk/ERfZG
2BlloLEry57U+KRXD0lyuD+3lasIuTSEpIBzQuBIjHB6SemNdFABE5oeKmoPgdNoJ5SRgDr/vqC1
IwYCFNx3aP2AhLDg6E9dI3ldUQUuZXYP7mVt47WyOj6qDFTYKQW4c8GMZEyrq2QENE/Nn0jimFs1
DCuKCB5WQMFQU4UXl0hcgbuiksuu168eGkvlcvQgDdNDqz4nH4hRIKINVxBrBGSSOJFQK1Uplxrt
2ka6VTSWCTqX3VuBOCRKn7HrsC1iEGFQ47aZULFxjfqnSnmgu7kMkKfl5aoI3SGsjZ9zdQlLGfD2
IdSuneLE4ylvPt//fm4uBHWcjS9sdeTHBdUmjC/1h/x7WseHuooOjIHc2WytvU2FuYUH0gOvLzxR
wTAr4rgaqscTIBPqVYVne87i0/3ZrCg53o286Ronul/AxFqg4JTBN9RrQR0wopXUCs2NK3xFycEk
h8At+t6gNFPUPVXrlMroe/XKBqDQrUY5m4YdGFanOvfnsqKEnIoX6gHCSOBkhHuEJkZrSP2kXqXp
lRkPwxbMYG183m4WwEYQhKKNsXCy8kyRwfplXPXy6pGXxN3/+ZwiCOQMIOGAfz4ffigVI0jATXRV
x1PpZFtMmmvnliNKgEBHnGCR9qR+Tc0wKNm17g9p5kgP6TcCnpraBtjqAxP5V5LIbyBndCB5VLHr
qDlhYZGtqM3amQVMCaWfvCQdebf5QmmSl47mCJ8wj8+jfqT9X8nWYq1u9Y0IwTf3ozGq0BSAIVL4
yWh+qlsNz1enwGlQ3tvuLjpz6YEct0UYsmvmvUzpQ6ja0e4SVhgO3kvxvyKE00pjWQ/zBiIAFtO6
U1BugNHWriRgSeC4AY62hPiiYILB7YqMa1tapebo3xJ4IfnGUVqzHWCRQzU6/gfQV5gEGcGLMkgx
HFD0zFKeUP8RB7aqnqfkvP/MwoUDdBK5EqS9hVsjmrxSL0ei451xUjyEM52PjA8X/b2PMKBQ8zMb
xHJMULCLCzzFleQoW1GuNe3mJQ7okIGo7CK3AAeyQfUg0+Gs2ZHn1OWx1w8oaqXV02bUdG1TUM2C
UwsCaSQa+OG+efOVTYbAAqhernJnUc1m8YGQ52qwC7px1a4dMU6Wi6sP6e9lwIVGUlX7I7sW+VlF
H6WnEJwvW6w4K0IQvwNmk8cI4eUK1kQPNb9VK6h6Enyl2VtjfG6yt91FQHhaotMO8qM8bQJK0vmS
Eb1qI+ScjOuAJQNqcEMXV8wVA7EcNB64UwNlD/Phfb+UJtZV+nUcrGx0cn0jyLm2RvDWGLSQV4eI
nN5Ajw19xVr9qkfApxFLqY8yyh+3Gq1zqyq4VkDvyZxdifPFi/GKomT5FBU4xH78yFKHgUu/iO3I
sEcWWWFnV9P+6AXeBCCL4IzCIM0T9j7FpoWNMUDrDQdUMLu5jLFkt8MLt8jQxEYmSRhea78Nj5Lx
abdNwYXOW44p8BDBJT7fdZblXQVGGf2aGk9mftkE96+eqpvxuR240fM+rIux9jB+8kDlY7nVY2lt
eGCYOYsTL4QQ8yJx1qt60jINJustklzztH91boYXS1D6Ms16WmL4SIrtKgQT1cabb00pUDcIGDPK
LHgOZr48TeBXk18Q5UrTUzId+/JM6/N+zhScIY7TBV81EK5QirmUfMyHqggqlV8cJXgKtpCVK54I
h8Nxqme8wBcJw0CX2inImHItGjsAMWioh5ahb1zja0Jwi8OWc+43eJ/zSUy1l/A3Ezzz9EDUc+C/
RPGGCVwVAQI71KHiJQMzMhcR+IFamn2gXX3TTvSXKj8E9Lj/ROEJAxfcBPU5gvBzERPxadyFg3LV
00/I3mrt/gcAGkSBEps3upLB4z4f3yTgBUEjQ+VqdFZpkIOnyRsz4CMIBhbFZAxbwLvzAv84l1Dg
5T/REZtNvjXRQX2rIwiy28gpssO0VYC8ot94h6EeEiYdJGeyMJ3Yz1PZLAZ6HagN+I6lxtr+UMKt
BCroRloRA121JHrVus9D81XbKmJfmwHqIAH1x1MDL3FhBiSl8Qi3EDPQHstjs7NhK3/awyUAegbF
+O9kavPdGFOjLnTJx3kKbOT5zkm6ux7lXQLCRpABYJloPEiRj11XR8p1pI+0+uNnxYZir60QD2z/
V4DgeCR9qjRxAQFS73iP+rhxXleUmhc2I8EApeP2ab5CJE81uZRHek3ZE50e/Oax7jZcm7UZ3IoQ
7EbRycWk9TilUv61eUEL+t02YzYD4Q6d2qwoFbOn16D9phjf9oc1Z6ML/otWFnKH+A290jdtaBzd
V5z/7fMFDVDUNhlRzocNGM7g/LFgAj9wgtAAkVNrgvwNmRJhi2Pqx76BcFohH0bH32IP4NsnWjzk
7oAjgZ+07G5U9UUSRNmgXcv6/0j7siZLdaPbv+I47/gyD1989gOwhxq6mqquHl+I6j7VgARCgBjE
r79LbfuevdlEcXf7+IQd7epSIqWUSmWuXHmv5491fde1x6Lyf8MSwcYpCCdoHS+oeChvSo9klpOU
VuROIdePb+th7SA4CAopchawsC1vt6HpCG3Gzkkq/uCJj/OMxgUb/tLqSqkeLsifI6hiL/aS3aBP
pJthpWoUxj01WczIbmM3rYpA+Ax4ZhVjNhZnrUvb3AY6yUncdOdVAHzjFq3Ij4G//MZqnchZTAWF
j1ZdA+qXBOO+sEPwXmS/ga9EMSrSbii3BCnvEo5qGkWDEuoZIuYstOsnFTkA2uvteazZJrj1ih0e
fsEFbNfUpTBnjuCsa+958yH9jWcd/Ji/xjfPz55XjxO1vdROcnmPfzXEl819UGxofWsWC+cvt2fb
EmoWlRuxp97bWKS1owH3GMlVRTSDkMT5JCY8sGbdwSRmEU7us2Af82ZDxOoMfDwm0CIUqlg+JerO
nUQlWydx0mfnnTV+/Q01nwy/uEQtR+iDP2F4wwiNO3OLH2T16xH7gY2FsgGyOl8ge5ZB7di1A3DM
jd0eyVboaX18RLZAi+gjNbXQr+kyDlcThkPe1loWttnrbywP8p7/GV/JP3mGdqZkOijCsPpoqf0u
qDeecav752R49fOT4YUuzLG1Mfzw2Zehox/KacOyrknw8ErUUWGG2tclyrCQXZfOM3Yo92+4cbA4
PfScbwhZ08KpkIWWSSqdzLEgxGV3TUSnDU9jdQ5I2/kKjokc6mJ4zrwU5B3cSSz/vVnfd2Yk7d31
elYXKAhg0LMdss4VAb4L5O1G30la/8aNeP07M0AiCnEsQDHRm+R8+NSYOypd7iY6i2Xxsagf5qvJ
eBUsGjgGJJgRib1Iplll74maUzch4tYPbq9vBanGR94UdYrwuBG0Op8C+E0tUTi4dPQm6u14uJqf
bTH+4ijMZkszZmJ8x7wfhgfHfOy3Wv9c7iOVPMPdD/AZElFLvE3pTL5BK7h7sx6mDmDkLtl1V9d9
IX99KmSxTnNZAQxSQghpD1UVZVvt4i7P2vn4i3XyC15ZqRpf/zm0H2j34dqDAMAZmMfwLEERPsJ7
52oeC2qVZBZWIrqbwj9efx9jeLz/Qb8DMPIFVXFXaXlLKsStUj/W2RSxTsa/MYETCYsredCGfLAy
z0ryZ4nKdfPmvxt+ceGk4j8TIDMJJx6VbAujoFb4/NVwvkSLDVRzg3j67FoIXeRR2eyNbjchBfHi
Ddc/fyBJRfcQl4G+ly90Lmuas6GyEyf47t/kxtXYJwyvmj+qVCl202IrVWiC1bT5gOP2g9lwjJ6u
1wSSZQpsAcoLfZkXyIKmqNKeOcmkJxr5bGwFJ9cOmkokg94U6C2krc9PAh07j3Sw6MmY3bCwq6/f
SBhWkafiQlD0AefD65Lbmj8D4WSFQ9OEfLweXYjsKx5suM8UIfUy3taA6p/3tQam/+bTD7nF4bRi
S1W8UxWeqpqfJTpPFGhvTJkEq0wamkPMrG/B8Hy1gs9ELC7NuqpI5owQ4ey1KrHajXYzK+cMAWEV
S4WW4V4vDIWqIinQ/LR61PIdOAS1KtJevPydsK63qMiM4kpWVzPyDctjMEmpVVkHQie0MAq9fmMa
K9sUAEBw76HIA2/nJX0dXD9/cp2qeszHW77zriY1RfLTxbMDjeAcvAOXdCZtbTQc7d2xi6ZI7/XQ
yfvobTWv7CRVDo/3LHwLBTM8Pwil3g7jUFjlYz5ExIhoEc9bR/ny7Q/80omIxZ1JG51VTQURaRmj
5S1izg76C21BSVelgM/MQUZXxVYXEQarCgRqdQ2wp+Zx4UWk2KO3mrGlb0MFlhf3A0qfkHtThwOS
FpNheK1xmyMbzcXB9e71IMQR7Ix9XkRecOd7XzuyscXUQbuUCPIoZIOQ77vAJ6CpspeqPgydKMPZ
DAOUIU+RKcOx3wlzn9pbhdsrK4nOjzAu6h7HxlhsCeoE1AA0kz6aZdwVUToeyBy5V1MOIu8KqCGS
aMi+omh4YYHRraltaqJRsN3+NPSPBrgrtwp0Vvb2mYiFjWFjjf7BNUTU7b4vfpBqp08/rj4+nm7j
HoKxR7ZjmQnUjAFkq/6EJhzOHUsPg62HbKsebnUaJzIWLklVdh0V/YydXUaMh6KOmX69FQACW7Fk
IxururGdWwFm0MLPgbZ5nPKnkiH1/mHcCput7SqgbBQMW7XGXTKKi1GawGeiBVGgRX1xYzbHenif
Tle3x8W2QkYFfglcaNUB9nwm6CY3IHg30EcHjbWHY6Vv+D1ryjgdf3GfoJpvdEYi6aPrxaR/qIp4
E5ayIgJQEbgmChOP0O/iZFRu72ap0zWPhrhtjKPd3Mj86siHghriRawA0UhsLvRtCwFSHVe0j/Un
Xce1+JgiJvv2yVi5GVFzBwAP+MoUiGexUKQt6sIc0vqxvSHZPQk2ZrA1/CIqIbs841MBuu/WebkP
2Pe3P35ls2JRwL6hCivhYC0sx8QLl9Mqqx/nbldVYU7f5TIiV7e+Aa5NkZTgYY9XAC6u873qDDhy
eQV6+v6TAx4UunGo15bIAzgBaXElaFlH2xK/FIVusEdSRdKN8q233so+DU7HXxy1ouZ1V9oY3/Yj
MseyisyttjFrejgVsVihyaztUk8t9jgiAmgdS3Jb0ngeNxKBq1JQ04yKHYCtL1qKgN4obcBOzx7n
MiJmZPAD7UPH2729p1aXCxB+YLRAlYGSmnNtuykyaFMPbXfVDqCaoNnX3Uaga20iPk4byjZsC0mW
xbFGI6UOD48OrfaK9/Z0sKJ5OrRkA25xua3Q2FpVBiEhBQ7TZWZWN0U+aG1BHms/QlxfDhvb9nKd
zsdXkzyJyiLrIfKJYXzTCWd/H0y7gF1tPCACjwIsFfI41jLzODmEUS0A6XQuvLgDdWl+fcgRWsaj
AIhSOO7IYJ9PonK5DlQKKx4b/64gB8ZiWm0wr62t06mIxdkYMo3iTVIVj0MfmXVEnV12/SP2fBaL
/SSBYRNWjlm43V5Uu2qLf31jCv7CzPoNR96lxPh9E+nyUFq39vVGSk0BmxVlr7ZqOX+uiMAaupQZ
af44m3Fv7v08drc8m7VZeKgiA1UBbgyUOZyL0NJhlFyAoc4fY9RaDumHlhyutR3wmk5EqDN5cia8
dhg8SvPiscZCZTe9OGrXv9LORahZnohIc7trtRYiCu+LAawWO3pN5DobE1kzHqcTWahD9ULI8B7H
WqW7bjw2+v43FgrUWaocHB75smYGIXKJMh0L6X79piE7zg6bXOmrUzgRsdCFRXwxdKWZP3oiBCzP
Z8e3p7A6vioow5MCSK3li7zTDNqIws0fMzfU9KjbcgvUEp+/J6Hok/EX3x+ouNSQY/w+eMiqkLAH
H8jeLYjn6qE4kbLYTgyhwaJFmP/RKfcmuaOwUf7j2wu1NZHFXhqlcNu2Ahu798UHFt2PAnLLxg0h
W9pYWFn0rDNypIfzx0nuU29HtuzT1vgLEztYgH+5kxofvMTAg9GNW2Jj/GUCWytY4BcexgcBZfda
boXLt4ZfvFUsQby2JdhMCEw0X9wNN3xr9MX9YFJh+bB8+aMQt06zH7Z6j6/uIEWBhxge8APLW1qM
ne9JS+aPoE1ymkNVPBR9yKzPb+/T1VmcSFlsoWnMvdFsYZOoHznVMQ3it8dfPWon4y+2UAeasTrz
AHHq5pshIdXNtMVXsCIBjyDkKPBaUY7TQsuNoECjT1n2KOqwQbUHP0xiI8q1skioCwXFO0oAYPOW
UAU5iMLmeQ9SsTQNA+/PRp/21y4TAFR49AJNjSCEvww4pU1TzZKmeuK4RzeLPPYg+g1NXE5CiYCH
b6Oy+dL/drPcqkeLGQkzIy+zdyLfcgQ2JCyTRrNfkq76JaH4GrjRuPWCWBsfXLvqMYTe4/CNz70A
almtQ+rcSILuRszv+RYDyer4LjJSQMytwFIdd3AMBAaMhNofiuJHiafj21peFQBKUSTKUTl/caTR
xgTASA0TsN0uFqmMnK0axEujoaoo4UkiCKyStIvDYBb9oPfTAOixFTWfNANUr0mz1V9pbRoI/SCD
hDv0kqmFBmM26J1uJAVAO9nzAJKQ69fpVMBiFj5PhwGADyPxyH0x3V3PSIdFOvn+heVubSej6JZi
JHMajnm8xcO+tTyLbdrMgzPUOobXvOPAb2p9w2Sv6hicEYDKA6SNTiDnx6DnE6NVbxsJtyO0MeuC
94Fxb17vDGORTqQsFgl9j1CTiMriJGgIOEyL+Of1OgarBro4A0EFboKFD1aLGbwHjT8nvs/iImPx
1Z4qsiBg1gJ0F51kLH2pBVNLmxGoucR00JU4iPR5i/F4Tc+oN4RFQmwGXC3q5yePEmuWvDB8qScl
qokdfsiNrWjDigQcMDzcEO0Dx8IyBkeBSCk8jVpJZX/Jgtdyy8W4vDoBC0Jlt2q0o7bTYo2QXDZq
8HjMSYEmneK9+wVAqre1vCYBJCqwEor9EWzE52vEjdb2pV/oyay90+cu8mYStXwjsrSyTKqAHwRR
qm09YM7nQuqJzZYALWeS1g+6fChf357D2vDqrCEFoYg0ltdaPgdT2hvlnARWlE1huZXfWBtf1Y3j
4kd54UWVJB1nVBnMUoJnZsgePH3DeVkxFyDtQhdzpJsU/613vjrm7OUBS1uZ3Jne532kZdebI3DY
AamgbgMgqBar3zf2LBgVMhHHDFj//GE2H4p8f7UOFLcZ1Iy28i6Y9s8ngcDG5DWDBK4ZrGDPpP34
O8MDyakOArg/lmtkZ72rUdCLsOobA395cD1kWtXJwY1HMady6RfWNKf+KPWiBIgQiILsUG2cALXG
589mNF5HmbULYhGYu4s+CuPQsq4VXlJnYYFt9MhI/PYKbUlY+PF9kZkdRKCsPt0Zxk5v425jH61L
QA4OGTj8ZwlKsVLLqRUTU5J3t3DAanpvbjFArBwFLNNfItQnnFhsjTW67KT0EjYFYaWpo2zTb+zj
20u1cp7PpKivOJHilL45tzMmUuhHrzyYW9ELtRkvlA3+OKStkCAD8fT5+IFbs0kMpZc4+Ytb3/rT
gRcv9td23oqArguC6cDTCiZoebJFN5nFMNQgwDKQPD6meWzTffo96HdvL9iqWmCfVMsxRXa2ONxm
4GgSzyI30ZzvpRZ1/nsK4onf0ArMFJK7wG3hIbS466Y6K/1Ogh1Aq0PZxFl6/QEBGyxq0X9xF14U
5TVzUBiTHEB1Ghyc6qb/08uu92jQNA1PUOSBVDuk5TLZ3SBGtJNOetBN/yiKDS1cblv058LbRHXo
AlnUcnh3xOVhT8RMuimSVhhc3QYMoBQH1yjASIgdoi/O+bY1rNruSGlPCXGe8r2dP729idSvn58K
1VEOXKq45mAErcXwgnfczDMM732m/X2bvyuvLyg4l7A4d47XV1OVWlOSUhr24oPcMk8rGjBAjAJA
foD/uSj713PfKyyTyYQUMuLCDYfMurl+lU5FLMw42rKjb3oDERZsn5hj8Ox45Rba6Ve/6aUuADfB
ZIB4hsYXushqaZlDP03J0N2AtYRZIWvAEXfItMgzQkfuejd2t0LHK6uHl4QOLxYmEbR9izs8G9qK
tkLoSWCOkd/18bi1eGsSEEBx4SAgaXMxLaoRXLGsnhNLZKETifTPq5UDJxYulOrmBIO3iMXVLlqD
ujyVSV280xsaTjUJh+LqmCsAaIgM4B4EYzou2vNjOKaTT0FeIpMSbbxJO0fVljlfWaYzCYs9JrtZ
I4MBCY0f+V/7LSK1y9sCT0aYOUAzFQps6etYqSvtXuY9uuaOodPdS+0wjaEV7N5WxqoY3Hw4Laro
Y2kOwe6JwnqL9gkrPmozjcr+VvaI2JRd+LagteUCIxH+QWwRel8sFwjtCo/wcgRv+WeNhp6xoXCl
0MVhxOMC9waoWEAHsQSzzt1gjL1N+qT46Wbdu/aH9U2M9bvmR3T9POCNeHgPA4J4QX8lalKVFp9E
QodYhHazoY+1ZVJ9GHEwoHZc5Of71sVL2BwBP0pmmsevmXF10xz0LwQuC2M7amstw+3AhAUOc6lM
bP0dMw7Gy9Wrgzpf+LaKeRWg3MWxq3MTdD7cnJKi7kL+2ZHXx8xQSAwGQPBWIjd3wWWBJwfwxZk+
JY69a4N42qK8UjZ7sY1s+E2qH4+JN7a3uP3KxrGnOXCHhE9p+OCbH5t04xGzomF8NxBNiq0SQdjF
rWG6gIf0XTsk6PgzO/dp93y9CnApIb8ICB7go4sLIsh5q5djOyZ9jt2PFl7/3fALDbe+1ZN67sak
meLZi+jWAbj0xhWjzl+fv7ATetEhyDFifN/ejyJM2cEwbjnfjde7/WeCltUTY1u7BrEhyOritgxL
/zGQaNyKO/zqKhAIUohOQEFQB7okLm8GmpYIGUFQHc8OzlzR37ytk7VNi8p33NkIbwHEtthSjqRw
CiakVer0g6HfWlM8XJ80CJAJR3BI/XsZQ3OnhrlVZ+oJA7w67vVr7QauHhSk4WWh+kCgv8W52QP4
ldicVAKdO+5Meffz7fW5uOQUgFCBT0B5irt0yYFZB2VfAaogEmO672wj1NC4rf7YbWGdL072Qszi
aHiTJwZzghiLObFuU7Ta/Hr1RGCbPIWJxN2A4vfzZTKzRgaocWzhc+xm/8aZj91wnMrvb0u5nAea
VGHLwgIiyIJGrudScm6BGL00qyS3IjDAhJpxNTAV2whXELJ0ChEESqJzCXPAm84XkFD/bO/Ka8Fx
i8EXn0+Ez3wqMTg176QRD+nT28tzuZvOP35xRQMMOdGuMKpE82+bZ+keKzSI48e3hVwc6V+T8BUE
OcB/L2mzMzfQMqezqoR4t1l7L/M719nwmFbUrG4hxDxUQSJ4ic6V0LGAoXNDXiU6MBXhQHZvz2Bl
eJXqRWGUrWh2luWyxWx71BgdlvT68RUNt98efUUJZ6MvbrmmbdsJM2OJ04e5FWfaEcTV1RY74YoW
VKQd8DWwGSuo9vkSZRMOXO0VPKmN5yE9FNNnR7t+mc5ELHZTL9D7w29Lnhj+d9O8b1l89UKdja/U
dBKmG0Src51i/FF/V46HzL+RIOTYapyxomw433hEIGGNdgHL5IE0rYwMGedJL+6JFwp/YxbKdJ65
Zaottou4OB50QCYsUzga6aitpy5PqBv2btTNR2aEnHzW6mjeCkCtycKSgbABderwAxdbC/9/zouG
gWXYCQ0ej9UOEC0L0BfwGhcbWYsLbwfzQgQEpCyKiQ8337l2mjSt9VSHLOcDHWM+RFm9T/ubeXp+
exdc6Ee9ilDog9wRrg9w5JzL6emUp/MwV2DIifEYFlcb9MX4i4tp5nVqM4nxdTLE86yFRn3tgf8l
AXFHEKSjvGTp1hLdb5zBhUHsu30zPGbOkaRhuUWVt7pOKFEEW6viwFwmMIC2HQWtgjKZv2gkGrY4
rC/sCSaBNzAKu4CywRt4sbV0ezTaIBUsyYPD6O9khwzDxjqtzQCxGxTYII2EmsWFCDevutQcJ4hA
Tckc8i18zYXhVVM4GX+xkxyb2pk3jCyZ2tgfnmpwD7fPnXN8e7+uLtRfUn6VAJ5YLc7m0a00SKFN
1DVPQ/MptTeO3sZEfkX3TkRYwhldb4aI5qfhh7S+1/rY3OIq2BKyuEB8j9ZOKaGNMg0La28U78s2
cvXv/91qLe6QGZT7eTD2TLVGckhk16G2FexcVwhOBbijfsFhzg0IEpZmynKDJWMe+XWkTWGtx2/P
YnXnoowPvWwQG7yIC09ClxodBuzcIqZFmBnhb4z/i2oYJcEw64uTwdpemFOdM9j1IXyvI6z29vjq
98/uKHUyTsZfnAySpoLwjrKE4+PZYfL3aTz2t8bGG2B1mU7ELEytbqVj3WeYRl99T8m9E/x8exqr
4yN4iuA8rlo09TrXtJlJJzVzDs9qjsFGOm7VE63uJEQ+YJvwHoZ/ez6+7GdudhmWCTRkqAYohsMW
kmFLwuLQZfpcdNJgLEGVz/Rn3u7F1VQzUDUcQtSMgdgRhOULHUzSnfqxdlkSOLeTxDW0URyj1ni5
lVQTSeQk8SJGrdL5Go2jgTbpDk6b6d2RLnaKUHvJDtaLaW4AV9aUfSpI/fzUCBaEj8SEIDTQyEHn
Me+u30zIICCyDN8DYRClqpPxEQyhRs0C9ZQMefbRK/98e/y1M3c6vrK/J+PTygWjHUvh1yCYpkWs
iqZgT5v3nP7ORID9QMYQJZUX77HAJVkpa1klXIs+061Y1NqOVaBVkP+5WKXlU2wsvNloclHB7TDz
Dw58aHdD0VsSFsZPH2TjzBwSKBr6gm2rv/evDmyqQ4Fzjdiman+6rOgCG2mdasZYIY9+S6sXPlz7
XsX4gPkrgkek21DQda5rN+t7WqJKMKGhOR8ca//2Vlo7CgjDgV1Y1UdfsJ2KajALAfcJXDDPTv/+
apJ4fL2yqAjaKHjVMkY3VEDR9+CaSboyrKaQbkFi1z7/dPzFSdAmXpIywwZFsYfPQvfaOjQkO1yU
G8LWoZkaQssLo8qM1uhydxTvcg2NZ/3vqF/ZOGLqC0+N3lLCwuhZBPRjBjIr7+h41PmDG3xs79Fm
/DotY/kRAFQH2Qa8Cvv1fBMFfTpb/ly277pPVXZrZf8qY/0/P6b/yV7r5F+f2/3zf/HnHzWXbZHl
YvHHf74rfrR1V/8U/6t+7f/9tfNf+ue3V9YWbPlXzn4DA/9bcPwiXs7+sGOiEPKxf23l02vXl+LX
6PhE9Tf/f3/4t9dfozxL/vqPP37UPRNqtKyo2R///tHNn//4A4XLJ0usxv/3Dx9eKvzeR9q+FOz1
4jdeXzrxjz9s/e941SpSFl1xqCAb+8ffxlf1E9P8uypjQLgaTiWOhY4NxepW5P/4wzH/rgocgBAA
yAQBYfVM6upe/ci2/w7Ygw+mWvha4JXFeP+Z+Zly/lLW31iPMGLBRIffPttxaKaAUjdsCDg7eIKD
nG6xGaq8b4jZt2NMqBncZh6xb2mGhi0n6/FvqZtSkC3EFBVUfQkORfjIrwo+j7GWFujeoBMqjorR
8vvbYs59BjUZ4O0t3B0Iuimy98VkhFNxsO/kQ+x6dR82uV5HaYW4WNB6xa3Xs+6jxrr5rqYG2eqD
+Asi9dfR/Zds2GWkkOFaA5uw8BmrtOlKvayHuM5AYvi9bGp/LkLR+HkbagDOzzshCz4diOmUU4wc
RvZJwKB8ZWbVpDGerOi3qvVWOUWZ5pnZrmr1mj0AO5I718Fb1KfCo0KOBEIQlEQG/9wA2DDD1O31
IUZNmXgyZ4NkN64uS2vjtlK30fmSwONBUz2FY0Ith9r4p54J6Ux/HN15ikVJRYcYpTk5701RNeM7
vx7RkQRP82EmX/Igw7Vz7ZZTACfEXkH6g9AlNsS58F4IYjSokozRDN2N51x6d1Yj2o0b89ynwFKi
ZQuMNtQOPCaQ2wspjSVJmhmNERPwhH0dXL8JB8fin5xi/vL23j6/Gn5JUrhqBE0Ae0FCYqE0Rwa8
QnLKiNFfbspD5iI01wypF/vTpN2V1KmvK574JRFAdODo0PYUXvjS2Sj63u5Nl1ixI23/mLvDGE1u
rW34+RebRME0gUQDpBVIUMBaz/XkMMdubQIpls7TJ+JmdF96hR6TqUBvPr35ZNWy3PAEt2QuNmZV
MFvaM2SafgPmsiqdY1S7/uCV634WPvwSP/O8DXaHS5kwSZgrejOifA29KM7n6WUTOlAT9CE2fS29
HUCvmBjWPN1SDeQSoUNGKsKhLMZ0d+2+UR0nkd9Axkw1p17MNWOj5pNGmHEzNeXT4LT5Szmnbgjz
6/Xh4FZ0I6h0cSRgAfGPgnjCyUAc8XyiNfXTDhgCJzaEz9+jAUPDkSytiBs3PtFu3p4dgH8Lo4+M
po8LzIRTg5AiAouLhTXqhkuvARSlc9NyOPTdTNgtJ5qYPxPRlvkBVDxVus+q2WQHU5RuGZqpnJHu
RlHJ0THaxniZyglIKjRZpkN72/HSz25l60ltz9sZ/SlqS/IqnCbO8rAtiV3vjNZJ3R0bajYcYNaM
MZReN1nHvvdqIxraYvRC0++LNqpaWfH3bVfN9p0cPIPdjnNuWZ/9GTj3WGQlIvnWTVDmgbGzKiPF
vcWy2TySPJjQ961opjKUvhzre7y2G/eIqq/AuCXg8fhhtNWox0Wh8S81Q2D9xiUDOKhRJux56LjW
DyxKRV2zKNNrx4jlQLHbhzYYDkWJqqgwrTha3lsl7+k7ogd9FwJ0kpkA7zkkGdHMZAhnoJOHRKNj
bu0b0+NfuKSatgfvpcP3k2hs/972NLMIy1b3eWS0ev5e5fIs1Dbq3acU6DQv8g1UYeWhx7jMfsA6
2pO942ZmSnSdSLsGS8tHE1SLYTt79kehTza4n2o5YwkFI3NYi9Q0d+AlM7MI/QzEJzlVLDsEJTUN
QOdKXocZCBzauxnVO0ewm/TazqZe6oezZaePARfoyq5LI/iW+p7oeYimFI17p49j67WhXYIR9sOI
68J4tBuHdIdKyso8zI0t+Bhqc11nOy2gYjwCFjOb+xyN3rX7MZ9cEmoa3kzPXl1NLKznDC2ccE1k
6MsphKvtLIOUfZiawqWJaXQMhbGNsKvI0MEYepO2rk3ifsy8aecTZnwmRPNpnI7Uues66D0PrVnj
3X1KiuA5k6I2woykvRWio3DzyU9bUw9z+LdBNIF3mT44nHC5xyMsvUltXIBhkOfoz1oL7n5o2zSf
QtA1NvUd7DqcjYoHmYxZ26EBqtsy5wWFBXCYGt+vaEi5xf0vjRD2K2KeAKlWch6Mva6VVRGZld5o
4USm5tMgLO3ZNJuJ7i1LY2NYlylIOCUdDA2gVjLXYZVRBNDUtvmJnV8XkVtzYDOsLk0/0X5oOEjT
+1aEpjsVHLR/Jo5FkWbFbY22GHk0DYI/st7I2E7r8faNNRwiC8cq6K0DMJrZ57pkLQahGqI3WWda
XaT1svluZYMRPBSkHkhYma70IuAhZR6SHmyn4TyjHDoax9T4M9D6tops7ssJ2wuNHCLIET+cypz1
yPdKXEadPeIw9For67gaLfSSge6oPBY5KjT3ncU0vpeWz4MIPZTn/j2HYzXG6KbJ7Z0ucW6eEcnP
sidcgmAE7N0BBIq435oHmQZDHhqFqL722ah/0YaGvEeuzLEPfTE5JRTe0eJGwZmmMAg00/+ICIF+
i6OrfxXjILNdyzXzA+uyOfhGTeln+ya3HS2PqI9Eyzcry6sc+B49RXOawUBSYQornXZoFc1Tp8kP
zWBXImT62H427KrtEsvr2w6N7oz+Azh0nfxGr1uzHIGDTnNJI53iUt77sjSzG8ss9SmirM/JPS/h
5e1bU3Zm0mSF1z2NXm3aTeSLVgMD2txY6FjECtr+SSg1pmetKQg74myycjfane2/Zu5cpPsSvimJ
zD7N9bCX2pRH2jgisFUz3rEnL9DcnWwru9xPLkNUs/Wy6jAXnv6t8DWbRdJwKb7Z6eijr6HgPTZS
Tp/gROuf8tkGfUzjcycOvKolsT6WzS0wRfpXdAqaXl30GvnJ4AVYB6dt8vd8AtFyUulV851ojH9D
v4Xx0aQ86CI7a/yPei+cT3orHCP0AMjbeQHsYmRonv9EykD7kwf1/KUbrbqJJZ6I4AERTufd1unU
HAwYzyEGwl1iL+lO5YUZ8sfHSpKiOlq85A8a86yYzcScgXEmIMJrZVdPsUnzwAt5EXRYwsn0y5D7
Kb+nQd4+ezSDxRoaWMYwmGZ7l+n5CPoOx6k+jfoIs1p6Yk4PojK9LvZrx0FnznLoX8eg6IzIDFrt
U9ZQM2Faj6apptmXWdy1lvk6IRbL9mYD/u9bIs3h6Gd5n4V9VuO0p8IvjzUt0vam64X7MlJfy0Mz
n/ovnVGaNKxsjYiYEzk9ABo5P5ZdobVRn2eeH2aOm2sIjFr6vKv0tEAHAlaCSKhmpH6tSoe8WJSg
TQcmjDBwk3N8eenYgLIPoAsHWb7eW9m+1oj/aBll0z6PuggyUG5aw4tS7Y8SfgocLDG6emhpmGmI
vqRjcZAO7d+hbnTyI1FO9qEamCV2NemyRLcrXD6EyfyLdDD/2PdJx3a4hfU8Mqe2MeOctuAOzVJG
UfA4N20sOiH941BpMMppYDe4wT0uSSzmQvvesnTk0ajVAcA4+ZijM6a02DdhemnwIKeS9nFj4w55
1iV6xaOP81C+Y2OP8it0RuM7phMrPXodK17z0uUkYprXZREwVvyHy4Kg29OeaMEBbHTeT+KTVotT
KekIy8psaNRqh53jiiw9TGWN8bgp36f+6EyHxgtmFz22Ze6EdeWWn82JFN2epYEzxA7SLDT0KSvm
iAi4zCGZDSffG87IQZRrjCkJvaAukAflVh5ZRW28dJletqGhF/oUOpS6IwKVmv9Sliz9UuvCN0M6
1iaPUnuyPs6joUlo1rD7cBZ9/aJpzAU7K6jVgYlvzUGiy8xkZqHbdtM33yzTbN8GRfuUEW/OY7xd
eI/un0E9HtjodzooIbg3xYD9ltOOAqC71zpT9BFOSHPrAkokd62Rl3Vow+X5XsAoPvm4nFlc2Wk7
h4M/gmGqZTTvQgHvS+xQawqzaeR13YaF33rWvrNnXdwMmvCqqPep/bX0hw59vvs5ncIuM0m/61IZ
BCGwBh0ucN7rc+hRNOabqGifpZ8T/SZlaDsYTQgYTHFQzFx/GLOGaehVTKFVKkT+5MEv1eIxpeg/
OZmtHGLeF3xntYbj7ufSGb4T0EvCZa0LIFk0l7hB6IoAqc//S92XLNetQ0l+ESs4D1sOd9BoW4Ml
bxCyLQMgAWIgCIL8+k51VXRUbzqie9ebt3hhW7qXxME5mXkyCS+jucuxzAq/Pbl6tFVw1X8YYXax
XVyyjrBTBeuVtUeukyufdYoeUsPVqWNkDu+C5aVqmZTMX8AOux+E5rO7+dIV4gbacvaqfYamrA65
Jm2UsuzR6HXOz/FW0vJSZXJ0QzZiI7vlycJ/bgfxHzbdxnqYE15Xfe559Y/IUZftkhHGOo8y/c8X
c/OENMbmJt50OfZh0fbVZ/H06lKaaVQTgveZHTI5u2Yp4k41FZH4+GWpO2wJ2NfNzCvu+GrVv0Fx
qqcZG20vi9VHjX5c60ulHD601bwo4VJWWwjwN9qM/Q5v9P6QSIXvwlTO3+fgx6UzmWYwVpKJ+blM
XqdtEeIZ8SLlUfZsTeIvUEdXrxHM7nyb7bS2g0iOZhtS6fEbYdpDb1oA3oi7ckmNHnILZAonrUlU
X83ltrYUatPbVGJAahn8Tu6PKSpUD3zLVu0RkmLvfIVRuLVo40iLfZcF2y6F183NTnbvh4SU5dNc
wSL3rJNivi9qcrxZdHjjkAWJNjFeGjR0KR/zuMsOs11haTf/JDuJ0BHBWfsBj9OkkL3VrujSiqXf
S7fsv9gxQ4I1eyGfnB/jpxT5Jy+4gaTrss2RTyQQGtdSvq/fGhIO2Zp6shHetb1+qInDUlljA31t
DsNNR41QyEMMdfjjmZwf8gyhpC1amMm3CGRclsGHiKEBpgEyNklZjarl4vmqawSjIt1XpWOryygz
mLBC+jPK18K0a2Gx/5ohq9Xj11fztRhLHB2ChhXuiaW2eCW8Gk9Nw8kTlkhwiYggaLvveWoGnqz6
X4L/zTtFg/kNWZL3bcngLr6NBCNBqBoEdJnl2EZ8741+SlKpTxUEPnEr1gMdCA9LZntGXcw7Hsrt
ndJCH20zm+I+2lDbe79s6mlcaYTirHmOOYNGm20Nyam8IVm60TagFL14PbLfdTPrgPg9KDxmfwh2
ixIp35c9k+rstlA/CYJrrI2CWn85C7tT5KBt2XlbQiH7XCnyWuNFmK55quTPJvZb1joyJq6NXR7d
abOjhspxa34Iiem1z0tuVIvGtsA8iH4aXdM0xjiwgWZju2EDY8EVU1RoTQRN3sqFLddCVCj3UNYr
11kBVmBAjCP9HC0mrRZyBrIOgcawSRwTWS6XI1EaPU1kxBn5fDAL9hFG2dZXHMxPGXKBKagKMkbQ
dVydc4Ga26mlDrzb1qJiZ0sjT9oZLNVzkisU5wLBLO/oW/K0T4pRPyoCT8jWeueyFrD1zNsUncCt
8TrGbbWQccZ+dLKQ76sWsey2ct3efdbMzxOGJYHKCsex1SaleQAs2KDA2Bi9h9WpREcVVKnBzKOc
47EtBmFn7lgDYCFlfvE0wESBRs3GUSbdug9+3JztirWWzwnV+XO8xlHR1q7OnthEp7pNRo8RytRo
GjGdL03Z5vvKP1g1labNG3F8yKPBeFbLGiV9LfCmt5w0jrQrScd/X8ZceHJ8ZSfi6fTLFNx/6nQN
8ykwjqsJzyMqzmHh4w74McdTVcXEYNDt4vJfOca7epz3LN8BGB570yqE6lU9wdAK8+AUMuHT1yf9
ZFjmYh0bmTgnhVLshsxoahcgSFknMF9MHc/38ZNHG6BGOaMFbmWSHvuXx9BUdtWC3r5Nt13cZS5X
b+sqsju6xFXUyVhj4ER8T/qRJjK68za4d09jHrXwFOQQ0mSj+2EcFIJtDcvK8eTTZIz7qSiwjVDv
VM2n0mnyG+3BOndo9hEzTaISv8eo6D61scV5aEEu1w9VNVVPUTFHL2slzAch4sDNnnH6vMqvaWYk
at26yJLyKaCJYl0juSH3chZNdm58g38HzQFQix1Dyd90yRm8MmL9QqqUA88XnMD9YMJaVOuWAx6t
mJ+W7ATm8HBXDKloLy1SbPA5JnQdZ705+TzhQctulEVxQSZpbm583jDVxY66WyT4rj2Lw3wLUqLQ
QwrzABgS1tOxdQamJlFHU5392MrJJAN3wuftPhfmxzRtEu18nh2oKYUc0UgfBz36as2xS7gbigY0
mib7fSZH03QY2naFRh11eIhqxTWW4n1Bz2ux6Mc8itL3xiGGqkt1hOYRdbmkbb2ugJc0MJS7Ve4q
OpOqWo9+zVkyoXmAs14rbYVALwIP0/pjBs8Fc8tD7nEbNpX/9FYp3ZbNVq/dlsQsabesGB/DWhdm
AIh1iME0LrDeSNlc+e6asrfz7te+EsG/umoEVJM7n3wgY5VFmIL2g7Wrxrt5g22JhF5887Vjlfpo
Oq0BL14X8R12VOkknb6V227xJwpMqBDTxm9b0LToCj777FrYCr/DnEXswxwTfsw8ednc2qVRUFGr
wGSrmhIvVu5X/AQYa9Y4GTMri0tGDny1697ACymzjeMnTITLPRyOmbxuzZId7bJK3HFudLppnWY7
Ft2N2Y6T5U41Q05BMfeyyWhP8fj8acxNJPpywbsyfHmS6bcYYNV4kjNDZQ5RcHUbZKHLDvsd1dpV
JlnOybiUZVuaERJQq0la97AEDy84wUdxyhZgJkytxXixGKHK0yyJbVpb6HjrbFGGT0hSsjcMG/uO
UuGOP7krixvINUOCa4+Wb0W+Vz/tmNo/VObN1PmcNaKNw1bAvI9Ayedyym0PJKbaT9WWrn+3KhT/
s1E3781cJo+10xT5AJzWL7i1VIX0XbynZw+bge/gOOLqvra5fnGZJK5dYtN8E9U8vQHXIFNfRcyh
kTYLlnsXkO4GKcFf934UahgIZiaxEXx4+Dy3NaaLPwfRgGRGBhpz0SMvOxLUXvSpi6k++Zrmv7Mx
Jk9LvVrWyYrExf1RL0qcRpLsv6psj0WXOAG0Ccug2XaZ7IQc1oUDK4RUmFnVZxVSYC7cGRieliiz
PfbzNVZcDjKP4Ldwfr+lR4oTsU6l/jerZfUX2Jqhi8CVKnjnFeOsG+PDy5doGtXLbsDltPxw4Vlb
l7Nuxcrf3LsCQ+jFV64yOERIae5DGPWdCgvKeb75BlXBg2EA7qc1vu7CpOiAgH7erbmIBGATpglW
AQKtMetz/t1Cct20+UoP37qETB9MkHQ9eRzC/RTxQvku6LL+Gcsm0C5KdePaVVGPH6zGHS3BIsvH
/UAmxEXkQD7wEjH6s4kA7nTrrlLVAtMD5LbwKv8LrsEmvUA1EO1odW77WYnxnRvG0WAuI2xvk5CM
Y6vSY6ovKM3+rZZzSU/xXszov2NATy2VBUlaEeaVtAUx+qcySn3mJE6exrl2ZChXtuFhAr7q1nQx
L6iY/iH1VeEwyYs5beG9mv7LxDL9TvdMoREQIaLnXWLsGfLdJ2+koGHs1tXWS+c3vt4Xpo5px6fG
lMM2fUEnkSo4/j2Qljt+r5yQawEIGGiXRMbghe+TZt0eZfQty6Bdb0QkbQdIgHzfpznbW5aE8VsD
k4UcsN2cXrBg7JtTnnj5EE27XE5jlJCm3XNSv1TjtuMULxnWqBegVwvaNgEdrirJwgZA9wc6GgRN
1ydMVeSOxeD7u4JSt9yMUqs3ApjVDASSxX9xQ1NxmtOIsTY0Qj/n4Fzx0MYi+kVcQebuwJegThrQ
Hx2qTSRjm6kGCuBjrP9s8ClOOlZT+TMuo51AjZ9ML9wrK4ckncEXLcHLqnM8ql58mAxufdSHcBJZ
Mv0B2QwQaZQcy//WiuK4U9NUHHhj0vnXvO8ZeiQeZ+a31/lBBmcqAM2olA39pnwRi6vaou0zK1b3
NzF5gPNCzux6wx1YmXaJtqg5KSaSRyg2/dRhsWaJh2JVU+iNaQoMOkAt7i3qRIS6uO6XKl8zd5fj
fv6JPTLIgXO0K9dsW71D8bD5H5HR2nTGEOC2UVnPP8eY16Qn8V4/jqUufuxAev7EgMKAJ4Uq+s0W
hUkJsixen2FI5gBxJJX+B1GQinpQAfQh4MLIWmwtpReQ2kLfpKasb+m+mgWAu0aX6gDdfjbNEaE+
rZG8iyJdkU4uiAjBAH9Mv+lmx4DzpGag+6sCoaMMLyrsvXN02tuYocwiVavy3eacqFvMbVAu2jpR
7qKysrrB4pr5OxYxNMRVBO4AVXPj+SBrPKVTvk/F3M2AzA1aXpLw2x34Wdr7o+LvCRYMlhYT26bg
qb7gFFdkcY95ke6/AnyOMeplDY4vWlEOXb2PFnOOQNZi1yHe7TPTaf6Zzgf3/aiX8CBMlvgWxvmb
xUWgsgbhAlHyI2NIlmhJjjjEPtoZ7FQziteiy1A4/OBBZ+7tjkF7vIJlKx63zPkFo2rmgXZsQBaH
0tZACDJANumA3kEXrYccr8avwjbaxciwf96kpKRLCYD7tkTPWN7q0vKiX5GWm1zdUhfIedHxt+Tr
3UaLhQu3Nw6ejeg9MgDPFKTwBmpIF3dbEA6U0Vwc0WOGRHY2QGNC5nabdpxoYVUaD0lU49RmNiL1
mTHQlCeorAjK0xymbdCLADTeKGAyraoVbLkJopr1XYkjizYyxfV4PwEXjXoF9O3oZennd1mXUdRp
hODwnmDY/I5+JFID2k10X9XuxYswmAtgBVyQr4G6rPiQ4KSo83Iclfi2pYZvQy2hPEIkEBJq251o
ACBEANo5QfSx5ACwNC27kdqRdAiQymn7dVA4YFKIj7p5PlaQHhsgrw5/q/nXNHtZn10VSdCgylZX
kn1N6h6z6X2CmI20J9AYoXpBNbZ0MvWZOM+gQGzvG+Jv10mX69WxNHoEdiKBqLF6pJ2FnFt1CHJj
n/lh5dJzUIIQ8FnM1SdMnmXdxSzYpEvUOKrWWbs/49zKaEhyh0t5PVAVTrqKySMXWf4Qq0z99iAD
ji4As6m6fJw0JjusLILzPdAKdYkYS9UXOHPYnzHgpE4N0dGOGreTH4UgjT03hk1fVXxUWVvRDKNr
7Jv4gm44VCe0MpiiYxEd0Q3a4Co5z57H7DkGoO3+8Bjt2EnD0BfvtyR1BHwHP3V6VHou7RnNPkB6
BdRT3m4sBvv5FT83YdYVKm+RxyfDSW+Lva2RcPATd6ZLQQgY3LczL+PlBDZfjJdMifURSyrr+oAx
gZgf8cQwDinUrbKlWE95gyQAKPIBGmzFbCzqZG+zceKsF7il8xMH54ANWrVmJ7T7IenKWMi01XPk
fkC1xH8tisOG+BCAa1tjlg3VnKNbXYtGPknXNPeQvOz0Pqe51l/tLItOC1gBdpIJ3BW6yMzN2u7B
YHbPimOd+oARznXL2AiCYpTmTZsI78MlY5KUp5Ad8j2qqiXu1ZpGINEPX75b7VcB5oDHrvOpanQX
Y0UaWS47Fe+Nj+Jbbxbws3qKx38NsgzfAoeurtWHWP80xartX0wxEGOdWMyL/B2bjKBz2i0FgGw6
5aQUg4Aeefl5iDyifSlCouHgrex+A2xMrYMtVxCIpJphB1I2UBS0VdCoEJkAm9jajNf+n5GMobgt
FsArAvEoeQYVwRxmqs1+bHmF+hGxytA2HUmZnzcGXga2S00ddaYhR9EJiAouNFppAiS54TV2oiBe
GkbclE9zPaL/Beq0XkNTzUtbxKN4Pdi6zAj9aZDeUYPwz4YG+mneGVwQx9POkyycc1Z/hZySBLEo
+RHFOzD7UrMbZcFFwpW2oAzYbclEbyMTT6dJrFl01VvRfKvR7MmhipaklEDGRlJcgMt4Q7uUosX6
aBpEQb1qmnB7VVgWPCYICwCcok9PNcZ3UstHbsZVtnGFs/EFUwvK28YSIK5YwgMSZpc5S3FuV+Ug
DStxrRSzig4sCG0r+4KYyu1m29YAlYWcmhPRuMzAE+Vw5DFTiaEhOLYgHDNqlErBER7rFf+ZwSfX
IlR2bguAIvji9iRD38Jy9VWm/XHc4OvSYysSiiAzCCNAp4DFqXH0dLn8dbimnqJjI5gJowypIgkL
cF8Ve15cc7K5aoicWYEvziTIPgHWawHkxggJyZbE7e00AcjvpArgUIvZ1tttVCB+qNsap48z3FXH
5iYByX1/IFq9rcZKJKfZwLq8KydpmnM6yjjtcrPSFPVR7A5zJMJ889Wm/AzNVol/PJ/U8aLpxMcL
U2XG+jUxjQXojPcyXM0kyj+qUs2fxLjtaDdoFrYGyFukynvMDitqKLQLpm10XMmXAhg/+0anIPS/
es7teVq2UT5sAhTA1QMvFYAFwQkMLq/YIyCmxQ3AUZCznUTA6yg2P8Q6v+4YXxVA8mOprg5Ky/CD
pGGbriLxLj/jNo/LE7eQDwwhqQH6uxWe9l3OYT17l9AMrfwBfCs+Z2AU2WOwPG8GlldGv6W4FOdv
WdSYqCsCpB8doAuggBkvzX/qwv5LQfy/qWP/lyb5/026/Kg/5ydnPz/d/Yf+/0HBXPwfFcyv/NPN
H/J/UzB//Y3/VDAjL+0/0NRCwgytFcwKvnZ9/lPBDD3vfyDjB7I2BN/DU+dLlfhfCuY0+w/Iv5D4
VEPui6Shr12z/1Iw1/+BgDco0TDRVvDghszq/0bBjLn4a1/qvwlNv/w2ocsHTZiA2kN40pfI+b+t
wMCujQHwrfVFC0aRx5uAwz5elM5Gfb/AS3R7XAMO4+uGrjR7kGafRQ5t0cRikA3xImyC1pviGs+Y
Zs0tK1b7V9f5Ib/7g00AQq12wAkI19FDU2+m6hnBSDW3TUrdfAe4HTbg6K+E+h3jgK+D2XmI+90A
gOhnoIdJR7QNCP4bD0Jv4IOsv9XEy8cG4tTtzNcFY7NjIvw2YzU9FeUOa0+00dH2b+WQiENZAGJ5
gAEblY/OQWKNK77MSZvh5E9vX1C7f9EZj/m5nrkEqTKJdK1vIIqCVoCLKEI6Y5pg7AQ2bZS+WviK
Y3gpkQprcg1US2X8KC+z9JASlEu1TFeGoUaend/Yk1HRTK4+xnh0BtZT6xsgWAbtlXDYoBmJn6Bg
jBadqjNh4CR+Q61TofGX5oBEJjRQ0B2RmAB9FVMenYKqwrfcp1uN4QfJCucKC/pqAOxbFt0+B4Ax
hE4QO217fOQ/fFrqZFjYVv3M55Qdt3mhIN/GDbWLniRxBKsulXn0IMwyClUB6vMVtjaWXQpgkryd
yaJkBwYe5LvzukCTs1nG7tyI1A7wHHSlHVbQv5y/4JF80G60PlI3YMPXHGKlCgGXqq5QQjUPR0BG
CSkgFxJRsne1bA5AvfGUwR4dtiQO2/iH/gSvcvBrGBeQPPOaAqjB3hEA1DHbkwXcN/S9f9WSxOMp
SaaG9NDuQY63eJWPJyPoFq4H/gwZisARZ0aWWkPtMNM8hWaRmq2Tycg+qPd7AkY2PT6AV+Z7d+ip
YK+4eTguliOwV74bCCwsccKe4pIc8pbthb3DCDEVCAjd9t+Ja8iXZwRd8lYxObJfOaZtvK1j5eTD
miyYHuuDrOpkIf19wn27inuwJWH+a3KaLJ/jrKS6asYoLu5ICSCzQFzzm9pEcdExoKxPQCQp1F02
j8czN3nkBjhC1X8Kcaj5NjUYrIvObn6cHiKL7fDXfAMmcltgIl6uWKo4PkjmD7TEKUyjziGuSXab
wRaVndzulcHbnfPkDtj3tj96a2PMjtZY801mBUviE9K3lj3qCw8U47sXLp1eGBB/tE48XxZsPcTJ
ccnSCdq3NgcsfBRtiWXipm5VRcGVIZOLleJBgRPd77Jl+xqPSo/H2wrP0NnXi5DquYI+k7MWEhCP
GYPXLpGtm/Igb7By29xAdLfUzwRu9NxB7HWgEkyBLusV/F2a9JmImO5ms1Pfb4irUbdZzuunaVzX
FMycwV0rYS9ghxxjUPq0Znv+MWOBB8kCy+GR9uTitXgyGsPY687K7D6tkEB0lRAPblcPfcEFXDni
pcWxrOQMckqUA6QUYeuWBoNSBuYahOpfXoRRgJvbY9OScmvsFwkvaZdjazjpj8lJchespMfAczQr
N0ZgGO9Qcg2EIRnGiU44VVh8HMzzJwJs0HdS+HE8w8xgT4YjBi8PLaqwDaJcQaU/r6bcbYsp08nT
6EImesyr2fOB9hFDQ65kfpNmUmw9rfVengpImDjkTaNlb7bezdeTSGNxqVKmpkvGm+wT7SzsFPdD
uVsSx8iNGOURc2hkwUufsQoBPLiSG9RJZSQxbUEQtjGwWIs7Tl7sDSxmRJJBZlmsUg1RcmQfrDR4
RLltdjHM0YEvTaWN/pUh+hH06nygFwZpgdxEKLzH77s5Zg9xz7gtbWIq9yK0IXOv8/05qch90aCh
W8oU7X+8uctajzkHN9O8yA3DqcppM6wclqx24Q/C+R9Ac69UbBQqcX5TbqAPnT3g4G7VgBST8WTN
PBzcvCYAqe6gK79ms8Quri//JnSnjylosKwF4ntfY1h9M6HCRDpyqGOLiEPCNOlLUVjbK8Vfx0g2
/XiU8zGQeR7xDa1k+jeakfYZLX/t8/GW1e6CNQE5thxTGchtAUI42/abKFdimJKyrYryO1D5dwnm
DTONuI+Kw099EWV/4W5V/qOA/XcW/6CiXO+gQm3ulITqEi+nbyMr70nAA44Cf5ugYcPtFkDpMNBU
c1U8VWar25mDLPbZOUBl3k7N8tOU/oFW67AuWdlXoJyjgoSLA+Q6MEVTQBwUs4+cbsaYnRc0B5eD
cgL6MovhgYWZ2n5tCtLtW8orjAPxegdq3mML2M3/VjXjD6AlTsaqhBIrjX8pFfFPaYAqRXgtumOG
p8Ge/qFbcutHm37zAPqSfoFouIUfWYJU5v0afSFUR1wMAPuPIVlhSNzUaJMN1LhYUlrguCZvE7Vs
feEw3FCRzR2GO3U9viACWseR7qHMAWiQLBvSLff8FkLdWYAPWMASGPTO2YyHHadr503e25TeOIm8
1qI8sFlO5E1WbL1F79OjQJ2zsET3Afb8F79P/eLx0wCX3yrYSl7lGh0/zAgyxVuydMmuhjDCbWSl
GAOXBQp2rCy8ahm5ExyPQMrvqE2Yd921JjIA9YN8ICSe7hi+pn+ksHyoUfCRL7a956AM7ijxxQtp
FnLVSfUHinSs18dTNX+WXmZTV/ig37BaPv8tZ8Qjdtig90N0pE9gC93Zx1GOkcHPP/EF89+LPmRf
HOIUZ3P6o9i2/FnIDa1CZW9lZGSLg44LOYK+OYUg+Bp2ewrUTTczeNfdgFmmYNOvMfJ++iBBM0Lu
Bju/Ar8UgE4TZ5/z1BRdrJK5lasRt0duU/QadryFeGQoFcgDXtQMOH1SdMDM+MkeAOfmY/mcYlli
xDTlCWWogaRiX+7HmTyIep2hl9lAmjVFaOnO72ObvfO1op0OmPwCSaorkAemWhWn4Tsg1ByvIw/Q
6LLjunsdchTyfB5Gk+R4JhvpFnJ8AJCpfok9+RlBnojAyhQXEYAKA06jvLq4ea19flV0/A1L/LqP
gWf0xobHBTtyN6ttroG5pF0D/Pm2Kf/GC/ZoIbjtqbEKyIZtXmIcy8sGUf8QYgPxZkYbXH7lPy9K
CnCame+BlvRqhXlsTMAzF8s6QHNwh6M8ZNMxQCL1PtfJ2gIqzjEhz3pA9OyB6TmEL5bzn66Lm68l
RNzOGPG5AvWXlx1iP24OQ5/8AQkkhkOsLSgAqMTe0Nw/FLy0v6AOzv+CZv3Y4v04h4bfA+q+NCWg
VOxWDmrdi196aeY2q+LOlOX+McGjLgG8S8GBVVikSn1i8AtOaVfbcUC9INdjX+GaMOEZozX2LZ+m
eIDhJ1jULLufJ5JBYL02rZjzvpHxB5jB50jR6Jqt5gNKg/otzYW/zcfj2yRsdlfQ4vuyl2jE0J1W
YEgvW4UiCxxqOWMFqwDS2wCApLpe7qE+Le7WtXoMZOHtlEqYL8XlWnxXJYQhu+c57iC99FVlJI40
x8ZIpJ6p+gLR53ihPXwtHvUR6LmM5XTBLTD1zpBLovVpQqZz56Jj/ymz+n7TsEuRk7fP1NHsb0zE
2k9wnrldTAOWpMbHfAdtBOJzed/EchvJSOO75+EGjFgGysmH4RA0/gTYW08dNk+2S7QGwjskVFEo
58gL7tMf3ALSd4dAiBC6qYAWz+ydA1KGaj3ZvgFArjqEAmBnqCJXtcg31Kf6Bks3a5cc4Z8q4kuy
glghplyedhplzwICgGvJkdfV1jwtj9Ma19gZAxuojIF2txzrR6xTN/d1xpoPzkXzSAP40CgvI/Bh
rm7iwfso+hbyOHrwESRBWN36VifYfcW+W/wdopO3fASBi482lG6k0Hig30uXiFx2ks6guOpbtHhQ
j9Vf+phoB8k3Zt/W7Xg0EXmemvy1seKJ8ob8TEuxbedms+EPyteDjCNzgu/cfruTfARviLpzjy5G
tMHzswpR8jpxiv4GrfMzfFDIP9SC7XHbRPy5a//kCT8hyLw6FxRwKoQaeTOfvtSgZkz+Qt9wKTP3
q5JV9g6JLKiyfP1S0q3+DgAR3qiZGfMokbqEjqPehwlAO2uNXn+ZQ4sOEogGC1s1u9JQ0z9uR/oj
pNAUQPv2B2JQeWtIKUESoGf8tSZoruPcPTGJzm9mkHpM8/xjL/X3MWIXTFJrCxAKJtpLdoUIRMBb
dANivTzPxt0Bm34cGdLcIEVdXjii1B+npAINQrMnSEtQkBbfpQbXND5cfJ4a/gzvBXQdOqlvBIvH
YYHwS3dqqsryPNmDn2MBanUd39H8QnfFU7iRY0sSdezrqGOhyk38uURo7eBddV9gy+CMVV72aX05
geuem+6wnD3tsAfe2oqT8CfsiGAGF5Bivic5XoCNi9/Tkui3KYA8nmWcdFJuv+k6FrdY7sX6CDWx
QP4qqc6ihLqqg2gL31ccxkcs5eAu8aCWeOnUvctB3bjFvQe0QmdeZW8AME8c+yG9Aqrfb3PC4JBV
nkSa/GokPDdMLaozuI8TRnsI3sQ7AaUr8ZZ6Mn6fOJIooEDqALK+Qdd/P2VxVxQzzL/lc+nCemu3
L/lXwHBbzcBqZ29udofCL0Ba/w/2zmQ7cuTKtv9Sc+gZAEM3dQDekM6eDDI4wQoygmgMfWcAvr62
l1L1FFkqaWlek1xayoxg44DZvefuc+6hEWq5YrWBSnZ00k+6m+2Rcp3hIsJ0m+7dIG2c60bTrynd
gUkF27WwALgZmAchLpy71BGn0jVhBTtnjOplOK1WxmTa9T/meqie8i7g21ayeuBAuTaNnvhcBWai
AIGyb5klvgb6292S1CfKJHHlOilqn2KhcFWYoDAD4SYeWxcWyXcGkMpZ7eUenGDD+yx3dFnrTSO8
0yLs4Xs1LElkkJnrJOO9aDjbc6mOcu30ozE4JWPVjZqb2Kj8YGT+vPM7ZkXdmG1fCVLuno/vKmCn
JPG+JYy6xeryzl5oOXB5nwdHV2/4Zg7VqDlSLftudY1j5W7tDurgYPFL3EMItZhm6AQ7c0bxdEHi
b9Z+yW67HqnBqc1j2tdhI+fvQ771V3ZZCOdi7brqcoiTNnBbLzIXN2l2qqg+bZVeTVnGdInqbU65
l7ylh1O62GqvEwZcZsp9wiwqCWEvKSSAdCPhEamnhtW5U2PXfgaG6gk+zPWPxqiGaxbwzIDiPXSx
lzI1C5HXqn39X+4kwWjpulq5ibnpb9dsABiVfgka3gfqgLxVnKpl0KdaZsO8LxnByBUrCzNVJ+wy
ra67yWo+LdmQ47LS2js2KFluXRdgCxFLlrrbKr3gJUs7cLrY60eCDeKiAbtvOaUqixE9fbXkzXzu
zPWmL/ry3eXYgWyrb1OT/EYdGOJz4rk9cgZ9m9Ny+GXJNYmNSkxhYHSwq2w0fSvt9dAwDzhVvjN8
c9yONh8bB3gKjOsIxxKhAh66VbQHNxPeA3tQ6IHXdYjIH6rOaIfV7ar5R2mVdQjMCO09Ou+86G9l
m361RfM94erLqcOr5bnuFceUkHvli0dSD9YrWltOxPTDwzB1v4CtxaOoTgCBdKYsYB+MPKz65Cuv
9Kk3x3YN67Tc7siRac797KXncSlW5ocqhUGtLPvIgE8+o+QFAMbJWRYy2w9GMYWMOrqrTjJsA39+
6SFVDxOjJHDyJH3qL0tqmN0TgQhUwaxithIjsrXh0sJmzeBFdU5wza5yrPRajziO8FQ2r9hGrPsG
lSMu5+1sIhCd/WwbrhyVqHhFEYnLoGz2xZL0t4szWrer7JPYq4MMrgWOMlfD29KvpLd63q9JlMV+
6ujQrFkdSt/jSUzWhxLPxRMAoR/p3o3KXt/025jyERcuHM8YyDIsLtkau7UwNh7vlRJ8mIe2ZRSU
ytMy1v0jzHj5aGVeInfLZPfOTq2tvW9so9i3rMSeQ5DwZTwOFYitXHOSaovR4V5HfeTutJpT7efD
zaKyegjTvjH2MvUjQxprsS/SxH9XSdMdU4/ItKUF7MXNKULPL15XV3+OzNWea6nVAMy1BD+nijCE
GFd1cetY23umjMdarfKtUk0GU5S+uFZnxA5N6H0Kor1bLP+QuFOFT2iWoWrfx5RJztS7cI0XOhjq
4zB700nqnqKbV2NnkNoXWxSfSSjWjh8hvTh4pu7LpoC4g/mcbqlp5b1R4wjz2+pXvskcaQw+b4cP
qTp1eb3dNhrLQGiUko5mc0/+YE2PzXgxKaUM3C9yBxWp8zU25bG4sGf1Un+4s3wMmqK8HUd12/TZ
cqJJS2NfORxyS+P8SqUmjjnFfaYDcZ0bdobGbO/ZP2FS5NYnn0+za+o0JqukeJ6gtvtdvRqZjGb8
9uwWc/yQHWz5vef2XJR2J4yjPcC77pxOsmfHJdcxpPkh2adBNnAtHsmTNxXqYfYX8QvNsDDCMjeD
JWwKo9C7jWn6vQG234b5VFtfeBbs71wWRIBiBJA4Qqv55NSDM3FJ+/vNa0pvt5r5e2V1TuzYED6N
ZeURTBG7CDBXurxWdpk2QKImR0mX8C7s2LIhqVMgSqE6mKbWbWEuYcX0GU5/0u3DIvvmOqtRUFUz
IokLido7lq0R90vOxaTaiso0KfA396aydgDv8+08CifbKQ9sLTa7yX2urCK3w8xduyZiNj/j9FPO
ovG8jgoEayrS+3kcvrV+2V3ntvHpVws89SqVgQHG4JGmojLu7XmRMszaxX5Kq1R8w5Y5/SIjJp+x
xQ89b0g2l/OuGZz+zWoFiKVTTg5+LZA9qneTp5RDr3gm1dG9VjQQlB9ie3BNHyQIaoISKe14mLzE
St5csd4alhyxy+btfvTJl2Suwp3UBIX/qPIAQ73PGRvXKG5shtZDiY/fytia3jSUksIbbolOi+pE
tG+z5a+wMBbbBVF9ic+L0O4BoNaleFTJhJY1d/O+zoprafXLO+1GcGw6Ud06SXbrc3vEwdxa133D
kyiUeK46/wae+5plLweexAqivHuUEE8xb3hyrGspX7a1XvlHxaZ7b7lWdSEjz2mGfYuanLqT8bMQ
zWvhDEHsGIiv1M+fl1Jp2SDp61Zcd0sPMGANOdKMSs2dmse4yt3NCtN1kVmc0foclQ3djQW3xbvO
fNdCpdl5beOfO9sqTsq2UrnLHJffUhAw48aKihPBD17zIPiO0+aqa/vuOLr4EV0ajSgrrTHqMcGf
J3+1D8ZUo0C4tNmKysCc98RwNXvPVLdbNcQQIVcs/8TsFzCDHsZxBrmm/iyC9cZNmH8k7dOwVfZF
tQTC99v+uBbdU7aINzmgkc4mxX3FLIs3SuYPaaWfu0L1j9K08u+ZlyNjuIDeHH8eA2eFZYusuvTe
EGVg7sRU98/JuMEMYYCosrADd8H7X2zGo5wdfdYwuSe71+OD7BVs8lS6M89XC1JN5+ju7Tq78qpN
nWA+VNw7YsT0MaxAcf3kQdG3Q3JYzRI1eW20/qmEm1GIV2u7kuaA5IP5grxbhJoal6qJsc2LOX+G
Ga+R479DAw2vOFeH6uDmq38j5/EySErd4Wz0jDZ3Wjg5KG3HF/H6YM+kq8DuxTYbHAloQrHXllbk
ZJumpbfq60TigqQ5t/gZHCTeOubx8DjHxjqd9+ClaJpbXh9a3xtvOwI93ifM0RZOSNF8y0iGeWtx
+99YM1dpJJBfj8M4IWuMtVnEBG3kL0MKcoz7ZRE/nEF/TgZUxRT0XHDIagatYDVU40dJfnuxc7Ut
twNXn4+vi6Luzi98b4s7K99ieHds/hz8FN02DvTdrHvzvlRDkp2sEZPzkFOZ535z4jc3PPRCL68F
VviUunbIf4xma+0BgKkZu8Zcr12LvZRQZU79sZTTdM93iclhSznqd7Un7HCzlHouGRrWO1NudogM
GJE9o69XAL5hx1Ngw0QEwbE1CyuLsnzD0mv3xUbMhA1FOhVbHi9d9kEfdzW5Kj9O5QASqugUJmAj
gdgnG8+6culOIyy6zc4ERDti7mnutCNBDUuUpDBbNMTMvM7GWwIsfbOOs/O1FJ53E6il21MSWr8m
ruNrHo9Q2Zl5bv3J96FTi9uxn7adEnp69gx8YmRFtQS4KtTBfAWgW+TwgqBcldyrlrjmAA43gfPe
Gd3kdZo2Rprb6I1PhtElP1Piyr2I9BKMARmbTJqdNwr+PtDG1bg2JtNQIXWk/yEmPssrUpATowIF
bMc2NupyHsKFWet2NS96vu+XgXFV0FNzQg4tcY4DFwTfh2dV/Sn1K37LaF87J5udRxzNzk3m5iez
zb2HwQM4L/VSxAGjIhP1wyxHrnCH72UxhIygpOPMcIOwB0n9WQfm6uzZWLicC6bvh3GrMo1vIndf
yrpSH6Nk9hPBH49x5zovJVIRv6fmiX1o4moat4vDZIiYdXEXVL1pMLya7eHRJzaAOjVzb1HMi91g
DT9ao3gdMBnvVzkL1LG2L28K3vE4W5l+4u4PQo/iAMtp9oa1LriFkJpPKtOMPUQFKQnrduaFJwbG
6HrQrqb2X1SrH1W9Wu8jrOitqsW5wITkFJsdu4NzgqB79+blXhlDjsSa+vfJMrz6XiFuFHPpcKjl
T8GIblcNq/cLbO67v9QjF1L/I1j1M6EZbzjXmjibGCuYUGtha1RmGycsTuFC6+QhWYTYtRPviuCq
ikva37gtnTyUujAQQxwHw22Ac5iT/6ngKY23Tm10OmpUZ0bh301sG3BRxbemQvbfRha02nOdRX03
4EAMaO0pCMyxU6GH9F1QH0mjjfutYbWkUfk5Ql/R3c1B/x2/u3MC8Jg3zLItpDr6kCd2FVRfAK8b
oP41i4lQOBZioChx7Rdjq6+xAlw36SZujdXAw43eOzzSGDL21PVkvxA0t4RIUF81l6h9Y6KxYurA
5cTfbBfFe9NZzG/nddoVfnqJacfiN5Iq7F6NHYYUySt2NI20rkOPmJF019g2ktHopD9tbWLZ73tw
8NCjSeHW5W2jurxE9vT6qTCFz9hrBBnATftk9RUdYjbxoCU1qhTTy/Gb6RsYm+ehtvkZ2uZkGNNt
UqryxtJkleWa0obLxH4bZUAzuyJ6kJ++UhoZb71pBt+y1ODsEmhebtjkFUBwAXW+rgiYeDZjlRJQ
wlGWMkUaKoCnJuU9pdba5ra4R/RQ1EtWnA5GNHPGh6T5OHuKd4/3nruXIf2dk+PukFTHJKQQJdXb
C3agPH8nKnfZW1Pq7JPK5xwIes4kRyav3DLOXUX4RijdJP1uYyV/s120c89wd47XOyFtlbixLGU9
6rQKblIG9+iRXv04WM645/dgnjbCjt6mRSxXzWx6zAySpyqxvqzFe0gMeZy8GVEpsaovhnmDv9MT
sGgeNOmDS7/LcAqDKsjtdguCccarlER54Jcnj3ePpyB9HIVi3drlYthvo7vdLf5c5BE7gzpeJZE0
L+RxYws1lHs3T9O3knCAJxBjdKkGNwL/hoYSVDeTiXzoID7PyQKquPO1yVSxLlLf3jvOiKNlaFxg
hdzsSi9eaa5KBobdhD2sdDP6CtVD3fTpNj6x0LDDnNMtZOqIjdCkWgOc7oammRmvzQMXwOCMTne/
tmVqnZNajvKZVq9NEaQWz2KQVYB+M2+w8AultV09d8lqAqeU2Imx385rTxSDbRyaEW47nMk2KviG
W62RyRc0Acy7sx92vGEftkNOYAhAx7waIps7tagG7ZAzYqrymrknu+05ZyDcc7Oo6HUtzdxlc7p9
sPD6xXnvljIkbcq4bYGQykgScIJ/3iaBOuxSVb2sS5uXkd349i2eQPvTWAViovaDcZ/YWf+t8GsE
Yi0rGN5kms5u2oMINNicv7duW1fnIE3EafCWREYNzmC4KLiKV8b6gzz4ybT+Sm1t33UJVij8Mzm1
RSunrbufSyFP7eaY2Y6vWbZx4fpLexbm2OdHuwjw/RNE0n3UAGhLnJELlQFOG7BFfgsVAvxSsnFS
NfXQxL0wueB6ivmP3ANbwllSQevYeE9PLeKDTQk8zZAHDMKAdRiFBTsaV9DaYYar5W/0gjdTA4Wj
LDL7xsZUNW9Dz4pRIuHgKEVWbbACXBDJ3oAM1rt69rrvqrN41wjb+Ml30aFPcsZcJmlYwYkHMUxj
708tYsgyNrKLTJlQdJtEueTxyLpusXPxMZG3hDflpwmw0V31/tbMfIN81LvWWWZiV1I2ARxWBW15
zVNNsy0gPDbo9M6/bausw+ZnehjBsGkZ7pUQEEQYI0wqpRTTN3R0ba3OQ1H2FNcOMsHXZgTLczrZ
wdtGdT2HbaO77ma1Gqs8tp3OH4lBqv3j5ouBbrS3etjxbRk/OeHGM15hWACgc7x0UHMt4/EqYRpt
MubdzU6XfnW2sOQPETRDzmGMPR7jEs1ZSK5L155g4AIdlVPmm7gRmjKcisXNQ8xS6T1ex/It8FIr
41SsyK7RXlWK3abHpeWXNBEDwA4uZwhb0WN29kxw9FsNaHeGqWuCI7974CGSB/LhwHylGeCV0w0T
FShN+QOtK1NMQWtzfMTeOwaY1ZeZAWoDwP2UmEte77e5r5zPWnHsPg46RxGF5MH2/qMLrNxCgEyM
jCmB3GpibGZOaCujUt+PZo0T3OlJoggTRzNxcwyZUyhbRAT8i4S9P0UJ8mu0L/s5LM92fV+YUvyO
O8pMVs2YNuvJuc6vOPz/WHD8fxjsf1iXLRr/729xuf8jyPfpV/0r/VH+hsFe/sRfMVjDNP9CZDLz
essh1tQhrOtvHKxhen9xqLykIFLZJujRIfXwDxDWdP9yifAlzMMl7e6Cyf43CGuS8muyFY/cUKhV
3yIU8m/f22+w8j+O8v39sXB4GqRLqKtrSXalBjTYvz8WTVLny1olD25ukNnQ2+WLHUAZYV2b0I3k
6C8fzeIlh7/7Df3xXfzv0b5//aquDRSFuzsA9L18V3/P3vowDBSFD7OULlpOlT/BseX/1sLIP75I
wNIVCHffJNf19y/SWQnhCaP/oFIp3+i1h2eVdmwd+Oc/yu8Rq3/9Kp4QJAcLvgwu2t+/ykRKUD9J
/6GakFB2pA3KB+ljSUsDLY44if7FUsTfgzL/+HIma3CIK76s5vtTMqcqTO1tk/fAJLu7Fhc9Dk32
PEwkoPzzn+v3jOf/8YXsP50XJERZk9DegwZ0jjLiky95Cf9qKfM/evpIFCd12WOxsSf/9BGxcHbm
EHUfMDwFj/xHM/kmGrdFubUGs7CiLClB0yz65z+a+Q8/s8v6iUvQsO2LP33ZksZ/zVhcOVTksWig
X1JxRymp8knH35pAPUG3JHFNks6rA6+yd+wq/chT10OQSOg/sVdX16g33ZXGXMq1X1d0m//8u/yH
vxtqlMvOVpOsgT8/WH0/dUHhPTTQYXtbqU2GkH9eWAk//7LsLbhvbSmO//yL/oNP3RficksIgonJ
zPr9aV4ZFspMWw9LMZpXVq+DCFot+/dfTBACXn5ULY6d4ELm/93b3+OXz9ZJPAQVllwr8ZlA9pP/
LyJsnf8KAf7/gP/lCWZV7EU4403xPfvPR1ubpUVPctMZXdVz0Pkc/YaADG3c+5XfRLkfqAoVD5M0
rRMRVzFBhzMDS+ip6bgK0X05vpOkEWQvleHgSZR5XfORHMApvYoBeZac3W7zg0iDXxRhzgLcR0Wk
xLqzAju5J1N2NID1RjgsQoXaF8+tGLNRSqPC43H7yma0uJ0DrUeukcEAmbHMAgBIA2C/LnOPsrVY
DD3GVvDhV9KEbYbSIKFvMglVpF6xItTbLR7Gjr1uvLHLmcAg+4EQwsTCR5+rH45Z5EsoQffMsEHx
PPidbb8kWtaI4EZgP/Y2I+r9ULeAhb3ZVzAYvIIHxf8BvsAEKUNid/S7a5JMh/OxRm5wyF/tw24g
oT1s1pz/pBuT8ZfMavw2yhyNz3Sylq++KOTJrwnliBxyCWZAKSN74vcYnKylJr/D3KpAhrxi6bWL
eF+dmjUbn8FPrGKf1mNyqoWnMbQOVo3Q72RdGieq0dmhbjDhRoiq6oueH3w1NUzyz/Nu3JoztAWZ
qjlHGAARJChOMlx2v7CawS72nAlgXqrwrpJJan+/+I71XicuiTLEGWwEHTEfc/FGZ+jrzkjCmJ3T
tTH36G4bYl+ACJRXPteEp6EA+Yb/wqWSHvjbAXT91tXfiZBkTYhf+nbE+LS/J9TNue5w2f/IEJnI
nCgyVki7/aLeavCRYp8rZ2Y5n1ymc+4Ps4qtGW0qzLZWJwcqcxiOClFNRWyraqMiE9B9reuSqev5
PTnijpvWP3Jzhva0jXzAWb3p9oOFZjQ9zPGbW5MlrgUuQ/RrpF3w291WeGQerJsiXHeGcdrJuvVU
mEKsfwrdAalVA+Zge1HWq9dObkUaerEQ3ScJDAubTttdxDgruW0URfJNpzWSeOXoRke+8vXTmKuR
UURjfwme0PWerklfW6nSt01BFMfF4bDKSBFxD2K+onZDS6Kv0awSmosBmPELnVpCJ1RAa5JMKTWB
ZEQm9cDcBMsghI6TeOzMquYVE70G+pq1leAabsCHVjAkKEGReV/arwX5yLPvEuwneG+GziGAizgr
34/KThRFnAANf+aLKV8sVQ7veuzyJ48mgggTQASyYcjY/6G7tXyRXuU8KBuQNFgYiUQ4zoaeuUdD
h0DfXZ0YSCy33cKrdyAwvDmBhBskmqyy/cgtenXaLaf6EAJdhe9geKUdHN0QgNq7mq2qUxHSZvAe
lDaA4Tr3pMIRrlH14MjT+j2pR9oSi99tuhvTQF0yTwTrKZXo33NJMGJYL1Xxi9kYcT6JWc/PplU0
n64yku9+7eNybLSVgjWa8ttiS/ZtqaCo7womCQL1UCE8kZOjUPElN2E48Inf+4ZjGTtyRfPvNDHZ
jcWkDcOqkTiQ22TzAqs2W6/3uuoIp2lqEk4ig7n3C4zK/CzKyzNIRMe3hTFrGq6DoH01WevAT7BA
UITphn3jQqw8dAgj6tDlFzhxMyeVHypWUBAqpufsRuDcG3aeQQJJ1AwzM2FF0hQpfR1T/71ycvML
vY3ZZ8axvER4ydMg4gJDRMwsS98TLFM+6IZMIPBbwzy7lOotedejLeLJsTpmO0YAnTqUtcJorefy
QfHcE8Xit2Udk7bi3ANSG4BaY7q9mKmsJYHsmBXnDTj2ZuEkb9+rCSoPh6KVJ8Y+qA2TE4jZNZgt
niCnys9+36cM6TmO6xFHkVMh/09er+0np+r9HkvRYDEUuPhVyQnJKoKL2cdwZQBJDjdDqQojqsea
N9dpLQIoPP53El/eioVQTb/lgSBB73LZpYTrtZZeI19veRnPhmddmzYhinUzBTIul2I7bLZucWrk
IFCEQnWM8edkLo9OPotroy4s7OtQ/N97NvGdZSvAncRGygAYr2v8nFG0v5UzmZ/7YVm3SwiqyN+n
qlL3gmHCLxB88xf1N1Prpc756FvsU/o0JQiaTAAGZgpG58uH1sqyOrZJ/RXmN5AK8dytHXGTLfOF
nGkc8HW8OTn0RGs3Cs0n68nxytoKI9e4oHbvvbKwf2JDMdfI8Jj4HV1HgoEvHttJQky5YjkSV66M
2PV777YcltQ7ohgUZrzaHXYTgUk0j+dWlcyQQOCJ1B4JBLXGoHpNhI/5YiZVCm9IwOMTGYHPRQm8
wZMl3c4Jwq5qXZKK7CxxyWKYrZ1d1+6Ppdeqjlkp6RE1qQaEDFLCMNX37piUobN21bxfJLAUIs9g
kkvoKkb7AjYHKmqaXB5FseC383FifNqM30EiS1HvMBHy7pg9F9Ge0gNb/GolaMRUM71NaAOUBOEF
zgXPqmx4RCfX1RCqeXOrMJjQYtmnaFlI63mqu1DnPPWxxyTcimhQFTPjqkw7BN6Ma96F5+9uIMr1
uB9MjesOVxw3lVv6a3FkgZhrnC/rS7KrhasgiAmQK5ZTNTT2q0dldnIzIqOj0XD7N0GpgE4pVhI2
HAU9Gc1pPiQ46QiZeq5syf1zhxmdfWRV1TsPW2V671anZ5KCg26lPtlG0rxMKCIuIfw9VExadRfm
fuAnY7QHRjcAlt4xzb6Y7AbiRPlQXAoHW5PTtRuSmWzXdAKuYzpBvRd2U81MpvdkDVlha2zJXpGa
uB7sxPwCCpqmI3QDCZAL2zwODHaN5R6jDao5LTsQutGA9hw1StYTWZOTf+xX7eHOJ7CUP0QsmDVf
MV4W2QvxmYpAJYd59aEPzHQLJy6Rel+O2KT4iDMto1aM3GpDj9L5Ofsr9poo04nVxtoMBmizOSU/
AljC9gLicccWWpBIUU/drYUi60nVV3PaGPOJHKIemC0gzAQux8KpIYu0/QWCTHqpdDJQJ1YaMefM
2X1Fxop0SjO0cbyfJzJUibSkUplCauDJDMeqBSPfCGQsQ9IM3TsU5oAxW7KVL2oLUEOzZQONpteS
2WExqLMXPzOeF8d08VO48zye2iJgz8JW5sXblBNO+tdlDv+nO/2HTe//v8tOYAvpjz7/8fe60+VP
/FV2svy/ICjRWNNmCQeaHP3ov/dH2Y6HgMS2OcIuHcG/+UN0kvIvpLVZpiekKYgEvhiz/7Y/yvyL
ZbO/L2Di5bNGCjf3vyE6ORf56u/N1yTrwDTzzV1kE0vw9/3eAnJ6JnpKWA5DqERxN1PwI306ZMYQ
1SYOXse6hBDwA9dJ5Un3lyr9JmF2PlWsshFD8crOHNfkzHbUbS9zXEeXvNY6yjk2krCANngzpYGA
ReQr7LqpZmsISW3GqaNwTzbhaC34V1pWAzxuNvczicqphDH1W9I7M8TZh4koUwrpxbrEDvUN00Wy
VtI1tIPU/NmZfDhkMy7f0IuT85hsfNk5vVDQfUuqzMkj+ZRchwRICsxzImKdw0V12b7X9etcVXvh
sdXIru4yZ3wzLsMY7eN7y84coLuAPBs9K3I7WUsL+GelCxdJBfezHBn4XQbqR/47tr0W9sxVDkCN
0rWFvH72eL+wRubDsb71QcNAS2TWTeFD2UN4t0mPq8o9DqL90Y3ebQLISlDIddvh1FHLw+pD6oKu
xAR2k+Hj4VdL23jANGaSd06OX840i0qJf8Rd6gEpMYLXlyRj/ojckE+oOYgM9Cb7LfWa/VpXp76T
9bKvyP61ZyMa/e24EAi6KzOH030JvpcwaXsGyIxJm2FZHGyFxP+7hp++GrZO38yugffIcLv+0lTR
CbXjKm+Q2wcVyoUBN/4nsyfKCAKUzG3CaHdtWwGMBrMghazv+9vCNxqi4FNbnlF9vMNIp8PuI2AQ
C7fslcbJAsYG5PM4umP2kiMcrBEoP4OEdujgozkV231v4v8O6ypLcYYOdv6YBnCilwCP/LrkYQbI
dLHQY4F+wHaz7sVqC/wWHI6iX570jPGV5P5Ef4mcaMQAO/BRmXC7u9JIvJg0n/przTRu64V0m5GY
Uy6pJIjAGObT6DXDkVVhM7jAkH2uYy1NXDAYmekZ1B3zGpxSSfuZyknHkLXTF20cREMnvf2QVMmw
wxS4+lfeAsYf+kvDSoZcg3RCiOg5CJMmaX6ORO28ZXpsX62etWdH3Sfww6a2gwcoc23uxmbgA8ZL
0f/sA7v/xmKT8lW0IIk7DHrO/TJ3cmB7iu+9Q1EMr+ywcT5W8A5Wtaw9FF4NH3B2SFVELlAkdDOo
7Zy7JCGNKmzNOvi0id/kGcus4GVFHLp4JLwS71aZDR9kyU5+mK2pzuMi6S2QiC4N8n2JJWYO8zbQ
Z6nGQsfLItSvQXqaMU679OcBa7gIMZbxo8+CLS3g8tacnZtSVr8809Kfnt2L7NasSMX9UIUiyyfT
Q33ohC42PlGjnQ4ZFGq39/om8Y8eLYeM6lWNNLC4MfrrhdDlNx4efkZOJ2vH9Ndh7L9Iz0GGUDWr
2yhBmnNZTUV+UqJ2h1Mzesq/MevKCUkJU+ZDOVELRInKB1LpeAEoxbxBY90a1QrRaqQpjvXCz92D
Zg0TTuGkz9YwGwOR3G7D2LhR1eN1JFC5yMijw7A6RlZhtTVpxBujsclktQkhbhpUNxvs3qIHv5w0
VcZwAlRXpxkENa91xK8KN5QeBvtIrz6UV9JsxfeZMJwyRjvMRdzKAEsik6apPxAw5/cHaRMYt5+I
c8eUm9Ah7KshhVPJwGgpYSQG29csG/RdjgxsxiXB32TuAxQ0cSB7YR9ZfDcRZM7MrrteiGD4NLex
h+ucmFUCYBNtEMJtD2NE/OC2hAWJb00oeby6cxcMPnXGlIxmGJTYkPcNw9m3oCEI4JjNq51HvWbB
1L7rytk8WRiwBdxqhunbCFiHsEPnMzC8rpsdXBkiqfW5Sic2jCTOVB/SiQjQ+6Uc7FsW2Q4iXMne
TOOyyyF6Xa0vcSB41Q181WNBJjmrQywEHGrIg817S72di9KKtwylPnJs12nPyzjmv7bOJbfSUEO7
3nnEZrhnDxkyize/LU5i5jFG0ag8J/JS8NfYngPX2Tv1gmel6JUeT3pxLj7ycj4n1MkbmmM5XVW4
pO0dV0Ah8WcQxbhfZ3pasuHH+bptCYvAOO3ySg6CLQnhCNLinIwAJCw0FJuUdhVefnpzQ8n3HnI1
jQvEgTISGDADdG7yi+xidq8nSt9md+ErzhpjDGhhkrGGiksdbcqge1fRBjSMW9XqYTZsJvIjSY5t
NoQB9w7/T2VjFcVdPi5729eWF+qs91uEDhsRdqDxf1+BRFIA0ERrAp5Il0AATxS+A1mYEgJq3czd
7OZZEC121uBqSdwFAysuqD7GENH8rIZu/pjsBRiqo6XiiR0SB8pkohzuUrvmT2OgDEn3TaaIaOpo
ICmhIzImNqvMTcElM/GkHIpj/PBlBR8YOABGNv0w0RH6VUo8m2TCLNFG6kUTEY9hfThtA1yWJv/J
3pksOY5cWfRftEcZ4Ji3JDgzGGTMERtYjJhnBxzA1/dhSt1dqVZLpr0WKlOZpRQZJAZ/9917rkpU
UCsj2ePh7Q7Y67p85ZS0OGzA6CdAVyxbu5D0mnGD4ix4td2nCAD3EixH/1UQgchPuA7GR15PJqVz
UY4L1XMi/9MK3cQCOCGn22nSiIrEvRJPKc9lwHSpy+5Zy8mLY44qnXu3tsxPvHNUKAllyz6gtKf+
RAzq2hWbq8rcFKF99d5DXASsbXj6Lm7w/i2LsZAvEzFyd5lMinHUlwaIqNozf6j4ML8sN3JloDWj
+SYUiOaVtFyvD6oJwz/Y3ljx6GMNXQQw6I2fCOnLothiENPat20yVM1cMd0ibrkMQHYDGHnG7ntX
oYKiZM9Z90lyq79qTD1fnySyL+F263xJ7Ll5G+lg1VammCDkIpktpJvnd2bbYKZo8zzE5tP4VQNM
ZCYKhSOxJbnGoNQvIR5XlFmUI3BNkteIOED3vAUYMaiGILTVeqpdzCa8oLUxuPbwXOIw0egu6CGd
cM/6X3M3K48QOShGYp9eq6AhxgOHEAciyRpBY7zDo1JeZGIa70S2K27IueS9Nc+tNDixeOG0mnld
7qu85ewxlrFBVVFRjwDKK1JLjO6YfZhJO5iyeHhgZfjdLD6w3eKH/GW+jUJXg51REDxkt2CT7v01
TPxnrPqLxcr0/x+rlpTzghj/rcn3+r/4G9TK+cPwPO4CvjUUDDZM/z1WeX/Q+OE47ORpn6ciyKRR
8L93+eYfdFWa1A3qOmtO57qz/dtYZfxB7YLPxg2nn8USWVj/1lj1+1DFMCWuUVGXvkNUVLhWvw9V
FQHTkBaoYMAivwUDPB8apI8VZr1p/afP5B/s739foLIc/PWT+EF8GoLn4d/tJqVBMwtPMt4HnuCJ
1dhpsbD0JFsXrv6BsQFj/D//gX83L/76gQ5qDbt8V9judWj988pw7kMVW1AA4xhZuJWjwRZGjtPP
5DGU0AzFPQPWxYoDxjrt6Z//7OvH9r97xL/+so5t+q6F3MzH+3cfa8gznAA6x1eswzw5aqudNhb0
lzIgIBrl/+Kj/Uc/zXN0LiAcijbNwL//pmMccrqviXIaXimeEW3KJIiUd9091n0znP/57/aPPlfs
QPxqwkEWxUvy2+eaGMwcAJhI+aTFhrQOI1rmvlgUd+3CirYiziLmmW2c+S9+7u/L7V+fqcWXif7g
OBg0/t5dMDg2HUUsYQcHg+PcNGiCrEFSx/wMMVbDyEbj/Ld/U7bBHE9hLNvCuXpt/nwFiesbz2uh
L+JRIxNouP6WZsv6JnPnazdYZhwNfZ55z6r+XzQaO7+8Vb9dQTTw4iQ0hck/PfOqq/z5Z7tQCgjS
iPUgta5kLmixX/P1cwrqeZx8KVeEN3Glhf6WABQeTGIGzo7jlE5ZG768pXK75trY4Ex3k0Z9XlAa
nvltkP57tFNATss6afFcyynToX2VfQV06mrUzIy+/FCte317I7CfNZ+l42ZEPygeaU8xq4VXKgqn
OjTxamUDci6Xzhjiep36crrFQD7ckbTnfIPVtLz0XBY0jbQs51Z5VNd7HI0JNVYp9Y0LnSS6Yo0w
29MKjiXr5zlzQVFpSUVad2iMqjp4UYLzfM3ZBnaTkLZ9pU0Xfjaxmp7SdNhMNTG9IMZ/CWF+TAcC
r2CYh4U7qOILItn4Qk0ZE1BiJNmdPVudcxn82l7j4WgAJsVOZiGaEpRiTe1zUjCbMln1oSsokp6S
od3WIpfcyV6ZPwFmyNK1lrvz2wC2PV4iNBkmrOyatN/AcW4dh9q1SQR7+FvkODxoWoxeIvDZtT+q
2rDKjd91NOxkmlNSC0CEzlx1AjcsIY1InuxpFEBAO8/asTeR33E3yGklPT/9Mgm4UE8QdgyYyHQO
ofUUQSBlZ2Y9mXFEzr4fCavtCr+rcTVq5JNe0yqhjkNNg228QM7txK+R3CWqxgFzWrQKuFzF+N+V
8VOGCK+DjhU2zumR5VeNop7pGgibNLdHjowd/kuSZVCJX7QsUu6aTXkcn4ZKaGBMtbJv2NWCTLOa
24xxGVe1dSXNxbKAiA2tjI4qo8KlybOw7HU/mHQcr3dkm5J4X+gKkSaOh+oqrHs+Z/PEzjSmC9at
RXQ0gBtpL3HB51GCONBwL7B3cKgYCbzJsKdXAQZ9OhL3FflRNRDUNjIdhuarqRKMpiRuMh1tglUK
ICK+IL6XEybZJPoEaVUZ95Y3hubaQ1tCaqobdLHAZi+rXmZdVKg6vt42gbBbK3zl/kLHynpdRMHk
SiTyQlbuT0/GtSFKnGU+5ZCz4nb0PZB/OlP7sIw46D0ULmaDhU59K4Fb+tSIXTrW9BJTt/AwoWRh
46zhgS/deo49mnlK7T7ylHqpzaS56yGhgJycuxjINLENKmDzLLzJ3dZ5xbMfbgo0OCwefYXGNGnM
YYsRq8RJr7ueOinKRigZmluOpYUDSvcYIepw96WTcU8t2PxYMKN8avQmMCBm+SsMM/XZCH9kEc7f
6deyLj9HZax/tJ3nf2Vgvt/ZnmPRgLTWS0wRzeBSWzWF+qIsHO3iNHFogrezzU+C2eAQBQb2e0o8
6waN0efznNNUPRFu4bnjiatoGHZZ9oNx2K6XueXZ767M4SRGNsu/JQGcqXhrEtOeWFpRi3xFgltl
+mqAQuH/0aUYYhrNqF40TsrOO6vCJPBji74uPAP26+w3YOGanl5LXAdpqOFV1+snQALsfhxCsMYC
7iAQNZXUxRMFOrQvKSPXmmBoBFosuVr8L7h8QTNrVogeoJk1eGBPZFeCVCHwwKM5VHvll7TQU66a
PJBEm70gBMjeL9tksF9qLzP0hR+7ER00oRZyscOquJNJNJYUItDatWgYEd86uuH8lQ6UvVhbdA/1
C8eNIVzZ+AgATgGoqA6IYE1x4/kzYUelxbRYtNDYbkKaNKarczu667I+mxdAS+Od59Z1fJt4VFKu
io5aIIbtsMgJBAkqE85127fJjg1O3e7pdBPzYrZGyAgWhaXOphPKh5zN3RYGFcVwV/+7MEGbsnu7
MWUWhg8+nIR5jW81L3i6l+ZwXyQWm7mS8Ufnj0+AMArVse+3UtVCiG4YvFdJbFtypXLN667lLCwy
v/16iPzHqHajiAYK/O7rmYrBfOO6FaQImV6Xdoh0efxlWN3QHtsGMygIFc+adkbT1NfJflLNmTKw
2jrwzHUTbkSGUN7TiFfbjCU0hIqpzo4azzVtRUFloggtYYsoD5guCuuG32ueX3BIjmDzozCaeJ1Y
1HTcZdQii1u8YVG3YvFsgGxzaJY6UL2nT/tYn9N83Wg+oNVlhN0l+nBKkE8rHgRWx64RQJTaDWqA
ftUPXZFAqlDJfeXps7mtefSRjRvEY9Qn3Q+A2PhOqSQ5SJe8CF0pmvbVNX23NchbExwFk5Bu0jHG
3mcwQHPnWUmXw1OLiAoJ5GQbi4OtqYXvRe2hwkKCicK4wgi7ObPhfIbM7BsZUjkZGInlskBs6mY5
Rj6lP4nUWMsVtnztVG494YvChE+tnPdJSh5iKlCL5kMBtDdXwPEaE73QiIptpHvSWquxDJ+cfAoH
zE5wDfo1bXcjcSAq+RaGo2UHM+296/et5nxHDVfd0fySz3ve/gnaY+iE3hg4adsf2T53842itNq4
N8fYe4KsB/WBDIWHgw2LKVaPWQ0ClFbqoPPZCWV4g61b3m62hO8GUTJS6tFkhlvsB9caipuqNDp7
0QOOKZ4TUjjOCw/vnmSEVrFqN+oQS4VCC/yKDM9+aWbpvxOd1E5IcSXfpHSMk1la+UsIHHzaYguq
K1g+6CYrotOVucYwr2CGA4Igu5cV1z1KqCU0APJimjHBSFgqwEDteksTAyQmQHFgeuZ8un6smscS
q3MakS6jaojeLHJfNwnTGF/swOFnAWxUexO1I3B2GCnFkXaMYCYrsinYTJ35C6ZYB0E/LsQNPZUE
jTIrdrW1Y0uA1jSHeO2z0noJQ5+NhPMxeuBjNi4dLPk2bPhyNvDWZ3+hOV0j952Xjdl+1LwrT7NM
m3ANoKiL1pq0UJboH20wqYE/qR4AuXn9ESfFEB/0ZOQxg9MhrM1V0Uesn9KYo8QyshBGlwBqGY0W
NHWC5AIlb71YPKvQnsgTEvnLrC7nZACAfkVKP4w5qHXRHkuoa8JRiesP15jp2I5cMXEgJT0+TwOl
mC0YAJuTzhXhbig8OwGNLzyG2XklLHtYzQOQqmXYO1/KSVgREee5YvZc14zCn9SshnYjnJF7Uk/i
JH2maICu0oXPx+d9+omTwu/nEnuC81p94K1J+XUEbivgSG6VseIT+nsVwYXbIzi7CY67mLLRMU9O
Uhnja4dadTfHWHfVXVJcuTtC8wmPUrXL/CSVtNdIOtNmxjWtbV0S0ScqrNM38o7lM17fFkmNiLET
sA/nre3hhHibBiprSQXSpIptzaxPI3vYH2eu8ouvGfW1CaRtXxsxpXDcMkV7CpY+qzjOIp1uY+Jl
4IawOmq0VdIeCI9t5HbvLHYzwhiaaZVAvQGGCJ+vW3A0tjQOEZ14n5N0fkahA02mTW7y5TXpgPpZ
Yp5nO2OrG6hfnctPbLz3Pvabex93JAzEvtO3km6NaiXzcD4nRak7vPBbfYtchRiQYHahtgH/3gdK
YLMb6hK+xqjIAhDCd6lN4u+Zv/dd758tJYi9LHFxDg24Y1xmO7ODoRewO4UvpMsmNVn7tcXjXLK1
WvmcGN2Vw3BBysZpwP74lijO+HyItafUnrxQ0aCea6g/z1YeZidOZEa55iAa3UDgbl8nt/fTtZkY
GdsomT84fkMhqWEp2lPTsQUVhreKAqxEadEbjyuzXtFxFL9gRyyAEhOK3idawkqlE6HzbKR9d+mw
zD7IiAawheuirGP2GTENT/0koBKX9B/XrUG/G0WJ5gPJWOAotcW4dUgJqLmB04QZNU4o02RmhWeR
6uVFfsnrMGHJYfFmLAhwACY1cSXBzqRKk0ahyXyQqmcMYMVWn3R/Ksq1UTnXqh4zl0dBOxHaZ5iO
018N9P8RB//CeP4nWeH/ZH1O3/XvSZ9ff/6v2qDn/QEtFYIDxnbTvPr2/0cb1P/gusbvIK7/8EDf
/482aOp/4IAX+jUEZF9dFyhtf9MGhUNwyMOHT0RBmBD0xb+jDfJX+V1z0bDg4IfX3V9piD/Z7WH0
TpFUabt1c7sl89D0t6SZWc3DR2Xo17QLUxEXri+Hgm2VZvs0SrQdtyKM3Lsq07C4oUGvwrYItwlz
NHeD6H8KkCSUbU7ZhzIprvMy1+AFyBT/zabCXukSakHF5cn+qlIIg77Y6I4FGD5Mu1NcMdtf7eJs
8Q1uctGr8cYrwE7NOTDhaDb0b4gDwIWtifmsBfdKe02SXXyC+CSKlf4wQ5QxFmkSwoQpPLiOvvRe
Bt0Wu7TI848ZR+ArZ2ayq43WQE6k5ipQsvAORLZSypp01q+iCdlKdQTvcKaXezW6cFTJRu8oZ3Hv
QmhjJzNWzTOlLpzupfKZPyzLKGGsSctcj01TfSdpCXFV0BWy7PtYe2XxzKkGFG59aoCp3zj6YK/S
pLDPkoJQj7H8QOmpcZLYR7ZNqKa7Ia3zl0LY0WNCOxpg0dSnzdPXpxTQmnmVJ6Q8FIVG4pUtVPIS
4iQZVzqun02WW/LYJ6J+G2HZso1wuh9gotoptYr+K5slOIIOOMkyiWy4QmNMbL3PWII26ew9j05m
BG03m3vSvNjkKQLEkDC5FNAFQHnaZ3qHOZUJ4lWfdTMVn5Uoyt0su/qLfD8w5FQbqAQfaDwuS31i
fQa4qTMt3uBDd2+UXrEx5UMd+UyOVcQ0lFXPY25snQnLpwO4GtpXSKa97tO7SC8vrJV3hv0ACskJ
UlsRuJ5UsaEH1cGJ4gdOlq2bKLa2sSFPJiV0nG60gMODf4c0YmzDVJlYS38iTFGbxEwIiZoRqABo
HmU6f4DT3RoY8IhAU0JpsxEaMl7dqHBDb90BYoCJWuTzNsQqGuOKVIn/roA5wBI7Q/Kzf1IMvaAE
R3NcYK7SvxQkSLQk46euB/WkO163wtHK3ZKzBLf4j8f8bWKb2fp5/Kz8Qt2yd88OLcbzsftwBIOK
1Q5Lqfkb7OaYZ0bcIuLNpu0btglM7VjbcXDgSOeXb2Ia7bVX3IH2rdellrEYhCSrP/RmGhBFvcGs
7OwQERYQHTmKeM3CLYcLfi7W54U6KxNsZCv7TQQ8CAv3J9IYsEuvWGGZeoacvGOJh5ZPpcOyBJCx
kKwCiWzf8sJP9kB5AkCOr14SfbkGTMq2RZYT9jfFSecMMxfzII1OhivTwALkubA44FMocEW05cBH
ZHQkCM0bM+P85qszKeZV7KqldS3BMUCW8HdMOFO5RMHc9rHxNczp+Nw3bZ9uOnh0J3tIlqNR0nNW
p3DPsM2SiCAQnC+UCQJRwlYD9MKV6GAlDWRCGyENzp1ZNOuqh/ZIK5u1K6z8XjRAuvNHdVWwsGn0
i9aEb2lyf4ocVmAiWf/qhqz2Y0a1lTaZO9+QTL3cdQ9s6L0ztBcukPHbmadk77nhoybz8tyTAAoQ
nih8cL21rxV0JRW7zB3WccH+OOnN+2s4pmqji+fKeo37Ur9MDHg/mPqBZ0Ih7Adw2DCwzZNrze9u
WOss6+vCe7dgtBSUCvi89lMmkwAwTHFxSIi9jxZfmjGW7S0ei2ijyTo96RxfyLzUszygUurBUBvh
Pqt0ss/aPBuP1aDXQcwj9uDHfL82C+FJQa3XKpV8zrFffiPAmueo7axd0jRqjfMZzc+z6gAg0pON
ir2hZtLeYqR/yqsm5wCCDOSm1wJrm4y7A7SWAbCGaz2NbGGRZZ0fbzQPbVRZS6z5oAU82ju6Xr7l
DFXIgCz+4eRjUS+iPQwsF1ubRQpVdicKw+ulLAbrofbr/iKs8VCWbn1OxuG9T43sXJpeBZpER8im
bf02dJ3iE0eT+0k1Oskgsy+tk59yq2bhlawgsRmUS2xkeDWAuV/GqUyvLy4cfmH3oKkBrERkXIrI
+MTUJtcx2YK1HTviYdDqISgqA2FVz8EENFk2HuncjA9hPLsvOFfuG6RPA5lMhu84/AhvpFpDiERt
cOWAt8HQS+QdYiCdLPjmZ493jm/k2yIjlzoWCvCBbwZG1FkqSMbONoIpBo+/DGOn/aid0t3a9Cwe
5GDNuxIK4smlZYXy9bS1uPhmheGGxxi0BsB1kApUjziRcZ217Q0yABuWcNhRzqSvgRpAfE4bQiZU
qNLFcjQL6Zx6CaCyLT6qtjaJOWHU0ZsxBN5d2iuJMs/kTZ5CXosJ677gZVyy+9bcHFlL2/Il8tVn
06qKaetrgWUj7poEHAw64RvPLN9CI5vZmlk6tSmj8p/TODM9ukKuwrCPLlKSpgJsjKqOh77l5CsH
Aog1bg6btikoE0vPj25KK1zKKC83cQcajknaXVL2BKO7wxDfvsC1CdRo/Xj6SMc8NIxVDAKQT2d4
JJ3ES3pu3Bswg/C0uJU8DGTaIizafW1q0Hw5jB08APILhk+xdLp5WrY2Lw6aLAKlFa9ZxeBciS8N
XMSqiPz3kY49lhb2rrJQ6sZefRRZc/Qql6SmCYlpzNU3RCUU3la7eiIkHEbF029gX4pSMNDTh5Nv
kY1YDtxpjwFh6dNu2eMoCiy6UjtHZGuaxZimzQix0tb3c+5Ds8p3ZT086ZP2NjrwTWcDxG7CmeEw
DbjG4tn8cUHM0hQOW9BUexPoip+lNykAbTl2ePLmEX6co3/i/qecgQgHERKLdAz/xUDvWrlm9zPp
zmkcbx27fYXWBvc6goxqarSR63AYPPzfblN8S8TvBlYgzyK0kah545AjD+CJ+T1qFrYkU+gCMdVN
P9jZJeoPOl76RdGM0Drj+uBOD2EGv8gxun7pNDedYw4vtEVszfHO6At92YefcROKY2TQKDZ6gcwl
WTh686xOnkotXg86IkI+rFnKPsdlL7H0FE8GjTszXtxJnL3eusnltNM7R9/DwPcXfC1A1uJ3mv28
E0v7JTNjFGDKvxCmO05Jdepy9zxIIpgYcrYDz+itLfLnWUOT8Ea5s7PuBjOeMYA/itw9YSfE3j7e
AZcB65pHe5c1TJdriOSz9yOoWczb+9iLoa3L7KUeoWtFcfjpu/O80otjBi/ryvX5cObkYqoQmD1G
FTxZqIVIyMia6bFpgCjrek06asaUYp/cnLDowAqu1MeXqfCS27qnOPP6MdkC9dIp7ObGsjTrlDn3
FEA+wZbaISOumibBLdOPP+Su4NlVFQwO6hF2yrPaLwqeDx1U8kUflo9UVD4oFzSZjhTFNQs2bS5e
aEhKeQQobzldOXl6k63pl1O88uZi6djz2YPiA6iH1lmZp6BdNMZbWsVf3Zwk7dCyQbG6tWErsTBw
ZLJ0IQeyYUdjLQEF1iuYiSdVVsfiCrfpx/KOLoltLWOQ/96D2ROCNAwnvicFu00VcS+QLgHlt9zR
1QTw9Cv17HNv6hu4pAH7B65nVSzSZvLBd80bC6aKY/RnJ8oPlDXcxHPNtmKIGKSxgm1rmHpkS7ne
phn3bxQhY0ai4cuAszjVNl2ECp+lPWbu2h8+iTeka5stz4JMa7yxnX6Hj40QmDF98+BHpqMAg7uV
Pvq9oEe21edtwdkUKWvdsZJZ2oZe39sA6pcurMFHLTP3OgUGR72uDr7bAOdN71gSToFh5dscWuZC
eYcUgmzLkUc05kcztEwK0r4dOh6iAAmXYjZuIcRwwk2rI++kI0SkJ22E6KQLbx/xEPe8Cna3scXX
hoEqlbe6wUJB7DpnupQprmUatvEN94KbVbCuduf6gOXo3tIBoHRd/KZ1xU1K8dFAXZXrg6TTEp7T
bf3gEJNjg9P65WlQofMaAmGxU5wTzaA+uGB5D09tvEkwnbHn6MCUez+2jVrE6/GYXqlfkYhOGrII
HVkvHKZIgnqeHaRgnoMQOMWKnsZ7EN6nqmRNs2A9+3T1E3CfGNdnUsrlQC/nwqnErhymdVVqzc7H
s+yEKpgMvuoknu9d3i3LMHzSjGHvwjraFvmDOUIIpqML8JTOm8Vhbx1mBI3CDCiOiux5id3FA/OS
jG8EtE6Jhg7Ectx0ohW0y6PQ+esAw2RjByiPubfhAAS+LohTT61dSUFsVj1qIzUOjvjKenAKpRzm
HTIpKxRrU9bRY9ldjyE+HKZOUpBSsY2SJnusrpX3haK2UUK14PPsYSU6zqXMKE8Ribwl5vDpSu2C
oEoTvA18UgDSneiNpNll0/RkZ3HrAq5TRryOk2FJz+4iKahAT42XtuGQZorqWKXymxaF5ERpOwtG
UX5M/BEZCkxFQ9iuM01sNN+AqqpThhUZ3Z2BKA86nVSzRV44SLBj42n13xKcUsDeouFceMV8IRSE
YzmBT9aCl3XTGdRaXZ6rRt4lBmhZH2f0sh7Ko1k7LWph3wZaqX0A1fiam/jdJUF3XVlUC73yCRwQ
KHOrun0plXtbeCQhmCPoHZE+v0adbcD9H3VXpTyKkNWLwvLubF97aLR82qYhxTqN7R2UX3+3sVRB
ikH/gO8H5r6JeZvq02gT5WS/63FvKh3EmV2sHNtOVnYCq7KTNOb2kj6UDmw5l2dxAw0fQj0ILfSM
iPp39AEnETvSXeCeGkFBVXiPr3Gt2trYaJrMMC8NNCIUWyeNHsjc15uxSSSruUIPPN+9zJwEEGI/
u6SnIu4WHNky6r3PKOUR58v0u0w9fKctSi2OYXbQuPV9cS7gLvYTR2qXk9dE2TCbd86y1eNQ1cbC
9YxNFCcHDADRAqgTI1tqgAXEZq+UijmSXg29E9xd6HzcqMJd1SmCaIuTPfbnIHHtPpj11tjOWstv
Sqifo38QOpgSqNRoV8D7TDYbCXxLzfnpXf1QUOS00obo1tKr9YxGStNsspr4VhdtA8Lfs3eKqEkA
CTANojp85VF7svzwPhc+m98U7SjjhSFaljCijW/hxb2UYjz3jcpWWK+7Yxx6+7rWPxLlfffg84AT
Gumy17VizeH8wpaHrQABEJbEHDJ5r661QfaX0myejcF89GLeumx3Nk3Yg1i0N7rB2UrWgDLzAhSa
9VDIfiVqagBUJ7lJ4x3rn7Mlug9ZZI8poDoWumfUsp4+JI/0Q5k85FN+aUXzE7Jr5EoJp6U+A7Pz
0mSpRWT22SMfKYr+oX+iWkamdgdz/KzXM1d6YSwbu7rWaPHimXn3AQoLrBhQljZrHzTdR/yC4AbB
4NkIOar77AwVBoVtraFfcR61/TX1hzdgFEjotGuW1T+pQe8H6HIdatVj1A4bkHPdokZeue4hmyU6
+ZOZiI/c402AE4E/2eXpKtXFbWE77qZudAoaxlBQwmNp8cXJ5z6YfM4PDE5BNMwv/I2X5lDcFUWz
osCOXG/R3oZxXe5NmTTPg0mayOg8RCCZvPbefJ5gbK1a07mvIj7EWZDXTjgEYBV4wgPL4DG5FE4j
+vRZc5/G+QoH7kvppOOmaJ2H1nBvWBTepFTGz3Vxk9vE8m0vyIqSJaDYZdr03dn+sdPa21hmq56X
KBZzSPCl18sVvZavBQU8JKJTOHfDxkkhg/GgB51Jk3tRr6qh2rGS2Pop4fASU09hm+zMsDwtVAQ4
tSY4gNpDP46rp8/t9eHiWIvQtp+THEbskMVrQiM7IqvHjpKZ1kvuBq8ul1OIMae/dl1T4thb1B00
w8nojTXQwUsf9TeMsNUJM85tRU5qzmhpqq0oO6IL8LmWh9aip8THAN/Mag0LGRQezx3enUuQgazF
6pR6Tr069ZpHnZKg73vMbgGFJhtAhCTHyJtaiLW8nzI9vqPV/NkiZbB2BoO+C5fWRnZXiykDkQAy
4RIxI5hpK5euCtUGtz9poyHS78fuGSv9NjHX+GD9ZU/UfFmg/Uw+C3ZVfCKI0bCiy1UfG+5Z2WAW
58reGFG4SYG9rL2WgwqX+m4wb/05PWiWd3T96pbBc19I+yuse6oLjIdxyLsVDXRPcYWE1VUszcrp
uScUDuaMM0B977j4Odzq2c84adOhuujaydyq8R5vOAIss38fJpsZk+M61fvuLTeMN03vDmAMVgAM
2j3qaUfk3gGW3JsB/3KW/tW9FU8P+bUZUkryFPbRnLPHgfjFQrnqieqYlLZI0AlTdaArlJZHb+NA
Y16Ec21cpqoXzFfUiw7ywE0RJEOxNAzzKWQmWFgaSZ60PuOaeElrTm0sA3tWlX5MADysD6JtDlmM
zGdbt4lt3usi38EKvm20cdEKSIpp/u32iFzIkdnSQCPLG0Y7cZ2V27e6pj6sd5BlhdoU0UYXEya0
kqdAV+7piJ6DRjBCt4KjfWS3K7fJGzIOLPwdDp+zSk6uyexXYD0vOvis2DIBHOwpeJ4WoZnvhtT4
1GPtyZQllVi1pM3e9L+TGB5q63N96wPPuiHLpzv2egnFBWTJ0BbNFKcJ7R5A5zmdx7hGmsl+dQf5
mjMsBbmu4NACHOIx2UYnz2+3dqb2gHUAo4gClEPFMQt7o1UQSKrae8uWeyPJf1TVx4+OTj2WZbvt
FnM9aJDMHy7lNe40JRN6J77JlSM9tfELhlUvBcIsCBxQLHskoLMt3ZeM8WM1dR19QvlnkvYkGRHP
ihhb/jhsNIeTUls/AgJ6zWlpCNBfyDW8+3n0QEbn6A3hupjvcsHBsbEDffB+KBoJLDYTIIneRN5+
gmhfx1fStE080Nae7dbdgURZzSrf4hB4mrN4N5fp18R3O9kcV2R8r4mLxpxHpOKgO/mFzh58AY4J
mz06hmm9qt1um8IlX0hDA7MsyG12KXJqAiSUlX1k3SR4g5ZtzLfgI0xNT6loBNBTxLm28c/VnD7M
bX5mP8Lx1mMpABl31TLerQeKkEijRg9OiwyNWRG4P3XeOhdc0Fhi05fxO/BVjrEhdXS5uabG+dEJ
CUHYnXHORq3HUFVjBY07tU4U8b2qowp2QtJcNdONSLzPsb5re5wMiKL0JU3lJ29vRkIZkT7vuXRF
HNEWoUHadN9ZuMulVPba1TOS8Igjbse5RMJkKeJrhoZyg0o/dVxZnTPeM8DBuy0xzWiOc7S9aucL
NsYJZ1fbEtHRHkBkt6P21rfZzZAgdWvJF0fKJ4+F1CqruWYyzm87bTIAA4/U6WZC38fFVQNtHdAJ
MB6iEhXRYEGQ+N/C49nkxul2jJOLM/bkSwaDEKumbwXqNzJx+yPROigGgXhgJeWhZOUCtjZIikpc
qjlJtkz89cFPOKIhRHPC5X0JWsCvV4MAkc2ovewM3dmws6sW/UB899oeqGvnuickWnUh+uqob+NQ
OOuUkFWbiDeT3TiCixZQWn+wG9tejnpSsLaQ3H0ANTm30D2k3wy23W0LK0XPocWTei3qiMFYefWZ
Uj97N6HwvJHtp0snLCvo8IhoPNwin/iYYfTr3ikwxvgdXRxdNnoLs0oPSEQXNVHlEfS2S8LHV6Pz
kNf6QFgoLOob1V+pblQnD1CuDavZ8dxBPBD9WiTJR0GPLI1w3RmzUBwYTvqpT/mxMtz1SPXNYszm
G0OzOpqrcOJ7Tn2akQs+mjosSejROkoSzbtEFhAOrcdutsy9xioWFP2kG4KqfFfE0d5TfYDWVnAG
FkudJPE6pPMrqMB/7QvNTakDzUYOILXTbIbIim9LYGX3cWxaGwdizbqcK/JzCCT+F2R5jdUNwvV/
MXdezXEj6Zr+KyfmHhMwCRexZy/KF72TKPUNQlRL8EACSNhfv0+yqnea1Cx15m4nJkJNVzDpPvOa
VmUBQtZxui1IvLaR3ze7Ce8NHWbgYqv69CoPreAmgV8PLaxXFIJdDO2iSrY/5pQWKC7Lauv33GMO
oLbGTRSzV5c84mLEt+LG91PcgbIBkaYxwKg3WipSPyJ7fPPyvrO9VZz2CjUar3+JkSk+en5O0gy0
YW0CcItc8GCmQUgpm4VpU87jFW9U7QLOY3uHhnUFPoOxPSjiHHsd2e2QsWGLctotvhfHMEfBjoPv
LW9nZwquIsPHAyCWVvtzihtwUD7oPEbbzz6hd4XCsuhhYBN1Gv5znzXjtsslDij2THq95KFzLHEL
vOxaYqsdmA9OIjepYCQvnbCumngkbhpKRcwEw8Lug/SPfCmNP4E4U2hJ2h4bBwCSxwjkw87lcpi7
9CFAXGbstxgl5g3Vj+XGlcmyo1OLNhVVN/vrVFrTvVikvYnQK98plgh4pijq9rOn5GVMIeiQT+XX
oBmXJwtv6r0TkmVwXkVXy9xMNwHxzB01jPmY1VO5c6w2RhZeUGVwpTh6Tg/OjyrWbdJPOYhPSlAD
0gUu7nm1GG/JdWjLBdgPEbxDWlmOVq9iKuqs/pc2yfybbu6nOxczvYfAIWFfQxU2rh1qO1uJrTfM
yixMv4Kcaq+BMhW3o1WLSwvX5a9hGLXzRd65ZnaoiYqvqLF3SML7qdF99aGlr6FjElXWpix/xujL
7WVsRBMqa/QBDwHkYhx1JSBrbNRn2o/VJTwCek7FgOlvmSPKTz7SS7rl9uTesYF41GhABd3YXpMm
h6IEY44yNt3scag9e2dTv9gvwogeMFR+iLRd68oI2BYjKM+IzIfT58UYuueAWu62wUt6XUD2PDYy
n67bAFqiHfxRQkjYe50FxndQVviYLk65mWzgOAtALZxAVZrcd/nQsAfVSqBuhX3uvmeLf4Au5NzN
KsV6h9UexVdiGEkFx3Si1g4K28OKoBrCIzpbmiWVoMjX921jrb2AiswOBOsdOjLI02R9ch2QRrYr
0zDm7VDiS+9EWVj8yfek8x3RIzQqh6Ru921ZzRQ5whgDoGwsADiYo3qKHcQW6cmO7uee5Oq58fyR
4gbm3xe9QK+PKps6YoFtXuFOFP3RYzNHSYT6+bquFuSbEiu6bv0Q5fycKj6VaqIIM4u/wRLNH0Jv
lvhlSxlcxmEhvjRTHK8GURqYTFf9feM34uAEC+jRapo+d03yCBctuYfSG8Oobal4sn/6XwEMxCh4
CU/QEaz8nRi8yrwz2qU3Hud29G/80f8q0Er70VMrXqXdSKfPFXRQgAKQr7UCy1v00sJjPnkyurOK
yntanAQcOoeS18HKBTfyiX5l+IgRKcpCg0FVWM66zTeDvU4ndoWpQsdg002AIaDZiocZcOEzCH4B
phiFKjdQukqVhf2mdLz5mdddXo0ipKBnGFF+aZL4rouZMk7l4TU7IMB8NXcLoMNeCOcrdhHh80Kb
Ye+KcpdklKdivNI2CLC5z2CJ/XsgGtgAhgnvFHthkL7ppManMhvdiwHEyzb3anKZHjm6jL599uQg
o4PGAj3b1LHIHBNeaqZxldilZMAO/Knf+E1ebkC8cIajG3Vb2EN3CfAtugeF3T3NCbbOeaHwsE6Q
T1+Ndk5OO8mlpnYENMZzQwDmY06LAOEdZLtzu0iYuDUKVBiuQpJZij6EY818uW5Fq9rDTI8xX2Hh
Otwts0fpNPKluJ7xwSXqreZxU5r+Ym0rKck2IDgCqrQncUWeh6xkU91T2sZEuwipvoY9NL7agaSy
6sDCs/fRQfHbZnxBobzmeafhtp4xW4B3LW/dGmUwo3JdROFbaw42qSX9p6Eu6NKHPj6GYFdi+c0b
8cvaOoLYqC476q24MaH31llQQEaT88gZ0jTd2UWdP0OtDYHqg1e5ntth+AZJy77PCou+VW4FYucx
Yb5kr602xw1i7cVLxk/rt7y1Re91B6B65sZhiu0XCUYAlGZy43eGs6FIXGFiObY/PRpUq7H2lzvb
NbsrAefgaBKdbhGwwWv5FSz2H+HmnuqS//8v/TewpUkU40S9Sun866v9j/oGGmr3/pfe/E33v19/
jMqzRqm9+WKLoY+a7/sf7fzwo8Me4C+pHv2b/9Mf/teP1095muWP//7Hd6ay0p8Wp2+psVBNP8LL
Xddt/f17/XeNote/OCHmDOufcF6ZxOAzyXhY1MgAnVSKtDa2pdF0ASE8yDUgj//CzLn/hHIqqIMK
zwxf+Zh/QebMf4KuNF0TTDiVeAui3V+Pfia18tZ48f9eGpvt7R9/Z366AIc88BFak8GC0+KaPOvf
eXvBEsasGWSYesAJGFviqnwjRYZ6Sgk/qjnGKQoJ9PEwTpeI0ekps5ITuqAGGiBB5hbpvoCS4dHB
dGKk3u/GSeFlcUVO4TUhsSdQLXizZfuzREIvn1Y9kobqCRgTM3Ula6cW0dGzbMBZms3v93Q1GpoD
z7Gd14WDYLHlkmGQ1oOMj2mgGObUwY0oB6rFT8IgfBsILhJTVdehmGw17PrFLfpHYo2+uJvjvne/
OMJFnkLWRPx3Hu616CgEton9cRmW2QWCYVAQiAUmnNDKiSpM7gNz3aXYwJkXsY2sGP7Dymy20yza
nyCWunbfC3toH12HqsBD2I+mupUezT+jqQ3/6I921x7YoMwa8JSndZTGvllHo81OXrKmfYQrNFnD
XVAs4/stJVBlNN0GoF6zCyji+yu3Dyps22w7qG/9oTbZEQaZ0Y8Tc24cULVwinuERqt2HQwNfaOk
Va7co+PqHjoBpXmtRKPkKol7YEx5kZOdoQObfwEkP19TGQCgPKoWe3GO5/47UPe8upE47ViXVtrF
TwZwe4yiAif6jlZ3l+0xeZXjJwmDIIxWOHrMXb5NTTRNvpUmicOFU7ZF8KORc5J9oay8tLc+sLju
0hz4pG3f1SF6NoM/OBfl3Ah24UIGOxG000tpI+S2VVWUo3/gCPMB9yQ/2QprECQ5hSJFTZeKrEDG
0OJWresl0zpttBjE4gTuH9ggVY/wCLQzDu2YJ8VSg6edDUG2yoEf3UE+nQToZ6+btzMcAWfDj1Bi
jesa0LsdKEXTeRgeyVGQiV38yjXX2J+2t60/BgiRAjUZFRYmKKdKYJZVkUjaZg7uDxSQ6mpf4YK2
swiTwgtlN9SWcjO1O3qI8HKuFZCPFokDFjNQIQP7syStwvwm6zXmfbCK+RNprrxO/DLKLkpaMguQ
T1Bot36XQtmLAxR0V0p6FkCivvFWi2ktP80BmYq92QkWjKnVfK8LAcJ2MyuzeKCnbAXHkRDGJTi3
GWkzFgj4eiJtdykyde4mTerioSDoWUg0jdAmtWqNeud5YkHNEhVwrOFgelAVoeZJBbZTbbuv3SWg
ue9K39j3cq6DQx9J62vampK4vahD1M2gYzbOsWt95KNdO9fJnB3Cmdv0fZ9FW3McqOMWWUHEy6A0
6XGsEezb4dA6fqL4kgBezOz8PklqaWwCABwN/QIJg4jjjhZc4ntVvCkjIIeroiwMwEkOPYggaCbo
w+ACKThWMTyVPJg7Wj9EGqCYat96YruNHyFy+ihQIOoTbO0oGsVTXtTmuE97dyzodpo93iBRXsIn
G6FOrW0K2Rhno/SZfBkGGkk8AHAP5iPt/s1CsvWNtzyOd1PtiftMKXNajSMOqo9hMwwHHtzY9lUV
fLPGppa4lZbC44VrFdwsEDkF37aS1TZO7cnZDZXjIUqEZCMZG8gyUCpjB+7tkE710O2wb7FIFBU2
PelKosQA/7gMwMXaZV1dmoIQ8M6WY1fvOoxwMXZDTAisPbY535bWde9LCEUAYCev9/fkTyNF0Sxu
fvqdsA8Du7x8Lntap8j7pE2wTxvhWlc56qvomo0WDcO+t8MvmH3XT9jD8bay0ZDTlaAdu2w9fxhA
Aw1ore1acLpMeKKwcJ0OWWwQS8LvSm5QuhRItRVkBsaqgxREuuD73+Ca5f1zB4WV0IhXI8H+JXn+
iJ4SqNrWQBeXbnJquUcBTQlDQM2vhLdbI1zjO2icuAhVZxeJUKa5Q5jSfhkSB1hGmI/EYVab586t
ieEaY0dbCCEAJy8TIJy+YbMtLQuyoL2aKa41+SR+NLO2EaHKby2AOAYrj8GtuTH4HkiKSd7Md0mG
EJ+/xrAm7QlglzTqWZ+QfMD6oIqrq+Nt0hvDRVD4cXIpcipg5Ka5p/wrVCSM9oVcFM8fVILaFk+c
GXdfTRkpY/mnDfYHRKHZ1QJN49r81AXtnNWr2R3gpOHfjMFUtx18u/Fv27ifxaEei3LeAZdW+KJn
pGmHbK46mL56Q19nQ1b2d4Mb+DNizbC11QY4LpaoqMJDb90QmWSgAW3UCR9gJwMrkva45Ntpmixr
ExuTu9xA7rGmo8hoMgCcFn28r3vOs7XvOPY9RhA+WKy8hD14NDH6svaYBxFVF3PW0VdwgqTfLzFx
65e8HqDyrLKYrhb09bB2ApvQNwk6uQ6zMlE/0tig49DlYEP8bR3BmqSy7xqB+hagUE/1LWaFAdEj
wQoqmKizXX3OimxybMzx0Cul/cngyiPCtw5CXjKax2jahmC35utqivxoCx6qHC5F13fBRWcg+oMi
RJkycEvSmmJe++XUT1vBKYdwKxuEVqWCEA9MBCSJ7PNNio4UxF/fsSa3BwtXWVD6bUMLSuV4Di5H
pi76bSt7Dv3kugAf5/3RKOB11wMYmP52rNrRo4hjUK99liT67pWyAtu+tvvW8C4TtAnzu0DBj4OE
P/o+oh/oLQ93ICONGbes1hy+Qp+j9LEyWth+a+KiOQUAFjc+B1patu2DCz6U/mflxw4OayKLLgvS
2Wor3LaIviJnDNOhTAL/idZ6eM2L8xcM50X1Iv0+wv13adAl+GPE8gkiTkKx5BKHUk9cpEQDORld
mwzf8kGVLw369fKAOi4CXRNwp/wYmRnt74pm4XiXl3Jw14g7o8eYYzqXXM6xI8qLyAjG6uDnyN1+
KZnpzELq+e0zut7uY1v21VeAHZb9ySutrACPMrdiLxdTpocYLsYA2xHEAVuKVomwBySxjxbYMeOp
KACOPowAeSkOANBJ20MAuQDsu0osbko140Nisulv//OU5zr93tZd/VO9T2je5EC38kf1qNofP9T1
N/n+N/8/TH2cDzOf9bfq259vxVn5/XPe49r/hA8UmLjSuOHZ3eevvEeQA52FgwLnn6QfZEAOGRL/
5aFZcs50BMpB6A+BbCfo4Af/UaLjabXVf+mToMsFx8YHMUe3hIzHd95po9Dwg6pLBPBsYSQwhkBD
u8Ezt1CMAr+CcN/EMdW7foyaF73pTaBEE5ztp10uZZ9+po+CceUKwm7QqI2CT1CVm57ItKqpKUxj
Nh8HGAAhPB5ncUtBBbSnzUf8HDmxfcD3vOvSvfDYt4uVLIA5yXWMgCjhQhGTZ6FBl2DqG8LZQdnF
3GJxYSfhXmMUaXxRgYkQWi6nSOY1+qaUBgFQQo4lVZmtwf8TgJiFHyAeX9xdZZj6A9k3TC49JfFQ
wnjx6A34a5dTRtkHo0N49hHjW7/rKOBEiqh/Qa2ZyCCPjFrQnsXXCOBBDFFF/ol4IaIFu0VhAuLD
V0JuxF83EaxO+wDO0hiGq4C9mpeQKxXxFYgRTHMJ3ETFYzfSMrmFtmkmYeyLKbXAZHi9qe8/7SH9
grHNbLd5+Vse/m8UnHTq+nbIfaR+0ayCruRSAH835ICkXQ9Vz/YzXm4IokP+QAVhvGCHAksH+af2
FE4D8YIO6rHuiYiWR3BLBPoHC8E4Lz98fDsw4N7eDoBGKNg2dRpXS2K9ux0Yxwoo5BR96nA4YWpM
mRlPugGEgip2pt6kX9UwJqVM7lHAkR57KolHnJ5kz/6fOb/1liTHUsDDCfkuagH0LUOKCG9T/kUD
banT+p8gArNX3gxtVw3Zvm3zlBg2ZEAiOi0985HOpp0vTQ0muxksphZ5jhjnXbT0+p9hnMMR4nIv
XWXd0riZHeO2BOEbvNSO6uP8eqpxpoX0llve/cdv8608Fw9BXcRCxdl1cPaihvLOuwlVKbJbV86f
Jhv9Wgp0A42Ocos6bB3O+wTFEme4CA28B6d69fGlSW/fDyXi0IHjaWMzy0YoTBdV/kY3xIIXGPTi
xBxRBLbRE+iVHACO6ihdpHtwBPriPrEvE1xQsc9owhndEDaAesjwnRtpkzoUqySN9UodBivBHYQU
2dLzIkb/H6NyoCVZeEuoZdu0CHr0QiH6U4XnM70W11eCTaxdQUASVg3h16hEL1k+QELOWMUiaTFs
WoVub4hwB1U2Z5F1Mou8ZoedoasXLmqN3OY8zUgHrkNHAqvYwhDvuaOyC/SqBAim9yRUAj0Gn0KV
4DfbYYKovga1msDyluAueRI6AJirroPTpwyNpz/aVFnKc01gM7ilSSYl3wyqKtaPB5CYn2VpyLqf
6q7h4kAK0Fj/HqVFP86XnTNFIw0P6vTNC5toxRuuuoWdmmQaAV3ShML2rA0QETNBZKellkPRmGjK
lwRE8YjUxX0m05whQQ45HqJ7mSO1ZHyjhqRfO9F5w+BNjSom+XWwVME3QXzxvp9hTqrMuioyGskA
sCO7hjWNSBGrgQ12GRS/OspC33Ug0A1grtFxADs8KL2rlaf7hFY2Go+V7JirG2oa+EKs7RmPXSRL
i9HUwqm9V7hEWSY5BJqzHaSEFy/DTqChQ/H6UbEuhHq3GCTr2TQh1zCBQjM7EO4xngvx3k2LSdlP
PawN/gp2B1HTsxrGgEQi95HuhxgFC1XfsOpJxC6R/kBx6b6K7JhX+vHa0LXRt7uc7wnWHkcQRy2L
493SSLzIJKUK1Oe6FykcmAh1hqZan/c8PKUnXpk30OmE1VZlFv/UVTNyd+dfcbB8atC1ykqgvqGN
ehfMtRr4YbpXo9+Oj9BOAepv+qLNmVVhYuv3IlsP3Re3zGKkiiZKM654zAjRUyifJgJTtftIAwp1
9AdzyvDWhYrgTt5V4y8z1ZSVa8sG81rndIDaTufm17Xpx1zg9AX5hJ7f9Wm2W8NstRaq25nes+kS
kUngQlEOzAMMv5sO5IJVFyZgpaqD2po8n087a7JnnhjN8ayHRIko7disDQmtKLnneMx41tZPYxi7
Mbk56SxKv73tX1HrbLvvJrwGFq6lXJsz1rGWnhIJ9bGm8y7wtYixpyhJWyswhK5FLWFHF1cvalca
OvH6eKQtvcP+7XgNTC/kUDXZ/xzKEpQX3m6C6M447Elu/uh7C7rJuzLCewoJ1orJaa8z19evCGhe
SWdITWGBr3RgZYnlXjqzM7IrL3Vj/iXq+T8+3QKTQJKAM0SBMbR/DfQAmthuil/XJ1fZIw+P35n+
p+iQIguvFSmJfGDzDWr2a2V20/g9LEJfzmjGBWNifEfkCwGv6xB3SMfb22M9NMG6imgSQyPFTxiw
UNNGuNRdG0HmiWMLYrlLf2Mf9+6I1mV9JCTR0Qt1dkSt/+27pYBi9BI406M1tw3AtXSYlhj0X05s
22S7Kspcimy2MapR7tvZhFr/9PHwvotWuAPWsUVXwDFNvZjfBwltC3VlacbHuK5y2oejid7XvAMZ
T9ljT90lH6h+eq1irGlU6dGl4ufAOPxP7wNXUReIG00SQdv03ZsAHCxKD5mkx9PeaLud3pBZ+Rz7
O4UgBsMygqXWC4JVTziCYI2Oez++jXfhBlmM6VA0x0iUuxEIUbwdEFR1VZt4TseAdEZdor1rhZCu
VxNdJcgdnspQ67/M0KDy499oK/4yElyYSAcCElNBt4reXnqZ6zav80U+JsgCQihgs/A5TrAlQm96
c958nKpv5/roJMMwfwbeD4bvN2+A0JkL/X3B09ayXFYVaB6bSPb9OxhBeXR5GcrHGugHa9s5LbAk
QxglOODgzXa+D3I83U0U2l+DmBLzn3G4Smp46yagH3dxsp2VQxYhc6Gwl1+neLA2L4ly9YFA3eX1
mU4f7BBIJt1xRJkJAZQxmVzc25NGwkd5Sg3kj7Jb+Md00LdYxOAleiTbF7l3aVfw+IaLMRJe80L1
SAcOrT/XRgsuTFDnxtcg0LNY0gXN5gsypGKgompEBJ079LBtbiU9pWMqbEsdCHmwqzipTtt/putv
L1276CCnC8cmgzfmTk4a7VFL04eGZePF4CFlpVuDOzriS/2pmpaWMwYIluCMP52AtYlOpA95CLMA
fpZXBZJ7O0GdXY2Xy6LTxJ1pobtmPVPLL3Ks4mtlTddR4dL4Xass5hl3KLyQ02AhX2p8qKJEa6a7
KIgAAK1Gkcuh2VAvo6aDAl/vzdQiM8+Qn3gvNSftkurB3pFPImZ5uaBYyS3Up5hlbEtQ4qt0UT5C
/Gz4KT9bbGwS0v2IViKvRg6Lya2k/SK4sQLcFmmgF7QJH+ZOaK+GK/uUqhqsLn7z/AcWy5qJUnHm
kkwSs+kXHDlzzEcT/afEiGViEVINSiBHDogXpfDywEGvI0A0PfVVWzmF/GOfZlRXeTrQUpNXcJ7C
htexhuVGbKHYhb2motZkGFwO6r7dtjs8UiPAEw6oFnTJUQEUcKG+TL6dz/FlD9lCAXZEbzxqEBeq
iUdghmFksOuGSo0/m8h/jd4tNfOO4FnXGUpHWR6ZOKhVgyKZMvC4z689J83QmPBPS2NR3sL+pJbc
kcpcRRQkAwPpgLjFRwEbx7kxMd0zsiD5WZIP2GgQ4IgZdveiULjVX7RhqOO2rBKLHx9KdD5rxOjC
IWXv+GxAPB6aC9ze48xCJ9XMCLLbqXPMfofQXrxcehASUnlTRvMUzo+smKVeGhoqAsWevVlgGUj4
agsQdIAZSWXLIyZ7ej2ZvlK8T6rUJSSCDFE4npMwzbE9uA1OzoX8uNWJwjm7OY83LEYdHmFzqVcG
OGb9KedTGRd7vXOHNAR4JacQ+uON+5fdk0aujdQwpyk6C+H7VA34tzWKqk4eTucHFQNCO4cnmu7d
cRo4vYQ3Jty7MPKEPLL2B9b2x/fwy+ERoBbpggEI6eh7jjYq+nu62KR+nQ2tMSBC0xfTfWLWXn49
o2+xfDYqh1xnV4VJwbH28WXF+wjN4moCtBP22oh5u++fPaBoatT+GD/6Trgs80uHDR041oF0v1Gf
ysDtMf7xqV7lWiqLdmR1h8p7yAiCM+V97QbTBVy/UvaQQSApabGO4ihivA/NPbPYyb6RWOq9YElH
JevbcBAt4+iYEj+v49imtDuu0SvLUSMIFt8o7HvPXoL00ZyBxXJ4wWOh6hJVPVTZqO1tHVSPpN7J
6hw/xgMdXxQhTrfVzSADMpj4lt4RCsMI2/YxQC/Yhmzf9A2q9ygPZCZKsVUIyBLCAhF95m9Rglks
QT5bmW30m/P59TW+ORcZU8v2XcLhEMNf+10pIvPK0U1D1T4kaYR44d4qwzTMqCzZku7fKKYx6a6t
JulC9GStpKEpxZaXz+5lmEdqWT6FidH28WGUC4tqW9LfC+TOwrvOCA8dcui8qQRvW94Dh0eEy6lh
Fc3wEAOnZQCbzEwg4dpStLm1ixMsHckyyaitYo/rUCyhfTiRk5i/SfXEWxlvoiEmlkcZBnFtKjC0
F99Oa8trRsjHRf8QVgvODN+ySbSE0ylMMZaVg10e40hpHhio7pAD/AK+IRarpYnS2sETSFzB9yiW
6YIAfVbWgyS15RdqOYGy3cChb2ASpn6vazvZ6YOBmWdZe6F6axLjNjRaJhuaDCbb2CVGzF6ZonoY
EyYevShEC3hXDnSK3EtVGfrQt8DDprT5fMOb3EtrSbmTWMopwRQmpZI1XkxyBL9GszBvBfIxI4c9
LKXEtiaJF1+EdVx6P0mH+uiBQko4YFFLkGPZK3ArvRXEkMIJLNAgmBCA48Ko+C2vz64APe7YIkGA
/CYZe58vkGeDWKGDjdYN2vHvq9tZNwHKmHtsjEQ6DPILhROogQtEFLY0HRpySCbZ4PI2Jhud7t/V
FN/vcBScTaYAKb/OVn6J0uuGI21GouqexVYsn93Tljo7hc8UsEHYckXyJLbej7e4f3NdB+wU5qLo
NgBeehcbu5K+8CgWcQ9tj+sKqUErYAxrfQx1k8O24heuxfc+vq71rgIY2LqboNFZAhE0qqnvtnTk
v6qpRRDvfrCY+jyjakoHzPkpK+AcSOz6oi593ze2M0UP6d41BakxAtvYqeFWWTci89tjnUwNbVW7
I9z8QiUH3G7/mwzK0uvw7/uTbQMzY1hI6UztBP9ufwK/UfYp3p33E7gHkvEA+pXeRVuvC/4g1Mq0
jSxS2e2nDIUEE4BHPE/Zd9LsnpTinPFFcgwXXKNSLXawcRxpNLhISl+/6I/f7bsKEr1O0k0XWpUv
As+mYP52W+nQz0bDoXTv3Hme2Ehwv9GzaBLOzFfy9XxOR3zjN67d2+W8NwEgcoDntgMk+jc388sE
s20PM0CScf0//30PQUdjiMNHEK68PmUtmb3QMazjdj7X6mhLT/cdvifL549fAmaD7wcNKTuSTkB5
LK1fqitoK8YLot/sNH5jqGMFVUEvZTxdIgA1ytVVWii3/YBpAlY0dX5/Dm3jztEHhgqROx2RUZh1
/uJa6cJtnwufpWw8pIACtLN18DwAFUhvrDhZ1LLxp7ImPhP1iOHwz48fyv1lJjo4A/h6bGlp6/rM
26EFuZYsABmG+3PhO5R16N32VjMHyTb1F0/Kw0DNGAWdKvcgmh/Syu6UXHtQQXkoYCcNT6Na2yLi
HkgPi5p5TFXwYZHCRyKb4rfnGGtTdVQIVo6YQqRlkG6GZLnyy8TN+6OvhJc7e/B25BifBscytdbV
a0xmj66uhaci0Q0aGBivOUZPzaH7mtAndykB+12GV6E/m7Jw9p6RChfmIPjHodoWeWIH4QUWFsp4
XGqFcN3LeTgQfdWFv6Wf9cB1HfhmskRh1Qg/odFhFe1uOJX/KWSWzOZzyb7ALIMH7+nF1QEpquRM
uSqcWt9fg1vWPO5Jp5EfwGo5D0RlHOPSlDUabqjtZAGaUVaKsP3H4/jLaUM71qGp5hHW4vfw/uD3
3CRehJ+rewBLeoUuNQXulyJB2InADXEwbg6lxEgdUQFEZPg/vrxeFFaIwjkVCUoib2cRsRYKw90g
788VYzQcTM6XHHE4rp++dhKFmzvcRRGDK3F/c/13KpMEPi67vodybiAIKH55/kSJLLOWZriLPTyK
/DWIppbUJnTwT8LOcoyWKdxwOwspcENlhwG0F8EcgakIFK3ZnVNgwx51ebZnQ+abkTR0t6Q6tV7O
WdNch8ylqHNb018pTMxhLhru61XPMwu9N91KAgyE2uJh9oeqHDBHUz0Cg8oC5IR1YRCxa4CXS6uk
NH6zQ/6yUXmUXHFyoS1Nm956H3pMhZfbgNz7u/MWRdYnGPJz4O5QFWhe8hkt+KPnVYhPwMpLUJMc
y/a3edb7gFR4CDywXVOORkAWYOzbiRFZ2it7LqanslJG7K7Yy7jGCC6HrToMmI8fr4NfSuDC1xGA
72qQNoqo5ruTFeSfF9dRHz8lODM4zhqvYvJirfcDZngt6yQcvo0CXCckEkRN6PWz1xUTYFNKQViL
Svpiv1ucv2R99EZ5BToepAXz65EFE0XhrFwmT3EY651kdnKH4x6FSR2InwK0kV7cdC8N/ASPJZBf
Bmx5PWc41kR+7SbzqE9eSkG8Rm9xKWJ06InxvdNGWcZOuXxG9tnOJBrQjMVDg3SwViMsSt3VPgWg
DbEzq7DzZqLRc/swdTo9zT3EPtWxwBwIKWVsQ1DYCEuPfuhKYiHqY3hYKXNex4Yv3U0Hfp2l3fhp
T3qJTHhJsjyMzWs5qQ11PGuJ0uL2AnB3/DOdaqQfD/f7WIBFT+8e3AOOUCD53xs09Qpxl5B2zOM5
gS9bH7R5nUK+2lEBwN0FPRWW9+8Corenpqu7aYKuHRbCAZvtLzGILec0iPx6upsNwLhAjCKaXMVn
elBlDjzn/xqB3Z2Cwv+C1HZXp3g6/Pc/KGu/iTtc5oxt+7gVsY4wSv6l7i+mBbw5R+pdUsNxA3NO
gRkVVBSmZFvBXxTDVB9KW+myYO6azB/Eo6zMRWey1//gN1zzixHtY0bMQXcGKOxra3SwnFn/3usX
YDtHvkAXihyeURae94dno/PprjN2GbI9qr46f+wVYimAKAlGM+dCjc4E7BVpP/1RHI0LtxHQhTAe
rY7+V7tGqrofPuNnlS3TFsav5lGXBhXEaJWebhRFJv1goDX1H0ex6Rc3SUHqbh/LsaUAvpHLQqtt
lVMWAqM/TU4Xcs1Tf7Wif9RGO7eNw7D4VJ1exEhWNM3P5UQhRqxtS/Wmc0uDfEjnizLrPK/fwQZ0
RXPpIUvXLfcxVWUeoBJN0wmQOnnCO0u7UiNBkpCEqVpZzbCk0wHOlD7IBuJ3rzy4UydFQkMPQQ9k
egldihQazzRw14kdYRZyFdNMZcAWXUPF6JAwYInuCgF+NtvVA2LhmCgRtlLQS4qR2ut9RNPZ+yOC
RsytpE7l0iaDLqABDecxyOFZ6o+UoqkgO55gAKGZe9Seqxx3JbltHGdxnJveVAFsubC0Qf4j+mQt
gDGMNtb3t1AMBe5khcVYRgS0Sg85wEmd2QfdCJ2sM6klO5ukyw1Gnq1eBxK1W9NDP00hiFQ68LMr
K+wxwlCzmMtNTQ+yTWB3iIaXiI9rxwyFMuSUxiGP5phvnvtEU2taZnSRmoTd0wG8BI2zTdwbfhdf
m4MNMAEJ1JjS+j7HSan3byTailPyBO+87NrPtqcNKhA/XRRvA6ykO85HmrXMzGMqGz3fERDVPxtg
uYu1SqWyrs5BCsAKQqZrPAPgZ0BxneBy2aLz0tsMoRzusU9dyZ/+Zj2/HkH/Sv5Yz8jC0IYnXrM4
q+iCvD0TuTpooKmo7wYiAYTzFgBKBqjq0oUKt2qqeiJ0dJRHE2N9AmOcURvBCZ81Jz0ig5SEa1vj
SmxPAjT9bIBOCWLU4pk6yME4ngEF7lyYBhxCK76B1F5GCF1SkNMiGqZRacsPNB374yQ7k7cLMx8B
hhugOvpAOOPfQhOHq+vJjTiGUjZk9vvlhNhz+Qh+LxkgxUPmiNLJavDebQ0DoUca4iha4dVKs5RG
TkjqQ97g0IrAiLLgz0o0mvSMVhBs4DOfGvhNVhU02yHVUtejpJ5WEqNqmtSjVJdIqTgl1junP5zt
ojGCdaSYseW6aQZ/bjaBWgT/uLCXA8jDlj9Wz+cwLnbkAG8bwlQ5TCvYzq9AmlOIBzxaJ6ynTtAZ
eGMHkQbXuEsbtbeLzAGrrYIItYboqYLhjmXeyjl1ObCoTuvystU7cUI0hXxqszvHkN0SY96BihM2
FtTU2DvLOr71PFW2zE4ZDooezTl+PINCMi150NxlYnGt5oBdhm5S2c2sG3EkOU4bbdyBihYKO/QM
+PMztiU6Ba9NNcGFvDk38M4II1sSLnHum7RI5NrBVolkDAKVh1y5RUWy2todHNP6WOUEMP763DcI
mXKzAzTTALfwfzg7r+W6jW1dPxGqkMPtTORkkqhAe+kGRdpayBlohKc/X6NbuyyqSt77XNlKnJhA
o3uM8ae7378JzMLen2xMatgQHZI35OTyfbHmEoVC7TUmH+qkAUU8czIRHnDhVOIOnAemEdwiQEW5
6WwlGNKTfpujJm2r8IDQlviBqx125CcdWhM9y8MIOx2Kuk9EHf49fbAwaSZGgWwTSNLbywAbg9KL
gSyTr6nMJO9wXpE6c29AD5dnBBmyA/DR5vJ7kYvJLusiziVq02IlVbnHwaCKRJU9MXGEYDX18of4
U0uTeihg5ndvrj1SjFVuVfCjOvYRJhN1GMjODE9Cg6k+pELJ3oMZ5VAqdXMuhxfGbDIIooveyWc0
WlwjHkIW1kUJAZXwx+mT1wc7iCDE3oeG0bOXl6LcKW5L4qzTkXSbGPs2UlQosS+T3co5n+kNULrM
OaXZf3YAY4vPLaIfmsG9DFwwneWeZJKg0gC5wdXZLlOfVE111vhBMUIxy44rQnFQ40W6Mt+rurV1
Tfn1PWRU/IwQq6ysuRMzWx+yDoFE4LlBl5MiSDA35hkTdgeVLG6HPJK1og+LvXgkrnvl9/zSpIwA
sN6nYXpW2XeioLYcrDLxg2vud7KYHRfb5JQKlq5OT4ywy+i2jmIrwsAOcwQelb7goLMIF7mMPWok
xo9wJflM0ywGeePsIcaerarLsqeExcQzdo9eikOifUDFlyTTB8+s4erehLOZl7gL4E7P8HguXDn7
zgKy8opbjHzkzcP5WHByF1mxJOgw4CBmBt4i5Son7U2A99h1nPgz+zZPpjlKnjMxt0l/tXOC1K4p
zGTO+HabCF26Z1Eu3FJi1XP+NZt/R2mwRgbYuWgBaU3cUtB19P1L77dyAqcPtNARWAHer0Fcc2FW
wzZp3+qbCTHF3fpzCKSEuzRvd8i73m+GrAb0P7fNacDr0OEP3exYAbg22Fr3QPtRSShKdnTQMHBd
S1hJvHBc5IwZ+psftJ9wUlt8kg72Jiao0VhVFEEuS0z/oim3gX9Luyuf+ugu2QLdbafwaCClsIww
MW8tO9ywMpjwzGyx2A0Zn35uGaYVlFOe3Utsyrclg6HBG6x27r3EqlPEggqO0i+jmdUBeVZtl1gG
9uEESvO+JOqBoYqQi0x1olELLlTc9lMp55boV/a1NonNvc6oZchtsN3NF8l6kqGr8mDSh0kp0OTQ
44ywRy+iNNmQLgx60XoehzR34s8AGNZs3nVMmFf/bLTQFVCeqm+MGKtFw7VMC+zHJ3KB5ZZEM1iM
9rHxJ+Izy30bmVlZ7AccAxjUfeRMDgLMNNmucbi/L1sOsOUmSBPgNtyhqrS4a23DRayFfi4R0dPI
kcqaHIUnn1ce+h0Y/KwGRMbaSfpU5LEWacvR6oF5GqSybi/muFmFnx41ViMI9mX1avTP3lZs6Q6M
EuWYmSDXDZiJaB+5U6/gSjxjzUEu+knuPQb52mxtnKySW6Dv3oaZO185weVvum7tEH6EiYEHmphr
eTkW+ma+97yXHFXMbJQ5TTBPFrVGQEqQeW6wPyEwchpi4aBSNvqMiChUc2Hefg4SHpl5Liwb5ui5
mCYCRe5+TK6ZDnLdcWjIN7KI+1a+0Aqc6OJUbkxOXWLdlpFIH726Bf5nj65dRGgER3/tiFfIhyHg
rlpLKnyBtFG9ZrgkxgZCbHLgNsZNhyXvM6v82PLXaEkP2AfJd1ng3Qz+mjWFXMH4IIRecCXrSn5B
6LMmpNfepoo3f1AvA6ykgVIPXpn2/G4rMCxn6ecmJ9ElyGh3kwgdVJZO186bYOUipZUT0mLtEDTe
J3xbPlZ19qQHIhq69ynJuvpjHG1yw+qIK+OKcFeSf6YrMw3aGD6GFNWxEbg6hy9rgPXONaWU4wnp
66nUmWbvQOESG1hwfdLPa5KuExDRptylRaIjNOSGnYJIStlEDl19vGBaw1zoUZPFysTp5DapGGSC
NDv+AeIsKp5PTdR1hnfJOsir35PZZIhESBHHYyocBhnLPrpK+0TyBWY1hRhoiljTbM/7TWbr51dh
Tija/FBV09aT3LDQ8pho93yGQUfEVfk83/hpJV+6VmTS4CyRsPhbSWvYva3R1oTSFXN/TfQXHEPw
JlaNiVAfqiU5MvwHI0iuUG8xDLB5AZwolwMwfVzG5Sw/GcqQy93XO3Y1zT5fWVESCjW07dpQvkU2
OlguX/gQTOuPMrOSQ1A0lXztLAW2lCWuQempXWrZv03qgOxrZKocEFsj6xeNXGd9LPGIZEslLVQ3
jx3BCfw7r8ZOD8885AP8qvEpHHjN80qe/lM4yGNAQ4mF2gG3fXbY74XEqtDNzZ32VRcEhA4fuglL
lvBioxlkc/CmWfITNQCa20nK+iwIlliebUX+qNA58il5hwAURxKE3Rz7mCUL3tQKFz7+tQ+6v71k
SzzE3nVg1zQXnAaLGN6K/t56Eembod9sz20k4j0oiCxcgpqVpb++3oRRCNqtQ+YOLyE2ozNzfMoY
C9JycExRbU9XW5Tcv8usir8aYxYO7hXNJnGay9gSS/DgYQg0TzD9ydn5zjSWzfJUxvFITWsPXeB/
c/lNalk1TulE7DjY6yCOiQMMozw56EjcSXbCHocHQ4mQEZjcdCfcUp/KeJKPxk4Yun4bJLxDSmCF
nRZOmSExQO6ZVd3Tt7pNXI/R45x1uRxl1I7DT+y9Uv4ncjNIbMxA3Xh5dfAv9L9JailfzMEEgR/f
eyGXCFLF5Y4OgWLlCbpM2dkHHy14+7WcMjmycXp8flAOb4tcuWqCQAEx8As9M0jURKjtW3nwT1km
x1SjG8vp4e/7iffdBJAqKADzZhw8bF7ud7PmtOx7lNGN8zRnHDMNzi8B/o4np+DWvKFCkSsHA5yt
yWDbidzJ79W6+/1V/IzEgHxDvrZDuie42AFHjBxZ/kOIQkw1sHsSbU9J2UherEJHzZLiDyiek4kK
W6H/QWr+O+z/8+yfj7ehGtCEBxZsB/uXyaQQxtLgPL082bUr8bmpcwPutIYAGFJRdyFJNbmMqMaJ
R9b7GGOzN/wvIFPCwv4JmXI1YDIovSzHdVjkpIr9fDMgmAQUZl5OM8qCxjSXRJVl7k4ZMw7TOE7V
4OTzWbRNwwQgmkceVJq1si8HvpHUI92Dwx+Mg/wjqDPlLwJljCXgpsXEemOJtpNWk2Cng04Gzfbr
1IRJJT4VRS0bNM0bzRgr+tU5YRy1/hvs8Mtdh+YRgZL7zL94FXdLl3889AB/Ut81BvsxJEkG8ava
L4kJlqi+WgH5gpnrelOrXbpSyDjkL/lW/H4F/jwU56YD0oM1mL5JThzVwbubnsNH7QYvFo+pt0ie
/SIorTlW9iYQ38N9/61nKcL5/Qf/8gJ6pk9YOa0dY3GLGdfPT9seQyRqkTs94sovqyyCtBEg32sI
d3KRSn/VBaDIJnKVvyeqWfv9Zbz//pJbwZEeIKdjOv8LWwHDBDEk1Vw+oj5SU8vU5zEwws4oiXhB
EBWc9Kr//SdbP0tagV4loQNqP1AsqEDwfqDRiSyB0xsbD2k1yLlBGcQ0u+cQu8geh/OOc/cNrqeE
RRY1dJjCTh7CvLTyKHdjYky/WG2ew2f//bW9X6IIL7gXHq90ZAGavKdNkCkDDSCIzQc9VvEUuXKc
Ipo0tUTnOmGT0mhQ5fuycvD+N5vUvhL+OQK1gYohq9iWBVgLV+/9JulLRaZr9w8FIUAb3Fx1T6Bc
CvMTuYGdO50mawzM17LwZTljOX1tvXZI1nEcijqEMIyhkyDy81vMVVN80n5/t94vZd+yXS/EHwrY
0sPG/x2MyDGDoSoilMcfoji1UFuD0omRFFY120uYYabyiEhVhopslcdl/v4ivJ8pTcC3NqmOZhjw
KsOI+oXSRCkg5DR3fcz7puRsFt3QhP1jJKIyfsFv0pBevAYpeunzpiAALW7OfLjjGK6AALpPY+AR
VY1enzzF/xI3nhSvqWGhZnIO/mAJqBbhRImOFno1JCLeJCEcb4wLE/ZhRpsgOS6ULe64rt4xn5Pq
MGSgkmiqp6VNgiETvPmaGW/3Bg8CgtgPvobe0ztESfzIaUapOePLKLwZ0++wQcN86kLCDIkaNhFk
b9LVPqQK1ZsFQdBYAiYom7L0iLCPuOwzM2ZnwHECyEBKM0WxSumZKTqjTfgG6TRVN+S4SqpDEg5y
JZd2mqbmOfCoZdsT/ltEXdz1XQpb7cwUJDVffv/0rF/WEFIh3jkIuUyyLHrPn7fDIGSHm0EKH/WU
uFVfn9KPhhjutm/iS+6UcxmB4vWAQgjWFBVbH1ydkqQW+SSPMfwlJHN/c0dJHbR3QZz+2hWwVPPV
JMvXnE9dF/rxv4GQ7zFIZP/QO9g9UCBBEnr/PjhIzhkAm/0DzWDrEeOXJKlTXxAC0R1pDaZWy221
IUUISDlpR9WWh8eUZDD9y/19X2n5EdmmvKaOD9uQW/1uEzFjk/ERa+phrsJwS/9wsLJtiyu8Ctf4
HFJnU2gGEKOrP202MRbsIvKI5nNMFuwGn5aAgELCM6gUAuL4ul3qh+ejbHig+4bhN3poZ7hubKis
IpSVsTFefv8dfqZHUJ/BVPGRdfmIxAJKpXe8GbHCXwqA2h6CzRh7iAFDXOGVbCzMvdLD/1d1EODU
giUcaHIg5drvc1nBTDp6co/sJwUo6gq+U/U5PgLYH506H6Kz/S/cjPfPi22MfNootDxpPvpLfY5j
qiRuzO1DluYBm2VF8+1/+/H5ZQBR9GMQDRJ5iy2BSPz29zf7l8+HEh463l6OYrzkvVsvdbmm4xpa
eJ4oacTMpiZ76p9UW5XlQXy4duSJMwT4P14AjxnCE8oQlFwmR8zPG4LP+NjH0mC4g0m374Du3mTr
wy8xRjlZY/3hk3Lj9dkQ/PH7z5df8J+nbmhRmknmAgdL9OuhViyzixQV75icDXL7EoZY7lzSwY8Z
8nDRvTFcfBux8L+8qPb7qohKkLMggolEZciae/e9C88RzlY1/T3KorSbyJlsm/Ulqvp8u2owHX/y
xvljtHqJavPeyHYXvrxsXbLYzuX8u8snGtchgKi3HZHKMPK79ETXsBlqtJ5OQJ5SYJMVawghFuHU
N4J8Jeh2uSsFX6CqkhHx+9v6vrKCHsvChmQK947q/32TE3u4IjW2ld+PkXD2U9fOioBQsLAvOqzG
CuHlP7Rf3gpM8obd9iBM2WNDaPyXh/x+Swm51zxmnChttuxfWpG5JP/OGQnkC3Y6D678gFqqslNj
wN9/+V8/jp0L9A4hJKRYSrqf13SeeR4Y5ubdYUsSMCjLbTntdclY6Onyu39vcL13ZhncYwaNMG94
k0PPRFDz7iOHIV467I67O00Azne94pJU7fYyDbPE2qSOXpT3KV7MnnXsa39w2yd7GnHaviCSjs3+
3m3hSYgHPa3UgiovgbXObCXCLey6lDFTJs0sauI5Qm7XoOz66G0T+fMHn58qD4YVXgbKuHiVEBZm
b7LnoFKRa7f0KwmOpTHYDSIsaB1MBXc+fqkoXt4kJJwVEGXP8T+mSc9fDxVjqiFniuWcwxhkNNvE
JTOyTNWhddE1YJmikjKuSthUo4GVydKUBSXfiLQXGUmzZdwB8WGcCFh9zRTwJmpDCvSwVJQXirJF
jiV7tHF8iG4KmqT2GEsSiCW/knSJ+CGRGnJfDuj1JC32NvnCNXG4UWD1cSlHh6qjKGUL+LYmFfmY
pFy7CcZ5vdGv/s1QociJrnm3IThXwxnTxBsb23gwks3BTA6J/Ud1s3SzorfjXGmM9eBMgwVYiNbb
i562MNeU3Z29z3zUbJjhmpwT7xxUEkXJqryJUQeu1lFR5nQniD2nvJlBJ6RUWWOh2KdLj49sHzL/
k2en2wKX3FP3uSQ+U6BxYMLpUpkxxmz/S4WM1WW/4QDyOrpzjq7MS0oZM8ftRlhUpXxLZqPZvlwJ
jOIGGpMtzQvgB/T1peW1ivy7ym7n6D6bgmH6kuMRgRQQfMHbyIvau0nkQDWFmIn1XQUeij0ALnZ5
77oMCjuU/q8Qn0hmJthi8LuzMFs5IU8ydKkvhHalINagHkYCmR5ipjj4lsdg89zgTQo7ld9igjkW
uend9EktcdWakQJWzfBJFu/PTaEaZJmOzoek8NEF43m6D+H1qMtWwLkeQ8cTtMS3qnSFLM0YQbhP
vUmqVnrstqnYvs79ynU5nWHN3ytYnNhlpPlGPhORGNxBsPVp+othhuW+AIqL6QP2OFVLjoDRGutL
4G6LMX5AvSf9ZrzNlbBxgWSeSCF+jDUQ3qBwYI0Q4C4g+ZdIina0Kcxkpxkwr2ax0iv7FmUhce+g
OQG444bN604GYDdkL7jZqsjvxXMQFiN2/nrCzs4rZy292gV0ARetuHz+UYWulT+rZT35C69ssb+4
wmTGnpw2EdpDcxajKZehIivEBnjHbWvYhiiOQjF7VKteIAplYSpOZ27buWfCxcTXYju1XeyBEaCq
k/iFVnT5eTEn/dnsKg8vRL9ME8Kz8j4WT0HhJDNEL83nrJeUw1Z/U7XEwtVHBmaWYNlIMxdnw/tF
TVPVq16EUWj8IbxeOOdIbV0a+3M8r5bb387kH3ceq7nrLfVt0p4BfV5KmUjBUcVnK9SEUS9zCT24
L0OTnVhTV13Yw0zxsbNJzJdlpLoAO9OuB0nSjZ/bysaqtnE8UTHCVyCHQqj8cJGjzomkRh4g0xp5
h7YFnQXsBO4M6cQKRcPpvwFucJVoquomyVeKADD4+5Im2L1po59xBtn1Tj08Jzb4dV+mAaN22Bap
JUGWzsKn9NHLGn/Db0ZtlFkdh2yi+Bp7vIxFk5pFfqwjA+sNMktdWCqdetlm9fN2tKN31jX8ikcY
T/cQ52tMvgOSactkFSgOk3o0P9b2vusN3AU2+QBuPLdM7ZQINbg8K+wlHYlDVp4C+ZhKzEvB95pU
oCgybt3L7idZJDIsJn8/3NToSGPtzt4D6u1BDRkJyJavoItVBM/VV9SQntkv67LuhhhP9mPbZjzT
qCP6BMFkTRM/EYvTS02MBQjP/VabOFpolyodpwPZQuJMKXv5H9rLHX3/n8W2C4DmdRt470VdyL/v
qMGFhuVqVVEmpcna0g/INBc59LC3krikT/mw5nCF9DHnBiM1DZnt8lzTs5+iGfdxuZqrY3Evl4Zw
EwCgR4cyA7CqUBZFo9pXWquEyXeZJAJtnOEkEpYGy2GUWCd1OoDen21Mighdpw2DjTJB/cpSA3zi
M+Snq9oNPpFsHPQAv6BUYh0VbKg83Xiq2SPRpEpCUaDUOXSclfWYG+FqPnT+DrW1Yxt+61FXpX8k
gMv1YWJMYnwvcz/USuuyFPJU16BkC2bBgahH2rObUE5KOwfoG/kknQGELVixWn4VgdCRSO8hxGNQ
FycRUaEXw4cDSFaYorAPLhZgDJvaWZ4nzIzdMjwixYmT+uQzAJyG82SamPGcR0VcV8s2Uj4EuhLQ
xz2GSewAxMXbE0xAfOK2Ojom+D9Dw7MznD63S9k38vnyhLhwvSHrwlEvdIYBcmZfrJLHo/HZuufg
ftYdYulVq8SOFS0pMjA1QI7VooOypaP3Do2qokpzvJDoSLpRNCdyy0RzKFcMiBnvnVfbHoUWHn5y
n3XycWLBQI1Jl88j+DPpZpkS7fTKki626eaaQ24BfGKP4ST45GruCSQwWVW6+idSH/ITOdHlbBTr
Vkn309ywthN0HaFi8ZgcBVzVAEbNm6/Oo8iOIGoZcIIBYNTupIqnXpWHsEPkbqGR30Qd8Vg3wX1R
yK9enhumoXAcu1laLKiCVA2qBlXZwjv2cc8TqVXZsOpgJHEn2eSZe13ziu8F8cIIpSuQWs1TAi0U
7ol653JJcCYhFc4H3M5+gDsWXMm16Zrskpmx775V6mE3PlzzlzHHFQEngxSO4bPjmxJwd0SSDOJL
nIjak9kfUvCPCaOkg9ECSMKBYvQYWOtykzwFSTOhqUqIhNxTG5MRojHHo8bg18ErBdy5GP1XepwG
VyI+WuySK9KcRXnB8++G0uuaj+ZMbgesswwoAcZbAaMWZHffrfU7Bm1+66dTGGZb6V/1sIKolLGw
jgnGFKl/6HKxT7I4JXEUHgWb0XxcTYBcUHpFanRKj/UqP4dpxyFYk7Ic2ad24oCuXolNk2vR4khm
5eibrCWInNDoYY+SbpYuT4OiECFIrcfwTBOyNO3JzcpkyP/z+37y/YwC80PsPUFSsETEz+b9oHHz
/KXJkrq8q8oWcjZEbFXPbxIvXhWSpWUm/6cPRilEC894hrG/B3j1fhRXFs7Yhc2W3uGD3oVvK51C
AMm/xYEFJwqiEKv6XHNUsM3//oPfgyGM+GloQxfcDNTD/YUFaxghZphVnd7W89qG7pXB6ugndxEe
M1C4oThMQXiz2W5vwaPZpnQoiaDPVgc3G58ztbcfin1rGU2cR4oPMAKnuf34+4t8j+QC34YhQ2xy
LyL+lxHSz33+CtslCFrh3GiyoKIjEp6z28X1uRz5miEpOgZhD26bBjle8mEQfl5G0bbtTVNi8oYH
c9Uzyu+bzGhwwKfyCYJDxTJw8IlU5nqEeuEafGBxGZg6T/gjYzKdUqmSb1Zh58IcV70t3o4K/P5r
Wvv48x8zMrBzy0c5b5n4kyJnfI/kmlB7WJvCvoxeuhkhpVNSu3jmRZHVYWM3YmnQ4TSVUfuTXRkt
cXLGbDdtPtjKR853qLjpH4PeMt6siU0FY6odUNG2eJqPzXwTCu6hCuCBpycTHxBjPKbp1vSPxCPM
q3msgjR1c3SzpFgh6pjLKcATBLcbOrt5GjHrr+lcVjZCNbqGPiWBc1e0AoFhhILB5nCXZ8Sb9gVq
yrbujCMcu80SNy2WOkMGpjN47WNDGVjg8x9xpr1iMAp34bx6lRO8FFvsIbINXGMiXSIWG4zg+86O
qatvtgmPgyfYWGtFAwNThyyN2iuyJr8p16iOHy3ZdcO79SKD+CkIOm20Pq09qbwkl0SZnBp4Rrgl
0GgFhqfr1RzQvpFtPseZQTKi2ve9YQgX4491xT6oOQ5OjzProUFobHxxZ9Mkk5iOr1/LC+7sjJ5v
stAr2evnFTEAQuttXEtiE8UwAAvsHINKISoxSqfgL+x20pzo7XjuGNoVNeK8U9+NM8tuU0acGk2b
4TjnKL2NlXf4JJYh6IjddohTqo/sjLA+rxW2RVP/Bd7QhjTK7CLMLJ7hXuWZjDxtAnPA7ndqi9cp
XWbzjerXDq9T2+PlfyyWuJzAt6A8gJxp907VNGU4tvNA+iImXvCBVF9pn6S0CtrSVNcCBo+UMkH1
bWJrpMB5LFpZTQuEQJjit8bskbBmU+GJv9WLlOQ1eB8pDjMyAx87ebM/zU4jsLHLQyN/+ZdXDBuI
n+fQzIAZArO1Y0PtQhl4D4wh2avhEbTeVTRp5ogDTNakyb9Y0CrxxWQnjG8D/HHIFMEDpy6jntg0
Wqvgdi6xQj0t1pIxDxtRN55a7JEe5nlsmc1NVoLh+IQtTuRWyfxoB3ue7OL6dyb3YOJl5rxMiJbt
6GaaAr/7cSAwsufP0pvKLozmQ15gq3NntLhe3WDJ32antMnEazwUa35xvGxGBWdb/SdsELLm3LVE
exz7LfRWtAG+PV99OJzlhfiqqD11cUIAXjYuEFJP1lgs1n0U1e0TWQuBOJiofcjCJgThNNMNEhOd
hu2J6UwT3SUeiho8dergAdOAOjrPsIkJcGQn+EwojvU49a4g+nRz7G+WH2V35eIN5IROQf7UV0SV
9WNmvSzVggP+2L/6adq9GJZdPJWusZC+NrqQQA6ghXElsPtKMSZ9YFwFFn5aPHfLomPu9NVgPqDB
Mf6OROLc4G9IKC7zjzO85uQYeEN4y3eVAQ4pe1DD/OOLj6nKYYAAglFXtD2MW+wS+VAG61ezdElE
ZB7VHElXGT6IrGs/xk7bPybobi7FOnqfxtBwbuLIbM5N3konQ4YHpNUX9Y1J53CymN1Ka5ngEeeh
5LbF0PSL2Xref1Y7TL/Gw9g/r6DzDwn2Y9dy6MfiAAvRPTUZqbhgewRiLLkL62nLl6vpjNN9Axfq
Q2MPBGXOfX4uctfGtkyQegSxa/27Deficze588fKNcc7TMqIywhMEsONPu/OZdVv9yiqos+4bpV3
BE17H0PY0S7RZrgdwRYP703Ir19Lb+q/Rtja3cC4MY7MSeJbr59aThOGbkfGRYbL0DR0b2UA3ud2
nOvmKDn4F2cVxmtiZ81D1LRMPGgaP8PMtqHZ984NSRpEFDiJcZo3sX0v+rghgjPDm2eNjRPBsj1D
qdh6s3BQuw2atbh1Mm/9sNnG+OgnQ3tjpUJc0zlHxhRvK3zyLMwJP2ncjzgVh8sZn+OaT7His0Hv
et+2BDLnBHcGl7As4v/CNH6J/GZ6szjebuApRocCowdEXh77YVaYX1w24LOxFOEHLwmCW2fLGuzJ
Br4AY2HvS0gxj3R+Rmd7asKmfp1IG8gOKKObB5YmbULUzrwndo24C1My6ovCekgwmHldMte46+we
9RftztVjO3lumgwJKX5aL3jMkP+7ifw1rQuCEme7hj3vzTWTkthC1IwVHCxh4aBDncv6jQ21cg42
/yEML+YOYgBsOwcyJLo/VyOYLh6a1WsxETZxZEpQPGNROD7PHDag8UNNCktHvCNj6M8+ZEv7EFeN
VRRHIxMpHTLzcxJSyqQa/mMFY/2UUqydjRnUmTjQwCTIi9HcGf3ny5zjB7hMzR/pZpPOWFl/kdP0
4jP3x/u7WC7GRHLPFtndhcanNa4WaX3RA7O66pYvVjpHyqP2iYoijS5Am7GACyDjrVISLBBvxi3b
aw0H9gBYZb7CoFiOc+QREeC2xn+MZCS/uu0ztz5wVeXf/lZ7t3lquPfNtnbfkK0ZdwUtDS+Xuzwm
LrmQUzbkMD58j8DxPOz+M3N23Fur53/Fpq57ruLOdE91WowXn1yPF9saqv4Ux0Z/F4weYUQTBfF3
I63SFU5kO+LvYWMkdk69IXvsFmfC1CYe2lNbeOR4RgGq4/BPQPvwaA89mcmkKIu7SVSkxTQz1PTN
Hz41mLidJztPswtTDPMT+RTY9dVhFfOFyIUyIfN+Qo5vPFt4wH1vnJXtJ8qcB5QZZNFz4827GT+0
c+hM1RfkmUzZli18jZ0m+VpAaSB2RFJUDtyF9rMV5d4lXyxc2QkPKW+ShshY15+G28BY0zd3gD/g
xiPZlv1Md+hvZFovcR3zaiK5vWDw191ldlafMNliCuYW8SnP2uzvsE27I4Vv+EwcdoQ9nJvcliQv
0dAPI8IaO7mvNtHed9n6xIX/lQ9+9Ve3WTXgJy6BhHayd3fOeIaem/GvwOjuCneMnhAtuec18/qL
081JdfDmrD3lnuE9uO3iH4LW/Ia3jnu/FAsawNIZb+bIkpR33t1T1hOSuREIhfe3RzZmVYzRbeuK
/ouPBxFOakWRPRmJYR85hJtPdb+IWz8yNkJoyAuZ1zW+dfns/BQI1/iUhkJg7sfcsyRmucjqmyIJ
0/y7YtczJZSM4i0LcYooNkt6hmRbt4/CdslYu1GoZccMh3GqSDtKMvRaul1UzhJq6qFtRzSrbZgl
P+mTZrIXbCj0c2rsScILEUe36PIwSD2PuP+V0XEpyQTOXgKEs9SxBCfN/BVPeVpRXMmmVOF5G34x
BHOa7YRw6sAQAXxuycak+yP2SLATPwYtWw21g7IfVdo1qr3a/UvPXoEusAI9kuJJP7BOQmyPsGuS
/raPgTdwp0paEkJ56/z6iQChUUyHJPKIQJsw80vPBOA5BLwaNQMNI67X8LuJRWR8h2W9VSFiKijx
DPIN5ksH/F4/uzP5oH+OXtKMpGFip5N9wswztiwGs0Vpm/eAvovn32B/kHTZYcJSFrPjGQP99TzC
cAyxvOkKosGJ5EOnFc85B9cB8w0phxoWEDeNcBJai0Rvsqh0TmpiFO1OaN22tWsE4yWrxu8YDhcT
BEkECd7fP0zo7DYsHmfw5eRuJY9+I9u+aW/iIgZkZ+5WbP4rBVmQnad8nowbeC1F/VG78lcb0Dip
5m0CNqhQkggCXEgPknIbSU21hv/Ss0qajbnOsl1YvEqOYtBdoD1+UqVxZhpyjKbhBVj9IEAHVGrd
8Kwt5LSiK4rd0vfPscPh1z9RSzEtn7WYSQEnhKNvVX7cQmOQsW/UlnymAhaNDQvBq5oPShAE/6od
K9FcYWhIkr/KOpcUMbjjUlqqIIlU/Z6GY7Twqplt6UmemrMEhBXzXPURWg6hhK5CCcG6rJYjNrog
Obo2Z9QqWAUpDYzGkNTVFE7Is60VcVlPDzWyIyyJnCEYjetSbj7hYl3TQHjCuIL1ORnuNwG3prmh
+157+0MsSPD87xj5QZ+T/QvwiHUUCLDZ3m0JERziaCMEbVGx4EPPS64yK2qs2gcYhqnSS5HA2vIy
WqYroYs4gIHC0Dq2DOzAe1vAyMDxvEASeqNVI01H/hzRJ+nMuFdDoGpe55shN11LCEe7SoHkE5vu
YDyHGRaO3zFwTxogyzisPYIiU1+OF3fmrGQipOGVZh2r0UNDYgi2BNu8YbxyYzX9tGK0ryatnWsv
C6SPwBA2tnj79Fgopa+w7Q02tNEUjG8PtUNNhF5PCWD0EJlQSYnD1E0rMagfHF71mH6MZQGrGaBW
cbMBSYk0kg80pmApvYe8cFvmf3rqGOwsdS2lpbOQY0N/Sa0lv6lm9NbUPnFByNkxwxaSS3Ft9F7I
8gh+4sPBNgHA0JbK5dhJ9sPbqhwMpw3ApEFRNKdJJQ1nOvcrVoDSN3KEP2Omxyync0Bt5i3hhHHj
LrjTOLQW/fmdEPQoi0uAaHso8VVbXsjL64c3LeNsogzFsGZWDEylMq5iHrp1wPBk5yNE2RqtJ5wf
1+VbzrZgfjFx8G3ZnaM0ry5IS4X4RteWvdbSZXgGL4+s4pOZlhOWw4vTM6cf+i53X9ItycuHzMfc
/dLTj/nPai8ZfZB9ALV9rj4mFZoDw0M0mh7Ab/9nkq5eOg0zaiEG2Y8SwKpEJu+oXY5sFFrorCXL
Ysf1SWhiSdbtJPF6bBzQtEGWqHxMeRTvuOet9b7NwWJFfzUppfRb4Y2y0e8VdU2/tLs4Qk2BhtiU
rA4k9xIIGltE6p+qldzi19bGomwiH25ayMVeXQyVs6Paj7QVkeLYYGEsLwcBu9hu1iqEERMHtdvS
D+6+Tm00Q/pQt4iMv7aSw/pwjVkLtI/LnwoZtYYm4U65yhuetHZugcIP1IldQLRi46oXV572drgr
5B0GKvzmHJsSNVJ8JrVH62N+DQBs2qhYne+DB2+jQuZNMsCz1i6jDJI8FwUD2WsgAwVKnFnt5ZRA
rva+qK0MY2KprNNouMKdBzVAMbFHhF4wK95+NQ7yL0471BET2gOrS4ntmXvJS7SWVb6prcBdbvqg
zXf6CsFMw2R053cy+JGaQbVMGJvJ46fpWvnllRUxiQfy+NGajaa2lwYwRNjVQuKJ2oh96AK87UiE
Je0Hvr1UxmQCK470FMFq5nGp9TIq2C3PZklecAjf4q6LFS/767ICd+EGWjAArqjnmyL3yUhXqBfB
c4gtrsIv5U7AaFDWPApBXdtI6ohqyABNd7BKklqZaCrdgPJh/OGzusYS1xWoaDnIZkW0UM9Ni6D0
w1bCvgaze35u1ydyu/HnWB7PmVJUBE2wAwI7Aol7wsSOV2PyZ2BHj6A1ovjdrR363czB3Qox9bdx
Vg/OdMY0pinLO8afYdffWANpV+DRkb8Q1W36FYv/BveuwkS1GjDNEXeEUkrVocBaFIr9BCMBO6FD
4ZSoeG81JqbpwY7bSzwHXrSsSpHoOwTSlnXZjn8NpUUA5Wendys3O3mmWIP5YlmrtAAzsYbkzigM
vRGR1IL84NBRwEv0vKR8fPb3I8coB3nQKteGhAZUSiJ3nrXWNFISy5+KG6G8gZgjyAqg3dGwGBoi
98pUbpnq8AIl85FPO1JPC5CoTPtEQ7AvijGMO5r2Fj4HZnJ3Dc6+XNq2U+Lc0dyk1rkCeC5PwqCl
PEE7IIPpiUwMWtNT4qRLUJx0LoLWckUhvhX21xyvozKCdru/yXoZqxe6TsXoxI9JZiwbnCBs/5ru
22DBpTo3hMGI9QR87vItdKXjqOefVUbgjG8knuzLa6erJQQJs7SLCKpRdfaDIeNemW4vd12tYdZG
AEoTlykGBPYokpClb2DR55Iq582lJAg1Uy/f0DxOJbCWLYE8Ztt+dwEdQE+4hb2RY5WDE+WQww/E
A4nlku4mu5MbzcitNU1C49CaJgTwKQF3rdjT7g/a8M0Y8B1FrqS8TjUvp0U5wGMml5nW5bkosKxy
nhqKPsLx6hxlBKJgjmD+XdJUG3ZbRV5OjOgXMglkaWASdQoPHsIkt6j2MWQiwGSkOsKtbUFqbBCN
CqmLiTOsxIqYqb2M1tRCRJ6kCV2F4WTBcPrhaEcYFs/FUvFSHUULF6ZkMupEFBHCK+/eQHbBFWjR
tDdUEqxeyQICh8xXt7D71//H3pk1x41kWfqvtOU7NI4dMOuqBwARwS1IiaQoSi8wiqKw73Bsv34+
EMjsVHZNVdfbjNmYlaWVJDJWwP36ved8J8vMd97AVtrShGn5AjdFZtXOHRfZfs209RpyfkDMs+Ju
+rCFnn9y3JAZwynBnvVuDi8px6jK1ttmE5E5uVhvsv1zBf293imIC9bbcAr79e4VI8uJ6bkdGA8R
TG09FoW/7W200letxUwzcjzYuljKCtminsJF3a+Z/eQB7P/9ANJBgbzcl/1kw2HuIktyJVaj7X5M
msH4dmpQYi5m/rGdSKOqW/VpfRr3fGbbJr/f0+TBbe+dM3F6bDbg3qzaxM+wx4VQX44bFWBfsJXN
b86bX/kBe3pYsYkQdrWOvckbnFlfV919xmrMxPq02GbfOTIbOhKP7brl7Es2SqR1bZcChhsSzs0U
nqdgTcxg40oiaDDqE6IrMosv6/fqe1cHKrVOctJ1nKisfAcJsYw3s33Q2yXnolDkM9r+SttkQRvz
Rdv89r9/m5tyMmq79csXxkS/iVTb9Si1kGLMHa3L1YgKhJ6tmmT5WCqWNy8uyk1PwHEray9iskUb
n5aTADq2yWi370EnvXy9LMyVotM60erh3dTV0VZy7xu5y9mJp3I3BMP+J9oH61e0a7QQz64btNqZ
sUPkgmNEJmiL7aZoOpxT6fF3RPim4ADks16u5WaKjzf5bwtNnQoK3abC8/2uottecl9PtAB2weUm
I4wB4/AV7VqvTcJDysF6qW/7gLU1NOhRvmd6LcsqWOr0Zv3sxTytuIj1w1wFK5s7HB3hutS62Bz4
vCOtWk9ie4jdoNprHwXe18rWWFqgCuBVaW+AEB7ktH4ZM0s0D1bRweZRdhj5zpLYD72LiVqCF7Gx
9uXmtpcEjfCY63FtfS3vNcxeLQ7uiFgvWKG+COP6cIw6JDebyJrzF7oWAmXWxX8Tp2xNm0h36GD6
Jt1Bm9gFthu+Gw6jK39gxxsUCpctVIV3Luc4aauSZyt2962bbE6qTGPzbzUx+VGUYZuwFC05pW1D
V4MLxnpvjWw6xB2islVR3bs6uNgq/cioVylkuq0UWSoHMq5LyptQuVK3GC/Ad5x/dmXMvi8wanvv
lm3X+v7ZKbE+rWvbe7tlv+O2WnNCEsL72HENuxoExccqXd3KpxBvdfMdmTlHfpuFbP16t3aXSOr3
NtnGAdlzAESdDSUFXtYpSwdwNJbZLagasYx+IyZXpepZjzNV2q6Cta3UZqawym5255u+kOa9YrkE
CCKkv+tuiqV7LWNV5O3rzrT150w9XWviLCSM/WnTKLKRzyvXOSKT6WnnbOxYB3Sh6/q+HQWcbZXf
P2p8FOt2HtPF4lu3rXcxvz2FsTadHdqJluFbW4KlqlHLm8EOydkVkbtEdF+AiDpY65Kt/7UdgJQJ
4cCZjBvVpEcs9bFy9k2k6LTVifw7leLPYQuI1t5vuk2UiM5o/Yg6PcOAWTLfQ7ZaHsCIrxbu3326
m5CIs9ha6+8H/NUVzY/8rvPZ9IjcppwSt8thb2ES5ziDkSImAA9r8a5521suNbnetkY0wSSOsaWs
++Gu39su5A0mTZBbz4cHgGn9TjY3IHWiiWReV7puhyy1OK67c8HyXX3CEFHMd3kD2d3xNsXq0rar
eHa3++y745YHswck7NC2pOGYoh7QMS7tcKXWBbXKEbdbO5CIo0Sr7HNf9+yxWjWGO6mq2RBlv+ta
32u0CL8ld/neT6k41K1lZTust+p+VNKtcS0bqi0IZl+sdpzV7nUot8qtMp2VCBYjbqGg0kS/8i/I
5dKdjo0Uf1l9QrKwviJYYau9QDWduJ8gqYQZPab91XZughf7bpfLMlle31BkzZNoT7D9HXUO6NGt
XO0cKRH35abqtdbDPx/fBtgidourjt4YX7UOtY93xU28Zm5s4vqtLbCrNbebyE5p/XMobYy1zGiF
tQJ+8Nivj2oXJeOdYJc5Nw1LGRt1926y2X1r9EsX3q65tOulsBcmw4aKWbZKChHue/MKw9/6mMKR
/EK3lTW7/UIhOdRmItanMIv9zRYSLpC3tIvR7G1Kx/0suWvKt/pAfT/iS4mcMDrEjWr02QPL3VqY
w1xeP3BHGOtXqs4MRmiGEiLqhKg8bFyy+zoe55hz+MEe6x5diQ1dsHu7DWMtouuMFLrKQ+62Lu67
DH2/KewIjt93l54ud98ueA43sEa3SUPbMp5t7sxM7+iX7w2IjaK168vdqYvkoXB6PH/Mnd5L0b3l
vKvuV3MuX2G8VX3ORq4Zt+ZhuYkud4LAiHvBEH41lt08PCkxTV5OlE6pqtPVohLrQtiEVeRyOdfI
/ifzFrsY6Lm1V7qEdR6/Ta2ghjqSBa+l932GusY6xZo1mA4WJzWSxAzZIJU9ky6ylH5q9XPzFml1
NUwBDsYlu+WoreaBVRMxLL904EoMJ9AwvICTNZdFtw91SHPotAx2bQVrN0o9dylYr+uhQRQVn9yc
k/jHOR6kflnOZZU/lVxGP02Fse5Tbkl3OMLaXZhrpsVs0Y5HOnVVjY18FnXTVre44sLiFA68PlRU
OoruivsO4pd5AIJgnOj5xfLj1HJtHQstnMWprsS4XGtQYYKsSjUU9ZVmUxdELL/ITQy3mr0el7cM
xDih/9K7eLxqzcGq6NRwvlNvyqUsRwxedWodgdu40H+0ZayunSRfRHs0OrfvGZY45J8lRyMfFbKY
kkqRZ4VUgHz20eai6PcSRoCT4pllOGY6MClR6jbTWgVGoC+XdpyROjlpNxBKhrDMmPwqIekn9RJy
pdBvx6wPViC4DXQM9YYwb0JkxlrlKXE22O4VpKiktzx9UMW0BAMzq/Eur6yifanMElWLO8TmeI2L
VFZHQL5aSRJdLi4ScBSQnXG73NVE6daXDR1P4+zmXaVcmxUczFeHRbl+rYVlpfRAFTzq34oFvVN2
iOU0GIPXITOv6QxDO/hu5SMzJwDkX7ChML7yzB259a5u5hJZJfUmG3fc02u0lsQbpa1X38yF8mq1
uE3U4XtoztY4tNUoUm5QxmjWR0QyfDJea7hzpZNPkTGLAvXPECqZC9O4iFba6ewVuEmhN2zLsoKI
hXV1F3/vhfJW4m8uhATrxvDFodPO4WArkapotQSeNvyMtkUrbVz2TU094V7PzpuceHuQdJtfsvqt
LeDtUVR1sXlPZCox1dlnGWmhjw53GPdBOAebSHnfcLaW5zYiDSE/va/N8LW4WG2U9MKXFa1s9P+g
TwiK0ZbF/BwOTSucu8lYSsU5ZL3K8CJJ7PWItKgo/d46UqIqZMTvhegfZ7a1OJrUhtWtw3tRPfa1
E5bfkz6zwh8jCfEYJMUgik993htwJbrV27i923nvO73/1aauT+YxocNs5qLXGAZ1+ZPNTjYfKrqL
0gHzqESTHoClXfsT2cbISd6rkog3qaHhIJs6KW9MmdbOaZ56pJmh0Ejcu2tUGeX4fJlGk4YjTY4T
HfHE6thRUuC+vbP0MlyeJYUHmWQWQsrBxxlGv+Cg9xnOkBct11JVOVVdnkCHu7c7Ht5uLpD6qO5w
HbeS5U/BSznHlQsMO0kiQiv9ph6gU0+FMOuDbJu28RBNaQpWNuJIb+vJbRA/zWOUUgKYTnYEfNUe
zX6M85Pbz8iT4AHYLsL1WHvIhNKI2w6HVTCYzcTIKM+/ZphXn4B3ZxeV5shXNp++DuxFzIfQNUO8
O3PMk+Z23F/TRIR43w71+DYk9OAuONdV9zFdzNsiHfQrJx2GgxxdbsSe/rLxoya9uAw6ginbUzzk
02trICnznEUbE3/sZP29iWr4LDMaoABXt/3QYla+hoNq3ADx0EtvGdN4Pmpm0dxa5pR+Ry7e3LG6
5XzLqREDUCz0z3HdKhd2yDqPY3QeLrRcHfFic8gW35BFs6rlddV/oZaPrjq+/Lz1wkrqdhCh9bzU
6H7/wHkxXQFjjVF9tC5+FUYQfHhZ3WnfGUFk5lnjmFcC/x5T1Y8ZaDde2yZ0yFVrsE6RTaXnJYy1
rEvTXJIMk4sTpYjBtO77UhYokCLN0qGlMb9DR5EDIZk1jFhaKpoz0QlMi0s717Ig5YDE3K6pLu0i
0YNU1cebNIzUZ0dU9jeoQ8lrEmfyCuWjfjdOKleZa4VHt9YE+qXcuNLGLnP8nr795GkibK9AbVRf
2dvYGQZMS18V1SiPccR9x1Hvs0R5/xxyHiKNekw/lsItjr3WuyfTFNNRh7r/TSu0+ClMTMs33Sw5
jsoS3scp2h171HImsVKbfJAuzW1p6CypiRIPAQq7ojnphZ38mCpFfeicLp4O2SDaV7Svkx2gbKQB
aMTKUHt1FrGyhFAs/abFB0n2EuysXMnqW6ef2u4gpFYUweCWOkJTkQwnbOLjS+pyFgvKqBO+ZoQD
wpDJuE4BM59N9vjrJZLoBuPZfFDLJj/KNCQ4HlL/Jbi7CE1kP47hJdpNGR1Yl6oHR87RDbDXzjnU
VHCfxigZf2h1H3F6Gxwm8npad23AG9Ef9DX19KOYiCViEp06wq8hIp95WkyrUbgcm6EvXnMFxPRj
6gwkfvMbR2edD/xM2DNfSkWU4YVQBkt+dmfETObZGScbRyHH78W1Hk2Hb2jK/PVHkugEQB1BL4J1
BqiYnBQZa5J+TRWq+mGZaQXjs+yL6Q4/VNaftRELySXynFq9pI+Wqd/nmRyC1Hfc0TGfInwWqfRs
lbuNtUWjZdwHE/HZxZ0QWgEtCcUoyP4iyGbFchcdCyAReuldQiAASqKeEw314BXwH/b3vJ3HoChD
aZ8nkQom0ZUQ4macI0a75YCP9aTNyfKxAj1ieyIzu49J6uJxJ8ZAi90WgSKSNC8VDNgvZux0FVkS
zIoCsk56DDMyasQll0Guf0xlbi7/Ms7wV50wRBUoHTrtBRuRCpHXf6GjACGZVRMl14X+blncD4g9
O9weB/q/fsko7/7+n/z5tarpC0Vx/5c//v2xKvjff66/88fP/Pobfz8nr23VoUz4pz91eqtuX4q3
7q8/9Msj8+z7qwte+pdf/nAo+6SfP8m3dr5/IxWhf38V0Vu1/uT/9B//4+39UR7n+u1vv70Sed2v
jxYlVfnb/k+XP/72mwGq448wkvXh939bX//ffvPjlx9//em3l67/22+a/gHkDjGTpsnY3kHK/dt/
oBPkX1T9g2Fbmgbsg+w/sT5BWbV9/P47Bp6ZNXKVf7UsgYWkqzAq/O03+4NBMIbl8neuxWLrWL/9
/p73hJTty+Iz+AeJKfzqLxfOiuwyTfZOHhQeByC6v9C70D9Io1GtK6lk8KCIrQiL8bKF2l6TPRCr
xO1phSK83OmL7FEHJv8pCakyF4hNxJuETeZzgy/uo6tGFIxwHmqL/Uyfs+tFlpO4rsq0udds+qTo
7RgRHVOjMUMvX6D4zNxIRVIfu7bU2s+xKt2eMBWaNIg4URhSkdbIu2uvz0Gmzj5zneraTJkEdZfg
sIjrSfWlVQJykocLgygLRMk5UdQEKhhj4sXoZD+C02pPrEaSEZ8hTl3CZPw0Ktg9tAhTkDTKObCy
pvDUohLR7dQqpbg1yO8KUQeUmrgpLSV7Ju/XLS6yvFetZxKL45eorxfQQ/2weKIptY+WZnQHd27d
qr2tbXMJ2jz8LDnN1o5Hw7TtTGSB+Ie/6DxEkKF41O9HSeD1bZMhFn1uWwvKp8+E6D4tWLzXppBO
d9ove9nkN+yahRnjES30u7KNnfieUbZEg0oHoKx/TAgF39D9ipV/CiVuYmxVGtEDnG/E4qbSGuVX
AOrVfJzpmIMFm8YfqnBUfQmytvrOYGf+2eczqck4L7E1HRAvWnfGzHmmCxl8eBanxOSIOEeeHegb
6R1mIAxWUBy1O/C1oULKRazQi41Kdf7scER8S8Gg15/y0IpbTmD9aDtgWKP6scEGc9Uqsx2I2bEu
hDEkn5icZRcjUhNOMjh/sRR30wGWDXvUPKKtR4QGgGo6UolHJUFgtQtQ1FcL9PtnwiXcMPXKsXA7
aPtIhcLGiwkV63PKH1sgyYX1KwfAN1Ss/gw3c1Y9UOltjdRqqd3Vz67oPZZz+lU1n29U4JKRppHb
h4lxrXPd41FRA7id03wZAe7pSGsZLeUarGuRn6bQcj5qYW/Jq2VK0/jKAsIdItjp5RBAYehbgDY0
eC9sEDflZVeN5pOFNctPlGUKqmrqTkOPOMArGngFB1Fb9c1cFPGtUhQd1qq1nSLJcb+lW0Ga8RQu
yjmMFZvIvVyfH2a0R+2BQU17ManV8CmK6/kOTYIJ2AMT9a3TNRL9dana/tRpZRYUsNmfVNSPF1qM
FANyFrfEoZsL5WRwPDU8A3Xug1aRE+vFfdxc1o1mfJo0u37BaW99Dbm0SHKwFQ5SKHPrypsFRycG
+JEye5yR9PrS1ElGCJwkixWPepvaP6FBp9ykYNu/WKEZP05zY9xSkRL9NkDO6PrLWYu7ovncyxGv
wQ86y+lqkQh7I7YLhUOfwt00+tyXTT+8sioYqBTCuWlsF4C4jrovQhk8Sa5PbxQZUpaT25aToyLL
bPCVHGIVE/U3qJTdqF3HHT6FB7dLB9Xvcze21tpHSbXlEE7tUhUMw7tSclRrR31At60AE4jToCs4
zN3QcE7rED515QwtTke3H7HrTTmql+KakNJG7WF4NxOSnlGdeuPYAubmhDPpo7GO7Eo39yebDx93
icgw2Ape5lkfO3McnwqE27PuG3gHyOQ16zgXJyQZilZ4UY2+lEa7Fuqo2soh/lxFeV9RdGvMc14M
N+rKJ7eXpfV1yY0qe3Q0qPdH9KQ45VyOSO3ZCrslObgENqm5V42ylB/beMK1mbZpBYUoG4sA9Rwl
Ttia1otsTLTWImvsC1KhjVNPoI1XVaL4FvPleqZLA2bk0yduIK+v9CHHNTaXk1/GOVmxVpFmR1q0
DLE0E+a8xgOdF7Npr7AzOPcxUTbBPCzWoU30FrE3kC3l5EpRXtjT2H3V9RHxV8s421P0RQbDmBfH
hPAsxxNdqZ6mws2fqIztu6hHhuyJSrgHrcKmpPeUxkVsG9SNuXInrXr0R+j0F2tP8DTTmLkU9Zig
Ip8n89swS6AvNN0CoOJLINyuuGjjAScJy7mCMmSZH7PWjAmGys3+gPFCx41Q5OittEk7waEhBY8O
kHs09DY9JVqsfjaz4n4hHAA/YyGvail+wrxVH+2aEg5jyKpcbFv90iVD7ymfU6u4JlnTPJE0871X
s6b9FkesxFeSs2jzA7tCV53pHWMhylKEvZ5l293TBEwg9bOKzfYrCH6nSoKyrEoqfbMwwjO1phH9
yBjaveD50JRna2Kue8NUt3SOoGaUMOAG0QJ95JKh3tfswWeUg2PASLqS4Na5PjFgz2d6OOio4ZpM
AgM9gYirzqzEfU5qILR+lEHnHHtiGRDlOXlNMfenVOtmTkE92sQIlrvfuMX8kYansRz0UgoahV2W
upc0NMlfpPR3AB+QoIKQJjZxbQzNKddBL5hyEUEzGlrqkeGRfipgUtCmy6z7vl1s0+8yN2o93Sin
75xSxhtGdfXLOCnQnCTNl2Oo4BI+LFCnHiayMSxfhnH/Mlj4yiMGMWwzXsoxd3ntAI/Et2EWjfZx
LjA3n8Ikma91eOQ3BcYpmwF5Qv/SVuKf82JEzJmWkvkvCyTwzM0//G8V2P+z6vmufisf+vbtrT+/
1P8PlNAmxeU/KaEruHZV9+cqev2FrYo2jA/r8QaPM61A+nOrM3yrog39g6a5LnxICCCg3Jz/KqMV
Vf2ASFBFd6GReGjgg/yjjsbD94Hi2nUosoXG5m2b/1Yh/SvBlFoJWCG4+dWsyeuDCfKr6bttOk0k
mLq8OpKtRUlhzhe96iz3cknEPSuSifBfmuqBG2h4FWS+euRjFQ8sHywqaSuWy6osv+Z5ORWesWIj
PNeQBBcQq1MBcbFiLAVDUX0Mu7aIfZdwy3OphmGFTN4iBAathHzEARA+0TfiWsWxlX8j9LC4qcq2
kkFpKJ4iMeIFkY0nycXSvQRsY/U5J8/zmRgu40HmDE89wueDpIg/N5Govii4W+Gp5rUpqXRJRhNh
OkXMTOiOOmP4JTGr8nVC+az8C1LgO73gv9zl6wcK+1J3+P44lLh4eH/9QGMXcwktJdRjZq4+LijK
rkzDyVO/yUbnUzV36g+2q/xgsap08EwIO/QpJJp7l2DJL3Pmjj+XJl8u8AvUKkX4GluPX/OhRRI6
BlVpgHGIc1O/yMYl+hcv/lcyw/trB5BgWNAXkZEi+f71tefKEuXNXCJDLqf6gHEsPJXaPB0IXHYO
TZqI4E83yj84xv2F8/ffn3B9QX+CqqPDiWN7zBmdMdpQUnFXkNqKeNjTpfEJrdixtU0cMZNzJSRr
bVze5Ave+Fy7asP5ixYOh/XMMWXjv+CI/mpf3l4XQOYV2YDnzNE5+/75dWltt4I00WOnUxh6C26/
KwXz9r/AQvzDZ4HmvzJ3Tcu0/3Kp1ErXdBAXuFQUs79pW7U9NDol/z//kPX1Yf5yRQKtZ+5iWDYD
offw0T9/yAhBEiN1sX7h9S68pDIUvEpqGF1TZ4VPsYyp2BLOF1+E1YonCigFqoAl0pcWENjPWJjh
IeEZMHZGlRtBklpQQBVF9oZso9O5OkP8tXKy4oOMFVzwRlwNF8LND7hTzhC35EdVn4r0kOZR/TDk
XflMSpF1BXygxSwf5oco0ajiGlTG0C+0ruz8Us3X2QNeOjWdlkud2LI9S+L/71e/adY/3bAO3fjS
J2Xy5x3r/Ve2LUvXPqgr5dO1TAtUC/vC71uWLj7AdmVxe4/gFpwL/uj8KJr5wSZenoYRFzJc0hW9
u7d+FM3+APnEpCVkQN5QTUv7d7YsTqa/XNDcKYBcbO4ZXgykai7sX+9OPRp0rSaKyMNIdGrq+tGY
lGGm3Vkq86llAO1BnrEPLlgPT8q0vKu7Mrkm6zR7zjlifZs0Z35V4rbLvIYkZFQ/WaNd4r++G941
g1XS+RlmAp/5xxcCXQOCgr47lga3MjWuSEjGwRw6B7gsQdqbdItt80S/6FKb26O0Qrj2pXudavKZ
mdFHSb/Gn50YYipKm4M2FI+6DGkZT63xVKBLOMQinfMg6vuC8CxlHuRJp20VP6ZMrn8QMTV1fmL0
efUwxWUOGI2hh4YOIXceqiInljZnOsy+Hc1YnUVzG5V24U9J239UTAQ5Hgt4oZ2ccBzwKTN6ip60
imr2USXnL/cR3MzJgZGVOvwwmgZ8BCHvAzJn+qulryuugm8L0yCumVpV4y6Y+1E9V7Ha3PRWqPBe
KYWHL9IgfPVgpbZ1SjLyc7y6jgSBky36HQ6AMvoUG+Z4JjAmzj1qfhvsIgSQgPwuB/EngVOPC/oH
eatPpTwBgmgVvxJOdGYSNT2x0LuIdCx8nLl64rk/SbNaPBsFPulNeLRHoXQX2lhFN1w6hzELUX7W
iBGUqnUvFSE5edJguWgcJl/MOMo0IYE2pvk2G8cYj1kwYpm8pjg5rH3+RgD6bbPHxmZCxonyAc1O
fUyGZflkr65voSRfcCHFZ3Dz6alNXFfx04LIuqCfDVH7DVM79QtIVLf4HItCczihFnEVBXbEWDBQ
GNXQf3xf5f+t1eyf1tW/9Lz/j3X6+nx/tMb/72hgs3L8acP7bx3s2yR6a5OXPy9m77+xLWaq8YFD
pQrnjFrMYdzBWrLV3xr/QHbIO6eEwR+TiD8WMxrctL0tGN70r2yd2vyPtcz4QMGuQbukLMB6Ivit
f6ONTdP8l6WMg4G+4u0Ni+dj/GE7fykB7LzDDi/pK9M3rqfTLKY095BzCPdyyek00pVdW4fTQE/q
LHu7Zybc5213mUaTk/lgckrLnzSrfbRlmXTomMZovHOhTkZYfiEVcPfJRjhXda+SaOux2ms5VDQt
Y8qtdjWCqabgej5mGkbNC3s26MXWcGyss1GSA+qTEEnOUpsISZFGEIXqkV7Yx/4wpfCfwD5WJW1W
FTVGB2+l9yAI6WfDjJVvi5JYptfIUeRr6MF8RiETfcvoj6eYYbR58GFjUOKSZUTTGuRnQpqFE9n1
BSacmMMETZ3FT0GDE0s5pm6L1nzqafyRo4qPOIkb/aijz7EOFoJVxnJNZs0XnPTzZ9fOtFsjNir1
0NM2vGuX3n2JYU0/V1Hv/KhDmjN+N5trq7BdpTYz+jLrOdR4yi+R2vQUfsY4FWcysdziahyyHMBA
xbIUSM5rzqWRl3P1gGHN6hHsIYE7ZPbidr5d285yEEPMxDI1pfNUVZ2uPphVjBqLEYC8YV7sAD/q
FUBNdBflcpU3EJzvQF6LnKhQ6fS4eTQidSx9IiO5G6fnMqI7d2xgUFEfDVMZPlWoJo3j6AJWoNUd
t7oXIdbWD03SIV9HUAUBpnEAH1llGPvAm4ynsTD7ryLpFfOg5ll/kk5TNz6NHOe1C6uKrWxMxu6E
6RG3pGCsYIBUMAvhOU7UXqdkcGN4s+SMS5I2LcBp2i05xmqLEM5SgpHy6eOyHJqdhRW+ZSe56CtF
+UHEH+7NaUySazXs4nulT7qfqmF87kmGB/7bIUP0czQQOEFTJ3kA7VsmfEAZsdG5Oum+sopHPbgK
+hetmjLVywyMAeDuTPNeGkOqeUNKhDEZUPlSe0MOjsAjJrkj+xg8zjMEFl34UyPLV63HZOo7zDKI
jbbM5VOTWyavTVWT4qjpFVkjeTksma+7on2LtSJ8DceivLOJzPieiCXNj11UTRi07aYcAmsIzYz/
JuM3igOt8QR6o/YUilDWHv5UnQb4VC4vBgi+u0E3JY27pp0WLxsqB8dNCzbAc2Iw316sJWl1pfWt
3nmJ0Igvi8xOpzeIeFd4uHDV5TnPovC1GFXDPtXkgpfXpiPZnpBv1N1DGWkGjHHMcQn+VC37CANf
uw8JhblRlaUPYTZn4kfTDNpyRPfMWb0bUuc5NSPrU2/17nNlr/Jjsmft5LICCoFdnL7lXUPOaOYV
uRYCsEmQkfouOM83+mSIpMy2cQT/OC6wJnFew5rQsSj54TTlnzEnwS/TNfKAP6dVHn2VGOaBluUp
youZFoMIkCex9E0JuCUw6gCbvBioJouUGjVn10mLz0Lj2Q7kgs1Pyzzq8d1AJLzFdUiQ6n2LpikM
yDi3MtI+UcSArWgId6Q47Q9RC3/5YKZIYn3YLUYU6EpecEM1nHG8MjHyxHPDIuo8vBWu5imuBFiG
khutQ43fSxwTWpIAGBCc8+5caHYBLrih4f0OyZnGto4XnBZO5qno2sPAafXQOtJqG74qwq6+FgbE
UhA0GGk9pSFoJ+jR5K+TKmdO+W9E8wPPmnXHeWhEf9W31/UUIXkE+UBwbDbXUx10lqHfc8HSQcVi
m7uEBhrxeEjmxsqDZOX4BTU3HMnX+tKPfmhIvSSc3CFxjYNlHd+FsYgvW2jKCwcrO7pPmmIglTZc
5LHkxHc2GuJAPGfOORgWUdMVZxS5ZXXdF3la0GcmyfhgsAcRN73gLD46YdFT54VF+S1xGi4KSRwW
urLGte87aIYLrX+MjEHes99xWU/J1yQRifTbrhROQEGfPJKXAppqAbdyFRaaSi5i5Jipv/oieo/V
VAjquVy23txopuP1StEzhFBzjpZ5RG1OcrNWPCWIidAt9fS2KNhMdfbFJOonUEpUY60kmM0bEppQ
DHgK8ysTIWC1eRUmQYuzPz4QihrXnsqA7sfkJqLx2OvTr44ZWqK8NLaZRmgV3NAeo0D1x9gX5a1c
VnXRyoW+NLusGGi3atnPdNLyW1Sf5mdNSZavxAy3r+hEaHLPAI1/qB2Jdd6MLuNpqlJ39nQimH/i
CopP02JXJN4vyzeGx/JMujWUoThk8keuMYFQAaKilfbUVOr9TGTvF8uEjAVapMpcBhiL/RxiIK0Q
NmnLfcZg7mem9MjmbZYBH8wPaJecGFY/Rhl6Z2hFAt1JcEDzhpagaxpjHNQhcgzqJQBKrhk5ZhZL
IzdN4oVyHHRulMF6BO0rMh/6FEyzPDT6Bm4ZNT0HmnYsvMHMxDnOm/i1m4gBZ/BQ64Rsg8RwPkU6
AlS/g66n33Z9j4tciTAR4sBPy8JV2eOHRH/JXAFgwZuWXpUk9UbF9HFZCnOqPQZE0rmJXHDRN1ak
DMCTWEDD8tGCs0/VjuWFayDD0nEhM6UVELyxuauXs4IM8VM7o6j3bRyhRUAWExlMNDprlPONk1+X
Pfprz15S9RW12MhkeZ6j5qbKw1wJWIFpRE05w8Rg5jihr785Lz75Mvr3KFfS0dfFXHQ0qyzgPwGQ
/zAMlqkX4WUnZxl/gQWukG8PSDh97CEfVsSDorLBpzxC8PIsVnnSCUwQn7dur2H5j5duCL9JA6DQ
QTBrMy4qMg5tdGNuPhiAm5vcbYhDMc1BvDUZyxjxWjr6ntlKFeY/A63RFc/iEA154yZ9yGzcnQRa
bRaI9tjrBbFiSRYxUwuBkbuXsZupi3koqC1oLC60dvNjPNbSvo4yotF9mNCcp7TByKPvFbkOboCf
QfA1kSwE884IeaFaLMPxYgo5/k3AziNkh3LqZX4VZcOcfbRRlix+SzmtnABz9+IqrOeh8TGcLfZF
3iiNdWwIvcoxRC8rOGyxgNp1YtGSU9TYlMJcyOb02RnS0gE7CcoICabWNPZXd1TVZ3oATLIKR4Y/
haQleyqxtc+sEoCeaZ2CmPaQaLdJ0A/gdI5OM9j9RZm32XzJZ55JeLoDZ30L2Ft/l7LwkCfCuf1N
oYw+O1Nof2NgJOyj6iAdPpJc02knHUXZTGZxUuKVRm+x+BixI+z5i50wg0JycVs7BIQcZqlyFsQj
GUU3Cm8s921FV2cPZYqNdrmGqcGagDJtJQFyqauw4f1IHwfnrrclt7mKBa46GJQdDdUafQT2d62R
BzrP4meji4wK3k1K6m+MXPrBkhpgsgoWVxgQ6DLl1CBDn58oEAyaayYeLQ9VKatezb752cCKwv/V
jeaxMqimj3KG2OW342h0sC7VyTrUdpLe1+0c/2RSCxYzRzBXeO5kzNd9HTIm7iipsaWUNhDAqu0Q
q3SNBaC0dennXqlxxEfckpz5RVFrG+GuFWXif3N3JsuRG2m2fpV6Acgww7G5CwwxkEFmcEwyNzAm
B8yAY3bg6e8XqurqlG5XlVX3pu1qkSaTlGIkAoD/wznfAafZozVvHAj/wdyVena2pouDFlpzrihv
16m9tpcK1eaaJSt7gkUrmoO/tNJjKlNsdjBPU9lAD+uZCbaV6MzrEvl+xcVDABTPkzeTLYw6WIs0
nW/hAnMpndhuN5GFJf+zKtKnLktQQ/clqzS5NlOYLgPaDgY+C+qewV/eZ22rqKKHrP2EEVn5MKyb
rvgpKxh5fdRBO+dMHlDlR5vLxHoLu9abxcSMdCSrKGjncVKk9jqeNOYdbQdQ18hzUhMRUaMsLYnX
1SILnhw4z/smeOcnV1szFv2t19eq+O45i5qSsOnxwsmwp/i3Hyk9C0SYaS/rcftvzA/+4VTg16HA
//mnU4b/hfODC+b5H2/vIlJG3nvmoe9/uf+U08+Kv2m//jJmn38JWTq3v84VLv+nv81IWdDpDkmw
FsILwZTg7zNS1nM4bZHAsfZzHUFw3N/HCs5vlkeAIXNVFm3IHcV/jhW0i6aOl6FFehgRXjp4t39n
rsAU9I+JVewZXRSa/PTLXyYZSpfdwy9D/1kAfNWUT7bWqpiz+elaUvNPOUb8r1YfpiwYVknF30La
6oKV12lCR2Kar9LVmIsa7pKmlLo+6EhHt3ilJDxtRxQ/DVA4v66A/NVUQ3sEf97ZTvPuzZ2m9CEr
NQ0EO7WIx/RfTRsKjSrLgz5BTchyT+pItBEDhDlKE549I2vdcGPSh2gOsuLJxpNIyLVPZlIA28f8
ruHFtALwLdXT4HEgEfqhS2ybSYqax5rVpu1WOsTsSLkyMn7I6ku2pLu57wQiqVcu+iiu29ItUUTg
M/pIeg9W4dy2jFP0Ai0FZoeKneXm9VetVdChEGC0QXwVS7vGzTrocCT7LnnKrbx5d+DmTAeMUoDS
VipNg3fFWD0ijmIardm4/1HWaw3H+La6qAUMc48bAj2FWiVntxqRXEB0Wx7YJuH6HUff69CeL933
Dt+ZRBladDoLMN3h19Fq0nhM8PcRh4qVdg/oARatOSoJWGnxl5elMb2SIorgYXT9efVD2G1tRLPZ
83M8yoavVS+3bwxbStTzpZ3eK3Z89mHk1f/laUKjeyvzWR07uSGs0hIyWHb+SjRJuHGgjoENzlWx
8Okdc5cPWsUVYUTxgJIIcZvuavqjLErnR04SlwyKchTPzkzu2d5sC+u5TYbhvSTJeAx0D0nlhk/8
0+rT+Xm21Cq4M5JtQLnpmndZa9sf3jR3RoD1AheJ8kF+BfivDPKtpbUWMQdrz3E+YZsOjNkw3Lts
ZHCChIUVMVpytNWSIjUn/PimHCqd4hKluR/VLeOveE6EvqOclxYuEkf7gbRqvdUZZGzJ3pBN1hzc
XqYr5e1YXPVWyrYsn/VVH28Eyk7OtWlL2cNWE/ntJNrPfTB7S476J2nUIO4SQNEKZ2GJYupEdurY
lIwcaie57RHuJfGs2/wKP2TNn5ve760drtISljAxcrYeyMRfnR8Qtvhz+kDg87gtuRmvN4Sn80nP
kK4eE1Q9+k6anTbxibupjKHutR6+g9Jsr6TAcBQWs2thPyg1qB1uwoL8RmvIrX+xGlyOD5vV5E6Y
uJONBAVq5BKhK6n0pxk1yxbOjZklPyrTz+vnCT/Ocot835XX1NWF89LgQqNmXtDMmoGcOun/hJsl
i/vqIujaKZ830D2jbsVIaZFJt9eVWpZbSTk5X0uMhjCdL402F4yNAm+CSSxWzJm76A92Z83c1kVR
QEgukv4bAKOcH4NHDVwnvA7ntaLCTeOp7owhwvLp/qyhGMFUtzZEY2RuZWYAnr56RiHrLqHmY9Un
hQuP8tbXqzitLqSAgvIGsyAbhPFoNMP4ac+Yom8Wr0SeiELVtmlxWqV9I6VHUCrxmhl3fZJZ09sK
Ou8hKXJYz7x3WR7QGcj8xugYXcbu3NXDvd645UKDKew7vL54gZB3zndYUMyK7z3jpQRvdoGYPzoI
fhJ3Wb5Scxt3rDZ4mvOqQAmWW3ylAbK8dgpwUphMddqifnCKPL/PYb0r6h/GHIyEBE58zI24QzEt
bsmOZsK5K4d1eIemOb3YZSbfmdbo0w6i+fKTBvtSC49LD/sJfkumXjvTGkgqU0NdHCyAwwMoKYt4
0snN+STpSChI3C95Ndz5DVDQAFF0iZwaETp105pzsbRJh/qQJgbCZRtowzfugcHe55NN7Vp2dn2T
mf6aRyQYb17IgMprIn+q2m+jcPyyRHHS+euXCSei3DP2FCpECq3IiRFVzaCtzYXczzPc5ZJNThNw
Pe3klrVc+YRZrOlj5ZLWygxHd88kSNMoNZWycjRbGvO+NMvzl7GbrVfY1LgjG9eQr7ZbuE68gCyi
XHUrNBednsmTs7ljBVerdsGoMlizww29sR8RudM8Gx2MudiYM2aQk5kvr01aeA8aNd4QZdRm640h
0/I2l3XyRVQykqsGesgjBd+w7BGeDMvBtS5JiYnIUnIvgWSinPSaKcrVpPqA+g6A/eoZwFhtA3cX
bMC53VsdonIW9pePWla41oD4j/m6s8Esc3M0PreSQ8RGg2lTVnNMi1pV8VyL9Y5whfW1G3hRx1lZ
UHX6Y8soMbc1Pb0SFjTloK8HZr+pBVKcQILJe1IWDpcQZtrMahNVcQYr0LQOLQgdjmfF+yxIIFDi
fweLzK9aqyMw00cvQFhAHk9j5oOL72nrXXQpSnZRLvW5iWqKdyO058GVQHYqb6+gRHjRWEjxaLYl
39+0rP59haqVHUiRFz9JJWDvuODTvXQhW3seTNRC4YoX62mWmwWba4Euzj2hA/5zhiESMl+3YOBq
/KSicbTd4o3qtUJZTQIWph5OZJOeBBYX/c4EefERFW32spWd/4Hpa2kuJUDpYiNO+RAOmU1j6Pk1
WhQT6mPh9nyeskL9f9Jh8usButRyZlzk1pQNYtm475kzBwOZyk0MnEFzHgTPzBLpjZFtgZZKaK+D
YrZ2YsSa1mFfG9pnmQ5uuwOoWti7dNTkcWMwQvvG7NMNBRail9kv2m+TKp0aM8NAm1qg0v9mphUO
s4LjOo/RGk9n0sK6ca+kxdBYjRRXiOtTePJmXtV6WMKkvu/HNuliK8N2F5SaUXfRNDd6zmDP4j8n
AVOwi8GrWmJOltQppVJZsktZ1Z7Apwp5GCDrW9HicqH3W8r85XbLtfV17i1mYATwbF9W72Fjtocc
qLhDJHl9GpRw1eXe205ub8kPR+Xa95LUzsd0TSWe7nHxf0pAdPjwzGr9rHWPzfnGjfmaKDanuwUA
2alPpoER1Yp1kRFtnR/IZNjerB6bNWRFTMhEUloa96jQCzK9ViaAk+Hx/azm4N1WCMOnMFe8TMKl
IhWBdQ84Ukt1o8mupEuudNxqrE3IxkTNv+UfAJNZSW35UD8MfQUSmz3XB6Nav4z02athd8M6/dGx
ZKsAcfTN05Q162cLt/fM/oTMILHp/mPv+eVVtyzTG+VrwveHJfKdU7m/g+2pgKi0BqO0opfFc+7k
xpfZr9uD33bbYUFPyicmNOLHDDrqftKMpg+MtgLMvmY0L/YwttRlQ+r/7Ko5/b4CXnhjXODz7U9D
81OyLanCqVz902i51FcJu6jLRqMXrxfA8Y3yJsMOmU5W2L4sxpp4NaoNI5hu4uvEWSBOiwd/NljT
QnURUuILZ7H25E+36xZIXqVECzz2k3xMNbUcIKkqON2sI89EUl5G3iYJDoiCNv9hbSoHo/KwrUeD
Vz7SIVEu33mn6Wg3FN413sseKTEAeMCeK2uY27iwK6eP5eVugdQv2E8yOiljr+4Zm6H2cpZdv8rx
UwII/2FrxQAQe2mTIl7YpBQsOEfte6Lq5Z3NoP5Y8MaQYTay+QlyivyntSj7EWp+gf/dH110dgyi
KRYqlE307oOWhMkIWyp2nJHNVilx4gQJabLtQSIE9gNzWVOWTUZfIqHXLnhsmnam7hCgUCNsHvV0
2KP15V3f2rIgxtgmyYr6WHtMoLpgBdBsecVvSZ67vNAq5OXZqkUCTikMCxagVpyO3WrfkE3boOj2
2VQFHXAvykvcrt9dwx6MwMJJkAcCwh4MfShvJqvThsOdPMT2U6nZ9eNkod6NEB+gjSxWn5NFg2L2
NnKX4DSyFIePHGf9h9IYtgRzJomXKHEaQpPEkgjIRueHxvmirBe+Z3nGc+689iQ4pOE09cutpvnV
SzJihWSK6pMZRRhe9pyxRRA7b9OyDQcL4uiIDszewqYkZnTTi8TmIxl6EUrmgemOx2U6JJg2nDhB
jYYRo3GwZpBbYQ6cjbpsI6FsGkiMC3B268q4LOnY22U7Wy31Gs1JR2M5mPXAbTRWpjwInbgdhnKj
PjIZa0jUsbGb+jtSvFCEmOwr+GqyFHk/yJJa7gdypo3AMEaxKwobG4/jjliLp3RltyNsdjcgarep
v0WkN6DwRmd/46mC/KAiFUYbdkoD61A7vMqikSGaYpmvjHw3NXjlQu8ShhFjqMdMgjspdx8qq6iQ
r2spLakHOiw9tFbLMYUhB043JuYZRO9WJmz929aQEYHTbnOEHC6aMG0IKYmLeb3sBmFAUYtvkCgi
h5PFYvummmZPMTM8shNryyuWGQI5QSVZzNulgUe7kkQPRnPqOLf+VlsCB++i3aua0nY/EGCBK4bV
mn8D5GZVIbEP/NHKxfc/ip5FVth5l36Yja1MdpJuo8KN7Q7rFZSZLj9U9jg/dVWJHQI3EGkOrY/T
6srMdD990sE96bHMy6UL3LWqKGAzNuLBWhnoFnheWNhswyq6yEMZVaLp5xhinpj77R5rtciIoZtz
4pFmUVB2WhX3r21lOJyAbzKypyXsEqz1CdOBHra6Ec7AfsW+JhQWRjo8D7qeuiolc2evyI6ml6Xe
IeVgbm8TUmeKwyZSWd+w9c3zA+d/nvJ8j4gaUWnjiJY6QTXhkKyeC2Ds8m9HpZpsJ4ycr9l0tGE8
U2Yvl6WF35kfeCKk3AHzaerbNAXMgGwIde2tyixOSqMC2rgvHOwbBzm7mRHzAct2VxLZiamYvTv8
88kZ+7hEGQBtkwbxC7T7Zuy9y/EesVv3rauMj7YFkOgd8Y3VQVuRPJMTEKu2TtYcm9hkj76z2lOU
4hnJY23D+L6zl7lpwtnk7r8bZvTf4BjKxNlJ8mGMSPP1pN3bepJ4U4Tre2SGZHY9BAdrGpbjolpv
+bZKRue3uHim+trgHVHdkV/S54+J11UyHPNkXl5nh9UgIgf2W979vNFsnnyrctj+LuWgdvPKK36V
c19cLdzVlwwPLAs7y2eV8jghuTMY+QvIhcE2dfg2OlrcnjadyUnMDcWeWBX8+cN6ZcV8KsfOIOuj
s7YW3qKdCkyJriyirnbH7GAWtjRiUMzEf/jVlnU43HI2jyQr+8XPUmJlFLBAuitJyo2ImPm1Klq5
xGw882ZEnGsN68iJSn7wflxTa403lC1y71o1XaZgSM80ClqEEZps3/CN2bkOt3LBoBeZG1kV8TAO
l4CXTrnymJf1NBw54CfuNAcT5X1n2VlxP3kNNhWLLJJ6T2hvZ+zYeEyKQB22DcTjzCknt8Wl3Fu+
sk6aUNMa4TR2cW0TurgGs2n194VbFW/QVglgloMkcIC8KkrffoDhFGCKMXPIPdVwK9zGw0af1jWp
e9X0Q4xGv9/UMIu9yRPlxljK2EE2fGICexqHkhDzlw6nw14fcgNAaZCQtGNjk6o6vhnW4I8YyH3F
CMAY9YDxY7PGsEopNfvSa0RITo9go0Ho4ZnxAFtdp1LukdFbC5GhLdw0XIeifhUKGjypMf54m2Nq
W3caje5Lzh7p2Z+bVSLe4K4lDRUog5Hb5U88/Bteu0KgIkZB6XBEzOSGIEfN+6A0uc68LZkhcpzX
9LIqmyoSgPpqlZFZ+/6PSsO9BCnFpVoxKLY4Sgp3ADLhtcMHD7/WR77Xd+vVPA/G+r3P6Q+OK9TW
Z2w0LBuk2/d0jalQlKJQBSe8TgXLj+KGh6npG66vGpfbSk7w3faEDwwUUq1O52yFuG1TGElanVcq
IGmYvm2fTIbqD/BipgWug1akj3XCxqw89zC22KSSWDBracRip5REm9Ry3Onu5DCrRQY6yAdErggJ
HAZKbuxgPFreJ7AfF3uf7ZA8jhgEssHeSfKONrKZYGs8Gm3tdLEAJzhFnYu4J0oF8yK5g5umJ2sw
2FMHmmjITGlrOxuVq2CtnM35bu5zbeIE8Cv3UHlWAi64a10w/7yvt9guaeDAN0AOdfYXUJ7o92Dn
NuNtJj9uvq9SIg0PxG06Nl+2m3r3Tcl68HMAcUqF2lcTXeX1kntOu2cwgA0Aw2nqcPLQIGe8Lkq5
QE7J/GxebnTZ09n1lqfPbH1aWDsYSrw6JelnWUyzLMiLqlfw5UW/Jj9G0y2nxxJFA8NLwkXpEoKp
dRmMofUaxgKNUcNSFZMzNPVHJ93ITtpIDsw+4OcusMB4eSv3wZM+xTfZOTk5PASw5Ijpc3RJ31Ju
jfaeAynBrlr3hQSBgbaMjV7VXbFhXZ/633n8s7AIwQvE5N3qGNeYhHkIYmzN3rBuD50bdaY2OaSD
9PXxAv7vML0jwYvGTOHjXlRWfepr0n3KluUp6B8mPfnSob6F7kl5mHcunOqFZlHuU4Le0e6TK6cd
4Z02DTjj0Tt5BPMYV/iTFeh/GED4Ugw7JxbHaoTaCysnzRQTNHWyQR/OW0yT68OgibwOoPIv4xU+
R7gugNgyatiuFFRFHVKaCBdTadKWGcCQpM80ifGQ3r34iC8+tKJyfGZJpfYgoe5cAnCJ9Y5XJkxb
yG46xwap2uw8m/yfiEEn04oxUQoZvlvQoi3tmMcMNJVzbszWTJE9oRUK+vTCXikRL32g51LPw+az
B8wrgaN91vCM8l5B9sijneRfBlNQ/gheRrp73SPhCJlgDmbE9gJh0IhP9r2zRpabTMvQqolkNIy4
WJf+pW0syR+4ms37YhnVHBmgNd9p09Jd7lXlfUnIOuZNgZF4G90Ob/kFsDWxDpyjccTiwCD9slsx
5qUQkS5FuluGEdUgdzPduLIMEEFoYbwfLP2wwHip2X/O3oTesNPn8g66/XhJlPK4zWZ9k4eS+/8+
aTwxxCsj9nubBgVucVVkn4S0+feMQ7g6MxiQh9FfJ4aBJKmVXJLBOWso8Ro+3MXrQvxhAjFF1kW+
kz1YlsBtYN4EldYu32tHd+kxpL3d+B5SoosYgwKTLD0qUcK46BqXjNFfBAUdLlhegpsFTN2LNy33
F1Bmuqy/Lubfz9lK8yhhSBStHS+Kk5Y4HN95Xyf06AyiOcpyAPlBDf7nFcQ7kKyuTZn2L9q6PCas
XrKjX5GYyxoqV8DnDPLfQhsO8I3yNaznY2EXn/RRucPVbcWpLotFixvyEQAYCxdwZiM1dQQDJIhh
8qv8y2l0l73x2LCucaTDfMW2kD3eFouhXyxnusc7BadZEeW229mxxpTEiOEQadlVP6UtJfLIAAlp
Dikcg16COeh4N+ooMbHQpmk16yiXcn3c+bVAOeLzWrIJa0yp9NmFNeVlQsM6yBU9LSdUJQYfNL3u
Q7JY+rMYE3/b1ZuV3Vm93nEXFRvglopJ00fJy51xyCJGyRxnph1njGHrV72U3buvOvVk8CSxN0+M
4VZOtdmFnttqd9WWIhfEmbuicxtGtl5EwCaPvW0kBLWniBVCNuo08ySgaPktJaG4k6qd7AitHr8z
GQe/Q6+mG95hc2uXoEVkQC9+p1KN+AvLxcRmL3InBJNhVKjID4PRXeuSOONiqo/0fuYDnZt3laSU
yPGA+FhFeiJr7AGKvVxgzoWBBthtNje0OoQDr4QQjl9FBwos0FHifXj2Vpf3CMpGPzL1ywCYMQyL
ICHa6R7aha9du15jwUB0lBd09li8QD/Q7xb6r3FvI4XITwOf70Sgj+8FCBK3Z5u1kww56mBGqbmR
X7ZsUVHBDKfKGDS9V4HlGdk9YsT2zbWcDgy+3g3Pnd+mUBlk1b7/vpL+t8T9/38u551/upwPOWbf
/nKfv/9B3n/5PX9dw2vC/A2/ooneE5eQy86dbftf5f2a8H6DTuM6GDJZtV88BH+D1GCu5Td4lm6g
7vM94bC7/5tTyfnNxuyHth+DLf+JLf69JfwftP0O8gDTAVVqWSBxECA6f9L2a/U2YUP3yx09vWFy
Os5jTPZwf6WNNSG3eMsR+GWVecvaXcQae5KowpsXWMxwfpb9IP9V7vbvS///dALyibBn4Wsgcs/D
c4z54Y+iABcN2ZBdZp88DRMsHAAVjprJB1hT49qExJb1lQpV32OVFe4Kq0C1w7VAPhhPjJpOGwjJ
s5N0aEw3y3ph/+LsUTTXuy03ECI3gL4YtaFMrSGcjGDZduRY6EG/6fedM74n5sD+nqHsiZW1uEkw
BN+2zGyvfIfNGjEZNTK3Pu/Pw6S0e0gTza1Ze861P8kxSAx50c36rvllKdvd1+WUXBOA3uA2cL2w
narrdhmH/aJvLYySetovlv1ej0nFuLX8wQexDhqJCx8zlHKYItrGCMqGXYMq1q6qa+Wn9nPFWb3L
rVq9lQaAO5XhNRUjgGvr3dPKV7fQb5dMPiE18OhHDfidTX5TklP8IgrZQ7ozsrs0oWOGZsswdTCc
U6+nVqAbHZqxoR9utg7KDs4ntYPFPzw1C5ti1gXDEXKsg4fCsI7+uqkgR2WF/NKk7DBK6xvyJ/td
jHMeO5B8p2At3utOoJBcWeJ/SyZtuVuMQuP6seDZmCmun6wKU0pUIo8QI5UmTbkzTMR+ub39Vi1d
Xl05nnECXZAnTBmNED/xieSawzBreqjNz9LRXxD6s52+9Np1xnhQc+uf2tpfMav4Qmb9o+2yMQbl
yCKkGPUDW0Od6qDFLqAP7mGdRBMpt3r3RVJQdFIF++1ylKtCBDc74w0+KHwIDqfdjO+EfdZyrRd+
9mTmWFvIMtSiYqvGC8Q0zFrrZ+Enu0EZ+jEDlhbhZIBTYpnVI2pXJpdZd8qIpz5Qmn4UdYp6bZlt
fAdavzc1jCzIVz6NQh5Ij3wph82A/peMB4nSLwDqMB6S0nlIOdxY8ncHT9OhnHiiDqvF+8ZMASOq
JkR3JKpbj5lA3CdTbzKDY9WI0Vw/A01bQZaIxGc05drnNEnXw7pN/pPB3vfod5o4bUxU84DUw/wq
yXXjW+uW6pxbY8OCYPXkNfpC99zgQDg1bGovd3K/2IjwSscJCR7Sqgh3Iu4Ef1iya8ZzIspNsQDP
kCkn5bS+MXIo79BU7jXYkcyiS+qhGxwLlhGz5XaTa9ef0YS3s7uQ+1W72mWiTkrZFmAz8FWgbJ39
WiY7ZdzpraO2Q08cR7vzHMXH4SSnIZtE+W1JdspJy5dma4+Iwh+x38CPnlOyBhI0a+tYJcjFlyHc
LsA4heTwyrIX534tNkBZRHTuUCoyi9C6Xoagit4qzFZvOdaTM7ySCk41uRmMRzw7I7EIZQRrdu1T
z7zpzheT/qjNaXMD2gn+B0Oq7kNrLypME8eIhp07YK+ATFiX2c3I3iXolIL9vgxJDCqwPSZJjlGi
Gre9hcFhCh0FfU74xfZ9rXmwsOMPT2vu+nvhA7M02N/Cy/S+SuyZ1CYgR1/bZu4eMhQEaKzn2r1e
eokcaJPGcusXc7afkYexhbPljEQfDG2jE0qqEDmEzsqN1pv9gqvGVeU95XrNO43b9VwrZ3zOSjQ2
FNKEEe0mRyuOuuMl5TMtjCseC8uoxV4ZgnAWbCNOLz8JOVLICVmOJres5ElrgFLNjx4LN8Z6dukl
G+ncyEb3Q3LLR/fZY+rAkK45wSK2v5V50pyFs/TsodMCWHtpGy8rNCEU5/ZCidxP7+glJjbTnnUs
LPjHS4GdyzbGed9KX1p4HYslKpSzxMU0gF1DxHq0EI7uy2a6OAgG1eJcStQVHswNxFE7GY9V0qKu
7mb0CgGdloPislfqnDrpD0slfhP2q9h4TzTJqSu96omOiKhgZiemRX1bFO+r5zzkPdmCIEqFOjcE
DJy5ZdTZGzP/BPAdkWvXZFofD4M0HtlhGo9Yf9TZF5VzXEBRhN3MC0NHbQa0opweMtEvBwf+5kNK
CMKD6WpnnveFiMOEIAabjD8MCzpZ1o5HzjwDmDjlnRsuRVUd8hpVLAKO9M1pJ4j0/cwNPm/1PTFZ
c0TZStxuUXni5BMfLynm2bGXs3zsUe0SbW1YU1gjzh0fcq2zw9FY0x2MWraxUze6cOpagWPF6m15
42W2+13yHsI6MrXFzcwlRlFfpUxxPGd47MY6JREYMfo9f9ftlz6rw7whQRj1bHln4WlmpqGbU+gv
vXvXMHcmEo5OEOBN14g4RQf2DZioB3TTtvaGq1mAKgjDuteQoplwap8c5kTpwVlbXgMMtR7r1Tsp
e7Z23IT6cc0F+4JtrhEnGQnPy7y0c6gt0/S4shQ7p0W/3TVza7FotPR9TeTnqTak9jxIAj811Owa
/gKe4MS5MpZtiVN4668VXjaCyVvrFY4q5rSp8A9toqFgKLPmcUC9/Zp2unuToe86rzTltwVy9Z2b
2tOe1zJDBoPnLhUCfw7HRh6YnjWboc1nD1ZjuiH43OKtlRcvPX6e+ymjEoMF18fp1ifXWynGB0DS
IDzcSddp0YH2HC/L9JVY0mkJ/cxjVmgIW776bL1PoL4edVBbb7k9cR8qj9TsZhJviNI56rTiMtMo
KQ2jxB66nSKI+bDilnpyDcxn/KemS4vHdBko2Vp/LzZlIMeoaufKyTT2HImVhIDVGTGu7ij6yB02
niaBQuWKUOUGgyiRxB8krKZRObpxB79txwwxOfebLXYLfiFmnFZz50NHudFNz/zISiRPqD95Bk1y
u05LhpiJiR9z1HXMtkPBcQXbdSoika76gWlvRTdmMCGHK3ylEBO+/v6CoJucTkjWEjhei8AD5Ce3
EpGURQWn86QR9J4fV0PL0G9qSNsTHDtugJMRYcq2gPy40dvKfOzHWkTDnJuP1TTY9JlcWeVHfoER
6iHpqvEjnxl0hy6C0T1fDm4RVt85JGJ0XlQiIGEOM7vOo/wdNo7vgRtejYnaD3VCVceIVZ1/P5Y7
c6jYzQ6d/8UU1ieDXQwfzaD7KNlh7BuPZaFzbQ1i2IDu9QQ1RzR+M717NyasfIeqULs6TddzP4wi
kuz5X8AAiVCf0+Sc1W7tXwRV/smxRvlqtdtwk+BlGUNsV+r8+z+k0uCGhM3FrxD4LPyOyyJfM9YC
M3RflKbMoh3+AC2rybOHBQROu5LIW526/HKJDTkqdn+Q19zaPoo6VWkMmVidscXJV1Gu8mUARU/p
5RWbwZjK5V+5s3xdt1k/M01P91J1/HBGZB0rpw5N61BwDj3Uc71c9y3Y4tjWeTGl68Q/FfaUnv0C
cMfvlz/1Z/+b7XSPv2iw/yswDH3bL8wSBNLGBUnkwPfEIK3b4k8kmo3lDd4gIA6UOQaCHWEdexdS
f2bI5dxMc76HzOufWlJLOYL05DtKWP0Opdr210/yb7Xe/xNs7P9CQbwLmuMfC+Lj9+nto+1/1b1f
fsPfGm7PQd5u+64BfBXL+gXl8R8Nt2/+ptM20+rylV0AIPyr/2i5fwOGZF2wsBh7bWqwv3fcmvMb
wm+gTcyG3UuX/m+46Y0/sqyci5pL51P53DNYijznTzeNRvWelcxo4o1N6uTBfUVu0ddfDYTXCvY0
ZdhUEQj7XHknAbPSwEM1qvZ4kdSqziQDo491YJm/XL7/4l6+MIx+abr5VOj6LcvAoWFfKFuXT/2L
Er9qFUl+vubHk44Uhekc8jamVTEo6wmuDm7lf/7zLjaCP/5AoesWDoTLlcB3bF6erV9+YLLZxaxb
hhuzZxtYi7mNU98idXETVB6lxCtOkiWT1AaZMDGWE0LrtGy0h4HUAD3CpD2D60y7Crvjyv6sThma
4m12Bkhe+qDdGXR93ztwSH2M30qUgQX05XLQ2eaLVFuRBumcbd8RLDo/tMlT6R55M6u2mYKqeGgG
fzPi2iRMJihaNFgUrQwt4oGXvYFoF3bAnggGpNXS73NxZXWXb5PyClGXs5Fnmwx4K0L8PhuRY8bs
7NGvpXvNXQsnqrSpsncVtrQdQhQOl1Za7hVg8GbZ550D0ElNTfE9dWoLIogNSiVqCjxF7AuX6bWz
XQ2N0tBlO5kUOBBIKa2QeUqmpRFC7b7Gg6b8InD9ZBxRKKTdGGQGqnyU120z7kAOuE5Ipu32LpKL
INwH7OVflal0JA0X4ygkVwM6EVQX67fBEpOMXXPl8jJqlnRsGlEdAa+9+mJgJk2SXDBmFuGkaQ5s
Nr1ynqatw9GsWuESmdyhVUXXZlDc6LK4NTTKzn9xN/3RR8IzJXQB6QLMIAgNIE881L/eTBoSbKC0
q8XW1hqOrl75ty7RTjIALG9rYVIpeRy1wqcCxvhK/McM+PpffIb/94Y2DGHY2Gx4qNGH/on3M5ip
FJXhGnHbex3Jfvk4VJRAwiyuNq8B2CLRqJEPrnQKY4UHZ9j980fKsP74SEE0sm1xGRc64Kttw/nT
J0CXovXTVrLRzxfrcSq74VxkwxKtkOlO0/x/STuz3riRLG3/lcbcs8ElyCCBme8iycxUarN2LzeE
LMvc952//nuo6pmWKHVq3FNAGTZcpSCDsZ5z3uftcpIRQb7ztchxZz+yz5UBTIBEJo2fahh4IQGj
vwRbSK3+BQJ7/UjLBqnzRI4utMUt9+2HkWzv0aTGGluin16gGui+OKZV3x9/c0Krr9cSUy6tICOC
sgQTzloUUK8/P6cJ6vK7SAPUM+ZnU5Sn29Sfje3xVl5o3a/WSJoxrBeMtw6P0FHl0v+vlqwqpv6X
Gj7NK4vEvnJ6G7RD3YpnDd1+N9vi0pmcbyzNwoMl2yA3T8JPVunVGHv3BKsXpZALvgN0CY/D028p
8tIjNt27cQQLlQuROwTkpGLgeF+Ov/pqfr1rd7Vn+TgXccRdRDthN5xi7qOcxpX4UYUVuIi2rCgh
ioPp15RbUehmajFdHW9/tTu9tK8vCRjHMjSDif6255VcicuA0nCPQR3sfJH5VISb3ZUcm/RUTob1
83h72ruTHZ/aEAjWTKRzS2T+bYNRoWS+PpMrgsGSbBU7lF6jlvp9iAO0q1NYdzDTxLnuS6W/xM1q
fJ6sTN6aaQAN5fijvB/bMDnJTekmhxJefzWDCjL+1FmamudjcEoBoK7fCLzur4+3srzPamgzQ+F4
SrpXI0nx9n0Hu9CMouw1LxZqfEfudT7kySjvzHCp+y8Y4fC+0z9DC3J+NgUHKi5voNqI9LzIA19N
qE5xpoSyP1wZSe1vYswaEVBRmXr83ZbB+fbdhIrkjZmLvoRz4epoUxTEbvic8HVlQ7Q8G6t9gdaB
K32cfj/e1PtxKlQLKN2yEaFmkatDDdJdzlgoMb15KfRA/1A84L4IlqJEZl9gZXh+vL2PXo00kOC2
xg6o66vPRnLXzPMeSEkRFRU17krKqXKIvW7Mwk+a0lbvxrLMogfITqgvB2ux2l1CifZMTQhZt1VD
yUyg5QQiSUEXPw3qOno05HpCETjy9Z74myAiqTZF7oErKKdzKrPVFsxRNV4NCBi6bVK2KtXDEbqX
DcWd7Ml/1DM8LSdra7F0M8giSWN1IgBcIijYivVtlBLhMVqyWEnLPVhFrvjJDF3BVLFbW9qyydWp
Gid6fnk7ebS5w42BuMm2I/TyYwBUT4WsT96kzmHLu82U2xQeIFQw9tE4UpmM0knAv4jRTNqOUOtN
0ybJ6FnR7DySVkvsnUh8MjrZaIg7LJhwFbIKGFweXGYfkQvsVu3wx/3FsUlYKgREIr+Lj8brvS1J
nFGjmsDYYgdvn+upYZ/OFPyfSYJAN8ebWq01S3exmnG2J3ph2foCO3vdVF7B16sttmfRhtp+1sR8
jTqs4WDJhX2r5ap/h+Nu98kKpy9f/NUy8NIsLi7Lxi1YC6zV3Cw6W2UoZsY2A0F2E1co5ZHS1QrE
BOqVttQW9aELaWU8tMmoDW4L9aWC7AVPYoNlYm6dtHOtSaCKs3UagWcp9l0XRfjGZgToe+A7OdFA
PTXPxgC94R66Y0UsqkUptkm0mBzI8W5cbQwv74NAe5EuEwmUy0X2TTciTQF9xi1Fr4P2guyjQ00y
zNPjrSwryLrXLN3mQ1mCa/PLmejVEk2Vw5CVRDe2uFim51bfWb8KBGqEl1s7PCW9Ue1Acc1Y3gnn
juK75BP67AftO8wu8uPCNOx3IRZipXpTxCarZ5ADnzXOSl2chrK6RHDxnBHzpvpWPgijfDr+3u9X
O+6mlmBS2wCxbWc1H6pc0ZEYqpBHSgPh2gzMjpIJbFb6ChClgkPo8fbevycYFKHTySwhaPNXoxMO
k0X5SgGibexqQnxGeiuyMD8kXKNRLkahsXUUHRcJnNxcSW3PP0Cz//Kkvj7yMJ64+jM3BLcHm9T7
6o2pJxeRLiveOBz8WymJSLp4nmHTWMKDjLhmSpLwlaUhKkKqDh9PLaLOgavX5/cVFL3BPd4l7wc4
sRuwiEsUgM5ZOK6vB3gdckRTakNs+VusV6r8t0Ed1yeNvLzWPwc4h7wFZABTHwiBavLP6rWlqbRN
XuL6Dm4GMJQeWOZT2VDy6OEyKMUuY3G/iigJ5e7Y4sztNYmwddKeOdnlsUy/S82hZld2I6p8JQOs
sClU2ZyFDvqsnRFTE00Ip6A4UIRz+hWnjjk7CRL0uQu1i0B9JPEL2R3vulUNxctbQcjmM1LYw2In
VsPJCfyiBB+mb3tsHbAf4CAbW6Dx8HJ7mscZcQnII+UH2AU0+EpfdfsW93AHSlg0Yk5akneIcvNa
2Epyf/zR3h5ZeDKDEJNDsGV5OGEtEODXX9VR+NhTUkvPpjbP61uKecHfTNG1HWjmwx+2JQC0ITUC
jk3QjQqct2113QC6WtelR0li59V2kHldO1fuSBbuk0PAu9daLguWCp2exZjZs1qNnVC000wtwcLa
Nc6TcZBbIjeUL8tUfnIZWt3z6cKlLSKYlA29ADyWtevVmpwaKDjmkrbUvLzECU5lQQLI3WWafHIM
Al62QQyJmHi3UztHPw3B4pAMSMjP4Vq5q5JAfHI/fP/2HN/Z1NlZl1vTS7Dv1RPpbZ0bWiN5e0VM
u0YDTQlixzrYS5L7T7/p26ZWq4IUtarn5Cm9KCzqLRziHOleykLZfgqaf3tQWfqZACVkEpWrvr1U
FbztZx22n0MFueXNudpf9Wo9PRQyUG5muBDXfRNoKFJy45MN7/3UXVplx2XkgiNg+3nbKlzMKXT6
WHJyHiSGnDHy8VHEB2du9JMg9dG8UfC/McKp2Frw5c5Z04ur0IrqX71WU2IJY6u/oXpb//OPzLUG
M9AlTCw0dTWb5pxsb5608Ifs0dmV1aLgqTuEjpGvbv/4IxOKp+Ph10iAs6tFeSgCMvuZJZFmF+oJ
gkfrAuFycqkWJNqPN/V2l3n5yDS1xPuXfYbg0dvunqFUFMxsmmoo0ALIBnEuQF93vJW3gZt/tELw
aDnw6rSzasWC8oCnEmTWcJRpvNNjzfyOqVJ+BnHenFHEON0Xq8jnM4oImk+2uNXO/lfj+ktnUmSm
mvaq8SZIZhEGnYQBZXTY3hB3Dqh//mJlaLbSLHT2gW2aD4Q10l2GNOrAyT96DAC+VJ90w9tTzj+e
RCfRwK2MaNo696HCiKV8P5fEqaf0opn95KlBbHSZjXZzYuQqdt+FXt7LQe3uSjxzz45/hQ8mtE25
8nJTli9b/ttvnURIO+GOWJ5jKuNZpqjGwwhZchd37R0nfyBnSRd+O97mh69sQjrSNTagdzsx5OMJ
BVSGnWmRzjix6sTsuPweytBWfrK9Tmez0LKHAYHnHjz3eHe8+Q9WZpvQEYx8rlvL8Hv7yl2iQdEb
Kwztba3aYVuN4XiW+Betrne/jjelLXvcm6OUgEL9qq3V0qyWxVDb6SzRN4KS4ApunhZxY+wDqrPP
sHOuT4AgGkTj5/7alIN/qQZj8j03CusCKXj4b6whxEWY2+QGYGCtDhqTmAL8xBhr6lSBNa1YR9Wg
+M1haPw/trReGJUgzxOFlvLUmVyfQNs216g1pZa+8j7p4+Vnve/jf77V8g1e7bQQgzAnThvpoZMd
vlDPHmzHKdO/hAL1sVXFW7suHIwaJRWl+DH2F/UwgCimVuT4g3w4rpYbA7FJ4vr68vevnqMjUCnY
DqRn9IDmZpPaNn1ojR2aYvvfaAq1KYuzWELAcjWsQr+ZUCezfBnhKPZp3ZpU5mHSnRLeOTn+Vm9v
fX+tT4wX0yGdgE/EuiknhVAE+oAtDpuGjQBM/QPIcncmHLGUD8v29Hh74oOvyd7DgigMwiLrLZVi
BS4ICAQ9rcJCkIKBlgpBCDrHW/loCcKHgkWA2B3il9X4lGCI9EqjlXnWmtMKZMWlERKrQyMAtCwH
Oeu0kXGRCSO/NIah+WTR/2jVfd38asiORiMl1WYs+iZxe2q77R0onGwfDsg0KWo1XQJF8f74O3/Y
s5TCkefHGMdYB7TNHn8lhWnAl0QLk4o8PYAXSz5p5aNZQF0Al0iDgz8R37ezQIFeUgrJq8Wpau9R
cpl7FQqxlBgYHn+fDxdX5hQBAqLlBBxXTSXQcKyEe463uC/ipo1v5KkVteMJSnYv96NpO+p9sVu4
aUlXfqtMOT+STMekvSSe+8mI+nCeSEG6QMfumfn/9r3Ro8i2buhdyqJ0QLB1dSEyw7loYgNsy9B2
h+Nv/+HXfNXe6sYDeyIfSfbz8ljnuiAZwLHQ3id9/FErhAaxk7Utzvxy+ftXa5qf9QrcPtbWBtD0
jVbHgYeCUv033uV1K6u+a9G4adFcMuetOdwjyZI7pH7R9niPfTTnOagbSzLa5Bq8epcGNxUtV5jz
Earn00kGQAkS1Gffe0pqEVgbUUX0jjvzBsmwpu1Tve8+eYTlRVZbFckWISUaFX6zvhRCZTT8Pstt
bxyC7qzDXGDnV1BecrLoD8ff9oMlZvHGIHxGRols3WqvtzCxV0eloCk9yL/3KdqnmZhR0xTlj5ot
bAdT+89MwV/2Cto0pYpqZrkcLs/0arQ046SAGqRNsJKzF8axBqdH/yx59cGYJAfJcCRDBhxqvSPJ
3prnqU5tDyBK7tl68ZtS3fSTgf9h91EywD+LAcl6G8Ieq5uo6+RObWQSdaVqI/Njxfs+y07/Qnw5
uR5iACbHP9qHr0bozabzDJ2L3tsO5CSOXVZPqxWxiQvireIsCT/N5OofjELTVLlMc0rhZr1aOhp9
jrpM0Vg6wALuk07WX0HcFzs7zObzUmnbhb4z76tcrV0F8dw+KfXp0Ohpgqt0VX0Wkvqwq5E4LQWD
yxqzWsbhrKBZkFyiCe5CWR+ifNwZgw6xpZzaRUw/XEwC7Monff3BcuAsyqr/bnbppVeDNYxCqXBo
kp45Dc1WL3v/eVZKuYUMVHkUYS8ycqMG126bk9uOdvRJ+x/ErPCHJDyk6UuClJn69gGiZkR3UwS2
h21w8sAG12WuVputsUntRj6itBl+zY01T5ugpfh/Adw9KjAw0GJmc1Zsy9kMMB7NJNmY48NQ+7Bv
iGwQ4tE4Iq03sxb0hjEitPM4v1I40ll4SehY215yW7Yvo1QB4d2JfQxD1Y11f95WJoLjurOmu3kQ
4rmp/e/4UviUwCIrQIUa79TIjr9EFoRIjNL9/pMQ0UcThxQdeQmWrqVE4W1fTmaqwE83bY9qFwqM
Axke4KBYn+zxH41UnNXgxjBybM1efbEKB2Eynui+6xTEfhkNykh5rj/sNCMY90Az9MDFdgdz6uPf
4/22IZgZS4CYsC1nt9XOlYMujBFL2Z4Ns9ANl1LhWobpLgbM7x1v6n1UhqYMEksUJnHDWH/5IS6V
zqHgzVOHPLtqhg6+RoxgYKRcyTaybWKo8XnXqjL7Aa0NQdjx5hfd52qHZMjhVGeRYTKoM1lG5qtZ
CcZ+Qjoe+B4qwQ6wZ1Qlz4nScYai2lBcQmBaIC2dap2bcT7OW6sdbhU1I1VK8TxkLZGHGDw7akcp
uqhxRNggWALt1FjlVLu+2cbBXq168RjNI1wkPAl8WJ5Brl/aE/h8FAZRjXpBqvUNR3P9eglMPjYB
UHFXw2u82GV5A9KuyKrxC9DfpvjkhPB+IAtVJxhE4RbDlUD12/d3yDLrecx1KzGjYdsUMr6piXL+
cdySVpa6DOYKm9b6HFKi3TMDJyH2VndkdfLZ2Zlz/5xgVfpJjcRH4wkuGOubteRl16FbmzJDp+lo
iZrV8iBjQ79XuxkDqBK/P0gzXfUbTst2UEzjs5zAh11pE1KzLZMR/RJVfjWU9DYRWWYSNeZSp8HH
GMtmy74a7Q11woBjQGcjrbLcBLZsdn3EVliTqz5jUYMVgVFRjAn7tVn6w/XxMf7BvWW53nJLWCq3
+M0qANU2wIHytCcANTWmQdqp0W8tykHvyAOJy9EsA7w8Ei19glekoIhrbYonZ5tJ6I6jgiU7erfp
j+OAPJPg7rJc8pfc8ttxB9g2dCwHkj6jsrhMY4AIXdfPvzRRFB6W5GBpqiz4rILmo4XNojiVpCYJ
MA4+b1utdRQRvTA5ks/Z4Aa4tu+4R/3SRs3+ZAld1epwNkXMLXWLocChmKrQ1QvWIBQch0gnGA47
PQUODcLBGIMblpvuPIILDmAkHPQfadtkuw4PMJwhbUEsuIpv9Dkrn+xKhL/KUVevLAX22CZF4vLJ
4vtu212ekYFBORRzRVvH54ApKGFJAZ1XwVe66sxaefJr339sElxJNnhhhuoel57xd8ejLXq/Zn98
aL6bMqsHWB3F6iFHnyhyxeu6lHLz0LlH0/hZFPLdkrA0wgWMgzU8Luo13n50IEIAj9hnPFxtz6Vl
nSJERti9QEPN/qwV5o3Z1J+cD5av++bitbRJFSx3LuJK/O5tm0MlMK5VInCN0F9RMwZZwLJn1dxm
qz2GUcq34x25Koz9x3DDHJBTNrcwYa/WcVOhglEq0vckJpZ4VmI0EjfOmCIAF/Xvsc+qn3nhmBT3
wSadKuoIF83R8Yd4N7uWl+bAsNRr6JIB9falR8ZZGJgFFB2qZDchCx4ZUNW87MquvD3e1IcD51VT
q/MXOc6AghkGTp6P4jSW4c2caenJ8UY++og2OV7+fSnwWzUySdEDKIlx+dHT0N/mYHbsjV3Z6t7P
GvXrSKX77+Mt4v3wwcChjt6kHyn2e1c0N2gZ0Fu7D7ahgR9BsNT9uKjN524by1JFb4/T23WBF/SX
OMDwFfI9lH9XjQYU9RicWDHbi1IDMzMry9znXRkZSAnU9CvrYfiVFNVV4RtOtykJj4tt2IS1uQkT
A8yf46PS3xCyw+YVbo74Fnadg/UUzElS10VTX1WqD4gmV7ThGvKJ+qUzaqxZUL7VnZtwwSsAGShp
4lWN3VtwWxMqSjH8o2yjhImDhUDdG7+oRx9/o3Sezp05aZxtgp3kV3jE0Gtz8mBEIsdZ3BrlVDzU
FAnwPuVUPZiJVC/8Xo75Bnuj3NlUhsmvuT8T7p9ymaZuTknw09yO4HRMq1XaDUoJC0B+XYjxFNAX
dmatj0eNqxVDORIujFrojWlluhLABbcEC/fZc8XUJwp9ITj/xIIDaaRVzeqBZH73FYpjF29b6FaG
Z5V2EV4rgw582o4T+y4xpjrpt9VQ1QAcDZTIqLht5UStAocsdd7V2uyVc1ZL/V4jms7RUfJ+IJZt
EqrV4JpZiXdEYBAEjpCf32GKY9vavpMtplQtQF3Y5EZYhahGQNNvNbSYhqv6yPU90+q0GjJtSCxZ
qVT52I5h8qPuSQ+4MThNRJipwE5Q+rbJuaRLsMXENYub0axFCSpPGY3PvWmo1yUpu+dwSCRODEBh
sVtSggByNjXe80ODaHBAFFn5yUljCRg986xCIh1HQudeqUEJAKhps7FVU9Pfak3OZVdLue57ZWNy
rkd4L2GkGujStxIVz3zK6QLzCMKAOGuU9qTrnhMagbKNAo16iXYeld8TJrubEdAOF1AR1FfcRWvC
Son0mw3g2lDZxXgxMNSN3rq08XQWbtqpNfbHhZlu6pIod5FaDdqPUJl+ETCVsTcZsDwqgwP9Rgt9
edVT8LVgvMa84oxkUJmCI3LybQJWnG76Wk+/sAHb1+1UlbekbeHOzlVREhCCOHY1LQ5sgGXxOFtG
5dCfV37RWNDFFY2fT7q13zRqgVcKX26hhJqj+l1nst1zF+6Hralz54UJaNWHqFZVcM/wgDEOEuX4
k5Rc/2iAB1nufQIVlpIls4FYqZ9vTT9Qb0kN6T9MIifYiPZJAfu5m+u7PG3McUuYCbBFgtug5eld
hA9jV8Kr33ChjJ5bw59O455gICyRKLzyhT6CZ8PV8DRRsMHeN6yLUELMcKw9NVTAlbJ1xSQSwa16
FXmU4NxuxHij1Ir8MfeJeWU2qOpPrHjR1KdQMjwcw3SMOznHXaArhlWSYmH0NHQOoJOMjlIPsGyA
SlA9FYOAg/JnuxkZHywIDTxZN51qNJ035YZ4rtoEFmQPUxjHyzBWgOWrE9zPlFOvsZH6WEQHnCtz
7ArK/DuW9cZDo4RTsFGrGttW2ZjODzsOsMCbdB/qvAMKYwR1MPhENyLMAlxiMSDjitZk16qNcI+D
0nAHe0E/aZBTI3Rz8GQs59MuSaOf40S5DbyVNP4Wmio8zbBMahZg06x/Zn0A8ZpiYs1tbav9prWp
pZ1ghj7JZWHoAD9iOnivBpZ1j0dK0uyEHY/4ZQ9RBo4er7bR60dhJtspCvXrEUTquGdS+Dx1ZKjd
U1RXuHtn0NuYxnHUyLMomJT24GOqjl9Izd0dZxisGwGA+C2M5MmXigs/rLG2E1R4SIxhV6Suikvb
qcU+jtE2AUaFyFyi/ihFgnPNtPjDAKPGhJUgAOfATWxhc+LJRmBBPnYlxrFWpFNnnqtmAqS9bOUP
kOsBTKyA0hjssIDxl32HCGcaVQVwL7RR9VCEAih2qVN0cpJkctjbsRXbIGXipDvRUst40JW+8/dl
YQExbCRc9o1KQYizEFR8fsVtSO46FZjbmW6Nyj4MG/W3DhFE3QpM7Lrz1MxgeUDZwacAVfjg3yct
5npXAGCmYg/BvIXJT4khf4sKL96UPakNL4U3/q2TJtDoyYwSx9WMqtFO8hIB0T3epF32CyLiMCDd
HqN8k1kNGJbOGfZ49Fn3auXM38QYULvNCipmDDr86Ktl1Gge44Hi8cukRdyxTUSexz99ZXFS0nQE
p+RsgTLnapcSzQKjpsJEKDvHxY1AeQS552TcVLm8eSlwvNGb9TD6QUXUeDln8ZDcMLSHwguDUjuJ
tUh5qoXougOu8cUjfrta4qLFhKWB/3rA2uG0sBROAYuyCRQQi6HUSWfAHZgSCHNLmRr5Vqqx22Rr
Ttb0Ncpa7UExfL90A0ylEwwKxuLRjpzgXERJrW/yJGNrV0Ur7gIc3r9Vjei51BgjJyaYdGBMWuJI
rRvXSfjVyKUWuEXS5PcZhRY6lL5e+61Uffs8GPP0HUXpwMSrRHwmsV7iyJBPoO+dWUhml6KWuAIR
a9vlfoESPZVRij8UrCbMmnJxxVUz/QGoGUSWiWjfmzDUbO/BwEUXbT4bUFmLubps+K98/EHK0tqq
epj8DA0tDN0Ii0nTnaZ+RrBpx/2zrg1s1oHqW+dxqZY/uqLucIVStaTd9lOLRBPqr3nW5k7THqJo
xlZBlIliu1qa62TiOyo6XdGHrJ/OPJv1DmmCuBZhPt76uT3Ve1niWXLZz2KwPWsgUMQxrgNIgyyD
gwhF8kXFTkrh78ZUzTz0JkQ1PiiEfnpMWjA+HG0ypYFbrWDcIwuKRmWBqhYxbgpFo4rHU1+vgY4Y
2bPRhyPc2UooF+CX4sSbCWybA8TVTcQQYrfhlt3vw7ZIzmBfgmRXsQz5XjAfW7fvlDTy8rrscLRs
BezjRmMSmm3YPNYAM0wXz2Z8osF82qc5dPJ2UwPx5YhFgdFjPtp71YBxGPQ87ybLdH0fF7Xa/MxG
GajbCLfgyAV67xPZHZ1Fs0eUzoTNDPmIzV/Op0YMUQG4kwJgQOnCS6prcgwWWilu8DuFjWPC8LJM
7HZduI0cj0Wls5UMeokF7tQXbN8gf4qWKkEFZrw/ljn+FsD3zmwYP/4+VkitbuUQgDdh5R8TD+6s
3FZ4QbWuFUbVL5GN3W9brTgR5YGVYb0aUlkZ1D2FyukUQ+9vWlvJ3D7CrMmtdUAgHIiQqEIcIpSx
0SozwKehUJLS5eTLcuaQ3kQBbJo5BM6Yrtmg9dI/i+u9v4uhg5WwcimfJFC9jvnIEXBLj/uQJ4BZ
u4MadzdMCs6N+VQdjl9a3t+v3za1CqEqSlthqFA5XpMr4UmYaM0tqBltl3Pa3acTNc9zWd0JznFf
jzf8/hJIwzayCNM2HHQCq4s9HIt6IIXlcACu9W2aJBWsTdwWjrfyYU9SmUhSk0ImYHhvb7X4nSZ2
GseQ1Icm+4p/uY0XGWKUPRfoTwvuP26Mex8VlzjDrCP+DlsPoEksVEU8Fl5dkO/giHTjTBzwj7/W
+4smnef8s6VV5xV4H1BIylcjtj2egC8qTmzcVqkjkhThBeXgwkgI7443+v5GjSR6SQQiByP49xKp
fBUiNbvBDwGNO96EjgccuEy8SL3EWgnrns/UFO+DW7SFmoCIrGahB1y9YI0nVtvIzPH8ShfPg0MU
1DPMVtwWuO96cL/zuzA30m96Byt/LEz94fi7ftDBaNBBWfAUAErWkWilmSYUVXRw7vvNGR6t04Vs
ZHqdck7g5oXLOTMEPt3/rdXlC7zq4cRvA3jZDKDecYqdiVjot14Fwa5qnN5jvSjPlanxPwl9fzAR
KXIw0HYKiWXlWulXJfNsjaHuM2ojeSawODvXtCD983WGK4dBChkwCIXuq1eDkWzCr+19L3Vwx4Xj
jYY+FFRfR8OM1YIzZQGwx2niFM/l/pNY0PvsqUk0HJtOk5GkqWxEq47FDnZMC9P3JkePL5slZYoV
XlvdWUZzrleZ5uZpVR6mJpS3skqcR9KtOAlSl3862Y1xEHhJf7IyfbDwklGh8IlyRmrB7dXCW0Ym
xkJYTnpx7dis7EVyMkrDevBrDfM1oRfmRZVbQ+ZB7os/WT5eEnNvI5xI0dhZ+HUJ46/rw7Oaempc
rhUPVViISI/W8b+pi/JsIo678a3JODV6PyZXaSRfbNkOVyYYOhzxIv82gip8UBo5nzhdIG+y2TFJ
DUX+WV735sbse2MPp7Pd47OiYyMACA3qB/IRKG64R4L23ZTV/fGJ80EEFYU3WAEUbip4mDXAopr7
efBbFQtUEqN7DffDg9AgSpalMC8sp4tdSGXxJQEcsFQj4snLprPCP61GJDOho/8kYaAJEqKrzWaw
fC6VUOM9Qx/kQ7VwB6UR9X+l4/6IVfS/xAT3z3Xb1c9/u3gsm79xUP2FA26R/+cbWtH/e/vH5q8/
Q6fwHtvHN3/AlxSqx3X3XE83zw1f8L8pPst/+b/9y789v/yUu6l8/q//eCq6vF1+WsBjvWYRLSDf
fw0vcufnpzB6XP8Pf8GLNPvvIHF0xJbLFkkAgfXuL1gwpr3UM1IAaKkomphLxv+gi0zt7y+7DWF/
rvmL8Ot/2EXC/jvySUYVKS8oxCS7/4RepLPWvQkSS56IYnLqrEgz0hg/9u1aROKYGlls6uGgF/Zt
kcdfmnF2Tqg9uY9zpTlUE7jtaeH7M6cKrhLy0chK+yrCO22bKk6MEOunKpLrCCVlMIJeL0VzDpCV
+GErLnCJyS9BMZ3JLEagi5k0bHd5KTvCAGZTHOZm5HpjkMlsxrO0bk7KUIOC6mxjc3FiLy7qoMBQ
FNuwsLhwzOwHocQnnG9PRFv/bhSHfdA4VUt5E+r9riMKnT6EznMxnvXOQzurJ6Z/GgyneRyda/Z9
UjHRYnXaVIKQBZRMf9o7JWFgw3xyyp88ndsHFyoGToiyZ3z1sivs7D04fNtF4BdVD2mfU3g6bu1u
Z/jBWQPXTooJa7zbOb3QARe1WE5tTOUpTtT72ZoPgzNf2g6BzSo7UZw73BsIkBBwr79jOuWWRNoJ
SW9mEilBeMqlmHIhqLHRXlo/BZe17iHALYq+HDBPdqKL0bjU21Ps64kH5TjEms9KoNzlTUcQB0ZQ
Kq4mxfc0pbmrg0fbFBvuekF66xehm+rxiVaNu0nTvdzyr4Zw3pqh7gF6vAhFeTKrlGFmHEEu5JxA
c62f/DE4bbj0bfrR9KZxOJfq8CXkhjlO4UkfRfCid2PyCOURiz81czFYIqIfkeLYA/e/nnLtBMsQ
11C+QEDn5j9k7YHMfnwd0GwYGG6yLOtXtf4QO7hgUKpUDldpexrH5Sbv+93UoZRPcdk4EGM67xMN
53IlcE2/vsF+1ZXalZ+b21BSO17XV4HV3xIkIWJsTvvGyM0NNsHEEKbs+4gAaSOt6Too7DMDe8+N
jBafn3mntrPjjqrYlYN605h08pwk33AKxnTVLFwxa7819Rn0qPT0or+Y4ge1yfYci1yOg5BYv4J6
0g4t7PfY5DKJ6wkBa/2+wQ6i9y3QVTHBNYCP88EhVmS2+Vkkqhh5efHFmi4Mq/sdy/GycVJuxqZn
twU2LNHGTL5nZe313eARKD+LuobakLMpvK2RPlQ6PmHm49Sl93XgnAQxJpYdjmdo2hrsPjb4DjRt
51KhsrWayM3DX6E274SWfm317taP8oOe9pt+tolstDBu7gqqtERkXjeydLUyPaRCORkMCtcK9clJ
ze8hJhNx/c2ZTxoFNxFAsE5WH0TxIGt5it+mneVfalPedgZcwxH370xlGFr9iU0NAiWjv0nk8VUQ
Hbti0DRGOZaLOqm8uW8fpV4/OXVxGr58jHaXh2qNC3KxGRXqWq2wOrWn+Huo+F8dm0lCqcXvxlGf
qUvrN5HdO1t8uCBeRdtwjs90gBldHXhxkF05cwhXzb4eO6XaZbgbucT18p02jLcyDr47ZkJYBtLr
F2Uy9I0y29A1sYybgmny4FsHcLgJ1Uun8LS+vp+YRwDKL8BhnahEfvP8+1xuI9P8lvj5ScWpnEXk
NmqfNDhcS42bh33AZizDnxA0LkPiTvrQdy5FsxHWqnKBhSssQb6Yv6SdSeTbiQdPk9O5ljOtQcn/
GjCQttEYEWA801NZ3Rahch4BYDmwoIt9Nd0TCXJnofdXVUBJCA6bm74QtwlpETlHGEm0eDnYaV1t
YM7c4uNIpHHSr7Mm/1KVyR4fBDe3RvvUTocObGk5nyyxsm1B7mU3k8Y7ld2AwWES/Uj05qywYckV
/he7LzAdT85t0JB3ZqZ+5eB2lcTxWSzNSxyOXV+cdUpAfqonMRCirhx8sYkc67n29dgdYbd5zRSH
J8QpxHZIbZyviYt45JCuevDD343W6Qkih9C4JxNnx2bqWvIm2K9ZuNLIidmE9Ta807m+jCrYW8TI
m00p0nNgGtWJ306c68D4tpdtJaKLiEKoTeJ0WzsyoJlRk3LAZ6vYqKVxLylWOcR4+R7s1rFuFQJn
Hok0cn7EwvzJ97+1Xd7sLGuMHuq2HHbmFJbXDJAYY60gOpe4gJwFlNV7QSOKE8x9C6qhy2qbBmDC
MxZYr5osn10xTtxKmy8kgFicR/h4iu0Rg9pTI+OyrD2Z6tBhc4M3JbmV5BYHvGpbdzVw3LAsDtqM
yY9e/Crb4BZx+YlRKcVu0m+aqDDOQdcGnk5YbYtYtLiqJf44Vu9Y+WVt4CVthG3/M1Tw9Z2x89QO
kzRwoYLwxXqr55dysGdvmPsKMBx54cm6U0zgamMsWR+x8HLH4LexbH+B/kPkquqFSOYdgoEYJLfj
nkJmOrncwDvwN9OYJIdW5ij8uznzwin5TvJQ3ZkDJH3phF9TkOGTapwHY9kdxCRvkQ1C0pdx8tSq
+K5AVItP/YTEOLxfe4k9loQrqWYSlWPTM6m2H3B52tHvHAss/WcWY64oAo0Ba1XpTimaK1Mo/dbM
Kd8UVANv/z9z57EkOZNm11ehce9tgEP6gjRjAAgdGanVBpZZlQmtNZ6eJ37OYnoxi9nRetWq/ooI
wP0T995j1UW/LZrbn2YMzNHGtriWpfwy9HzeWTUEny6O96TaP0+GvNKDT0SrW8150CgUHDyUSgGf
XZjGpfPqiWr5lmwDOCXm5ORaU+hpnbvsC+quXcdPjY/jgvFPA/WTrL9RT4aZEq3m5Xb7tpbl39GO
Htima0HsUo3HMr/oS/piJCTxRwtRwvrDKpytYZT73hqemer7usmNEq5/Zicj+Z4qTdS7m348SfId
Xpmd7QLynsnQOs+z7YMRo2ayjkln7VTWejGDzVSffKKvyX+Mj2uBFJgJ9A7fMRdVc6ms7Kjm4hqp
gdT5a9NZ+7IUd1Vd70LDDsTIUj6kcOtMPRAZr4ap13d891QQTwIM87FmD/dREd94oudhHaNIcg9i
UFjXXIgB+OFE0CEx2R1b/VZp3qqZ4YGNn7vLcO5t23KcYUpVArrrZIK/6VmRF/46qRxkFVzeDXxW
ax85TumJpEpSz2p1dWxqwzlRJNvfmaCAjIEHnsb2lluN3JiQ8DV+QLvDzRjLCqz3WLBFIEp7Z0e5
2srC5HYeeyswwIR5HWkFXqma9TTGpnjUY5Xuhmm19sys9PNI6tDnwlz+saoQTMZipUrqkjV8YjML
tNxY4EfAATZMr2zm8YrmPzs0YAz2aT43b+1tV25OBtHGhBSO3iLKcs8eYEGmvuiXFiTGsTN767fQ
48qr+qknIll8WROR45u8Sfs7l8Eaw3hQeDDINHGXFnG2BXKQPGvDhJqAj07CpuY8VANFCgGS1iHX
nXo/q6YJKuiFZANKVvBGjNJgYsw+6VNxbBPJ7eE0xrLl/DCMvVEb+zm3o+OoknfZdbO51XvNetNv
c/UVFJ7fOUN6r9hiRtz/WAw4ox02xZC7XuxxUAdTlCs/KinGURtSpiwl2NmiE6cyY1y+psp4Y3Qf
vhcGIW8GxjTIqsVKqVgvzhdSohi9gQ49wnQ6MBpOMVxmcuLeW5W7B8KM5ogrtFBUmHk9/l3z2tzP
o4AIH/efaDQ0DkRD+I4g0FlW7mOirJ01s0SIYD61trttWsl4UhybaCw9K5kL7LmAsliGXsKyunPb
+dVkGz0t0x0bYFigMZrFE+V75zdjCQ9oEetmyMJPqAJbgiFJX8jKM0iFs4q5AUkAP2hD9exOxYtB
SijyZi6lmeOpeuZehV7hBlo59njs5zywovRDDDp7T6FvSc2qg0YjtGhKu3sJJtBrbjEIlpVsFOfl
Jk3DSy6rC6CPg+q+eAYrL8+mOlB29Fpl8wYO/LUD30wBqHUHYObxkYhUEsDlCJATlJ9XRObbOmlk
Wo2SL5+dUibdbzXbI/cAojJ7SZJjupj1s5SNtrnpZp7XPIFUgDR2Y090fmaqy22V6igw0vZlzVf1
mGUwXksYdR576WPhMABOHAL9wry6Ni2q+hrI+caNsnADaLsO5locI0JYZK0eF/2zSiz4lb1nje0u
1EqPGyVwis5js8k3k87aBnv1ZhDzbl4yjwUTWA7JQLlao03T8dOWBOjA4L1T+vh36CxwdlTYfpxr
7TZPeNQZ6pKXD7ONBbvNB6YHmLKTtg6jD4Em8jUHs91AHco9IYpT2cOq1+VdJLrhyCL1voYpSaCL
5QLgNfoN6Qy7Giyj1Zmh36U2zJOw7OYgH+EckB/vEMGf1s4lGy3qKxkleysxjDet5UjoYhu0lJ4h
5jALdGzkL9lB0eXNNWYmE+g6y7EijNwTrRwvgR7KAmk32QKVlpt75tLxEXti+TJDQA6IDY3vc0k4
PF4H583Ih2Vna22768MaYxiBMOqtcaP1Hnbz+JJCvn1yrEHuNWvst0MbApFwc2W9SavPL/HYpJe8
FOqpzEXskVuLi6xzSanV0qk56FpSvN32is9RXhZf5B303yP1xbFfB3HUSPPvtkOj9y9qdIbrkJXp
UcRu/mmj7YCCk43jzmQSt2wsVag7oBL9e2/J8CnDj/eoQw0AkdfhId/IMCmeB2MxPlfbjDPUjo6O
VEIykzRUPe9BxYeelKXzbLWN3LoEGt5lVq2dEB7Rgjk8mLZT6E+hbBgkJq0A9RItB1RSzV0IRpoM
HHT0wNZyg5k9uTH2mUN/xa9v0rW5Vlu+4dcJeWiWxSMdxHzCqxG/z8ppW7zKS/c2KKuXW3Od5SsD
hPkAvsIM3CKrAmGlh5WQ/wPzeEjfqm/l46yLFUY5Ra0vyyXjqxm5mN1OedJN4tc8Nc2AmOToXskx
/h3M8RaCDnog25BfNvBoOXG4Wy2i+GQo9e06OHSGjqiXU6Yi7gSVucduJhd+rgD7NZ0RpFN5jnlq
EzUf9Dn1jG7dsIpCLzEzlDB7+7kQ7T33LGqnkeogtMJNOphPGjxghFgMw8Mp2eszK0hKTPiZ5ar/
VQX6O6MN/SaDcwaZvvhZhqS/G/P0kOCxDEoa9GCwiFEOhRtkKnuvoGrv2KBvJ2UGqcGZDaD8IbU6
hX1mouwiJYClN625fG+L4q5GdMRrrkXPLnzUjWaxvxnBgFA3yMmry3U83UjkRfy7MithbbAZB+1t
iMODGvJgMlm4ym5EbC7XI5vY0O9z44j+KgNJiUapyCcy2/PtiDyQJTogjBoVHBFY9I8PLqI3/sNp
3EMXZZc0PtjrS4q8f0EXkzFPcs2MSPwY3syNbmOgKKdCPWhOtbdaEBbDpEc0fHp9kfVPL69rRaWF
Hg42B/nXnAaenhHPHM9aRcg+kwynqTe2iyPklDRbQzY571ByY/dFP6lebtPC+YFDn7+Uhbh0MzwI
p4Eyrlhs73UJwQ/NEUKstL7SSR34Kv8KXBckAYUiiLp+m0XzF5Skew45zvh+Lfi0f5exDLT6PRTr
4tmMS1JIyUBN6AR6dtzenCKWcnHI7exV46+vDxyXQrz2URd0RUNPqurT0K7DSctsfdvE8a4Lgb2T
wISOJCtGPysYElohv10bIUE6G/kWucYH6WLXKKv/iFhNfoITi6jtjCxlEbp+UVbmjlvHBbcKhrCt
CuKzY4YozVIT6odJZQ8SCKSfrLqHaNVTjnyXowU1h949Z9V8JsuHqjJD2xndRFjuF4Gr6ETKMtnp
WnYZMxYCTCV6jE4yWy86oqq4AGSQqgvp4kBwiz7bN2mDhijsrKAzasYtavkOc+08qNC+48zGTlN2
JzNB4qCTxBCULGw2THq93CKphzlQAPAj/YrWlIfQbqq3tZp/9YlMA/gYkq8jTwPUxWh2zKOKFMK0
9AuKoXY2I/s8dGjBMgIZrkNpq8s8GfM161pnN1UwguPlVNVhcCPQcCtZv5oN1xpo0cXmOUBu86Ta
uno1ptUJTGSsHqzSia8hn8AHIiLUYuCjfT5bZ8HE6Yk92OhFzRR7fdfftdm6s5PooYAYugFL8rrQ
awfNqu4MGfF9lcSLM5LpMgr/cluMuHyr6CUjxg6n2GCfbBlSsJfxgfXJ1g15StsYvAW8kOeC8WLi
GmIbFevqIcZ0dlXVOFtZLbDHUdduqOPdBxFnf5opgv1x871Hr9yJF9FFvPLul8pL5lqL5ChMuRvD
KDlYiemRyJJ4qC60wBLVfQPUAo41jio3S3YyBDlts0ILFtM9KSqeppyXTy4rdmkqCUZGQWfSUxii
Si31J21p74F911dKg4vedyeMHoY/Tqbhkxf/AJvEOXZh9EOIZBZg2v0DpVlubNj0T3MOx2vIqgcB
pzLetDPxO3lbPdgZSEZAUgM6EX10t122ymNt1dZ5yVV0rXDE7jtdJdtkGpjJLCW8WlBwXFz3ORAO
L6ntV2PIdtPi9r6E437PxbMrG03t9dW1rr2VxMh2mXta6VW3iyfXajivjL9jvf5zK/GLhEvj84hm
Xk5pQ8p882I5c7aPTE7UBV6zSRORSr8fmlfD/iRQzrpGs2Zc4+FAxJzvyAf49UGufQnmcE9uZZEx
Z7vNUW/XdkPnZT4tcsl2br+OzyXs4s0KDfyaloYI9Co7tOGqXax4WIIkdT8G5O0etddrw0iMMTsH
71DeWqYJEHaO8b9ulphPOtfnVEMuo0L+ywEt1SmuQ4Rs11Fa8zEVFVquzNm4wBPkiEq/bQLNrswA
Dg+MI5vcgF4sOYUKQ9mhOWQqPGi6uExRshkNtnvu7Mnk5WYY9NDf7ptWpIFl9UG60hAzdn3TXLu7
IF8nER/yn9c1g77JunHXcuZmKZSB8MZrlXT7RrFve4YiNZL07j1r+nJjNZV1At08QJYdzH1ponNH
gDu+oBjoLlyXFpichXswrX9jwc6yQlqCKjtmUbKmLHUHEAc5iftHLWMzEeJQ33Z98UdGzilryvNs
R8YBNeV7u0TaiR18e8yy6VAUUb1HLu9sgIeiSi1q0D5A7zcTRIMfV2PhOUkUjLevXRS8JUbXHMck
70mEXQJINnyX7bdiC1ltRDiHXmlN58nlIU9C58iapt0WrglJqpXRsdC7P0PudM9paP/EpeXDhD8S
ke4D7RHbcYi5kSKFyoPkJZ5RHL/+nBXdd+NaX1ndKHKSRuO5dqdnHoN7QgsTH0zOD9WPPJNGeTQm
2zrNljhFI2wpLWIETC4mpGUDy+g4h4GWZ0AiUnMTA8A6RDWeG7nSQFaFcclSCEKOfrWj6E0MCyMH
s9hZa5TumlQeiwiJZdtQC5CMdZbpdDQLe4L6pEradmZlTDqHzQyLyczJyizSY9ZNClHcJR6OTrEH
6FFml75ur7SpGPadbbg4Nne/nW8dhF1lVeAWEM6maSvpF3S/zAy3bt1eTC2+jqb+MAjmmeiJg76F
5EpYzRWPD4EG0zxvVf4DPtEqePAr3BJeRZiTVyWEZ2n9/dynTxZIrQNSl6veNsd2qhZW8csd2lqW
1trf0E446ZMEIGbSR4gjp+rqDEiPM7svAOER850bCFKdT63Vfim1YQyCR1zEsBWL+6Sa9FwuyZUA
578lBpSbCFttkqqoAxlZ03UR0ald6OBqZ33rIwtRcl1xcd8VIn9QKIYZFXqEHB+FsezLnmCWVXU7
e1ZHFDLK5+uHbD+VGxLPH0ZXu9bceZP20ji8mGXspcWExqJzfXLWg6LtnvhZNxRKcLdHiqQuVPdL
dnuBFSezzhtXtNnVrNbTgOTT4deMIgZi5cqt4YTw0ePoooMd2xDswgA4rw6Rpd4QRiFaZQfptBok
qXv7Np/XxRsuUoSbS3odq3T1XYOXf0ir9ZrovFKTUd1MvI51YKYCWrh6qEY+ywzOpRxYRkW7Bok3
f1exIyH0w+CPhLjkTwbC1n74O8bcz43mt9Y2t++UKraRHW/RoVyasPFsSB85XWMNDzvXP3KpIx63
v6c4/Iy42+x6CtYygLACveyCLelizsORfbDnamI/jM41QdtQgXfhKk4Jrq8TryDKOmiZtT3ZFS8+
dEPXj5uG8ZtNq5xr65NisfsMF896qp0l9dC+689GNUFh6awI3ToDq+pEs3w0S3TGlgoLLxro74iq
R+nEU5zSfzChNjtfNgDddFjuuMWjfaO7P6rkaNRZ3m4Qh+QEOSHwTUe0M2nTenaGnEWasLVrxNkA
VaxjDbT10BTgOccBHGBLRaUtijow7+h9xEM2gKvNo4c2jZmnm9cYI9ARqtxOZBroPNWfAN7ER2WK
aTu70VsGXxLHzEGP2tyv89kJGN+hgGWQ5KVdjp5TIx6OGeJLWjW/msZIdcG/sgFmHVOUqyeHE9BP
KvD2XZmbO2GY9UnIfp+auU/u5iNq041Lp0JKpJk+xH3MAk0RjYmNnmJKKnGu425bZP11beQmXlJq
nHXXL3/6sLlq1mNZhfuhwMRT5PRxLRvhvNrKTu7MpXx023oje0U/97fr4y1l/b53M04Wjq5DkqZb
yFM74g5gvAP3jhq23PaWMBaqDGxOwMwn65zqo+dUqIhrPzaf7ay7Yh45R3Fzl0jhzz0dmIHrgl/N
/FAGYtGB2FvAW5l8Fb0deYYd0ctME2RLbx34dJA5ton9HEcLodqvZr5sQyu7Q3C/jdpDOvr5fLac
eGdGfxRt+LBYXkM1gBzsZnHZWPmvJHN2JLdFZSqwsuTd7uet0f+Jza1m1O952n6Fi7i/6bSX1PBh
93hrzAQoK4K2P+eQY7Xkq4xzr6bdTDmGm36b2l3QY+UpGMrk9kdR5BwXY0JWi/KoAY+Oxa/vgLhr
rCR8JgcSUqfO5A6+pOPZA46B1aXV3oS1rT3CRoye2qhr7suCgWC9NuOha4XaIeWQnjTa5FtTiInL
gSdaDJxDXttNesCmvsrgPJoR+8dEc0+ZG5o3LQEfdYmXS10P3TEEWrnrR6sOqqI0X8tE0rzNHUd9
iu/VV62ZBXNcX8201D8sFNyeRVwIg9s8+u1MJzpoxAZsYTdUb4Pejwv1ajwHberWj3NOMsSap9c8
wrKSJSlM8tR0l+PsoItOZXcPCTF7ninqvajMfUPvWORZ7+Aw905RPaWteHH6kEJb5R/hUgd1pbH1
yjlEKzk8dJoJjLV9ZWFe7SqcG1Bay3BT0CaUifAQmYL35XE+khrb+FmY/yGI+J5l3asczYOM49/J
grTewRXq25yxIJ38YD/2rnsESzTs6tm6KuhM7CSNq5bwtuBsjoKazVcdvnPKJ35WDcyEDR+RyWa0
WAMSUjFvGo23ZYr3ZDkfUaNNeAP6h2WasYtUxX079ftVGXdRbl6JyvoU0no0JqgmRn9e83aXWvg4
ZDdl/JSrIK85vQd65FAXRk+zlh4Lo383uV03S4serDdjaw9wcct8dNooM34in+4eqLHvCqbSFeC7
aWbfOLCm0bNLGFYaU8Lh28p+W30QnkZx79GloiRhxGtkM4DAwfntY+ZZcBrRumDScvTaJ6c8x9JC
cZojVYtFfGcaw4Pb9yxd1nBnzNnnoAh2qKP6Zwjjb0OrKK/t5NjOstwZpdiHkdVvpnje46TcGWaz
ddboqGzWPqFVsdGOQCiqVwrDO0MXOPja5H7WFPXmcmdq7mYJLajPRXFODa7TynB5+9qIGcHtTNYL
3w5jH0wvONmOCUnV8EGzMHuvV2cHoPuom/NtoRhisFC+VtX5rrZoWcL+c6mLaxp23P1u/KRhX/aa
xmUvGT4OxuppufwszeVg9sO1L9NtxKwCMe+vNIW2jaR6Tiq0E3AqSWYPCAiG9TE05LG5xt4hT3fb
Q1II1lTeNJsm13VO8gCVYl8Y92MBMCotCP/poi89Zjmj2eJTHxaTMaP+m+qL8sr0n603Q2R3uI9n
/RrigpFadBVT6Ntd/y5Fdy3Hdiuc5dFR32rYJvhuWBfWnnOztNhGQgOj/HyyvJ7eJ9PGfZ4mP2S4
EMy3aW65I9AYPTlSauiXnAW12TFiKeQhZbg26/njMjy5DuhSuXfL4mEuniT2/r63b1IAK2JNZrUe
TSptW5gdIjWfmsXJAkz+0MRii71LmZwcWJBBo4fXFD0bez6mVutasUais2WiTHGr9d28rRtnRwQL
+NmMzl3lsaelOXKcwv4r1gIDjvVkDUkgVp0gsYFwGI1pXd8B2Bbpso1n5uYjd5qnR/07sUbH3DH/
Rm1/tJX+yGrNd8CqM+M40q4u7MPYa9JfAjBqKy8aC2dnNHi9ymq31NZuUJ17A0NApukHuSt1yYBd
jDWPHBtIyjCiGqrxDNzhr5kOQDiNFyAP36FTnLD0/Qw54GUR7vCl46ZFRuDJof3Tu+mDsExmUUP7
6OLUjEf7kNQTSqsI/i2mVDiv85Cy0fvVRD8GpvPTZe5LO2d3nb7cJl4Fbp+8Ofd9f40n0GrYi1Ew
qMJTFefosFanKmYEiQmE+VOav1PkHrADfuUEzEJ5NthDOKd50l+XsQHrid9NMsBj/C2eNV5tnQHU
bl1+VquDHlNxSkbS9cii/mJ83KBGMqHyxc09d/FRusu968YeBcbupspwsD+w1J98AAILHzEDxMwv
ai3yjNnoysjO8VDXY5ieEGQXKJfiTFRerC+/CV4bDvya3ao7+LnGZjbvah/f5bntiKwrmZjhNoWd
lnRJ4TkDE7xqEQegL9rGRiHDozwfk6iovNFkcos2Rd/WtrqSTaudwwzDE99R8dLZOUGX4nvtewRR
8fMgnJ2ejPyJYxoHRubGpyRe+PpqtmKRNCqeR/0E0Tr12iaqvL6tmXfzrnI9iF2NtmfX2qPphTL5
tVL1tJDq6+epZG5X7FQ0fvbkv7vmuaxZwSwtX3ScJr4ztp9lO59N+gRgeiZ8JbNGkmFbrwRiwrrS
LKYc3UjKOOjRpYy/RJu+WLMZn8pZST8D9vFtCO3Xxj8+xfrXNNFnFXX9IZP0TLZ+zjYiui2kvvtO
flRa41lsTm+Jl4J3ATVRwwn3vuKg8aecIsqQxTmcG4QMyQHIwD0/10kopGislO7THI8SLAjiyRIv
R/OQh8B14+vQXVR8N/eviZOafm/bh1TWR6DA+6YZH908ryFX8Grh4nq2ehtxxIAIZkHF3qjpaBvz
u5U29p02SwzTvfa01mRwqeKkz+NdnzjPjeQrNOTWidutyURsQzC32PWA3kVkfITVAx5cnwXdusWv
p7GJZJ9VxI8Ns2lGcoSoqgeSDg99NL9Fdv7ZrLGx60EsdiL7MyI4DJ0fg7IBzM1xIiCmpN6X/U5M
uzo7LFaNWoGta5Zfbq9FCmMxXr0ofRnY66nhMWEeMGFt9BdiBxKNJUcN5JyJCI747bwwM+qLRB5L
a9CO7pSdY2x9wtWClxiX5dW6bdgRo5Fv14BTfk6aOHxsNT4oklTtSFZP8uNk5bovBkP8APnOgpzE
uqcV+eOvEd8SP2W/1TNuomJK4rsEY/HiS9J5WLUu/VuGSOsOFW2xK138qwLfxQmzrHtY1sYgga7s
zgsl0Lmwsvg7LOOWK52+lQh/m9Zp1rZQq9q9wJdGiEcWvk929BUqtCxW+uU07JIgTZMEj4iamY0j
A+SA9RmqZXvJ0zi7c4xCO+jd+ArgYqCAYgoaGKJ8derMYjkuB+Oo5y7suiH720atx5kbxJHYguTB
ZWv7calfqy5+W9wREZv92iUoTPWkBAdNY+yUOOZFyflmsFx/blJbPAyKwafxVVFYeHXibLJBu6R1
dt8QphcN4V4wgNgzRxI7NspF0JirsU/G/r5JnMc2dpPHya6h6zED72Q5H1uE0mj2ybvCsX9X2fp7
kvSnSv5JB81LRjoQNjM92+aefXxKuh+e65kdVagl7652mbALjtNZt6Otw84lsu8rZ9yzFN80FHaO
/iMmdoux2KeDwJbffBrp96qgXyavvLce82CFWGj9FMm4bAfBtC+CVBrLDgmNu6xfhhOeeg3JqWVX
theyYKdadI4Z8HUmJXdRWh+IdkTCFCEYlMlbC5Dz1r00nCqRv6YdrmHKprREjiXuK5eOgYNPJtjm
DlVR3DdkgGzdZAiMXAvfM/SNW6OisBaIHac89ue1eovL3VgnpypZHtLbMGlOyxDbrtthBlF0uDPm
/HZ8wvZ0DkdX4fJUpb+6yXzAlhEFUQotDDMWMyl0s/ehJtxXJoPx1lgVdX9NXKeatO1Y3vYA6Nay
Gtcm1HXHVw6uj+xWs7SJ7TUuV2s+2w6ATWi2VnwhdH47zvrb2rcnGIXbpYSBukSIlVP1V0mOSMYr
AnoKVvUltqJLajeM5sV6EtW0w0a0I6id0KwkczGLziN1lpw25TqHSMPCv7FkA9ijcxVqvDRDfHb6
n6TTEOZAsdmb1rJ6w5x/ceXy6kyo36r5vVyroCqRuAJlCliVZ5tJASgfsUnlhf7HSf+0dYcKXarL
5FD/D/wbC8noxqLIzuu292qtY+Ka5ykHyeQGiVHHdyjpNpzNik2Ew2R0qAJCN56XPqoCDEXOT9HW
pa8xb/MjvT6y/r+0ifbKhhtiqplPKK6tYgmyvCv4W7Cm/cdZ8N9yW1zrn/Kpb39+eowU/26X+McC
8adiG59Ecf+//0tfxr9ZLv7/8FhIDcvRf22yeEK+FP+P//PbJn/+zWnxz//t/1ktDBcWtMEc3yUu
iIGYJGPnP6wW9r8IAMfFoCRpsjgg/gMRLaT8Fzl9ZHfqaOU0jBq4M7rbP+l//U9h2v8if5mUS0yG
zg3mJP87TgukJfzj/1OOE2YNMoZcXXMlOdaEEtw+73+205mI8lxrZJSU2NSbeMIZfliS8PeanXY/
fMjZ5DofRdk559jQ1qxhDT8z9KHJ62oaOHQRZ7sYmsJv63auPKLIF5o6gzv0zqRcdh+mxmDLCLK4
j8LHzDTb8VymWo5PWQNsvF8LO91ljIWpMqdaZyykl0Os/MQ2p/GJSlKGBYVRaeBqEHId/KgnfuUr
BzE5EbZSSGYO/hyK6KEkcWX2LcV4+FPrsr5WHrlgMtoxjcfSQqZJuMxXQxnzLeCkNMMxmFoGZC+T
U9N346JUBMJx6uZXVr106FnJmfOkSWFlj5I85eK7w9P1YEWlrT1Yg226R7tigElIZuVwwupzMbKY
ZMqzz8d2dJ+Hxamszk9GF9SxGqcy/y6ivk4ZpqlpNX0J7BW1r52M6jJWCDR8Y1wdBxE+Twwj4L5w
CJLYsN2bojtE24ObeHy8avmweiXW4zQ3ff1juDEZOJt+rLrkK4/Z5fiK+Dci1bAKKCo4aynhumQx
PeADV1PafsaWk3R3iS1c1GZMd8UBBlnq/roDMv29PlRr97Nkjl5x2RkZCu9NN06GkNTrrp5Hfm73
pdF4cTsnMVpJe63WPXlNuvM7a7lt+QkqDbENK73iZ2sK0CjzTY/AyrFknena3mKkts0HHEPBbePy
l034IgApDrf/fZt3SNDHyrgbyUJa34nQ7BODWXcyzOFhJG+k+zRnvQvfSYyYm9emn6rq3mlKxNuq
2a1d8kxULFm/TL9fozrrD9GkJnwwzru52PVf9oIh+ebj+K65EfaByIz/eXAfYlb3SHJmQMXVNCES
bSJxA3+TEIrrfc7vU7K0jTeD5SWUbJnl08mSiGsszUgmze8STSD4GmoTcpIzjECyvS5XxXOOHga7
kElxmY7r+hCKvt7yowpKxVhDVOYIDFZoiug1OyvjrzOTXITEIkntjyY0dNg8mCHZqBdqwlGczcSx
3E9ChRFeGtdGAIZiI2EtotNjkL+HiEHbJULO67dt6mEfBtacWez8U5IirrmsM/nGuHn4yHKgko0p
kNVV/VLgS1T5uOUNCz/4nxJoUA8YoXpTNsjFI/51oVlv7aOmJ0AgNK0d+0dRrxmwOGbQyL9I2Mp4
cfusIk+BqqYbv5dCqemva3bKPWh2Iay9QBKQXFBVVPKXTCC45rpAdnW0ieBJkeouw7BZZwOD3ZWm
sGKQJrri0TTgQXikFIU6jx7aH29dutQzh66FrTbCVfRMZ2RbNSyi+hAjaVJ+mhmU66zo5HpXIzY5
QqZNTMxcfKlEEcNN8VWWsYTCq+xsceGLwETnYXvK6dFWROybPcg5+S2wQqTnDNI0oQdZlxmncMVT
wbStMuHGI7wleahm5hDIqSrex2KYOvpAlZ3YyY/31cKCyjfS1L4RTU22CjkJX++DLNafsDLtE2PG
lUCKZPrLpoTaoZrsxyJ239fQWkC9W6ZxSPjQbIHjUGwJ5spYVAk7CLWVseqMB/rIX4RxLq1JdXCa
BO5lRfwSEcH8zYjT6D5mZocWozWR/InCSbyV5hhde/5MP8OVE+SLsTxapcvETLONXRMOy7mUefEc
sRV76MrMkMfQ6X5tzSb4DNOOuW3EWn/Uq6peUoqVhcgdXf6OUs9rEj9s6pzFdTYtVIspKNxef46M
la7SKsfoV+sN593JKV4Zg5i9Ry9rM+kr0vzIPtnxgIdb/5e5M9mRHFmz86s0tNFGLNBI4ySgNz57
eMxjRm6IGDlPRjNOz6U30Ivp86pu3apU9724WjVQKFQCleER4ebGfzjnO88SdTBDilh0yGRKKlmn
cYpLzQQnRXbJIiNFFLFFCgpNXNiKUUHdu9OXUcOTplunqB+H+gcmge6RG8AhOxafhmKlahVHE4by
MyyH6DrrSdcOvTrZuLUzX7E0in+OabqIyxL183YwpcK14oz5DR0RomaZTkfgCMXPvjVU+qLBeTeE
/FDoTm3QVkmdDGzmbNdBfy1Ee2gdtPYjD/tkA/DSh5M6SAgfVoitWwTpj9oOhqtkCK29HQt2JWmv
XhX2ix3IZEBbU5Ddt9KFtlpO9mEIWIGFKUA3t320i6m7HmU0xjcz3e5B5bNAv1qNw3pU3nzSTMfP
etZD5mhqWyD23cHMtc162/aelMjeZdcSKjoll+QeeCwxRk8/CzzBnHrScwPJNgwd8WO7LAvGB6Tb
7IroC+DPwASJL3Xj+GvPaHVnStOcouVcCritU71mcR9cgLG17uHhFBtdN82NzXxmw1QRrxO91b6r
0E90tmd9l4tjT2taGpQqrdXIO7RpXXGEksccQfJbWCMrTHaWjWmyXMx3kuXM7LNjTcbqayyc22As
+gfZddY2z5R86aysXrtZe43a5kqJzhzBdiFDtZrK/o4LJMhKpSepenst4JA+W4BSVmjLNlNdySPj
HMqFniCTyGLaYg9cLC6bj3U3gVg9S/PixwlPw44n36cDC2lgVsikvq0MFoe8ObUjJJ8ag9Bm6Euv
PbaOKpgithjE0Cne1L2cSCuIwgMXanRZLTlL2yrxnimDLP9n16gh+Zz8WQCEKuvuviiRyq/akhCA
KEOtj/0h1i9MWF33QoF1e/TChtp+oDVo202QKKw1oOKK7lABUSRnAvhQ8ApWANtNWNH/9qyFDiBa
682oSSC3WvHdJiabd1xy1VfBI/8akNdL2Vj5KyANruemW9ZZwB7cxH3SnVysVPiamDANdoakdPJS
7heTQ00K7O6qnKwCmXbW7oJIa7yZU3FZtXP4g0+GNW9zy/UwkLrGWTVpmewaSs3nCWSFdSzb861t
RBL4ayMyo3cBJJ6PKbVMtYoGFqI3UsbdPlFt9+FNJF8iq4XmS2ToT9z4DFW17Q+bGLsR7zF91i7v
g357lpFv47a9cfI8TBArB5hxWEVsrK5klYCKiLGYRmnSJBCdGtJmPbYiya5q6/ry940ENPJ635B/
wlzYCsQOSiQysMKynBWVM8Ar2XOfMiiAITgtjtlCiBov3ZiI0zabWrki4mD8jAg0eqiLrH4NCw8C
nzXIHxPInfsp8kCOJcHS7eCQhS+h6vVhGIp6N5nmc8GtgiyQVXKS2yGi+7q6avyx3wXhUn5Wo+Pu
TSFt4DSjz8zNsFhq3OpGwf7aeH5uNn3SZ/dIyXDNMP/ZxSMTUpKtlguPUdJLGrRPZWaXlMjAPxEf
wIjyunY9lcFXw2nYD1EJX8uL8EOlQbJCQX1PmdDzMM1kxRoFrKXfd+GtU8fpMV+CBBdJwJENJ5wp
6Deviqb/ykovt9acf4A2UnbQvTjAF33vV5vemOpFulhimtou90NTpu8jleQhnUM+cFhiiqceB9Ve
9kg9mtHIn2NTl499fvbN0IkwB7UmJrzAQilPA/INb+SIWreEs8i+MNBsAGtdeFgMbKYTgZlQm3q5
811nnjmWC/XFqp9wj2PycBCpkpgKRqpgjOoUY2m2TkvUZAubUKxqVVMzWI48KrdS+bauQoHTEoOJ
dRGGC6bieArNvtex81QxI4s4nK3eNCHTqdUUO/KH5Sjv20MB/+50ZrzKIk21uEj1c3ZqZ7NU/dnT
ntuwTs+5sW9gnqsLbIzZyl9iM63nRdrbxCVYr7NUN9xVZZCmmxFZBSVdjwZ/lNdDNamz4jTaVmWl
7wPyda6RQHG2+3pmUAZHi/CpODuL20y34NatswtYhaiccCpwEl2cAwTKaQB+V4hmzNq0uCAEoaPF
WlmDtQrTCgQi9CU0XkG6XEKdDuyrhrONb3h2FD8Srm4WN51LJ8iJHa9ZOLIFxvIRb6w5jVvkVXlw
SLvQve8sez50TSHzi0FlYH61J/unsSUqfjXm5/kNYD5vbQKRsp7FBDW9mH6+Ug57X/ZZBQukHoze
YU5rd0sJ490SDGPtu0T6H54zYlgp2eHehlzDuPyK/HKqluQ96CumWImdOMRUNGR9jkx10lUx+1xa
RcaaJYvyqTjzVtRy8hov69CsZQO6GVO8WnlIEYiN7jGZej6KDXXjKg08+1uGutr6cZwfSftxXxKE
Pe8DBLtto/Phh2qwuxrJ/SR8nLDAECquKoaEN2Yxyc2oBwTPLSax59hFSoUuLp7ZScxsYs+m0RRX
KySCtEFKC/L6OnOL4DoizPJNUFJu586XH0PTZPg+c8/GiJ3H6qbkUkQK2cnLUPr1Yx1G9WsQJpTT
rdQVMz22IPctGcW7ri7L02xr+6dfoLWukdcdbX1e2PD4iT9lq7uNqOLxIXTVeLcQP8/eYu7BPjdp
Tl6sp8W+8LOPyJ6S5wIlE/4yN73STCKalapi6KSd298Lycx7yBSCI/C2+WWXsY7XPXO51mIvSvax
d9H54TJjIpcvqRDxUaE6eJhjK//ydc6OOnLNicWctTK2jj+8xAdx6vXptV9Nxb3gUuTBkxmW5XRL
d6kTlRywqX9roja6I0803jlT1G99gWTdt5ElEnR3UePBFojwtL2u4d08hLKKf2rdVUjpFQ33aLLL
tMp4jiMWnq89TjF7/UMZozzFgufm05oJvfvTi+Pq5Fs9MlJkTdvObR76haJlNQnR7CIi2fwd9/eM
4zGfs/1YxtmFSEy5xn3iKSpaVT7jNRzddbLwgA7qEiUsoU6In8+OzChx+pe6C3p/7TfzSAFvEsQz
cEEX/sboR3dJ4jctD1rW4ngmUpprpicU1WBGVlNo+wdN1YQKjbDF6GwwHt4QC8ofZurHp1YsAAPl
5KG/ThBTPaNYkQPHiQWjNl4bnVguZAyyG6yoh7yjxh+jqoABJAtgDvCxqn5PqfxZ9mcov92Pt0ON
aGs1dOG3DYHwtWd33Z+mJTT5TSNQ7TACmBYbbfhcruApvveemqZHkK98cCdi0gmWGpOXKJ79AzbA
/oHBR4zAcGKJPzoJSzTXwze/Ruo/H8ZJsfOxKw9xSGW7UbVxktmHljGr+oKdLHvpkb0UefK1nW+R
MUckFSyuu0MNgom16bxPP7G7fVw0+cg2hmocffOC2yuIrU1hlfaXv8wMQRq8a1hxIO33YiiKHe3p
Mm4540IeW388G+tCZ75ksMOKkZyB6rHhcQnJ2RuAFM62YP9vA/qZlMRyUGsEC9l5FYeXuPowWngX
fQrV2QT+QxbjD1NmtD7svkKXNKM2rRZ3emDJKC8pUN0N86lgTSaXfU1ITH4nyqXeO6ProhKrgytj
SSADui6u+UlpxADtvgIsVf2mTQjyQKiHaAcUU3ENaCBF+ghKgOdqzrw8RAyzYEC66nTXBKuIMWO8
bvIsw/Wm8nu/iWFMIlKLtulMmsyalqu8BQ4PeXmKG8++EkHMZLDANU04gz25ATrddLHvVYk/i+pB
z+WJaQfJPUXmpPk6mwxwBgoIy31gXN4kt1bcGvo2TtYIQNIpUul/yWox9btJSLfdFdivdLnR6Nay
lfK7pXnOQq6PgymK9Lyzj7Eb4fEygEU4hdA8904FJTZiE1Sn8DbzAMBvTzMujzHeb6Cew0gjo6Mx
ik+pM8zLFmUur5pqL7hEYxp+j0D3o59T2Mds923N5bRtetdXl0NcBbd0DjJ/Ks7espWcodgCp4DJ
uIMaEodXMX0tWRixG7NtpGsYj7h9mny36IJXZbntfdb0yh1rlDxHVHemCGduXeUDMGs6W+yVucS6
gUMiFtsY2BMBvy5TqLu0ytsSWupgmS2vrXd+sERim5hBn9Aq6Ww3nuPm77sxGJZdRkIJygU+Td7V
0COhP6mimOXBK2I3PTAfQkFQNpiZ0P0sTCRXmMBEfG+FpJ1seotVDnohWPV7JoXzgCakrzS0F40/
3g2LdN7nUACtXZHadXVgQW1Zt3nWRhVqdBe3hj/3TnOI5OTHl6U91RTJtFH2E7N0n2u3zg3LWpWj
jQSP7lnwMyZed4GPMq3/Rx/MYWdPhImBZJovrXGpqY7lW5SyA+mB6QLOSCOoDyGmgMtAxJjlq3SY
Q/Tt9FaILMGgrRKv8m/7qRqx7viMmGOH2V/Hx5PupDwsMt77o6UokDRbNshcFYomxHhQGak7KjSy
qC2T7aDs+IkxRoXQVwVHw/TwWBWOOPmAAI+xiYtNTBLOPUpTa5uCF/E12t3QmB9JA6we53N3xfwV
G2EVqpuhpLyA1RIM46qkdbuZdP3ZxdPTFFYQWlWI7r6akIpGF1nbs8omXGTA6oFGdmi2VF1AvYn+
Qp9WOLBjcFOlmolWWqYveCZAcuRtgA4WwuqoLbXTcmFPmibpPkUPeECyQCuMm1TXGrtuMQKuCfwt
oSnVuvWWcRdXeAJEpA0Ww0Lcen0XrwcnIcwoG1oMcF4/sGbLHBu/pMcFPqPo2Ibw+N/Q74Q7b+KW
LQpELnCA08G1rxa15Ie0DE4WieeH3G2qrQRuveuc8r5Hrp/5ZQCTmCv+DgqF2A92Uhx9LIPHdG6d
R1347fcc+ul1T1OmoHFW5S3qBZ5dwEnP+nBzJYzpXqUtNHAEpzxS4wOPanm5nyP5TYfUq8/ivlye
SNqbvsM6Aqfi9Xywka0N+7gV/nuaD5fDMpXwlnTyMrRkPNNtBB9unAfvdpUxsuQX+yNAu4KsK80e
5hm3B7vH4Ron7YwzzSfeYGnrbeUOjJowrK5huqid3YQoUNv0xW8i/EhadPDgoOpQORHOdG8Zvz30
fvYlixoJUTffuAwUV8UQPIk6bTeisLiquww4rMFwGE3xtxzG/HgWmr03Xgjth+E4EotPTGw+M2bZ
ktLqvRgfNKsgT22TjlTrUE7j0xAoLD7V9EZJb7GvHRh58MEDk14kt1k4g/MVjGM3QWDuqMHeETHX
iCQRwy8T8kXWNyuKFPK7EM7+WJpC1dtSCr1ts7Z7KDRZyedFa3m/NPOdMAs5gJOxt+Bv22NlEmsj
S5D15CjCziwzXFJu8ZCnlbWKuwjDa8xHdl+kffs2FPb9ot37Wc9Pc1Ec/BqJm9TNDytQzSmv/EMm
bITgBecqd8fXGvP4VWbmi3gayLhyJTKctJV7tLj6NEyquSJEcroQQFZWI3XtsXMs+p42BXCfeWIf
LXVynY16l3Sh+OoiTTkXhM55BByqld/55hi46gOfLVMehlwXQRd063BqDk3JngQpdbmzO+qtXEZ7
2ka56Ytk3oDeGNdO7//gDh1eTYvUvRziI/TpYe0aiORb08mA7UDeH3TUXOD/tDZe2gKamioXRVAs
ILRqZ3ABEAZIVAjV8Co6KFlf0LlBVhZ8XkbIGn52gnTtX7s+x5Yo0OkQuRXKraF8ae2cZ6qKxZNd
orZjPgO4iRX+RZBWVCmV8qBX1XCd/B+J4mQWJMJuSJjh+g7ES4VZDshWdu7YoLyvsnJmGpb1Ybal
gwXVID4aP0WWSzQAxj3SCqgFqi10Uu9S1sb6jOIJ6b7TAHEeYRAtafPU4uE/TIZ111owx4O23zsX
/pCHzFi65GUpSmq/yfSoz7FiLEXerbPUr14H9odbZc0T2u0qXLegnzWNY+7duX2P+Dk7X+Ru0p4f
BHPySSNKreGUYjUV3I3cgyh8lyZpL6DkiFUc1rjz4u5ZqFasUXeglI5xMPPUqQ+ByHDEu4E1be3E
8w8mMXu6GeDWqdYSEok9j9t6zC4xFpkLhoPc4alZTyQX3M157p14D+svueTYx4uaJgWq9BNw8/5y
zMviMW0oNlZWiWF4jZya/QLD4W9kgsEGV1fz5Mx2tjGyCBmasDraVGU6os90YVrPwhrllUIsVR8D
6f2cmCEfrahtJNa+tNfbiYQI6KKgoEJlnAdyqohnFNN76ljRsjGWivMtXlxCQExh2fgAauk3wC8c
/Mu50i8xk9RTM/OwzMK0vWO7DUPPOitxzqO0c1QLVqU0s94YYFBEW8WelkdcOa4un5YY9aa7QOHQ
XfYZzl5y9jfeYea90xYqjHOl6EM4g4OVd0uyEdJmkF2gfJB5CqxMjWDwGDE7G7sNP7Ic10fFOiLe
9hnSDqolBaQTHzzWKaeF8IM/jYGw76XQNXLYBqpybpCojAyA5DmjzDAVQpZONIbvs2VW8JTmBVkQ
agvQfe08ozUFz4+DDsNeH4nyyyw1cTxTyeTdnk9ZL6wb7mt/P888milWLdCDsf3oS9gMwTz+o1zG
v5IRPR9UC0E20g+IUZWASeEz/nlfT9TEaLn17J8xGgc6tF0xG8GCdw7+Af/0r8jbkOxBmNqOEMKW
58DK4BcYbTx6pKTEFWJIt5bdBfY4ZzrN3iLszZ8kE7d/EFX/pTbVbZPVuv/X//ZXyCuBmKgg3EBI
KMa2F/j+L9zZOJzJSKyg7LhsU4NtMwQaHGMVxa9DQ+2IMaEFGYBtKn0Uie8N+7//8r9wb39/fQIo
XccFS4qf1j//Iv4EFB67kGAgHztuVluyPEvUacu8DOGChOKHbc4KovYH+ol8uCLHQOBib5k0yA5U
Lgt1C4161NoRhl3T/1tO5T+lrHlsaAur/z9Jzcf0P/8mvNl/Nddv1Vf/65f6L6i7EecA1f9cd7P+
3/9Lf/3L538/Dsz2v/7MOP39L/6hvLGc386R0EwgfGFzwiKXr/mH9MYKf6OD4FzzvnsRM7KQ0/1v
8hth/wZv9Bycy6F3JCTv/6u+kb+5PvG+Nn+VNEnOSvjPiG8gZP9VexPA1PRIy6Arizh5jvfLZxnm
xxSXJBEaGCv6cYoTRA5rZN2+eew1qxbmai2b/VffRlj/02Q0FPd9YpxZHW3GMpXejBge8/Bz6khW
jHdp23rN50houcERwuOL3TFAE/BXXQumr57UQ6cVGKY6jurbwRnC96Qfynebof1LmAYxaBQpw+jI
EpoxjJcDqljHJSOVFROh6ZsxNWpHvmXYPLC3gnbDA2jKLgtZYYahwDePg1mgn1WdADCyjBWRDdHY
FHdsr9SR3bj7tSQ2fXLKvsVlMRGI4ma229x9hPAnih+OUJm5piUSBwLvqp9eyiY+XmkdYZ5I9Th/
oxd17mAZIUNkeJT+lJ1F1yihHlyGOCXAWESa7zcuCmdMWJVzYVyOS44rHc84ft2pz7zlbq7A/DBc
T/B0BTo04tkxWdZeYvHJmX2XreOmmMeD6vde0TX4cJPxxWS5LE4zw4d2y/ZaPpdd4GPGEwlKBLgH
S7IeE6+ll68KqBpwbS2Nksfq9Dtm5Tz44boZm4K2Sy185vgoSLaC4qFXnT8gA/UFyo0tnDVv2WF9
O+dWtW5BbKbwEjimlY1LdnBF9xkHrOp2xi1bVL3QUdZLL5LryMc+t3JLt4zWlnD1ozU6kCXcxUe5
0WpQTtdMJOZHVBJxtYknAKMfgcN+Zu2mA7PkqAR0dYKbotjnUtUVG0O8CD4Ap0v7fU42eLFaZJ2T
4qwNrmfpCb6wTVXD2DofgTQWNqSagvm+ogY2VMK1rIW/hUJRv6qwdMBHLS0rbzokbFQ9y4nnGl8O
PRJ0/OOYRFiREytgY2RGE8YIsnjPcGBqWewdwaFYs2SkM/cDK/xE6MOhKyMIR2sEDmbeKGkw8Zap
jkG00ysB/WD0cRsn4/LWTmNPUA9DAUQfDVXQqkEtE9AqyulniEzmHhJH8MYeiVw1/GQZbuDCiZPd
aAgoWc0gvskCSYb4LRcR2AGf5e1z1mlq+9CZgObKhK/R0VD+wExT3w1BSXlIqFzxldPFdpsG8fY7
gD5gBWM4jqsRHyIisZ7UTNWzY2BdK919D6lqOfDbaZkuMbVbZ54bPVlpXj3zfwa3rZ2pdBsMRj8U
Kd5o8Lq4tIlNT7EH5gjFV31XVvV6kjIxmzaPhtfc9VNIZ9SwE7/WknyOMW2db9E5zT3pABirVC/P
yoBi6fzVXIz6hWFpvqy9noIeqFhR8n4QqHht0SaRWZXr/qNAY3KDPc8PGOZL0A5DufjX40QA1Q5d
jm0fe5Ceck0xqdeQxuK3iv7Qwi1osON0kHdPDv4XEkMmMEvUXdnIe2Fjblw7ST5TL9fzqz32+t2d
AvZerjDyepF6wFwaLhh47SI9j5Nru3paRM5y9bwcDI8JFqBLVrL2O/ARTEOTCYJuY9tNdceLkhZX
qhplM4/44Aa9QfbikBjHoRO6O/Vt4L83c5cj+sVgEKAWS+fnnojAawYc7UMXIaDDiRLUT8lg6/sg
lu5paoiqQs1bCHbYmTaMblPzA2NMuKAFmevuAtZBhw23771XQmCD/Bh3GHvXxF1Vd4ZQQTgQSTU3
K7cLwVVioO+uyP3F0s4e1Lru3KBoNlglzEPlZtMI8DdTD6ZuFY5IfPgnfu5GbTIrhXfGS4E1UtHZ
VBdic66uvIApr1Fh/dxZlRLrChWfDSrTt1G1JKTybT2BoKLV3FiYormL1qwN3HLlNkRArxCwJO+W
W6IfIoaADGvm3+qjUFU+YzQMLFYrKi+/pirFscduMr6u7I67dMlmWkBjxluaLR+KMtsoNtI+i2WM
Ymn6AV8jH1ZneBp2hHauwaSYDqbFkhjf2ThRGwRbt47DPXAhhZ59zBEzVsopvp3WN69uTv4KlVrP
TD5JCABcN8TUPiLRCBDUpAmucKsdnKu+ciFVlWGDRwTUn/cECNtF4cSyBSVM6tJ7NmBiHLtOfyRJ
6T5Wkz1O0GKb/rnM5uJYBH0Mx6mYaHvzoovfUVVCf3N6t3odS2/GUSRByICrQ7PCssk3z4q3idCh
JaCf0HMASh+8UPihe1T0qevD1ZAxg74NAWrttKssCdGZp0KVbPNWRfL83x4KqRAO7LrPFYyfGg/9
BQ4oGB65lTm3xDNnxPhJtmq/V6E38FcwQ/UgkGg++JmrFX3beGDW70bA/rnSSam0k7M99WzS8EBb
bSZP4cPS3KIMAcNwzjZx6I6n1tcN4WJLOHm87sL3w74dP5OegLesetqk8Twz8JlyKXVRmtj7Zod5
ZsCIMs4PLUwXOmwZN902FHoEcmyPZxSTr5cJJwvkm70OA9lfGURU8QqGk/skmER+9fWSP44+whOk
eQQ5sZhiJkuZ4Qg+/hIKy1poZg4n1KfMAiWq6hTrV289VhUDURQm4JQhIJeluxnbFOcz7K4Yz22F
37EmnP0NQtYCFFaf5avNXDjvSasCpi8kiwJc9ULnLpad+GYXmd8LTElfaOonvWEZX3wzzi0UzqCA
+VpbLtOpFUZ9B61rPkJ7AU4wtn5+O2DYghEYCOZaC35CAAyVHvpN2vfLZdI7xQfRabDCBxeyk0D5
V6wRrIDfjZJxNvjdRX6tEYJjQaBnZxITh+UHgkR33BqHXPYtYuyAx5NI2zfmGRM7f1dHH6NnkMR1
pfvMsy/IT5z/eARMsegrktN0uyfVA69VZEJp9kQITndjGC2fkVD948AsPkOtW/o3LhIH/Na16ut1
onpscAFMwa8WY7i/Um463WA5QuvscfuxeZ7Podo+7jF0n2IGpmn83H7QhgTOC8MEPto3ltanzGY8
svHmkhW0UnPLrL7xXe6aRFznNZ/RNluAYbBn6KkbfbGgRB+QGOM6GzsExkugyZJ0whPI0+Epa1EZ
rq2gzvfQoMYzLBrgJdrkoL1V0F7OUwNV+2v+PJ6hhebV4qbsuDWT8eRQWYBE8euI5/fINnotMh6a
JNxFzks1znw0TGSsy3xyCKeXpEm9qYgf6kLVAvpwYbtvrF7AvNeIODaDlhnnxu7Dh847D3rTxunV
CtFr6vO5UuA3QAoTPsd4xjvxXo9PQsnoO5rRj0DN99FwgHQvzJ5MOywuNdP+n15uWkQ4QPt4FMQa
+6oIx1fgzsqipGrrx47bBv6KXkgtZCZBAlo5zdtyRFJeWvY2sOrArGZmfKzsnfILVE3+yAzLsg+F
q62XyXPcl7hzopPfD63CCi/Y6/NEZ91AXuN4XsAu40VioCNiu03ODr08oJ5MQusrb5lz8oQChLUp
QoUHKmBqlu4Smal96hezxXirT5NdNAoPXkcTmHuy1wjXrXHZXIajgsw2LHEPsDkfCM6MzMIeHc5U
XO1Auim40J32dyQwtGdOvlPcKgfw5ApcyxDgSsgo+ombn5BmDAmLXwjJPDl+byT/qY7773pZ/gt2
yyEji/+8Wd6pt/rjL03y+f//o0eOfmO7H5H2IT3aZDuio/33Ftn7jZ45dLBYMZUhVNz9axJIaAMF
sj3hCZfW9W8tsvjN5dlExozvivPj1v9nWuTzjOlvETyeZMjFepCmmw8Dfzonjvx5NFMwYlExbLUz
ch9i2CTyBR6uF13UquovC5x/9h9vP3MQ0lr+g2HU//OKVNmOcMmnCUhAiaJfMrXsymrRoPScSj6l
NEZeQJ85siiEgqRUu+MQLnd/ejf+g5cU5wHTX35KT3oh8y/eivM/v470kBtkbDxIhSBzp+IpM8xV
jBYthqayOAsr/aRF4hz4jGXLrEx+GNnQNWBz+55cVb6PLZrENbjk6SXS7hju/v6399eUL37rDEiY
dtjoQBglu+EvmeduY3wit1wCt5t5gaRSk0m5iZfev/FEg2V5Kcl4rL1mNpu//8K/DOZ4Zd9Bb8CQ
0+GkEfV3/r39aTAHmjHIU0VdNbM0BSBARNOeIo3uq21SYx8zICHsG4h2vTE8y8WpywylYCnZAq7B
L2KGmDsA7fdEM2vrH4xHxS+D2PN3hzOLIRImaUZI7tlY9afvTk6Sls6nIWrjZqIFIKPtVsme7ZUq
iGVRXZUFB0ud0VaejyNpD3u0+WbTx1mi7O9/Gk9ndxV5CRaYt4zdF9d21P7DbzM6O7j+drwCx/Zd
4FJgx3lWeK7t/5KlA1zdjyaPX0buxd4xS5BR8NPkpwJR8SGw1SdW2GUrZKSe02SU712dJ2olywDr
BRXb5Zwn3quvU0mfXg/9nTUFLuBpcDgr1BSdf+yGxPvhZhay3TajFtj0gyfejMKdvM5HUkmigpkJ
UjyMIwhiLL3cjnNUTncyysT7wvBVIpBnR47y26i6uAWiUSeYLpHO3eUROO4t9mOXPVCFgsLB5Zo2
UYdYG9ES/alY8tvUH7NpT2GIySZGCNVvMBeECUxW7Qf6IVBeK3ijpvAdFjcwHpWx/D4a0n93wwzp
DC4OuSzrGLSHh76F6gFtKGfOWiiHj8q0vXMDrzSej4sfIDiwG41etFQe6yA/GCy1rfU4vSUBWyic
ZREfBhjEMrucmTaNmJeLYsuFw1dcWqR1qH4GCcGvrZw71Z+VRChTq3VOq3sll0CqqzrrwZrQovJv
aypxClvFeVeYNKzGVrYCYbnRzYIOuosmTdm2ONTt1cBydT9btv3OpJwmJwJ9lW6QOADSx1xK7T8m
tKRxIuROL6CMHocezmSIzsyiHUvz+cbYLsxqQV/7zG6YTT3evfCznJeACCHKwHUlzAQcLFpYes+K
3PGgzcNylchyuvWl5p4Gau+xytdTtQLe7HgrO+y50tomtD9CjMDFLo+i+CpMWHv7c4uhukoGV6Im
qMNN36DbWAwiyO00J0QyUDFzBh3c2KOeWFrFuUnvltANPzMsWtZqzihPl772V30lxB12bq0uYkJv
NLZnL5oejQSrTQXbpNEOQ41YJ1Hd3RKGSo3TObp+sbhZhgOCF/+h9dpmOnrWEMItYtdyFxYyw/84
JagChYoyb4urtjl2HmEEFqHHF24ZvmEnQY7hW03xtpAi63y0fqx2DLjyzzn3vG5l0Vv3fAvzJLae
IaI1q2qDiM4/jfTen2TI26vO6H7vZs7w4TVOfmUjAH4MtF0ta+LxiIVCeqAPFJbutY696pj4pn+h
iXM37pmcxLa82jRgI9YMt8hF1AM//zw5gG2x30PhTbtzW9ggXS2QCCFuwBdOHIUG9V5pSJw94qRN
PfbiY0lC9pg6i50X9AUxoJCiRofYAHA9KM8zEKx4TuyEHaDDpL602Gl/dxZVMHUvMNE1mAVWGq2N
VhofI7pGNVnruaDplcATt97Stw+5BI+5glWZvxQNQpFMhUOypbtmhCd4u8+0vIIMXTshFYTpCffX
Ms7LRTAb74G1qfeeTTMRP5MzrX08IFj/6+CIA7q5bNjloVO3PWwYyKOgh3Q+Wc0N+daoofKavOLS
yHY3d8L6IkJGXXXBtGwNppcJdGKcXoxyTpHNNab4bvqF+WrsFux9UwufdjFaxe2kkjDaT5g7sfyp
5d4uwGWJPMRxmGBIm3Ky2a9mjW3xVDKbX4uhFDg/NLvNHoHQth0zkNu1zZPLtpebM9mVp5rW4w8y
JDisMXzNK4eRy643XXJ71s7s86KwQfnFut8OnnbuimQ5d6c9+KE+lGg/Gu+5Y82b4aTK0OSSX7Hs
IuUMwGwcp9mZDohbnibot80os4vZdPP/oe68luRGsi37K/MBgzY4HA7xGjoyIrUi+QLLJJPQgEOL
r5+Fun2tyJzK5Nx+G7O26u6yYkUEhLufc/Zee29WmWrPJYiqoyxM5FpUMeRcocNBLVR09+z82Sv9
BnmZiBpvaz4GwW0r5iFCR+KhQqlmq7pbRJYwJOauu51oN5rMgAPnpHrfS089RN5tT/DqjVHg31Lm
EDN4NnHwh1EDeBDP7jcZNna3gr1MZoqPewUIQml7IPfK3LjNedL1kaEyAXBsyAb+T14FMpCbMUKs
PAAJq1P7qnFpQ9LZorFlmcMGEL7BZB3ng0Ee2sWIILz3hiPe0wf0d9Y57RntQifeW6m1r1zxPc/m
O8Z4b43Qd/Satw4dgikMr2sET/Yc38QExx0VdfG1LWtMX9lCaJCM/VcqEveZdi5bYcY7xOEQKLPh
Yswr/lcqcUe4SCXsAE6b4G1+DAZ/RNmknF2h/eSAQZI8Fs+SR3Y6F95JnLwhN4pQQIXgpcoOZboz
gLe3q/HU8xEuu0+JU87jOtqerJ7KpA5gxwNijKZ5bHYmQiOmN7JF0Y8FDPooOkt96tAEpqvapOta
Q1XLVnbavTBk35FlbcaXTp6S7CVwowL2QX0MLdJKg/DFUGMHBCnwjHuN5GHH+hyFIAAdWt+ZzDN1
CILQ9C4H/CzeFjh981CaLKqEDgiuMOy8Ya664K7ABrCxUf3Rr6YtsTbBvIYXOcZkzrqtOvcEyuzc
Nh6bPUeNAZszliIcXANA/SHBvOv53VCf5aRHZGbMYNeOZCS78au+araM7PqDoCi9qpyK4/sELdFd
I8hHdDKN7mQi0JznuyTgmrMMKilw/+TqK43eyN9aOdCgmQA7wdw/ZPCP69p55J2tzsmEkGNdGJ47
ruq+cDbJlOsbujtql0hjKrZIyLIfXtjK5Rq526kWcC6lnlAg42lOHlzO9sCAh7xBJiNzx9p7g2Hf
upT46yzx059ahMZj1WkYHCmaEEIZwhC9rQ0LP3WXVHuGVI+jI70vkWXn3UWFfr1YJ21sl0dM0QE7
B1jLfYRf7mAXRJ/hkyOTN67qawAfRXRgN8muPcMfv9Jy0nd2okhsZZp0uyREXEolnnsvAciX2tYl
vd/wyZqGfNVFViu+KcrAkw/E4BAGGaQylICPgNEa0OhB950rq762IjBP3DieGH5eUG/o0xrYOTNV
PwMfBzvmjLPcwnfNNvQ+XkerHLcztdwayC3CNitlJJBq4rZ49zkFkPQmB/Q0mfiGcRtBTZ36FwLh
sYZZzPdMB1kUu9RGGF2nZbGeS0RakxzHC4f29r5buCuDLvFmDTp+TlxOfgzsvQszZ2a6dvXInez8
JWPGUCTxjSIdzr0jT3GY9Bf5gsUJZoe/4Jh7nUxSUdEPOtsu6I64McK9jSVBEYHVDFelkCcGpeVd
l6kBsWko+yMA3XBbERd/g49SPDCmKE70HKurydXTDQQ6ewm9Kvxdin9pGwiH+tIcj8bUp98oTZFI
+cN467Nr7LGLGsHWzYlji2RBWo5OBpRYkoqImrH6UVh2cM5FL051bTSPklr9gM0NrYbfRpeYkMMb
BKCnMGmu3TkozproQjDoIeGTrnEsUNl/ceh/vyh4Io8dh519ljm3cNb2HOImWO1ls4d9Vy2Q6+xc
d6qBTcJUIEKNvBOMeC9nI3c3arYSNrRs2JVZDlwW7yHKL1zzKJn1AzZTamcPRjuMPE3KRBSBqEwJ
zZr02UUwuGWE3V35KVlKg5ODpnEz+lKVhxZIjiBD05TRIOM21tphOk2Nbi90P9D2NXIBzLYwTj1q
LTyZ3G7ue1UnGxrhzKVq23qawirbe1LPpwHI96bo1Guko5xzSFdtsSz02zyN+z1TgbfKBqW/A2SG
ijWwgxPOZmzjEfEQRTRZ1zDMygcRNQVCQRP5tR3GLrhMyWl6MgAnd+mw89yoPU2MkdajMU2HdBFm
aejPp9wumodoTn/6g9fg1vNTBGr4R+H8hOS/xIzf8KkEe7p12T4zW3rEBvpd4vrKcx6h2wzKYMfZ
uzjZkBZYmNt0xehRfksXZ1Codci60zRX7rhINTN4TTM0gHW0uIdQRvY80VTqvZNwi+N039jpfNt5
rcUsOEoOI1FCu2yoIo4gReVfdgl6mwKXL/OHiudA1snOZN397nMyfHNrYlG6noAVQi2sI+1x4xJ/
brrHoOU9+nZA7dS2cBGMjPi3qM+evBn6R6pUjnSgIK0DG/azQENqtEFygcfeYxIkHUor0bP1Z9Ui
fPCH8GzUmHA5FZtbJLnzOdDEPAykzXFPRrzP6NOCKCDnxR+evEAV6wkY2nGczJvGJidVGn85swEz
QrzZR1NcbGXc5npdaR6RHtfMxlxmC14+9TuEeixHKWUMhDjzIY5jCaKgjI8e5wsKukJ+zxwz3yHU
v5OtVhN7gR89m7Fxk4UxVDLLe3NMZV1wt8XWY2s5+nFMjCvU+bpqr6ZsHE6sBZRug5Hfc16bD6nd
ZuvIsthL0VBYJI1CtMxtD9I07rKtj5hu3xsl1gKf7T3k9T7Q+gp2HI6/5u4Q7X3icJ9z2rNwFHpO
VmXk4Kyfu507dKwjqf8Kb+He6hEv6iDBhcrQYo0SuUT/Ph0MXqDVAuM4j6mX/GBwMjwPucclGMNx
PNKtXYGQLm6yJENFgOvPvYfMqnd96+akSuQmhxrcTwc1z19iFc27xoZZTr3bgXYLQwTlvc7WM6yP
7uiNDkqQvOvacpW2PbcQQht6XYTGTLAoEYhj4vCB1fk1aMvnbBy9H9XEkJg/mF9DTI4cxqadurRD
zXg2qmv7C5leNprQsr8yGMS9pIaobwahUaDCBq1IFVIvtjadFjxsrS97x7FfMtvUNzT0kwt4F0gk
rULe2E0OKbekvBhEbN5SUKoLYALFXhedvpCMPHI0CZE4FnXWXRiFN1y2cT3eYluur6rY5//mRG+C
pZb3bT4atDbs4Vtt94JZYZtvQDt29V4ViOlwD6TTwU8Zy62IC/VxnbkNf6ESaCSj2Ipj3SNUcxDq
hj1v/c6bfkie8P2gPELp3BLEcBOJ7JQT8LRWRqf3I93/YusHKeNRmqmihQJCqCG72ohyY5kFPiLb
HLotNhwOnXPrP5dzJohrINrirTca9KJdUFW3jc6SJznzSZtE991t4BrQe2tIdlmaErpbjf4hFUJ+
KcuhvAgL9WMJfrqwJ8aHhiPdB47t9/Bi43OVUNGuHDkzZZLmc+RwlI302B1QXEWvqe2lb1oz+I8s
MhPp6+xLnGAXPQnp57ZGMjC1qX7wMIrdmi7q8YSH5uAnC70wIeRt1Dhgiq614ACHxp01FLfjpKON
rbrbrrTEdyDmkKPzciDwavgqTGaJbFjY+cBkGvoVpEFv7lmR6nWZlmEL5sUAXGrGYwCAz9BfsI5V
GyRLYP8dbEDLBQeuaIaXKHjcjZMZRYWCPXEuZEE0ymrMcxo5nGLtHcM6nvd27BBcSRte9lRPwZ3O
Fnl6L/0W5h2Wtr22JufNxay7rcSQXOqwvM8lkujvUTvaQPl7SxXiNgSMMNHVwSjap5kCt6aqQazH
2hQXjB4rTufdbEHGZWGxt6FIx+ipovu0RGNo81X42oGOTYjqN5+DV7rr68rfBy0MTJw0s3VyaEjf
ErdEe8mbSAzd49EwfGsVaiRxoOunJI0PWIBD8pJ6hjzopTPHO6mqDxiZ1hAhDj4qsvYINcW3zmRW
0korjaDHDF8pC96bEAY4VY8qC2d+uGfnI9yoHPzuhuW0SF+qdmDI1eAUhRjDQ6u+DMRZiasoZbz8
kw5cqmu+R99O1K8JWgyimTKQmzuZc+QmTABR9rXtZLiI8q5vEsLtxvRHL2T+YFEQ4FXPujtUfGNw
cu0he2qBCj1RPQFKCszc/jbXqQPTuQCTcGX2pRXvY6WjrVKYp5lfIqIqEktFm2qM4nxL8MN8GZbT
2BxzeoloWFqc1rUVBMjkra6tGJwC1TPsIj+TBWhMK98DtwT/HAk3ZMYo5qjZh7eRCgibYUkAoIxF
hKiCotDZT7+j57oRAv3vo/DdNtsjmGBNjwT26m1ooS7g6IRKZdsMANHJFrFleSUwX+BJcmskFjON
yfQgK4cJQm1Z/PPFjMp/3+Q+85O5qUiynSFXb5zQsfu7aMGBXONa5h+HMwblPKWV9wAgweKGASCY
V3po0Eakc4tnZg4j/J9ugLURjm3NYaJYkgd7SJLmrgyX7khiGeOlA2sBdKZwu2cGHsOhR1ev7pzS
gO4MGhJ2mAocQlvINRH3WG68S07lcPxCBhAYHhCSEJLG6Gnd8ECAX+T06a4TuAkAtzvMlSuBqcxc
ZUNCFx3AAxTwWaQwwbKxjeFwcgLb+CViottZxjY6AS+InaPsYxBGhZbDTahCbC1zUeFTcea0WDtJ
azYsK7T7GTkWWE4j2+WUDNYMoVk/sYH0NjbTI5r1oMXEheoyGkv9I7JrAQyDgvvrUAfRTYNw70cL
Q/LJsQa8cb1uru3GRO9nlW5GfPZCFWRcPg77TgYKi50TCAxMmTN6x7Ku6dNGtV0iahpUc0bGJVYR
x6oby5KL7x1L5ZPk/P48gXTC7e2CAdaV9gk5b0v1qMyJpJnaHxn/clgmu7Ia/J1Bp5xdeiwQ3Xna
7fPnuC0CDvR548Y/e7+nZS8ivGaHZrA58tN/LvIdbZjGP4fst3tf1REjew9u2o5vLl/6nri5lSQr
iyd+UvG2G8EpgRO3hot6nEnpnMv6wQtleyUYyO/pM/DIoL91PbyUZLEe2hYn7WmeUpMQRB3G3obI
rzzbYIzlVU7mXFp7ZDgcrAwDrIuq3FyepqzIiLF3INMdiSxi6mv0lcvGHYRjsHHpxk/rSOT+iQE0
rXoP/BOj7LTJ1hkI+wuQE4QDYxNQxZZajYcbQRGcHkd15rdYLcfO2MyHe7uFHrCOyo63wqRw553r
cgPKZc9SP2QuR4qJAHWvjCOfp6UlrYM4LvRpeFjq/DADk7vCROlb10iOTYuGhOBopScHz6/h2vyE
mrcSVow2KAOtv553mEDRGwnUlrO1KfOuLH6k3OieKafX4KoEjlSX3xo1SBgTg4PNKWja7J5+rveC
ADGFGVFFI5gumT1ZHDqJFEeO+jSb9AJWXQFajJAJrL3kWPbXHq8f4vrCHZ/FRKbMBn4nTjEsGwWF
dWPwDcFfpM42IrIDFG6IPgU+QWhe2XWhXoOexnPeVrygXdhy66KF/bl3B4VqISZXhsqg8IF4LIId
Ot2T1LvUKzm9IvHJz8wwJ73xbdu+sskvCdfEH5j7AbYA880AlJXpylBuYtTKcCt7qGVH0wKQD5G7
lAQYqzljx6gjpit90dvZthyyqVkD3BvKbcbPQcUIvM/ddrlVXRe+z5rHJtxt6HOMwY4CJ8fRkwzD
ubHx1W4qt3XnL46dl98nF7HLhm3cmk6oXtLxFr1WyPEUikCFhWieBnwdZfU4tK7GE5eXzDngHHr9
3V9TrCnHC3o059jGsMoQ7LUksOcKx1I97Rpg5QXVu4WwFVpweJ+ifrAOy+K5dXjZEKthRH5KCZ+O
qUe99s6P6ZscvZpQgy2G8LfGxywqS6yJyFZt/xj1tIuQiXjtk1IBzENiueW8KtNc0eeu2OpWRWXj
aEXpoXe6Kfy9Mjya/C1d/uLQNxY7Q+RkWM1D8DYLCCAgM8IHvt65TTTdJH5bhVe10/Lyqnyc27M5
9mBOWxol1qlJ3WQ+lH3LKJH6WWZH5bcBueJAIoAg1Hn9syaGpWV8ZqRPWlYYZYYROe1Xa3bmijAc
dO9H2Yi6fTGJFp+fkGFyOvDEAPBVpb3vku3tGtU9UjlwHJFIt1q0PirB0ovsDR2gGIdVQ9+nDyr2
DIYoMSm0XCXKy0F32LeJbIN3bM9RTPzUONR5d0NXPmlu8yq2HnExl+62qUBB4r5sQrX2KtWp684w
SKQvSOf1evOUojW/68Ii3dW0Bp9BM8/fwxiYjZpBjsM6VieQp/MzEr6YE3bT3KHeLQ9gjtRqoVHs
JfStQ8px6bqy4npjaWHqTRHM7pnDHJ9kaWIumMq697Z02u9p7oY8Pn7s7s0oqm6YY2dvQtf9T9AR
Y8xbNQWbOeuruzhB23sautw7Obpy6o2RDujAoR35SNCDiYShMT40id62FqaCTYqO6tto46lpTBdB
MUffDTYbbGxoWjeoKdUbyAEPtb50rct+Stqji7j2OrKlAtCCdsG6GIIJWVZWauSmZdIeWAzUgbKK
pBhaJeWrjjTAt6QbjHFHQDBpjV0VvcjZTg742OgAeAOyI2mPFwr1xtoRhn8xAXVDJgW/JPK1tXWm
tvVwNs7YpfE22fg+2ST3mNvmewxlDtSbpjBtspxpcHmzjYKaDuGLhbgSW7yPl8CNNXnLUcah0o2a
7vtA0Cd9Q0ZRDL375AzH0LEIX+ExZCwd45EOqXR3vY+6d4veP7qe6bdiXtYNo1WFgndlCw3YjcTX
/H5WWfSTWTaLneip2KLcxEFIS1mj/8/RYEd9hHpvssno5FxbXAytlkQ1pwgkK+ho3FaRQhaIg+Pk
D4AuPACMziyyDYrj+mzNc3gkLZ3hmAie4bIW7D0K3snaFWWpCJcY6udpED+92E6udNc/ukpMbIVl
ukVDW52Zn07XI0Bl2JZ2Hd8Br1OwPbyF2Yzidl0HjbpoR0QSjjS6B2gN3suUDeVZILG4oZnKgz8P
VbEj6AGrhKp4NvwwtjCHontZ89X8kPOVFRwz17QlkViEHbmOdsqNj/I3eiVGm/hdFK1eXyMvg0OB
MmxGx40+wug24PoTMjSojrEJqHviD/MzShIyevCiuSvWU/tgcc2YVlPo39jdNA0rrYbycg60f6RA
zp6YOIBlSDuQh+QBMqcPPMig9uD7p6Toym9j3LOLDRM20kF77lU8J9NXX1fW1kf/uIIBIp4LLJJ0
dFu21LisaVjIFPvlrhtoZIGoyU4KOsbVVFhQvUPTqjeDoX8CP+8PqtALZgKJ0Pp/RwOpdXYaAIM3
fPqiQAytLZfdnTAb1pzZYEJeJDFNqcbChZN5Q7H9XCLzuzYHaYcnLYd6AEWCpaQjFzXTLxqUmvXS
JG6ANTepWKk9KdUJQlSPJNRi3mbm7nUyWJwsP//Y30VSf32sQk+C9MtEh4pr7vePLTpirOepZaBd
wI0nynYCFpDR82ZJzT2KA7fovT98pjAXuc9vOhbfMx2y7FzmOiYmyHeCm7rB2ZNnTJ/bHlrpqk9K
kzmUyeK1QkHU1oSCDB0uqpYhruBMjRjCSw4M/an4+tSZW+gkjvk6ZY2P39OITYpXtxn1s7JaZRwd
g4458FU/KdUr42bO0FrZyc8cQGrC8NtDpaJM8JCnKRHtd9cvGQF1iowFdmYfuoXKyuI2oa1BrEw2
Q64Vunv0qHKHdY6+Xt6WtSOQAZmdbg8RyVsdwVHE2GzTIcCkIFrFeC6hMKpe/Qkn0MYxNNpWwtNo
FNu+KR78uGOCWiWtcTSDKTWYKg1A2lynn49KFs7dKBOCxVJqhdcBw8ttHgEi24ILdXbS4HAJwNWW
9iYJDVA79P9AFqFzMh3o7KZQRw+sUbSZAIQdIcNQs41K0f1A5KMvCAwm0YFDmXwu2rgqNljNjDdM
8wj7i3F03T0Tq/irkxUWDPak99qtHYjpe4ZBDOoBgaQVqs2xMbcJrBqxqqIZfIKmE02hWY4sAXTH
SClKZFcdIZZpKGM+il4oMHUNVTJlm/FmvNEoiGoELyGckHQDsKqmHsMjvg/zBsEc2mIwFInTdj3N
hoio8kSkPss3shlFfDIhbrbITH9XjdN81CTZj//lJ/0fCUjxa/Kf9z7L38yYH1LQf/un/j+ybLqf
OjZ3L1mavRQ//texWf6r+dWzufzJf1s2lfsvVzBc9UyKAFarBX3+b8umg7LUdk0cm/ieF2Y6f+q/
ielK/MsUwrM92/ZdE8UoIsXm38R0Zf3LFz6NPsDjSPX+p8T039c+wxKIUpePeCdFreMuC3rWggMb
1/UYzRUFVYrUQsVyN7a1XIDjhBkgx/4SE2BAXia6gVwLSNfByB6dTf6eofUS+huIp7Tuqz8tkL/r
/P7+Zu8kq5GRmJB77PSAayI/EWqoz+lYV+vE871LqyCf3qx9ta1C11yJfsruWzk/9rS0dxYuUoT2
AUWDPeOKMInA2rHTVxtZNmLvlt64zahG7z7fPsSiOPx7Jf/7m77bN0ykpFELbPnQBcJbS4oW9GH0
10tOod/NjMgbxx7LbT9HsFJVYMebtoLc8x9++iLo/GWzlHCa/D6q0wMcDgUViWBtIw7VlpO/ta6j
Nj+gO2ciMzBH1LA9T04VxH+QF//u+P37ly972y+fXeLQmdnRkMYVIQMM7fQxgLayORoKz7gafPMu
ljEe0NZ1wz9IQH8Xqv79mei3f/3M3odORgcFU07a5Qv0yVmV6Dkv0SP8+MMl/ehnvduSEYEbuTkP
9LdFGJ1mjK3bMS3KB2ABwyGZg2iLYbZHwTCZDN7z4pDPfbvzwvkKq//GVwYcTbsYL/20eS0qx96V
MaBJnMDBH266taiU/+mRe6deppwjjMMZkgNSIM4FTZxsHVC5u8yT/kHOJkd0RY5nSB4q7U3iedAk
E44uKn9b0vXn5Q0XiHdGYBgt9gtzENaVnrvxJCs9Hc2GmjSFwkcW4dRefX5VP7pv7/W6zRC3GWd/
ZJQjmlB/MWvhltsX2r3//BMWA/w/XBVs8L8/Gl2UIvhKhiWlwMwuoByArSw8gyOMRmOUs9ETuFLu
jcYvN3OB3ZyJA1QZtAYrc+zELfrAxcMdqWuyBnLaF3363BahfQh11B3cBOEvDPBiHcxImKTKjO04
lv0eoRR1WtMJhC4TMBJr3ObMkBkpzky2ezb+UY8JJwt+ct2I8WSHdsWIgOB58oPfGkf6l1bYebsh
rOX159fin6+285dH/5c3M4FokTjwTfDEk7BWEiiEDhuJuaknd/f5R3yw7jnvTQVVTXPZn2ABZXB8
SO0jhbdnrV63RXeFi+p5COqvS+sROxfZLF4upz/caLG8iP/34+/471ZcDQ/atekqH1KsiShUVWI7
6wFV+5MZRv1b3ntLjzzJXGfjuRMAyU4Lf99goa8wSo3KPCzt//IPK9KHX+fdEqxHpDRzqbjYOpfY
8hn1rPwmzg/TpFwmKPZF4YWkByqghVZXDluYAMTGM7w49DYhTH+4H/+8KEA3+f3xJ5WB190U5YEQ
nfhQUJxxNF0YiGHwWMmBDmSRV1t02gQxgQfZzrVPDJc3/9tr9P9oNvnvlZkp/e+fj6bKNvrEyA7e
AP5QLBC9sMyqU2F62caj6Nx+/kM/erbfLc8BmVrt3HvZoU/GfN9MqJqmANiPKaqHzz/h90L071/y
bnlFV+gvlXl6SEECMBwRirwFw+cOiu5YyURsE2sSz59/2EfvkftuZewKnKg5VKADXX65m1Invc0Q
2bDxsOqkwiEG2pPR0SA4reuW9j5BVX94k6x/3uoQvP1+z8hkYZRZtcY+jqPiotGGRDXgzV8nV0lw
3KLYKglyibk2YaMBvd6Ry9znxYoKXr2aLSeyVcuFDzdyiP2rYgoCiXxp6g6xGvIdg8PwIPNYwNy2
ff2aml7+xY4jvfc7E1c2PlaOalUBf55JyUQaiRz0dI1dzm//q4D58KmUH76e765vPiZdgW2iOACq
m34A4MCFUfHLLxxFh2PXMEhqEDEA41t1NZDgDN1nsmm7YOxW2vazltArZ0SuqmuIU01K3NbAwxe3
pANnvZdejlmN0EKgqfxO0R280LQQ3cZEp/Q1nZrua0Q+6SaPFv1655gQPzALRCuMUwjfaLwzeicg
EVirE8TujenBp1iXPtkQaw+JmrnI3S+brp+uZJDBX58JJDsyIPA43sXCmLeMomhXmAXG643DCXjv
EA0uNrGU3Y1hIR1bDTCvr0OFJojrGyWnmOAPpu5OXix2aMt4nuwaFZeH3H/b+m6Zn6dqDAnjcd1T
3JEytOTVMPhA7oJHRuXUr1rWlg81gc4XIBa3YraiQVOQGBQiPo5K5wHQW7lEP5bzTyNIjO9DEiNJ
DWBsHqqpkLcVcgVsRiDiznXi+A+Erim0xMC7NR86FcFCO7NsWrNd/QWFEJ4IP+Lnrehvz3ToPVmr
8wScRBotf9MqowPskAsS2GlBFyPGASZrlQtZ1OqSl8SU44OENXOdMsM8QoNu9ypE0blqa8Wdz3q5
ZCCD6Z9w9NsDbeapiY1NYfk1qWxxr/bMVcUXx+wBMAw6JSx5EE567aBUMi7ApzZvuPUzABdwhOvK
xXY7M6Ig0cwvt1iYkJ4bcPRIqCzaoF8HqsMnjYXAe8i9mbuMXjO7K/KiyHGyWzClnTh3vhhzTAR2
zegGjaT0oYC5vci/QItlRjwxlxFbm3aKXiR3Rn7wke59SSanP4AprR8TQutfaHE433PbSGjlMeov
HiuSBL77qp+NnWs7eMGZ24zhLWp4qGyCmXy0Jhid8zwa8vLOzvP8KbRoohKFbaU4bquO7owUrYkS
Iy1sjFKNdST7ghhtFNbzNs8brM/5WMbnRkGzZq6KJIPec9wT+esxyICWYHa3dst7jyLPrIa1FzfW
fYfHJNzErQUXTUwEag9aOZsc8OnKqWmEqrrsNomcgy1kFXwgxMSLjZdQnOKOSuav/kRrdx35OK/X
VjC295VWhEqoJblrt/SnQALYBKnTUKvQSfvtbSh4rpEKeTzsWRv+VBGN0BUj/lEx7k8UeuA0VIso
pToYvsh3Y1PpBJS5cO7baOy+1CbOyq3hLJAcHp1wo2hWNTvHlAmjtiim85Y7/mvJuwZyBqjLPVEW
xU9DNs53L+xRNkX0qN8q/AU4LeiWk+Re0QFPDJqreO5d/xWrfQvnrZHFWxnC3o3LhjSi0Jwk+gB7
RIGG2xA1CcrV4qUyw+6qE5KBOvr2nWXU3QMgg2V+FYTy2HplQF6EMkgaCiLrymugiY6akCPddfHP
MSRGPcmZ83iRIgg1m8aHVuTMkcckr17wpxP8x3SAsBWrzBPEvpHM4EV78mvfdGO0LcLyYiC8+4iO
pBbrNhGVPnhjVmLDnpLx0OK/g9bdifk1BYDWHqAYgiAGjmKcg4aOOs2wML8LCIRh1Wz1V1O4EyNu
HZhgLuV8JK6wdYmudMsnu0m48Z0/eWdRzWm7TetqZ0NLIn0wDOIrUfH6ciOrAxqjkf4846yO6Qj6
V5G58wZ9UMZC0U4xZgVg8at69P03BaEwIFxgML/nkERws9mxSo+FP3avFRUB4DTN4rnSroBe5NhG
djn5JdIwePnIlNKWVCYINxGbZegRF25o+6tJh/elzwZWW4iPcCx8pnUgnQjlIsGi74OANZw1cx2D
A0W1FUXq7I827+HnJ4wPDkzuuyZPNchOdbrmfNpOzQ59SniEnLnosGSw+fwjljPmP5zI3XfdmrHL
cbrDYz3gl6+ZfU/yAPBmOnz+b7c++gXvDvwxNkCMeVZxGPMy24oiNfccJwD4MMpa24Rw3GcKpfZs
kYZL28EG0C2di67maIhuJtqlAqqdp0AKJnZJ+ju7IO6XJH7SvSv2hoWiccya+JAoGJLcQnbZIZ3R
U3rNFY41+z88orvL7/ulLBvxjQZxOwOy7obkbM6qAUdmxJvEIq40nhHZNiGGxzHxm2PFMRTCaTWe
mdRZ28+v5AclsvuuRnA5xjGKr+KDmhLzOunt4HIcdPLFQBcOjyYn1C+U4cGAsbpP5nD6Q61ofXCi
fm8Gn9wpA0tuk62TJNUP0LWt2sUYFZHpkKTd4bBYZstoNld9lQ+PrbKbl5ZyhX5kNyFtdHQqexAq
CKhWLjap7SgGpuLIHmP+RtBXT1T+9NKFo+CwjU0WPhgZ9ktepmxxPUW989VAKnKCxViyB9syYAFZ
tCT/2XV9V5MUtk5KFteICQhY/4XyQaNIZy1CoqEh6bAKFHWqpdFKFGZQ/IiahFn155/90cvxrlqZ
67JoEaaGSBeBxToh5IyJyQSK10Rffv4Ry3v2D6+3965MqMfYrSuvSTi5MaBMjHyfF4KDrBH/GOX0
J0bnBz/kPReBkKAYc5hOD3EvbcgyJNcytWTXdjhkfv5DxAdFsvduoSqK2TEAFGYHqeZoVw+AjLIY
Iv1qAp61IXYIZZJKpptiwanorvSPMK+SPVEqwdsfvsJSD//TxXy3mLnaaP2eDhVvWVsedTBNe8sv
ohvs/PFtFRLR0tHQfSzIC6W1IdUlU1B1O1fpothhTdVBlv+hOPrgtfSWO/HLelTUYcyD2aZIGUzs
i5mZrlFQD4vZwliLvEy2rj/1/1lPynu39tANc7GqhuWhA8m0dpzQW5eyNHDBB+Xd59f2oydoueS/
/B5EtaU7QnalyZhYuypM8SIhvEFaI8w/vOkf7HTeuzddT/7ck+lQ0lWEjyAxtMO8xjD9+Q/46EV7
9y57Aaaf3HWKQ1Up0jl8/6Gs0f81GSSiYcIp//nHfLANeO9K4qIfvCXBrzhEo563yMiHqyw0LkM9
zWdyLGmmTbzeTod73+kD6w+XTn7wuC0Tsl9vTzHm4+I1Kg+Es1dPqRfzgxwjoTJBA43fQjpEbgsz
CSl6hxDLaZ0FKD3dNJ/rNYA5eFCEGILBDOL0Z+GV5VNpUwivGmfJRU/KPq040C0FtTGxFs9Fxoov
VVXucagNNzof+y/uGAe4IurCPFoWswpSnhZkF4bDVu/NtKE2Q6JFIqnlTfWtSHEhrXK7JjFrbJue
gJ0ufSomcstWdlGV8x9uyAdX5j0t2G8HplkZWHeoG7je03nRt7XzGRt+s07iNPlSESj3h4fso6bP
8iV+eUscMUhdejpGwzW/SdnezrPABBclV5nRi33jkTlnY6j+w23/aM113i14ppNMSYnf8UAA8ln8
H+bOZMltJduyv5JW40Ia3NGbvaoBCTbB6BtJIU1gUkhC3wOO5utrMW7aqxAkBuveUQ1TKV0nAIfD
/Zy91yYd4h5yoc6ALqwlSZhe38IwyLz0Kxoy7ZmoIh3MWTfevT/ZTywK9mKRS0WQVWAa073ZUski
fS33YfTHFzLP4jMNmVNDLJY2VIq6OypMqbTiMFSSEbHu8ri8ZKz5zFf+1AxZLG2zW6R51WsojY3c
WIVDTcJkbaVXEGKgeNWq5wBoai//7JYtFjk0pi4ndzfcc3Zs1+6g2xdwiBHhHaPk3h/ixEpnL1a6
yClGxP10TXMKTndiroheIxcBKG46Y+lANPL+OOap2b5Y65B8WiOA/HAvAru4TKrJWKPNCnzybc1t
gYDrunfb9NDq/a3gxb+DcJhvUKZVH/tCiq/lgJYPgduPgiMGZn6Uym6nE7t6VJwCxwiqfRZhXInC
9NMcE381d4D3OCRj/NSwUE4kWG3hhe6ikji0rsqtjXKBDha9QtgnrJeEEiwn3Ljj9KF5e6AehMs5
MDn7kg3QaEf5fcHjJZORUD4nGdJLoBsNNApp+zNxMniU6y26ne7MRDv1ulqLVbrLqvIo8+YU4FYc
95OiJMusA59rZ6Xt1xldg6iR+r4BTLxVdaZ9Dtsazl8OeOf9Z3ZirlvHR/lmgSoVnPTZEOG+RTr6
RTpz8QiPIVtDSxFrpaUcy5vSVD/eH00eX6E/bMisxXro1PgRO7Ac+6wj6s+x23JjBMS4VcAgcT5D
ZOxs/PyR0UrfxG6wikdqghAYTdKCbQI3x/KDF2n43XLc7T0iw605jCaqMXP+YtNqObYIEx+Vv/Q5
hkNAnMryzGt06lYt1lZPea3mxH24d8ax3RgSVwwL0XRD0tmnLk7j+5ngijOP5eTMOC5/b57LNIVp
kld1uJc5Z3HTmNqdnnXTN0xd6jJWsToQ19NeHvF5jyASjqkXCTrROD53tSc2X9ZinU1SnACa3nG1
HXkfU9xAy4vDc7S0U52YJbm8bhuPwB9aFiGZdVDKRLwvwT5vnJmvsIcc7LLSRoKwCba9wFDnrISp
22eOWMd7+KdJuFhydTHHFexCopKtDElDPxY+oJ3YHwpyO9+f6CeWXGux5FJ0Ssx50qK9M03y2Qjk
eK23wUvrzoVaUzs5V28SpyblYsl1pwI5ke1EeMURf4Bymu6NYc4vh6brgFYGwCKsTN9ioBP+jE34
vpC9dkz0ZstnVwltDGr78DOI1FWhYxwmSxZ+Cyrun91rc7HCGSFGnsnlcw03ObkPJOVgCJ2YdaBG
fHz/Xp94nK9fozevSjyBOMFxGu87klJ3IHPUOtJd69bsTevMl+3Eh81cLFvtQLSYY8QMgQHg4AwC
HY6Weltp5d7OrGIE4aHoN/SMzuHXTl3UYrHR4A7PldvFex4fDuRRpgembLs27So/s5MSp65qscYY
YL/wwHhUqBwteqIEm5PS28g7MKsVLArNAM1dqkfGrS9oskd7OUb12grdGS9x0fujia3CckZzTZpa
BhLB7tcUETq/acZzx6cTL5K5WIbA8UGEirWY4xP2f28ghHdKnGlb2nR5nHiud+9PolPjLPZ8gV1r
0F1ZvxsxWTTT8+lyhhe/jSinrSO8q2c++aee62LtwXCIRgxeI9Xbfr7IFHJcLfDgmg9ZfmbtObFy
m4u1p6Qb2IkZcYJSQ7DBsW1ed3Uxbd6/UacuYLHgCFsBq8cSusczaoMPcq1NIPlC4Jjz/tkQr6Kj
Ny80VvSO5Dz0S0kR0lOSaPDbar51bW8483k9cRFHaOnbr2sIXg9fVcZFkKB+W6UlErOyme+UglTw
/n06MaFeD+ZvLkLDNnTkpub7sA66j0GgV5tqTMWFrbfYwTOcae+Pc+IDsFTw89NRRqcG9F5LPtpt
dQOtxYa+p2W+qjBOQp88c0Wnbtrxz99c0WzzYRmOXnSzoB8gC+hRiVMDtdMj78wQpwQExuJ170JZ
dG6lkn1yDIzGCBQc8CFpOF4KuRuwgaxBs1hXkvLCBgYMAB/gn4cmxziQOe7Zffmph2f8eqkunA1S
9jhGR2VN6gGo544sDUuIL0FdVuDbp6S5UBAnPRQG/de8LcUXq2/x9aneNF66SRsOXkrsg5ly5kAa
l3GMcENBAeX9p/46U/+wh1nCQ+GmWhzv0eyidl+lyaw/TmZP7z4Zt7jFmk03Um5FeoioF8sbeAii
Eukj95DC+wE2p2X5SLemmzjjMQ6ZWdDtdepPfSjcXWcRmK7yYNygvZx9kppBy4cJjIo0umyG9qpW
mFXg2tETxOOs0y28UlNof7IjV+1yzNzbPmwueYL1TnWa58O5ljej3vrwD8+sESe+XUe99tvJmFUk
ileCiUL/X14kYuSc4iXobvWGw+IsfxKTyNm9abwzCzfpUvyn/3TLFysfSs2IsJoo2Q+zR6YYuDz3
Mq5zvQT1S2aJP+p9uLPczPagpWj5tYhL1VO4p763Maw4xi8XI0lxaRk365gvrVg5WK3q9ZDMxaoh
p+NA802tpaVBWwhDqlEF9xZ0djZ8wSJjOCsFIGHXpSSOy5hzAThTZ/weqaAZVtBEGrzOmrpF1mQ8
ZoYY7/ratr5HdREJv9VV1q47Qs6uB9rQGI5BdkfrxJDBbe5pVukrzRseQlqryidyoey3WvhCl7Qo
ITcE8qboBB40jl30IOScH/D8V4nvzdg8V5aBWAlEGgr1mPbhuCFlOoxWk+tke/ztdAU1R5sz35tE
6myC1iBM3dXc/IdNIccfHUtz/Hg02s+N0uOvbucipNRqMFDrQceXzk+bg6861NCPpZ4/dHY0HGDd
tFtQkbdVSKQHRC0o32YT9dUaxz30o7F15FU5FDpefx30wCrwWvrxXF/8vc8ycRVgTbZwsYHl8hHJ
NFtIY9FX6TQtfc0gQapnxdgGCZEwxbPV1fKQRWA3o8jF16fnBaUKIR3yL/FNNgLEV1DvDfxkfjz0
pbN2+XRFdzmrARmUQU+aHLXy8UepV516QDlZPyROomiVux6WZEQu3ksdtJmxhoaR7UO8ceR3EGHb
A9SYchxKRtgMN52nZd+J7rCes4lT6JEK6gRk4pjJRzeJ9Xg1yCj9NMSRBfR5cHG29/PgfujKDu+e
msPqW9JPvCrkH84lakUCd8GzQ93R6aaDibZquUWig9svm6VNm5IuPCZTSxueJyL4wgOuRfcDqN34
p4b0Kd6RLJGnvgPDaU/CbGKt26agLW9OyDBW5mAkyB2wjBOCCqPL3GXpNDxx4ijQMPVxjbdmBG+L
Qjg3x10KU5LMXGXIDaHRpklWjxNfD3Y8C05qA2idEBPqurQ7Fx6lF30IDcFfcEWBPUKvRt24UPOs
i1U6hVmxKXMP9VbdasW3uDPtej32nfdlcDw4K9S919VYTHeuN03pKs08Z6d0puU6jM1hndgtqRmx
yNqrIYMiuqWqVX+eVBx+bXFobzWVJccqVpSspd3q3kHRTsPT7Tr8dDxDKDNiIQngpNJx3zth5e7Z
3tH5cjGqZ5u+qXigrN7mNy+J+g9a0OIT561wDokUoHHTogApQY5YcmuXVv8c9LW6pOXYBCsJoRDD
aBN6j2HcAgbtK/qhtLbJUXmg0lzuikSzXtTRJ89cgNDUB/lMrS+t4w89EQHfy946kmiTfOSWeG0b
bkA6lKikazoF286r5pBVO6iuw2GMSSTXyJsMrUKfCCMd8RrM5BazXLnN0UiH1QF0cDQfCTj9kD5p
9YgYjOpN/gFJNJDxMY3cb64oOWmmtlkTCgSjjcEgmt8Se4GIv0wVEViJQxo7YjnCiTQvIL+qpph4
k+VjqlagiKJ4lXqzYKmplIa7JGuRk/XZpG0mQ6sEYaK4Bjbl7HZbUw+qJywzyL2V7lylxpCSme3l
3XelhOWB+3DmLXxTEogHMdAEMU0QxLMpM3clE2aDB8qZbKxuuFYmIaTkvFTuGsN5uMf9mshD35P5
tOHSkQ1WUZN99zw1gAgYRL9tKTp+9sxGZ+lKu4k7VCvlXhgm+iggtBZXwPRV5NanobtCnGPd6rrr
EvTUdOQ9GyPgbxdG8D1vPeQ0A+8h4bvM5Mmf8Bmvyxms2i6kiv/NstS1m9cfQ0BtkF/IWL8kdiL8
kfPvmQmIeVa2KOJbM3eMlyAKsUoQLgwSJ7GldREir3eIS2Cd2nhzTAe2gOJ/D/0qjbelfqx6jplj
EkzLB5WEnV4FbHU6+gakeE2+5yUEVsAsEERG147+HEzYRPe4/W/r2HBuc0OJJ6D05cOcggFckXkD
17pPiGtf6RR/iHuuC/Mqo9vGRK+G4G7UM4CXZleJzw6B1uXGapEaoaWqb9tAdtdjPH1AsHiUTRBZ
9aSlM65mSrbt92wExUZ4zUSSqyQQ6QuRXvy4Mk4nsU4CE5ZzMQNBFkxZf6pKQofG2CUXUmICfkCR
NjxEiTd+gRjbTju3MzR85KlF7lRWx8PE3jPzyK8jAoP2VBkS5XkMMlMerLERxs7TXBb5DfCMDlu5
HpIQAyiwjv1RCzRAHUycPYAAcuvBRQ3hWndGUlzjuI+NXYUh7SXi3f3MxqCRAGVGtjBu0gYoDmGK
zEe9LogZ+G0eLGrbCS7MvqDYR0e3v6Kvba0Qchk7qudEUJnJVYxpusB0KduH/+kpJga7BneniiT/
hF6HnxZpRfXp/S3oiR3Ya4n3zXEgCVgle932CGhnsRKxeAGS1N56rF0XeRiYNLf40qi0987UK06c
P+Ti6MzSORbRcUC+R9V9ihD4J+dc+wI2zsv7l3SqKvlqAnpzTYNutkdUgbcjwRy9rmHofplH6dYm
U+kbIHga0J3K/Cpvm32M3NDvsnL8dmbwE/tLudhf6qhEbY0q3k6J4Sm04BNNKsLMAqyChC9d+RI6
2kYLmduSVfmC8C39cqgHd4MJtvCNNtO2qa6+vv9zTjzeo1ny7QZ7nGWVg8m0d/pQ8tkJlb1t5qK9
8SAC7RAuZutAj/ttyCblzIgnDl2vZao3N5/PJjHsMsUooSXpR4lPyDfykT0HC9YFqv3xn82j11Lq
m3FEOZBKJgdnZ3VmsYkymV2zt1R+JeP0/v2bd2KqiuMlvhkCykyF3dhxd/M8UX3x7Fswe0hc4cKe
OSmfGuH4529GaJNcgHHV3Z3tah+6xDDukkzg9bYm/Uxh4dTjWBzF67zI6JmZNABi0AdgR/NLXNZi
iyu03IneHc8cZU8UMF5DPN5cSdAYZktKurYL0+iZQ+yFJga0xnn0vY7L6YLgL+eMKua1XPuHE9xr
1eHNUHaTNTqi/Ggf9Dg26zIL7xyvUbd0mmxgOK29N+wedWqbFNd40CDWN6HYyCgafYOPx0cv837m
Q8OeJe7SKxWM4mOSD+ABB4NcPU5GQGdQL5CuMvlh3+UbNNH2RmaxfWd0Y0XYOL1Wm7o0ijVY84MG
U7ObzHyj0YXc1mJCvu7J7DacobUbTpVeB7AM1m0/ARjWwFZHZLpe5FlKeziL+aoWUB6LIck3KVJ1
3+mRSnAS7dATttOZiXaqE/X6529uWh1mCRK6TNuRe9VeCPaZm3KECIGJsfXNwEx8mCEYbdNUO7Rx
pz9EQrAhO2J633+ZFjE3/+0Rel2t3/yCVIa1bII82Kmh9QzfFXN2S5fQAIaFm2LnCJs0b7fLACnU
Ztt+JZc29+0ROJ9bVooTxJQK4I+WdeMl1KfP/KwTy/Ux5fftG2hEYduZ2hDtm6wWuyLmm4SWU/rv
X/SJ91su/ut9CtxmDHj7jrmA6zIDF2YZU7flEHxO5vD64fzD6/DqVHpzX3sMvpEBVHjfGMT88VCn
bRVSYAfhE74EDfpc4hYHvLX1vCmLIPzc2yiOk1FPVlLO0yE7RiMEbhPu5qHDidkSyREcg2UpVuDJ
DL270syye/ByL43lxdv378yplter8PXNz47KICz6jH7PHIDkGJDtAfA6wpNfbdhz59w1hv0yurVx
BVfE2pMR029krJt8t13vzhDeeINEllcvML1HM7Is4hg9cfn+zzuxbMrF0u+G42zO0Cb2Aby8e8/u
EVtQK11Lb8bf1jjm/v1xTiybr/rtN3eBZIs8DW0JmNib7ohfL3ep15IeSmoLUefpbg5xNbw/1KlL
WnwJclf1AuB/sNPJy7kiiK9dc1YcttLV8R1i9vjr1v0tAMb/G93iVv1oQF3++Nf116r917Yvvn/t
4rJYcjP+P0xcs3mOpxPXNuFUdW8JF8e//hfhwrD/7XqQOnUXLyQxSzq16b8AF9L8t03+l+OahmcY
Aj7xf/MtDPFvwpssi0wbXUj+Fv/oP3gLKf5NH0IQoyJegTyM9L//6xerX7v43/8q+vyujIuu/V//
49fdoiOBvVh0FEyTqChDWktzgosYkIxCmxhrUGDuaOwxERxw9a8ShCRm1m7r+OnNjbn7a5l6O+Jx
8v3fxes/I3qGEIxKYNxS3FSRxxM1sxMSdeBeGnq5y88yFxbHgdcxiBR1uG+WS47ccosyZaKifR2E
BBG/RO3tkRgb2RVRpxWgas039ZtcHsukP9+/tN/HhSHAk7Zo0hC+RW76r58Y8m+nKIVQuS46w08D
/PSNuClD99I2MIuGG06L9zKzdq795f2Rf11UuGDACwT2EZZgO9zS5denc7WSyEjiUEqTzf+oKAGw
HdlkSj0RqTX4jqB2+v6Qv80chvRcV3KLpYCysijo4/pz87BnyLaavrXjqA5Ogqsn6rU7yjgfCLb1
HtocU9TfHtZjzKPKzjKFWJ74jlBCh5CNiMpKmJDsLeS3NOjbTTCmF0M6kFFzMAfnnNjvt0nrwuqA
TWOYlnS83x5sLVytpkpJmrRmtsa6F132acrcfNy+f3W/rtivz5EJBJCOLEVUIMsmpB1ilWqJY1tT
WiZMhKQmQjNLvbhE4HzmRv66UTkOZenEHtq641ogkpZTxiZ/y6F8TG3S6VbxfDNKXvj5zCC/37fj
ICC2DRdy2G8chGrOslJoFH7iJt7GHbVvQmzV5v2b9scrsWwpDbgWhrW8afmYJ02vDGB3bDWo9VLF
GOfqq5Ho5zBofxrJNF1WcxMvtLs8iYaJR4+sBw6WkXjE2rnuymzNy3fmgv5016ha8LkwJfNgqbVy
ysQ1ZVUm61BGT47VPNZZdWaIxd78r8dP2iXvLkg53VjeNI3iZ6WPPBkFlHNNHAYyEnqle9WUj7Oe
+2ExkFkxHc/Zhobdn2y/Zi1xpD7IRgmcLp3VbcaAE9Dffph4iJkw0gFeZ+uLZSXXBNFQoZvQV6Fs
QlMKRC2NoubMxHwth/zyGXJJ/CGKgHfZ9cBkLMbpdPCinH7StTEO3xrPGbdhlzwBj7fQllkaCeHl
D9S39mcs3bBSSmq2ECH79hBbenpVh/jEzGS0LmqzWvdOb/zses43A0Qmf9b7c7yd39d3y5CGKz0m
ue7xuv76YbHJMc480+GuTI/Z+N0JblB83k/Gh/dv/uuHcXlXpGkJ2xQkwPI+/TqOwMDhpaORri2F
R5By0nao8/EGa2wCRLtpVb1uWuEAbpTjYK+Msdn3Kcb7hioXKYQpsTl6Vp9ZFH//0rBvgnh43BFB
A1wu+XlFgNrUt3zc6BMiAwnvRk99Tbt9b10QxaDt8WtoZ75u1nKXwvRAtc0c1NmAeb+tjlpesNyD
7qxNB+gwGRlRXByCsjvjM/jDq843hdXE5dJA8B8f/JtTwYj9eNb1Ol2nFBjCFfV4GGKlGzy8/2CX
w9hsgvjvy+OXEzDackOUCA7rBG4na6IXtVsvwtzaD7I9czHLr9dylOOveHMxc1oGBvFTXEzJAT8y
QmedlbN9KZVRY+Nt+jMTY/mQluMd//8340W6F4dKcVVWc22Ky7n+KM7duD8OQdnYA+pByPFSDmkT
ONuAfUjWXnZlE0VJtuqqNPNzq9FxtXn73nElJnpYXjtOfgikFqsRrMI+RTzAe2eFsKoNzcbeWo2f
lROpG11v2q9t2+rYYGvyJ8a7VrA4zmU/t2d+yHKdef0dAtjm8XUzfrtcKgqiaN0pXZMeSRvColNP
L3MV6RZYYV1tEq88M2cWVQFH/jUk6lHD9QitXb4BLphzIJsqXZtOP6LNzAMicscCDrBBly9WyWMA
/cKf0sD0a0Ohf9Xkli7lXSqOmXLJDWj/veHcC6pKT10d/C0m139+HuHWLssr3UZ9Mces2eR8YpJG
QJxf+6K5aGVKj24bORB0zN9/S/8w2UzzzVjH9+vNfK5doyRIg9V3quM1QOXv9uRtx7g8c0nHRfy3
yfZmmMWao9v5EA0zO/eBnNersKgOKcl0g23eTnQiJxnJVVf2X52mPCei/MMyBK/xeHplr8befTHy
HKdwV42GaW5rkC7oCF020j23pi4qnzwzvl4SPCqHoeNlOov7yDcYHXyMaCcFh7qKc2hTHPuIS9LX
VkVbJAk/0Nnb0xY/qD7aZV50ZmH67SDI1p2JbesSUq/juEs/J7wRohFcs0GiEX53OvMmM7JHHX7C
qgc4DQX9Se8lQaJAr5rg4m/OosXYixnblcrDq6eAWxkvJLmsJOjckXC190dZKP64yYthFjdZwHCl
lUVVrh6mjeMAgdPirx1ljhVeboL5Qmrc0wUM7AvDQVegQDn5grS+93/GbwvW8Vc4hCpYHGighy5m
VOrUrQ4fhdpgmtzVkTrEmgZDLHk0sgBAO7K3vz/ecR1w2YXpVE4WN9d1gik1RvynEVgjlozdiBnB
Zk7Z1nZUfxOb9tdNdqTk6jzqRxykfl0RiJ9VCD54lvXg7aMqPkSWum+9+FCY9b1IvOvKPjr7wctX
hPeu4NBL2IXn1ujlBuz4qB1Tp8vmOI4plxuwNCZeDK5LjWelMPunjlJ+up611rnFb2Q2HwuC+qrH
DAlUvR0zVVkP79/035YNDsLwnFgwKOdwUxe73wK3w9x17D3TebjiLocrZUd/s4JyPGzzAbIsh4IG
JbnFF7hM4ryUI3K/asw+W1ZPxl50R7DHg62Xzx2Ze//gkt4MJ399sEMaGXMU0k4CcYGdJq0Po+of
3x/j+Ab+ss4vLmlx20aAPhQbsAfzZbVW9gDUvHA2iqix45pw5oIEn+rleByMjaO6m3tJ1W35boDO
caMsj7RVgwgFQd8khQ9XRGt+9rNN9LPINFfzW1tLgw3pEeUjyFm69p3dW8aqgipHSkvWJlisXTep
bt0w6KNPUYih4iZOROGQu6gStFMdBMdHOTt0BQahPU+F7lziMp3TLy2aqMi3O7O8HUoOLYCVghJd
Y5IkDE987x4QTnN31NpUPwBZy9tAV036wRMzfUMN6+vVMHoPTpK4m9bRnA+Oq+f3aPQG9yqW7eDu
p8HTPgsPa/uuHdryvtFLg4S91g5W9qzGj/ogFVuSGSq/qZMPMtqGtdFrGfyM+bA+h1DuryU4hZvE
sUhRQMW3N9P0p2W1s3nRpiOpt5USIP6RzoVgQEvSbLvG1MH9Z2Fo7ybJSRTauSbrXQC6jbcdb3CW
us029oQ8kBDqkIds6RHFzzZSz3rlSTLNCAMNJFiBleVWc3NQXWzcpV2yzWQXXQ5WEBxqkaptlpqk
F9WN/UlHsNOAQhH6lS4K894bc+wlyfxop2VHDF7RXQxzhOsvbdwtytRtUCdFcCFaz1kHsow2w1BE
3V5DUjR8a61sAn7Zl8NW9SYZ1kbs3Daqk3ddkJIZmVu5se15or4gZKp/DINCfrC6sUX5jPfLggBu
efmFcov5Ets5TdNa5ty4fNOVWh+vUPuNiNj06G7IJ7K8E/KrIETUrl7v8ip1nkGqtz8ReRFKq5pr
0YYSOu3sR/pU3+UjQGJmJjGI2fjTtXN2+FFKfo4eFVqwwmRTWdOBhGmNGFfT/l7lEzpCG1IeMu4M
ovBg44JzqnYtCTu+qUnTuROOpoP7tbvbMY51ce3V8zdLJ5cEwIlB1gQwVkDsBTkIKTtqwyt+Guoo
ikzcu/JYVyqJ0w2TKF8NpSnXRa2bn9J2/oalyf6cZEZxJdoBWFVx/IHApy9UaROYXTqzWNuhdiEr
+bMyTBIJwFDVKxJbNlWI+BtCjJalH5IxROBZlReuIrYs6s2HIPrhQQsgsyactOfRKm+nkmfMwgQ8
azKeZqMp18M8VQegvmrNX9L2uTORAHX84KP2dS8r/qoVVL28jT04BHOJxmvuo3JDIBEiBKFubb50
+IsnsR9ySggEhmZjDbNPf8oMQGkr3roQt9Kx7KWIGTfG+EvRsnlprbyHWlS/GPCGNnWcVdeeEPOB
rVOKTsM2vg9jr89rcsjNQ9B8mbPkksKcIFEaRK0H1gDlYJDfZt38IbeeK6L1ejF8KJkexT3xtACo
3aEvtkUW93uiRtFpa0Q2Pg4aTZMVBEfwa/pP8+iCg0Do25Hnu1n0eZbya6gxzUahE6KktbrPo++e
Us76l9jOsg/tEWgt6sTeUCOP0kPH0lYrVNm9Vm97zZYvOKXsbVy3HgosVgWAYznSXnHdIFgM6XwD
yyEtxbN+OCqGdGEdiijckqOLS6jlBSJ0hMQwkD+KTHeE/ZKkKUOUOVTG8mMIsc+3pSCfb0KMNiTN
BjVezknW5d8P886Moj0Up00xky+Uo+XTPUwRkrhR8i74QGQoZ5VZrFXSfxqd1NeTmOESPxNZ9530
4LbkkLJvyTTqzGpjj/2+6veJMa6EVa4GfVi1QO34EKCCL4durwiL+VQPYvSLon1mHfM9MgfUQZ/C
A4fdhlPm/NN2u7UZ49ioMudjV43qJrFZFkI4tgTPp2gyBLW8b0In+UnZ8hbDSX2Adztf66lh19sY
fpI8yss9+tl9+0JMBjA5EDF6Bnw1sUN85kFe31ZmF2yURsT9xi7cRwMbBfPMjG6TfiZt2R3meds3
Qf0wpt3M8zaIuyonqd9JQeajSQjIt3lG3qem4LvbioTILWV/1Isw289GdG0WwVUXaR8Ly3yGvbGu
3ISMVNe9sxGVb5wWBNg013fwV+qHWnOMFclVLK+FRqRPWI9wKZ2w98SFVYsmPzTTaN7nHnVIMQZQ
0BCZkivl8H1AuASGuYQb56LV3OQFOLdDwMFm56lwF4y83gQB9z9N+AjkMEzxFD0VHTpqQ0/HnUYi
7FVIoKK9m7GTX3ZFGmn+5M7uGrGceZ1h1eGVC69ct9T8pkGDTb5aFyU4bDo3R5krXtp+/KSr0QaJ
B5lo02Nhe/GcaaxXwajPu9my7siMrzixozsn4fEmNkpSblXrk1jqc17w3XQ6uDg/s4bsogK4SEw+
q5rIA6vacR8TTtKhtgUKuWl6Fykle49PSVaQBUt6bGM+tKFh/GhEzRanIveUPexGb+xrQ4+uKZHs
2qDdzM5ARtoqqG9idRO3VA4rz14nWVReZJlJe3yg7iIR2tYPzdT0OAeawVrpMDF5b9zkmcC2KTuQ
PgVL0LQwUESQUxGz4KLkheYVtQIUL/ieL5LQaD56Y2odLEILVj3xIbBKiyJD7Bta87qmQoHoi0Ra
vB16SqgilRzKsTbB0/M+GsKZJNS+5AKruvswNwO69rxhtHXr2uS+AoLaI9lwfLY+LyGZSy9tOeOs
LEX1zEr1lVp3RRWxM1vfG73pPpTasJ9RcB/5JYnjtwH2rHUbTMaNZmR5uRIwsRqWGBCbfjOlEsAa
IpzVJIKUY6NWXo/4RPzSMhIypBrCCnPQwvvM64/C/nxIVyPJQfFe1k7fYlDwwptkrt0vdVMNu9Gz
Zo9PijWGvgSd0tKuK8C/AiarrXVmlZ+8Ylwnif3cOpWNSFxzhpVU41UntQurqh9HhOhfYsfqdjBw
6m1la8Lh7g3DpouH4Sa38+kuKhyoA7r3yUi6+rpyNFjB5ID4Y2TlOyRZcs3fCm/FWJaE4LJSg7UA
c6hQ2ZPTCExGL/IPLZre1K+HSsdC6yUk/KLWSgg1fgbvyQYliF3W0LzeV10Roaax5s/mNN0UI+lq
ezs09pFLwK0RArUEdlLedYPbXQXpmLzkk4FbvSAM9cjdvCdnHK1qeSlwqDyUEelLE4d1v4twhuV9
FF0RN3zRRTp5KbkbbuY5/9wk/cVAGGK0qdP7PHCfiqpAths4n3LSDIhzM7azRXgVsnuLhjfFSQ0b
WP4cztyVy6xV6a7i+wCqZA5u2tR09uasbr08enRTbET51LM/VCmc1QpI2oMhlEK8z7tESgM2oJWX
mQ9JLTPMK5p+wCnSXLoyanG0jA9hJu6Jsv2kTcZucMCE7rOMJQe4G+k0IG7h3tpf02E21AbdIHjH
VBfJHUGdK9bfi2Y21V3clS0xmXA3j4FhRfNtwLbzqUOm9FCx8b2t2wJtfjtXT8j4LydN5Y1fDtVD
HHsobLsOTH/n+GVZpT/nSN/1QTM+V5WD3ceJKdbWmfkRxfboW7r86vTxjzxHmBpBda026PaDQ+P0
13Eih50YuQgyXfVtlMYfDaMs/Sbtc38YtXQVKMgl/ZBdhlZp3SKxkzvLSvuVqdiOt1N8E+o6acZE
Ts2CD5vTDo8EXhOmFY9jutIqx4f4+9VuorWtKucnfHiKBV0V3ua9e7Bj0u5ce8vhdG3Ty8appu0A
hOKRrI3yahBQu1Tpqa3tRu3eFi4qWNdtfE9zAJkPLAO+Vs3H93FNIvjdRPSaSmV97WQ2+cRTWhMV
Pubdzks53w5Vxodb0vo98p8UJM2xCXao7+Q6E93PMSkp+OpTA7elHPV8lxrdFK5B64qXPnSwPlmD
XJt1NHwhA9XzrTj8hmae4MkgPDpL2gegvl+KeorIPQnn/KpuMLsdvWYdL0CUXjS96K/rik1W1HXj
rdcUIfjJaiy3iWcDAux1lfpxqhNOklIvJGgzUmQB2tvapNtkxqyncMxIOxnnoPgpjUi7aMbK26ik
BkbphE7UbRLse6vcayhMoUndyDQH/TF3CT43YieO/K4uiD/hi1GrZGBHNcU1i3ga4SPJGtSeOMtT
n0YGzIUyHT8WppeuEIn+H+rOY7tuZEvTr9Kr58gFIIAAMOjJwXE0IimKpMwESxbeBQL26esDM1e1
eKjLUzmsydVNGcJF7NjmNzf41v2q7V69x26oKvZiDIrbNOWYPGrCaBKm/UgeaiGgYG8RN0HGkI1T
fV3GIGgvqZqj+AqqY1NdT7hKQeiqWoGNVO6mwT2i1kA0KDFh5vWWPxRhGukyPwZjr6YQqmfVepuA
M1O/y0vtMQ2LpkBvA4hoOdE6yOW9onsj9kxcBhSuZzO4mCZR2JdN48zmnWPJKkKrvOrw6HVWHVuV
aWObeNLCIHUW88dUObYTxgj8bvvMCKB5xEykGhx2kW7F43MTI90bfUTddkgPpoNO/sFCuwXT+N5r
vrYyUvEmy/OK9Mg1i0csVKFOjdM8P9Lfz8WhRR/uZ2zng94OjtdcD5lI7ryu0B8C2BGfe9uNkIRe
5mS6xvJ7vORvWsaXMfbj8pAlyn9K8BKZwxl/ZfEN19PgjrKjJio3oKnRHfa98SnpbWTt4hRf6yg1
Zv9pMOIquk0a/HIg5k1eep31nYxvajGb7pbw1BCSSmgPaaCvmzqxjujX3OPCuVzg++3yLApEG+56
iQu+atOUFFobZt9KXJZ51WKuXg19f0U7uqhCoxHBAdcpWJXkY/qIOy4K0lhVYfvoxvmOwzsCXpwH
N4jqju+YwX8dreyqMtA6jqrWhpVhVBo56GDIv48qVo8phCdkrJA0iJnMEAZ7B3X0WjvTYzoIdxwO
TfRgBB/SVF2msqYQXzVal7BBeoeTZM/B1wzJTQ22N3N+pnH7QWV7EV3iugbbMoIgyGkKf9ShijUP
lvnezSmLp9gsgIcq4ZXHZNm6CD5jsIxzT2dtkUZWHMG9ucVS1L+O5sVv93BNd4MvFjzChu6mSKMr
kbq7BhNQoT463pd5CcJFWek+EnN9E6dKFO/hz8jomJXh2IcLDtLujU7c+n1T4V+43HHB+tNoWw1m
5NmXPCPdB2RNqYUv4Eflbw3ZoC10NXd9tE0ylw5dhsRxkjnfaHgY4YhsMY7VqrpuuvQ6aU39TlPV
SX8DOnePPYzuN1ak8M+ccG/MU/MwTIv5s2Nq0G9gOEZeKECQPxTUAm7OxsMVMhrUlekF4l7YVvs0
2u1jc+ULqa6hXxaclg0/HXn6jHrb0M61LXRT4C9Sddu4NHe5bd3INosrwrkMjH2DnKG1R1Uyuk0l
gsN22uNpD1dw05PsJcY3G+VpWU0a/hnKbATZasHLsELoA4s4bVm7cagk0b1o4CYj94rVIGcP1t4F
CsyMKC/cYGmLXapkaaySJwEBDjtZFVYyeT+bpTD2jqoT/a500Wi37S/BMk/fvbjIt7WNDx06asJP
QhYkxY1Xya9VjiXBscLmFhI/bjXXfp7iwWeALUe7nkxmCOwasBL6+zdx3kY0dEQE4CcxuWESN3iU
GDg/6HlCpStOfDwDm89Tbl54KhpJ4Rz0YHd1zIq/gYKN33qfPLSAzJrd6Dk/O0ccSq/7qJFZNY9l
qROPllUi0SWd8xurqrBR5WzewSGrHshJ43uYkXBjMfXeRUnkXtgWLahlNAVe0V2n9gV6qv5GtOUw
PUB9dDa0vtowtdCZRE+n25mxfphk1chvvWVG11nue3RAUjcUnMyhveCS5cAQJN5ViI5UkXHRu8a7
PO+sfZ2oy7EebgY1r5234LI3muamN51dVZvWFi2LLt+6ehmaeNsbcAzBeI0i6Vk4qNZ5Qix6q2No
b81Sue9wKYCVTtrwFWV3LI1mMu1Lrypt+glYB6/NhMnAh7SYbocqJyr66UId5tW/igI7vPcV7OwP
QcRcCCeeBetqszA+1nmWXE8GZpK3OVRRsjw9RRe932Jwv1F23xpIB6t+uRzczrwWQKz8XYThbUW2
kLDKinjZ5gMJ7j6ne1FvAFBXD8j5jBdLIpOP4NSz6rpLbLRSIY3CRwH6nI+3czTE2WGxZywmrCZ+
IH2CEhoY44K0/DQ5v8x8Lsddl1MfDoadbXsaphdBZevvkSPHh45D/0dhqtw4DFgyoODlaRLTIbK2
eZO3VA+dM62hpgS4ugBZSeICS/M5/p6P2rwKrCw+Rsvg6TAC5S7kpgBwc+H7vrWbfYvxwz7rvAk7
VHrXMEPvG+0lGH3z4QPOO6SnGqrRz2MqHCovw5lQkKCv7BHjodPGgI0QoIkWfgRz29ww+gMqdEy1
E5Qyi6OLTfQdOZTzSE/8TnRLdcxLgdW52WEwV1IYWb0wsFPBoPsy1kXxkA2sLPoSFuajpTn4DvVZ
ifS+3ULVl8epMGFiQodW9tIaX8cRkI5hOmjgboZpdbnaEAHOCY2fThVYfs/AKemaDvAs72QkZdk4
LCf1CN9UY0xC+2smhuNREU1npj6nU6f1Qgz1pCVxPQV0eTJgtKcWJZyB8QVTBR16yEeEpZV9zBP5
kaJ13DKM0uCUnPrMJON02vR8XRfMNmNqKOSnCnsJoOwY8z4Voi1TAKGP85tyrpszuIfTweV6FRfA
jwQt5fI/J68x1jhzJAWvMcGfSeC0EJd2u188f1+VcrjQg1mdGV2eoguer7jOLj2PIRrg2ZcjJ50M
EG5HZolVeWvMV0HnhDI5J7j1p9XBYDRwQT97gAvXj/obhIHMsgK4t0IF0wvazlRduwBTkNWK+N8N
t9anCRiLMhd1XP7vCdaoKWyntFcghkMPOUZlI6tydZP3FVbZUXZmpP6Hp8Js12IGauE5CR7/5VNl
k+HYfqG52EB1SOpBnt3VKmT3nvlIr7ALPJfLXNmB0w2CHQDay0uZ0NhiIOasvk/BbRXtpXqMyh12
R2Qz9MvTve9eSOvcmv/DAxLkeESgTiDzTx8wVUEc41KpcN7ClCzpWvPjFNljWOVFvY3qzDjzQv+w
x8BdQjiQLkUF0J+XT5nQpFXFzDLB8DWjXQshucev5e0l8ueLYNxkA2i03VPCl4sZMs56bDEUS1OI
/bm7FYkzn/lif3h1gekB9QArKFfk1MtH6ZmwdqPg1VX+bTncV+MPJ7lXxdPbz3Ki+eahTML0f42C
MEKwrT4drpoyKnPk/9rQLhiVwbft0vErpx+4neJSZNkdoJ69MLETKXqkgxUu9Jm8tj1sPRAUsTGh
3BidMyObFdx5Y/fvdyMbEVwq43MPqOFJbEl0icwpWQP9J6s8NhUt+2FuqgsFSicU4IyOb7+OdcP9
PtpeB8w2gFCPxQqG2T2Jnrhgi9pu2CV+lx0wmwwL37/JVEAtOh9HaHdzor7pvPj09mVfo4ZXukwg
XdckcgdUdS8/trQXPUSI/4bNNrtAcgbVUvkrukyP6eZ22vyEQrPp5Xe1uWzC4MyWeb3OHJDaPpUZ
Zn0gQk4unZJ5tDnOyGHZlMir+Nvp2fpG3kfaP7Nx/ngpx4VgQUQIni15fw/iExoG9rB2SUpa0jkT
KbAulqLEP3MGrrv85VfkMAKVyiGLfxUr5+XbrBi1BV1DDBctErDFjLFYw2x72Y0KU2ptrdn5md36
CuGMbZMpnGe8kAts6NT90R9RszE8sorecgT+YdZBJ1a+ll+M6c3Hzso/d3V3jJmptCa1ck7HUOj7
LGOO+vZievX0jiTEr4QwyBfy1Qk2GFY35yvixE15WszCRzNkTLkRihKxOFbnCDuv9sx6PZwGPSgs
HincyZ5xmbGZsAKZWOyKO32FVsUWpOHHc2ZyrxIbLrNG9hVbj/C1dxIKKknzQlKzhLTiqw0UEw+b
1fm+cY0HEuA09O1h+/aLPHdF++UyCirhlzYDRESYf6gCRkNhMLthAGLofYYg+NtXO8X2AV10VjgS
cGCSU86W9bv+luIAk2p17HP6N3V/ieLTjejKbUN9TGumRv93CfZxY+wTNPeer/yvaJb/A5/x/00O
4qzBN0iVna6r9OvvtMo1Tf6bVmn7f0FdATBs4vPB+btiSf+hVVp/rRmuBOhukiHCM/xvWqUb/CVh
O3FkMLm3+TcslX9olfiQkyGI9TQhqcSN/F/RKq2T3INdBl1jvb4LlYs87mSz0eS1tQK1tIUxY195
S/epiWV3MBAQutZMpxHmKqurVTj+4GO5dRBqBnHieautFqJZ9NXrqL+sOLYff3uFd39H19/plyex
fb0xsgebGwPhDS/15MY8iBwZ8oHmtp0a/Ec1c3yKZgQcSJ+jEAhXcWa/vH4TUCig9BN3LAYYp4mL
Y47o5E8clF4T9aGJDhWgEUOfyY9Ogulap9meybEHeG9l6PFhf9+UDqJZsd/QGExFb15P0SL0BjUg
ALeGsB8r7Cwe476175p5PCvlLPjZvx1jXBvaNlBQKDrO+qRr4fVbQIh80Cvo+sU7gWj/l3hl0HZV
s2xI4sCxKOA6h1LLcR/IjNkcKBu9WWhUH0oYATeF18lbLSr/89vf2VqvenpX8IZhOfkmA+RTuR+v
ceKAgUO0jSZafRz23rGlj6A3lVGhjhQsyX02jbcpnKYrnI9Rs5+t5CjlYH4E/MICtAL0EUrwdGsf
+Cz/av0gr26PZJYTwhYgO08+mE+lu8RwdGk2B/5e5+hEmJmjvk7Iex8xJrY+OqVB2i7Tmsa0BaIr
UC7WcWhHXTVd/A+F/QUv+q1twTckbSVmsFdXQuv6jX/7hnKRzG86Zqxu5rMRgV71u0Yl/s5rTONT
4gbzGU2T00RkXTWuB9XTorcBYv10X9heW2Rp0qa7AF2T/TL1nr3Ja2V+UGoew4ReUQgHb/yFYyqI
j6zTN3Pj5ruaxtSlESXGozlO5+iaJyfpek8sZXhINjBO4L4nK3nqOsaChUx3yJh475VGUVSZnNdO
HE3HKl0VnFfLnbdX6mmAACHGWWpDgLHZPwTMl68eCW7RBxE27bUXxQdfgBFf3KI+877/cBVnjXv0
8CigaLm8vEolDRWkeZRjV9/xQqXGN6vAXO3+7Yd59QYt6nYgsEBvg4BCYf3z39ZRlRImchANiOfN
xbvaTpyLSkZFv8l79PKWPpUHLMLk3dtXfa7PX+wmLst5x6NRTAtY4C8viy5S4LZm6qB+tRjREUti
45djTUm1r+c22SN11+FsLwrX3I4GEBegg2DjQ7WMFPm+b6h6a3A2DhvkYvSH3EC091CLEVnMuV5F
Il0b4T3lzA1DxsprN56zTOTELtAgMsFbrG6t960rOoY++ET4YAaj7jrGpwJ4R++C/W1KM3qHqU09
HXrCwaEzM7u+4TUi5jEMCd66lWj2rQH6A7NJG1uNGHUMFPESSz8lzSRvTKMcq/1AS/mSdcLce/IC
6tjcSQTA8BStNsTkvOIDCoCFufHxXba31dg3w0VhD7J6j/VDfEQntfAPAsnwFDD5UHzRLsOeXSDm
4mkKbGgwPm3bYWtliZVu8T0SJR66o/eNXrRSW6NESkXiWt81QfRhTKNnbz0vTEvFmOftb/qnlUQ4
EvCwyFYITi8/KUDoxY5oa2w9uzQQMCqiA1Wp3MkWTIJYiuEmKQACvH3RV4fGuo5smk+O4GdBwH15
0TECWyRiALelUHK32CXG3lWDMqVRnSM7/eH5yAm4GKUIfKBTyS1oDTmpE8yukl1xZc04g0QJ3MFG
NM4l63zeS+zozvQp/nRRy6JPYxPrJXInL58PCDUiUEsucbgJGKTP022UeCjhMwvcmh75idTK/Pfv
VKJJSSJIJmhBUH95zdoBohDPDg+aps4eZQwZNqlf7UUbe8e3P99pcsfO4TQlBUE+AEmPU6WdLnPK
2uprF5D9VG45tdSFSc21y8xgeWeV5XTmemuS/fIUt+AqwhTmCHdWNszJeiko72pEpr1tKTUJDnI9
v/xlLL6lyZI+IO1of3L8qh8PZq0shKlVu9ybESLKuInB4w+Xxq8PcsyHesv+Mu/a2GqYglbdfNFV
xll58D+sbp/YiHQErSrO3vWM+C04wyNsRkPX3rZqq+AaV98ybLHPDSVAwzO790+XIh/1ASJLovKp
yvsAwDFoq9jbWgmO8KNvpBeZYfhhQVQ+8xH+9A2o6dmxHuJiNMZePtWcAK3LnrF9ixtd90vUbRZO
+mbjIx4NUBM0NBXtcOaqf3jAgAlQYCLuIOFFnrzLOgjSKTEWb9t7OAnmiZOGygb33ceTffi3q5oK
QlBtQx2kVXyqqpJMi8dMeZBbCn1nmzmR3rULqqpOVphbnCGLM9Yn662/PExpgju0ZiRyeesM6OUL
jRKRl4FELLKWrbvvjFlfB5ywZ1bI6726yi5AVVx5pfSn/ZdXaVNtNIHTudsUlmdoWGl/EGXS3wgZ
AHLNW//M9fiRr5+LyECPf/1ejGZOkgRU6MCr4oK01XLAKwRoGgO0ynKGYG/pKahw8BJJtO3mpLns
phbALKwvRKWjzpqHje832b0X+YHaAUU1i+0kZflQQ9CttrMhIuikhduGdQc5f2OWS3SktT88kbW3
YCfmpvieRiB/k1SMvzrglbdxrwuMKEFPjBsom2O/r0fO1k3nu3G889A/vpmWUn2ZMgR3tobnIHLU
MKjYVG5XfG6zaVWsxtMb1JGp+p8J+E61YaReoKot7PFbVJN+hUFUo2+SLFl7RZFmfndUg2Aznx7Q
Z9+3jxCx8l950kU3eP4EKcnIwkTVV9psN2lrVGWYt16ZsJksBxidOdXf3Brw4mXgFe76EqP5zjVS
rwodWRTRHjneGUBWmagbx1BTscmM3rM2OLcxlTV0ClWpz/GtD6Z4+mnr1qPej2X5VTa6xbqXAfMD
xcLwEeVtYHfoLVvxdY8rK4rD8zx9A4QiMU5HiBY1QbnkECvHSn9MBsAUe70I6ripxr1vn8MqAIqW
zEt+SFFsJ3WahBYbboqANKmi/L7MnXEPfizLtnUbcSOYtfAKezVLB//6mN8hJXS/lwD9fkl7GHmu
PI37vUrH+L6YaSiGNpjZWyWN5onUTWu8UUDPbNJhqcDTl61Nl7E0OkCKOejYTVrbABhix4KWiuSh
NjaDngQqmAIO13WxTFF/0UMBeCzqEuJT0ktciAVq75farlbp9sUHKSfAXR3aSY5XplVgYl9aTjKH
TRB0vNa0A+GQQkW64gtOGNi781hv5gW01maOV4Ax35a/6DVWuqA2LPCEB0XGmMRQ3kNmVkazTevc
99+NfllfGG6V/LBrO8jx0BTRxaJRJ9zlWVtdpKKq2nAQZvx+kIv9wIXMAtqbqp/GqVruWdeAiCOw
Zz/bWgX9Ia8n7tYuOeSgYaGTjLY9qJi3g+VJlxdgMAkEUxU4x+Yzx/tlWEkn1yrQc7S3LaT9QwvF
aMsRbL/rpTHuSDvoL8Od2HoRXvCqcC7evvrrqpbLM7RkQmkjM0Hi+vLyuAK2ULNqzNwqsIYbCxH1
rSrsBbsZi/m9dlHqdoC9wAIELNap4DZwau/W5oOvJuTjdWPBWXj7pl4fVWxnyEVrlkIm5p4cVdoo
/dEogeW2PtWFgwnSneG3mG8lQfH+7Uu96vvx+km71ocPGOwjs/Py+YMcNx/HQ/2L9uN4MdUDOuBZ
XV0zlnCuZjl1X5H6rxD2HhxGKqmxowCBRgOvmO0cJaHXzwQq36n2b9/Y6yTBYcbyXP4y/kAI5OV9
pYUcYalU3pYRgL42+xGioZC0qWu/0Zsol9WToYfxzGI8JYmzGh3OG2puYpa9yuC9vOySNWbqJqPE
k2SIb5qUgE8bsLmoek1rJ5L9fhGcLVBCvTsPfaiLApHScoNScfcFSHP56e23gKoEF3xxttMwhrTJ
HERY9IBP63NLTZMhBqTY2mXoL52kWNw94wqIeK2IGmB005zaBzDh/U0MAS8P7YblA4nGFJcxa/jH
MNMzDYNVDhZ3IJM1XawjMrG4jrlrFflliK2yai4omYl1VRBNl/gJBP1WWcg4hU0s3Ke8N82jLXOQ
1JXVDgE4Mksd7SyJmw2nJEPcPrM4RiObIBmOsys/Jm4M3M+cZ6vburktIjZTn96AX0q6DdrwkKJL
PzcxHCsN+b2pJoKMLttxuhCyUJJBjBofAY3jGQz4dK7CxhnjC4vv8EmsWujrlBbHX9WW/sxfhv/z
vUVgHU7R3Jv+JWD/gnMtNXyrm0Jvsora2cPitG9d0XSPEj4ZWqeLaG974q4IIy2teO9ks7ngFCLV
QwdOr971Njin4+jbxrLVrvmurJWs7gZiioa+wNQKALtZPLV9LMJkYv5y0FNFwytpuq7atgaSgujE
Y2ESgisuweL1rb6bau3+wEW3Mg6ci0X5sxxmUz+ki2eKR4Bbro03ew2ZMp5VZmIQ0nj9JQd3d7GM
UIIAccnhuvWywAlzES2oXhVT7Vxko27VYU40AvueOyjrPVrX/d5IHNFue+WbCO2lPhhSt2/aBsnX
LrlNhzaQYKaz8cGMJ9enf8HAga8Zyxbcn8IEoU4bq93aZmTaeyXM7nsSReN7Dur4u8ciQtclT91v
JL1yZYVVs43ejNF8Yn7KQYmeeveZerKneZWpCKBonbbRhT+PKUDRbhzo1ZU5nYJApxnM0M5wdmOb
6Ieuk2von+bioOca0t9Yld4DCg5es+1UMe0bnCizsPYELhE4H+b5ThuwKvdLxTLdpF2OO0/iDN4t
JDIf+zw3K+eNinQybkDndU9kDR1M0CyAY1yrtJy3C7vP2qsiLR+1qI1yF42jS3pnDM3PcUbK9tg4
TY9ZaGVhHZXKvCjALiD5fGgLLKOyBdfnjZnGvn0dVOt1vNnojtXkgIVx4eLNhPJOAoDWMCr1Mg79
lkU4NdcTJKfHBKZRvGcOYnyTYwbdFAR7523V0rn5sXaQroaWNB6Nkmn+Lo2Cydx6ViE+LdUsP/e6
BxKp+0g6oZ0zTNjOWCBgyrGyedeq1cBvHkpDy5Kqpi+jQSNxK6APf1oM3FhD/MoUjSLTqQ+tmtbM
JvY/GbUxof/R5QGEoMBpe5LVznzsO41zUMqiukSJNvvpep3xPu7MgSZ9kQ7fLJkoBsNeYX7O28B4
GKbUS9es0nhfajEKtPvs8gNbPdLbUQ7F5zzz5afBDvoH18ryX+Mgh3cqbjKb2UMzTzh2d8ujHTTx
Nzxd4ff0Zt+XYZYDKkdIKcGXh33Wl7u5GusCBoq1qjo2Uwt2xHdBp0M4neowimbP3YzeVATw1wKc
P504z7coDFsp27KwbguSaobNaVuXh4q0/8uAMj+KUHkL328YG7YFZF/7wjDaodr1kA+ZRPmp/72b
EEHaYceRT1cenhbDfqGyvIumdvw0lZVEvgDO5iMgYveya1tLbO1nX74Wyvw7iF2Z2GBbBIe+LRDu
2jZjB6/BykuvZS4zC/fIwQIRZ6xHu7qIi8lML5reaw0ES8r0pqxUO4aIPsGmEX4BMlRJeCzP5j7v
mwZjdSvB1QCQvgPO1raH7ocwDOKZH2fG7UCUxKCjxcI4xL2r78NWZXiEGACdn0ZtBECO2ZXqECw0
OMMUZ9EnM7JFwZGiqiCsp2Y+1KlZt9vRzBlfMWnO81vP0RWWfYB05wM2dfEvMbe5PI51b3zkS6uW
uQAsS1KakTTbRUYST80BV6fN4FvBp54aYYM5bZbvMj+jNVCUmUx2Qd7LxyGqVrI5GPYfqbVgzSwM
L/+ozbh935oMGgClVtV1O6eLwCZrgagJCWGKQu04Sbo1HW2o3QiNhUmXj7cCON96QF/CrT5FFqx3
lRjRgC1bxSmqB1xftnzM/npy2poZk4fXKWJDBkrsEXOG0VMCPxW9Zmd93VufSqUbdUwqIaED2SV8
4ixKRyc0CiOiA1wyPPi7Q/ivhuz/Qy1jJCI+aPXzp0bM+H+BgrG9enH+52n7Y5Xqnz/+zwf9Vf/s
fp+5P/+7v4fuhpR/BSDRmGsAdqM7bdJD+Hvqziz9L9daZWrocLqoWJHqVbXSyf/7v571l0DiTkhB
s3CdKf0zcrf8vwJmTBapsu1RNdCuPFEufkvJ+Lk3/f9Tu/WKaJJA/kalRgZoJZ7kmgVUpMoac/en
b0W6D3Y2xwsNZLMZ0uXJ5ZDOv1L8ut0eclo3O1ttT24yhShUmN9iiMSVEaIAk3uXZAxzv80DCEDH
MSiL7l3hlg1lCVwwt/nmopsxMS+RssAlLAaLYP30pnru74tk8oqvOGw20XeBIay8iWXacnCW8M64
FadxVXmbWKYeq21cuCpvAP67ZXlteXPLLcdlac1Xdimq7JfRDXhC/r26/+OY82UZQOvTpOEerAgI
YJG8rpPyxLNKaCa4/v2MxrrK2qMuncI5Fs7QKe+4MFZNIUqnnDu/CjNK7ehMFXJSD3D9dTDGmHyd
+0qECE/KkCUTfoduVvoDaUWgVeinMsBOyHNsA3MxNY2xwo020TFYGsPBErC6Gx28tO3QchY5ikst
YbBBl6hbgbQyo9yWP/tt2d/9vWL+8yjYISmkicp4gKLRCdZl+bJmmZLUsBMgCj8YGQ6mvY0Rq/ba
feE7WpigcLWUX3LX/JeGoM/XXcWN0GhENsynjHx53aafa682hP8jnllzcjOYMDU/JU4EeHMzZhgQ
gQeGM8lpnNS2fW4e87JxsF6eDitgGRtsOBgY76Q7GLsD9uFTIn7geOaRwbsjA+yvbCRDX9QLjYqb
1LBq653g/O4/5J1pLoizJmnBS3n7A7y+E6DjUN5dBrUmuLiThnYC5aKgcFA/YHyw5fazJRcr31PA
9J1DDwMmyBfV8wpIJoGIyi+1iaoLDFCgAs14pqPxsnnAa2Fug1QyFeyqMAzE4+VX0TI18Rirou8R
NZ+rDviLltG8MyLcE+bD7KuJJfL28580UdZr0k9nl7BREUUER/TymjHOA27QaONbkiqvhNCuk3VD
lBP02jrsR6zKHWaOCCzBRQxswYtwUzPpP5SNzOYQPqGqPkDwZiq5bd1a2fdQNqvu29u3ucbT3+It
0FthIlrprMhNxlryJJb0IxRtE5efb5PSFDIQYCg/nZ05Ieho0GEUg/GhsfN23TR6rNdf0ibuz3yf
Vy+LAQvNE5ALoKKRUj29Db+1Oz13sv5WFa5BDM+IXgviIJSAs3slIpe438W9yr/CnKmIqKopleUe
MS0ycHdpE6LtGvnnhH+FR24xXDlT3iCi8vbrOsEO0+VfXxJdKGgRfGEpT86nSYxVE1SL+IY9mqQc
ynTXFP1du+i0gdrZzi03Z3jlwJ8xtS/rGWkMPOk/jE0TXXQB0MYYRO4Cq7LEI1RHlDTAwjUtTtMo
7iUCIUsZIiI3ERJtI4MId2kuQcFPRd9xbM/hV0+oCkQqsCurdLJpwWShu3QSMViZFZn70Hzx4MSD
EmgwcWcpRrjsBgrXeM8gtFMmPEfPonf4s/45nDQWmKlkM416lWzpR3F+Dz0jHn5fncyOSUYARVgA
8VaPg5d7KAfmAXCmbr6A4knJj0WX+84720oEpFQMengd0L+L5QmJyBmL1B7JjzYJCfijvI/bJTKO
qnSy5UkZEIZv/FSuCcLkDGUBx7d3189TdwKwK85vtAfuG5Xly9NSUC4jHYUMAl8B0qXBB6or2GP5
RsyKTATR+IlvJ9xs5hfUf2Ptbxu3E91eooDKv8qnOCXBaJ8vT3lqzDSt6ynjR0BQNrnz1KjW3EA3
bpl/nSjt22Yf0KEYPqDBt+hrpfJIbQokd+0SO9qIwW/scLh+rvwqcp4GE2Z1ufP8mDwDX7+aFOXt
xX4aNXn7HuNIPCVWgwnari/fvojmKraCpviyWFivkanbJgJZqFlldXFB02YkULx9xdNoZHvEonWo
RVbK2X16xU6ZXTKWYvwsln5djGPvrOHP7jw0IvdyaF35hcqQ6nwz2r3u4neM0TGTOrPLnyFSv687
4a0QKs4K1zZXScqTJ0fpAu4kteNT6VTU56uSqmv8rNukJRoleVdRT0Y4GNzBSI+JOA2k53gX+9pG
EAJc0VgMG42B0lUR+fLDJFRBPw58phzuEZo307B1l6m+YhGZcLoh+6VMaSJprZudjv9wXw+0nMRF
REG/7vyBof2tzXnf4E6ZKzGdU+A8jWuARHyTdIOn5mlp+J6cVjlta/wTO+9x6LE/DnauUjZJ7LCs
65b2sOMcE2ucWLYTKD9+ifVzZguFe13Sos9GO/qwAvu4XxvaZolXX2OLNUS2S4d4WIumZJeCCptz
dh1k4TWntma/ZHd6Vss2enstPQta/vYRYZRhbPE3O8kXFriql8t3VWVY6gwNOl+DLmKw1sTrDWhD
gOL6Zx/TaJ65twgnNLY4sXINKQrge/7VSFDwu7Imd/2tus07FPqCDCehdETxrAUdNdbyJmI8NV+l
iVgfcY5L2e1zgwJ43/hqEF04c17wuGce7aQC4NGYoTvgLYGFMt1ewdG/YyA0TWuv6Ov5UcR4MNHS
Ui1La0Hrq/6uTT9Hl2PWdbs8eXa1no+AMC0+yCTLIp53SyktHQNiMfrxkSwViCA9oEyw+gQzv+wX
tloBSwxnyWaNbuDdeGp7bcGEmoyEC6Y6MvkvaixGRchmObwKDc2WJoRb9PhXIW9lZ2sb/fn9rKEw
ByP+34XtHzL8k+iEcQmUC84vsMIWk/DTVNcaF0fOsqWXVno10eHv9NZOkO7BDwBxm7g6FxbWbf9i
RYH9EST2JscS7jCnhZeZ1WSt6E88dL3FCtGzxn3gwNnP+3Gyxqld2qNGPXUbWYiZF17QlyFlIejx
lkYGyfrOk50fZftIOz7BgA05wDOr+VsTvHF+Z6o4qP75bHE7VrzKCYgYe4VdtH6OOJ/WD2FkqcUv
wZwFw71ZlzV34uY5ZxPefWud+vbbhvXx6uHXQ4AgAVuLLOi0siEd7IyYycpDksyojdFYzUUTRqMZ
ZTdQqhx0WtpEycbf4H+Aw/IGeZe0Rd6rF5MLdDBpjSsVl4bzLioTTyCGW0/xdxOc33GMegewpVfR
vgIPsqh7FDpK9XVcrGK8dQbLxH7Nz4BHNmFL/tj1e7rQ/nCjWojd9UaWZmldIyxoBcjSKRzpskkj
/Ib2jd8u2SapBkVfFOGXgc0AG3kEzDgZbuZk+wBNfeeDLHAExCZ2svqxPzQBsg4R+VsUa3ScPDIz
7L4L5OQoa1mKDVOjGZPwtmsyuR8CLxZbtzSm5WGUtZ0+9U4BZPu/qDuT5biRbE2/SlvvUYZ5WHQv
AEQEg/MgskhuYKKkhMMxOQbH9PT9QVTdrtQ1y+xadi2SVlQwIgD4cPw//+C4o20lK+fTdo1J4h6i
NCpsTMhzryLfEWuJtGvNebvKIgLTT9ZsCfuYQy0X5kGVbe0+r96Ul8Zz1JrL8mWhyT7eGMPYGI/s
GIH+7vU+wtItmPKmxS2itcSAw+dWlaesAN04bq1L9zve25lwKAJQ8y78sDABaL4LkkmmPRx6XLsf
kR5nZEvQFOguXoyYmCBM4xyA78Ipq43Sv6VNapTlafKVPVTiB/nFzshdXiD69O7N5rTgtcfN6omU
fIC3N/rmoWlcDJzOOylYVNeNt5RdfpBTPs7TNValeYGPiFvP2nvEJtTpzr50cYk9MlZ8p8Q+dTPZ
1it4oHMU54brd2Mqsn6T63nOB0MUp7mo2W0S3ApcFthJFdp7xUfU94Yzg2M2MEN3KFusW62ouiIM
Z51wIRIUXRU/cCXcf2lg/MOPn5qSPtnawe0+Nt1F9nQpMWXO7QtrMYwgSFaJURRG0Y20MKXyXDw3
59iEM8Ll0AxkU/lKjopvRon0ROTld+usZhXcy2xXahyD0jFsdS71GoV4aO7WRrSuwYBZuIJ+9ET5
EuRZZmxXrlsN3CljJTiohu7HEPeuYOb0QXVtFR3x6PcSpm6I/yXMf3LE28JyuFUsWftXWiejMm18
LwR2SKmpSomcohnNHcq1cxva77EmDzp61nnYkQPC0Zs7a4fkwoM206bY34TvT8kSdx0NFTt1xcDV
E7ptgeAeJWaW3DGajSU/2kGMxhNdqH3JdyckVQFS1bFlAGzoNej8RX3N6+B17JcqRm/j9nW0crin
Y4SFHbQhYXHIbKxifzyWcoXt/dOqSDSvYjybJFgSbZKeR2E0ZSjcH13HgaaDv1JQaSVzaK0Blh+h
8LTBE3R1p19G2eii4X4ZYmtPQm8Q9m5CGexfuXCjXm1PPiOLT3D4p+4jM5Z9gPm9sT95bzX4XRXR
a8DlaIIbCAQPnD3zHaZm4GN3nsp+PT12aN0HgJvgd96iWv+p9NwschJ3jgCAYhUIRDWHX6MHU4mI
t8RpYr+4bITQws3QjBqk9p81LmZ7ED45ANLhwv2w6A1M0H/eauPz5f+6yZ+vAymwy5vAJmMxSCzY
GtNHWfiq6E9F46xcNOSdhQ/JbWztzCcO4HlLpuXng8JjiibsgZO37vNzY0Vr5tF0wWLAx1lOt9yl
ya4rXmIrMDZ0umhR6HOXmH3yuPMaqgJzNMjN7gNTq/0OtooZxLr2eU0CQeZKXHvb+LN1gWPKfjrH
lWi/+s/h4Wdlxf3x3YK/OHiwsXjHxV8FNze3+v1jhCt8fomVLXGtz5uBxcx4yZU6vIn6HEibXjXf
kovc38Uq+oG/Q+XsMLoGlKH8+ecNNehw83/aymlJhDFMrylRACMGgMya7yCSeZgLKD/TNUnrO/KB
KLz7KKbA7mjh7WlK+HhQsXLxPRxk/24Ay97fEHI6P9wph1mXVI25T4d68/bv32g/F/MzHijkox+b
HLveJ9E5Fn6D5bAG1niFA9k+Vgo5RGNw+nXLIwlJzDwshVPyJuwALR8uFd3g4jTRk/HNZyo3GZKg
3BkjUZfmkGd8uCdFy5FprGipnisAAyAbHpPQ56DN9+ms2V/5XblqX4bHkmJxWS+daKBdfoHnNn7X
CSlFFa2gbMiBDa3I0rxejN3AD4pGnLzrTvNfTF7A7TxztoCKOrD86nYqxwxQYO4ln26JvJ1ecCxb
OAXgMbWP/RlxPCDx4mC1ic1iLyodkirDFgtvzmiyaMDyiK1qeTOJZWe9yauW3tnFLzhZjrh6yqMW
WIeqb6s7uI5zoaTgdpycn3Oma8OKGzZkMy3fF0eEuNY+dw5hGf7F+HnpS5QP3CJHQSLnisp8RvLg
b5gaegk23fvtsxa1jxrwqn2If+Kn+P3M3AFL2/v1jkVh86NngPP6rgB9NOKi2sCVEbaVTRQDWax+
feMoq+cV/ko7sztOnh4YV58gy2Z5VY/FUtP1mX3Os27jPbZP6C3jWA5q2HluCUSZWSVH37rm7NQk
mMpUnEPr0t/n0+jOBSB8josQS6XjZyt73rCy0sgjZ7395pF6v0MFtg5LsHhsV3P+HD8yrvJtpjzL
jMs5G/q+uI0cuYOUrWa7uwkIFPPHBxcYa82ICZPGKo7+rLxqSIEu0KvFRBISg4hjtsWRnM0w4uFv
hrtxVVAV9m2j9vCMNOPe7mGboQ3fkWgJfbu6dRD2OdPlvHl1FjyUm56NJ7jlI6jCpmBg4BpH1f9u
zGrjDkhsPfZhBCWNxZ/j5Y5SVQX1KpV1VGMm+e5Hq+isD3fBMfHW97Gqy45EtMJQ/GMuLLlkB3Y0
5DPxUIF/42lUWUH/AiJJlxqmB75e2K17qyOWR1riltN9jya4IPbbkIVAEyeMJKcali98nvJlc7UN
fVOzO+CbOFpWS02JS0yEMyKjvJaRnUz80gimOJjpTC3pryv5fJadkgDEiUe+8H5ZP5ebqpr29S9a
8301ofrfJy8knv0VzU/0PpP2/jti6g1esebr/kLojx6v4OS+9zbQmCimck61mN1uI4y9A3HZwT4r
o3r/l19DlpqSlQgPmP2fPiH4fTklnavHTBZTesvuzfBeiyCHezmbDYC9u25ZZJ/nrtlneW5sOxw4
0Cfih0tZNp47XECMJ9ek/3ALbrl/c5gw/OmvD/L6iC2tY6gYT58ntqaQW4BYr1HafSg/F6zyE2js
YCgyGoyq20HIofd7103rvO4IBRCdr40nXXiKax5nunjEhtg5mztmPAufEUzV/rX0zwlntJDbwTE9
vU9yZe9tRoRFyz4mg4wYnSL2xNDU9UHIitl4/Lwh4MD7oleiROB93cEy5JWgzx/8nVnDbwd6sBzW
B0Ywwh1U0P8NVhYjPQTwavsJArTPtw7yfGE2zC3LbGe4+wyqJoAXgcdht3/3vznd/flst3+8v/dq
dqkz7MrfcdZeL60xDwFQ1efSKMGA+RacA5hJf/1Rv/WFmE0mkgo+C8iK//6us51DSPEZpeS/xggW
1m2boOBw3TucdPbRHflif6i6kDzhFl9wHtmvxfGvv8ufIQQPZQeokLWbHNAOZ5z/1hbKJscGvpX5
U7S7BLwXmLixRA9DGDiHDXO1v73P//0DkaUDHPiwKAEXo99wxRISkFUhonvsloaNIi/Z8c/oZFnm
fs3sv77A32wO9isEuzV3iSpyWNpRv33gUkk3b8bKf/y1Ysxi20H71XdWj6wbdwino4QQ0j/o2Vll
WutmX8+dnqXBIM2C/ehvvtGfRzrfCHk+ghpao6QmA9H9BjSukYkSb3W6x+pzUhFAtM/xRZfZ7vwe
TgWPQLh6ZWZGDpsDpQVsPX5I5XR6S6aOk/2RrInWww+WpWVNWOo7Xs78yKzbYnU4TybzZz9LfS6z
f30Rvz9GHpyL+AZdNpAs/Ojf7ir7bjfai4F4b4ARz473sxBSg9fohxXalXv9n3+eh5mBuf8P8cdv
9yxYqEaQ+urbX9vekgvcgM2WlbWN+6HI/yNozUP+jqkKyCILN1P1vy0HzpyBRE+FvP3cliiS96cR
lBXzohm6fcP46wvc+zj/F1jzGBC0n1xmIHyUPXTmNzxzXrel6Dc4fUFj9KWXBHUdOO9+z4T5z5a6
/aN4dCFtLyzAOGT+vtTVmQ0XNvfzi89SZPJARxhHdlfz46+v6hcV498uDKyQjyLPFn8YlhDEmFz4
v4nVTJO+TFCI4dRvtimGg+0tOxtBm66t2z8wD6SHjtomB1uFP5xtnBbj0ctHq75it4aCkydtqUB+
rm0X7MG8rzN0Ne3FSm3gtbfZUpQ4XpPVQsvpDRpdzTGol7bbdIe60ps9JmZr+libhL0H1IYHpIVh
4n302c8rfQ4jzl3W1Fa33JS5mGA4U+T4hQUmIqFqXHDQCIo6rQypeBS/CpTA4M9EXH6WFVToIZuF
/3MZ+zxqlLPJ0j2L2mbp5mi4lwHzZJNUcNHaIeeExta8gBLL1wHWK9VezBmftY2iOcpsNxWeXFiY
D2NtbXGDyKApUl8FldSwbz8hj45tU8S/CpmfFRSdtZn7i3n9vokH3QSyxNmi9G28ueHZPdW4XVIp
kPCTFXlSLTVKkxN4fiWrZ4eyN3Ju/RXLQnWWvoka5tIjhA2cdf08h0XzOkAcFliKA7uCwMDnrTEa
GMkpSgzd5rNZxx3yN8++j7pIEeOTd0guO4Ql0bS1X+g37B0takDT9m/bcaCJ8KVQoM15CgkJOsFR
9B1WCdgkUnT+sXL0HMJLz19m+93ylnUMb4HNMvXQRJEs7YMkXcXkJMzCsYwwHgW9dBxKV54tpuf2
hnupaYBMTAmlGRz/ZHXXbL4uo2EcNsQjciaHDEZjT1+0gJh8cs1qnD98sy5XkeJ0r3ZxDk6l/WsD
8kLiH6Zae8vt11qEsjjK/euwZt2Wx0ZUPjzgX3UWwPdeJ0K23zedz6FR/awGm6AqObL1EYwYfJt7
4gwtVrIcs/qEtGwcMtEaTdEXFvE2fFJNZFTHuvByD51VPj95a+HJdC3m7FS4k3NRmM52rvtlugDJ
aB+DHh90cgvELXIE7Hs7d+q/ZAzqCxd32SFm9okP2avqNTeLNl0iK+MsWjnjicMukJLdeFehMt/b
kunYzMq/9udCpQFZKzxd0+iPMljcA2bw+m6T1WgeqMrHQ7iapF2Wg19/E0o/YWqjrnrXyK/qacBL
fzc1hfuS4wKvo1Tg6PYQKLHL3lXxvSD0Kq2EyiH2N03qZXiNh3CCj2vW0AVulOfy1iGUfxcByHHm
Lc9kDImPHq+NE7yH7HsXldWphNS/xWskPXyUzfZJISMhkAuIZsBEpc2f8ZsIv1ZG43GU1/UXWPzF
wbRHMgHMSBCaZBjOtQtMd0Rg1fwYZJA9AB5CTBejE323aPVwnrGU9TihdCiOiriTgzXU4+MwuQAO
LAVoDxd96QwEUcReTWRCFmD/Hr4W0JnXMwwE/Q0ur7QOGLHixpgXtVjjyfHCH+HoBXVqZEZ/WUfQ
EVLXGuXDAuGUc1LdXnnDSH5dFor2qykHOOJ4PV4NPr7BrJ3e3kPNsRxfKGdvzKCczqDfxmVROsJO
Q1a/79YMxzUm18uCaw6v8G1W3fyjM4wFp0tr+zoMsrVhFCjog9s2MHJFRWQMjKlep2qby+XS1znJ
IaalitvVCliIOVIl0+xUzqUbmpW67JeuP9pK21deVS8xSO+LN6/fTJ1lt67F9JkGTXZWgNFDTFDQ
FKTe2joH5EbNrRJu/7aSl3OUJu3tHD/FEg5EmQRFvgeNacf9Sme6jR27ak4tQEFsm/X4sFhN+TCI
lSDschzz506s3St++rUdd4teEjwhlYwl34+OawjmxsRbxIbrZjjfR/YgqqTZJvlV1hje0OSpX4h9
6GKlJushoolwVnYfJro3s0u3aNyvA+xxqP1WP+0m1ZoPzZAfYWHMiVTn1364e75UVhl9xaXNNNOQ
+gzZpRy6e3/2yyMLve8nEdqOi9FqxT08Hbgds+if7bZRp0lj6CbV5H/tnex55pz8vHX1Fp46hfGj
7Or8x8oNOYkx0PpAGbjC8I08LI/djo5tmY+kfk3T2Y9KdeqoQ604D4boGQFC9OEsyvmC6qL9mLZp
+6EZ4Ck2y/aNC7HgZLJTpET3jE/Ul4SNzs10bfRD+b6ZbXPClZsMwQY4+VaspsteRhwMG2URggd5
ULkDGjOJGhp5Kj3dP8Ptcvj+k31pmQR8SN8Z3sDluvuoEf2FtVbRU13321VOwNFhCVhyOQbDXm9c
c7zstTvfN0PWf+mRCX5zSlSxMZ7B06271kweMK07yxn11dIH87mYFwffbh02p8yv3ZTjMQxLYI/o
vBl9dp1lon/YyMl6DoFO3rotJOMqFxgpo5i82SxjhMPkF8cqyrxrOtyWk4x1VKWEMGHKbcJFO265
0d6XQPD3+dKqLoEZYh77WXZvatQuwTzetl33kauvICrhPG7U7Zfc2cgcEHm9HFC1hhcWPb9kUpt7
F065AzLfG9+NzIaDdr16pMRFyVov1LppoIG0w2sMBvB5PuA8UBKkVUUqu54Nld+DslS3hrs2Lxi6
fuVvcoDewnoZaioYqQN5u0QS+qWnrOIyapX9ro0MmUolZvMGqo9+Luxp6k7Crhw3iYQVXLlZSwhe
ZNZYfdciVCl9XHeL0TvMcPa3OkDsOiLnqp2suW0N+v3kmKAqdlPfnMf+uovIEDpaS2/NZ4I96ztn
cY2HoIkKlfj4bbcHEan+UebFVB9o+a7iqi7KtkiNvvEgIWaZZZyCaRi2x5UEFSJt99LDTKNuQUtW
cteIuy0vS87kfZVYAZVL4tU6m25AS+SAXMPKv8zBRmIb9u3+NXQ9DLVnixLxauQgPr5gUbiFPetI
r0YPY3ozb6AVXUyjH1x6xGY2koi4NbMnHBU7M9KXNoudeSaBclqR86xNn4pp8PRTZOSlhIGTVxH6
U0j8VZkYbrQ8FQ6smRi/nOqhXS1jO80cNGViBp1tXs+RXAiG6sHxCTVhOU0hyG1pC7J1Ke2xSLB6
I17NWJdB3lWr4Uebw+1vTFwwwGlqnMrjVdlefTeOrsRXYvWlX9kA7EPLfAhpbybaWu364Fq6Etel
oDsb1w0wb4KkCAG7U680fgKMV/FBcvGZz2kU3pQFMGkql2K5cFA1hymWIyIAEpO9dS7zHhd9pb0A
d/+Z7rc/2uOt4UVLkNQycwdcdEoHKA7M7sVSRv99iihNnF6t9qltM8s55NjdaDuhhBNGm9Cbh4qG
Dkr4j6uBbJbCTIdrUSWspCMvaE2jWIpvLEIdRjFCVeiM885aogPiFysQB2UvrefdWMbk62eauTUB
DF3ofs2n6X0jj/Q5F+o9jxQpBBwT6qcZbschC7P+ZLJ5mCwSfk/7K9iuqtWubhFraBx5+ihRndpU
HEDTVHFde/VT31R+2vcEG+iwcFlfp7H+NubZdgxadF5dvmQ3dBhDM7FIeSTIjM3GvY8G4TyhVOxx
Fp/AehgPDJgYPtz83SLh50F1xJMfhiDIr4e2aZ90h3rqoBdsXc6gxnkQG/VCmF4rkdg1HTL4LvOe
mtK0SBwV7VVJSOmNXS7ula1oWrborGgDcyxKbTubvjY6wLJ9sQk7QkJa1ei0pm44KMtvSU4K5/Gs
+jmLo2E2l6TD3wDR/zCpOLLqDA4phEh9Hnwu7rACcj9tJEx8z+h7d5g+iSntmZRzTCBPf8suz+a/
i97SQlJf8BWyR3ad4khIo5/oRokXWeTWO8jbgpe8FZ1aM6pRzwby3sDwAHdyX7zu2VWVhAmWc3A7
BnYm31A1jYRWEF/05phZf6nRii4xqUiSVDfA0ctM2Vw0ds9Ht1imhMMuBk4cSy6n2Sq+4YcQvJdZ
br2WljNfT3RuU0917dkBMn4BfLfLfU1bVOxIs7vxs8yhbmVx3Aeh+41MTg7Da1P/zByyh48Wn/7i
gKcYjVDA5NY/N9iAtsnQFwspB9XWAhYG+EclDkosrACMQno3lRrsDyHQXsZou6wmllUgwqTkfcmv
8BkTAje0c+1rOyA8CyInuV5s35e1asd/Kk5tIikVZtfvbLwo3SMjnKcLY8T5Z1TSuCg6z37eeQNo
VidinIrVUHeet8gPPYWK7YGT57HVGWyoNvOca1p3PS55kEpipHR2j8ZQq4/SRhCYDMCME5YH1fJt
HFfmCpOSc5pWoJjfJ7pWU0xHbjo0cnIuAalzKFPFslHMQxv94UIhzY51IMYrF9NizrKUI2NaZZ3h
HYyuhvNrbpP3Mg5V9RaoaUnKAW/TyjQ681bPgfVEdy2MYAVRw8W48IjqNFNUXbL6NfNhwcmL5MQl
ovSExWG0tzhtWEais52Jt9ampw69whprZ6QwiBJX1KSoEAWbTz6tlLpEGUiR1h/2Y+yUZETTkxxP
ule2vTaDbso74mznIeVUkZUsaZFPplrSWzqv1pNh2rJx73ztZGFcWl3hfK2gjRpkShrhIrMjDTMs
cG9K0fptlHDaXlwV603Ug04CNlxvTXHn9TCl1LC53TVtCFysy6s1RDNnJoPmAKbuqwl0yIkXaN4R
7hRadcVrnpcu+UszU4U2Cmocp8EdZOlafzzm1GrNWQtt1H8M3bBM3kHAf6qbg9fRa3tCmkvv5aQg
So0NqXiuYcp7qVXJc3AN6FKk7GhND2CC5s7l/6iNKDC5j4NsViKZxOK9enSZxNMnWGuoveEwVtEO
jdpWtqgrzOP21j18gb0Pwjzcgu+5m5mLf4JXvTHfOouc7zetZmGImCyfdTM42WYSMb3TsxyPL1oA
KITkTK7mcmvKyFzdROeD7soT0W/EJ9Gt8GQrP5xQN1ONw/Ko1wb/ES4Pjw6izuwhgfTi1NmTM3qq
wFwMomrhXCJcRDEND6kYqXE4O+SE75FhyXqMf1JawkK6sSFzUborjC3wMyWldQzdExL+el0VKOwE
kkpQMdVINZNlimy3qA5qhnETgR00bXi9UfoRKmJUPjFcu622IpPH7SL3EKyb457o+9UvKtTVswG7
ZoztFvFZ7GrmzgG2Sf2dVCmqLNjvoscX0R8ikU49PJUl3uyO5uPm6/Uny/4yKvLp3oMdewEOXFy3
ZuYkuI/pG2khIz8op4asNUU0gpVRPclomYNzRwkXxIjFVzdemrlsTnjCwGJcQjU3iHOm8rvaTETB
e+QemY7so5o8y219JNR1XigQjOpABcoJMZPK80697451mtXh8kFg7rKS257PnfVIjE7ppXPRNN96
nAv7eJATR4NmMyZOI720xIFyoh8utCAv9HtuLDviQkVtN8lWkl6GTotQ72OtrRByjt1FTZKZbtse
3NUcLqyhDd6qCeMp3BszO29x/bMxZSBAlKCeGisfndqmp8dXqA/QJuJewbJL4HR0EwWSZcMrAty6
zTl517GLh+hys9BwIwPUKQN8evCfN8iChcquPcQVcOtISManftVDGjZeREuKrIsTugUeDDapRuzA
rbvoVNXJRAOYfWwQFhgbWfSgDbPlOkll9C213K887NSNMB06SLgVPwzIS4CHUuXXBsvw8M7hchYP
gaz7vepy7OKCCsa/7F0cDD5YIp315EyufCReJ7uBJpl/z3uLO08W4gJdLdMgI9tWLLEqTOwRFk/f
z30luARkbHSHg7plNd39f4j0jB7JEbCCNJLtfLYALYoUtW3xz9lx0RF65eBeNK6U0BN776nL8vaI
a4356veDFUcBPETRVxsM/WFDuh566y2aSrtIbT3szjlVA0E+KqZoOuc+actQxTfooHk2L3zdqNqp
EZyGE8z1V/tIh4g+KyYXBfFSkzOx9BroHYg5UNjYEd02dBQFzTrcOFrp69y2pjAlFUkFR4gQ6su8
BCOs47HhKmEDBO8uZqdYSFCA33XGXvEOIb4xMTX1ilNHmUXQUbBkEikbuoR5BVxyv9UgAPHmK+Wj
nYZglzpmXRy2DhONOPeg00EbqVU6OeqPmWAJYqIwj5hHb30LWC2mq2VsepVW3RQ+Dl5PJtdoeHhI
GXB6Lp3abm+cKrOvyH8pA2hC2VrHvZVFV4Yh7I+1KsrLxVDDPVw9mcABs7+iitENfYYgWpPCGyTR
D7NbrKmeVzkQMBsS+qtFEVasv2SQXUnLXr0j3rzeC0pntdyCXJUOYECLuUGlauutiGA8EDFn9bct
DBPzEMzeyqEgslE1dJnp1QdCacSX0iM3LmHfpKqjPk+F05MuxX3z72ZnBoZ27Da7Davaee1gWeTx
pKs3jMPb135s21gUDdgjjEqIUjkeDlHVvxEAZZIxPhDuZFB53JDGVCcDuMt7k2tCDyWTOu2LMrgb
9dhejl6H1qMPymtwgeDCyMzwBcS4CBgGuf+h7M05LK45PE79ap/LoR3tRE7hvFdr5p4W1gDxBMMQ
XgyOQGy+kcrUx3URLafGs6fqEbVsgX/ChkkIQ91NOodIXsoX66rBXQNu4Gy9imxdXsmaIoJsICIu
pzFzqMMq+2OAW5i6njs+h5T7J8vNrI8WBvqryZ94yOO5cVD+X9HchDcLTf6TmkZmXai/QlAe75U2
1wxlOPlZzIPtPsoN7AJ6y61P7Ad9wzFjwHQngJzCX1/Pnd3/UwJ2pOHCQaVri2aLF2G1Lxhcu09S
OG6duKD6Z6WaPa4apmXpON9WDfrfH0qSRzsCJDTl7JTSA0fF9MqJtq3VY+8OrevdjQQCsMoP2NXB
Teo79M+QBBbCkDp6DTQc2zsSYneN4Gyj1bBTpzWXUZxNLWq5nSFyr+NzViyz981r3La8wMCkHt0k
c3uTXMZw8ty5Z/EqYbPQ09qpL5FV+GYK8c7aKBtDc8Vyr/R7cznrdQHFjMnh9I6u28zhu980I4tK
p8oKD7I58MQedzg18BRSY/UxWOs6F44VdGTKeFhVK1poJg00dhT+6yRU+8Ps0OUPKQ1NiHqHQc1r
SY7gVuQlbCGVZzuJnDHY0QbBj3Uzu4fJCXe3lMJZ/L5/acM5mySmHJhdbUckQ8Uib6VsB92mw+yT
/HQwlaOH7kPjxUriG++iihVjBpeSLN6UYGW4yJBJyigBsd6vxPVzM6pOIl+moPunNvLN9rDMCUv+
DS584C9XxjhwYL6SK/YTfrKQphJMx79pz/1mI0Q7BXIeWlmanND0ID78uTnXmJw5JKmj37CxhV31
2fXG0Mej/dQ7dQ7bcw4nzOPM2u3tIA76CpJmXNFHGRLcvpfgWf5sdP319/pzd5me5G5aiFwV32+a
h/SK/vy1Cm9FmpQXwfeyVXujpf4kftRlVDEQjZZ22d80Kv/ck98/ERk3d2PXDtPy3S0G/r1LCWgY
jiZ6iR/15ydOn6wax2t6WvNDIFwNCW4yFwPJRyFpVn4+iv/Ir+FLi9Fg/bsFA6L4b61CU5eL8X//
v1k6/P8UnYDI4r80L+nX8ev/+NGMxbjefq1//K//eRhF0arfshP4i08bBzf4B65D0CiQAnEGxhDr
Xy4Ojv0Pwg9wZKC3Q2cdosl/uThY7j92LfLeZTdNPCF26zO6yLvBg/MPXNxd3DkD/mEPynL+EyMH
L/xtUMHywB0gAF2nz7XbA+96kn9rfUvMphACLBQwpdUGlxOw872tPNhMMfY05AfIMaeZCJHT3xOl
HWEG6VRuxtsAcjQQwuna/SuKEpdQJrJldwXDpO3+ChG7fIMyO4lLsTjsZsHSF35qUhiUB4vCMTyP
nawKAPQWexEWass9QTHL3gIsHe5JWi8R2JalpVIDbdfEOcOqv4+qKd9Jt6f9N5SIHU+ysranogNw
T4ue9QPYolQT2KAirqla5uLBoed3D/Yp6BP4+BCdTI/mY8KbUJdvWCqWqcT45MqORjxu5IoB6t6I
63dDP3Dp56GQszp3xA5SpqxR1XH5TZ6f8XaL6Em4fZ4fl9oE83XMLjLvGnfFcqb2gi4/llkjKMRz
O+TwF+A5Qxg6npATfdPFcaI72WIjWcczbS+foHi0aioGLaXmm8exBwyD7ipU2gSBkAfE5WpHJHER
XWh+SFpNEKrLfHsKJODalwnkzdvORQtFLvywTdKw9VWzGFjjPEwB3aMs6SZDcLzQ2A0M8yON/mbr
knoQra7PVAXesHFWRcyJdfDmS7vUycRF0VujQO6nZJocuKMgASSHcmjqo+CIAGbQB0LSyiCu/c5R
VwCa9XhV6Kp8t4yuhQewBKIL7+dVgOhsi1gxvSKJenrKsTMwD67ElZTMbNtqHtuuc+DT0/MuT0E1
zTNAleyNFAuiDXOcTtsjZOQo8znObTQenQKPZnwiMZX0SZmcVZC0cxcVF6tngw42SHxTVIScgiWt
MkBB6dnzwc3xiTr6694j3fIJtzkas2Z70+Ls5UPlLpovUYNLXLxgeHsPXstfWg5jDruwwE0pr4Lh
NOZbeC+GYbHYXzEYiH3e6ponJO8Kr2zURaRDSrOSjfg1CNiAEBSH8z5uOYIXR99c5HKehjZDuexD
d8TzdehwYpITiPTiwS7hzhTUOcjKvCadPZza322DZLU0xF8A469d/XoVLfYEgBzWtp+Tspur/gFG
dPAIVDMXF7BYBi9GYI2D1N6+761no5cEjduimL1jwVhXx5LgXY03E2nD5yyiyCD6dtg8eeNRkcw4
mxXI6V5NK2+bPHF8IWEzIIsTr+TYB+PdWvkjRmecdNz3cctNBUcTdwDjWIyREWA7spRtdrctdF9v
PCY/dCxagxlC7dFrv+GTuAHv5kSpmwjco8QReMTrCat5dJ51f2uVXXdrdBZGRNZkhQ/d1unqolrU
ZBATPhhXIgq2iTrGMfDzK7WiWF4KQvvIBjAfbERcVD6GWD08o8qFpFWzrHG8Jc76CTzfu4iWqNfw
g4t5O6yVJx5g5JYnPpWu8EDIr4iJgZ4aDuM1uIiv3UkczVoX5wBXJYJsIZ02qZxxUDpBCcOxJpdr
hMnZHhiBOErSciHg+zLUlpOnDWPkwV+z4FGQR+EfWE2xjZ6sQUBbbYG86IB6pXuoiZ2u4+D/UHde
y3Ejadq+InTAI3G4VUAZkhIptRx1gpC6JXjvcfX/A07/uywUprCcsz3p6BhNKysTaT7zmlz4n6O8
G3/UwNxiV6QpJYM+rJXhUCJV0uyqOEx+4cCNZUiMA/fPYVJKfAnkUv5uNhL2tyXA77OOODmpoKbE
dx6ZCrRmRRL0bEYqi/CthhIkSB0I1c3tuauUxF0/7bBElu9wDYHKzAlJf1NITO7Beeifuywpia2n
mfKPr3vZ/2ka8z0yoqL4yzSIiu5CDW8vQkyv+BQGo/6+UNCHdc0Oxibah0qL7bUSje/NQfAYqK0M
/Q1UVi2O6JGQPIadSRe0Sin1CDC3NK804HPA5O1geoARET9lsRUbeMBkHCifFmHm6ImtPJtSM3BP
AEv8UBmFL7n0ezw92lO/aMXjKM04caj6nl/SkZdRz5uoZDX5vrDlwRiAzml8giqtzcKVk1TnpRNm
b38tIp8avNdwee0sVRrQWm1AN+yisSI2pgZhwwvRA8gPO/ph5ocwsinmHRApjqmgyMYkdlgMyF8r
pLSaO3OM0Ko11UYV+94WKVSsTFf+VuVKoihqgW++K5IBZqasarx+CRppias3lp3gTKwpf2e1PFVH
FZVbzOIHmrrVLBXsNZDyEJ/c0xjx7ot4yiippBDGMBuKNQhGWRBDbof92lHqNukklGGltZ+pmbd/
epNhmeDtk/KJI8BcEaKg4AgGvDunoce0UQHIv04qewM4RJBz19Rpi8KZ6tvtvdlOM5fZoNIf/0Z+
zhLnWQ5iQovJmFmCQ9LNP3IEM4j8UJBl9EXN5IsVw38gOQ9a/9PsolG8l8MGZl+EYQWrq+Zkow5d
JJj3bjNVscDfQpBeOmkyRfKhQLpIJSksBlL1qJBwSY+4ppHtUGgoJrTTZniaVzUuztso1E24ZT/F
LB5E61wKffSTGwUbps4OYjeW4uQH/7/xi9U19scxoi5MO4ROYi931vu+TgSIZzoKiEP2QHWyAUzZ
3dSrIt9BVLWRkIom34kxRX1vy334pz3qzZMKSEXglW1PX+3G07/zU7vnSKqmd2FMQkiqEhYfEjOo
Pml02/2drw1xe0hBx5Nkh9iDzFsMAetMDWd6eJDTth1gxCEPaVOx3tUwxQhlsJqlJmajKboDKqcH
bp8O04NX90DNFDp1J17UBrEps4sPiGT56TGgPnqXMRXqlHFcfZTQZ0QXUpPzBztWK5rgwsi/1KKv
3nc+XTX6BCiSi6io/+7r2vgYxx4ddUUuFB8z58gDV+iVxH4NCnTHBF58s++yPjsCuaW8C0LXaPki
9PYovxtpdgCBlX8G6oi9TuXTgcQVq/i7mQJDQ8VzqL4RodGLRcpD+4sLduAp1iFf0luJG4ByNEkf
A6vIUByfunKgGZgj+K3YnlTs2U39qck8/AZ6pY4fRg1dHFcBJ/aXWQYxKthhj3dlZczNToGwJI7r
pZl9QhtEy+6H1I9AEKSCmCfLcjQl6MLiJWYHApHKoOrMZ1mhnrPD3tfMHgIOaAGMq4q47KW2Qjeo
AU7mTnKsZA59B184tdWkQLv0unuGihJ9g8Bf8teCpuLSw8QqpufUCIqPdpu2TicpPioz1iT9XdHN
lXeRDvxgZyD9QTssHGlXpVnt63SfRvF5Hr9368ELEGJP8MqT4fllXmPtCg/XZV6MstV2vS8FtI3R
g1BOQB+H9BAXk/k4APqD6qMOGrLo0RBXu4Cu6rvWwj/iKBENhkd6+8TmhU7n1fGDVj4NtKJqtFhS
4eZwosSBakn/safB7h+hQWuyxI2ts2K7hhoYeKWoNX7lTEn+s6eN51CHHrIvua5MSFnCJQjtY5dG
5BGYl0zyR0WVFesT2awNiDSP6wf0eTtpnzZN8UFqFBvOm9VXX+0yoYB2DNFrqQ/0aipu5NDKaffv
4D2F0Cl7tUDYt4fTVjtjzJFvdrzZs/4wcocfqskWjxhisUfCoB0+eubsLZ5rhTLsMogX6CsRRiqO
pOYpUEEUBiCpe01KtFDqFKl09KhamnbF+EUggV/cZ7FE5wAISpbsMDOogT/lhf8jzBrq3+OY5IQm
wkuO6tDTFY0zpY0clJFAQL0knm9K0P932ffj/zFBRarzQtGQahV0NRVIErMzxb/Pyf/r5/grfC2s
uPrf/+NuyN/0j5uh9QccKJu9Bh8NPsasRfKPrqIi/wHfx5yFr9AnU2SDZP2fjNz+A7kJYcmKOVuL
QlJR35KRv5Sz/geLDraedF+R6SlYQITQqFuwCICqIU5RNN8Ru6XUr3eJWeL/XvlgZ2mMoANEpGhm
xRnFV6Ae2ljdca71BI+ltKio7ccokqKbUnVJUX3Pcc6GhQX1sEKPN7GgBDulHOjWX2/feP/nthSl
kH+/gw5hlvzI/r7YQ/wH/9oymvIHH8eSqcKYij2Xb/57C8l/4KqmkbgqFntUzEW6/y/NKf+BCCNb
GEWYeZvM4j7/bCG8MlHtoBoE7Qq5FFpJb9lCi8okFSOIUlAmKLbCJaK8dFnS0TRyCzszAtccQuIu
IxE9Wo5+gEKF1pxfLcqKvMtc5Xy1WxnLwuUTrXv6CawD1ajL8hGbDSwrtkcUvvSfbUvsjOCtqTt9
qlCBQSUu30+TBUXAyJJ4wzxmdXAOpcEyKyYn53JwWfdREPC5eUtdCu8zCRxpZZeao3de7mC9AYxL
eOkdmtTDRil2Ia4JGnaeN3VfsP5I3KDRejm0VndSSY0XmJdGFR2lgNAdq1HCuKLo3w8UIhDaH/Ts
vvbL4Dim7Vxfo1Sh5jGAo7RHzfr2d1gIxP3zg3Atn68OuoVL3RdkCIk5fEH/OvO6h0TPgzuIq82J
LTkdPEAOv2kgVmIHP4kHPIxj2pqx/UHIprJBg7ryZWBtLIVTIKhQagizLPbfBI4ZSac8dJtRit5F
GTbFvLOlfTbRTQRdIgXpEzxGERwkcuhnGwbM70YLfXMHLcAmxZLH6gEzOtl2IjumMbqxVPMNutiz
1swvUnRE9ThxyxuWXKYeycLcUvThR13uBrSWJvhplTDcKoMGlNRjda8loGlr2mMO4vz1Br9y7XtZ
COYpXAdwuLgsLjeQIOFBjF5ELuHS8FiGhY7RXIXwJ8TzM9a0ljMaPuH+6FcxGMm4DXcDDi0/iAO3
3Iqu7wvqvxquVkAG2Tk699LrEjDomNYmpoxp5kYqrs56fBgiq6HEVXnH22s/f/rl0r8ayljMuvAC
cm8jJOmH6QCA1ZLau1LyvO8GUJYnlMytf7Us/q0I73wFLAacV5er2rRQxF06+wGsjiQAbhGlFhsM
k1ZmQCwybeMWnE/71Sj05l6ocVzt80X1qoieGakqyY3MjuoLz2lmxaUJBbWdjqL6DiX3H1ZMMeH2
Uiorn43TOWsMz1cQwdHloND8QaD6Q+QiF5YeWohAT1E9h6EUGb7rZRscjGLIDhwAe9+KCcON3ucw
9bFsPcVprh5hbVA0VFvb+Dx1A0nN7R94/fu4AIC6IpIAzwsy7eXv457CFBipc3dufx+RTRTOkIT9
UaN2tTHU9baazTi5+ObgSYV7eTkUtplNX+X6/JWNbi/hr7Dz+GGffNTsnAkE64bB6drUMC3TCUhp
w1hzMPj6eyMOi7WBaUdurDcBGtemcfRaesNmIdvu21cRdQEouBoPLYHD5VAt/d9Ryv3EFQhYuThq
JY4WBclhAFWyvz3UlcOgzJXN44HqGn0gFBEWj1qs1xbStiWnM7YHNCF0abzLux5dMBuFxD19EGr3
Ar+Q91Btxoc21ot3aI/AP6s9+3eZKu1Xugf2UxmO/bekVgs3pyBHEJu22t3t33p94tj79DNM6nSq
yuV1uSxWr6I252Ex6xVKfujBxu9mGOSB6w1zY7ORD02G3ep/MigLhFUmvSRrcVHSkfKUPBtjN6wh
gwJ0jMUHg0N1qqQp+42xc/AeYIP08/aoa5vNlP97VLE45yi2TIqM4C/EhEa/h3r9IYG+d5KmQWwc
o+vLkkWlh84uQz9Xsxd7TcANVTz+4Wp5pPMI2vo75I/FhgfxysV1OcxiGXvQj5UiwBHGXpncBaWE
TCXYrpPiAx0XWtQ2+9LKW5yacFwoDAgrVI2GtJ0x/AHKm3H5gRqs5+Q4zj7A2rKebi/42m1iQju2
OXECLb0ZkPDqNu+sUADKyGO3I7g9aSDe3aJBILQN7PxrDyX1dHu8lYCJBUFjQSPlA0iwFDhASRvr
v0yJ3ckorZ8NSt2/IL8UKJMMMED2kI77b00XZE9Zb4gPotHb4YxnLiyrxI7hAgSqJ//oO9R1sPDW
jS133LX1oBsNR3q+GohXLtejp3w5iAA6DMDF/s9x6iVaqXkpfeGyje8zc8zf/JySYRNgk4SjPICH
1uWAOCFqVm8NaJL6SpRCseX9oNOHU4bFvzVgRivgVJn94fZ3mPfd5SsuyLw1GuEK0wTAeTlsHChK
P6YNUihsuh0gGJRosEc+yJXIHw1Ab3MPGk6P5g+73LeUjW2wcs4Znlzi5VrTl0EELWxaTGmOAJDI
Agd7gcpJiyLeo1E5bFxka0Op6FsYNPyRX13qTRg5cTH0YZ5mqmZOnXf1fdTUdHCLvvE3LpWVm3oW
DeA5QQdUGPbiY1oY+0BliRPXhhexE5mCmhUVYjBvquIoNBeObdsbb5+gQeZrUayR0SlfDtqB+/TQ
GvTdAIbWx9qDPUiDb7xHLrE63N418+5f7Bq8S1nLF/URPEYXuwYHTToCgLy8NtLOg6L3Oy9RW8eA
UUHbRwR4cjXpeQri328f2ACBNMc9qk3BaDEwQr9oEWuSQ+t3+JYgK/ktC9TgqBEE7fDbpE1Le+3z
HP1upVArNwKRArQcXEbAIS0VVhMdGgbeWugf6nbwiPTc76kOzUM7+rBH8DLfiIHWhmM0ihrcBoTy
iyUmzSZHgXeHj4cdvPNREvwKkrj4UgZZ8lHxPHVjZVfHsxGQVUAFA41ZvrgmYGZV6iWnGJr6IeOx
2gHCjKCITYELk3cjF7zeQbCpOR4yg83fc/45r96bCBhZF7Rd4E6Uu+fst7lroPm4UyK3RymonuJA
/jMLjHJjWV9cWi63LgNbhkLBU9VRcNcuBw7x6RxaWw5cBEVxBDKTtH2ko2gORysa7A+5hoemO/ic
atqzEkSiuJbG+L4A+XcGc1KN+xpCwL0qD0CEkFyt/k5yD3v7XovsLygV24+tP9FAtsBXhmSyzTgi
CJXJxozwlp/G3gairOMrKjmhD39IKTyIU9CihasgV6Bv3EQrgYeNJoyMpY5MGxrc0+V8K701VJR6
Q5dGSbJPiqFwFUunxToMkRNjZbPvpgbykIzjbjdGGv+bhJEsznwHFW+uvRSn432AoporqdKWmvlK
RYDfxh4HiQX4i4bO5a9TQ3xHesj9bjEFcB+MSf2YKy30MYTsTrISAHpRzWgHtQWjtL5vj2MLXDmL
TXujrHb9OlBip0cnwyHEDWaZWKaaMmI3BQDFVHra69iA4R0z+ee0K/SNN2/tk5izaQAFGQ3jomWs
Rfc9acB1AHlFErVGaFyr7oCwWw5ieRDCbbWJPhs1wFJkTv3uL9DoWgN4qof+aU7iDjHLcp9MqXyA
4AXc3k+htN++Zq/fLwq8VFNn11AUmqzFIemmAr2Hxg/cJOKz5CWcvC4Iq4fCKISrSv4ssFJtxQKr
g86rQjRuUUVbDOrXopP13pvplpxNSmZFcIplm05gNWXxt15wGOE6b3356wRgLmb/z7CLt9qU5H6Q
gphLDu3acyK02aE4Gw9vX1FNx8lEIIlukqhdbnQfsT88Jrl2QkRuzsYUV/s27jsXvgmkligzXEDc
xcZnXGhszQVSujNI/GCLRIaD9uzlqOoUTImS0xxXsiRH/NNHftxvE8c0pOkjCoLkjnNoH0MrcXAP
zndUNKyt7T5/t8WNy4+gPA+lhcB2tvR6fdVDjCdxmX9EHqbao64PKEz7SfUeYeuGtmTWfbWqPrgz
uGnOTein5zwx8gcIUdIdjBv1nWGMWb2xMtdhLzpZqI4BL1bpxC9fVwU2lVpZFI4IxAuayVV2D8Wu
P4SDoI8cFc1DE6XpEbsq4baUZZ3bu2GllM74GtVchOZIf5bpRavAKJY8xq/Nsj50JNiH1LaNB9RQ
wSxI6nAPMG+Q976SRD9rYWrvsqm2KmfyAp0CQ6FtPMdr199stMMPUhRqeotoA3vUsoOYELiNH44n
pWv7w+ALOr3G1tWyuvLsypfKpMa7dLkbyPBSDT4hByGOjdNY6fpzRyUNYfOxHuDnxN5eblF3wl4z
eO91g/p8e+lXAg+6RGCQZx8qRX2xZngVeChaWJhBQuABOgFIQ+n9wma7/QS7pj2heROdVTOMkGir
tpTL1u4ZPDvoncz21aQ8lxNPp2Cw+oklTuSiP2aZndxbHhXw29Obl2952OjFYW81d+nE0ofZzGlX
CbB1bltkshtC0d0HUJ8cO7f8T1qVpRuFjbVLG5sHAmJgWOhFz3/+ajmlqVYQjWC8KVTHO2OqZG2X
eSUIkwIz0c/ENgnQwQj69O15ro07q1Ei2W4YUDkWqwmrZAIwBfMbHVNUh1XrJ/Lg8iNiSL81KVRO
pan9vj3i2sbhlQA7TrmQcRc3eCBZHoYqdehWuhw69oQxcByMFvAVukFfFTPsaHIl9lMNmnzr0Kwd
T3MOmKmJIse5fI8BlwH+g7zv4jSQOm2aa06eV8EJCL6+cROsbaDXQy2ewywDTdW1sOwkgc6yMCsD
PLRi75s0aw41GLaNDbv6IWcyMtLDFu3l5YcUfEQb5raLJ5uAOirEuwLu9b5F6WYfxpggp2PSH29/
y7X1ZCh6I4SebKH5W7/atXpd1z1qe1AJdZ9OZiUhUozi4IEcvd/YqGvHnmuVO1XD7U8szeFjFD3Q
uyhoDFJiO6BzPx3Gwo/c2xN66eksz72FYChhG5cbdYDLGcVNXDY6S+haaVjdjSoSc3SuaaBJGESe
EuE/dHJUPSuWKD5aeq4c7LJofjflhEIX4nwngsDeAZCngQpU6E+hQefoWtq7lmoUG1fw2ienD0in
3lIV6tiLQM+aUhj/kHPdCQ7AXoJy4BSVobmVHIo9WjLTUU9N7c+NFZoT2MUKAQ1Q8ROj4sU5WiS4
42BhZYKQtJuqdvagqu1XrcGSZMTZAP4jO1xpy+RUKXiyi6k5d6babzSJV+ZNqxrQgK4BeaARevmN
8MdIfAixgauGGczG2TkEOeDwZGsSuELdCo/ylA8bi72WYkGeUqmwAVYARjT/qld7vUaM1A9ghLpF
J6pjUNAGQ1UqsPaUXxu6U+AjJ2iO75Sm6d5LStaPMETC6BDSqn2bbddLPMpvmanD8MhYhMUKYNGW
gjbUfTeDZnfQubsfsQjRHE0bu4121bzhl58b3WJKzJCQiIMXR9z3E9V+8UpWmljR71KcxJ+1FC0/
t6THcsz8IP4VaZAaAt8GY4cMdnW+vePWPjclQD4cIZ4OrfFy4VGa8JuhzQOX1pN+n7W5du5NQPSJ
r/wuJQMwetC1h9tjrtzeVMWYNgE3HhZLiIaCyo2E1grdGryZjyimd2cpbMXZks3k1BZx8OX2eCuP
os3rL2M5yMsoltUUa5hFGLEqINIYK9eHBnswG+Q/Aqf+C1rC8BDj+LzxYqxc3rwVHCDKYgTR9mJD
47gOjSSjlcJjjAe33htHSDUhUHAj/nB7elfLScKCTrGBvIcBmm45VEmfbSKLB/Mt6e2codVHGb4O
NHxJQgxQLjemdn1Y2ao8TIjcUr/VGPJyzyhyoqZlEksOvMb6TC0C2ybJTrJdIcflnyiqjudGtjDy
NTvlAO46/wS3KXXLNE02zs/K1GlkI8yA8aZKw3FxVOveKDsZQx+YFeitwOvOXOSOeppVeZUebi/z
1Rs5zxorC+B/cylILE5KVHJr+TJjoT/dYWNgpqO5H4sCJtDtgVYnBX7pZSDwi/Ofv7oL/Qb1INyR
JSeKJUFxzkMLIDOwk1DwDsE7Kt7fHu/6WSbDYauySZERRm538ejAJkcShZ6tA021OEIFKpyqr8J3
IOOCX2VNBzdSI/1+QCj2GdxY84jSg/6cyoVx8OtOPaDRhnaEH/onJLey5zKzqoc4l/JfXVe1G5v9
6izPv5WAiHY4nSCIlpeLY/sDCntFKDmwxrM7FRndn1Mnt8/IHvnTvjCq6jkfs8IVVSptrNPVkZ6H
1mQ6j9zWJEmLbW+kZddngoaFjMLRuYtK9VONTtEBEdat93Blr4E2JCJTMW+mv7fYAsNkx2avS3Mn
dfTv2iSaNSil8MvtD782Ct2sl14etoXG4vWZsL8GcRPBs/fU/Eyy0N63RbHVm18ZhSYT+viqRtyH
mPPlF4sUD9lUJKEcCBDafVni7KF2xlYBZ22Ul6oVWfuLVvTlKCGAfr5N7zm234hTVkqYd3RZtZF3
rGwBUivyY5vsnOksVgwfpZYaVjP3rML0DOVaO3ToMjlV0Sobt8DVUJTDwS/OXQ5sBcjGLydkFpZI
qQkZjj8OlTvoWvg1DqaMMlzq/3V7H1ydKZMaE+dp1rmHt7zcB71eyHXi9wyFzs4dchKeCyEoICBX
IL8GdfCIsdGntG+2PJ5X5ghmmwSHdJ9DrS8eyQoLvCYCFun0sQgfk8zzHb3AzyZCaHMjzlkZyiTA
QqRgxvES118uZ+FDKvNr/O0MeQAwg/lmQSNwtO5bmICj++YFpb9H4w/onjC4NS4H60zU74ygt9Hd
yFDoLSMx3FceGJ6dVNfWjzari68GEpD72ehuy2lwbaaUjWQ0i0DaXGFF8JzJ0GyJPadqxHfojsEd
jh+4KHvgU94+TdOgUsxVpZhXseOkRXrPBQUYdFDNFu2rYXQo0gUf9XbyxT4dAv1OT+3sq+8V0fPt
sddmaVJsBOilKSQr85+/eiRDo5MwbjRtJ0lJAFA+slytayAeK8EWnu/qajFlUn6K1HT26cu/GDu+
GsoDeKpliWdDJ7aV8yBP3V0rmfXGhK5e/bnFBOwUW1LyDkz6LickBnSwUsAekJPS7M5MRn8/jFr2
HrSWevKxN37ra8Z4BP2giGUSfnWJzDNAFFSYogsnDQuQvQFITLrl0gmxV2PjnVmbGoh7UHJ0ia+R
cnEfqoEstcKRqDXfNXmUnqA6N8kuV4nZHb1vuvB0e3u8wNsvMiumZxMf8Nl4Qvn3y+VsM4pjM0jQ
QeEJBmU35jPXC8smXCn97mOqIHeEnuI4OWOJCeMOn0ZxJ0ErhrQHzxcBP801azn8fPt3rWxbfpYN
dImkgGbn4hrqpEqrmb/gYQ+y7zJPfOf4PvKwoximpzePBQZgXndqySpjXi6BkevoEEFxpGOXgzvI
NQuGGsxdnN/Uw+2hVl6QF9QfESGoUtivl0NVgeX5aeMJp6q7FOF0BaY6kJx8L5Cn2wdwXr6IdvpQ
4zP16/bIKwvKyLxaKpfAfNdejtzmalSIkUlOEaT+svPKE37g6g6RuHJrT80LtthTQiYe59ORMIvl
LBFq1Q3VxxcAWvf4UOq1ckb1rj/Gva6cTVEiNq913rHUAWOqVjQefFvP3v6OzbogMwaCWwnTo8v5
Ihoe0PREZBdFMoEVa6/fJZmiOEbW6d9uL+3aRwU+Q52OPA/N3sVH9XuMKDHBFA4uwtJjF45ImNN9
xnY08h05igxyW8jFOtKYb0YoU+3EUQf6jjIfkyVRplIbgGY2zpteWvxKJ6s/+hoj02iZNspda/uH
WJ4qK0AhoKPz5f/qci91u0RzHfN5vbARwTBpNHZx/tPse3vjy13fgqAA8P0l1qH3YYpFUNADzMNb
IBIOKvG0q0MLl4K+0lFwyc2HZuySjfGuZ8Z4+DvPVw0BzxK11kLTHAv0452mr3/BCE1OXRs+DqU+
HG/vk7WBKKyAsgfDAa1kcdXm5HtGUximo4CEOck+d2oGUsMpra2HZHUkcq+Xwy7Tabj8WNloawPS
6iaAGEVFLs4wTj5yEHNdTPoPJsWbRcqPrRV84MXmj5QiGhVY+yh2JyR7gPiBN3bQUhu7ffNLTJuP
BImdzntMEedyVpCy5rpogaKpFwUOqnLBHs/cGjCDarpv/lSQCsjGcOIki1l2dAuppOw8IUptYIIm
Id/qKadCzfLHdjT6n7fHWtnvc9GNjv48LSBpl9NqZc+o4QiZCK5Z34DODo+dj7Ufgp4ZDW3N2Lid
r6M00KFg/ZjX3Lo0FnsDdrVfZgq6sLZVe24kd6hlWkn41oITFz+f6l/ILE7WYlI2KSym5Z1J+YGm
ZYraL5+pqs8elown4ID0Mm6v4pwCXb45lwMupgUlpuY7sg8V7GR2ii4JlyIHAskNJgroDYRubaNp
c3vQ+cQuBwUCga4Z348TvYgcpsHzhspmLdssNd/Z9iC5jT4mJzHgWII9YrYvp8E6w0LSz2k29l9u
D7+2cyBqUvcglEBLY3Enkwa2ZRTiaI4jOC7USjxruzcp4opydwLzq7wVVsVH1XCUo99BNQSg/eVO
7fOOk6eNHEDEpZ5xXpXMnVT2xp1IRb5V3Zt3yNXa4l4HhGtutC/LiCUJaqzVTG7IEno6vT+cEysf
T8Aoo7e2vZkXZ8KihzYb5smLizmz2j4NptJ0euQ7YB+hhUTAUCP1JaqPPODRU1Lm/8EzN9Nv5oeH
d4dy6eViNr7U1SLihJRjHZ/oFTWOPfg1/6iUfddE8ttvT7I/qiQ0FCnLLKNcXXA3q5hvO0WTFofO
xMu6NnTpbMt5sJHvXhe+5wWdiVMUgKnOLO8YZGIT6qJsFFOXEO7psEnQ91U3YesCpPm9ZZXS5wEp
K1cGtnEaFBROkFbTjyMZxsa01647Ng8/B/CbIKi4XGby1djrOnwXimKM6NgauEFYgbYRHa3dPgZn
YsY9krbYi5MhlXUAWqIzHLQvhUNGFe+Qxu92ejZ2B9MzOqcOM2vj6b2OO2eMI91hWjUEn0sMg17i
sWF4Jrk8qixHPVJBqPeDeZgiejboNvSOH+NOgzjM1mW7dvHMmQSmcWDRqPNfLipKqVNSlZrhGCJI
H+MoK3Uyx5C6DV1mdKhNqozxxgW/9iFJUWn6kquZbLDLMXNE6dIaN0kHxJF/GNVc2ls4Ym2wstZu
ndejLN4tD2R2WCGz4fiZ3LqjVM9i4/a0D/1uC9yzNhTleYAEBBoq/b3LCfVaKYspVAzK5BpYMNmb
9gG9ARcLrtC9/VBcQwdZLxjNZJ3cb1BT5v37KnqfhiTxkd40nMpEBMUZhlgVaC574hvybll0juJA
PSIJjkKTp1MN9swe5EYv/MG5/UvWviKNMPj2s1AAIcLlD8Esvs0VhRKqoUGZ6JrGehekYvp6e5S1
d3kOEWmeApMmNL0cpUo9z7dl33TyplB1HG1N7x6aXY8qdtNLwV4vg/bngONHto8mr74b7ILY7vZv
mMdYvl/EBTOpH4q9veRo8y4maFghlpLYEhbAzTAdTKvrKwfgVXGsVSX8bZgZ2om3h107muCE/iVp
AB55scBahPCaj+Qr33iSuXOrdq8ENvLeVqcNh0L1pC0lgbURgaaBK5Z5P4GAXC52lqtDaIatiVW3
bD7VsiTv+px73Ndbz21CqJ8bU1zbQzOsGBaZweXzstlfbWZJ6ry2ChvTIc2NsBn08/e9PXjfby/k
2vEU801DJQPKmLW4b8rE1y3sY/Gl4RnfJ7ov3C7Bs17ksf3p9lBrK0jFEsdeBcoQcezlCiL2nWpd
z0VuohPsxoakwsOVEFQsQPBXQzpuvInXgFWug9cDLp6rXA2UEfaZ4SDG2N0rKAo5GqKZe7MVyb4s
S3uv2318kJVavEMU+jsqWrg92J6/N5s2PN6e/dqv4X2mEA+ShmqkuTitZoUxlW2SbE1lVn7Hxiap
kCYvpH4fSkb6CzX+KXED08f3YIqVVGIXh+kDshUShYhMKobTODX1m9EtNHhA9xDVzzGooi/XqNZw
SBiI7Ueoje7QUAttKvNhHHJr43Ze2c8XIy0OUIkArWdWjKRIyteiwjtimCRzI1VZ2c4MQogyt4OZ
0OK1UUZvQrJsICGrjOSkVyPhZuL1Tu2HWyHX6lDgG1VIxmTR6uLkTEaWd20r8z2zqNmhJJreFXGJ
5ddQbIRdKweHC57WCnId3AjL/KuP7BzmPBUBq9KbQ9Kr1kEG9nYSItNdzYiijfFW7nTgOLQ4uOdo
reuLL9VGkpjdP0gULEg3YW1paEZm8imIRBnsMU+LP1tyAPL+9glZnSbMMezASY0heF7eD0pvN9aQ
EU4b+SQegLeMT5QnSC7jCa/Hypg2TuTK8zlLRFF9o6IDM2/xASM8BzLdn0i9lKinxpJPrlG1CPFw
IrK9yNr0WPmjeNeHer0PUD/ZGH91mV+NP2+wVxd81LVNMXEhOr2uTycVZUO3TlRx11SA+jWw5Htj
dmi4vcgr0TRtXVgVRCe0HZYxg5D9IdOHxHKQnC9OgWWp+xgR/r1X2sGp9urkjPxosc/bTN04/2vT
JSYijueq4QGY//zVdMeoQNeKa8WBHB4ceYkQv2pDbR+OefV+itvy1Kblm3FXXG+EJxTM6H/ysRfX
GwCOmEeaQxoJCoMkCyn2Wln0wEW6pWCydh9QIoEwwhZGuH/xOdOxSjSkWrkPzFmwtDOa/Yh+z6GT
hbyxlGsn5fVQi1tu7EylMxKLwG9iKUUZKSesNBXs/HRtZxAIHW5vmmv21wwDYLFenlOqoIsKkOUH
Uk3tjvTS86RfZW/qd3Zc2a5VelRj8NlOi71c1Va7j8auu0fjF95XjKuo00V95UqhXn2NMT/BVTGa
/tR6yfp2+xeuPC5sK1mjFkzBBp7i5eYS2lgmyC9Yjp967QOR8V+9X5bn24OsfGGeFZ7wlyoUNfvL
QXS5bHGgbi3H6+H34ZoXHQdEzPHJsbbIytdSAxRKX4+1qJuEYzPYrYe6kDlWVr63sS9B59DMxr+w
/6t/heXQKI+QBqzUBWMfP5s9Vsj7wi9jaR8HJkgxi/aC5aZDK/C/kczqzS/trENEM4g6NQ/g8iKx
bAkPXlAxjhmhlduj7bhPqlBxg74UG9nq9cclu+BFgvJEVYeY/3LdJVRrZRElBqKbhvq+j8zpXNjT
P5qM/1aB6PpmpMpM1DBn+3OgsghPJbNB0lqKSFQJ0g4Cj+8z0Rh1HdxCRmiPRfap7nvNUek4vBVH
RPpEBkf4RWuWVuLieFUNPBU6eYbjNbwEtaIWaBOVA1ZESey8dQ8zFM0yrn+yNpKLy7X0Si/RoqQ0
HAtvGzzmIvk0eW26J4P58h+MREYxU5bEPOjlSDMee0B/ha9mSw3g6XYWXKoJawfMcG8Pdf208PcT
HxEzELFcEQnkPAdGnni6Y3lZdPLr8Jn7rDlYQ4R1KJTFXVLGW+yF6zv4Ykx98c3KUULTo2bM3pA6
RxZ+uAd+X+7DoQgOYdynG3NcOwSv5rjcntNgNz29HMZDz86dLLU8+IFmb5zq1VnxSs+VdvLOpTrd
VFkTLoYG0P6uj1G9LgX0687c5THeYJIp/OPtL7c6HrUauG3EtTDsLjdJ3ydmhywTBstyhETAWIuD
wLBnV6ZUMH2j3qobrB5y2pLUZIgxQWNfjtc2aRJSJ2WnxCI9yEaNAFUwDo9wzNGxV1uxlyQT/ddK
izYej7WZzvRNYi46YFeZiVnVUV9Htu4YceOfqggxbFTQs1M1yNVZGaXn2wu7UguDu0rLnCebG4Vk
6HKmZdWpJRBzw8Ge0DsDt8nvPKPBYAFXJ0czktb10Dzc8XZLP4WWfVNieav0tzZlQKszYcac1c8W
9zYvKa5e1kD+XVixWxqR5SOvKxnnGgGK8yjFWzCf6weaOSsAwPD54Rsvs7+2sPuAjrbhtDUnfxJw
vhuzGF3syX/cXt7VqTEY1aBZfmiZIpUJXhBlQS0DYTE06LsQ90MLoa/WHJL7XFH9jd2z0mtgNPJ0
rLO4utG7uPycmloNfY6MCvf2DM3CDQNJZzOiltqqOxVT7HMi+eZeGXusRe2oPqZ2IO81M7Y3HpB5
oMuCHz+E+tdcMJIBaM331KswXgUc2tBtNIioLY8UFMdrSq6K05UzwKeE1X2CvSM1G8Ou7+e5uIuw
8ByMLjZTEmNU4qst37ZqbArJVa1+7A0tOTeUSf7SWkn62xjRWUisUH9S8fs7Dr3UbRXlVncY6IaZ
GofiwpKJa4a1hkttQd3RjttTmsfBs5e0OKRMyuH2DlsdaS4vIJ8mYDMsPjgMVaoBHuFI2gjt/3F2
XjtyI8G2/SIC9OaVpqp9t+yM9ELIDb33/Pq7UufioIvNU4Q0mNGLgInKZGZkmB17vw+XwXkYdKm7
XSlwHOztnimCenFDKTfSLb/8pI1sRgtqrriKRV9uEugEPES92xMq2kcv9a4p4X0BiRKob+fqo1rS
uynBK6VkYV7MZPW/a5alfmiOyY/rGygO4vagCgAKsQfAF6h+L1eV573droai+8xKtd/UIeF90VEh
vG5lxxFAqwPaFTiowCht9q5dlV4Z6MkjLRK3gTm01hd7bscHyVTf90O0HCxqZ/+ggxJIXgbSqNhu
zKn5NI+KpOt+vtQMhCFS6XMN7W8ow8Dccn1pu7YYAgHQi8k3hFAMnE56USYcC+ZAmFlWrbve0L9r
zpp9um5p51XmPSZ9I0EXyMTNp+pL+oeWRSyVD7WmnwZDi96ZSpQB0RzWVoOj2E6ALTrSHbO908EX
3PMsOvBsUZXlM9LMvTwonZGpdbcQE0yylZ6mVG8fO/QtfMmW+o95lkOpYKVdCvG/YtwhWF0HDKZn
/1zfgr3NFpeCUwRvEv3Vyx8xV+FitwjR+72kow7QqEgupDZDJqAQ6v+vD/d/pjp7h1Zwrf5PdY86
6aUxGtPqJIcFqU7mEGal9BbcyZj6UzuMY+YbKyKHf3GYXpsUR+DVs4Ga1Gj3S2f4SH/3t51SzEGv
xPZzqCRH9Ji7p4kJP/hrLXLTLS5TmysZkUTSxbkqIVMl3WrOM3NKgZHZluRS6M4+hbPVfpbMSTkI
u/ZsC41B0SASD/ZmmXQ4pqrBYfhVkSgPjgNbSoQemueYrRZQ25yCISq+JVGd//lzIeaEeZros1Jd
czb7u/brSH1W98vWks9WEufumCMYXc3LGvz5UWWwnNGw3yPJ5sYHlTqsJ6tJOdqs+p8l+j4vhZl3
ZwZfjINF7Z1TXaG4TqjuQBy7ybEkatsw4FWmX+Bc/bEb9ZdxRmYM1gTBuGN9v76wvSALhAyNfua8
ad1uCzwz0OE0FwgZuwnjbzlu7zZuUuN+RvP+u0Ox9uPClJ4vVQycoWdtvCsWWsdZlXQHXdWd8g/T
t7hDUfIXi9+4g8QZVSFoghgW2YIrtdLyUFfA19dW+VLXa01p3kzuG0TtbssQUKcjFzKHzKypcWYw
hEU5DVFDO8ImCseweVNxkUwjMIQEuG47iBZWhjGEE893JsG2AkjE8pFn0twuImYYZ4bToKA8ouDe
ecgvjG68FQIhI8SAGGVWZ/QqS+3OIcjzg2dg76wJFI+GaAUh5raCWIROmEzoyvlJrX4erMQ4rz04
AUNOH5RQLt9dP2riOm43knqFqIRjkPLO5XVdJHViRE5BZzGsFFdOIhU5K3N6SpSxuInkGqn0FBVi
Lab2N4VF8nLd/N5rYxgcADBDzHpswcCGk44W+BlQWQkUlmGXIBzUqpFnJHF5/htTwCCAjBO3bPOF
FaavThcg3bqK5xvI1MuAjL95ThX9KDjf/YRMlVBxQvWeSuHlphphVhdwjtLLnhIaOmWkPjfDpPgQ
9UEfVaPP9BdLe2VvczChb6y7CYZ636ml/LQyfeKRwq2BIyETdN3U7tLonAvaJTqO2+zHtpdk7ijo
+REkIPfUKfLZTRF8jJBIb8ZHQ0/+mHoUrgOKaUzi4YYYmRFH6NWDjTrOEKLphu9tcstDlEdF2ttc
XScN/3iUemNq890aFLIGlgTSYZ0QnlKGwe+acjyoIu9dOQpMdN+pIlMVEW7m1YK6blTalAvla5LT
CZp5e3CzUHHucjWSzwbq135eO+F9laz1N9WZu/XgG+7+AAGGFHVemEg3rxkyMEsHuT26Qj1KH26a
AbjQxtFBJliXkIPgvpvaKJ0kKcp9xU6OiAH2Lj0SHDTDeErh5Nm8KZUOLzIBnvBwQ7m4Tl0XEypQ
tvZhXpM09K6f2N3Vikkjdhs2i+1lZHQ0L40QayoyiK4VTsPzCrWmH/eQVplJUkDVKEUPVq2Yj6sx
H/Vq9gIxOgWUuulbURDanCnagUo5GLhzxUGy1pWn8ssgp9IHxUCAT534uNlY9x4agt2Bw9vNJwTd
P5Uvkifw55cHbbZQeW9nkEIOAoo/Rn3uTxTiqxu7Gp2bBha1B0uqWleUOsCmMvJBNaU+6mbsPZqw
11Fx5L0Gob65vprUMRi/0FymhvXc5CH8mFF4LGey55doecL5KkgtGC+9XGuewhWSyuDRDbn7T887
5RTXdYoWqt4HVCqOZu53V/X7IQEeSa9me4TL3EZAEXRkp7ept6KZe2euy1HpZe/oigiAWhuD3QSD
l4uSos7J5oHEt1GjWfOkvl0e2xyey9MCGRpqfp0a1QEXHb5VUmQl8gcrn/8CzcjzDN6dJg2hPZQe
lz8DUmBkTxQqbaGyRv/KvDTuOE3lnVRZuV9Fs4XQyFCfZLvSXL3IqxutHsIDLPze9339G7ZOU06b
JOtAbyYLnWZpjdsHBCXVm2xAN1QGEH9z3WvsfWA8FNphgE84UputN4dZN62IkrFeVdNNZfTqjYNI
wYfrVvY8IaUGuHwZs8HO5oZOMVVLGo6GP6G28SPsG71w7SIfE9cZw/EI17Lnimz0weBtoMhGV/fy
OyqD1S/lSvwqaWnLlKnhqHd1MuWxZ8caMky9kjBWUJp9Grk9BNJHFdvd1RI3QE+KM4DD8NK+3k5j
LnUtpQVjsk910S03K5glxhnm6SBvERu3DWs5lmKciPgLRNmlqWxaTBRmKSyshlygPZr1jmdJS+n3
YDmDBGZWP1uKoxmKXau/O8Pozb0dcW9KSIsK0bnNzLy6rczsY8XU2Rl1z+JemqAPLCNu6p8fIYpw
FIJ/A0y27e8Kmcj/KY7F1Tw8ovq2flLGpL9h4vRQM2rvUoiAlrK7plCH235AlTG3yIJxLG/T6lRB
q/M4KVV0cPX2jqnI2MBCCXLZ7YrGvNUHCIUNP65U7T+j7MrJbyGfPy9JqfvMFSZ3PdxrwIXy6WAy
Ze+E4moB2fMfF2/zWOsDcvQGg2/+PMTjLQroqhuyG3dRGx3Rj+ybYoSBCAiOrS3ZlKM04PZQsfbh
kiuCxeq/oco5Ch3o/iAA2rFEPolsFNz9vMRbJ9NOM5pSGXhPa0h0D66Y8G6cbAOZSnPQzn98GuFd
p/vNJDDFw62L6SJlnNECMf1+iRK/1xUJklZ7eYwzssvrpnZeBEyBceKI0GfbzuKaOgNRWkqNBOVX
6VeK2oOrqWr8dWgbC1BtcQRQ3XmMaXcJ/wnnLWHV5kWwlClLZBOXolR2KT1PhSR/rJE/R1Nj6urp
Lk3q3D7NdqsztYhOuivN0/Lv9TXvXMDf0khUwkGHkIFdujU7jzSCZSo/g26mn0ZnWIOOMc1f163s
HRgK+4x3UlihpbB579uV7BUORIIbJUQlr5+SH80gVS6CvdFBLrRnijkh6g7kyviwzabmldMhPjjr
vu3E7Y1mN+ZLGRHZmPIhu9uuKV4Em64hXaxtJQvdXp0gioqohXJyEDlhfJsNjHIPVpQcBCs7n0n0
KRwo47kIoKcuP5NptgPjpOgKjVoyn+Ikt86JRVXj+mfauQAEY7h+OliC9WeTxumDDaREvDakyH2g
qEP9jz1OxQ9H6r7batJ/v25uZ/8EJwd+Hy58FrX5VK1t5WFFaRVmk65+RisJHl5nmAJVmY4Clb39
g3JEtLLQzFK2MCQen95QVppLSasqN3YzDkETZfrB/u1b0ZnMRSQWEMZm/8Im62tauDqRQFXeEJKo
DzaTczd/sW10/YB4MHJAGnh5FjKnR22toZ8SobJ2kpJxJbsf5cfRSr/9uSUGX3DyPM+Q42/WU8pt
1cM6Q+W90/UnuVzUm3mJkXk16XBeN7XjC9GuZQqXvjBjh1stwqJE9NjqiCRLJVdcLao1Vwml+EaK
rX81KY91Fz0V+aYdZuiFjY549rr9vbMIuyADlkIJnPbt5aYSYzF4VRKdMwcsnxnh/FTpFaXLWFuX
z9dN7Z0SbCDByqAQ1cNNgVQOy6wooAzw9abtBNn8ArVE46j5wZL2tvS1HfVySVmtTg2DcNzmpRu+
WMhb3q6L3TDhmOanxlp7dK9rI4gl1HnnqTuS9tjdUZHrgFCm7rx1Jn1am1Pf4fNXJKkfVHQsPljy
urhGqHy8vqF7lpDQFGEksydv6OrmdaVrkqg04IYsu0EK13kfd2TpkOaaB3u6E4+zHmhCiCUF9E98
21eVttmZ7Srv6PXBOJH/dAZdvjN6OfsWAWi4g92seDJmbfyLC09Tgv6tQ4PC2DbAOmASeQqdpr+k
mebGPU2REYX1GwekgX99K4XL3WQ54n0RlRWIHzmim/Uh5t6uGpOSTT+TzGTh0J+TqsrvY80KT21v
1C8wxkv/OTJy5tdN7z0+vG40hgBVMXq8Md2qaj1KcUxvM1MZZaxo+JTWmrm8EVrQyWV7EFjuLZUw
j1qGGEJjuvhyqVJi9otJcA5oXzVuR5h9XHUOW7/Uok70FlW36ss2SOJ+CK6vdM8BMNxIF0TwtMG/
e2l5ZB6hWbl6PvYaz5nnuHBlp2wOvPeeGWJZUauj4PaGzasp9DQpatF3zwr9W4W+wrnOleUgMtm7
EYQMgpOV7gQrulxMGzNIEoXwka1681IVmXGuu0I6W7VUgtY2ai8NpergQuyujOeIcwpZzxtprb7W
OlVPWBldwdyfVKbPx9X5ef0r7S2Mxwi+Nzjeqcdtv1IlxQ6dJFhlVJmWSzX1LiSdnUd83rlJXtTu
UCXDwSXYWZl4/ATal8H7NwS+EF/LlbxIjD8YwzC6VirX9+2czAeo7H0zAk5MyA+icLO2JI6Qjs6p
16NNIP2qFyP/pNTWUTd91wpdY3DfuBMwC5dHIy40mhIZk/tWbUo3ZiQtqdsMg35wAnfeOXi8hVof
VTXgZJvF6MVYyelAG86wUv2pVKTvIVy+0NZrdzmIrOe+Hb/KM/oO6mgf1Wd2nh44HeklCdp6qAg3
S1RqQBFFGAnytci5L7sGRlk9M2e3VWbdOjgcu8ag4xVzXbxB285qA1t1qyeizVMszosc9lagGgXt
Ynmoqzm4fvx3jbGbfD0mdYkALz/e2EXRAsbS8qum/oVzbD6gPYrYwZocTRftHROmWVkPAS1AoY0l
vZNKqBFC+hlF057gJJlWd0Gz66inucOUB4SWIpMY1MVxbIct8kmmdtfwseQWxsp6UeOHsS67IFms
8SavmN/z82nV/MZM0Ficx0h9GSHoPyXU5iOvnfKGYUgTFm//+lbvHmCwxBRSkHqhpHC51QqM/9I6
MOGj8rR+zdp4uCNFrge3mYfwxH7YDtQ0cNG5jSZniWdmRd0cxN97n5sSIygbUcll3P3yN1Rpw7h7
1gK3IBF4ZLR/eEhbcz61k3oYa+94VnD48KaAy6Quto21lcQIB42CBlXb2L6t+ko6L8bQeiZH7h/Y
AmdPjZLuL84zOboAoRHJv+HakFOzs6QCUGHWmctndUK51lHy4WtBQvMX95R6NBU4G+02oFKXe9kC
cs5hj8YpqLBzu6EaWv9lal6U56FpZf10/fTsXR8IehloFQI6gBEurY1IZqRRxOmJAWdnL7ldw1at
N9byF2MaJJxwMQAg4oBsPcIA/YtEBsWM2Fo/W61i/2ig9/nv+mrEr90EoKicMacE96CoP29WE/Wm
04YhPk6mFnwPlb3yEjIO6MWJOiAcPidHWdLewdepK4r6A7WaLc8V+s2RA2gQ8gOnNU9aAYwuzfrh
NJThEf34rilKOATWNECpD1x+KVrTo4KSBhPcEqJjXa9lN+3YjEFlx0dopj2XQoP6f01trrPW6lbV
Ng6kbhrzCb1Jn8Kc+y89apowOs+OO63KGsR627tFatUHvZK9IwlYDy408IA43E0yXfWpoRq0u3y9
0413GRMnp2Iq+oMocG87ycUIlShd8gmFm3mdi+Xk0FMKtiJbovZmCRdk14EoPkAnPp2un8rdp4Oh
YjFE9zul3Xy6NKrAzDcRqKJGCY3bNieL9VR5bB1XgpQT2tUmwj/PEeXjJ3ONUE5BWqNqXHMxlS8g
+uezWjbTz6nXpergx+3tNjPtgAGYayKD2nzrjiGmXNFE3V8v6k9LBcYDkO9fgGYQmaeEBtRJ5Ifa
5W5HcR3amcLk/NAqYWDp3bdKbqSbSFn/xn2KkUgCRxBIlMcvLRGRz8akAo2EfxgpC7NoITjIZQVh
0owa0gEjwO4polSnKBBrkZWJv391itSxnGslE7RzRhN/dSgT3qS5rH7Mwtw8KE3vvXuC7oTKAQQE
UKtempKZq4j7QqBkmCQNVDJev7Qn6tPqErmTNc13khlLn64fXfE/3TpUQfOEIogQ+9vWJJWljHUG
abiLbR8/zEZtubjWunQbp5P9uhuPUHG7BolGSJx+Q0Q2GxoisGAX1QynHWLqEIAozvfGYrBn7LT4
n7jSjhpEu7v6m/mYkyHsXu4qBDmSs8h02CIEDJ9yrTc+KVIxnMZVy+E8aRLZ6yG9O4omd2/dK7Mb
j2Aw2dqj2YSHnWTVa5O8phFWHw317W8mbxNwF5oa27p/oZmSGgsih5JEg4zTUNCvNeCY9hhtQeKM
3BD+8+snZu9GCLZs5XfOhke53NCszboRlA8ty1g3n7ql0IJo0q3HzLaTg6hzbxPBgjIWQKBEb3Zj
KpIRGJlpP/nGkGSxW8jguFy4Eg7ztL1DQl0L0SXiV4aBNoYWuk2lUjDf3o0VKh+V2a+nUJmaOpjV
EqH13LEDZ2j6f69v5d4zbIGBJaQBMEWGermVA5ieKCO38mNGWc6p3fff1jYFixEn2r2hSebJBDfh
wSnfMveqOwcOZw/1TdcZ38ZcJvWSNxl4lSvTCgKHDmMDrR0DNtWLESPV56KyrrR+u47TQ6/XqKLr
wwTwcgIaP7n1YOvQhNhNddSj3vsOgNBxRyLIQ2buckNgyubj5iLaqnLtATx3dCJlznynl8vUXa1G
8WEFqg72Ydcq2A3+wQMCMr20ypT9OA09QWWqyaKiWGm/0mxO7yFwXJ+qhPIb45VH1KK7m8+7Iqju
ZDHYuPn4dKJQlYJTz49BfJ1gaeu8rmzjF9hfLC8GO/zFAaP3UPLYoQMhm8QKYfKP3UG/df0U7t0y
MX7ESQBypW8DBNWKzRGVHTZ9jMMzuQIUdbJ2lEHuW2H0Hg5hyqnbSSdpzoHuDqTx5rSmt5o65Q9m
akgHzkm41e1zJghtOEM0zMF0XH7KOZU0rRX5gTPlHVUX0zynczafp1Rdb/vBqtwqhPreTGv5fH0X
d1iuRIucISpyEyB627TVGhSYaOvMxmo2vKi2JHthXiyf4YOfhkBi2ns4Z5mm1u5o2NMDyqYZHG7i
gxez8aI3SnoEu93dDDoekJzJUGNuCQirsIHWobMsYpdw+a7NspoA9rJRaFFrqG3vdCWCA6fV9Aco
SY84hvaeJvJASqNUsentb64ySsGKFq1C6yAshvRJqrvcj0tVeo70rBm/yHGkH6137x6LrEKVqeAI
ucjLj09slRjdxHqnMHSMR7W3rHcqeoXyO3Vu1Jds6dugMxrtIJ3ZWSkAfxwWoFsxoCtO/qsQEfe4
pMyUwZxuKelzrnJ9lbUofnat9M9qjOWBuZ1HAzUD0lH0MRTBDHxpbsmqrKEAxTkbNPMlX1oEhRgs
/WqGpbZ4y+jo9zDWKB+dUmjEr9IRv/TecinN/B404JhveTqXvI0kNddt0YoNa1caoS1wMwqoX9d2
cERIZa8/D+6WyAg315rsG4oLQW9mvLlbbbFAuNL2lj93dfy5a0b1bE1Z9ML0jfkzyYbCXcy+rtzE
kL5ri9b7UPOrB25y5zbxGwDjQOYLunvb7e7MFHWFeaHiaZXruTVruAWYR7sJV6twTZPRO6bRreKU
tUV64NV2Qi7SN3r6zM2QZG0ZMIbCMAFKY3opkuV909f2ZyZX7Vtldez/DrZanNY3Ww12mo6G6Nds
ATKFRskjhtzEH506fSIMcH5ZaK/OnhOrSMyGqaJWRANZ+2RNkVS7i1zK6imJ+H1uKaddFSQ0lSBU
7IoYV9eq9dGH2P+FnARKBzyc286xKQ1xMWQJNLyhteRI3vTFA9Vj7eb6TuyZoVwmECH8i1bB5T1r
jKqQq4Qzp4RxXPlLUoGWa/I1/3Ddzt59YrdBeIEuIM3cRB/GUKW9o8FLBtwrizxlSJuPcqeGbk+y
Aq9L9P66vd11MdoCgwOy1vjLy3UpWlYutk1QndhL+S9oA/mnZQ5HWJfdVQngE2Bj1rRlv+7qUpcX
CxanYl2nJ71K6XlAwe03ktW/g67i6Irs+H64CXTuJWUOYBMb31/Z9PzSdLb8ehqk3JPh3ChPmhH3
kRevQxGdKwXweoAYdPzP9f3ctUydmnzWEn9sHjqzto3F6cgdbClLPy56GH3kreBgqrXJu18oVAwr
afGvW917BejzCOoY+oBvioVjQxAupQTt9ehoA8CotXusMzV6ZoCPqVsl1aTmlCRa/CtuEyf2aL0u
f1GJgZYa2IGg4QXfttlzc1VKiL6pmeud0tBsksvoi1NmzuLqc3M0VbN3oChjAQECKYuIwuaadI4x
EMQRXvV5nJ3Q28zc0FyahzIKv68k9Af7u/dVYfei0EzoRPdp88ra2jSpNHVtZly1hzXU2ptykJ+N
pWzOzgJovR2aI7znvklyXegAyAe2gythLpkFBUK0g6AXA980NUzD9/YCS+PqfK3MtLhHIck4QCDv
WRWsQEAq2Fbu6qU7UHMb2bdYprukUZ4opFgKJCPqb6M1db6bqJl46EIdkrrsfc1XVrfBsgmlMGRm
dCWkpZNfHBjATnMhL1+XUq9lj9BnUt1hUKljmIn5JKmDfmrgbfSVflpNiJlAOZqxrH1iG7sPUVot
T4gI9C/X79iep4RbSygdIQfIm3+5NZq0RF1FE8KP52g9V04ZPnXDXJ+vW9l73OHtFpfZ5qnZJkbt
EsqZQQ/IRwEBBHNR6p6cmbJPDNef/twU0xhUGGmvURcXX+VVpKrIqDQ5PZGq4oyISUup7qZUwM6Q
TyUH92dv74AoCKQjhKZvlDMKkyCtzGwgvWmenZCjkk65ao0Hh3dv78QA1m/gJggC8SteLWhOMwSx
NVFlK5ZfAPKiG7Vdv1ILPoKU7BkinSSqUoXE8FZlr5aVoc4b0GpSS+MszLTJ00v4nLKIaP+PPxIi
RUwj0LIjbdq2uMo1S/NRQB0rhkLvYcTPAhXcuceoYnsQ0u6sihiP8IYtJHPZ8hnoaqYzww54fk2S
EF76ITtVlNa/r/DH/4UpMnIwcTQhaBNsvlQ0whowMchLlGPVZwr7cWAlsBp0qXJU8d3rxpD/iTkc
gV2BCOfyVJAHxUqW1pafp3J1VtRG8hLkJYNljAa3pMbszZnVBJ09Lm64RIzTFUpzjte5dGN5WG67
0sgPEDU7/o6GFyqmggKc5u/mOVnsMm/VkuXLQ9L4vTkygVUpxMeqmXjGNBxRzu7agwOEHqnJcPQ2
eOXJRiCtAZ4RT5IEflQx1mBpZ+3zooXaTRi36kEUu3eUHGoMOmrmTGlvBTKGToP2cCQKkqZ6+pWm
VXQ7EQkEU+E0B4Ce3x2eTYpCEUkXRWFFZMKbzcymPAS0x5MlKdVoelXP1j5JStvBwkVv/R1y0eZ/
idq1gy/hTkN3JbKG7QXOqoZ5wXQe3cUgYfTRS2H0eOqs+j2xsGIF8doWstsZzvpST2AcvXpVx08p
UxClu0Y5E+7M68StmxPLx16hS+VTmgvGEVkeetWNImRCflbKLBsuivaDeYoJ6iMGbpuRml7TtO/y
tR5+qXObS25fm9CYLUspN57c9tXiaXGTvZvWaqjPUOlpcpDWnSr5Zlu0H9JUNX6sTWW+j4vIed/G
Ybv6HXRjRz2Ft5Gl6OGhxIWuAn3v7TSUPkA+Yigj8ARbrf/tmgXFnMToz41hlGfHgpezdohu+zRU
eA7lj9e939uDK6zzOhECCaKVzRM1IHkU1pm4u10YPaLb0Hcu6ajxaBpjp3tTrNo//8IiyCJEwGAv
5gW+9BbZwrlRLIaWbRzykwkKxFtMrXpRrLgOurq3Dzzh24CLOiuJCuyxrJSixqW9yjFidRlp8/Xo
u8FhEvcnTbV7r0IbgAxaWU4pc1MH2/r2emKUDhEM44z3AtO4NOpkaVRoeD3f7Mz8c78mKrXI0XgK
QQ4fvMnCk1/eTkzB/0PhkWIyyM9LU1E6SNMSkl/GXEavSKTwOUpl46Bmv3dOXlsRv+LVy58s2pyU
JtXzepWsu7wphwcr03IvHmUjdTX4j/7ms9GDAs7HoA3P5qXB0FZyacLDk8H2fVCpa+4BLJ/PedqC
92TK9TZFifKPYwH2UoAwBfhN9IgujTK9qRmM9NCX6uPuvaknoTuEY/EyNYfDKXsnBCowZiygJKUa
sUnmqmboO8ng2g96CVuJPjYeXJKmCzvMEavx3g1AKVkQo8CkxFN9uSoyC0F8AcAr6tFMLkfD8WjK
hZ+gaK8fzXUyXNMujkbb9w7M76lyqqZ0B7ZhVbI2WruqbGUCeHA6z0rSvhtzWw3gCmh6r9FK+Aiu
e5bddQoWEV5FGLls8fevzqgMn0ff2QAKmyZRb1GAHX1mFZuHYmHoR0OA4wwvQXX+G6Ok5GJAl1rp
5vrpvZ3AgQTspcvliuH9/uvgEHfHktR70pJNXlYqRwvd7i1Tz2IwhtCOSW/c9ubsQDLDhGKWrQGV
2NLvsgj58rCMvbqoZ18tnPWgNLd9on7bI2hlFAD/Sex6ubFh1jnyMiZrMGV9+070nM5pNg1fs3Bp
7sAO2uc6jeR3TlOFnqo0cPxc3+O99bJkXkfBuPPGm1r1QCfDnFmvFX+10nZ+lzBW7pr6dFto8fTr
urW91VLkQQ8T/w2YeLO7NanpGtNcCqJQRetoaeK7tC7l8lR3S/NBlmpm8ZSl/RIOc/7Qz7b69br9
3dXSI2a+ltE4IvjL3Ub6TxrbblwDChQ21BNG5utxnz+ag6K40jIcjWi+oRERnxdCQPjIKOTRlhc/
6NW9mZBZHEOdmcmsL5WbdVqtnyIpO3dDrwT6Uky+VEtqMCyNfK8rWfwhBrN2EBVs3SG/gbtjAQiA
5hYY6ubBnOlqdHzkNdBzZ/EnYBReaqS5lzKjFFzf311TnCTyAxBa1O0vl7tOUaFWNE0CuFGGJz3O
5VNfyvWncS6P5hx3THFduKTkl3Sct2jGtU8Mu+uQ+wDWaL43tYLUYMrS+yKTDvZv6/vYPyomMFLx
loAr2srGjlEqAd+I5EDNzdiX5BX+v3mRvkeE9U8pVJOaW+pFdxAV7K3PJEknNOUfns3LrdSogKol
cmOB1cmWF8JC44Z0QW+b9FB3cO+UgijiXoCeYCZxu8KwZ4mGIq3B6Ihpj9maFwoDqXlT0Pj4smhZ
/mO1FwsyXkM9KWtty5DhwMh44It2NlrwoYqxXDAyb2Y1UP4Y7LaX5KDPps9SpEt3BjU0SFnL5RSv
Iw2anpmtA6M7+0z8KopIECEyjyL+/tUNXQsjV+U8UgLSE+WsRJF0io05eT+T+R68Zzvej2SKPgKQ
AWq/25G6oqTyrpiZEoRKYwc2f5xtBdLppFCXoNHq4cGxoUhEiKP0q2HODhL3tysVxBpMDaJoLvzA
5nJqUjXLklEqQYu2iT8XUfxv5OStv0TrenvdD7z1s2LamaRLqEpQt9i4vaRo0xYNESUogCN5VpEP
d4Osrnd17dSu1nb9p+v23u6sIiNQACYcfyBmVC4/om23TBNClB7MzIG5rTyNN53V/9CGOnsxlKq+
lzpHuZP50u5al7l/3frOxgp6S6JNZvEpd29eNTXMw6jSxymAGb68l5L4v8Joohery+TTdUs76yQ6
gY2KKgeSX1tWqsUcFnuxcUVzq85B5ajZe8j3l9vIKCl4L313X0UoW0pqWvl6OjkH5Yrf8xmvEyIa
YPhaGH04qWBWt5iUoaEz35XjEpiZGmtnzQwz2SXjUyEtN6P4saMY4XjIdKk/7FrpppNoCaZeIvfp
u5zUqXhuUeNM3ViNnNrrjQQ9HzFtstz3xOr1/WAWPTUsyKqS27xLw9ZtGptKV2YN4TkvprI++HRv
XQ7NCTrEtLFYG92Ky4NDd7xRor7i9od2ddZbew6UWhabR90kj+oEbxhW5q/rn3HfKjdQFXSKbwSN
ijaH01rGalIM6pkpu+ncL8P85Cxl/187k7YXYxl/u25055SCNbYF5ydM2hQmLpdqTlLpLKgpBEYe
9i6CGtqtZZRzMHe2eXBMd01ZtNJsaAdlKpeXpsD3aa3ZW3KQdLV+rkFAe/hgyYNHsjj4gMJpbU8k
0TM5CXbA5mxMQbRclFWcyUFh2pmnJelyNkM7cWXJNp+d0JECM2nvqd+3wZ9vJ/Ec0R04O9AFm6hq
QkVtqcH9BfLMOKGp8jWV2ELUTTGig2u38z5z23igxRNF/2arwVDj0QHPpEQgDNXcAq/7sqxOeypK
eh2ZPDc3fdu3d7MGKt4t27TxwFv2B+vdcenceLJ3MPHkRVsXm1iRyRhly/GR0bhOh2K4S8Y0/tEC
CXuoGshdDh7mHYOCRUUQ+QIQAiR/eYg0O4pUrWmWYNDn6mNUpVS4o6i8TVCCCyRS0AN7by+lmGyk
oUTkQq90q7WRmdTj6LzLgW0m0b1U2gNwNi2EjiE2u1OVz+PHpbPUj9eP0dvzS7AjxPIs4h46l8Lj
vwo/9KHX7LhiWwcAR54obKFAL5Wf47It7xkq+V5WAnhmSAcNwbdXFF9Al4nN5XOSfl7a1TKCuqXl
xVSNznmX9RkN2izJ75Isjw+u6M7GXpjaXNFoHvQ0q/AGjp0WANpgqcwjw36WW206rWFde4q29gcR
yO76gBnJTGsLQrENNESu0EONa76mUunpvyCvi5+WwXsyxYVzcDPemiKfxMkJXjhmmbfR81SbkdF3
SxsMxH3eQqHocVXj93ptSX/sV8FHcFxAdnMNYTa8/GgQaCRm165A/8I29wqYOU9VZ+uulUjS++vn
8m2kIaAY+BruvKC12LwWdQIlInNrmLLU4baext6VrLY4KXNKMYTz6C4l4nhw5jD8vvy50CpcQ7IO
Zy2VH2AwTONdLnUairVC0roL5DVpbvtyNj/Ho6W5FIuUp0rtS48gqbsp83p4xyO6nnoGKf0RuEHu
RTMdjwPvsPeRwbYrIq4VsO6NN7Ihdm5DGNKDol4nCFsK+RPNEbpein0kyvb2vtgK7yYpLU6Bkunm
6JooQBfaGpZBZGilB5Hlz8msnbt07LugGrX1fbz0R2j1t25I2CSyFPGriC8vt1vOrbDJCe6CTAoj
IQOtuqY0Lo9Llg9+IpQAm2VRT04XHynKvnXz8GBAs8/XZrSNBu6l5RWMY1SUahVUeWwQuSrKbZ3a
81ka0EJcCZTeXT/Ye7tLeomvJ2QQONdLe3lahlWv6FVgFJMdJLKVeVCBJYG9dvpN2mb/UM08arnv
rZGiIsPlghITx3tpMyNoJ+STqyCsZtVLrSYGZxRzmeQ59aLKNv/Y+XFzXtnb+InJsDqnSpQqmPU6
cdWmth6rpS/Psl2bB7HJ7tIocqHRwMNJbnC5tErKujrspirQG310If2kiFDW0nMGWQbsxM6fV/BY
GukPpLwEIowLXdpbqi6PyVHYyjmLbuys+jVmFSrELdSU7WA4Bzu5dy9+owqQgiBu3nrcTjVbLbOH
MoDozPgc0fH3HCtJ/ArtL79rFOvR6NrMy1KtOHhVxEIuA1uadHD0sxgI3mgtXC5UZ845zxnZCeIw
7p6ZTV8ezGLMDqpMbwAG/4+zL9uRVEe7fSIkBmPwLRBTjpU1176xKmuwmTG2MfD0Z1FHv1QZGcpQ
tVrqvti704Exn79hDYizfy0DRMjLZcQwREuwxN0OY/0Sas5GFBEZ9V3KxROHNfGNTFq5kwBJ56MA
L0tW2G3irLuDj5xBWj+TKzTFSycK8yGkfpi9QVr/7A2P6YBa2yRQmF8Xt1OVUbtVw8zcV6vbp9Jc
61leXI8hRQAxemuVnp1gbSmsTEHK2Y1hWv9s/Sn5OoSh8/Np0W2dybKffrwdgi6viKIFN/jWWDwL
QbTSBmU6Xu2sNMlG9PZ2tuRqH5BFAIqeXqOzX7i7IDIUb201yIagzH35js1CgP+lpNsFbRoWMEFO
83Rl3WkYlLlyni5F161NissEwyLwrV4uldp+hhBJipeXSnZP3OIK1fXJB65bdwf5L8S8xQL89vaG
XlgVulsYS0FZdRNzOtvQCc3IZJ6ifgeVXH3q58k7thPgsj0S/tz2NMgrTKuuLLp9gGcf6KZjAZ3C
PxOqc6XHCujcamWN2pkgmdDRIPy+7sjPeIpsARsVdyPjUPwxqrnVLmiufCUXHhlCTmg44TZBRX+u
ZqmhRrS6CFJmgeM27xR4A44JCKKHU/0xoWOQlyS8ZvT4iuiFWxoqRGgCRZuG7auN7jp01mg0pAWA
wgPdYZKyQhZYTfEzcmNyEibiy66FddxjOwM3fLtUhn9lvSiHYqaed+XuOd+D7dds0RHyUoAAwsjt
5WFbCMadbR2mm8fkcqq0tbt1VNUuNqPGPA0qprxvr9GyzuMyFkXuDUdUdG4ACTiXD4EarBfLuuFF
ImX3GbvdfVnGq8zw88P1ZxUAkIDYRQv1FUgv4Aw9sKnlEMBpo7vQ88i3ljFd8EjY0zxOzV5HQ5yZ
suxvuym9EqDOA8a2OjqaW4+YbLoD28b/VZRG1sawhiesEHZY72QX3UTCn24Gh2b121/upZWQEaFv
AyDCRoh5udI89pGDKAWw36h6XBZ3aElloGOqb363dlfgHBcXAxZnI0//ITmdLaZY7NY1BLw9Xmud
E07H3GEyWuVRuC4f336yS+dko9/+32Jn97dmq108C0T5aIYBkOd0PCSAyRz+h1W2ahDDEaRF5yOF
ji5RwKcNcQtmzT4sdXyUqUnev73KxY0DIAQTatwTOP8vNy5xA/xVgZsvIHPYPnEnPgEPZ/cLHHmv
PM+rVtd29DZxTGB7UIC+GkVB6SIJqyECgRUoVTREo+Y/RTqW4xKxt8Mog1xxqGZDhlYfonFK3yFR
+lf0+p/f8AfPAWwTeqZnGYEbVFumGvh86EWWN3NYB5kfKHqCsPVSBMJbbzxD3JWb8zwpwKLIvkD4
AIAdIf2cQG1oRaRfVghmdLBF64/a5VWHSMp5OB48lLRXXuqlBZFCb8NFNE6h0vDypYLWwssaqk+Y
QHPwnRSopdjusEhX6t0E1VXP0QuHCKsBRgUhUKRa5/IMk2iGyhIG0WAT9MdkaKcbSRa6T5C1X9nL
i0vhhkL3B6EFzpsvH63jU8M6l6YFD11XBNHgZwrt6L0iYPn986eBfugm2L3xzADVfLmUnimqgGbC
U1XKneQgngeQAZ4CjULo7ZUuXAkgNkPpBmpSUAs6T3JM5U0BvF+gIDA29GmZwvEL5sElyGxx9xFl
LL3t+CpyXziOnrcTV5a/tKeweMZ9BEgj0NxnMYCPiwJsG0jVFp21faBHdXBprYtxmZ/fftALkRPN
NLRg0XeChv05SETCmyiZZ8Q01oLfrIjHvoU1G65cBpeOP6Bo+OZA6d3QRS9f3EA7Go+QZCnM6NoP
ZmzlqRTVlBNt02OA0V3+9lNden1AgW5TCvCqod7xcj0Lg9FkjTF4bfRkD8sgvJ/tQpsnP+hIBQcf
qQ90Srt7Tq360iVaXLNdeVXqbRFm08fc+K74AF+1mkvHKBq9rAAF3xd7F48858o2z4CW+59GOXT7
KhBOF2agZIahjTY7mB2yDxjntnD/YWXyuWRi+h8OVoLSGsYBWz30SiiBY8BnupVB83WN9uDPLFka
QXlIYSJ45WO9kDBuol5g1m2636/ATkT4aQVVClasCtoDiHQDe1qkTYMsFrF9GCod7ayKrx3oizsP
uBNwztvoH4iOl+8ecTZKNUjXRdPL8lOlQnmEaNXwqKSgB1RGvcuiOdy80gdfZMKPu0+lgVs7UP/T
ivaub/tnP275NQzNhf3Ah4amJvBBuH3OuxuNII21XLEiHYM+M9i346qxoFzQ6BwC05fZCFfX/dtf
woVIgtgMh5Gtwbl1cV7uRjyoWtSY5hdgVa6oFiKzc3E8wUh4Xou3l7rw0aF5AnQHhU8Mzv/2U/5K
ZF0MtHrQ4o5zpTfuYLMN3APVA8jVtckNyoQTbbpPRLXNrl2hZfn26hcCGY4ZaJSIYyhMzydYvdCm
okyyAoDF6DjCwx21opNXAsul7YSJJ8Q+NnUZ1AUvn5FMdI14jXsV1PnvXdyJTwJn8BY2qdeIUBdC
JgBXG0xw08BFovZyJVUqMXct9nACci3vFRRseqir5smqNy9vVR3f3r9L64EojwscpSboqGd3q1+q
dvQjzYBVMS246vVHDbf7g6f6Lh+a5too+c+E7++KHgcEdq/bBBAy/Wg8nT2fnkSNlzSywnay25ey
nCDJnOhcheFws2hvPUqVTtkIO8lss/nNSojm3jcRji1zmh5tTH9CYC/MZ4omOrz33JUNufSqET4S
fDt4A5jLvHwBoQU2lbGGgVZZRjjOgj6NLWkyABf57u29v7bU2V40uDV122Ep1/jtqQqSFkO7qHwX
Q4riykd64TNBro+UF7RBzHvPo5AU0lYOyh+FIrU4kLXDyHf1+iufyYXDhBoJypGQH4Ba17mihgDk
1wwwCIXKq4f32q2pyBKhg91AHHhLJqW/397B89bxFm6Af/jTcPMBhTgrADF5XTml0KzicNr9FKTo
RyW8ufeGcvm6oP33ALEFk3Vr2Vx50guvDlka2nx/EDqgFZ2dkp62IXMxnnRzMEihdZAxDNMfiFDt
lS7UxWfc9Jaw4GYQuG36X/FVLgtap6HgxQTRnV8gYEBtTXp+p6AiraqvSyzCh2T0+GlUZty/vb8X
HxOGwhs1DiiTc7LLZm4TJdAIQZJfhZ/VApzRksa8yVg/XSMSXVoLcW8DX0D7GFjel8/ZV0m00Jki
MqRtmMEJNb2p6vomXUFv+venQuNlqwQxU0aq9nIlGDPMqDUHDhm0Unk7tHsATbRT29tc1lO5XLmi
LtXbAD1sPiFQ/NkUnF6u58cljIhTyQs39WhXsjY232hYWTh+pX7mrTUoPZx+Xo1qYMbSkrzr9HDl
wF4IAPgNG+QCFPWtEf/yN0guCIhgHZ4ZnjlfoPysPinUF1ce9UKyg+4+xsNo3v3h9r1cBRen19M+
QeNuav1ql7ayB7MODBtlg4JAXCjee4EO/tUXFWEATROcUbQ0kHGeqy76YV/XJfF5sQZj/C32Hf1Y
OfHxn0/Ni0XO3iKrZLcOARaZI81BOcHHFvZS7Fvl3O+3l7qUzGKtjWML5XYIH56Fl1q3vE4iyyFC
vrQ3tZjZmNnENJ/CsF6/Bx4tbxZvrg/KRdVnEVZzDojdIG90OvZtZnyA4adp6a8dou0Rzy5vJAro
nqARDEz4+ZDDczKyZA14YWVQHdDCnfcwyduMl7jKGnVNUuXSadoUxlCjbpP686olXYIphsUAlguF
5HU2gnJkM7TJ1umEiVn6bp7QrXoAhEJfy1MuBCMA+JC443tB5+bVNLkjMwNTwytSTgBMgvT9h1I1
CqZZ9UL+PeP4MyeHhPiGOznv/Hle0jgXGbi1N0Gf61r5aAeXaueCtjy9fbAuvcBtJP9/S51FgQDk
+rTXzoO0VhsVzczsHvKk05551uQdirQr613axhgKZ8CZQBwD+MOX8SBgijsVLx7kcBQm5TwgP8Ny
/tIGln5++8kufjJbKx2iurj2X2HMp0QKE4R4Ywvrl+9rBH3QLPLH71ZBmngOafhhK9uh6dvIDMIZ
yQmaJyRTPtCxGp0k9CGJKt7+TZd2ewO8ohcXgaZ6bh4eceM1ied7hU4YKFxgHk6PCu5sWQd9hxNo
u/Zfvdm3QJhsmB5Um6j3z4EeSzMoz196Dw3x2iCTTvQzsdOwgxvWw8ri9n8Iieh2QIUITVx0k85e
b2k5BgpBhT1Pu/ZYtRZ+Min4L+Xmf/32Xl46SQlYPvgmgSJ+NfRESl7XrkJEBGmcf2qq/isALGwf
JOJ/ObPAYIIcgSkc8q2z2Buwam1LOnvFOofJ12WSTyMZXVGW4TXy8vaXzsMp0BUA0wMVBOzp9sx/
ZXZLIuthYTgf9RzqYqiJzrg3X9u5S6cQrWBQk7Bx6Sv9eJSYK7o8+AYJXcZDqp37Anggz7zG1HtR
gzD99pu6+FToCYOCAdBwcl6Re35iF7dJNdq694s5qdSTXSoA0t9e5vWBQCEDNAEgTSBzveqr+CvU
CjtIGu1iSfsvzQgAcT50S/9Uy3XQV7KnC4shawIRCpcR/uf8TMwmnGG72YvdGrRrHhnGDn7Mk3xK
Qncl3d+Sz5eHAhJlcF8AOGPTWz8HiwyQGwADg+CbclHyDPaaOHSD83UG30h7ksDxHgMV2zhbY8Lm
jEeLu/JVv36B+AUbeQYclj+stpfHEpYnoXSKeUUwu+Z2Nm1wU3UQzX/7/b0+ltsqG8V247a/4rVH
k1l0NTYC2BsBASqvbL9BVrSpdlIN3kcv6MqweHvFiy8ReSnkjzdMyHmjii8DbJlqI9CGGtmpWksO
LQhFdhIzjn++0vFwfy21PfxfX7ZdhOsZGcVu7OumMHFn7gaOsikUlL9/+6kuvi0KyXocmhB5xFkT
ARYDYVpJK3Z6TmE8HWj9wRes/R8eCJOlLdZvTZFzXpNVhHVUQuq1L0d2kPHwQ7Ri2pcJDKHffp5L
bwkNZIxZt9z3Fehi5NEaRTMX4GuW4kQD7r/vhrLtM79EC/ff1wLSf6Pk4tbEHfbyNQVpWfmz8bxC
Ud8WEqC6o170vKNA9v3zuAzKKlvRiXcEOYBzOUjSRoNcPCO3Vkh7XEUkjmOgYDcVz9dAM5dOBC5k
gHr/NCjODWB86kTQ21DuQEk1O6PnYFOzU/t/37tN3mDr8wMwfU5DJaJLCC+V3LmxTkD7pyaj8DQ4
RUpci74XQsUGI0WLGT3mjSn68jVNM5MOE/5yh3G/uDNw1dlHnkt2qm2bA1BJ9N3bj3ZhA0EEQScL
Q0BwMc6BugCg1wFVsQTIhbhH2OiIB3g5R1cC4OvqZuMmwdICVLoNyHXWaCSeJ1Q0snLXBzzK7RhN
OQVoGIT7ynsXVqLclUifr9wuF7byxaJn0ULUrRKTTModHfse4IJuelfP9XibtKt7TofZXOFDXthK
6CuDd4HrDOPoc+8O60IdhgJRvdU6yvEm2Qnijtcsjy50WDbVvc26A6p0OPZnJ6TqN9kJaHDvVn/1
dpylOp+Tke96RJOcVl54mrpOHAzYoTd44XDNDmu3e/vUXAhcIH+j9kigu7r5m748pez/2+OJerfE
gyyatZ8OqfE4Jo4d+/rvS6G6RizG/Qw4w9lbbDTGb+AHVDvut+NpmL0yW4NhzfWYpldOaYpffZaO
bJZd6HWCZYrJ4fbP/7rJQOoL2142MM6Y0uUGx2R8ghFJfTC4TR+Vv7Uepr4pkee1UE94+zEvHFas
DXAQ/gPjo/O3CvHcJBBxW+884dFdtM59Bln5II8ULvFwcNdEQS+9wb/X277Yv55VCd4uMcF6IAzr
PK1cn6eCjLehjZorhfGFjx/dnQ2GAmgj0rnw5VKpa43fRKzahav0v88thvwzaaonVZKkyxp0Av9D
ddce3t7Qiw+IAhFjQQSdVyRai28+riC9sVMxsJP495ojACPBDVNWXnnAS0shfG6aRZg4o4x6+YC+
3ooRxfDuXOkKLqryc+gBzzBCfvnKUpf2ErkPWNdojgOntcWgv15bP7bNqDFt3MHooQNTVvV74cMS
RS4TeVxd3R8oyApX0q5LZ/PvRbfn/2vRxMSRB0cQfBeJP9xQI4J8KJv+pre2vEknc00EZ7t78CfP
P0VMWUFf3wQ/0WV9uaSenBY1nyFkDKeBKcoQiQI4vQzwlsm0DFpIt3Cfy5xH86Jz9BiYKqxQPSm8
uQoLAWeMOYvMOtNMVZ76EKA7waHoGKk+c86RUwssnco7sFSGLAGu9/foUbA+u4WI5yUB4jhP2Mza
TPdMwfiXQbE8G0hiYEoGfyuXL+WiOgi4yBLrlHJ2R0AbuwGnzUT/TU2t2tM88dQVobGRye2AfxML
1VCcky1wS5kbh/rox3Wr83YQ4dcSIp5jYYxcHsAwFdXBCuv9Fy8xO3ZU1DoL5rJMDwJPvQttCfy8
6Wcb5shNpd4RZiS8IOC/VQxepUGV0GOAASK28OTrXrQZeM+QSHIMDOpMQ0PkXpeS/K6gwTbmpoKQ
M6D406BOHWy+ZZYqz6uypvTX26mUXgTOfVX5Jw+TNUx/JsT/bOlRyBz4kjYfJhFAE6kUIjnUxMD9
S6cD+0lCT//AyLXeSgPT3NjKJOR2UGkpMxfSyeWceNOpHiIVPKQL9e9q6rvoVs6r+IzYED5Na+m+
d23ZfIOA5fgdg7Vhyjyd+gy9l6i+Yz06XDuuYwxweezR70GCEJOPSerE3h8RbXTgL49AWY3DQS1l
+eRr8JHymk/qSKBKAalKU9Imn8KpVcWkoFuZ+SBIymxtR++H8rrKwjZ44CEm/m49qSFqxoyB6Djk
HhQI3pkIk8bjuvLG5aaxUbKbo6RDPwD2WhA3JjNAABpKAmkGXr35HEjNH4KlNmUxDsR8raQ3b0iY
OhF5Ok/NvULU+hVWLFyycgBm8DgB7PHsWyfrXPVzFN2HVlQw4hANZLzitO5sEZR9+wV+WrzPF7ZO
N6MWZijAUOxPU9RRknk+B21nWG33qZkEZDa04rPJuVF4E6JR8C3BGIX8Qp7bYIIIZtGYUSvmLxS+
7PymxWI/gKqN2hxq0Rg74ubkcYY53PLsIPZwW3eK/oTYBoAwNePrsGtbaA7tamgo1Lsosf07zSIv
ybTPRj8T1Mi9RtGbZBWP7e8QNdBP6TN342JeNwffW8OPJmlhwOD1HdXYE+7nQw9jFTiewDAX2yrK
JU+Ghgko4Xql3gs5zWPh2jYo94s/dT0ECMO6zSF40i9Pa1mtdNc4QVuIf/T0bmycTTNkpf534fwO
3XaAbU4uCus+C4e6/jEpOHZlS9t6sG+exDN438uH2ITIsEg1L0HeoNC/0xoDgRx8npL88JOSJe+W
GlpAAyryqSCJMiD2kWFW+crXqOpgz9wPcr9U0EnE28AFnHdiwkDMWgrnSIzN2DcyeAF54uEcQRRc
G2AGMpM415ymMBig5uNpJU0G7Gr8vbUwcdgPCW363xggAugzgvbq74Y+ZI82qKzf5aSRnOT4Eby/
EZCBrLMyMdI9iDpYpwwzMneXjLVHILjYA3DgvHGsvsYewbhlDrrO4VPykhNY9uOU2cDXOk8azvXH
aSbRcuhHYevMeWv8C+5f4h76PFRGkHoMlneihkRCrpz2RJYObhYqS5q2/s4AMR8zqEva6tFAFjsd
s14lMnhfp0gM8pVW5afBBh7LElJONfx+gglzEOgMQN1g8BzgEno2fSFFE0VZusilPLBosl/iWHCa
JbVIw+O8eqzPauUSuW+Xcg726wqu7X6B+m14t4DV3/6a1kDwD9EoO/2+5z35sAKsBplnRkz/EFdh
WN6bFMpZPxuPB90t6I5MPiT+3IRfIW8TpvfpNNRBgXzbez8McmgQEAShgHloaO1FdA6jnCx1VR60
T+tfrEnsXexqZ44qQLjZJwMU5Y4s6VV7UKWVCsIVql/zjlYUL7H0NHSuqTOHSHJX7eN6AB+15Yn9
JYPSj+4dbdvfM6ycVwBuqVEIap0N76t2bT4N3mz4DRVgPhUDLdP3ifWDdofOWjvuF2L739QmHcU4
Vi6fPGOnJrfCeeWdNOVM9wy/JypWy+BGQ5ZgEDc+5VOazY3yymPjEYjv2hT8fQgwaH0bkTIW3xcz
9VUxdvG6FqRphiHzja7D91qVnXyHA6jqnJqo8VTe+jhuD0k9UUjQlgmAp83ShOxAh5qqrBpJZMBi
EknyHlMOz1c51bbl+96U3lxM0IWDJImux0XvGzyMuh+0AD7GL21t2hysVhdl5WjpLYqnqT2yaU3Y
vvRb2OI23myRU3P47ZBdKlRpfpbRKr6ZKK50LjqVJrvextGnJvHdeFeJMIVtJoOdwwcAvmhVdIRC
OB6ihjYCmjENpV1niBcwvSI7SSVu0/spGVoPwEM4cDIBaR45s99B1Ej/sWkCf/oScE/IXdWsYGjN
aD7G0Z527ZruR01ds0FV6LiDUBsos9pAKCrZuzZY1FdfQO7LyyQGk/Xe094EgY+OwHz2YKqqHjIC
9F31C64GUELD/YwaV8FeRx3QmnbmI/X8ccn1oCSiIgTEgsIlXQ/MnFxr3HnRYhk++aCP9lVqE4XB
/TgOWY/prMuSNRn8/1iZVn22qVdE0BqdB4aqAaSzHNGrcxnkGOchn6GOjHIU7hNJ7oc1IoDx4dAB
fzJmljuAYkHYXyYuH+1E22UnLV/kfTgP/e3oNU1VlKNq7gJWe+2xhdKnnweuEc9ThXcI0Ze0boC0
w3g0r0oVljvTGMsywEHipZC2ZfONIQhy2RoKt+ZzM+uvCwjOj1O3MOCnxmTmue1K62ccqObTLIQj
kOQrDYLbFJovdpLMQlyciiirZrM8dpOJvQOYO6HIF4TUz8yNcGuAyn7zCA1UhNwW01JZBAgFdRZb
EpbvoE3j+4j7sHzOamFKBqv1wMYKMcyEJB9JuLZ7o/2+LoznunC/8MbCHRmKIk0RRcvyqOdujPIA
yXWZ9ZLOBNKnpplyVKA0xGFcJ/EgAJyVP3VbmbnJ+4nXQLAhR+/yuEmREAcVlLYyfBBptW/6OV7u
YMWgyUkTGYXHpoMv+jHWgRkOwuMGvx2DpnaBkPbYMvpRDQtVNVIgqzkDZE0lIiNV3LF7RfrG3A+V
JBa/bQDZJQuTdSFptpDEU1+RrqrhS6KGnj/ylgnEQB95vBOZF9d2uJ1cuKKwDWdjjgGn7YPAIEcU
iaqlORGeajEW+C+vhG+2aGPUwZ2eigkCU92OevBjyqoqRXaG4NCSTIwB2umgCOsyW1gLXZ95sml/
jNCz9Qoo8UbuPQwVyacAf209rJjUiGz2wnHctfgOhn3oL+n3nq4Dz+DP2SdHpQUUi000w0Q5YpxP
t44w/TFZUfTsSOISYGo7AR3kKtZmfBxM4/nZTJM/2D0DZfoEAUJmVRNrRCIPGp73M9JnCBThapmK
YOTlj3hO0gXfSxX/Fzoeq9wlTDxp5CRhgZkMOXrUhzbJ0jC04VDeSAMN8oCHMD0h+g7nj3uHqAKn
JWNoVzzqiPXzodP4Z10qSV3UQFD9hlI6HK0GdE7fl8TN34xrqwfVRCgayxpMurt6aAjyD8VFnPXM
WXWUvhaAlvbgqYRc8qmgQR3JHTRKSLNjwxR8imuZjJkhC+bboIx1jxDuBqvEa8jIcsAZw3dqBt4x
A+6amQNKMPVzXU17y2yaDse5bdxXaAax+2phkNe3ExBtyB4C/D/oxBZ9LOtkr+vIe+xIZxGCZZSe
LNzJftbwd+ueUmfDRxzMaEThILwPmH4kEileU99gAMI/kdZrdVajmnjPay78gpRj/xGPReRtIjuB
ZcrUf5y9hQV55wXmntHZD5Hw6pXf0n4mX7SPLBaPwhdzrBbaR4WOYlB3Ub2tX6CfjS8+YnYhBz3C
XOqkUtUk2dzi/RRpz8fHalFjktW2EuBQ9hN228ddd+u70P/REVHjnoU60zMcOsKfXi8gEbUYVt3P
RuFmS+3kl1kzIfzs8CmQrxVs07udAlUOnrgmjpu8RMUTZ0tZAfFPUrNmgSiDUzqGos9DlwrIn0SN
ztnsT2EeEWOTXR1NwV1f4oxChDPmbVbpZm3zcUp4d2SOkA7MQ+ho7uKw8m5QT3hiT/uR/pDWw9Rv
nca2RD29NjVumAF3yBp1TD8gE4OrtOh0HOw1bgAw7tCS+GWWfobv0ARZhEMd1/zZrLZCrWCrKN4B
vUdp1ocYXEaocwVwvzLcyimPLh8inQbIN0G9vR1Cjb+NGbjfQAmx62her0tzWC13c9aVbVS9t1Pg
/4BFE7W5UEnd7dt4xvc/opSu8P1C1gT3Ag1+1AlrRNHHAZL8mtMuQEEfY7bSdz2bc0ObsCkq+GvW
WQAovcvk3E0kb3qgjrJETzVsiJ0DXM3rCEC5StPvk7TjvMO1LTQu5kYFWcB8RQ49nJvrXTeratrZ
OAEbuuwNy71u4gteMNRXjrKifZUF42jTnBIhx4eZN8NDC7UMk4E5z9J7jmL3ODVt9AUjWm6z3ule
Q1+dRR8qCazTLvbKtZDNdjdENoSrme+PSOvDCkjkfLaJfU+JDmVmqSTVTafQbsxABSMf4dGkl6Me
KvYFtJsIHvUi+M/XTdfcrSW0SHCnrmrIXddET2EH99R3VUeH7xXxmm6/Iqv9Na+4jPMGP/F3D3gt
Igmc6O9di/5ThizRlMcl7C32M/LKPgPEKTTg8vYly3S6ERfDkiBj6Vb639DNk7hpdAdTJ+pSMuVA
3cdonZG4TaDyMGscU1iA4gqjumEPtnNLgnYO2i2PEHOrbQbgoX4KRcvXvfPn/ldbzzCxTuOZIZua
eYyeUEDk81aR4HJDxHZ7lLvTT1wEQQn5o66E4ExjsSE0nct9rGb4i6IfsBat6D12S4wMHwGFCj50
A/Nl7k+LPaG/KVE1JUn11JF4mbIhhKhJRqEiSbI0bvSngJPyOYxG8svMhqFTzYf+MBsokuQo2VCK
E1S/MT5Bpm7qdJ10ZroU+lplPzQc8TxYfiH2pz2sB637L+p9r8HeW4EWsKnTx3ZTmsJgVbY/euKM
O8CzRKsCewp9dCpo+J6vfQgz7XmN2szroQJ7iBrkAhn2ePw++FVns2qids4wpOk/Jmlv7mLAB/us
w0l4HPuq+VJCmOVXKWN+RCbrOejVtRVyD01PtVvVVzcBNpoNiqFJ0EWq5ZmALxr6uInxWiSMdXBj
yqYsD1EbCvTWxpXj9m+DGaIaTCDMVW505YnCy3TIld6mar3xUQn4bR8+mDZZIP8v7TTiwUlwxGZ0
AmL+ERl2+BvTB3jbxLhh20jVhVhcj1PP5DgjDTDDMxouiY9cRMzvKyTvHUwGoFWQVY76P2M0ukUm
h6pJgV9u9HMLfDjNhnFEzTqPc/owjmMPZbm2Cj5Enh/8xxrpgnw2Y/jDNKx/qnDg1zxW4XQD5/Ih
yT2DDORELfQJ0ZuM+xs41rA09ypD9nJBXQsLOD9xWR2kM90lA3ceEjTXLghOQ/kVfP7mi2JB/VVX
PloP2l9EvDd8cM96kv17VsEMOtOM6rCIh5h+43KGWbJCs2lFmznyn0tSR3cOQ3GX+9KDacaaTOJn
6nrkgxa1E+JAGPvfaCQHtLTEJJA6OaXvKMRcPBTq9XoHT8ZV5hNbMaUNWU8/Broip7Ce6q9dDImO
ndQx/YV0a8HX6Cn6QcNlfCikv9RfMMqonoMmXiyw4f30PQDnJURbYUUOROFOKwHPtJj5wte0f14C
4LUyY9j8GXCO1uRgalOcUrgKhDsx9AGyJ96idhv0PB1aDmc9aPjE5KiSUvhZU/cLeiKp9WRR83GL
2HDWe1RNMAv0yuL0xyyV/jUBJ66zLk2hAh+ZsQRIHroF70FpSZp80Ur98DWi7g7HKv61ICx/Bmis
/1zGOkT3oYyRQXCvRwBtGjWMeVLWntutUQAviT6p8KvrUfspmhCAjUJdiE1eMTOqtqswHU7D5BAK
nI3KR+YJKFvRxLiinqAjlU+kxCXkUBD9CgySKHA8uvjU2hYugChzyGdTYYz3ENcoDHNc2CbB52Ha
/8feeTTHraxp+q/cOHucgTcTfXsBFKqKpOhEHbkNgpJ44G0mEubXzwPd29NikcEa9XqWDLKYhUTa
93sNfqoyq2as3PCrutDzfDbvGttjDK2K+KkomybnVsgVZwprzHL/OID2crtrXTu7tAAZq1hmRXXZ
WbNS+1rXZBAate7M0eiqzoh8XLLLuJttV4WmcL1HSjEDr2VJRhPIpsEUxwBiPgSFMVlRmqwzsvoy
K68q4lK0a6vglr9TVqB1oS8tcJsgdWxqH6VlcCpXfgsmLor+YVJ6me/G1p5lKOtgzG7B7tOv0sS7
Ez5tKe9k7RgU1tfGva2brkovKnb5922bKbiLGYf/GKFbO4YCTrtA2zZzXG2M1h4izISNgxRjUcX9
ouqHQXpcVcfZ4zCfcOoYqNu5wXWLHybuYlJON9D7wYkC1EdraI4u+5pTOV7P4dki5rgWU9+FBmjj
g9lMWnYMRFF84TzEPVBLOg970QBQBr1HLViQKArfp43Vfsl9O/lrXObJ3VBkbGIldQk/mgpuNNEq
hHPpNWWnojrtR87U+Ge24cwBrT7MtePPFy1I3RdSE+z7VPPKPOrZ7YMQFZ9T7fTJMEbSJZPxOrVm
Dy8MwBcjRIEMwtb4jvZl5npxm62O/NCrpbxry47DVeO3/gemFS+p85Pyqp0SbvfwpX3zvR5oWn5B
Mp4FW0d2zXavcBV/o6krkVJvWYwK4aaQNndCm0tEoTjFLQ63yl3iK+r3ZAZ2RRRUhXOwU2US+dCU
dssW6bb3rB7NXdtUc8GuAJ16NySOEVtO31jgWMq45vimmErQqx3/3dCBkb4buLPhEITBx9GZZnXv
TMbydWxGmV8GUrAMpqMwj6J2My+aNiP0qE0c/0nrHeM2ZalhCnepLOPKm4O/kN0b4LB5431Zkh7K
wRRInwGWjN5DKYamwJPaha/f1EPnhXmAej30y87LDvlkjsZe98ED2N36FPpFU9UJeJ6TlqE1eKPY
jrH+oWqB73Zz0RsfRtuu/nLS0b4hnG4hZ2PQQX7bdF5ILwcYDIlRKDq8wbQAn40gyz4PckzEEXZM
ikd+UH1fciiSYb96XIhgFur13h+SSo/dJnBuGzkyObK5oIjjpvYMsMlZU98pN+vuPcpif9tmrwr8
CDkIsbKDs4Z+Wo9BVK2p862yZfGNWJs+xbC4GI8piU7lu7YZuWmabAFcXVxvvgR6w3dzSD2R3zfW
Rnd3mqH9fcrJpjpHv+ABRiEUeV7bk6bR1llP6BRCn+Ydt8f2Q2/V+Rn2x6uVUlgYkDI9xCCnrHY7
IxekTLIqxu3zuq4niEFjdoDD5R4SjI6jNvDPkZFeaxKOC5rcjXcCJfT5gylz0d0+mPJ4wbJow7wC
c9dLJ9lh5syZpYXHcMgH//cFm6S9GhRo6FQkWqfUAcqWqUbBCDysEWOsBpLhtcCT7+To/Pj9mjpO
LjYUly341Tuh8WgFpYUi0fMY723nWJCGG+WzNVKc0cThf9AUBi5woKBmvjByMceEGyrHw7hiD791
qExdOLqzHBdlndMPv+TtQELFmwZi12aE4J68tpHpyf7pFTGuFs0d/jntO1tS3H37gV4W0ek1C2kA
jhz2Jtp+PjgwqVfJuLkwgk7tcBQf967P7Exb/RuVSetMaxub73n9HNUpcczwGDmIEAb8vDVhrE2Q
d9g5eU1GfWGt/D0OAbfOyI3Wy9R0FIGsqP3J5GDZ8zkV2MuJwARHyUPU2ObUeirpycapHo0Ze8ky
oVBYBWq5JNC+fbADkM7E7bmdtcFw/3YHv6QMEGxnwpvH5Ij4nFO1rV8Wnt34gYjhUaqoLIUAuS01
9nv0CL/dFI5yMClpD5Ow05SeOQkypQWqjnFWHRVX1ZRM4lQ0FJ1M1yvO2FK9pCUFmwBJh2VOzQzS
x8m73Er77lAS0pdY/eWEd8WOOxWAj0fBtfab93ViWReo3c885WvtMvG2aHGcNLmAP2+3GTCE5cpd
xVZRe9dKr4rbyV3dHZWih6w25aEpyLs2F4by73evj2TRDEjqQRF20nCuD+uW3FvF6TBMF4Yq1wvT
G0dcLfwKbP3txl59Sh92tkdSJpzibSb9Qm4B6+3dUcxVLNiDkTyNhgD5qfV9OS63lBD7D01ApZZi
1TkDjVcGLMLwjaANy56N6uS92rMy0fBoHL4dHVJZraxDz/EaBoZenxlCrzaFuxvucqxfTJGThywc
VtFcbD3qW8jpMKB0tCG9tfuuOTMNX+tPHArAs9jbESufrjx9wXFQa6u49DFcxYtUHDpNtVgMm8ZH
ZXXmYTGdcYevnDozXl+usAGHik18RePMkxMaVqL3Q49xOON1tIF0gkzfd7owiLDMnA9FKua/3h45
rzAxadAmJsLfzDxxOHveq6KSWBsQ9kFcZ7PcWImYo1JwJUsF2V2JUVKmA6y8qCsx7TJNBfuxLs5Z
OL9ioceXgIG50eI3e7eT3YtDtMRFIKvhkCfD1crZ82EMZPkjXztPxri3g1BlKV7coVoz7rWoyvp0
52Dzd4lvC5XftzvllZGGfhsnyk1Dgq/0aZ8stoAJsdaxnmIlB09p4sjvOldps2Znjggv9202bVT+
NvsquNfp+86gQ/VVGjRxUKkgHLNuuoLXoJ+ZOq/sZZsqFX8C9lGiF7dR98v60NZytfy55oHEwKm/
9qqndu2HD07iokRdybUbtH5++P1ehNLgGJB8tyyCrZd/aZQK9MSRx6/jNeunqPVn62gHbbIXWduc
YRS+Oop/rkABHckAOnlAjUC0FQZ9E9tZ+rEbofJaSokI7k7zjiCO5GhimLjH9FJ8bK11iKrKbM85
ir72Kn/9DieDODW11JpkwPPOmAcBoFTNu0yrzN9fm7YsdtyaoRZionKyQugekcgL1Y+YtihECL34
RmWY0NlV2d+gXwAAFKXKvrAdnrNQfm1xooM3Bz+CnzGiff5GEUWurBRFEzeVPb7LvR4O5ZIN8Ahx
85MalLG3R9Cr7WHD48Kbxl7F3JbpX0ZQ3qHN16oBF1q9WmJq81PkaKW7Vw70m3Gz5X27vVc0qVzn
8KTZslE9FsXtFf/SIArNVF+cqomTuuqyi3Khpag1neTdMrnFzTBb8r0QEHIasm3IbZ7giVmltrqh
aSs/TtvauazH0vz09vd6dWThboatJ2bk7qkN3tg4Vp7gMxkTsFx+1UYk5RpWz2cOEa/2NiHbsLfZ
80Dhnz98Ns4SzNfkQLiC+ueB1t6WxgQXDVz3egBHOLPKvrIokfTCQovJEyXhU1J85va9owABY0JR
gwtzHOUeIpNDnYzjmp5I5371hlb97lNyBkX+whB28FE2T61K1740bHCqJhZNlzx5TlF+RBS13HTG
vF4sNoLcM4/5cm362SKaatKQONOfqkazGjOAfMna2HNkgRGvY3+wq4Bimb96UQ7HO2oqhveySAp1
hgdpsoYB+/YIenGg2b4DjqkuF1+uNKeUazkouygWjYGtey5WVqt/Wdqb0k1RYW+q1Nz7eudHRV+N
v2spR8soNOhyfB74AiejCuKMJZNC4E1O6vZxlH0aQz0VYbdMZEMp+5xF+ItRvLWHYItYetapF+cZ
dtAlXda6JfvGLB79zO2qnQdw+m3Fb7WPzHU4l6rxYhzT4iY93iJSYHCfmizMdQDtB4AGGYsij85z
xa3KoKPmxPBcQWb0bmBMemeWhBdHlK1RaPAevkxckU/zuPNRNT5mcG08dn4TBsGKNhKuEkf86twR
5bXn27ZvWtkYii9N1zXThhfRxLmnV33oaHVfH7ENM/zQWnV5ACosvzZ07uHtMftzYjy7//OMWAqD
fjFRsQ06GTqtgjoKAbiLNSRj7yXANVWwgETwqpgsTNLwq/1Ida+I+y71PwElNPBLVJK+y2BfQ0KA
yh1n3EYfssxI/LAyoTj9D1YTpFLbGRGI54X4F8jPUpmbtLHftc1Ro3wWAxl0Bz+g2pOti7p9u09e
G91UUIHJOM5t2/DzNToNelnb4PpxN/VL5CxVtp+1zL7Cs67E+6o4p4v9OXhP3wG74SZ40zFdPnXp
69wa7lMtuziZbArNerLecbhI56uEAKtbb3FXGQ9LZn2RmundFHpT37mmGpKwHlb7vhPgVb/f5Tht
snyzUwEZnm6GSna9Ek3SxaTg1nEg2u5IpSWLMeYy9h78xjPr9yszzcB+g5AKAoFQNZ2ct6hPWE2q
T3R5YeXHcZDfnMVNYx/HnP3bL/fFNs9xDl08FyCM3UDxTlpa7SSzUxN+RMFhWYSunltPOOWdMzh8
uRds4wcXLl7phkyc3G7SidwWsr/6uGw6fQ+nF3Npy9Iu/bXCctGBkdknnnXBjeGcO9XLe96G8HKv
ZiVBHobt5/PhSwJ60HqT1ccW3CMutiUsTM/LdhI/KxV3o+1eyHYaYzPjnGPLoLvN+lF85oZ0LnT3
5VslHNECizIcg5l06rFdTqD3OgxMDAL85KjN0/x3ANh+N0mnH8+M2Ffb4lzJ9ZoSPw6Pz58alpEP
dEFbfq/LsJotTHeNYg3nZSnjt4fQa00hqgwIEzcQHZ36qzWj07Wr7/Sxvgh7xxCrLsyk/qs0+uLM
6vxysG6zEOklXsIYVp6uRJAjLJQtAa9yLlcRUgdGBJKJtEvP9N4LFJgxg6e8QfeRBsZ+8Lz3UIv1
kz0WJEkNy0ch3Q8awOVuVYWIHZf86dWi4ORtbMNe68szU/K1/uQRASU2Dx423OeNi1a3lmzlKSet
CvYDnIwL6Mf5sRzW7kxTL7fZn6mAJJcz/zlLnDwngKHRwYcdYq9w5L7qdPdu4eQU617SwaTljuRA
rgmGMyWmV+ekB1Pmv9o9QfBMt8/0kohVOOOsCVOv0ou69o292XRi35BGucPocLioiyBgh5HDw2oP
/mNDZvW5lf2VzuaiB3bDmRAw5BT8Xu0Uw+GyGYgAGd0IDZp+6dVIc/shOFflemX0MmQZvvg2u7za
k86uCUfIuJ8P8QKNakeRT161FLS//vZs3NwXNuEoDYG7PB89eJAa7I/9EJPZ1Rw6tWQxyXVmODfG
fGaXenkwQFzMjYbbG8UfltjnTbU456V+bzJL+mqI/YqMzlRYzdPMpAr9GYecM9Py1QaJgNZ5Bgo0
p64xmT8bMEC9AV4Jdo4TaupdVTo/4A+iN3TK6szseG1ssHjiKoZ9DEKmk72RNOaMDJhW4JGQWlHe
OHqIraEeLXTqmRnx2thwiHGlSMjugAfw865EIOXNVUBaxkBv3xsTCWC7wC2ox7w9Ol5rh1M19wZc
W1y8xJ63Qz5cl5VligWv9P04SOQN0s9zuWmv9dvPlEymlUdt8KSRkQutlibTEE9ZgF0s9IB96o3r
zmmY528/zysLGFFeW2YFRwse7GQhEYYj1TB3pMHZ1hb7i9VekgtYrSqfr/Ged6MxV79tDcmwpyQA
vrghsN5pchlRW1mniknERs3NPRim4Ygw9a5bhHFmw3ulJ1kHdH+LUub8dGoXYFAQbKagEbFfEPsx
lUTcFciGo8mHZvN2T74yMuhGnIG8zZuAWuDzkSE2yTfnJxFXhLncwTvxQls66sw4f2UGs60ZHEyw
7wyc02xPt8H0a15txnlVLnGRtdmx6cyBrAWIPkDJ/4NjELVc4GBcZVkMT4vHZiIso1pGGbcZiu+R
iNiwbzgGFnU2/wt0+F/f5/+dPrV3/7qgiP/8D37+3nYLdZ9Mnvz4n9f596EV7d/yP7aP/d8/e/6h
/7ztnpoHOTw9yevH7vQvn32Q///v9neP8vHZD3Ejc7ncj0/D8v5JADz+bIRvuv3l/+sv//H08798
WLqnf/7xvR0buf03CgzNH//+1cWPf/7hc5r/X7/++3//7uax5mOHJ+SK+ePpB54ehfznH7b7JzdV
YFv6ftNgbOjm9PTzN/qf3DxIsMYviwoiw+GPfzTtIDM+ZP2JlwTm+FhIUgenTPTHP0Q7/vyV8ed2
JSQYkZou7gS298d/fbFnb+i/39g/mrG+a/NGin/+wVdhVP9y1eTf4wiAUxEYGfX+F7FyNUU3T1kj
O4ovMayowB3VfvI6dyM22nKP0ErHdzpVlrt37WH+y1SV/8g3ni/IqS5MakMuotQyG22NEvZqjpfg
C0V1hRwj+OwkIyo4CWuvjPw8KJ1Dk5bTEDqrUrcYx4kewpGJVW+dCv+rrFwLkl4AGrzn+Jdcb0V5
BH2TzNYQbhdOzHXpdVZY6tP8TkrDSkLEwyjZPUq9t9C6imOu9OAd7PzlJjX79tF2iv7vtmsm5JaI
uteVjMdwyP3ySxvAVw+9pZoayIqZfpPnJUS1Xnl/Qe6b8gNpd1ABCRZGy+8uKbR5buOeQI5dr3Y4
Q+B7dMve+IFJpIFSes3rT6bkVYdwca0pTORaN+GMvD3Z+ZlAVGXIofyMD9t61eSl616QMNkfcqO6
NTnb9dE4BcOlmeGscahFo90MlTO1WAgXxY+sKLUlxKxruRwI4NRDXUnPjbNpEVVErxpGhBv2VEX2
oCm1Q1mGrkkmGPciVcZ5Bs2gZSWAgSPJCm5jdddtl6ew0LXR/GqLxoBo51bDPZkRKU6/SMw+F4Qu
oIws7coJe1P6t9AyqWNXqZ+tUV+LeQhnu9bNmECo4RM5W8E3conJYO+tEhQG8Z/xqDTDGCI4536y
K7NJXqoMA7pjoi+THlodS1BkmNDTIHHavR96UCrvYCwbTghrf+qOfmHDyE0Radj7TfB2VHO7SZ30
idy41lj9v+pmymuIlQUqePKwkLf70ljyXeNB0z+MuJNi6GdrXn/Zi26hIQcqKQsg3DuoR4EYI6g1
nXnESQRJJYWyGdmN5as4CzKJuBvOFU7ExWA++BNZRs0ss4uGht/PyZz5YY7cYYlcizGWIixH4yyE
+gunoFVFcP3hPRvBWLuXa4YbQFTgi/NYpYueR+CV3lXvQ1WKF9enKGb6iajCbbOtiQPtrDzKVs2/
9tbWLSN72nRfZpcYRphUmuuTQi/W9Vj0Cwx5tEqOc2x9pG7R0lgNvMi6zKCS2cb8tZFz8KVDadxH
tvRR4qAOEi5GVAsKaaLhlr2+DMG3YZX8p57kZ2DqbrhGqWM4UW4AbUkkOWU8FS3TFm3yhI4QDmUW
B9q8/F3ORv6Fk02P5kVJuYnsBme5yNwghw6vs0KEK8X1vzkmI0krWg2VmeGUBgIe1AZGWFnU+zmh
JM4nnHEaYtPtuUCGE9gwfTzbHj6KJq/+rtSkfa2F7K3N/CJ5IsfKbUNm4HTjKHMtdlUHdhWNoq0N
aNZFj4AyGCrU37mRffLLwJwiABDS97wZ7SV5C9k4RmVuEFMH5wCdj1iRKUaI4VdOt0bTEl+3DR78
QQrhXTawujDblpmdIdpX6JQ6/MnKgxNo652P+GMj3IKa7nRfIvFjjo5D6PnaZiSdCU+/cIU/FQeZ
DyROdxVZL/sWucW0XzSE9DsXkwHruARogEPSUVkOLQx1qnhYh8YmPa+rO9ipSOz3GTb/ap/0HJX3
uirtz60z9Hbko0T56Ms2+IHhwfiZLQ9nxEnPhTpw76XOwN4iPwTz4uZRQSXTxXJEgi2j3RXGPtEK
b9o3CyJ2Vh7dKr7zdebxInfrfN7rrrC/zoE9TiEPPr4HJEKEXMPMmCCMj6t1SKvVkO/tIWOEaNri
uHfjPObjBd2oPVJmssv9NImp2wVl1f/Q82kzNZEJRxBcFfouv7f7amYR7sfCiLLWI+rSr+XRTJeA
64buRITa8VrxV+P1Qc6A1lxAZXXqQz639ru1ba6LyYTpXScXDq/ezxHdt8sdZfk4IPu1zw3sFOrx
pkytHeT49zWmTHavfxe0jY+KCi3cfdDNHDYa/C5JEHO5fAFVTjvLb65cLDCCooaYG6y3ABFk9abd
lRicz1A6fyyieYCJzSTt9sowH430Tsn+uqZcjMzpaInsgvCNiy4NYgjmTIcmMtLqds6JJ+yh8ipf
2wF/9UdvmD5gEAP3vUBja7kVQsDmvao1lrYeLlziXzdocKOqd2K9Z4EZv/t13kRKtdwEaQ2N4aEY
prCeEv8ysIpPzmJle4lzMdOyQppZ77ei6VRa9m6lDCWs5RKuBxpIsQGR9fgB64U6dGxcVluSh6fy
SL2emboMF2W6oIBp0Aik9b7y1XthjBfKDS4Do2PtKdLInr+tWFNGzeQtF3z+UzKknxCEoIpo7Ieq
zC8xH77yUZ2UCp6xTr2TtXY5qH7G3V3n33apfY9e4bujUeyuVSaCaHIM5YXOID42CCibmok6yFiz
zf1G7S/n9aro9MuqMa4mQzOiGpVe59i3YzYxalhx9LK5SBPhojDw+8+D1u7wF3miMBX3OnWxwjzq
i/+xE1j+AK1QU6/98uOq25HudrcCobiR4xWx+vU1a5EVujPKEpjUSFtwTIqyxvjotbIJJcaBGyXy
e96a74e+9qORyRiNK8IUdFhwiz4os/jMchpRdckutAaHmgkZlJTYy2m5wz7doxHbc/R56L32qu+r
R7PKPs2J9DlwG8YHz9QiYZtj6AJ9hHUGo1/z52sxYcnIrS8anXa+Vxn/s2MCASv1U85sNO2rehy+
45RaRK0HdX4yjCWU82e7q6hgFe4Tze0Kv7zJ8qEhgkqR1gB7jyNabVwXhg3pNOmxaPPcndlpP1bN
2WG0GhOHnVya3dA9CJviqWuu2NZpl1p5ZxdThrzrfaF3IQq8Te1tutDBdWV/GQe1vlvLdAc7LvIr
MN+yWe5Ne9rXBVr45qfqgHdYNPYd5YXDMNwMSI8uXNu6adYSobq8GCoy+HD+/oay8Holt2LFNQg9
yI3mOhdyce88SfwCi180d/oOA+8H02mWTeyyM6kgZLY3xhlJAwWnH3QKgHCh3ktzZ7ebULqsjxKV
v6mV18uQXpWle2ca9fsGCyhYALHDiprqwZ3JPuPgNl8ahojGpDwGkLf0oD+k+An4EP2rr1lp7rVB
/MUh43PecIrIvjed/86u7vPlRhsHhnP7MC7WpZvw+h31yCFQQ6Yr+HB+tLBsuBvTj1WVR54x7JMB
s5cA5a98t7hFPMokua4G50qXxV6ryCT2lwTF1tNkWFHV2ISVZfB1BWYLIXtMdxCruYbNMB6NVMRF
o6D/b02JvPmaBO2d3aW6ccAGEJWyDk+zdIO9mspbR7FHB+6+Egkrs7l+L2EcR12JdYhh2mO4DBxG
9FX+aES2b6dOkeiFwmFq7CMKrZvJEVfNPDS7smI5Efnnesq46q6ca9upDMLS6R85Wqtj0D7OpgaW
4OoLNAhX1tlXT/KCLtJV935YlbyFdtZnXAuk9GOCPUwRztg5Nfu2BKI+Dm5dfoW0i4aucCu8CwZU
unEupJ7tshYlbiSTUdvXJVqkUHRjfmOraVPa5znZXr1b298Hp6gfoSksKjYDl1KX6xHLGSbYIc14
RDkVR62myYedGivj6LhKd5FLu+yIEmJLiFOOuOr8mvgqbRbWJReY8Ym+LdUFVCgSkFzYJPgkdL57
X+CL83dFjYTKtT507wdtWDl5+j12B/OcNh/R9WbqHQ5PRn7rJrm88wKVZbGolP3QmSlF4LYL7GqX
zbVthsUydz+YWjrVjaEadMAfD6E26heMS2afB9t1nkyqyGBruJ8mU+DzIOVyW2mdknFtDIGzw8F4
no5sPbq/W1BE9+FkF3xBKnxowPTOtdkWsS3hYBlUpnvZlrn2CXWedsPBZOmvygWbN3IOvB8YIrDN
dN2I8m3WivXbz8v1/4cZ/tgQgLdghqF+bJZfYYbtA/+CGQznT5QB4ENbhRFc0wJ3+hfM4PxJ7ctl
xEJ1hHLq6P8NMzh8iAoG3ntwX40ttOu/YQbvT9DETXcAxEcViFLd78AMz0EGYA6QBUgwKAvwKgbd
fQ6tragzOyz1uPdwYcESROD7kmIHkegYt9izM1zDt5i/o9IVZ+DR07IrLdMrSIW2+gbs5RNY2UO9
VmCak0eC4PYEAYOOaMKViRenVLBGlJRuIC9GX5ZPAkHluarvCxrSVg90bQfwDX0BeM4JqCht0YnO
LdoI99dWD9eisq0IZnN7aAVCM4lO7sk2l8bcEc1EUrbsjPaAx4t9Bkc9hR35HlQNIJNgzW6DKp30
Qzd106o0UURlndjqg4/53g6ThUK7lpZJP6jWme9+GZ3/xpp+xZZOoVuaBKOCy01xCbaZtb2aX2h9
Sm+rvl84dxTFykZlldln2xqnyzHbnFjfbusUBf/ZFlgWsmGdisypF7Ggksy2XZSRpJyOxlzMTnlR
SQV0s1k/HYY517sb0uH0fy1GzyDPcw9JMYERzsENku/WCb88pGhcbzE7o8StIRncG3cukuLSmuFP
hloqzpEFX3lM5jHzByIqzZ36i7OiWv5S4qZXzhCjVTGXcapQP1dp8aMe4POVW1e/3bXb3PwFIPwJ
URISagBd0q8vlFvzqiNyRa0fdYhnvjmov7mgsF6caeblRAUW3xiuwKE/pQ3PO1IteT0CnFRRWVXO
lajFj8Ie5bhHbRhayoAQv6z4w4DWnaMxvxynNnxI+MsIuFg6T8UUiBVh6XeYIU0OywM6jmy7sozr
jxUB1HBmoBrbRHvenbw4mgG5Ze1FvfH8OT3NwPPQNNtIAW59hM4CalMb+ngwjHwU8cw+i71TlWUl
4iAL1G+SnHiixZu1mLRBKnB11mCb8fZLftkHcAVZJcFctjDSU6Zi6etpKxMsCXGTs5Yr/afDoAzK
6TrPs+DMWvRaYxYFpK3C/7Pg97wL1kW3szmtWBO7ybmSvZ4fnNQCRBbcob+8/WAvR++2uUFI9FkZ
wMvZ4X6dny6rXcFAaqMpx6bMKrCqC+uuS89lPr0cvh5VS4skFIO3qp+WFWVizEDwSKuGqVHYFGmY
zkyTg8F1j2sqJc30u67N9Yc60dQ5rtTLtZ2KFU2STclCS8nx+TOi3UzlDP2e2FKT3W3MV8DC1cXA
ADKmWV4DcLL1/Ha/eibULHS46IJeTJrewMSPUlYdZeY632lrVX1k5fV3b7fyYr0jHsJn8YGdpSOy
PFWojF6xAo3Z4MGDod35dpFcJ71vX5Zk6kSz7XcPBpP3DNvvBR99C91EnLcVVbFjhzr0vD9bMHTN
UvPIDRUi2FVipf6xqrlJlSJb/aNWrUt6UCXo6UYsYEAtlZv+yJu6gaqnVkIzyMC2jng5GeuZ6vXP
ifhs+eBFY2nNJR+f/5fnGastscNTGl5KcI4O1LgLdShcnO1Cw1RA6I1XXMkZ28SkToOIHOPmQhQq
ZRqv5VOOp4CKnNnBhcu3xvzcvH4xCSjUwuogfmhb46h2Pe84NeerX1hEv0ij8D8NUtVf18A33Nhd
qvx+LRpNv84rjYHJOZFjoLEOsxkvK7enhgPiJ8ebmqM5eorA7VSZl56XQFe2h9ED96mGedlxb2dJ
LqFkzPFQjKoPR4yoipDX6M67pWvKH+3AYIoUNiTrfpl9Oe2npsYwpoMYnHBLW4QI9XTWscGc/SdV
G818FIlbFHuCIqtp35k+f2cu6H5jUy+rS2DIMad+z9wa9AKTqI5bF95To3w/D0Z+p1tJs8dypARI
mObqu0e9NdInHJ4if64zkDH6JIGYrGacFVay2bLZ8q/M1Mb7Q8FPGVGRgDt9KdxivsFgaZbx29Po
9L2wqnOOJ88UEkeAJPNkz5mrcs5qhdOxdlNh5NFEFtr2XeueqzVvuwWv+JfxuYWKUa70OO6jlkG+
e3LSL2aomsFAacS0czd7pPAASmLMSysiU88V5YBBZKFqDGIq9KKTu0Jadwmu1VyEE0yNhBysd+6c
Ojduk3YNZfEguyMJel+V2TuSqbUQki7GTNNU2BF7WvJ+Leu131lMvCzO6lVGK75uB3MiHdNLknXY
TzL/uppK08IaU6VITLkbtx1+mTkA0eOEtVWL9dZnHbfpIcToYnrIbQVgw1ELEg+9KaKsM1UoFoNK
A/qJ+21JzEH1EvuYJF5316+mr95RPyyizm/d4VBIPSG23M9Y+9MxsS5ZDzzS5KifQlX3mjWq8nLS
off63v3UDc51WWWRWWq6ux8BN4YdtsF9d9DKzj1k2TLvoWsPbWiMxvrJSvOLzu6s9ZGXbkSUcxzM
AvD3EQfNwko/FOw8w4YKqQ8bESFMgGQi0ZE/MsqluIePjQ+p5FsssdG7mnsMVl+71OsVIBArqnvq
c9174MjywTSz+skWI6ZaARY5XohjD7LIlPilQzKmt2PQ9dZhqHwMP7H4Df4eOgNlRadpzudENfPy
s0qHyQ62I5G0BNXdwZvHOz1P+nvDUdUFlqP5O7wEnUuCqffuEGBmas3WFZ2v32CpPkQd0OUh90eC
MTTILkOM16otj0TbPWXJ8lUrsIMLJcXTzwMj6n2mOZiPjiMulG0OzlSBiH2Rem8cp8AHAquSj04z
mXeDjlpXreYPo8Ahssh9fwr9VcNIroXdtKd6RJk1xUr8eqnd4qquHed9FxiUONYxJcVFFVZJwKwz
/E0AQ0s5UuNQfFD+aJQ3VdJ99zL3IS+ETyCVOYFyY/VnhTawaQXv1/jYTSVJG0lqmvsOCPvexJk6
LPDW2YHWYYScr98HclCBdYHWhcrXsCut8b1XdTKuSoDGJICJv+Mu1R6ICsEVjoEod6xaAi3PSA8W
GmkQgrzvS6i4Er0PzoZJhIWy98FIiw+ZCbvrkktLdVEOupXt6iYXBzPoyMtY5VJ9ErNcNxtXp2LF
SFO2Ec2usEZtx7t61fRDNU/6bjTs9Tod3fmSa7bL5M6/qM0psi2GB/wE8euB3dyP1j7T149D4Xws
uKWG9CpWIVpzsVBGjSf28XBi4QoJ1Op2rlaXe6Bhw4nRcjs/TEAojH9baWwVi2a+xW9aJeGaUdmh
7pJHqTOtcV7NfbiW8xCr/8PcmSTJrWRZdiu1AYQAin5qgPXmfUM6JxB3J4m+UfSKea4sN1YHP2JA
OilkxaxEUjJF4md8czMoVJ++d++50GzvxtnQbkSb3AIdbQI8DKSq2MlTheL1CDPzoZH9mrcm068J
ONljVRcXaESPTC3jkMxilqn92szLK1K7IgMblI9fqHa++haH26yNb+0sgSwCsWM9W9ZxXkTOHKa8
h1N2o6m6OuvS0j5l0XJjz+4U5HH6Yixf2yp98mL/K2yweSUPnZQeX7FJEf88jFu378AtGBLZm1xN
Z9YLLJYxKGxxY2hdGvR2s8uq5cl0e5hO+nyOnfmqite2nlM/xZph7m2Vfx+UHTaeePHt5k1P0ifo
ePbGcWonKAeIQl08v+o+VMVN3qh36rv72VwePT3XIQPT/xCGBo+2aaqgrkqQyl18aVhj0MA3Y2vc
Q/30Ahhr8lKX5gbxbL8R4+wE8N/iMHGMG9igPKFlnIMkiy+Un3CUCvDOaeNAwq+Vdl0SF7QZyqnY
oMViYtzp9mmGzRYKD4QX1hOLQZOG5MSsrytyBhkMMpHrTUg7E+H1WpVrzBeyx3hy9pQ6CwUC0uuZ
9wStCbSvBvSSyTvkVVjplB74EEyphNNvXpJYR6o32wtbKRhMZYb9NafwaDZZqc1f+8LuP9u9UZ0g
fjUXq16awKryndEQsjbNmo/VZLzJO0MLRk3MD5bW9rRUqyddjWdcc+229ddLRpwOgbDlZm6WI9XE
1QINcuNL2nXEz4TF5FvbQpTn0eg+V0Dy4bdGTDKraqNZw7a3aBbRWfED257NMG5TwrBGr7su3OLJ
RbhUBpah82BK91EuixZCbnnKemOn2fFdQf21oUsBaNie7vLMe48d4IbssfEF0lG/bbTkvRNxGo6C
HbGqGN24TPRgmpLt6Ys8vsqa5h0S64n5AUPE3gQzVVTfPW2A4VbDb+R6mACHj/Stp+rkax8t1Rml
CsQhyy8eLJv0XShkPBSR+FQ32rLVG/IG+sEAvhbnuyXX91TN+2YiqIA18U2UNJmFwc1/6FR6lZaV
d2wbdU+G38GYxgfmQPBomvuqm7PP8yzvwBHYgZa4KhCN924owvGI3sE6MbaC5pLKtnTaYbyhAI4K
ZCqQya8XdmcGc+O9btcJsvl57zgqsOr5ypQyYb1bT3XO5QIH0caT8W2WJyep2ZcFkpTAsxAOw3gt
rPwa+dFjhAx+A5LRO+TT+L1eeqYZjbrAh2TfqKrLKMgdnOKkRnyjf3c6H6m8bwrznJoVWCQxnXOQ
+RjChQhEMV3AFu8l6ocNVYZ7hAVwZ1as/h2p7eQFrw+87F/ceOxCd7b2GhuO3GhVkl+Doi7Xec1G
+FX15PflOzcbfPot2bWbHKJm2NKFYy0ujGpiV13LTp361l+25uC/sIHbpLEsXyKGIISExBzippNR
p2jxxSDH88qCGbgRhY2NfBnuppJFSeuC/I68UJskjWA/jhFY/aUnKrdWEaEo2W4kqwtv2j6BVmRa
DP5QI9znSOiDxoaH2zbl6wRkCMNphRZA6zd0A/ydB96FmAbQRxYMK3Jbbirq6GCaokenkhenQAgU
CUQfpd+QvGCcx9ifb/IoHw52bAHTN6FZakr7NEKtvypK5aIxiK7ruoy2Bg0GAgSOevEYufEhmhQk
8WZrSeOc6smVmyD391pO46oagikCNShzWYd9ZG5HBAvpmLw7bnqM198W9dYjmSDVRi2We5zslsSS
kmgKgOnDrhWFgdCp8UBxOfsmSffaVADgb8WtRzKKrT9I24p2s+z2jqk9R9zaCGtFA2XdUmnsdCI4
NlbehHQ0vopiPHVwEBZd27c69AUMyOBQbY0wUrUbXe+WrvKTXkZfGZbu7N7e0jnaAtfe1rX7MNnl
zdLZBSTu/AWQZijN6an2UBUNnLBdbWyt0bJ2vWjznekVt/RPi90MznArSnMKJJk99MAAhhkDjwMZ
a1hXWXedZejoegdKYsL+bkbTwZ9ZBWllEnY4gqae2gcp0bZqWrPz6Kcx11wLHq1+1nuPjIVZv8C9
vhexe82grQ4IkD0bdZ9tCz3vT44CJwdFF+BVEZ81+Gt7Qgr4gXC5wxV0/C+YISEc56pdjwJmVr66
VSo7L15FAsw8XpPf8e4qWwvcKcsuNWSfgGr6k1fKW5JdqpsBseLBxn1LVCpHd7lsWkEwgaki7Snl
VvIYe/6bMwCzTd3jqMt7z9HgNWhBD+clmB3re+p6I9dQk6ub637R0YZBmiX8YcKXvxnM5Sr1INsL
DgFK7PGFXvfr0HtE/7UuE8XKe3QmQ0CuQ5NDXMp+Bltw8krzkfQJHJMaTFJL3iETvXPjub4GOwWj
sF6+WJN2avtGBIkzEJtmuvczgSwbt4uibRk3t1qeFkEXoUyCxnakSNsrQOM7f25BKCdAAGma36TR
6AZd7cgd45Y7cJdviF4cBsTJDRRZ6i2Q8DMKMfndMoq7smOUOdNH2iCGeO50UQZSNV9rc7rDM2Md
G0+ZT7Cwy43AvwXdN1bBYHTzaZyWmx7bdagJwi/tOEPQIxV4Xi+Rr1k5XETRXBGk4Z7kokXkNDFx
5rxKQXyycVyx7pbznI4vfVU4QLoV+xzlyMIWenF9YMRhaTjVIUrqd63PIff3fh+4SXoj++im6tIT
fOlh02Cd2Td1z6mjXA3JCHoNo20QAnkJCLccySMosnabmU4UZi2ZLUh8nuXSHVyPVGOC1Ad0Ae5W
lVp1KWyMY/Q9wjUIpy61b4stvVs97pIrhrbqVLtS7MqUxzwTbbQtyJa8Mke50/PomExiz2BIexkr
PtgpSAUoUZFW3hTtqwJWslftvE49x2P/XPtpF0wqPrpuu2c3C/UVBdzN5qXuuztMLNAWG3kxl2jr
2wqiqKpsDi+KnLxM7gfffayz2Qrspb2Vuv1ZVf6NP5iHodSNY+vxM2koxcJiwCgQd0/Woj0ZqdQR
ItZ3IMDvSd2+LwkU3eRL+qKPcm9WvHeLbV1GogCCuhOn1vZPyzJjqmuuZmhLnFlocQygtf3MHlW7
O2to99M8b+ljHIulB3IN3uras9H7BY5XqYto7XErR/+YltGdYVVxMLpzTsckOvpNuTPL6bksSi+M
C2M7G1xq59zjpmx87xuiBwR8ik2Cn37rFm5DxgAwvZrMDxyc95LIBo87KmE8ocymyUE12rYI/ezJ
f+LC2D8gSUyKQOpaXhL31STsKlkWNcWGrPTlGpCnyu/J0OKYhq5edAfEYcmV7LT8bo5r+b2rRzY/
VB2UjNJMzWtRwEwNjLS3tFM00/OBymaLr3Ry7GdtLOeDppOZ05tO3O+N2Z2fmyhrbhpg8lGgGyna
oNQexC0kzojD2hgj51ibBdxVHD1eyCvlyVDv8GY2g/EIFX4wLoPdu49Og2tS0FUmukzdLCJ69D11
Ryaz/kaQhhVK75X9rgky9Wa2y83kIl4i+CIj2UUVnPUJgrAd8IL+ZeYHYoV1ZAJEtcONNxnvbFEO
O5d+ltZxWciSK3JHHmfL2CwVf/c8F/cRl+diGW5F7N/RCK4C1U5DUEKbnJOC1oeqM8I5tDwC+9pF
bzYC5pska7Z15ubIQPUgWjJkBtJ6ky3BKaWIpiN4cAzPRI5YKyvWDnSNtRvYLadMO8UncpDibeXM
9U1dtedxGD/laQf5WOrDY+uKFyC6z66b0oQrCHGCWuy+ZTP52lMNTIoB2XJO/Z5K300+JehO6D62
+ngg98nZFJ39XKxpZDDgP4uSF5a1QTADGT6BpYHydwukrVR9Er1GXfUejQODi2csE5M8XGLPyUM6
AH0/aqa8JwHnpl/qFHGGiM6M19/qPKv36IPnh6TRyvGCPLJ65V4Wv2HF8G6LJkd8nHrFfdwIOrvp
HKSq11CwTRP6PyNUsXdKAKjdzmNXB9C3CFAa0AUbq5hlyJLsolex/cAL/tq1821KNX9T+S3qdQ/9
CXKfWXviIkzHNWKw86D6djlyLLabloP1sSm54xXLkt26ZJKf3AXMu14hCDTc2xgVocVzONdWhejN
9ZdnzSlZCBRt3bZDgPNU1NzohyQn4jbpyyd/oYHgpKX9YMQxX8Ex0O5bxDGQVOCHs+1Mt82CFsrD
Gvluj/b4PBS2SZaj9SzxaZ+TtCxuoN5Sh9tzdlV40UgpwRR9QwrxJpP4XX0lzl47DmhpbHvjYUPS
E4Mhfje/Z253xWNhgja1r4yZi7C1mzvSkabXJqH7xBuzgwwCkSIn2oHxCJQb2ZTknvbD0auLEv9A
hKCxsccnAjSiLGh957MwerGVFNEBpZSxs/zSQEoghm3uI7Ujz5h8KdoXllTiQGyahxROOWMwMGPX
1fLgkIMHJ8LMT4vejcTJMhdObX/cuDaFTOt1n1G7f8/Maqc8VPoFtWJQDEJs08Q0w6JWXbZXo3Tq
hxi+mxaWwmmv+mahY2Wao/5k4cnbCNGs7kM/e6FJomioOPocrDntZ4GkZ48bm/6ZpoYg6YdbZVJJ
F7ZDOBjZT2GPV6nYyHYed6PedAfV2C5UuYlAnEYU2rFGcnbdlk5zSmMLrnsNoRysk4ne3IvjB1fP
7SsE7hdw3GXomHbxUgCReKm6zJ43RjcpRm6u/iqSvN1BuzC/rcQLhgRwpSHsp+2r75MLc8m6yNoy
Ry+AtLed8d6snWbuSzIL62igUOHdia1gFknGgiTekOwYakHKxVk1jrkjpm6kgeS5fU3U44zs/67W
06qC8GWxIA+qbelUaHSteb8nm/yHPvNfF31UDpeTJfGpuL24iU4GWkgS8KIetNWi09s9Gb2RQubv
p5G3tx8gLTjlUrVfMv6d02cT1Ix5beTQ+t98UaXzBUmckx4nYnDirc5Y4bkjyXSdSjjsdkPH67Uh
CKzRAw4JZpGKqr+n1kaDJ2Vk2kfOCqfmCuTE6YNeWs4bWY3OreTCHx/cf8YJrcy77Eh5SqSIX1bd
YQCo7N0VI0XeyfJHxKQRfO3pUPdl/wl3B4uqyh3+g3mcQW9v1Iy+gEaIq2WnRMyqDRI1mGYSdGK2
5tMEULm8NoE332Ify9qdOejmIRnR/AatnZDvAQclo5/dlkoHiF/qQVnqXv2tJ7vRulGjA2Qms0vL
ZlRm63EogT/Ou3ZGmXqgLV+OwZw4urZleFn65JHqZN24Y+PnJ7BLaPwyuqphq4mQ6/beWLQ7ZSEU
5kB8I0Zhb4pp70/N/Uwu2uc6o/3sG+8a+jrcqlhVkGK3nUNfuGG78Q15wIUD2Yh2KyFBiXHmab8k
VLXJOHzzen3Z5u60vHQk9OLGQjLZYVzIF3p33LjoN4Dl5ebTQ+cOVUbDZb3EJzurblyuml9W4XuM
YlhjbAS4YsctnrCUERx4ELdfU987jNr0xYh757pGNYg1Yd6hapU3/FesB1rm+SPRMPazbjQZwZvz
m9eDp86ShVQhqu0tV6hk9cgI90TewbLJctfjEdOm3HatWdGvy0ffL/aW3tfO3VQUnoskeGQ3mFtH
7TsgWShyGzXzijiyNC+Dq1dvsTXFRL9l6WhhjplKk17DOm7dGZPIEAJ2KRd6y85bDw9Dz72gdkli
DLg3DgPdncLf17WnrAvpo6oGBgPMI0jaBl6WOUncLRhwcLTUlajKHQvG63bmOM46GdqdZt9Ew+g6
yMtTzd1aGhKDqFrs/MogZNI5T41u1kceb7ocDFCXRBagTjQvrrsKJIGJMYVFzRFPuxrlbn5HxTzH
jz1RcIjLZ4hDO2fU+N+KXQh5ql77fWg2HQrypYourYXrdzcTRZPsEttCJFxHXoyiss1r81IaWMQe
cnNqjTPRhF1x0NNimQ5eSY6eJHxx3SZGLxvKL6PjyPQW8XxWXuWSsU6oT0OHsNhs4g5jCRQXjaCg
RkAuqGE8cgdMirMBdoNuZitv8HhwwxJurk42XGtE2nl3wxpeQHKNZo8RC6HC9DxAe9+a7by6ELSk
O5Qa18CioL1xm+tNe0BHhqR1mZ5l3yEMjZrOD1tCN7cxdef1ElfpkVncd9K/PnGkcsmiAD/L1lQ3
bN79ObWcczWScVwmvrNHrkC2Uz/RyzHtfl+KekHrntRBp7XEQUqf2qiypmPSkRDRrsN3NTPXQtY+
mF8HD0glM/Poc1SJzljbasnnkrTYaddNKHe45ZMSeaAFTW05tr26VC0MmcpJWQt2Z8pz4Zo0gohe
8a/LWc0HkXodly6fIKDFrnCw1bkiSg/+XQlqv+oe17EKwmgO6bnNsYZUGDbepYa1dmjtSxzl+dtM
qOSdBrfqbuxSfH2Tl5POoC3xcdH1h0FUaH7AqO6QZzg0cgoiAsWqd1bS73ZaPIhTyhYhT6Q/aXsx
FN+KWMvWuFL5IFrBrYaGnMU3UQuJJ3X7xeehPSSMT77kKeYenQTgsCeMKChcuzA2OjbGZQu8j2pW
0d5aWp0Y2M5MT5URzbcuN9Vbl3UXYF/5ZFWLgIXnDOKtoIvA4MxdpeqxpZ5yBq3PSW7Wd7nhfjYn
GjuTUXrbkvDguwhX2wxHVd2WbaSzM+CyInGvufLa1qVZj58v94cpopXHc9JVkTOd7JAqt8Cd956T
+2+QFEniGqf6YkxVB6NUHzYuHUpu3zbBQMm628nk2dAj8+w2w1ubi2KLrPDoptF8UbBxQ06M/trv
XfOEvKhhwtQ2r8RipFFoSKG2eVutPdLMHOsd00RzW9gySld+ivVGVgdBWJpfSWPb5SUrLJ8c9Upg
UzYR/qoJrv1ZegsAwfucWKr/jCWQY8LU78jSNK/IB3NuBgK4FgqMajnpTI79UDEyu54oRQiRrcav
li27O+Ci3a3WDid4G/SNyM10DzQU6FrZrUmjiIgBTF95vZgviVy8Ta886Cu1qq47K9YPLXhGOpco
HRdy9zKsmxlUVwehTszGsyRfksjxdlpS69GmZ67NCLZp2Fc9TAZlM9MnTkSP5kycl4SeIehFQZuk
XP1qsH3p7k+xwavikawGTOTB1CuuA6g39wwkgV5WSST2SQHCfYPRRA/iqVp2i6XLq1gb2zdXZeY1
XMpvJLr6a3jvQhLPQLBJHZEjbJaafqzKej5Kh0LUzn37bKT0sqJFt/cWBhLydJbIusOoO700XSNg
045SXQlft++reKLyaJtiuyyVd00DB1tiTfSPvRy4v6W7TifitdHnezQh2qNyqv6uZSpG+ZpiekmJ
PaUMzHaySM1PYAzWm1tkm8fYZiWigq/d+yhFAYDJuDj67egfSB+I8Oy4dOjIRsw8vT7xyh7zKlle
UNPR1Y7pPeqZ095pVtSFGN6J04i7LH8YzMn4PJGaQ0hKOnI2i4Q+jiNuxOw/50De0c8QPbwfbDKe
9BptAXK8BGst+AasyeKQpxjdoiQfbpdmKCgzCLNlXul/M6eo+1rm1TcInYSQYaF8HTOgXFAlJLy9
AQWq2w18DjM9ht1zoGNcDbxJJBQ2COuV2+28wiCc2rB3ltQOc1SNR5CYC91S+yTEJAPTTYl/qNVL
J7Jsi5DkqSzzd7tHZlKTnGSoxiJtQb9gwpUW5QJ6wQg3Bf0rJyc1TJT9TivX+kbTirBSFWmb9Oku
ObdxEsLm5J5WeHWe9eJ+pHIecZU5Yd1xndAGxpEmsttTPessVltxZY5LTSXY32S688cxPqPz6HkQ
7In+5HMAl/SwinF5WPSpxugDVn1kEQfF1CGl0v0tQRePkIPeCPXzdraHF5SBINaG1HjqjfxAqz07
lb760nQG2Ad+m28a0SNBak6phddWPS1eM+HzSickg2W3qHKTzl5y0pbS/xSVhIxtdFel/DcM8tyt
seyy0Iu4GAwTJ9lG2pV2LoiVCmtcpY9z1/QnMUzqHHM8b9pkwMxDN40m/NzddNKjoeQWxMA45epe
c6uAEN3h2isaeui0nRVMzz09RS4hXLuCyjNR/vmjHmBCbR5TXUOuxKYKvLW0ccggMLIWkUHAKd2w
ofdyFRsOvWCd9KAqxUxkdK5/7quWU9CO7Xs9ctVlUYN8siMusSWdys+aox2V0k61GnQRjlldX+hi
B3rffkkHu7wdBts/O1mZnrBSGwfZat1T5FnGuZW6d6ljKb/SPNbPZDLFZ8Ooxk1kptjJANndoPDS
oi37GVMHxmQMfWKSQfusPDQKEaFP8u26Gaa8oGa+VXixdkJods/cwu5vSfPTrr2UsUXMxf+x0Rrv
NkJxui0MemGC6BBsYqqo73XRvHpmV106AvPqXafG+uA2tbNNLbJE+1n1bz5QQUyPLf3pxmF7LsXZ
mbl6XSna3PcxZJWM6UYMDXek1XvSRlqNa8nIBKget5E08hDs5rynZ2Kc3Kkg/zbiG1QtAqxsorO5
y4uuOznz7DebVikPRwvJJwy56y+KnWY+8Fb7D22dE/GTNeUcJri78c4NWn1Qs8EekBb9ViFXI3FW
9Vu0Cbxtqd22WB8pMel9eD5uIXy63YbOnX6eW806xfRUSFgcpPu0cue+J57yD31LTQZUx9KfGtvp
7ibL0p7ImxVXmPLa09IvnzLplVczV6w7M7PbUxk59b1WKrgCTQwq3ME+29JGFxh/JoZjoVmN3Oz1
WV3R2i+2NhdDfTPSxq+PhVOxyztjbNC/jtvRCrU+bgPH6fUhqO2meldmlQxbXyzRUyL7/Du0IZ+Z
isZZ4JFrjIFaZ9l0/kguTZXCQdo0dZo9ikbZoBFaGpFhWkvQWY7Rnfuuy/dsaNRsBeAHpqW4VJH8
uuQ/kp5BP2FByEmKJv1sEt+1hNvCYzmx+zkKZVwQaaZ3I2noZQhojNZ4JqoN6aXKnPjkVRXJvP2A
f5q8JbXRmzLtN3NSM/IAk2/Xm2RsDBUY1hB/wyw3Mhd1kWkBAToJTO5vZjfJU+8v7A+2OTPFMJdL
4zMDjIuxuqonLfokluUtmSuPiTyz7xxPG1jg9JLn7nxtznq+cxttahgNrrdkq/5qedORwMVoIwno
rN3hJWWR002cU0FcXzIiTLK9rZytnItN02DeQ3VV3dgopuItIjR2PaptUm41CWEgpbM0mCT9kRRB
6HVc4rV3VFnznRzNRYLkWZvRcd9p46W7Vlb7zrYn8pGr7qrIxhYbbK4zvsKigCSbdCkDdQsmfZ+Y
ubY8Ci4NgTl7774bI3JATLkvpdF/yjTi6eCGx11YwNI60I6SvEAIIbjsEoAo5/iW3xsdEXq8cz5n
M9rTqR53C0acXZ4omscLD0lL+iZcmGJoZ19fysex5u4ZOuXkGfzD6mqxDBz0fkPwuVSxtpzYV5nR
ukyPqaBoejEftRgGYWrWLG87p1ipu7iiRuef6duOTZoBcil1OmZIVLiQxIfRMc02tPVp3MYIS3a0
/zS81JN1PzFm3OEzYD7kWoiwZvsLuVS2xuG/rj54WwduWP3npUqng2E2BYWDR0R11WnNZ3PAA8g6
t9zPra2hFXRbVV71kZ2dJ51csQ1FX8TMi/tyPOhjqI3dXWLS0uwKaHabAajAMaUB+xcltlgJTz9L
LlHpOKDyXJy/ZKd8kH/XePuJaKz/I6dfvFbNwVQ6DrmObHI0YygR2LPWW2fvRkc1ef0rw3qXQXDf
kdfW+9yCD1MUkSMp5wqBK7vhfOszkaQay0h72iy9OYiwKfpE+1b2mKTDfKjL6d/64f/K2PdYl/zP
RyTQTyih/zfEEFCelc7TffxX/X9IF4KjhREE655herYuTIT8P+h7V5rRT7ih//2f4rX6+n+O3fp/
uh/tgL/9F/3bHyiMfxm0zxHnYgXEBGjyEf/2Bxr+vzBj6JjkcGoh0lmJ4P/BEDn6vyADIe/3wQKC
/PoBQ2T7//Jwd8El1kGAWTi8/ht/4EcHA9kBBvuEwIeD3N/4yAW1Wjg6KSLHUNSzzwk7kDLUOyeZ
tdQmljPvfvi9kPSpuK5+NG397uOIfOKXRuVvAO/jjfrBtNU7Eq+Tnyx0yQzUVQTabUYS4Tctcopt
R/X+l1d0NZn88IbiXeCHB2VrglliO7E+fF5OEjQEh+IfGIAeThP50UCEh1u9QNKOHr3gygX34+gn
Rbzj0DUOf/6+H00w6+f7NrYxBMGeyxbx8/fNyyE1vKbUQxLfnKPUJVwTlL5/k///+i1x9CBWwU+6
utM+fkobN3gQDB5iM1VhJjpwY+QAI1UEdfHnL/SbHxR6n8eSoRmABHv95z88wLYB1oZ9cwlzoqy5
rqMyK23pb5CkFQcubqs537e3/aQtISqV+i/f1Pjd5wteGpa9j5PL+6Byt7x6qSTNhVAuEtQPjnPj
3uFPgkw18LJRupftXrYDKBtdNtkVoqYlWp/xIDeVJpOH2ZkIP8uhwT9hhk+yIB5J8A5LIrRvF2Gp
rylRg+9rMfO3tfgL35vfTQgTtxcmCZqk9gczAGraZECxxOIvG3/rYHEL5EBGvZ952m2J+3sz07aM
AJGESYK6xRkz+8jixtxSa8UN7016EB5hzVoUacc/P9ePRoX1byOlCrw6dlWMLh/+NmagPfkA0RIS
7Q5FQLrNPh66HkjTGKSd24YydSNmFmI+/fmDf7Mj8ME2nSs2QiwSH0CXNVKjSLnmWo+5jL57tRzl
iE6sGuev+tg9/PnT1hP5p/2A7/aPzY5IN2KqzA9fE5nt5Gs5Y/olnewd1Av/lnIejb1A8f3nj/rl
1V8/CrD1an8G8PbxpTQip5MGcKOwxi5URd5yM4yy/Mv3cX/zfeBzkp2G7gLW3QcGJa4Ky2mTyIIh
0NNSNHq5zaz2qw9/OXCbdgmWBejGn7/YL0+MLyYsoHlsBLrrrn73H7cADQ4q1W1m41yOpluyx+XV
CMobxlAbh15ldI9//rxfiL18OVvYbG8+ZHYBs+/nDywR1VuUo3ZIUIRCZQysqi1R0iJiTsNe5S/d
CKB9cGT/UPJSgUfvzC2c2/wvm/nv/xA8mnhWsVXzaH/+Q5igl/iaNEDTi7bQD+to9tE3305FhLfR
aMqTNmj9LuZqTdN8lsc2p/U+jByqf/5Jfn3sBtbn9WwTHoi5j2+r03CLkmWO3JxWx8ZJ9WhfW/3W
swpr4+O33uS9iP+29f6yRRCm4eAvArZrEknmfnjuwOukyl3fCoU2IIDy0KMwId/oFcoJVKIJ0yer
2sdkg67Niq1ezmzKdLB2ZrIQTRRl1WGcEPQmrsl0U7Zn34EKBa6z/8uC+c2vA5LV8Xi/eUwU5z8/
pkFaFeM9a5UOF/eOUyx3pJ2X95DKXmpAYFDoSKn/y2f+ci45xj9WyX9+HFx4H15EC89nhAeMiVYu
5ZnLvrZhl00RbzbRo57M77XGQvE9Ge1i0s3/stcYv3k2/j8gadaEuQLRf/7KjkAYUKEJIeK7c/mZ
PbpWJb1JICUWBj5z2OH+M7bQF2kkr2ipPrPqvdIB0Ti4PLf23Ind0JQO8ysO8rxuhi0hFf0Go3AZ
/nnx/vancvHq8gIBhvhIUlYKAiJdSh3lsICnNGnt9VIzWzHGsQnzOj1KjA5lB53Bs/P/0uuO8Rv2
K8uC84bUrI+GXVLOIJJ1PKa+76CS0XcMqATbU9MheyE9Od/FHISPs938Ldzz15Pn50/+8PasDETR
c3GmF9rmeEApz4ZqzFBdqNc//76/W/4ccs4a4OCC4/6wS8kafpRcBj2c9brfSqbc6KFc0poMI9nb
QqSnSCzWX1bg7x7qjx/64ev9A/OoXD409cxyb1iNe6ii6h210q3TuBYZzUqGczy6TFua/7aE4KHa
JhZ6ygcbb/SHd28YXAYNEe973aDakWwtF5KJKsYT1rir9PRvwITfPUpwz6uEBx4sN4ifXzbVTc4q
CdBDq6zcgBznfE8o9Rv0CP8v15ffnDh8tfV2SDSMoJD4cH+B8LnULcc/NK2yD9M8HsOqGiVXF6vc
+wqFNuIkdz97dBxnzU7AUA8uAVOJ+Mtv/Iv9eX1zCAoT0OPxvHN7+/lL25aOTyIReohqChzl2NgQ
nFwPUB4hp27deDfaMDZBXw7WdhUrohWTFWq6Lrkx81rfWaKfT+DU9OOfV/svWIf1D3MIIiLjCjGb
MD88faQzVpr5phGOdky3NxHobZs7gbcZbeqyQAIsGZqL1A5dGxueanGn+C1bYGWg8PjzH/O7V89Z
GefswizGf/7WH25HohicxFhGI5xcY9xRbMd4A5r0AJXAvUtKLGpRxbjhzx/6u1ePvRjXC50oRkIf
yiNnGBMXvpwBYA81lURzcnBKdaX1JKnYepFuKxvH19AO2tago/y3smB98D+X1IYP4Aj/MT5swMkf
fn8P5/mA7kUPaQ04R3JYmouha87Omjw0vkjKtnaBJ43xDOZKd2pPvRnN1/y/YcUt/SnEBIZmqCkc
UJ2IbypubX/Zm373vro2nBheJS43H3+gkiDeec1vCrOqMgLQBunO6rN519m9/xeCwe9+DI94EMaw
XPthPv38lkAicroCXiaLK7e/jT6DYdxjfSDHGuQoCN6/LLhfz33BvkBh5vJSAvH/UOpM7P4qhxER
zkkSBQW97wCLDIDodjUUSgMRDOqHzoif/7zm1jX180Pnc9fKgF+UhO2PlxsLQ5BckPeGthLp/6Xu
zHbkNrY1/S59z92cggPQpy+YzMzKGjRLlnRDyJbMeZ759P1F+TRaySKSKN81YBsb27AiIxixYsVa
//ABfg6qKo7h7OytlzubUfCaMlGPor4qVjFHrzGYMgMoMD1x/51TWfYBi2HUHzOzu4A/tLy6jOiP
ieCnQ3dkJ1d4+S3l6OT6JHbkVOtv2Q9JPpYqawv2xyVrhesNMy/8nBUkB2GdKDvn+GXw0FV8LimP
UMiBOb46xyMMb7eKWt3PS5JpyHFosC6yY5zlkDhFHh6XNjZ3XhJbH5LKo3xMUJBDTul6wxqB3iAA
yaAq2KKnkKzNb1P0T29vl5cnkNCAFRL0VofGJyXLqydjDybDaQsK2XQ5iqMmStgd9dxfksxZ/H8z
lK2DkZb5wPrGRGcmDvSaCUVVMvtaXg0wfdTO78vXFzO5mClBCQ2ZG/ImW37Q36J9Gw59ZGYzjWB1
WU5jlv4Z4cbmxxaUMKRCwn+ziBhOgKfUqTevTW0XK1i6Ac83CBaoibU1T1DdhXurp/zj9iJu5B26
Ch9c+irxfkLw5HpqOraRjSEG3Z+KHg3hgL5u5CiklBpy2PNIS3ahI/IuLQAXhSiGeFY16weaFOpe
k2X3p6xDKtqUbt6Vuv8suDo42DaGXN8no1PnA0LPk9+FoeVxPcZfHRIFn4ZxedBo6+4sytb5tLEk
RWSFmCDWsXbgKrMxqtDgguoJCumWN+lvl8jBmUXDCHEI4TDe/gxbEYiLHRgC7xUp33f9FZRQ66qO
oplfmUI9psgc0HZzEl+too9BqsQ7l8nWBF2dmTncJLgirPYz+maIXgYEdYhI8cVQJwhuWQC5pC/e
i1QZeFAAFbo9xa0LjByaYqipkk+vy3+xhSgX9St5kczhUSmVCuBNNJxLw2ze05wYPBoF6tmSaJDb
I28uLtKM3C4qqdpaJA8CSW+KCpxKUunuoUTK9AjuvkDYoYyOfMy9M7UVA5FYowYgPUmNdfV37KYE
KiGrCx41ORp5L2AgFdFJs9nbt6dmbHxJHgxkBChvUa2RJhq/RyYQg/ooClrGbatMT1VX0xVHLclo
QG8hfY1Cnladsrm4uJnmPs0Vxg2N7nxWnUohK8LMmTeO8x6YL4IAXIGQJjEgQPfoZECavBt1aPNq
Vlr+YMSf1SA07lQRaZ91ZYke4qpLIcWGuleozngOUCeQYsT0ClqKRco8j5c4iexLDgXwAeTagsAa
tJ7Q0PrT7VXYWHAALrrFYwVPTX39TBuGQk8XuFP0zfPUBwzcvqfKAZemDpedk6NtLvj/G2t9jaZx
rlZhpPMIaQ3lEQxVf1g0QAZxbtUXWvSN7y5td6oMxTwF0AxOQxtmpyRJswtVRDQFaqM/I5gB2qkZ
iod6BgMS1YO1syQbe54lsWgosigCec7rfRFksI6rirfSyD69d7LlU5M26ZeO5hnxfQFcdPsTbI6H
iR09RgNFouduzm83JEpTSjrKBM7tgcbm6tgh+OSKU9PnBpC78bV2gKql02qltULZg1mqckv8Nh6S
/jCxLEVDq1xDUGHOKoCs4LGHdp52zthz8F2lwJTa8MmkJMrza607p6C2jcIuFY+8ybsvSxQgVxIt
hvJhEqDu4LlG8bt0su13bqd+GNMJc5A0hfAcKO6bOKurr5WGgWCt/0r6VntqJhfMft7iYwODLsvZ
Jl2ElnFVTS4uGyVk2hIBGjdFoUiZENY48MScenBYE12aIKhQFJisYEBIWymW4lDXlQ3ze0IdvI7Q
+AHRghCQpuQo8ehLO76b3Li5d7MCIrY1GP3H2qZa4lExtbFvcQ3zVMB9eJtluhT2CHXrh8iMKfFm
YWiDPwoURs+aXRTihPRdDzXA1XoHlGII41jYaffNDbL0b20oe3oTPTLYtRm7fyiR4fyBn8f4QSR6
/8YurPkrzKUB8r2qN6dK9KXOnd7pf+S8erKTC82/J2BWSBDFStJ9H5O6/qjOQgNaovOftVpmvqkK
u/rmzrH2oevJ9bwRki71oEU94js3F4fOMqRuSxi1P0MhXXGo1wfqAew4x7Tl8XGuQkypdvb+Vkjg
bYTuF69y+2VrhhzC7uuWUiMdmbu0sLD1RCMA+JnmA/OGxU53emfMrZCHMiDHTeJSGOB6/4fydOSC
MZGCGy8FO9fDBWE+tlPa7uz/zaEMKh0WuShplXE9lIAt5ehDR9EN7tQ9zqrtOSr68uuy8HFuRxFt
K4yQZdsaRTfeZC+ctCK16PsK5fTWTW3fgBzyoOaRfoezw2MLzOttlyOtVkEIP7lzqB1hWLgHk8Lf
/UyCeAhj9ALrzFgu4wKzItCRirn9C7e+tSAplygDqiCunMBvcWdx2klX50n1gzAv/VmKqVL9tg5l
16GcirDZ45DYO8nhRkVOl7ARvHrBFSBKuPrYY2/qkw3E0i+MlHb3Quw5ogHUwCcYqr/yLIFpWBlJ
+lk4IRoyZj6Fn4fEmb7Mcx58HGs0d7wYNNE7bUJ5Z+fX6fL7r8IjEsSUuASywFhCrn5drnddXWmB
6sNoB/feDhOuPqUG09GLQL099NghfEVYKzUPuW6Ai1CmLHkTGUYNJdzR469FVDV/C6vIH8PYqrAe
aU31zQLXBN6O3X6LTMwK4QSBlQ5IVP6sldb+DFPH/NkbaOPvTGdjB+r0H4HogSGhf7B6DwmHEFTk
EzU2xbZPdjx/b6seQqQDewXdL/31+0kHyi9lPnXeUWJVU2OdtQDKBJ8WPepjZk/1wQ5xz7GCyHoH
+hGeTMGxvr2JN0401VMaujoxiytN/vvfNnGzOENd2B2vjToOqdciHLgANrl0vVnvDLVRtOURRZkD
NBQpOI2667Ggk5W46TJBIDGZH84h/HOHq8MewRIbih7gYd8itTAuvDRz5wHFMwB19Zx8t1vwgrcn
vlFmen7R8ahD6NRYZylJi/1XAEGIg+PWxBj4VUMeLfcw6maU4cbiAdYZBgnRGPuItHU7w7/EhVjs
LdVWWQmQECgxXy/GiAGu3kUUcI3Gsn/mWh9/XEzUpNtgTGGYCuN92jmUttO8+ew4af8RLU5aVh1y
DEZkjV7VFZMnYuihZavOO8F3a+c/O7oCtwHOsN6Ky+RmQYKygq+ATj1XavKElOJZV4D9Q+2fdy6w
rdc+iDiNo8aTDGbYKmy4eQNuc6amMrVB5dMv01FLWzBrA6Z/SCOTL0AdybNRBcDKxYekZPpUI8Od
202e51X0AqgjAWPUW0AfrD6JLqo8NGkh+KE84fGY6V48DvpO8W1j4xm8ULjVhG3jSbxKxy07G7Q2
w1dNZJb2vpx1ZFZD6ZU2dBP8DB33DnVoLgUiYhdcZbKdSW4Nj2Q7/VD6OhC6V8PTKYqyYW4NzKWp
ygVQBPxCLWGwBugAmkOGLhmCsNhW1Z+AgCvvbp+6rW0vK0s8zXA6cICUXW/7KEttFeFt3Y+DBSWI
OrMeAO/CFXO0/NQNznwnuwKUIycHWgQqSQJzQyxfeFomoxWhJAp3zojFB0gp1c7SyG22/v7cMlyr
VLdJpFYBOHaHxSxDQ/dnG2eVaNG1dw3pycXAzcVLjWxAhWrZqxBsDUoXBQAk258S8CooThAig9mK
2HSSQ9mkb4weTllsG/Fd1i/2w9ztNfXkn7ieJmkuMY/3mUaZ+/oTJKYbDWixyLqsgeydWyQnXZ0w
tcqb+hGrOUO2F3tPN6L8vMwK9K3EnT5h8PYjc2EDIvjZ7Cz8RrhBOhXUBn+RPazBAVleWH1ZV7pv
THHzUbGt/qwM1ee2aqyznqPtf3sTbtx5PIchqVq8iykZr8rfaUjBy8gKw481AWke9QW4hOSSlts7
e2Fe/lnrxQavS1nGBW4LXut6sQXnLQvdzPBpH0P+RUX6MEQ4Jo0wWpBFA6hejkiIJo1CtRo53UsV
WcVONN/aYsRxcJssMNCL1R0fhwJnbpXfsMDv5NxDOlMX+3OhohXcaIlyqJLyz9tLvDkkSCWJS+FA
reteiRaX6OJMBLkl6pCVxCvTwlPJc0On9AG1wFfoRoi6t0fdjC5EFgkUBQEMWPV6tdGijpGWCthI
qRFc6iytjunUWw91MC9nB2M6qPulc0TVHdGLoEuc0wKQzgshgPkW8k2wGU3rOBp2fVBsPtDtn7e1
zbntCXzc/IDQzetf1yEXaWJMavjmrIEGcZE/sSup3kOF/2gmk7t30uUfuN58gNZsBz8JLrU1Pomt
0JpLiggDX8G5aCl1ASvB2wGfyAr3qepXbCHolSJ28bZCI/ES5ASEanCKp2ISIwpFkhJSjJfby7B1
/Ggx2Bp9NuDn65RTVGNf8CgGjglocQl04GNQNvzONoqdBd/aheR3gEwlThI8+PWCh9iyxjFYPb9W
QvvRNjHWHMLFPnfmhBMiMiwPIapS/2JQkDz0aiQ2y1zf7wkQZWRbOkheZjEesXY6LxjRnnAy0IFR
lJ+AKH16/YKCe7MJ5TZY8HVRatIGyLBNYpJH2Gg41ib97hbFpbRFx/j2UBuYMzIW2nqYZdESoet9
vaSxEYVCa0aDupZqfLfCIb5DzeahT6CPu1VPYMsRpIx4cp4bO9MPqN1Oj0UxqydH9N2DmWQou9Hi
vVQktsdiQWW4wKYWBatoJ/RuJToklCDwXdAiXOfXvxTFtTBN287wHWW2aYuHP4pea+6jpqkPwZCm
9z3kOE8rI+0IOE7fGX2jxUGTAScFm+iPWvhq9AIBpz4sQ5Ncch5OmZTIQYdm+DChWHGmuqg+qXny
ycLM9F+cLlyHMCygbWvQNLyedoTQToxAEQNHgqKI6oQPeJmgplKh2XR7M2wdZBciq83bGCj52gXI
LI0Qs0J2ehsUzcFRsdvMIoQGHNQ5j7eHeu49rkMZ5UR2HpUgSVxZTUsSgPWJumJpIIypVX0POL1d
sMXV/oycon6aIKje11P9Fx01nQxGzOjyudM5W3RwhT2yQIhou1AjD3phwCEg7mp4t3m4EmBB22Tj
Q8h1cQ5REUFwKRhRb4LcfXsWW/HIBaAHlYegZD6XT357bM8NashhAv+Tvvt0ipoc+GxhYpZs182h
D9uBtKDR9o7sRgpiAhLimU+FUCLmrpcOU5s+LdqRpav7+CElcnl5AGZkshFNa2io+kZmfsE3OURi
pssehrLUdk7Dxk4hOAmbS5kfYJurqIGXuB6kNjsF5mYLIClHlM+xv8X4ez7eXuK1I4JKN8AEh0Mg
pBEm23zXs6Wy62IKpZu+Fg5gbzua9JWY/k4L2O9WWnZnGz7iQc1nXt6WohwmrDV2zsVWoYOnPcUU
+WMIPavNKkzQ39grmD5kjvQCEMc42EGJjJ0Yxzt2H5LeNnR+rIcUlCYp3+cxNqBF7gb3eYwS8c6S
yA+8OjsUDNlzjjCBDa0v3DKfIyVOeTNHJRqFBjqpcPVLxRv1DndR8gBkY3HvMMjYjiM11wvu5Sh0
OS6OJtytO19oIwsCY6ByIXOH8HvkXvntEMTILCsd1nk+etn9w4KzzcMyl8qTQEHjmJTaDjhra+sB
QpGtKKgBEBiuh0OqWogwzLmO6Zx6Dk6jlyRyeVJSA9hZ6M2haLPJbhs+Nus8u0XyGauDxvQbFe53
KSJCr0AXaqqVvS0mf/X6k0qK4P8dSi7yb4tYjNlMf4gDlZQuQh7IeR31dqx3Upnnev6LYWRF5hn0
gkDl9TC2E9g4aZOqzcXc/bAoBB1A/KReCyTwgsw6URJBg4saGsXZMWa0AjHJ/RL3oC1bTLXOTg9F
f2c3y1f4i9/EvrFpqlMJX4MHoqlp60lecNJdDOAvyMHIqCgZ6E190q28+SsOZhMllWJ5GqHhXCIs
UM7JiKbg7V+ytZGp50PGIMxwvNanfIbvhVcwxyqpRnpydfLEizqDBgxKpET0ci+d3zrH0FB4H8va
nGmsBqwMEYh6glxUqe9MA6cHUUzfQ2UU537GkgLlOWR0aoF8axwm9dPYIPQdT236JWrGaOdYbU4e
Zg6Aked2xCqiVzGM/6Vs2YBLHx/cwFrOLao8Pq4l5UlEdp/tfPeNu5M2EHFMEgjkS/p6K1ZJJ2DG
1zximwhZiRGd5LZC8k0py29UBxO/i4bX2rTJ8P0MwNaoCLKdVqFKQSajQoPW8FUjDO/zDHkpiKWo
WcX13i39fC+ttzU0JyI0p5VS6Gos21zCUdEaQIZUgY8qrCNawu10JH41GPggDGCV1KjdtHP9ciZf
zXpMkYHAK6dGUWufgnZ41NGmuhddVV2Kos4fHRMCpEN76JTWBdKs1Lu9wdSLuzESeJaFo3GYzaw8
1yJHrXAynBOK2PXbDCrlKYoLHayKvVdk20iMTdobsK9ll/TFm2xBxCXpzcUA8JjHvk6p2dejyDrX
FJgk5Z0yM3IGl6Zfup1otrVlycWhomJOBzJstYOgLblOY0YmwFK7Pff4mrwLLaX0ej0JeJ2o6r84
IjhkSkM8IZvBq/FSVCJi3ayJD600T4gnjAPKEHxnhUJuGRvW3e14tLWyv4+3OpJGpS4iAk4N/ajH
DWloDITho0fAON0Fq7/0Td9gRFRqc/Pm9sDyLbPeurKWxt84pQGuuj6akUhok6kAMMAHp387onDu
k5mM1lnm8TPt2vQpZzcd4toOT2OCjOjt4bc6xRCgKdsLV2Ki17hkpWnwsOHl4C9J76JqVcbfAtLw
+zJzp0uE8jd6HHp3l0+YAYxmp9/VsCl+xDOwM7toHt0eza94bO3DODbZmyFOi50vs/kLJcuWtxJF
f5bpeoUSLWHPzzWC5iYoQmsofhpTzUPJFnjQSAB8hXy0F8xJDiZt0k9OR+8BcrX62CI+642znTyN
dWUgzW6h70Si/XFnDbduVZt8jJaEwQ9d4xy1Vqk1m1FprihxgQ59Zh5xzPiJDtd8Gptq8QF/OH9k
WJWfDIUysGVb2VvkvZudW3VrM0H4dOn8qwTDdRwUaad1k5CqexrP9g6o4CFXUvPiLEF4b/WWde4H
89tCBnlC4Znu4e2FkGF2vZd/H36VWOWRaObQBUSHwoj5OaBKAbGF8plHbvn59lDPYMMXY9EFkbFB
xat43W8YEtUVUQkwK5ViMPqcH/tRhXBtivLSw175EDp6+6hXS0Gek8znUC0ifAC49aYiEB94zfzM
9eSjy3PyHqym8IU22V/JC4HrFop4Qwto/qFkFpD5xAoOuWm0nj6m3WPUL9o3tUDxXSvajCQSVSAh
0vI8oWN6rvWweAzojp4QS3BOdYEWqKAVfS96vT71GUKoumaNh9vL8dxeWy+HQ5Uaoj+4jxfAV9bC
LLQerCSXVf8+iiD7QtyzgQCHwQFRAONxqHr7Xs/n+ikZlurkRNX4sMSdhViZubwt7WRAWBYgo1Hb
tt9X/fKlHhGdC/uqOGO1UnDMk/nXkgKpFYO911jZ2jqQQDSZE3GTr+GA1KKwmsgdDScTfjpKUc0Z
vHV6puXR7FwtMl68WCp6x3CkgTlCkr6OJ8KMB6cf6KLNeYphEqgXhPX7/E1FJR8du77wZ/i6T7c/
0Ob8iBAaFUBbt9fEDKQKcs3s6dIIO+tPxiDyL+No/9CAi+08EbdGAnYhvymWtS/e8Fpu84BCdtVH
7bm7gFm/D9xBf5faxl5OsDkS1AQ6oYDNAG5dLyRklxqeLoF57LLqoueorsPkCo464ls7+3tzKCxE
6UxQqSW2XQ+14OFqAKTjm+F0BQG3zk52SwqEZm6981LY2B5wdOixwoaAGmatrpt8FlQ5A9ogDWrP
ly40wjNG0g2GATPc65SG6qzstro25ifoLVHm4fBD21ktpWu2oVNUru5bo+MeqxD3Ogo1k2eiULuz
lFvVQJo7dPDArPAMdlaRs0VkxA1mOimD2xTn2QJUGYMdQZhetZ6U2GiOGMaBHVGa8XsSFUhpOVKr
wIlSH6oKHhdZSRHYDYEzIhXic2uL01IrzqONIPKHUk90oNFG+avSO6oTWVCc6RuF57itvt8+U1uZ
AXgYWnO0P033RW1GQ634H6QFrKPyDo+nwasUDAKarAnv0cYnO+6TAk1LjI3qdJ7PFgpoj2aWl4eg
SnIkkJPOb/LReGqHAsl21yq/3P6Jcl+uYo3FQ4hjCKiLl+cqu6OSpUmiLbDyGQi1aU/NfRKpweuP
/G+jvDiIzhAno1pyOvoyUu6jCM1PE32BuzRCTuv2hDYyDPYNDWepZMGONa4PYjZSbet4zwN5EPC/
7XQ4tzVyvi1stGNs6cF78tnkg1sY1QU8br5zODfOCdUU+s6AHyTOYLV31X5mX8+IIExNEzNd5DcX
s0NMvWnPtye6ORJpOZpR9NvQlLqeqNYZYEgkiicqw/JjadjjuekjCueGMf6zpq/SEntb/So+ds2v
X93Tj+r/Bx0w1uN//u//hdhZ+Kt8Ift1bGLm8uNK74v/4B95L9P4DyUByYym72YBu2WP/SPvZVj/
oTCDAgXyL6DRnzW8/lveS3P+IzF2EHYpxdMykT2hFrW46L/+h6b/h46hJJYD7aSBp71G3Wt1YBmS
kAhXG/QxZakXENFYKFn+LFPYOYp+QgvWogmudDuba/WaRqWBmGDRjJHCE9ydq3AftWmpdyPyk06a
1V9x75nu7KIc7qO8j7DawATS/2353/0TcX5XEVvtZjkgHTVh0j14Biqu7s9psevcXlJBObWtPHey
q0sXj909IOu9Rv2LFZRDcXdCwWIBQSldH5x57pKsUHCkwda2+N5KodlQqfbUQ9ZtAjkjatJ0CHnr
oC6+1vHRiAIRcH7hGalbvStoEQDxRBnjo07vCb5rWf4Kunzg7dHrxmnSkErKtLb42tLyPyHkmO1c
RhsrzN7lIQI+k92zLligiT6WLmq2XmIKDJh1GyO2su3aH4iyv5Ke/Tx3UGjIs9mgmIFqXC9xWKSg
t5NReC3262+reuw/VTbaNrGNZMlOwF9fss+DEVTxL0HiGuT06lE3xigs0vqwvKhNjHsNtdhPlgid
Y4MY7hO9j/Id5hP1fQR14oARQYBqsap1BypgtTdgZYmm2hD0HnnB8JDge3Ayq6DbIR5v7DmLzJrf
CNdT51V4vSAzHxryUM5TDQe0Y4C2NmYwWErePkRbo1CxpmhLi5iUd3WZq2jcovWZYg1YS3V0ezE/
pbaV7BVrV6UoueDsIKIZTRTqpmsH9BhEJ/QrSdDUcVewlj68JAgn/FXOSXMx8llxYJeZ7hHshv7x
9gy3ThVvItqcMILYW2sGt25WpERhZHpqE5UYUHWWfeeGam6f8AnR3mLwrC1eOOiCFpATYaLoNu1d
AZ2+9XprLH8Noi1fv+rsOgpANmtvE/6vvy15MYg61Oc8eBrB+7RKJ79qnfzT7ZlvRGSJdgBsIKgh
E1iuR4FmMxamm9D6gPFzN4Ik1z01bkzbyy2xnKCQBH/dHnFjN7FfAa4AIOfKWffWgjpT6xJ4mRfi
M3FgHfGWAxTzL1ZPNs3JkHUXPP4qjRl1igBL6CIwhXL8sVrAA9IvdE6vnwutXlB6przY1hqHSz7o
2pTXwiPJH95pJRIaTr3UOw/3jRBLBo3+EV12ybJenXIFscmsyrlZSCzMswZa4xDMCthLRbFfPyHI
BFQiuJspp6yDnl1olaV0ufBQyw58Z0oDer1LuRNbV8m0POmkl5IKL+HbpLXXm06dGjRq1I5RWgvS
sDra9JbToxEgad/oHyNIxYfMcN4NkbsTMDeWEjyICxGJpyCtoVUoc0SDanoVC88cE0S5RZuf+mWw
DnqDm/XtvSEvo9+eQM+T1GnmozQElAw17etJ2jnYBTilCD8n5Qm5l8F3DYTp1RAV90K/r9t+DxK/
cbJASjiqgF4ETmQdQIVbOh0SqaZnzAbFvDZvfXxvXgnLeJ4XVXOEkulj0lpbRQyapfWijwg1iWIw
7srAjE59lzdvAAHsoeK29gnvx+f+iwphanWIQzMfBwtNadQuLZSuKWxecrXHVIrg8ojDlnKgM599
ahYsTNUKWafbX3BrswjuPYO1ZKOu1QTBtSAP1+nEEGAueHeY2ZPlNt1TpmEHdnuorc0iJJ3eQiyK
ZH6VbBSjuvDMH/h0zfgWd4kPeCM0ftosf6OG9wgrK90Z8OVeoRLocrugZIwu9fqZ14M5iJ0BG/cR
/OaJt7r+EMe1ON6e1tYoqF4AvoKLwZvHuD4DU2q2fRAUphdrVe7bbYeLQhbYrysDsCNpJ6PQJgEH
FMnWzX3RRsUShmjYNWVtfUzUyP2rL8fuZ4ao084D5vmdf32q4UKrsBGo2ULGWcPXaDNK2gkvGHJD
W/WC2KmgncYGvclYG8Rbdxx6bJedEQn9XAxGexT8z8zX6hFpEcUc4u+gV7FWsnB9LLyxHUwFOP3U
/R2rQ7acJgRV20MCtFzHODDPv6UjNW3cfbNuOJV42D3NIOtSX++GEbvQRKl/ulGRQXqNVFAjqAqZ
tPFKXXwK5s7EdQxVDuy9YzPPTl0ciz8DS+uwCrDUt0IUyR+lM1qmV1X8an6vbo0PQivMT1EhSOm7
zC3aU8gP/hYpS58f8c0Tj66thEzRqsP7wJbVMba1DVXWbZXFS0NThIfeEBMeLZCTnZ1CyMaOkog0
8jSq2C+769mUYB8aqgYuCUJ/yvvquwMD7nJ72748+GQmUjAb2WlIFutbIq2isoVxYHjJkM4PiUHz
26koSNZ59spyi9y7Glwu7kNkQjiKcr6/YXKSOlabUsQmFi95dsb7z6pp6YnQz/HgEDv37kaaC/WE
LgkYatp1HMrr0YpMB82V8YCCB23/NUonHS/NKvcdzmXY1JObDe3BdvMAVRQV88vE0eefRtTGZ+zA
kve1cPfgoGv0/fMCUMB+BmnCM1hDT/vKMLuSFBdump7dd5XVtgesTsSdkriFjWZo5jzVtKhrzxAJ
KnIjzmRv2gEhb6+slk73QvAGkzcZBe+wzI6C9zXgzHknXL6Mz3xv+uSUWyFZUqq5XjjUx8u2mMhY
gjrX/2xrbfLTShF/8+jXf42zZr0JMbz89fptSPLPawTdXln3ux4UzlWsRnho4mcgjMecbrCPTrd2
t3SpstON35ofLUUQdmDr0Z5e5UU4bSM850ij6oiHrOpAs3Lt6X0Tl79mkbyxx3LZWdGtMwbKmmoT
4pySGn49OWRWRZ5QaERIYKzv2kroXzL+z8PST9OeuMTWWJSbYLJIviA13OuxCtjmJGEtaToY4Is2
KtZBjKjPKYhf7hyxzaHAG6NFRnGOs3Y9lMNtB1eGlGXptPHOzlV2R8bLrTP3sr3NkdiLMAI5P1Ta
r0cal3xOkI4ilZ1V41Ryr+JOqjnJCbgI1OfbW3Er7LoAb9j8QOiY2PVgEX0VrP0ISKNdpU/zZKJi
xSP5z1ePghcf7ykMZsnP1w8dfFM0aI6Ep6jW8rfojZR3uPHutus3JoOyOve4xIQhYiQPw28x16X9
0QIppihIWeOCVKXxaOG/e/f6yZCVkJSAK0bKZ5X/E8iogNH48kTXDu8nF8pmWLv6zsGVgWeVj0CV
kvRvisrUbldzEfQ/RJcpwuMlz6Vo5n8HWv9Oi+3HUqGUcntKG1uOKCRh+zx1IUKvzhGovTmYDAbj
gjG+aqXtnFy8088N/ng7D7WtbyTbW1BrHZBQa6Y1xsCOBXdTeLYaOo/tMjl07jFmvj2hjdWDxw56
joITThPrgqIAZV0mC28ZJ1PtOweLwcsE4udj3Tm4xBujvlMsXQPN5W1HBQ0NPXYecBV1dY8g3WLP
rBZ1pqoIEF4vUv0PoZndvUJB+v1SacvPOF20j9qcYvQ+hP1wN/L7zq+fNpArSgmAnGlarbbmYlhT
EJDieXVcLXd1oldHO1H0L12Hy8EcdHsi5FvLTOSATsBxkEYm1wcOL2w9gFJhUvJBbLdBAx+9lij6
jHEhvuOuUN7fnt/GPpVyVoiN0J6nsbwKws0wUQx/rhMrbX9yenTRMK21jpTavv6LkaieEU5Qc6Uo
fT2zODExf8tw3esQ0j2MUKAOboIsU9YP486J2JoUehXUtNiqMg5fDxW6JXZPJme6RikZ/3D7ixLW
yxNsoL0ujfz8q5jCxQVxht4SafY62IsIsUA9YKRGH9J33AofHVuZ/cxsaNJEtpX7g9pYd+NAfnZ7
OTdOvZSIoQJLlR+p2FUa0uDenNJcEd4QTc5n1gD/xixadrbHxnaU2GugAGg/0apZrSQlDddREGzy
HHvKPEdZvuJZnCPqHf1CSOH1AZr6BcGSAgIopXUNozYWHma473lWmMCZ6Fz1IKIUV3bkIo4V1ZSd
bbK1hHRaZCeRltcLMaFsWRT5pMPKrKmnDxnkvvPYR3snemsUMKocafrb2HCtIgjJVlbp8D29bIk+
p4HVH8Fo7r0NNgcB7QS/m/YdrIXrHZ8HQdnWAe/QMovmJ6vqxZtG1bTj7T23da6o+lNdZTZSkPd6
lKI0ak2pHYFPve2ccWE278GBYGcPyflfbG9qIYgYEnvlnXM9VGR2FrkZCf1SBQlP5cl9THqMtm9P
SP7g9fEli6e2QzeOGusq2jaNk5LXsgOmuIzvwkaEeNUBsMfsHF0jRN99W6keGxXpsbkEgn979K3l
JHsjPeDeIn6s5hjG2iyd1TjCwGu/ZFUb/oh7V39buEbw6icEaAgH1Q0Z6iX+8no51aQPUQ0XpItI
QBxaJR4+RmWfnSdj2LO0eBkSJfCC00sVTsZfOevfUkYkxKIlFgsVa2Woo8NoiOLQ17X4ESuT3XmD
LJY7hTRlK0+313NjZN4tJMQEEDbpswzKbyM39bJYitMaHoT54JzyCP6YlsL5zBsUx/ioNOIj2V7s
L7NOF+f22C+/JQ9CEjDaNHTR6RFdz9otsmTOeV14HRaHB/kwu+uQkL3Mpb3HEX551hHPIBlBDB3c
Cf+4HioInEaUJiUtW+mlWiwQvqAbXn+/8Lig5USnFNQ5IqLXo1BkrZIpY0ImeN2DmDGT5rfsgQ42
5qLzzQyZFHDWn6swv30yB4cNAjPpuJ4p3Z1VI5xndLl6fPXHYesTRWibSkGg1VyEVeaGVjmGF+To
1xnd4CKk36CfBX3/cnsoeSFeRxTXQGKKqjpQbwoSq4gyR/qYg89jQvhXfgr73vkwR13/Ixxb9T0x
GhVUFC1ffZExKE1JLjMaNQTn628VhLabhQ3OMPilhN+nGcnJYlDCP29PbeNbkWYASUGYEXaJvQpX
2qyYsa0v7Aie0ad2mbHsafPZ/zejEJJ5PvHmW4+CaW6KJiGjNEUSHPlsQBjy7JWC1jwuMC/gzUTR
8rl+uVqxluWJsPOBqTsOy5Gy5XIwXGRTwZDu4a43ynb/zd8mpZHQzVXsHemazQBTDa+2y7rwsJct
joqd9i36jq52mbgBvsUjuhitpjT+OOr5T56qruthqdqcMyXCgL0R4wdQc+BoxWy+uk4sozVATym3
TT63ah01VjmbE/myZ4x9fmfiaMov2VU2eJlJMgrngYIP7VIW83qPhuBlYzflDIZ2aP2B0EJxn7ZL
Ux4yNcIxVkOE6tUbCXAzzUQ5KNfC6hPPTueGVc0nrkJLfRpRKjzBpJl3Giobh4I38XNBQWJz1w0V
Xem6foktTJns3PjMz/jaB/3eydsoRstALCWMEAyz6RJdL97ElplFJ7sYZWU+5YmDrwMq9h/bpsPO
1I7D4g+A6hUOXkX5lKph9nNJcf72xyFpn4Qd5TtRbuO2o9IgkWLUnijxrrYMngsihYvDx+Rx+cHM
7fhcWnX30ewWfedS3xiKy4fanQwHoEpXn9HMIEY0OtiOJO+it3nSZo/WnLUn9EibnYOwNRRlKKAo
oAR5Uq2GMkq7+KcFV5dO/adjFe15ToLaH4Ys3qPZbhwH2FR0xyCxw5625L//7eLrR2UOAMJQ3dCC
5q5GAfoN3EDXjwcLteg53mvQbuxTeqYUWol58lm4+mKuyQsECTCTqnwgoIHH8Z2lzs0r00wp68aD
W+VCl2BCYzWrsRN1ZzeMgi9TcVd3keUjkBF/SjLltRhC6Dx4G0o0DqIL2GasJmTNtP0wVaDhTdfu
oKRqckS0t9pJ69Z6oMD1qEdq8NrhgtNxXqucFF27DOnAME4aeiIX57RPPCPO/GUyDn1jHxcXEZa0
SjyRaCfXDD4vaugtYePn+p754Xp/Pv8WrniJrOZcrSsoejZj8GXTvBVFVh6M0EQOfOicc+nu8jbW
20Vi5FhfMEugMrCxWH9Iq+jSPAaR4eRVcu9aUfvQ6gg/vy5Ey1HoNdBofe6wr8XqjCyrwYobple3
1vRdE3P7B7SCr68ehC1pIapLQoazyiptmes+qpCGMb3ctQvMRvT2YIr4tWkLpTo0e2jS8Pqm8GSt
rjerGtGLHFmw1HDqo0Ve+yAKN92708x13JDjAEJARg+0BU8c+eF+ixt6O/wf9s6kyU4ka9P/pfek
MQ+L7gXcKeaQFKFpgymUEoMz4zgOv/57UNbXprihjrDsXZv1osqqLJXiAo77Oe95h3pmqO3EmGh7
31sYjV9VHVRfVxKr6ni1g+6n7CL9KLo0+ubMVv/NKdqSudhcTkWMhwt+1KlVNwMpL8Fyz4bn9Sdz
roJL8oTM4EHUSycSv+mC4ViktXGRrW2XnQIc6O8nSwWa4FLmQRfUwA2+Q2XNeF4r5/tSCVJri2wx
To1qMUM31oVI2IZPZQQcM+1xr+shmHaDPeOC56G2jHs/l1+cIaXOqyv8rE/drDBr5wwJT9UwGt/G
KapErFRd4gpr+wXhomYlsjyucLPMTmFqmNgBU5RmdzqaxG21BMtH5VrtlEiv9e5yPtzxUImmtA9V
PaxdbJnLOlyYbtWnsW7r+lMrp/xDuBTdkkT+Wtzg0ec8mKG0vnWz7Y5xUPV6xmvfquujpnRJ96Gn
5Q0FgfhK8nivD1muXeswRBrT/x5nlOaUF3ZbXpQix59poLLLjmlYuvj8hzoyYuHaBGiRFdAQGKj9
Jtx1pUc4gw3dKnvM+1nLZPC7OoA5qaqrWjPI3zWyIHso7ae2RL9iDF3i+/38rTM766OzzL3CxjON
+nhtmujB9bQ/XuRju37PHR/K3Rhhg5iwvQ3vPBwi7101dFU8prr+TNlSiHguh3ZL8SKEK5aiw57N
K4bZjLOQHFLbcNyPdtuMbaw9X3w0+d+sc6n802gIe4ArHvbTYZWlGhAMpWz/JazmaodfgqAwWKFh
x007z2NcmF1vxEVv+08kV9ofVVoM7SmbGv6EClq9UCN7/d9NhmvcDcwqlJi1YzgPmSlMvbfrMv0U
9ItKT4HV5e8DNYX3XSqci3KZoosid4dLc1FD4kCbi2e42F9x8fA/AuGPfgwFVZCd5ch5SNLVKRkB
Ff3cJ06pEKlDS6v1cQTZ+NvUgcARtZ41iz0MC4NNcDCeONvEZ2GmUZeUE67jSQjlQydRlM/vBw+9
5K7vqDjjMej7+hL0LFti39rgMbpfYcZLpoKPamxLK175978rRQbRcU1D/LsQzo9xL6PyVJkdufUs
PYSGaTlYUdyEvf5b6ip4miXMnn2pzXQ4OF2Zf9KADc0unf323odoE+4qsx0cEmt1mDYxkUquES9l
N+V7xhXr9RAWtb6DR+F/y4fCq3Zz1Hj9QQpfyn2LFLiI3b4J/evSDsv5zhsHx3nAwnfNEz9cMj6G
vpJZ0rhl7ewqP5qJvPBF0LyDJ4F39DaiOiKdKGz4OJ5Kv5TOaNY3xZrPKlHGID4Pbhh2caZ7byWS
rFg+VePS49zViLYMv/bkvx6sqNDtdePXYj51MA8bpnWj+jLka96yOJaK/UE2ykqER6xTPGo1fJ5M
rd5nBCDhj8KzuGicMiwg9Y1hcYn7vb3upJUFflx3lTvHpkv5DF+n0hRfiD3mXThkRYj58yAhUayE
M197uVlbp7KYmuu2H2oMImTJy0O0/bWuffMD+//4tZM105LQ6b0T/L5uoy913ZcO81fSWQ2/j/YO
0X4hbRV5EEkWzfKuXEqPSAFzbLIY6ij/0EPY8TEng/BeLX4h8Sq01ynOGFEjIizDRcYIl7yfVdQS
cRpU36zCze5F2nt459ZmuxxTXfFMMrNsonihPaiSLs1dTZR32GYoEnWf7mVWONi59zgVYpI4t0m0
2I0dr8VCVJyE7JudahRwZMVo2U1k/Q0hNsQJdpbzwzKk6l1mTQLRST6E7sfeVUsYl560vqZ4y38d
JraCy8nytPPNJ8/WMS9U6jDqxOAovVn4folVaAb7i2GRHsL+X9hBAuNTePtx8cQ9eBprs3eGsTgI
z/B52FZYp3EfVeO7IsjLEZKFmMKjPdLdEDMbRWI/W+VyO0SrWneeohxNWsvs9b7XjXtrFGn3UKwB
PjoQ4QLv0s8n9QMK19onZuHMH8SiYWt8wiWxzy96ObiPdb3rMEO9nEyn/rlkQ7fEae6tl0KoeY2b
KEWusQ2a7D2fxjglE/18E3eWQT8bpWZYJMqxxKWTQ09L+sYOLzxpmDiNm735dV7ZBXalsYRPZJ5t
i8nS1Y8Og2UZZ562ycwD7F7ZZVyYvUWr0JRHbf5YeTjOxLODwcg+44MCC6+qYiB9usMAR9ZV4e+h
Hgfv14KpeTBZTraDkp9eOoYpRNKjl2ZkiJ10tCcytnsq5qmdjqTReM0OXS69x1pPxUUhwzk/OH09
As66uQKajVYrj7UR1TqeNUGcZIoU76RVzOueI2yYYhku3klFffQhNAUZauPia7J5mT95+IKxZexd
trx3ncYHK8nF1LkJRYHBtx8FBMxj52pcCd0pI8aGeqpOHpZR79ZUaTcxifq9nSo93E4ycPNki5rf
m/Dgo6RvR/+ehb4SfNhwwH+3nC2gzwXFV7eLhuV3QyZDm96tqTXrNZZTGvx0K88wDpPuQvPOghZb
7kckJu5XXfmyOrKsA3lnknbJ3mGxSm9sPy9tWPB+7r8v3JG9r/D9acGvJXX9z6Mt9LJ3J2Pqj/ZQ
wanCJM8rb4zKXqz3EdEa9tEQaW6Twma000W+BlV3sPKCYPS0HDMMnaJq/jZ0cp7ulnJy3ndrmqYL
mcK5G57aSivsEoOUpUpH7DVfpkI5P18viF+0EcRo4v0AAR5ix8Yne15COrg2sp0v6BiWmeAeu/YS
4WbiLvDn7P71S23Q1u9oKNXqNlwBWYIQtk0enl/KcCx4I87qxgEsU84l39/5g8Nad2WkD4OfTpdF
NtoXY7es+3Gcmv3r1//jrUJagHy9ESHPOQSzMHORk/8SE6gZHXrpOY996uhdWA39G8OcFx0Tt8o0
fjMM46SloH1+qzmpbfYSQktuUwbAhuUux74jnfVf3xAWDqR6/dIyQ3Z7fhXDN5s0mDm57LEV+zKg
+pomV0KaMt8yZ/rDu4PPueEF0JiYNpyhIatJkpFcoe9WghgXuyZwFj/8YonD3Hdu2ciKQ7l2+c1U
Bt3l7KXh99dv9U8P9NcwB8oDHmDn1ycKkvAcQiPIPU/747Kk3X72GKO+fpU/rRBkL6AWSIegIJ2B
sx2e0HRSsxsbQ9vtXW2MSLApLJY5fSvP5OUNbQZboJF482IbcN4iDtKdxNCEUDuKqNzj2zzd+KMX
/nj9hv58FXQNnGygS7+0er81iFZAVG4K4hTbBbxqW4V6N+tSvvHYXuIiW2gMhuqwYhDhAqI/X4gF
oedhkHEZA6/9uy3ycF96tUpgQHcGvghdeKtHjCCjRelbv7aMfbsIYcQeZJOLcFQKoBkXj8CImjeG
Idsn8HzPYZKP+yFzY1gZAMnPfxnuJaPbUkDH7uqb3zLlGQeTA/gwpZToIRo1GftT/hYR5E+PnXBM
oDVY0FAyzvr/lHCyliN12+mIfRnrliJe584b+9kfr4LmjpEcs37/fJClxTRLdk43npo6PIz1/Mk0
9VsDi5cQA9pUgJlNw4/y7FdG128riAOtCDOf8wH+fhTn0po+N2RgxNYogndtbel/bupfadtviu9D
O7Y/5bmuHfX497ZbhiLL5f/6f00Bv4nc/s8K+GP+rfn2u/59++P/6N+tvzb7fNBUwog2kH07Tf7R
vxvOX0yZoV5s/gbEvPySo/y3AJ5/DUweeIhRJweRx7/1HwG8+9cvNhRQJlsP0CG2T/+tzL//5+MZ
z/7/71JxOu1nHxnDWpwx+Q/LEJNRCt+z5e6JTlV59C3v2pCAts6Esuu3vo0awymMx6G3yesbGWPH
OtddmpC4Q5jngrlfFjP37y5wafdoPfqgXJKhM50vNlO/8jTkNXa91jpgml9i1I953NILieNP0Tr3
KfJBdYl0IuqKGI63JqpFFmVzNZZai+slW3oGnz1F+xWZbRU9vD+R75631I5T1PG3OU1ZmhcVzG51
6WTeiH12U8oH4ocsDJFINNuN0vxh+12XXRuLnKwk7XVeHhGd9J9E6UxmzMEcyCvEAZ04rWU3et+q
ZV0IUULq1Z3CSBkj/KWu7oh1daY2KW1L/QwHM+j3UVko86Iti9E5TSkPhjweiOZxTVKJwJHPzYFy
SQ/ZBdFAfFqg1LQP10BuTU+DiLZEvZMR/A2fiN5jKnosBpV/rYsZ3ykabu9HYzXGFZ2Ob8dG5Sw+
Q82ynyGGrt5jONYAxutodZfMasooDjsVtSdP9NrcE7rbgyEW9TeztBVBW2HvHzNS9abYy5b6fbTO
6xAXWM2AKOSueEQsV/5wcbZvd0bbFTfkhNXvgqCbOlpo8DWgHkxyrvWaGf0ha5b0x9SnBFJVo288
Gth+ZPxtoTkm0cx4h6dUBd4xb/vCS8woHY4GxmTWoUmjFDRVuvLJLV3i5bq2DD5gmKIzpLd2apAN
phs/iVpbYSQW1EF6UgvWA7FTh3LnuSNIlZu5w5OsHdqtlfciEzsyxJdlbeuvXWDA0+sdgjwheC4O
MIUG7mvMPJdxDQqFHqiJ1KExrPki1eWMl3PjudMODzvjzvaGFYPjAj1RbLGyrvAZK2zCH/IivxCd
W4DSIhbK4tJg0hlbuWHYMRCewsNUjoLwT9HURZKFU36/rlH55KiiGC8yJms/VBi5pHh6tnzy06X5
PDj+NO4NYpTq3WzmqdhroMKrblzbpzpoS2cvm6J9ZxYhmWjG4hU/Jr/zbx2wjWovwLa6xK5dwmgW
FQ5q5w5Z/bchg3xJ1BLYIHNVrUWCcUnwGKSu0HGFviVPUhHK9opG1PpUoVy6bV0Hiau0XN0kA9m8
pI+lk/jQDaOn4iL3yT1wpvTKV9745MzENSaZcNPPZpnN/i6U/rLGuuyKLJnl4Pw0zRGAJzSxM43F
6iLt0SjWoXv55ZQfZ8TVfxMaI/h1EUTVeFyqlCxPIWWQqHQEa7P8Kfs5mMKoEhTnVDnTWvNCC3Ps
r9PUW81j5kRrfjEXIhXJ2LcprwRYddlFgqLw2A5q+LC2mIhQ1Y52eMBUGq+vXvpS7F2x0piJqPgb
+3+/jgdXzO1hkF1YJWJw5/3Qt3qMZ5Ual5Y7Nz+xJUsVo6jG/jsNyIj7UOTB/DMIivln3psjia/C
aOcdY174zFMTWp9D4QafvQnZW0KuRvhxKAaiKmYTQN/1SlC9dtB5vIJ2/CxoS4tDutrRt8WXTR4H
dZNPSE/c6MaH9vHDwedQv087m+fisySrxHC8+rLuydHeTxn9eWrwWi5sMbHZ1GAcMp69yPi6GrCK
O4rk5SM+zuHnYalMRYwJeW9140JzHtfUJyotyPAzpfzIiyPGj7o+NXXnD+8ls8DlS6VS0V/SRQQX
7BppERNHjljYa1snjNu1DT4FqR1WWOZNZnAwqjT8SXgAN9dMEq/UDsbHjSUKQx1DUURPlj2HzSHz
c4JMomEe7iyw1QJkomwOaY5rYMzvQ9bkArEBenOxuFhbN+d0MeT95mWIJbi3jgKERS4yEROZlTsT
7159GgfVzbtRB/4DkGFKYIzss7tCpXOYODod3jcGg4R4HYAp92VvtChtqsp915WNjgCNoVEkuVz7
DQQbm2BXhAzlkmpTjCUp7I06IS1CPpRhIKIk9Edm1wvs+dvKS+df7729xhkBtGsAkvubw4CxFEk5
GSyIthQLG+4gxsRmo1kP8CKWad/5bGqx7IJMxi2keH8XGW3KF+0U1hjjWVIGn+3Q6NklA9eQgG5I
IS8y1udMa92SqTS3dekkosdUcjc2PSheakBln8rZFlezu6hPga2Z1+TKrMKDsKy8ioGiy+/+jMWR
Fac2n9u1SvVofdSiLpl51i3acEyonfVdxwyHzEoOmH5XFUp+WstFz8c6atc5Q77pGRqy2px2sWNm
6jrDgBC2CekGX5kfTS130NnvMjkvP3VIbAWYT937aazWvv6alZV9sqyhmIi5MSzxWfOznIfKMlbB
qgDg2DWenpZ9m4XOj76jQwxmzz8Wvi7f+SsOHHFIZsO441u7rj81mDah/cQI8QF9AZuKw5Iorgf2
3G4XAQg25NaEaYSP66p/ppXDTyeUFhjIdoBa4wnSeUQDU4LPWk2af2phWzyNebmhX8bXIFya+0EO
QYdWoBo+pHnfGddGZ21bXho2n/sMZKpNUCOhTd1Z6TjNP0t7Xb5E4Mh/1yRdNse5d/3rDBGkGddN
hFvo5A7pf7Tp/7/q/h8bteiVqhsDre/01D8Ymcnl4u//+evP/1N229Ff0L2prZmubg4fm2D/n7Lb
iv6CZI9T4hYsAQFns039T9XtWtTW8K4xt2CeDaQGH/M/Vbfj/kXkMxpSWDtAQqSF/Juq+1wRQ/In
UxyKfxJmod14mynW77PfuVJFY/geGzkG1Zep9te7yOzz0xZdvLfXYbp1g1m9I3fXOMppKk4gAN7p
t4f1n1bg99L/eeEf/PoNGCoxXN7yrr1zqxXtU2wyI4UPPbnWqV3N/jaAtnbVLYyfXr/UWbP761Jb
XhmgGggeMNTz29W1QVFhMjHNprbeEe7LvKnpxzcd790NyfoNMUBGZ24un1hWo9eDm3bWzAiZhkR3
c0+cBt5+Wlt9gmXfc8wx47ydA8bPsZf2TAz7pghlYi61b1z0wbR897ylvBmWGQ151vRUh/7Q9Rgz
+9GDYAxnbcoPz0r6WTqY4rQWyJJMFdNIPyAiZ28afeSDNTkFRYfwuy+6sD0y+IKm2OvKQhKf9XL+
m0jngLjhOSPfuBQjkHoYFGByi/aW/RpOKTk7md9dDY1EbYhbc5km00zUHPk0a+deBoVBLfcv3w7e
erR+WCHz3/igsOp/X4zaIa8+MIhPzTP93e91Ru1kiDfgznPupM13yNeIL4KDugbgc1sjv2ERfT9h
vmCgAQmy0ToZmTtfoatzyc2wwsdIYURpGR6FTGi0JS5ElnU3h3WWFAOeAMKS0w7ir5XIsLOo01hM
b8BgZ1AJPw+SDAoFAF8c8+HwP/958NKYI3b8vJXiEc8hnzlvZ5jq0PeDibV8aTy8/tTt87XKFV0Y
OYBum/cFnN/nV0Ry5xUOljZYnavi0apFSDyDudYnRob9d4rtjnmVq2rOc5rz2AnV9IRplw/1vSw8
lXA25pe2ZEp/ULhheUk1uEZJHGW3fAupLvNjZ4tFxOY45nh9dx1lzuu38Idn5kJRxgcbV5kNL3t+
B9NKxy3WhoVj1o8rM5QjI02MGqV70zF9f/1i59sVjwtHXRAzNmDE/ObZ+jGKoalWJzBil8C6G+LL
3WPdVMtdY6TOW0zQDfL8fRvZroWCFY4m1CwUU6Avv6/VvEmF4U9GCimrMFsoLV1UHBQf+N4TlrGc
+pB5R5xGlGvx4rnZj9UbonudLSHz0KazPEqIzOwP2jdK0uTyXDxC3Aju/TLIvYQ+3cFvSipM3Oiv
nXxnRkt1m9VmuLFd6JMSFy4HBmuFUvet1w3Y6Tga8rCybWmgVRyR+s+1goDRZo19L10/je74h/67
eV28J/iBVctgBtf2thmMnv53ZKOSfruWpH3n5u3IIslPKu8Z7r7+mn7NnM6fHdbo6D3pELDjOXtP
Iox6e/UH3hMDzD6x7I45aWjrPI9DrbzHpq2Gz1kNpRIEQ/pHTIS7fN8Tv3o3REv5t65GD2r15AxP
QxulnxkV+/egHP594JPDCjlvFvZhyGX0cWgLIeO+DwXg3P+uI/5wNP5i4Z7fxMaP34oBTqxzLaWs
BpiCXsU50rRlffCWRl05xMjstqC8BG9xrD88xhDHjSa5G11cdRlODvvB79NkVQ02cT2AziUBFtOj
43eEWhocO7taCuaxr//Y7YG++K1In2DFsX955vbh/LaxoiFhn9k21lI4887ayllvDMr961fZTs7n
V4Hs/WsGiI0UCsKzKUFHJkOW9vAQrC4NksYM9LXVFzm0+64d9oFAStg5mcM/Cv3h/vVrvyiXtsPD
YsKPfdYvd92zjWYcFqXyqssSWefLU+87xc7Lu+XWJTjosc2mCl0SxwPHb0UUuEGlT16G6U1v/I6X
+x2/APYNOzYsRIT0z590AN/WmFzKGCNfif0Yy/7aI4wVXU2Dq43ZWP8yVp3bRgPCFovxZQhx9UWJ
tjZKOSZecTbKk12DcO0k/X6IASusWMvgLV+8l0tpux5GBJCLN0eCs31PsmzyaYEYNFe92nWWYv5B
OfevF+ymbNkKYOxYECufvc1KRxEhctxVPkTuaQQ13OH9G7xR3v7xXiCA4yBHYQDX8vnLAnSgg4u4
lyjqCbgzRL8zTC71+tL801XQQcPkx4yJ7+LsXuqULVrhHUxDbqw7t4fh4Elwuv+Lq0DSZwfHkMU8
11YBKGBJNrMdgcqSrexJpzrNctLvX7/My28cXjL9CAarW/rtOZ3AtHXh+TUvZhbzfGgd7Rw6/uhR
lMK/4LNePkI6nRJLNG9Nw85lESx0CAYEsHKwszZe6FE7PTv9kG4K4Z6/3JRr+yB7AxfXfGn27Rot
SSvkmqxyag6T+32sogeKoDRBivIvudnbT2H+D0V8axsRL53tp9B4RviHRDVtEPi3DHJtvIA0nCJ3
0W8MOH8t9ee7Ks3KFqSONSQFlH9WA/pFNmjThSLVwmr4yNcejTGhP6SK0zm4LuzdYg4OxWySKDGI
IsCyoUyva2dDP61syj/CPgnSu5q/5b12J1g+pkdbecBZWFS7iWggNkVyH+okcjaA1lWQKmGsihTC
3aTHLMbySMlkclueY1VG/nE0B+fkhgq45/XVtT23s3tlUTGQRPJIWXDufaOHLp+X1I5wFKWsbjLH
SoxMTieMGd7SIr7cqCkftjxlRIKbX/BZR0O3ACXQkmls1B1eNO0irw2ZiZ20o58It96aGL+8M4Be
RtUIlIB6MP56vtVEXl0768zllmUFSjQ63cRSwg41RsR3bzzGX9rX58+Rm6Jf5wzGsRL53vOr1cy9
XQFqFVf2sMadifxKhmN3uUI3BVVuzAMKqeBjXYX2+2mM4Eg7wtwJyxMXr7/Ql9sFiQL4eRAlhB4M
MebzH+KosFBuz+IN1NJ9IiNrPBaa3N64h3k9xZOTrhdVZXpIdWvvjRL95SPf9vXNLoGm9WXPKhYX
GvfEI5edcJNypa8fC+Jqc5TJbzzw8y1+i6FwURiydME3oxddTlrnYiQzJGFO+R2bOCZV0NTfKpu3
h/X7W6XR8OgCcfLjxtAfnK2hUnitXbdkjXb4q+YxAqL0uKQOEJFatkGW7wjPOalqMYsLw29mKh6n
gZ6klba8XVaGUZG4qHS2Qagwp6Qbmv66l9hlx/msVfCOzcCbAFgrz0xkYxSfFKRn9C0DLNL7DPvu
7lC1NePY1xfJ+YvivmhxEffAFkWz9OJTDPzO6ifVJyWO5LfZWqrDonPjWjle+8YzfPmitlE23o6b
HIvv4+zEL123y+rV6BJjrOVJGwbxb8p6y7D5RYOzMZXwDItwcmVsDzfn+bJfcjCcqRpkAlW4/6Kr
vCxjYCejpN3z5jsFeSZM8JGbPsgRtsWm32UryKt8/Awxc5rj1pErkI9f2KDC2GYNiZEXskp6d669
ndHUhOd1U8pQZHYweAPizmSeTGvJ7Ob1l/OisOZeAB4ADTCQhGFjn1W00Vww/ShLmNhV+WDBaP02
zpNPQVsEl+7ocvRqz36vu7p4SAkNvPbtznnDuOHlW+MD45iFCEP3QuP4/HFOdRWoimRVQHVVHYoU
chiS1Wz3+p3+4SqUgb8swzZd/zmVKIP1Xc5tIxOrp2fpcMqC2qzeUqf/ArGef8UwMXGJ3UKqfHaL
sy0xl6jxICPLpA4YPyG6mMclloEYPrjK1V8CnC/vhlCP77ug0LdNKfRjp30HM6ku6kRMYQbdPTQo
hLA9NufTqMKuO6qqM3/2ah1u0jWt/IOoUKYdhlLVX9NBzdhSVjZsvsjwPJFYNOeP4NdK7pYu7chB
M+GTq6FPb4rckp/aqmH8NqcoL5Ns1PpmZQIaJoVefGT0s6q+lGOh5YWnTV0nadOrp7pz1u9Vi7NG
bE2un8eDippHAs4aKMKMrN/YMl6ccK7j4tKKTBTh/ab7PVsSAi44ugA9oBQa5099UEc/J9zuT0Wf
hg9TgRHoAGlS76Miyp9wcs1hZ9tBH0fTCmnh9YXzh08EfAvYGv4ZBgq82efrs1sCVWdGBd4Wtd50
vbreWhNc6oGXjkMeiGTOVcYIPXCbBWubiYgFf6oD+96cMvvh9R/zTynxfIFh5MAC3p4PVNxzEeNU
T5Yko7dKVhtlzt5OVw+UKqpW66CxuCz2lKrhO6dBcBK77EpfSon+LxYiML7UxWI+yqm1P+HwW36o
xUL4D3YXjxXCiopB5DR/ssxRPwCIpA+p59Zi5wyLdYMbkYOGBYPrItauYzy46Whk9+0oFhxQa8Nv
2btQalx6s/ZukKY7X0VhGT9rB+PpRNneVO2hfqYfEShoVnnXBEQ9SwxrK42KpObTcPZ5SOBlzNTM
cZIwygNIaxzMwOtRXT5xdoaXKSg8Ds92a1FyALf8KOx+/rCW0k33rpmtdjz3Hj72Dsv38xzN2Xpo
grz52nssawBQPMTjCQuflb13CNTB6hfve4/hAl8K4qCJgFZ/8A+Nt5hAzm1EcC4mndpMRq+W87Vm
oFpchERGffXyed4AoLz56AKV80EgTFeXEbnoxCDY81xgoirT7mirPCxPZU/uXKyVGKKktmlMdymB
KY9j0yzGsSjL7v3ktMMjavNexCuDoIF0+IWTa2Nk3ApdyI8Ou1W3U+EofnT2LL9ix19et+mYzwhG
pjDf+fXafDcRoaGtwr7kws0g4vFFtP64G8p+uMKHe1M0tK3xo5dGr9GzNetHo4TvHmMdQ+7yCEVl
2okGAkBsj1VYHKRqV+g07hw8td6q321U2ndeMM3zHgNaWwFFTtM3aIX2ypS1ZDrtyKH6VnsNsouy
XNcbwivG9UgykrwFuWg+57Nffuq7VkxJtgwW2dkTw6HDZiZFY0nGKDQCB/zyqs37MpEB5pg37YD2
hZRB259ASlMF8Wyq69uo7seQyEGHY8qs2gmZwURgwq4SOGhAnEGWtvMCqXsMXfseJV46cqumv0bW
3m77nDG3E7GF1eMU/GhXQrUTt8XzA8xPDDrG3sn3k9QF5b0LnAUhXeg0dXBUYUNKoF4MATOiH4RM
FmDoXS9KBvhSeYUFSUtCHxWVcNTBriz8u5FabA+vWRFnWdLclZ65olBailns3GYcr4w2cvsD4ZyB
Pug6lQ8dBApGA3WZf27RGATJvK7qa51WQ5j4ge7xH/eD9GZOKc2v07XMH5Ut8+HjpMwFb2UHleg+
Eu404t8rsix28rCZ9lXQlZCiPBo9xBwWbbXSuHtfAap2jxgl49NlKdvhm4QC924zlh23YmD5oVUY
XIkO5fAxaGaFuBQaW2J01JT8nLr5IpUFEUzqYLzOkIZxDikkp1bhBV+qLJ8+o9pwMFvmsEc/5+Gi
GWPJ7NXkakTiYTLxjrkSsGGgw8mwuVZzF+XHSlD0JEXp6ileXOgTiRxNe9yRBKO/tF6+LHHQqeW+
0K4JWS2Ad3fZdZVtXtq4MMsrM8s8hnvlhFOoDh3YSEo07ws7TNuLuTM0EoYch6arqImCNqHXUlRy
A43erh9ldJSGgOqIarObD6ia0QnmvYMwEry6vcHfFCheYwC20OYRMLwrytTEpD2zgsMWc73AvFvy
vzV2ddm+CdPxgJAsuPSbyLi2HZApkuXS7okiPuCqDLDvq0wRYsZogXpMhLX9nWgON0gcVKLhrhk4
AmOLMQAGGH64X4RCts42USJO6/JGM1LDZuVAYm+OpjeXJOfKUNXdyTTr4lHi6J7vvKZmlhCkqI4T
tvBZIIWSPUnHkV4ZXtZQx+AEMjrfuVI0/cGNsBRh4+/xW9JIr+FwmVmb2PbsDPFY+9I86V6Y/b7H
Gup9sPbLj6oJCuL6pHQ+u3LJ+2TKHA6PeYQpn4zajuo9fs/jrmqHVe3qemlNdsagQYm0FkrsJkg2
630TDvnTFFThfO1FHHonCcFQJRhnMEwoInokTCTKKd2Vk9nuhKlCGedTsf5cW3/+gBEiHZOdeUQI
a59RiLWsu8wIjwq554fVLL0DXqs3QB6b/5m6CgYEsX1t3ta6wM8lezK64Kn2jGOTMZooU70jh0Wg
kNT7TYdZi+mhKYJ7LZuHULFmGITBXLor+u7Lf3F2HstxK0u3fiJEoOAxhelmk2x6iZImCFGU4G3B
P/39oPMPxCaDHfsOjonQ3kIDKFRlrlymMPID7Uk45flvNc12kIIP5qj6ENxva9O6iSyV+ZhbBDg4
4CsAl8WsB8+a3b2d4OLels9Y5PhGI68w+M4eYZjeTMt4ZVrFS2YLz+zq4yq+18NTHpeho/8SPexG
YR8M/ga8JnZFn4Qp3vacrPbOhtofpEYneKoWajO9wzWs5za8uIr0HzGKGq9qgEibSL0dlEItyZpJ
hoeosiny6IXnC0DtKyA7/lm9ZV8zRewVSEHv4sieA7Vt96ktn4ax3Kn4JIihrI/RVLDtJrwl2743
5uLQKwYhjnP52HfdM/XGE1JjgKw+mX6old1dqIu9r5f1h5WYYSvdY6yZV7z/B10rv5gKtNZ0hLvX
aw9OE99nln0w8y9OfIQR1wUD8gGv5KS7YpX1YTP9yTFotykToxIn7zLuv4gmPhqJRrzNPK17jAkP
kvhuxmDTYynFfhoJUWoM+9Cp+pdIZj9FV/ltr5lBMTZ7AgN2EdMEzPiqHZ7m32ZFuxMJIE/CGECt
1Uct7QPXjSq/cXCUyJTA5jZJF1y1fV8njzrEviRz9EAZ48wrkzVslSLmZ9xZpfltFNOz0n5D3E9q
VvYLNdsrXoylN8vqqGXzdZzlIZ6h1EPlbYSu3ifx6UAqj/7DSXnxEOF8NJnzpUiqII6Wqwk9XbJm
BOSqrzULKGwLrFX1HxPDYOyGbqfYfC74nrzBwjvNUtFrm+3DJBxnBDmx6phvfQpVp35Fv3iBDu+G
3nNvtgjP9TijK+2775pC6A+DtzsEjBe1yarIYtVX1+GFD/+2dpbiUC+Egw42Wxy0yoehm3B31/tf
sBXHwUuVjKGdIPaIYtKGBFpXx6lvVLz5InvHwew8Jywd46BO5pF5/YWzyAsVB17c6LvrfGSaaTvX
rWlAXq371IPXdWNl+cqBrTOvS+eLiDpmT+raK/1V4q9l9zvTyqfJEd/tLpl9KX+OWLMg724aWz1M
mLxHQOp4mvpVXUfXeWnOX1G/Kj80aAivpVbEZJILexk8lRokJr8lYwxNHoZ77zoNJFeTnoQakgLL
DXp00A+zm7TuQfYJxiGquiy2DyVVSN9COYF1gyxSGHxav37L1lKg1if7pQq2CEvp4zaa39hwtkW4
kC/9XOjb2SK1GFV/ZRvWb3eKLCfQsxopttvV6r7PYvjFa0OquIHb023k4qzvl3wVOOVB7LD9wdm4
Li67wQtWo9qLqtYtmkFdrkboYLkPIlxnHeVmg9iSPOREKP6k6e1IZ1G2l4vqREuorl0Pe3CtJvZI
J691j7sWP0vVqO4xCpwfDAuPoh2eDiDMfZV1ky+KPIo8Va6TE7Sd47wmQ5b86I0R4c6s1+29DeEW
fXORI7tF+jmxffWK6U+Nji55BIC4xIqjlayetSqCZskoG/Ok7zIyTNeopj7OSSeVBWRiz+gQ6+Pf
YuUPDor7lXMw8VXFlSHWBZNAmY5qNRhaa4RjMg1m6gtjpgwxZ9H9aiS+WR5KHOvBNUlx9hipW73X
cZzMXrPUeQHI2Qi0o1Mz4T9iOeLPEhk6DG6tQ84bkyFAoITiYouhT9gVcoxMVLdwMsuFPbfIxqvW
XuEdLWLUH3Q87uublg0291VqNDtk/hFfuVmXikBXJ1l6ozKYfzIixhkFtEP8bIyOqXsQt5MX4WI5
EVp5331VejFe1wvZtYzBh4U5VzTg1KiuUu09qcnsaDvI4jwr65UO700b9mOdYQSCa+8Ut35DUiBr
x23k3cq0rA3TWaxfigzmTcCAP/pqt7J6MZXNCACxsfipRYnL/x3U5tYAfz3miy7KA4FsxO4IvYCF
kiI/ZrRXDW62o9gc48u6JU03cIbYHVihLQNwkEL1GovV3kF4QbXtx5abPuSTKK+UtqifbUQpN4jv
uHlIwDxlBl7KBltOk+PJGj0jjAJlY2OtzEDMuqI6H0hz+cHmrbl+JFZOdmcYKd8Mc3Bd3yg2G4U2
akhXK8f0G1IDfQyULLVH3yktOFuzpg8vqhHXd2qX6XzYRgH5WstIbs4LrDqyYhsjQuogp7eI+Bq9
Iq6cb5kLI8RbF6es4A03kHR1gaMPc93yKu2tVPV1EBMRmFmU3iuxHNwA6IUBYWoN2W1kTe7qQbG1
9Atz7cabDrFD7E1dNb3QZ6QQJ/S173fNmNdHYbdJixpCSV4a/oVvVq7bpNq2jtYGLTNdMN+ydqgh
JCYYNk+7vxNRUf1c3YKp0jgo2s/aiuojfJdB+KhbAG4UCu9fCoXzfSrKlc7ALoWzR2ZL8HGHn0Xn
U3aS9RJlWsITnWjFdv06CBsKvVroO6Wuu95DvC8kQuvRNC/iBp7cHfOyDk3MtA6/thzPPnBK3X20
4glKbeSM3wtR08rn8F4eE5cyF1nQgALBkW3/R7RV9NDWmfzed5aIw0Vue1MGaEAT1BiJ5Wm0oeMx
m/rkouuqpNjF6hI3ZBQaVLRWlIOfu24K7LEscmmCKTWg/kLN7bMQz5/0WcRJ8Ry58Cw9w575M4xy
OgYmVnnbKUUx8fUXFJRKg+ucVwEV2F5Trt3i6X05XacdhoMhzgnk4o09LTv+TTPfy0gZcHBimhpa
iU2ixDRYfSUvJ7WD0VS7Zwzf6h4YqbBVPF+G5HLNSQnyZ2XqncDOWABejGiFVHettPalbV5lsgQ/
6cYM81UIo1eIf1BTAUAeC3VIBz5cMfxK57GqvAr+BETvispRqoqZeQXK9pgln/GBd3qtsJl32fzL
qRb2fqeaIirbfB6+UtGilBVGRJUVr+bMqZKYyd2yVDFmLZb8Ussm4QCLy8kIQSxYE22GNZjvzuAd
Qa8sdr9LMIbS/UnM7oE1h+bEQqZiet2UL9KrTTMRe7N21EvRQ0EMZnJmJj+zEkcG0+rGd4m91PDk
s0Vh3NHnMOTlaNKLSLceHW+FCH/FfF03wqKkGQmaZLSPmH8ocShEa39vK6uKPCi36s+F/Uzb4T2k
fh+sbv2tLWPzEsWRIQ/r3NrHfrIS29OnOLpfktTV9sXS9Y8KlUSLoClliUWd1RRBZthEXtNEbwiX
rma/RTEIFkOCtiiYJOgTBHhzeME7BUM59qwlDYy5ddOAAASpUk8M/V4vxk71J7mi93GsYV1CkMGm
Q71hkTdSR1V2DxxgqJcLR1fHpxyvct/a+Rrk0ohvsTop69BRI4qbJB51hLdgy0RftJxfQT3E8Z3Z
NSwGS8Id3uQteupnyzpo3qCsiHuSThTfyn4wX4XKIcP5NGjUzHrDCa6Al87amq57xLX1jyx3Sz20
57H0l0JZ24uhXPJf4I/WUZ/z/ga/BtZUTk1sATR2009nytvjGLuATPDW/g6eDbIUP8c736H2G4eM
CblN8DcTpFMaFkccci3yPn1Dcdvfsircl6QhbvQ/XwWPOwf3Qwycof2dwM2q3uGMlsoCRUyUXoNS
9QHE3nOpC+/nRgy/wA42ujdDI0vdxqn/8LSootzaTuvKd3INxxFUOjtYeN2rWaJCga7pHqu5sv21
S1ghmKcesauiRi4Re+UeDDNlZ81jHOSzqPeL2pMKtEbKegWCkVwWhS33cnbMR8NaJjxGCuvMAOXd
HG/79TisMwDdstf/sln/+fVprUkHD5SKjYiNkPelgL3AqZGmPEcr/Wt7/AbktnhQKlg780Jcfk8n
3LNM8NGwtcpno68mPzJhyzOrmFwXyVc6/JG2Kec9w9GiCVLEg1csfwHbkqwQh/Gnmn6Fe29g4MyC
PzN3fj+b4LdhtAFviVHVFnz89i2WRJqJVsGnMJ6BpXaCyLpwzpzhj9nkdXFI8brRvDrH9XW3LkvJ
oQk2MYSGiJSrZtoQ9P+8eBnfIR6GuLXxAU6Gnlq2ijrK0tx3SWK/mrG6OoIfneGpfPAdMvcmbAWW
DqbB5vbn/7x8MbpM9CsAHNCZNOwK9pK8rJMzfIJ3FHGDQwK5Oo4H8G4ZSJ58iLiTJR1oKOanWdwc
8RixKZak8VzNgLVaUoirJnP1Wx1XHgZsGt67RfmkDbisLTSQly2UvQCvKNAQg77j8+f8fv1vv83C
QxIjBoTBJ/zwuaqdqqRjRMgJwovDVLIz6+ihcrL/E9H/Lzz97n/r/F9dxl8/7rfL38AclSQDjWQ0
tqSTiRNslUzrItIW3XnqCxRnnf3HrQ2K+7ImO1Yf68DceqA6s0gMxnTJ74c8/r7ifelhweLgQm/3
6rWM9SUc5ry6dBDF+mYGLld3WvTl8wfzNyrg9OeC/MDq16H4s7e9XRwzvIRCFOgeFcReF2nWMrG2
XbmbO+xghjTpdkmhpEHGmXxp8eND6m3MYtTo2S1jN8ip8B9AcWN6f109OjLWdOyMjATxhON4xSza
M/v9KTtoW2Z0yiR/qVCRkNC//cHNVIipn9BeNIgZd6Tyxlh61bxZzfpVD2oannlA2yd48oDw6ofd
8ZfD6Zrb0vrn6xlUBeRDzLVvmdF4k1HJhNhLtCHT/u4AYcbctcOqPky21vjginWg22O3Z3Jc3n3+
Sz64cUgL6Dxs7GNh0Z+8KVUs5WwD7PumGPrfSiYjJCdTtbMAJJlRVNYZQsYH3wwMT7ZwkDGGp6ec
4TnahOOos3136KpbCwn3t9Ia7evJyLMzO9RHl2Lf2DaQ7dWecj8cJQGEmUDxwfyxw4JagVI0YmhA
CqTr7j5/ju+3Q7p/HiPGHYaFocDJAqKlnHWdLQpxChImB5fcICnZED6/ykcfFnozViibARYSp2Pw
Op8yJ9NT+CxzH5l+5ZrRswP5Kwq1sVqRN+W6GHyI+LO8E+uA75XAVUfzcJ+E/Gfns0LB3IztjbYy
WPA6RCK3GBtZT6PMpEKjVK4D1gF5/HXFeO2c98gHbwQxFtbvfGyoW065y+QNpyA9SQMhASsxbZ6V
mxRTg2uSuqyvnz+p9+uav96BhcbZAWNfOzme2jHqxOKspd9M+XiRdPl6UETZHFqd4W2Ov2Lw368H
+gHvjPoUz9uTcyqLUOwONMz+QGjlfhriwWN+0oWqWzq36YqU58zhsx0ub3cQ7Iw06g6OX+g6xskO
MvZisoWkDi5gTNMyadEj7nXt0e6Evc9lDgY5xP3jIpwVkLnKi3NVz9+3dfIL/hJ0McRhMSIbfLuH
ERAz9FBUSx/BevmaZMK9ymrMLv24VUwjiJd8wlwTrzfNk1WuvnZubMjrsnFidLl8holvxjF+a6XS
OM+WQH/NGKqTIMSlzfzIUfHaosleBCOIzGCeEnVF8ovUUyoomVZGE9aOIa0Ds+HNahErke86x4rt
GSkegMc8jcD0oTYY4NFp080+5kAO13Az1Q4GUitTGNpzf0x6uzXCMZ/sRzGs0KrgpmEIoC+Vpl7x
yrduHh4RcmhNBVClIIi/DiS5/FmniOlDlhjPMm1TnHeHTP6R1SrxbHCz4QJayDwHVY7a0C+70vqN
nlJknotTbBsYIAbu89j1NVxFrTdt3yXBTgtmTHtbeART+r3XqvY7UFF/F9NBqwFdRP81GXoQ7KXO
Ggi84KMECUsoW9ervnD+a7GBmoijVyRBVJm966NtL751aQ45tO5MOwMIBJ+4mIDicatltKP46Tr2
KMkd99Wwu/ohXiBmhY2o1u9zBgvfU/q1Ejt1mUCPNZskItSKY8p0gdbbWxx4At6CMPIZo7Hpi2bU
o8LUPGNA246WaAMb3sfoTTBlYq+bCdf0CmyleB1VKm6MoqJaXnD9iwOI3EXmY1ZSPeaAh4CkILrX
3B3+CM0IaNov5aiEEj+/P8pQtgfo7h3AcjwnT1msr8LLJye+SkdMifOmY/bcRQbTqd5tDZzUKrt4
EdJe/bQ3x6f//PlTCvIlcp47GN2dfI1NhBsri6f0y7Qyb/Qpi4NKa7vLWFcZw+g8kc+v9/64QSwB
moQyAxs35zSYgClTqXZj1fizfJ5r5gfuf6Vmc5xBAETurvG/hLicfN209h0q1AYGKUCWN0ejc3C1
tMHWYHXOHNTvb+Z/l9C5G1rKU4VuEw260rV9CtFfi58lrFHqIPe/MrK3G+I/1LoExThUp2+3K60t
mfFhRcXRmRZPbVyZD4uBOXWLk/OZvfk9QYxr4YbBy4FpTrl90tevFiZ+i9mmPgy64XKGbeF3I3B4
C4WhYHShxj+KUpmCDMr6DqvkBM8ZrbGOny+S98ctpRZedCwTSpJ32WSMf8CceZEAtqLHTHSYDkZW
fXW7RD1T1X30BoGTWSV0nCal5Ntni7olq62UzSVT0ukAn3I9NPOqn1n07yR4vD7BmgT6IToFqvvJ
IQtRxNFGW+Y+28M47O01NjZygtvDBdGVIawVVzzVfR4LAJVS/Z42qvNYlk3ymGCnf828YAXRMW0J
06XYiA0mc5nea6LJ3cV12/93FAlxO0IjXNZUQMxTfbPMGL/AY9l6ZAkuuQnR7Lo55025lehvz2Gu
Qo+FbxwOBWBibx/+oLpSLIwlGPOO5XVkVfZ9oo8yRA6ffelYn8SX9LM8s7g+eOXoqHgdFHQUc6da
KqfF3K/AgIoQv8E8uC0GG4sdlWcW1kdf0oaPuUjegBsI83t7c6koGPDocY7rioEvyZa+Pfux0WaU
qaUlXTq0JtHCSI9L5C+YoYClZcV45TaLKs981h98TxqOp3BdtnwhILu3v0VJcyn+0jvpH7LA0UBY
oDgue0frkuDzT/eDp6sZNGSCelLFXeJks2pnLXXLNEG2ac4yhFenhdaka2du6O8Hc7J0aCN4h5rN
hfAcfHtHeCWVUCkhVOGr2AUSv++fC+dt55Wweg5g4WnYr0UTzkqEK2+b4gCPvAMefVP7zOjsq8yR
87EHGvQbWEypJ2SsXiN0hpfYuQ0e8V1/CUqOe7pSt0S5M6v4/EF98E6AGBCHUZMAjfzF5v5ppHXY
nLNIROpr0rZ3VQe1DwrSFWO15czD+mgpgvLxKYM/o4k79d5EdDma1Ips6vpKo7eOMKAQvja3CnjB
fTYa8UFbk+4+71brgFiHgZ5SuWdSNP82LievbAOlaaDY1A2g0LevrLFwt44datcZZ3ecTOGuHk0y
nqAeR7IJFCf5g6uUHsZxru4VbUrv2YOM19mZ843eIfiv1g1kXSLmrAvj0K2o+QQcj3YfjTpHPeSL
eURswgw3w5E6HNWNSFe22dd5EdWZh/rB3qXjgIhIkhQSHuzJ3USiReVJxi8Fo758ZaDgPALTYscN
iBYKdXK/IGlPzjzDD9YMOlPhQHumEninaSzqHm7vxOmMlQIEiUFk13JoYaw5iXqmS6Ih432cvC+g
WABMBzcJyo+TL5kZLx7FCQmacwuRxTPFqExeklALj1kBr0sda0bX0lBhkcGuzp+IPXZDNdbb+yqR
LpN4PVjcQbnuhirlQ01LNQoqsWZPq7XR/wi9hj45bPTZsM2mQu4RcgqctqNaNy9j4do/tbwm8MJa
9RcctUQZKv2i3YzQyRW6DdNCPBox2kMeJEucGkStQgnDAezLkpYY2BlNrVseClHlrk/ElPlicIsb
FIrWN8zQ7Ks6b0woypE63xC3CQo+Oq24gYcd94FB4Gvi233b/B6soSZigtwcmMyLLYlpMBRyKpoh
s55wCRPPYzw333R42e2mdGyWB8V2qmhHWII2BHbZKpf91DD7A3cktMZNcPEymKw+FGps4QPoKuRq
dsnUYfk34Hp2W+fYQoSx0WukjGC79atBi3HJGAy+Y4ub5DEBj2gDKC9NFCyLI/manGlykXKr/Oqt
aXcQN+iKvSsj4qlCt4Si5FOfwJGz3Arg19TiTPVU6NURJg92euvEJiaYcpFK6blyWm4Ga8n13aKM
sMCL3MLCkjC/7GsXlfESMP3tfhJfiA8Cvtl5FtrkwaWeVVT8rcRPrFqA0Li7hpnkKEGxdmrilVHV
N/6g9PjFKYVBV8TqapBuGs04+2Qgr/1+7WIYfLDI1zoQTLIuJ7eMFkzwnfELjhqwmhTQ9jbAOrg5
YFxml9flPGI6VDKAxZ/PkK/0l+vqt1IlDCnvreQ4DqlVh9Dmh2PRkjCwl3Cg4JrNKuxjuJ/O74Qu
nXfLrV3bjYr/mFEMLmt1ziXxuJKgF/zlW7Xw5gnXtV2PoZ0RLmruvAIVzvllpy14RZoFfBdzaBYl
gLQ9m6GjTOv3Zo6H2e/VcUqDFHCZKX1Fbe0lVQpXVZshRjLNd+iAMb2Lb9V+ITs5MSJ8/FkRC6wW
jVlIWKtW8YsdBXSmrTF5xHxve9S1JcZ+r6RxX4Yi1+ZmR6rF3IZDI9v2IkIk5EB5ljLzGee26660
JmzGhqomJGVFZ0OrL0WDv6STwBJnIZZA9CSSXq2jgn13q+bLj64T0Xhpak0/+EpuFXZIchFzyyoq
msZbiUlAmopzGgBFV7im3yZxvu7xMCNgeoQb0dw4QwU50YXAnF3kZTTBI2kUWwvyLrWrw9qM8Ghj
Pt8lzDpneoztOjYuOKUM3PMIqrmuIa8/jxxYPxOGVV2Yc0jCeCrdVg1gXjYiVGJr0G/J2sEdKZ21
GJVCGr+mvVo94fZIv2JLcjiuDTmxUXbqwGLJLCCCEGd0zFAdUgBfjGXpv0o71xy4IZP9u6VAQ780
ynwKK0ig15MgI/E7ztWbr6bKgADqfuR+hzEYQZ0ZszsTJssXRZ+1h6Scil2pTjlxs3FfVb6CazmM
BrMXl9lQdnqYq1b8uiCP/gIBof76eW3xQRFGT8PQEQUmmOuppbeJdtIsV1pg6PCOX1Bn3pSEL7x+
fpX3pxF/NcodkCS6Rhqytwd6usTQxWauopCfq7XXMeY5bbb7/CLvbwWBNfiktZmLsUOdnEKi13uQ
b86PhoFtaLcjS1x3z01CP7gV2hxKZJKyyIP8G2/1TzGWSRhSCb4jPpad3cHsTXVnZXN5h0thHXx+
Q+/hT9zK1G3+TzSqy0H+9qnlZgWlGs8IOJM1rBLcEHO/Ga36ZYpW67IcZ3QECLDlU6t08UQERXwu
w/qdPwE4P1A22qtNAkyfvz3zf+4Wihmov5wKfxy7TH1g6lw2vhyEqKEamRFqDyVO7iYGqN8Vkpou
lRGZ79414jZskOnQFcZreqa0OXVuB9nfZh027uhbyCHz8rc/qk6coZuxrYJKI40vC7NTGDY8wyur
rlpOptIwfk1D0eiQgbDMYnguChc3+QkOz5aP8pNwnOWbYaX64i9Lsllcf+ai8wFojL/eBlzRPG6A
wQkyggZyscUIn1rkZkb+jmNAy5NSIByqFiiykCeJl0Y8G9mEmC2yfzXnyCnCqlHMHp6uzH+2pZPe
jaNcN9qvhvHnzImIFlWs677Qcr300VWjV7LbVmn3ipvkB8uJnBYn6xY1QTu0jTyzGj9AJnB/MZlr
EMNIYX5q3letazwgk4OeQP6GQ7+d68cqkuNrt3TTHYUeNtljqbkDHePS/KrIMkxxL2uMRyWZrR5y
jz6H+uQ6ysEU+fCQWACJnkNyXu5XcOON8PP38EEzY/MrGY/gHIKD6eZ4+O/iBfRqh9llXlFs02As
w9ZHRy8Hv7Wr/FGOA0EQ+O/8WvM1/ZHQ5e4Ql2jlmV3po1+xmXu49FU681fzBGQcGiw+Yjwq6O4n
l9CYCsKBT2Zv+rXQqQb83C2WH3Nf55aXNus8hSXwyU+5VvnLmeexrbu3ZToFOr0AHZVgLz71axgL
PMNyxhe+2fV4/jU96Qp4MF7FmjFfZnpjH4TTqmFepctdnyXzFwhKiDJErtzaVRQFE+BFyDBquaC2
z3euiKw9IzrjSIjXubTP7UQ4/a14nsE5YKNFp33yjasYDgF38Q0x34x3OG+XwdAp+g6ZcexHSyfP
PJwPDg/yg1FKY+uwOS6dvKVxmDK7xB7VtwAlbuBqYn/aL/PFmVewcRhObsu1N7QMpwN4eacju7WN
SzeL08JP0wK4ATda5M/kDSlQFmdljSG5SavybKtHQoSJcYWZLgPF7/GqWme20fdP2CHv3cF5hu4T
E4+T04VYn3khDwa14eAO34g5ckJZ9MtXczX1S/h56ZfP7/0DIhgbNmQJQTeM/ufU+M8dKgYjOkBM
1Tky2tFsMWvpc0X9k5HzlIRl51q/LL0h12uE6HFnwlb/Y+Gmi5jHGph52XptHBGVE3+HlguLgRWS
IDtrveluoCG0P+Oii++NdbFfuskib29A4HkW+H5fAXAfWC1sJk54Y5x+0G3U1XpXgdDao6v8LiRa
bY5pcd9mdK1tUhhH6iCCugxjDPrMzA6RY0+BXiBt9JRFKe9WUSwXGMEAVqyRfQaz/GC/4egBw+G1
spDfhWEvWedqcQKsJvMaZqIeJcp4XOp47jlxbP1PuijyAdPe+GsHkgj3uVO0I2HyZM99/sI/eE4a
uOnGYcQlhSLm7fYrNbzR50UDjcYT/aJHaIP+pjeuAM3PsZQ+OJvgMcIGw2sV/653XBNspBd0B1jA
yTWzdurs9JfVahWPJkGIjwLjCnzGIVWjUywxaneEvC10M76Swmou7KobD/DMqpvc7V0vT9v6oCjZ
eiHoBPIzWN77PRhIBjiZyYlKkXCKRvYJs9Yeiz1/0Sf1u07gLxIytb+qM8x6bKkk6CnH5gAT61xI
+ofPyNhm2A61AYObk7JkUCO9W3W8wBu7Gxc2ctw3djk8JuRPc1GDXzrpfNurcXoVZWvPNNFu3Zcx
G6cvrjpKIhbgFToImSp5XaVJVQWrLG3LK8aFUbIVd0I/U3K835Qh69gAgcxwTFs73aJsOa5rwk7p
67lTXNNXx4EluuX/45U4BCdZ4JXo6U+HZm5L0ziMSFKcuB4f89JGdsnB9Erwh3XXSwJSgaNkT46C
6Z4xAfmA8ulwElt0RKwFNokNWfunvrbgOhfK5OR+xIDnwsRs5Epa2ej3SHD+QJQiEtqto3mHEnW5
LVyoPV4W6e0X2OsYhJcyum/ztTuHWH70s/Bl1w2Wi8sXfNp5xJrbMVirSWIUfWYEJcqPx3ql48cQ
XoeSqGUvRmei9yg1NrGuEk9DruZziAUM7vltSVoe3pvnaNEfbCgg0ljO4R0G4e607ldmmGJ5gkRj
zYb1sQQRCEGuzEPuMCL7z3sXTSR4O24cGDifzpusRehQcCPp1y7+Ax1q/UBL0/xYT9Y5dP9v0NTb
mmAjDFkY0mwbAoTst2sgiQYZtYnR+zPpnsstCrEydJkCZodExM0NQuABn72kQbOj1D0TB1Ln0A5K
VyfQpQMxqMs1eWqhQwlyI4bkTic3E7KIzR8Ghq1swq9sbS9tomqeV03HVNel1jGRZJSqfeOMvW7t
egYjP2DniWcMNuRzgTLvK2b1vzS3Ub+itlJ/dJa8ZDhX7NaxzUdSw8cU34pqxSeC4ISJlE/ZxXvS
TaS6i9Jev5euVE3IKSrMiL7l1r2eaB2wnxm9f6AUcNt9pRkZqo3KlnkxN270W2xhFPuceAaxS5gQ
kd7CPJCchKp0Cy8mR2IF6SlihmLkb/52IfN9TaNOa5G0xPPLZPH0vGya+xkG3Lg+m8uMAF6UqHO8
Wk0VyoXeaiEuTfr8p9DYTvZktKJ0RPJdPOmxZZ3r4t/D/8xtthQvOAzb/rLVYf984gidUeYYwHM8
zuhA72yQXeJOuyY3tQssK2LUbLM8s6f9HdScLCoad0YOmzPUNlV8e9V8modVdpQh7oKQyoTMcm0i
kL5bM9UCKSQ6IpBo+KAUKeMFCQkOAQ7FsC/0UrvvVHfdQYExDjHyHNo5tXUJtBXmmQr0L/Hy5Edu
bvDMdLfxPaXhyY9sJlVLk405RFSICECfiFd1WOq/h6lBMNK2htmHyazqDwsU76fFqVMNupmr4Eqh
ziYRybNJAgd9Al4/tduiMjXcdasGpTqROoATOoXYKORRF2Nmoy/oFCUQJi4GeNY61JSIstM5NNoh
dS/QJcUPdpZXr8j/ltR3Uld/TVd6NW/N8+y2W6zol+yrYdjFrrXcYt7RXnISJkTVRbryu+/haZ/z
D9++/pNntKFmm5vYVjacMjx1kwjzAfDbt1Gqh7ZKIjsAYhZWcDJ+pLE93sB9dCCYMSrQKd1va2rM
62K05v1akueRixpA//Pd8YMlzbwHMu2mBYDneNIsQc+KnchqiaFflSFoMfZ6BQYSQVfGEZEiYmTO
kpxjH74/lDZGrUsLyzmNzdSWKPbvh5SA4qKaNGegjweky6Sse2Ps4w56dgq6/U1vnznNGfgeXxBO
f5yEb680xbWaANrA4QyUh/XC/AZCu48u1j/F5UTA8bnD5gPGK9fbAKP/Yzqd3FmdVeOgDTCdgh+H
h98Ph8PeC/2LyQvuJ+8MD+mDjeHttU7ubYnhDKrbta52TzsutN/v/zxe3Z+5zAdT9+0yjDuha9Du
GSfdZT2psYTr1vhtKL/M162/3I0X5lWxm32cZnwZzHuMaA54gMTBeqfs3O+fL9G/yOTbd/gWcj45
VS0nxpUSBMrHMjwkPzsg4OaoH7ATDshb2bVH90bslYf8Yr5IdpiL79x9vStCEdY7Yp0DghqOy4UT
Ik87s+t9IPd4+8tO3kDX2EMXC35Z7tleEfwmViH8jUzRe8x3aYBXk/f5o/hAu/P2gltd9c8JVEOP
ntLtgqX38uAdvvvh/f3nl3hXmdkwouAs8dXADzdOK7NIpugfsIfxu0IpD5GdyUvkk3QajX2uq3zf
xnAtR8OzT4UMBAx58rFQ/TKEM4modCrsvcJoVtpXxlziKY2S7IdiDPR6ZowxPBN5krInhZwJhhvm
MdFW8dpp4o/VkYJXLvr6ZLb28hvzyP4+65z1+fOH8h6nhq4Ev5BkVryz6btOMSxh97Zs2sbXFWIE
9mvctxOpFmRt7AzRLulRZEjjgkY0FUYT3RpN+FDME0Nx8tQYY2DluPo186DFG0hyr2/LsdHPwAV/
rQ7ffCf8SLgesD1ci+3uVJ5XcWjx9nS06IuR/yQyO/mz/D/2zmtJbiTbsr8yVu+ogXAos9v9gECo
1DqZfIGRTBJaCwfw9XeB3dO3IiItY2qep9qsqmkkExEQjuPn7L22maMEdnM9eCWBCiivPVrTj7BK
EgLkVThUOOzZiBTo9MUq1HBTrjI7qxHfajIP9+pQ4bWQPeDEPRxKdtnu7/ZOh+9ky/cDKROKCn0y
4J908MFTOdVaFxnjRkdBULp1jXIW/pmLsbyTjr6ny94OFRctL+YGRwuSsLvClinqtHbIxX5INKZ0
BqGqTmQP9EIzxwcIOKzJIDdWUc9cwcXdjOcLacL/yydZaJpEj7DvOzYOdRS4RoYdmcPkbw6jc083
222kKxdhHGpbfRg3SMD29gQPs55zhrDZuarid2V1cjaYowAjF4L/HvVmAkqbsrWXz6C38kaGrNaA
kXXrzQqFE3htmGsrxEYU+LbKyy+E3CNVjYQUNDJ3ixjJJ8lx3kuynHdtGKnXrmBqHfRqdNVIs9/E
RUCQVjmO26w2CDsJaLszflWhK6TZ2ipFs+HpDtd53cA6aLt64xRgKkq1A1deOvql0zTdy+cn/nSR
0nkdQZSiIYWZQD26A5IEQGXrmmw6Wjd4mtVxWHdlb29gy9YPf/9QnNjFy4bWFz3V4YoLYChtuhgH
Vy8k8oTMGjdVhz0fsXx5pqX8W4R4eClpjlA58AgThMDVPDxWZytTWNcJdW4xw8WtSXhkIh+sM3qE
vpZG0GBLt2AWBgXLG+hB+PjqR8J5aLlKbeG4KePkqXatJhTV1le1yvr9XGY4+2VZv+oGroKYAGvf
CTVxl0e5cstgSrsLCVUFnR1XO1EP4WZM8z6DkFGoe8Oa6n1BmshVPZXVObXRSQudoSjkVINTS0QA
Q8nD76tN1WRD8s9XqT1ZP9WoyAofKJZylwaojzbU0YOyzcaWVLaIBne8o3lFkRiiJoDsNYbhO5uG
Wqw4p9pu7PowIvrSNEk7lULdVZqDn6GWdpTDhcnMF72rjB+f3x0n5TPfgDwg3mE8fnQrj8pntmvN
HJGcyQh8iG+0Phhvq96We3fWUyTMLg3MOT637Hx4UOYaPACLk+UYSEwORxcLgpWQa8vujhZLAeUR
thtIRuvLnI7zk+ic6kwZeDo/5quyB0VJipuLov2o5xiX4CjpwWOfJnx9R/yBtqsa9tse+ib3IkhF
SYQobgpvVMBDTjqYIbJB4Y70WoNNIlHOjeOWp+HoaSEdjQ0V6y4evePXgCHggsoMj7UZc6waYch2
0WKfeSg/KFJ0gO/L1+ZNc8rpNsO4KlwBHGUE7P+IrTsnXi9IHMtPmEVfTJFE4JKP7TRsonKO4NAO
kUTr1dfjMwVFW6zBEPXRWukr5FRz6EwBKfIa2FU6RehvoqiiGfr5bfnRxVrMHZaLTNbi8x/dl/QB
0xRVAfX51DhXbZyHz5NekxIIcWTfua3pB2kubkp4d3eTQIsM3me8spqh3UAAm85U8B8s17RkGckx
QPgdf3T4nPdzLCV8vXylxX3yZiU5YPDQCr6qoUtJdearf7CocLBFI8xsmwnd0W5hgvDAs8GiErrB
uI5i6wIX34ZJkgQl0hbMbeI3bkuIWw5gjzzbnjn+smgd3Za6hQNFsKwtOXxHp97IUlTX7G5X9ZTk
j4lZR2sBHAhHBW/Fak7k64Tw5JYEmH6ttZXYznHRwC7L9adWmtOZovCDh4R9PSoL/sVjctz9VJqh
1gojKmgeoOEKLcXcmdDVzz0ky0k9/tJLb1WjAkFyfIzAtsUc6dHgouOgHUXgkdM+6JPefNEISi08
Telye6N2CtQd2no20Em1jbzWSDP+mOBllhZqmDDsybN6/fn1+OAE8N4mdMdBv0ENf3Q5ot5RUV1z
OUKTxn8HE/fSSmtz//lRPrjDOQbnF9M7ovtjXzKWqckWMSE+kwOQax5iovCyBI8DRvwzz/ZHXwiJ
FzszQW4AWvLDh8kpXdQbLsseOQnuJd0xRNAONr7Hz7/RR4dZQt1JaOdWPpmikz8BTK/DIlbOqKqd
VriXAIPOZW19cN4YTDDE4qZZhNVH+6oyKnWnixk/JFpYAOZT27WhiLxG0D1rZx6F09066lO6b7wr
OBAirKNKuTHhMEVoW9DGSbYHChDcvNGK2yKHLpuVGsDG2Zh9pyjta90gSzEtC2UVhMK9Zdqv+L06
UA43bnc/IhM81x384FRgHOEDojBhrH78OtMq9ER0sAoQrU3Qe8yTCX+fQ+v7op5yrqeAmnGfYJK+
IXJWlOsuK4YHfhLaA5sbLoCrpeat59gjQBtD543lNcjVz+nIPrgvsEQv/gV0UUsL7/D2K8OYfj4i
1RX9xGbf67j+Z+Pcq/20Qcjwl/kJ67dgnMaPOjwKWS4uguK+IaarAe0/jPCKq7n3dRIC0WDHsW9D
WLtJyja6KUEYZz4dxegNgvHrrCmGjxauOrfGLQ/W0RpHuKSxIBAsConfrb+/9F6KoWzQPgtwVqUt
7yvRLWTAOv0FWnveCDn1OwR+ayXJfxKOMKzF6FZbScv2zIJ22mLE0sPud7lLUBqfbPPVjrTkUVNp
/Us8pAx6f7myLrdQxLI1o+fkrmFy81CEcwcsGWRsMkwTDgr5njr6vS5BJxG6Ln41ag3XAt3a2qrL
eT92xK+blW2feR8uV+rwrGEwR93HCI7/8YgfXkkIxK5ZFVxERUE03bWlcw3m1r3MjJEcJCybWyWT
zplh7AcHBbzPk47JhowVcXSTzlUxtGYPEKsNZhZ96GTXEGC6bT2W04q06cIvmd6vPl8xT/uxhPJy
gxC/xOOLGeqoQh4iK9VF39arscnbt4ib6LFEwPrFqaS4AcIJrQ4wn/vNsiK4v3RbdG1VmPDI8EEH
2YsVddH3FqrIDd1sfdGD2tNbrxfW65nP+cHZWZRjKOLQ0lEkLb//lxu5RqJUJ2ZVr8SAUp6Fnli/
TBPzF0dvwpx3lp5/r0Qy3WlKOL5O8AEXk7vIHT+oOnMdY+zQd2WZ58m6oXq9IHA7/QkoM4epk4zw
tj//vMtpO7qDuNtR21E60t86/rh2OdWVLPi4cWY0fqJivc5wSW6UKDeeZdEaX+0uBvIdoRL9/Min
SzKzCUvDrojnDI7X0YnKcGYuXuNl3qdKSsgwugk7uhw9Guwzb/WPDgWUahlSsxHGA3t4TYCu0xc0
6OIMGOrX8C1dr3KSwZvADp/5Vh9cfl4ywFyoUhcV19E8MSLoMFRU5ol2CbUVq0PpfJ8NPbxQXHUC
0AygHOeA0ajnUjE++I48FouxlMKFHurR6YS0lsGhVEHEaE29DtvB9QtRpJ4rhvBMPXYq3LURaCIU
Q+KK6JpS6fB8OkWC+k4sxwrSwllV6Pd/Fg3O1CXzFPBwOhpsoHVsv+5mtANTrm3WpnlXZRZBB4oC
n9SjoiN2Fv+ZAnY4R0Fg5U4UroAVNvo+HOcCCnrY12s31OvAV8Dafq2spGi8ASOGS3gF1feZNeaD
a4eMY5loLVlr3C+HX6uqXRROeVCt0tGMXqhI+8vF131lEkb4gPJL9fM5Se4/fwxOX/mUS+jw2fSz
p0HHfnhQJ6SzR14LsJi6DNYVYFHPSKT698szDsNEALk/lkHgRoeHGbVe4lh1gQTEk47hZbLurXFm
boe1CaUAAoo9zFPMu6KqLyrVrLlhE6KElyYwoE9gSJRW3hS3wVaTOi3oz8/C8lgcLkMCuSONKiRp
i9P16Al1MsH2pVIxghE78dXKIuwrQJD8yQK363WZFW0/P+AH9SrudHWhlrEn4oofdTkVglEmwiea
lR456gCw23J9ojZMFziQNrurJJLYUSLSZVVPhIa96bW+nkEc1lkG+DWwQ69oM/trpObpbRy0PRzR
PjvTiv2gVOM2W0waGICXCevReWHZD4dOIVY1L2tjDdnM2ugquqcEtslXquUowbHeOEQ+i/rCzEa5
aVoiGGH/hw+I0K1LZCPnBKqnADJm2VwprhKVHtvfo6UmVwoNLLQOIohwnwq3rWP/SKsoeYvMav5Z
pog1Ni4tmmCdVmNjrYey7x9pXOXlJggcgi0yRin4isGJvipNZ7xjR2mF77Szpq7GGZ2/xgDix5kL
flphUlfSN+A+I68NGdHhEyBrBKhqoyqgWQZCYIY2Y8g0meNer6d0jRRfYIKNxo3WWPKmdu3O9Ae1
Mt4hVVubzz/L6Vq9rJtoPX9XCAzoDj9KBSmZGhxGaBtW3/DOa5dub/yQY92d6SueLi4caKGQ0Dxl
tuYsv/+XYkSJ7DgnNpQDNTJYaVqaoMhgbvH51/noKKgPuUthAC36lMOjtHqQRHXHZihtI26KoXDW
YwmW+/OjnJ40gA8MC3Cpcu/xJj88ij6UzOMtLV3FUdmsFjHzBkBpeNHq5vvnRzr9PswHLIPFYYkt
pyo6PFLNvnlJBCAaNi2KS1eY9PQJqFh/fpQPViDMDmIZ/lMFUdYerfwdcVSGVge4t2XqXsfVKH+G
iLj8pgUQJbk1X8OsSzwc3KQm9/OwyrR+8IHi1quwaJh4wvG5zMIYXH/a22fe8adnG8GlRiWLugMW
wPEQiLmCFgRZhlVZ1O9BmulAF1vjIXHS7uuZ83D6YIKWWTh7DPrwFRw/mAacIZaQVPGArHY8frOW
eommtxcIs5O1TEbS6RXeaSuU6rofWFH71COhe6F01v82vIRJH0wHBGEaRD40nYeXPinYGEoGRbzu
YnLu1HncW3qYntvtnrZRqQ5dtuHYbpY85aN7OVT6CS0gSNlCb9JnlyLAix3mMxCxEZgJNaFDQZJB
2g39u8Hu0kcQM3z//LyfXmFcCxjjmIQx14Zre/hVMb3jjuWVhRfJijfRxGaR5kZPdEJ97qx+8Brj
O7Ij4k2GJYqDHh6LBD/W3JwMQycqSWkyy2zp1sdZp10OpVnAUI5M81dWznbsLUXM9TTxel4FqkDY
KEimhZmqDoxD5tZJ7DNl30efjtOwVM2/XTTHF72YjEBqbZ7TdekpvwbYj1sdp/hTh8LqCdp+c5Go
gxqvQgNnoZPF4RZ8+oNTONi7JjYS+9CABXLmY52uQujz8b8wYKAk4sk4PGfkgWSR0qU5qTh9hu5U
5HsLSvrffRXhf8BygMuEfy83xOFRtDHpVMZbxYq5lPK9yuLyklH6zLjfVM804U6+EIdaHLTLIk7L
/PgLQdoSVeEgSHElkXxDYoRbdu1/u4PLcAKNurXQWWBLHtO3ikAhqlDC2Mc9VO1QQ4JUbxzb//zh
WR6Og3qVen0BJnHT8ASfNL7jzJ7HAN7qKnOK8blOY+OZTIrwxTZadY9HwfJCS212I9R8aJpz+fev
mjAsNLKsHb93m4dXLQ4Gtyws9liIVZZmq1tsK6cnt6ckX+vzb3qyKUIMwk6Wy0aw4JJ0e3goOgZ5
pLTgbXS9RNKXe4WukRx2EVEpG91ZtrNlnZ5ZNl+ICvmHEulYDORIFnmnJqqFvTlxHrIH77eim6Yi
QSl06a7MdCTaY8yN8Nbqc7IFJ5wX37KGDpnnlIZ4j0MEu9vIDOW3uTOmS2bI/bbWgVavcs3S8bXk
Ba+YsDInUBHMv2ckOu6M/V7PEFzPodY/IH2wOtxdtWo+kvTRCw9jEEIt+qKEokXa1DxFgd6ZKxFK
ECVBJ2Hq2Y2c8gth62ioCxa8Fd59OD1qqBDE3MlBw/XeiTT2I6vUb1rFDRLIMUN72YMhI5mgiJyf
eTQNO6saM4UMqmQmowDNN9b6wWpuFlxaAj9RAr12m96IVkzylW+JHctLNyKoCGxCbHA/hCGR2b20
la8lPMbX0A50htjN9KW3W+M9TErla6XGZgEpy4xKr9dT22Xd7ZUbEnIV8tWFrGATUpHUV8MCkfKr
oYMlSj0D/C9VZ+hYaF0SZT+rUbwdBVyrbR5a0ezVegVt0ikr0BBE+6m+0uru15wYCL4gRs4vFaG3
wlN7lYwxZcJhedtFgkVBg8iIUDYfSavqs8my1r1ZEwGWJTPsYBi5XKaRpPRkwzS1ehvyMtdh0bcz
EskuGZ+6rNaFb4OgeCYeIy/83u3IkUEZ39heiU+k9jGkMXIwtQkmWIvJv/LkVPUvM6mTT0DqmS4n
Vd0Vm4y7JESkW43l2iXasryYK4hg8ICLnHlAD8mW6Aia6/4A7XnwuMss04cQz3SqaSzCx8aigvXH
5lEffWuxkvqpPWfvydyOPETEDeheODram6EhOfFC1yT8CQlV/9K7+axCMRyo6mj9pg75crJ8Rx7R
j4+u2tcvqTAFmj5kUNwh7PquaNCr2qrTWhwPMQVLhCLKGO7UDrjjqojsZkErOGBb8imqlsjzFOQI
z1PkhYG0n+HBJOXKiFznppqb4crgbPLj7HDJ+jMGMa9n/Mdk4tazxOaRLdkR3Ij2orVLyZkrSxJP
6Muy5H2+8JzKAhec2GK9pBujLduLw5WnhWDmVgPtshz+CFZPt/B5bvJ9bUkHHcRs+XqaDFuwvsbK
cAhTw9hP88RBGqUhEfGoo+M1S8Tw8PkH++A9RgvSwBuMyYah+9GLGSHRjAdLgNpWK+e2LLLxsW1V
99zXX37M0SuGjeoyTFtMVwgjD78+jRA9V6MkXymS0YOcN4FwCSVWn8zQ3NiF+YKW5ypxZnhdgO8n
gSyiDtXbJh/O9I5OCkV8B2AVEHnjytAoWg8/iKZXTid1HH6BMQXfXbIy/KKc28vaIvbp755abkX6
+5DkKZDpyxweSopaZtR/C62+sreVkQW/qtb+27h6xmvLcIceJuYt7q7Dowh3Mu2WiQ6Bol26kSIU
T3Hchmf23h+cNqQtC5rQpsXENO/oKNbIHrOiP9IEQ0qESTNvSH1b+Kb2mR3U6Q2JSGqZnKGk+UCP
0hhMqG2CsVemw0ORxva0CSoksZ9fm1PZC1fEMLC5USazFT8uFXuzjdokJj/dhRhDiFRB32Q1q+ns
rPugCCqvrMe+BqMDi95Tkkm+1oYly9VoymSJrKj7fW/02XDmQfng2/OUoMejo0KL/3iC0UZ1JpqB
wHvcLdYaw66zTjU4TWe+/WldwqpPVUJ3kiblyU2jM7yL9XLJxJIxGPsxSh+hAIGh6Kp6wyDVvKFZ
595ro0EMdmFiH9WVLiJvoDLvbC1Lnjk3hMrRL3efjMy1PBrd8u+fCov9pIYyBnwM5fbhLRfMY9Ik
KcMcNyQBRlU7qmAXJ9nnp+K09uVUa9rSHllmKsf3gUCdNfcZXQitxkW8QmATbXheeRPFsbifR3N6
llkFb4x0Xi+n5b3//PgfXHC+3e/WLXUpm6TDb5nqdUtmKp1bO9NI+nN7eaNmmXbmdv/g8UViRNgV
/yzN16NFwuxTa5CJVi05RA0sJbR2Zh7XuywQxbl766QDsvAzlpsL4QRCx5PEgaAseZ/X7CbsQb2L
CPR5SWZ3eu5jM9rpZLrf9b2W3odBGBOboFuvYkjNp3pgt/z5qf291T186fBJ6HqhC1gSQ47voKiC
Lx7E6PEsSHTxxRTM6pco7bvv7EViVF/wLFpP1rJwLmHIGS+arJPoYrDiKVvlTiceAyY1z1pakstY
pL3qZXrZ76fOHqN1BgT3B2YYNKU6Td7LzJ2qdjPPUn1PO0laLXUrXfWkyvNfTiAb3S/DkoZiLGbr
+fPveXpxGbQgbmTSoC2IhaNbqEussdIQG66w+SQ+pYWAaJnoXzTcXGcOdbp/ghkBYpjNE+ol6ECH
d6tJCxm7WcehDCPWLxpVnx2vSkpx4xgMznY2/0EbLs36XI7FB0fGacJglS4P/YNjAbDV1BPWHjKf
Rl12L0UCZpuYoHZj2LXxVY/ScSOCOn35/MyeLpO0z8iO4DqyXqq/R4d/6TgD3m65g+AMO3OLcDSQ
pvkK/828boN4ppRJz4ECTqGKC8EZrC4NDKaeXNbDE5yy51EzgZMiTbX6MXdmsqs1PNjGpg6d3thP
oRE2xOcZykOku9h5nbTKHm236EmK67LoLpYBu52yUmDAaehIH1MA4r5BxmuL2ABA857JT/2jbIvm
IeLtxhjQjOI3grRcaLqEpN21oAmI3ywYJJFSpvSe0StJtq7CMk2vxiC1FI+UzhpfZV812DUdJdd8
SyCm8dmGiV+KPbXFLiGmW3gsqqCZ64b82HhOpy+N0tjRIm0M+t0YUqZ4BZv1/u+udmgqeOyXxskS
2nVcbDYmWbHkShIZN7ftFY3+HrsCudYCp4L/+R1yojigZeEsalUuGq43d1ne/3KHhNggHTUeenra
dnad6pg2F6JbsyMFpd6x4w6xUNj6TVCmsCQ/P/bJq4Njs5pTvdDvY259dK/gxVRC3M6gjXBrXqBA
wB+ru8a/XlD/+yCip/3nf/HrHyURXHEYdUe//Od1/IOw1vJX91/LX/vPHzv8S/+8rX4Wj13z82d3
/a06/pMHf5Gf/+/j+9+6bwe/oGkQd9N9/7OZHn62fdb9Pkj4s1z+5P/tb/6vn79/ytNU/fzHH8TY
FN3y00Lyxv7492/t3//xB2vlX0748vP//Zs333L+3oP8Vrx/O/kLP7+13T/+MNQ/eVkzLwfvunR3
ln2T/Ln8ju786dCvYxKybETZ6HGQgo5A9I8/FO3PxYlCj3x5BdOSXwySbdn//j39T/70MnhadNhQ
eLG4/Z+vfvevl9q/rgqn4t+//muuEvc5d97/vPwYii/cLuR+gBN4C2LGPLwzyyEKps61HwlVMFsC
qjP4ohjk9ihkmhdd78SarlB2E1lOeY+HxLmWOAa/qwVtoAHahI8XIvXD3mhvGkR1b/oYyMeJNfLJ
LI1q08t22ptZltBw0J4ULZyfNRlGqzFqw/sg6+dL0anmOsJmAvN2CKeNRfdpTUhxtzd6gt7tocuu
DHzgF3kXgGvriAkON4nS9KrPext6fdQNX1Knpq2VIB2y/biwza9mro29H4pZt1aZZbS3elM6l0lt
NpYXBG1+YfUSZEBTW52NDrCaHZiWhg2NFo4GbE3ZKv4UKvEOYw0QJlpaJbAliJ33uVFYCN7Vvn9p
LY2ORS0mcZ/L1N7yUdrrPBCwK8tAuxN4UVad0KRfTma1t8YFMJAWncZiqBKfXZCR0FXaBc24guC2
+EZYkXqZCM3P1Wq8k/YX1+jvOqIUp4R61qrrX7zDzEiR96GUF0PrfG/S6coo2nWQX85lfCGH7tnO
VbqFfbOWo+2pavOoRsG7QjboRd3IL3D38n1Pg+G2Ec7qN8i1MVrb1xPru66OCPu7+oJTdetE4nFE
S78WKFQjfEPrKYjC70liZn5UOT9MPUFibtrjNzXv3i0L4lGVu9rbaLZv5L3tJY61vAlTQhqD7EFq
9MpMtHLvzJoeraL5xXvgmQ7sY2Cqu2nQ1mnTbNoA1kmh8P9qndE4Ucp0GUXMjybXuNkklVPBRAj0
daOIB6vKnxreL1eJLr+ZxjSFXhzs6mHinPboEgi82aLjMPRLg56NR0bEU5tgr0TIaoaWp0EXWFNv
qb9KyfViWszMP0lX0OgifWnakYyblltTyX2WbVJzuuRFimC6QI0ObwPM6/BlyDKrf1fi/rEJbR+1
cU3CpYm2tBVeS+PJK2Hq6mu8ryTwKQJGehA19uyZJnmvnqkY0KTjYOovClehQzsadT5caXXSflNU
u7hrh9BaO0Yf7s1Ip3fbVNqUet1YxF6cFH4ctfkLurva0xntm1FO3HHY30yxya9s985OUAxJcsKl
aF9p3awbI38wMIDlof6YzHgXMqb/nV7d92EWb8Csk9DppjRmDcrSTMRvNDg3kFYAzZcYnhgKXLQZ
36ev+quijaIdqtkro09zcuvnaZUL5yqlseW1w+KlKtRNRA7iTZ4ScTbD6AFUGRLjxen3CEhRPVK3
+JdAGSFS+h653t7WWtrqcKKDq0IdxarNsyuiVzrSexomQko+rG2A4rQYofMlZfiYR7GzR+2oPym5
Gd7T0AlWFS9Xj0oNNYYtM0Jvu/6d4dVrHjd7JfvVTan2lDlzjbvQUl4KUL97rXZ3oBFfq0Lomyy3
WJ4MDcIsITmW02/lyPlQE4nzO6nGFU1piS/VmcFDRPlq7tS29lqntwBVi50A1rjRCqltjVbY37Ug
REQTyWHVVLP+No3uQ5gWu0BBEmZWyS4qxu9hnt6XCG88ZuY+ZIQkKjsIhBMUkzxFr6eSfmzmQbLt
YZw7bfIj4NT50JVavwrMH2Sj74n+8bMoegmr9oeY+vR7WrS7pBG110gdZi9OrlwsYawk+ejmbSz6
G7JxHwi5regyDwaBWRRajvoFrchuUt1yF6e9hyJg1QLG9NOB4UPRZLuiCMybxM6qO75OsxpL+J25
afTrREuCHfZqSSSRcRF2U7i2ArmzQ83eiSh+Ua3ZLztdf3NjfbEy2VHw1BWLkCHXok0e6643WvQQ
hi4In7Mge01qse3UiJLUerMdJ/ckm7dix4TaCNYstuI14v15ZxiV8VxJqtrACb9rSyS3Ra4SYhzQ
U/gePaarw1bEobnKSSP/IQeChwgFJMenM5V9BYvaM8ZIQfM2qP23LO3yS6Gx9StHi9j3pff+o9CV
giZ7IKThazFjS89JVVj+c21vYy0ebkoiz5xrvSy15z4ldXsUiaJsc9W8yUhBuslpesDLpqi+GxuA
xx0kZJ+Vm8gNZWr2sjGTS1sLoGcxAWLRcNvshm5+tJGFRSM0lRkPZqv6RPsSyT24JpFmcQyQxJy2
I/qU1yoM1yLPb0TQ7Zo+3Fb5rhyHbKfpSbEz5mzoQa0ziWjDYT+UckcQ6i/FLetL2NWqH44ZBPR2
dHAi1ELZ0fdMNqWaBhub79K6w3zZ5LV21yrkTliSU8B3QD7/0v2OYh3j6mFm++MF7bdhTuJNMFT2
8zLrRwVJ4kundh172lbuEkG2HhhS6yVU0/IbPuf5KXTseE22Tn7NlDl5ITwl2k8Y9rfCiMMLmZTR
Raq7yg043eleiZ3qLZ4sSLb4iyfenpMT7FOR67ywO+uha5TiKo/V4qXTyuJ7pFnzYzwaga+CP0IY
GqgbJ3eCO6zgmW8VKsAdbZp//C7+/n8d/IdL6fgf1O1JGbztv3U/82/ZQSW8/JV/FcKK4/yps/9g
rgGHGTjisgX6VyWsuPqfOj4amuD820HP+z+lsGb/yZaahZtGAo14NlH/qYQ14098vkTtLLm1JAsI
8+8UwpgHDgvhRQZBH5khLOBGdoXH8hQ0zOlgAFbdinqM10WlsXiYXernBY7Y2MnXnYbfkG3yLyfR
iifVbpRNNyj3Iy73JJkayGd0dsRYsFnt9WkfmCl5GKnNcue0oCjSaCsLnnBGYRIPlGZ81+ex8CdR
YeKf5NeSwFov7CJvLsz+yolFTImAi5qhzH3qDF8K1PGeG8hvWiXJNE2H8Jc9OsOahke00mX9i5F7
tg4XgD2judVMEvF2YNNf2ApICbp92OP6CbSR0zL9jLABeC1Q7NnTsqjaFW0fbjqpPoVaonlGbBu8
UBznlegwkuqzUBTxNmuS2GPEkP4gWra7mrTJ2PDb1rU+jNN9lVTh7Bltku2C2GhBNeXCWsmAESbu
mhu70m5GzuU1qrJiI+LqYqjteGs4te4nQbOyFIDvniHJau9NJbaXWPFyGxmN+bUmH8tvmO1dJ1qD
V0l7VgNi5MiKsLZzoYS/UBUSelC57k0ZIqfup0qEvpvob06atb5WtqR052lFU61QdmR005EO5Zcw
j69Fy4RC5MJ85pXxbLI/2tVSDa8L8Av7tnD0b2VT4Havp074MQrpr5mkwUz8BFAxghXbC3PM3lRp
Te+mXbdXscgsVhVr+lLWSvudwItv6jwVoLArEZEBa9SslHozDtt0ntAuMAiTsydzaeNzbOK9NBX3
1s0iw6vNEirbkgBo5UX91AFEXVUWEZWxW6zaSs++zIJa3km1HllJ2Vw6rbTew8bpeVNb6Xvc9Owc
OozC+n1kFYZCzDuI+F036p0nu3QkKUl2SrImiD69mAczYUPHSsxbvckyHxNfsOrHsC52Q6kE1SsM
6jTZ9ZNePEQhGzoyBzrpqZI4OVSJxO+FpnHVF/0D+jpYf8MQ0RuyBw83u7NSGwIOZXbjEj84KZC1
8yp71TvwB/lUvbSB2/pGMz0qtRCPaWaklxgJioq2ECFWft9OQb9SI3uaXivwDfWXQcnKa7M2nF3X
DN3aLPr2dVRkvOF1bP9wRiTNfuoq8yPbkuAij7mAqAOmVzWQRPDKvHtMZMerIjeDJ7XM3W2i2EW7
akbTudRBFzLldYaNbdawpMomux2xO38xwP59zyDWXdnqnBjruJ+SkuxQshxWRW7Em0I6ymuZW+Nd
T8lQedij2VyilJK8/XMl2VL1lrvKbO+bZvylsptdTbLUSAdxbY9CM/NnOgg+7n6SgOkW4ePOb7Mg
+JKqo68MtrpT5G1d2r0/mgKkd2PFu7rJf/ajHH+rFDb1oG7yRLgUzFnvG3CzvYIh0kqQqvAEV9Yr
EF8wWtTXGBQ3PUj4hyAOb4D6vQeq0f3sooYte+xqZLQJkQbKQDEURcpz2lpOFF81AHOz9qZCzmFO
61AyCZnWLQab2N2Q46u7pd9KxAU0PC7nwDJ+GE2avndBZn0BFm/dBW0kLupa87qmu5uJKKH7jZrG
7azRU5w528F0y3dUlnrGuN2y75PY/NF1U+uhh7RWelDhSRvcdSaQ7wdhNLyQim7cFMoDvLHJWgUW
vEDB+njds9f0SBFJrlyQcW8JsohbA2XFNX3+8LonZ7Fe6wbhKlGjWDd5z7Z33UKQNsv5Ch7SVRfY
l4DkkdyMxXd9Mvau6kbe0BZw4yryZeMx3gdB8ziGGbQTV70H3nEZVIhGZNXNK8NEMwfgdtwoaZ1e
lPVbPRKoYpgDCpysuwTw4tw1WRAvGRjDrZsgfsVhnrwQ/Nl7VaYWLUSAOvIqLUG83XWNuVFT9oCl
OgJNCmw734LZL2N2/hLG5vwjM8X9WEFL91RDDvsqr3Qf+pzxa7BNIsEpkJV+mO6XNXNFstL1LGyQ
W7N2yfWi/LfUco8La/ToyPcQX6PyCU/zxo4t7dbJlGJXjOr4zjw82/w3e2eWHLeSpemt5AYgwzy8
AogIBoPBmRKlF5hEiXDMgANwDNvpp37oVeTG+gvlzSqRYol136rN+maa3UxREiIAh/s555+mvnev
g3Qxzuchu0PFu8A1W5p7y8VhtxmhnqGk0ONFetOmRf51RmRlumH94piGykAP60G/K6XW3KoeEWY2
d486NkaHocu9jYcDB/vUdu4aLUJrSmLPTKaJB0XEpO3u1rvBCD46UL62dS22VAdwl1T5KW2zKWxs
J6VfGJZo1hd5nZoz63EmCb00VzgqCSaH6fIFBXKGXUnqhxaZolt3nXaVBw21mYddYkA7EFUwXQ04
w0uzeLBLle66WmXMijB79e3C3/aclffekD4kjKx5zL0fN4V3p6b1cVVTcUeUMLwbe1I47TnVma16
ETXzKLajntQxNQiySFo5S+Y7I6uby3QeL3v0eRujM/1DkJNLbMPn2xN/uhwEsUpn5Yg8Fg7CySfC
54tOixXWgZdvMuRWPRPniI+oh1mn3fg6GldvOCXT5MlVkRiXhUf50Yy92hbEPYY+QdoH00XkW+GO
6MqVnWookvtxXrf5aD+uKLStTGlddytmiGgcQLDNc/vcUsLGpsYSDm6d5mK0YiM8NMQftTItdprl
KxNyivCHr33f1ldL0FzVhrk1KTGKsv7I1u0wZDEzBiSDsWEaVm8GnAABZMyzoVb2JwP0YTf14mwO
gqPpdTdNnU+RoZYj3t4yojniBHSPTcFuky1xLVO0e2Tjatk+lYikmsyHJGTU2xx7xzT7xLH6Val0
k5sMF4MAD/2FZeHPU0QgjqTWcknfGS77FRi/TsTBDRacaehHGpchhnwa21QcUxXMd9okrilFbzNi
ZbfCM9wzqFl6bPYFkx6L086Ny5k2izXPzuUnxVPXCOOuhWnhlac6TeRjaE6J8+BMrYidpFvitBmD
u8kkYgmC3w+MXOvjaOBhoGb7ae7XatvMnrxh0Kk4RJKhvWqL/AIBnk7Y42iryRRxsCxZvhkx87E3
LRJCZwgBVbP1KGVKZBRhv01xafeMmI/F2DNCCC1nzr29FgwTGVzMnrS9vYhcfSqCKQuelqVfzL+E
En+rIbpvKv77etb/AiP472EHux/Naerev/6r/gfCBtjm/6lf2suv3a+gwc/f/q9eyfY/gAxQbEIK
QihKHPK/WyXL/3Di9wJRc/ohXQXC/QszsLwPIEinBMO/fvifkIEZfIDNSmeF0xxDTDw1/k6jxNDp
RaPkAXRCzTLo02D56PyPE6LwC5blMeMsKV5q7OwR0kVS9u4ZYbKNhX/EsBdJRgNAvEsQp15nuyFq
qElw1KS5eKDaVXOoz8IRN57RVcX9yXSO+YBfy3ZncFdIuOxPeTY6NJP2shr0IIf3taTpDqRuTuk3
MuGei9qpvHN37S3hIsDByvbLiJ54uU2aluPZ0fKgPM/rQrM/2tAl+zKs/XSww8GtDH8nSmF8xhkk
KZCTjPq6ZXCgM0GiQk2OBJfb0wab/KmLU1nOkADHEhUgHID82pd9yUmQdTWt2FDiuZq2clweRMVv
4thcVzck8Jw8YrmUQ7oJrCl5zjHh7TauRf7bTunL4NoE5kBYOTqjZxc33UAM2IOZkAKyWbpuGNzQ
bbJG04k+s5nzY1coyDhrcWQhJ7uGiTiOiyLxfPRSb8cWgLmhVWpJqASB0uzAxXiprXXdbRIkMuzX
8yJ8PrNYrvpyeSgLh+1NFnX+1W9ndWXkqPnjeiyYeBeDtKbI97Tmu51M2qHs4b1E+dpCOIYW6eDx
QxJ6FncEf1Wx73rQfaWTsSf2nes43Iwsp5uF+m23u1RgAMuoru0e7M4oV8bUTXBUJYPePQByMWzI
dBvT5xJPdfN+aHUflB6XKT9aRuIvNp1feV2YqD5D2kcqS0o4eqCOU2rZxRYoRi7hTBcM/zslCjss
gopL2yQnQLrosSKI5rRv870z1OmDTKFORi0W60gsLXNdERAq38NBoE9uhQeaE3UQ2tTGB/9C+eMB
Dlh5W+e4HFiDwKrs1PbkRIFG8AiSH7O/LB/JvJPDpiOJbj3LgwCltYTIW8V2oTX9xnYw2OWn/udU
1zVmblLHJrb2XXkeaN7s7VyGaV1sjgpaFClnqNTqgho4qiw5bTN3Fmtce3Nq7H1MLMk+T9p1jkd6
fJZYpwLJeLD0b5fJ9Y4WCFYXB/BEF05JOk0GCnlDI0itxqSzEuVVKZYcG5mkI1BdVv4YG/XSmCGN
hMQS26m6YTd7A8TK1E4pQfspMb0jOJ5BSF/iy4qKUrVfTd2D5WAZ6fDsIy9PYwdiehtVa598ou7y
qC5mq31YhTP2mIe1hhaVapgu81wGCcVsSXBgv9jJ0TZS37nJJFMRIJfBMUO06dhYLdAXLPhTC6SA
Qij/a2CkI7iJNTNGaVSTnV53t7/TGQgik0qkHcTlwCLbKvMEQuQIh9rjBOyowqIhejKuyE3q4DM1
mDbmnokbjJ9IskJlQAkw9lZloR7V/CIep2V+SkxdpLGQztSH3WwP13XGMLgwquB7a+MHGukk8B07
lgKW/1PhZmGrpeRdOWo1MVx3EzjOhclApie/8bObdR7RXFrmsqiF616XulBNPLknIS1kp4S90Gl7
wtrLfBohYlujsa/5Zm3kypxy36lEl20JAUAIQFPLPB+pcsWsXAzrZQaECRNtrMk31vpCH0ILW8o6
dkxBYsxiu7I6q2DwQ+NHkfdklx2EnA6yRx2hpSBoPujSKY2blsqAoRTckFCxe1yWduPx3CxTJttM
y6ptin/Dtw7hB0z3ybYevQayQeivo3nArlRaTKy6/tZOPE0LFZsOSGm+VGA9ZOuiodaxt9jUiW/c
khToxlnpD7c9WbKMk61skrt8Ji0qdEwvKSnhjfVsTHKo+Ytedgq6MZybyIF7J2LCHpNHEiebJKy5
a1hjFpYhGJA1PVbPg82as6ZC25s+ydtdtqqNmYurmpMKVnHoGgnRkkDJD+2SWXtAjFCsZn7JrEtd
8LjSzTIwaUNBcSW8PE4hzNCJpcXt7NqHMu+668Kvb0u7z64WoKHa1w4wQu+SgUUAbfkwLO01LoLo
ynvNjlxfXVsLSLbenbuFI7GuS1u9itj/m7NKWGRn6q5Bt9h1N4nTnNtS3wvi0OIAAjdzsP4jZ1zB
B0huPaJgH4pl+timDCZ1PoSrY90tx/F7qs87ozI/Yu6yTzKBY7lARZkm7hVCxh0+Kd+mdaJV0dyI
VA+eSIKJjXJXXlmjOK5dnmyLXttla/6tcYuH3sOJUxuH8xP++qM15i2TNHEcPF87n61+WONRr/JH
O6VRdIVaTlBnuncnAgb4G4wiIS0EigAjuCTXLSIga9Y7/J+xOxPSuiwm0yDn040q3T5w7LHLNWas
wCMZoyh/a2WVm4SAnMAZ5JXG+N36N0HtmmfrWricK0KDV6t/9by1wOEfKSjxPt0WzdOBiMrzQaFm
s+jU7J44jKy6KYfiQlPLoIVgLMX3EZvfQqvyw5pW841Xc6K4HaHA/EXXkzZf5mM23leqcWOjWrQz
e8kfJoT5Rx67omtq3IsEeDIS7EU7v8bgSev8+qrQ7RtB8vNOOe5Cul0hd2ateYBhxUNXMUlLPE7e
rBRZXOTjwbSTe2lWwVlnF8cEXjlIn+p8NPfGjTGewr8c62aWQLeVP9VfHKIRyflmWoBFj0CVoC9R
PXBUV6a8HPyf+X/Badrq1PVAB9rWz463kFDpN8auUGLZkr/uHgdtbq502X83YXntu5NbzVKz7yxa
QW6HYxIjLubuR98YV72ZmxjI2wxi9CVt7tyWlqaYSS2tTtMPkniz6zydVcpLVYJ9dQKhDBwQTteh
xTcsm66RCxWxJcQ9Kt5PejtoNwbslggfe7nJMkaJo1JhOaVPZTl8wTaEkgZJm32npTpjB82xtlD0
rO9gYg/0d+tDWTHIQktL/YLCoVwmFU52pjZGNe0sFXTYHpbFWdpaX0pKiXAm7Xkkg9H1dJQ5urvJ
glS78/KSU0+VbuwszEjBKy9wdyhwKSIXVninoXVzUXQToB2Kl8i05mOPLDfM0HzlO6+wsAdHi0By
aY/ZokNvisXtQg54XPYYlU9muUVHAGnVTc3vBLTeJowDFlM8Z6OmbjRtWu4Zn+Rf0qED69sLB7Vv
lKH2Ie7WrVtz1zV2X+9zwofHZsOGagJA4KObfEv0pdWvIVyq4miihvZBgZnfOs9d2qx4uZhFZlvx
lBAdFFaj3fe3cmCgc25WcgLatU8ues9Jp5klbjqJnIaNR6mw4mna6HldX3bSF0G1LSdPeRyvhdY3
T8qX2KNvCIo25goeTWrVxaWDoT/sZsJRq+ocjhjj4bA0K8PpQuKkQbFzYQ3dnZXN2vzZqaqUCdDE
VKu1zt0FQ7F8RxB0Y9jwNjQEFte+W+lzcZE2QHb1NdhP6ffXqghQuHxNOpl2VdwnKnlm9OZBtGnw
Xcg2fetOX+w0n8NOMLyPzNk1kKorm0yD0Wrd2zyYKJd1HLy2bksCa484n5yzS6nlmvWQ1377CAmh
1Te1KQz9U5sJm0nE/wcBh+UnGe7EYPuvUcC7f/6v5h+0+v/83/+AFfePa/nP/1M/Ze2PXztdXI//
jQp6Hxj4QAB3IUZi1IKe4d+drstPaHKhwBkWSXjYpP5Hq2t8gJrM2DrAsAANmH760b/ZcfoHQhlA
EPkHpBFMEB3x3+l2X1uj4YeA1NXFUx6KnHmSA71sduHYQhJlJNpkNhLeod1jpNzPEWXQmV5m8lgk
J2BmGmiSQq8ck71X+Q6CrFVY54pwNWzkCq96wGKquyZnGhHekC7rl6VTWowrRXNvu+lgvsf45Lb9
QurDze2kWjWQkfFvygjn1ML/0qJjmruU0vusHNgwtFCGcS0YfZLmRxN7Q7ZcHgpf1Te2lVA/VTJJ
r0rf7Z5907SOVmkx6+vN+aOmy/yqnF1viNLONw5zMbFbeZqaUCK29T0PWrc3FQDXZtAz9wIuOH4Y
flZqTxL/ox8QXtvbqWYK7oyW+pbbKjtqaeJtlOB1ZSJb5xc0IVsICkUW6ivwPcaDRb+Gfrr2z06R
YLOUNc4F7S1QQduDtPyyON+gP75kixP7aWKQ6KGtx7mKscZrzHdAkFV6p/vkDTHKw0sxdiQvyMbe
mIxQQ8OQfz2avzUN+++Nuv5fo8kaOu/Gf70z7Mas/vH1133g5x/4ix3gfcAICtd17LJgtPLuskX8
xQ4wnA/4UPIeYgWLH+qvG4H5wQWrYAfARhk/wJOw46+NwPvA/sCv8g8mMPzkb828XqnAHI/9Bw9N
YCsEK9D8X9uw5APp61Yljpqc5Ne5VMSMZr6vfjARaF3o7JV97Ri92cSQ3ZJxAzdLNYcM+Omb44/V
si+GfqrjX27fG2v3JaX8X5+JHdI20XijT/upKf/lHa9AhXVzLo/rsrR3FW/I53ZaygCKfVJ8CRBD
PQRTGTw6zmi8JxN6OQH869JszNwLdhr8Gl5uLyXkzkR5+bFucw1vndq5mKokCzVECddUDOLbn7/p
W5dj0kAewokm4lmn3e6Xb2pVMzyQMj8Srp17oKKyeiKXvf6S+E0XK6/yvv/5eqeP/wsl+ufT/vV6
nC8vrpdrrhy5nmHigg/XC+5u1+s7ctLEv+qEF5z5F/Trt65kcgN9wkLR8706XUQm22ZZi6NWQozI
Kcb3OVL4d6wr31ookMVP02TEDohFXn4drc+D0e2zY+MzgFwIt3iWXSYvlrwv92YydN9GxMWxLF3z
nW93GgT/dh85hek+2WMh77y8cF+s1HUnCAUavEXwum1trWJKb/3V8W/xYlWHuQxUVCEVuU3yBqnI
n58jtKHfr49jF0sUfTi42svrB8CShaNzfbCaTSuzaZdOAHZ/vsgbi9PAFtBB7sRVOENeXqRw/CEf
GnHMfLDqUV+0nQE94GYuCnE0W3DuP1/OeHm0/3z3DKQoaGy53KkqeXk9WuLCgcF8hC7SHOTcao/E
nmXXjW4lN75J4R0sVb9bXILtdHIXezBSu/QiEs+W7Z8/yhuvCa/j6T+8lggZXj1eVSt2zSQ9YuxM
VUM8IREfuKGPQfOeR+EbV7KYJvtYoZIYxZ7z8juPUivqKvEumPGlj9ac5XsZrO4WPkt+9ufv9PNl
eLVmkT8yxTYsdNKYEr+8VNWxk3m5dUGYvXE/cCu/wKPyv9HRruP55KXuR48koTYaaXm/JtoYzFhx
tNM74uY33hyUiHzbkwyEk+/VrZ0dfCpa17gw23GhP+8ZPLZitI/tWrSngms9LkZaoakoq33FSOod
Ffcba5q8EApHzhWHo/X0PH7ZcEmMzD1lWRdNWvhn5hKQBFvS5ufFIreJUb9nrfnWTUfqT7UP5EVV
cDr8f73eGNiCg9e8wHuAUQiZzhDtRppUZsCdNz7Sxc4XUvjjp0zzjTMtqa1PMgcG/fOzf+um//op
Xq0yNvrEG1vzQs6ArSaCgssAgUuk5aYLtbzXb+p8UbulwYR5IB/3nZX3xmaFVx3ugmSks4uYr3Zp
ty5EhvvyxTBX63kBEn5mqNR8T+v6xptkc7TRcnknJdprY5thkonetsaFlujDJnGUuRsEgpHeqId3
jI9eOb393KiwSjUR51OhAWa+hgnTVWmOMi6CmtTliFGUJ0NPiGGrWUAvIWoSeVx0dH8Zvv6wc/vi
wslBOsK6crp7b2qaS8furMu5nHJADEf6yzsP/PQuv3rX6e1MNFboTXHAfrXsfEQMmu3MF0Yrl4tJ
9vbGqIPy2swmlzQJMd+unkx/JI3X7v+80n5K7l5embbMxvxU52Ck73115UAMmuo090ByRHGVlBnj
Zjj5G1e5/U538GiE7GaHvIValNfZcsNnqPYMQput58oaJEX3p3eqhDdeQqBWWnDs+XAyMV/vfNY8
Tg2s2IOSTbnFJnQ8QpAM7rITk8j1RHorPcKPA2NR8NQmY5uNjvr4zn35/XCjb8VJHqdt3CMsqvYX
GwGOiiseT95Bs7L+2Bird4GPdXLp9FKLpePVt5pNvAX8PvN8tqEqVrVVX7vN9J6K+I3F+/NOoLLl
ZhD28+ptzMfZUsZoH5Kqz78nLgFAKaaZRlG7MTSqskVhAF0oHWR3ZnV69txaifVoy2CMDGGtewFS
H0JpkZf+tLyb1X26C69Wzwl4P3VKjCQYdry8S7CoKm6gdXDMLNWiYBROPC6LvccuZzx21ddEhwhM
kUXA76zw3mDHjdIxaQ5JM4gONEgtNGr/0cpd/+vav9axbzRIhkmiDROXkxkFk9WXHym1h1krFh2t
VTaSG+BV7fWa9TJuB2qPtG3L2yXAvGAc+68CWhbzwibYJ6pZboRMhfVOZfLWWubjnGZDPEbqz1Pf
/8sB1k54dgjPOqRgCTvpJcBVcsapeZxBbNdmaO9te2luZ6XJGH+2Sw2C0d/eXLgjUNMx8TntgL8F
qg+4EveTedDV4G2JKSdn2cD/KR46q/g8Li7CD6P/jJDFfucgeWtzYar909LZIM3p9Wma1faoYyhz
yOu+O7O1AWjixJfznFK/KWVgfDFmX/4IKsGGXOhZsp+DkqxNTABNbk9cVcHwzt7y+0Z7Mts7JX+c
LGAh1798HGWtzYlc80PWNOtXXRosVeQbTegWqQ1mN7ho5TxKvDM3kWP856X5+7l68js47SbcCviz
r5aChrCqsIL84BttfjtMYtnVpVl8+/NFXtk2nQ47roKtDuM25o4YWrz8hk42tGa3igMG+83l4vZq
z4y7iJRUGd/Ps7fwM71dDuOTmCQQ2cppLSAsYc1xOVrr52aw7RySSpdu/vzJ3rj1HDU6GmR8FU/m
gC8/WJlgPw4F+8DdMc/mxqguKztApDOboAjwC8KlScCDx+SdrfzlZO10Q0iKon5lJSIM/C2+phgs
X9SVdu67hV+CNIAnYCKj6nojRsb4cTmRggLzLUWl+udv/LOte7k9nmzo+bLU8Bywr78yqJhv4wh2
kJ7TXFgdUsNqyoYIwOVj3xQqGgAMNtU636Sqcw8T2ODW0ZZ+q9FOAOfL4lp2FamVTjLceXZ3FRj1
erMajjxWnVIReXZPUh/vxym3zpc8ASzDRP1Eg9I2Lv/3nVrh91r8FEVmcx5SLVCwvapKPZmV7Kne
udmd3o9SSrIoIT3vpNMFzQYuS3rz5/v3+wtzuiDGSmycdF3uqxeG5VKZq+2ez16QYgHjd9ui6Oro
zxd541vxVurI53RIacxgXy5LHZ7QquXOOUBQcq08gP2wq9M8WowTTZ1EUO3uzxf8vfD1KPTgzvGC
nvbjVy9oXUySqkOeD0t3wtiJd4QE5m41pzbf+WqUKnz4XxcgMypKXsaFPDe+4Anu+PX06SDfz3np
bkzS6wYMORyTTONUrz/ptQsv18+Yy4duUq2fzJadK1xZdObGmyxV790+QU9Dkj15kFoPyDAVq3kG
LRPzqXXuxLgZ3SW/MrBmrmLALBc70WBO9lW/NN9xdax+aDOC1LvFNos1sscWh6y+K62PkyyLC2UN
wVMPV17EniHar8Zse6SZmO4wbWzcT8Hr0Hk8yXb0KihSYpxg7Bo5mhuicuh5icjcmqMJ2ivnytkE
MLzSqOnL8mlIzfUCOfaE0M63Trhp0+sJB24A5j+1ZXGNasJHhAjH5YmXXz53JZT5ovGU4vdOiO7H
ciyfYQ7PQyws0hsbL89v6VD1576ezRu4Iog1RQvHNkpNw/iGkh5hh1asJ+iF8dXXvHFNFaKySL7Y
lUEICjZ1pRUnk54f6gKq3Yh6wQ89z9buGQKYYofZM6SxPKv7+YAPSQMz2DYNKNUmHqpYBQaosrUE
5Tc1cRYO7djs8xH9jZl32g9J8/MwNLZIQjG78Ju6djGQKJMkauyAR3N3Wwr5yURtoOLAONHac4Fe
e9PZCaaRppUHqHsHnCzh38PPA7xNnGdL6PKcUEr3UdY4BMUWB6UfDlXNH2n6FdMePcMoODQGqIeo
Jqzp0Gg2xJGRaW8fDXqpVkhXRHJ6mtvCOnZqAde3JgsKF02Owrgn+vis7wm0CwfikrW4gXjRRE7n
JFeVVOjEYJlmXVxomXmNxkgTO4mI5XzIJWH3xgJHK4LG7fqImiSfp9P7Mt0kbkroliiKFriHMEOM
GCwXwvoIhr0TWoFlQG4CosFTYG31gMRwsgmc+sjLoKGz0J0FTqUj+2FjSXvZW1CzPlNWmYi1ii75
Njri9GBqbKTDKluK/Wh68iNb4wyPaJmte/xNxaPou1luin62vrs1py26+M6+lZCZvDgZmmxEtruQ
aMriJEU4GU8cm3FenDsYVtpnX0By2YzoDAhYdsvpUPpd6ewUPDU9xN6ig2WgZJCdk+IBx1MUOci/
1o/wCRMcEvFb8IrlqXUzFOFwPzBwNlJ4GNlU4Cneeiu5aqUk7gru99riNKnB8Ql7ltB4sPOsyXZp
7lGgB8jG6t3UzBa+mVDRSgIiKsqlCr4XsdkQFcuIvBpcDpClJdA2WzLowhoy5Dc3V7AedPTVX7zV
sQYel4XIIZAqvbAnfd0Fs6sjI3GG5HMSVFhtpnVaXkH18dGnNFjFhinWDyBuJEDFU+2k3d5oHOts
lovbhNA/M3+zYs+KH8Bcy0PTFmuH6qMXaoNmKfkGnJm3G/IAYdSlEsP6eOoqbTgzm3b4nPh+Plyh
nJhundk0S4KTMgVtjRuZMhbwk491W2RThPNCB1l3wmoS0lfGdpNMIxJ3CfeS0mH1Zz/MWl+v4gFz
hoJaS28s1DmuV204MIOndtGhxJdr4nuboAWSvSiWVrOgFyKdCPPSoORfc3YeO2n9b2lnCwohRuNP
q1eY55Xe+fdWbhdBSMCO1EMcjTQEN8kKgUV2ruqxXUpNL4JL1+OUm3kyLiVjgnAw/NxiWIZ8cFN2
Y01ZC7dEhllmjg/ZiLcPeZmoGph559QlIyTMy7XS1gfcDNl8UmVWZzjVrj5d3aQ9e5ntkFBvu5kR
us6s3eTJTHvlLhTaUb6w/YaF2avjuGioObu2aW5cq5dgtHMwfdINgFoIROaRO+UgjBfwyHgA6hYM
Vr8zwWmtyK9qeFxVWuvNpqkaO9/4hK/Cu7XmHp4hUrB6a6aZdxfQ03rh2oAlRL2Vmxeu5ayfg5EC
LByCknw5qDgGuYvIUPXQl6cI0iabOjz/lL9W6Fw5WaJpSqzvjj9lRyuvURwufMP2zNFWcWfaVvup
z1bzm9Kb+Qnx+OhuXFIsH7wxYSOCQvpRc+3pMrUSOKJpVWvupu51dwxzG+ZcmFW4B0Tl0jntdsgm
/UYnmqPEMSbgyQTejJm+bO2Ap5H26Mcoy7Vr0qRhcg5DOZ1lgZV/Mm1l/GAgm1yXgGlL6Oqze9sk
bGhRt64e6BqV9kWZ8+RiW66Zt6O4b/0Q7Q9nJQBzksarrnfPE04K4xl7r2rgBhljDtsZt5A4G3oM
MxSLsonbURbNee8402Mw9a6zUZnyyj28gvyxywPiz3mvxmG/OIYrD/DqtPsFRfBG67BB3pWELg1h
uQZ5EJp1XT4UBgbZoehg/+kagS3RWOFsjHROHwyChjx/xK2uyln042JcULowtsdYppXRtGjs3QhB
pRMOWiKL0MaA98cMcEMWbsO5Gy2rLUeEXk6AuGwu6vM1p5ww2PCu4HBm0w/HVeOZwYkD7VjX6xF1
mGUWkcishlgwA0sZSQZfGepWypZuFbC1bGx5u5iSaG3QL1lLAUPOVZ8LhI34x/Sw7jrLqmvikQzt
ti6rDlaraRbfCQ04abzEHIxbQnQ82O22IfEis6rxlp57zXFHhjMQtaNTPfWuIiHG9qTqj9PioOVL
caI8q7uyR+iMtaTFhlbio7Em6eWwuu3ThJ9Dh1XlWNzYlad9a+DVQg1faxtCktZiZjaMATMgg1h6
ErIFPmlELeZ3SM/my4pdHkyLqp1DYUTgFEKvQLa7dqV+rtOTrOdJ4k3apwoP4WKnJyIY9wnEvS6s
a0nU2eQkmn002H+oDBfaimvbNtCKWoheixR5QSKmeGZFKaRndWmRNzPoZmg2LM1wLvPGCMXI9Hwj
gnX86EKCRlPUZS2jNECpTek68rHv4L+hz/CISJWeKz5lunS/49iR1VGtKH7QPWbmd3v0phsMDCX8
RLM00tDGP+lGJZ7BDljBkEXmgId0aOHGwCHlU02TYo4gFnIwnLVQwXehLPIt5xGpiLggote/I2t0
uVsYvN5D3rWdvVa3AacoC96DtpWcwgSHWTnYLqr2MOi5JJnRYuJvL8Xyw4G+1saDspz7uRfzPSkS
VhYyzGT/w2cWvTEO18mVAL2ZtkE1DsltB/l2YltyhlOdhfQqmqy1z8K091sVEeQaGNtTeX3UqBWI
isrr09nTSHXjTYv4UmndEA/Bah9xL+g3cNgHsaOiZ0+BW4Y1Ofp88xIDSIVZcRcUelTwK19wA5Fz
LGbdnzeQGB3EHkrdr45edftct/sWnfkCRdVpUALgBlXvcri26wbuLoOAxBR2HdqNnfxIhF7dtqUn
Nq19IiINqV9MsQ4TZ4osts8JixatciPS9eAeI2Rug+1aDZrY2gRqGxs4jjghYbUVPBt9h7qCOD0c
u6oGCUq4BNVgHIPCNtNtGxAqHNX4WcJoGDFCCJc1ce7qUpUPreBP4YE+12hXtH74rAQWXBBtva46
+AmMpohI+8WIGI463/Olyb8O2YzO0vV4JjHGm/03yl3ctYN+SuvtgJy+j1Rr8UzKxW/GOBhs77HR
MoYCGmbi93pXOZRpWCz1yOsYR290N0lh603GEfh4/TL7c/GRwG7r3C9HIaPWnJbboJK+ihrVjzt3
xnohNNq1o/xZ1LJzGZsmZ5bq71WTBztLk5URZbANm50lTW1TU3pZx5mbczN6eZaftZnjX3DeQqAM
M92jxBY92ifrLFcn5STgRnOLVlnd10gm3JB2Glt2fyqGbxWh5Z+Xsl5uKxZVGdfBkBMBN2P0FQdd
PbhnbK8Jpd9i6Jhb5WV3AIZB6h8wbubpL6002Lft+buE1g5Zy+7nIxb97bqB964+W6fYdOJiYJrO
mHmyome81tqORNcowNPhDo/5pkRJtRSXINLls7fm+hQH3mo/NqajiA7PjBypFTYpznmGTnmKtXaZ
pzPpFdDtU7NDN0IKaiAjv+0wIdLKuWOYGMyDG1soumxo4o6L9lLoywXRwiMrSuF4scUTeYUEXiZV
7HR5+oORlqdgbbsuLhLQkB8RNoz2zpv05Lk0lLl38Ndm8sV+9PkESlyKAVHjnqcwbdjf63QjTKho
geTVxn2quvLTckwjudpiurB8rbxLUjrgM68jjy+2AoW0uSDzA8swv58QDi02TcmYfhMSw8rIbhvT
jQMBoSPs7RSzy8Ag5x6qNQJN16y069G0cZzqUrqamCZnel4LqY1buRhaGUEIwRWoQ3r7ueZXjsv/
Ze/MmuS2ri39Vxz93EeBczC/AomcamTNrBdEFVnEPM/49f2Bki2RHnTVLzduRzvskG1RZFYmcp99
9l7rWxPGh27M5S2OpZ6RvwJ64cEId1+6gSKxr7vellg6SQX3aisuhL9Gg3hBr7Q0HNUsvPeTrhXf
MrsUD03qbGkvg53ktEtAJL3GzJOtCZWA0TZe/uzrUHMwIaX0akExTcO4B31Vnk3krvG+NQc6Zuxn
OOYLutKt5zNos+F+m+NVW5vpFFgVAYV+P8Tuq6Fa2HHMXiDcaa6obqI2ciu/bRzM1KnW1tcrNZ40
pAF8JA5mUtwxiDXAwfrZqfZTlToPAA3htclYRY/fBzb/Xyj3v7ZI6n8sV/6Jo+O1Q/mR/FEnt/36
X2VyhIP8suFxUKBhD2X9wxTrV5WclAYqORiTDD03hI3DHPg3ZyjyOdQvSOsYS6PAZMn8D5Uc/wwa
g01ji6iNATT6x7/Akvxp8UB6CWpZFKJko7PCRs7306iSMZYWgzssTmsyW54ePTJLBRMRlrhF3AV8
HhgvN73M6CDJDzzZwwjFaq2v6Z3+RD/x4wTut1eC4ElxCSEi+Oc1N21zVoSgHk51Np22TKXcUwDt
TLeWfzJt/pc/NO+h2sLaOdiNnwaLTZfqGkC64tRrIUyyMlCzAn9r6UfikeS+DjF5QZvJr4Fftv6a
VEtgtXm6X5VKjnLo3OAPT8u/WMUZ30eZv48fv//wiJ2QKoJyQ/5sqR/Hj4nsaHVMV4CVFbspWZo7
2GzQScv7EcRRkMXrBXDrdNdq0t0SbtA1YcDVtAsXQ+JBct++WOZmYvbQRXdubL5xjvi0LWPe7WXX
7TusF6Gbvi29kji2rBh6yNrQNThFh2OJ86A/0JD1x6HBTL6QysKq+3lYCyugMdmZQ3FOhL2Lh8eh
I6akYTt0HebFFu6mroz05C4i+SbBxNH4OsO7orWjDbweCD/dG51QuyFaL7VZ+9w04eeqSCEXXMTu
daRh7sQkdxJOek/7gmYgShwvzNfrCoIjKubwneR5vJb5eC/l3F8YlWhunYIwEkSL1m3ctOnVYsWZ
r+GxwByGp1KL2+U9Xtf8uUpsGhFYiCbLqhWB9aVoiqvGWq/KCCS5E4+7ZSle6N6xNE30hXA4QDNY
V1bsHqoVaElcqGukH4FM8+E2tOvHSY+NwFywCvuprU3c6BPskNhGSdXpumpXFvDmMU+3gRnPDuhg
N7ywWy4K1AGB8xBN0haRafnOyIxnzNfXNORIo9sPy+M0oZkW06QYJ3XnEmXap6qXz5WqkFKDZGyN
WqBnXb9W/LDXdlhXQRS7X1E8kGNggpoqm5rQXuwVXooJ5FCUSXXAWuGcCSo1dk1YMcluRQROErZj
jHULB1CjTlU14jrUW8w6Y705hQ9z2X9J3fpaL/hirObjsspzqRknXSVZsBTFq25rT23cv0SiBjiI
ntVzFqs7adaUHMti0v1Ia4ZdJQZ5seb56Gc1n2vclRuqsMBsiGIGs2dC5906zRVmwtJHifYQxSgK
c1PElyFXwruKi+djn0v3fYojcesWBdYQG9Oo14nJOdvwOb90IRTKdB7sK602oxZnjqa/dlHqXkRN
mp/5LwSjOji6TrHgsU8Zfz9Lxrl3QFjD2J8qc3kvl05d66kW37hai2OaJchdktOFe4UleNOYMLn3
7hjPppf3AzNP9LkoaXXz3YUZWgb1rMpTXtbjrb6K+eRac3nozbw+97JzTgwtuCJGYrqjg2asYki3
OXKdyd5QJ63fmiwKj1wm8Xfp5Rc1SOuZpVL7Zg55eTsiCj4Na2zdTXM0XRWdsV5x8ctvi0wwRCKa
FJcijqYL0zTdy44RxWFZ+0262SIsvXaWtj8yWVse6ybRb2khxiuMnto95e0LrtwGK5JdTB85JgKL
2df9iv8Xc5Zd6ihGkDN1AWM2l+ZReLpZ919gYX0d+qF+K7X+zZzrG6E5yYVTB/EowgMjdvqwYmR1
ZwzGyexeMdzGK8OnoHbjwVuL+YluKzy2cpif7Vme+1HZt2v5bG2/vl5HRGS0iiK/qPMNsFN3j7qc
1vOwOMc5n4Niu2YLEzujwH4ANxX7JERcT8Ev3TnG62Iv2qEnCZK3BBrasAQijJjrcecXtXNcJkCj
jHZ3jOnb/XZnzvvzCCOmKzDE9jfhuB51me5wX7W+xjNZ0VcO4gEB1oUqDrjKmFhd4B0ejfc87Acf
sg27lGSH7VK6BXcOVC6OXZzXTD7XOuN0XH+ATG1BBBaIn2Ea4SrqFwnclto0LiYUemSuTfVzM15Y
y+KvzsKcHgKvrXpaWfvWHL4MU2l7Y9Yf1oZ+k1Ii5X5SR4KaPB2JwjAOgFfETZqelc4AN7V3LXer
xnyLHQ2GTHxkjUU6g1VbR2YIWLB0uGXYio2yVCeYzjPta5MzijxG0NRX/R7mtt/CmO/GbyITcbBY
NWaSnsVF5I3acAGtngEnw4MkvB2M9mC2lXtA4g1lhbi8FQiQRSXvC15JmVhkgJIZzf0ldQtyIypP
6rXXCIz8rcEd7VPEqsPVaxlwhex363rIlwebgjakN2mNi1fjOzc+4MV8150PqxIbJNTID/WY1LB5
0+t2vhIhHLK5sQPLpeG3pbiNVbdbIURzN6QXjkj6AqL80WGHZElguZ456fA65QUF5E9WiVJtZ/Xv
ZzlNFOEJFmw+4A6bO8r6SepTN7MollJFpxpAQrGb7Ga+ozj3hClIh/9zqM/hViBWp1xOdauNt7kM
y5OZrEkZVFtRCbfyUmyFJvxec5yt/BCjRyVKv1clsRWocCtVxla0qq18zVshM77XNK5/4k7YXfws
67n76ogU2o6c2TJETpufu7ZzLxKgY6+dzaPi6YiXrxwZ9zclOOsvmWM6Z10oqnSyeeqrthW3ZpqF
79Haq8cBAN0drKrkEpCxzTx8eMg0XllWF+2Vgz1wC8RbvXUr8yu34H1IXHREDZEcsjMjZk7uVXxi
WTF86bNqvC919xkeqNhYUCzzjZfIBS1b9NFt1svL2czhJuXj22oBOWQIk17M8KWAjIc3a0SdKdKA
8Ag6h8w8aENXQwLgvEkkSWW9ipud6Mtd39nPc97utFEHPF6Oo05MXummJy7lw0u8dCS3tXNuByt5
wBEBZBncZM4827N1LJyBI/DSjobqBq62ACYZwjRuB1fcIVJrq6nVVl2rrc7aW8Wtvhff+Xshbrea
zM7ZvZzitbrov5fsfKvebA3zW3gd69W41fZ+q/LDVu+NrfKv2xkgt9OA3M/yy8gBUW8nRbGdGct2
erA7b47/uRNF4/PD0/u9E4VOBWpzS1IEn/7T0yvZMQMNqbJTMsMWqBIa/+gaina+a3ge69Z8Aijc
MmEWQZSda+6qQW84L2rp4kMxH7jv7LvRcgNXVtGpnw45M6YA40t2HXOLBfahdnVE8FmItX3SIIrB
HpTQ97bLvTDeTdz/MN+YZKTyJeSuvSP2M/LgacXx+JitRrPvrO4xFU7ij+PAiRC34w4nA0UkCT9r
hjF+ggkDFduGgiIJ05sZUITpooJJD6unFh58Qs0sP6tOXC9DWp0XPX7QlqEllm18FuO2rE3PWZKY
fqvUvVz5IjCyjK+q2b1yZ+NAACu4tY3vEplMq+bsLAeBkXhyjikFAXgOfVUbcYVhE/BI5xUymiyg
LBehvKfSXRhRmd1MmRm0sFP2WBXpadbGM0BM0vuU+2l076ZmgGYhWXuSvsuJBmm/5SAdRPwZhg3M
SibGbrtjR1R68+Jet/ocOEn9qE3FCxIAEkP0xou0Q9V9sdTEKFtAWk/ZXZyQ8qCM1Jhmsi06dpU6
cs16wXJ/k2TqIyMOCz6MVR2cBatwWLHLaozBQ7xGBuUwHOuSRi6d9EcKyqHVuncREn3TNRUvLn91
KhbfGA+9qW8OK6vvXTEotuQA5b3WiopLc4hetD7UDmNnth5hi+QJdpApEdXft20vvTJprrvIyT10
11rAsRcFWhfeKnNt4WPwCyrk/JIHxF2A72Djcp56rDIB+BEGuAzVixDsQFYuB9utubKtOqgisEHc
Iezcw0SNDBXwkk800ItZj281LMTHqi3eZ002+6WAlQ+QhIn6AFiGfMzanjkTQUeiMl80dZgEKcCN
NmP3PqV288UQnQ8+41MutUDEXEFsou77GAo2jJSzKCLp0XpdxEjwgeFou9WZ7uACfOq0oQeILs5Z
UV1rBEAahHh6Rk7SytgrtAdFsPbJ3UrG4TInTI/n/Ojm6kmtyd2sozfRmeeNtFtz+gyJ6aKT98ot
T9H8NYrVZa5mv57zQz4GLFR2ueA8Lt81Y92ZY3uCpnLFiUbuCyHloEWtmCzG6h5gbFBNRlBa8O7J
PXDSjfj+og/lbuqKQDVwOQeE5zA7rOKy6gNnVt4qQbTPn7LGfXI0f6j5HkbVbVLuSeCk7H2wftqj
mFPiyqG6W8MBFNA19e0SiwarwmsXCNPQ4nGCcd2ugbbutJ7ea36NusPQ0ylkw+XQ3GT1uGc6z0rm
1XSWNyN+q8H4L7z3E2k90AbTr73QAqZ6kXxsSVYU0LM1dVsyEpwhwLuiPlrxboq+pmXrt/G3ebXh
ze3r/utGS4+HHTvdi16Ne6c+z8VdCZ8hdGUAt2Bk1LbArjOs/rooqD+y322AQ5EBlqDrQU4fCJdv
3Ws+s/bgDq7QLIUdOBJG5/PdzFpgptFOpuu6yrjc8g5D0GzhaDhufC2aXaW0C7Q/XpiFntsY50Rz
d4LbQ8p1NIt4asdi33eVj4iEC8knvfliFmuw6Jy+3YGsPtCIhM4W8Y1C64bAKGCAyswUavkQoBpA
uJfv2n72FaTiooCwwJpKdUdDEXHcoEVI99zz7hCTeG10z3EVjI6zs+r6MGlqN+vxvmnGfb2wvELN
U4YvhVyDgbxNF5wPTyDSoB1A0yNyYQ+hM4ZK7pVqubDU2xiRAQGOcGADO67OOar40h8arX3ayJNO
aVypNLth6x3MpumZ2uVStAcI6xc47PhawYJsxXEdjWAFemtYd0YFZ9FsL4EKnUdn2VnWhRWDKHSM
q9KEymDcpOpVysQvtuCipfykDxTt9m0qb6Jy8tboi1k5+2y6Sja6+OzuEEdw9Q99O7zu8+GgIMB7
3cratODN89tBRdtA1z0wASTNAVsCF6v6OmvrIMt07VBkyaeydT7FffaQhCnbGVPv9tHALVgDX8vv
Ihe0Ess+G8FgFfD3ByrDimRuPxfVE2kb35qiB5AVr+ckn+5nI3IvQtnTn+RZca5HNMDjwxI63+hD
bmHQo+E8CCMifF2g5IAzOvfOAX87TzadLpDdj3Cl0qS8yD5RjW+hEX5iiZTjHCkO/5uNdYJews5O
Tdi212vtVFe5atyXplklUpZ0myQUojgBRc75o5toX/SJe+ryTL+l20leMxk6Fxn8j4PMrf5PTEw/
Kl+/Nx+kiHKqa8j3NfWzMc9moL24mpafwmpyg8h0XyaHbNS2Nk6xNdmMybOYhsD6dW79by2d27zv
9479n//Yn3oeYcEkWpolP01N1fqlyclEqoXuS8f5E6Hmvxhy/vEH/FlzP8gF7Ekr81McT+9kAxzC
TdEyrDZ5F3/2U8kfW7ntIkKiJ5rG7b1kzKn99GP9/lmjjRou8u0z46bhXBjb59hvnyhRS0S1WhPp
PNvnDSK5OIlkewgW9BYHEgzdF21S5frrBPYvLQogTvDvn6GQ/6/zJfmM/v0e4fxWvCVf8HF88Mb/
yu6QW7jT3w331i8EZuCJ3WzBG2SSv/Wb4d52fuG+qVgZYJywaNL5rH/bJUjnF0bKtLs086j5mTH/
Y5cAqX9jZWx5UiaISBss5F/aJWwi2d+/R0yYHKI8MWdx8XUZRH/3wf7BwqH6DJEF+OP9KrVm9KxJ
JW9A8XWmX4YBG7+uSsQ9HckBdxVbVIg+XdlgTeIytHi5thBdbWgjyS1F0dVw1oQ0iGxG5HFV4mW8
7DVTL3aFa6VrgL289wcrF0c2b0PpsVVbHkvXXcPvAa4kbndj9lwTD10GprTPcRgXd0ue6rUP4dtC
JUSPmfqTmW/K/tVgnME6cCk9BeE+ClbbAYxHBIlOjd5uIaVu6Jd5qKqXJq9dr6u5wtNf6CGo5QrV
S5mNhnkQ1gB4qDE7edtNGsSoGCP8k8XKE5ml29PkN5k2FEzmJwZqSbewITWEAwJfZvNuVHL+iKQ7
Q71vivlRpo52nGWWgyBbZXbifxbDHsCwfGaBrN5tUtF6Dk07eRtQo5IOpEiK84ldVknQD2pOA7kO
2tMyCOM5Q3ycHKc1c9/tpGkuwFSadpCww4RqVjNS8Xo9zdPdsDriQZrhINAWWtkLCQzGdGJQiSpk
HWI+HLSo6Uttd2L1lhhbBSIOrVNcVsJwYTjLvc/HNSpe3TkdpceQyDT2GAsdrjut/VYJ5TAUE0n/
ogo9/hKGPJ809ShA1FQhFw1pn/RdvLr9q0RLhKDGUg7PDq6b9RJUc/oiHMv1kQg54y6RALp8wnfM
mcwnkbwyqKRdY7/aGZCaXP1jbIYZEYmu4WBCFJpCgja57qhQzwNSSZQvjIXM8TlUExEHfUYwSYsy
JPRHgp/iPdwr45PV6XNxiPt4OhuLMfVgxPAi1H8yOfrxFNq+PZgc+A+GdIRcxG7w7frDtyetOkvj
9yXWSTFSTvgQPb7Yat+78Bv/UFb+xcJpq/w/fFH5epK3KQ3L3Zjszk/WL9wJedRKO2UI2dwKlAa7
HHmT75itCLrYJY+rScbLmv96C8x8+jWn+y9V//8iT2X8aPuh/fgbqYPd3/YDoX09SX8/Hxrbn/zl
DwGHv72SbU/73xZAaHP0//tKf78lA/7tfvj69mNs4fZP/VrtdfMXl6eBQk9yICjg34u90n9hica/
bGr6xvWlDP+91pPKgueET1eCZ8CYzG/3G12Ff8jVTfAfeDhoCjD9/ZVav3k9fn+AbB3DM6cMTlyH
Gmdgxv3xWY1iJ57R73/GoKM9EJqiB+Wc5+eqXBhbG+jKvWQkPvcPb9G/eGrt7+7eH/9YxOMKTpSB
7RUTx/YV+sNXxHQJh1vy8alqEeQi+nai+UBQX/jCUKd2IYuPMLIXMsg+uaMN1b6IB/tB1Wn/rlvr
cmD8oZsnXGHgjoWVpPJQD72pnmYrBe6prG7+OkJnP9tW2Gl71Hz8FinhbqSIDeBk9gglVX3oWMxf
QQIfX8KepHNfQCiHUqiv3AM7J1tuooi3Ab+BZXI7swcoqGGOlp5AbTe70uGxOpBo5qyC4sRrGfxK
1LUJsn00t7CzhHHHZ+SzOnrGNFEgdn2bd1vVQZOtACSCskzs5LTyEQMDcWbCEF5iNxsShOtuqBEf
NqMJTXe1owb3i0sQCGGGq6rLTyqptPcJn8pngON1eZhjxnl3TlLpV8bkTNETf4tEL2923FXsAY7o
QLMGOSMak6l5X7GzeYL6r1iaLd1KmY1HJExubLQWsyqY51xHoiIizYqh3IwAjsi8faV1TuACCep2
cTxoMBQNq9vZHNSRF01QEw7DLGoE91UhrpA1baYShTSKJAgzUjutq6ybamqnYi/XtpZEy4rY9R02
i7qHeNZ1g8IuUfJTK+FC+103GNMnlo19/BDbxbtqp20kMTEg3CUodj0uYdZrTURI5nHbEYQ7wO5D
823ilOGMHgowu8xt4buKOUfEjveg8rgfNFyZ6yJ7iQ3krr3dM+IeSNNxdog7s3KHscWoA00MiEcX
pScroX8bV7lI1lK70PottaCZ6sekHa3PYewsXNYs3rdDVVbc9gB4soKpwjyGseV2RXMknn09uVD8
LlYOKE/BN/0Ypqn4KIaM0QV5M2Hkk9YXf3TahpaOtFj5dDsb4pvvor9WtTqyBNuC4IsqL9AnGhGY
bVwJLakcxQQzIYOXtRhkyXigxGaUtUmYfNWKeVY+qv32hb2jqXs6+SBfoy5q252lkQFUFkvzaOCd
bPbjSk/qIegwmRAibbJPUzmVhwJjae/Pix4e7LDheVmdNEQ7tTD9D3Li542dMUTmnZvW3dfCdZM7
+KeK+Iy5aK8Tx6yeaAOtJlhFN12KNuXb5GRZe1eZcur8PJv6Mz1MVBzGvs4w6EAk8KsaPrNse1YC
czGvlxgl1nCnVlYHXq5XxK04ZCpUvrvy55HJpE86gnkMdWA5kzHz4GQwnEHC1pFdOJEa4mH0zIb9
qoFBp3Md2genTepPaRZV7PnYwl81czFu4ZnmaxW567PuhqjKZ5UOt6Z0kvs0G8rvToGIYI3J/TYi
xMcQMs+2fpZRroNMm5rmxQghDXlTbtnXMp+Xh2WZ+RJbY+/eEUy0PGXDmr8ZoxtnQRj2ErX8Jrn0
Nv0AcyktX24rtieLj74AI0wt5kygMJepBde5M4g0UWUkd5oWkyLuMjglQjM1M22fYROsUHvmJlqA
nCRsuHANpPD6G8ic6R6ort1+JPpC0xrZa3/lWgshcrpTsZnUzaKEEpyy8SZRKVL0TNjnarR2DtYL
R3WF6QmENckeZUAia6820bnts5If9SpC1GZ+LXCkm+cuahrWp2Y96fgx1pUWPNCimfRtT7VuzaMK
hY8owL2D6AjMudmM9rwfh0488SEnjYeW0zH8zAIqH9Rdjq6c75Mad1Nqysw+2hszFXxFbfO+7AXi
X+vdGrAuHCwLtR3axzrJpi2n02F+dFARc0+8mitm9KsKr0DJAGoiHEZVo+xIfkTji0Zfb2G0G3PD
lo/fWtd7dZ0ZTkaA+TJi9CDMr2CdxrvBZKHe6YhD9nAgSPyYXMxGJEn2M3MGN64s47wdUdLvMkgr
9pF7eoXiBn0LNY5bO4K+S7tP1ulq6Vw9R4mfdp31EBXSYMWvJ63Utqpa2ge2mugR/QW25/gQjlms
PrdaXRAd1qZshWXftOGzTKbu22I24dOEqlqy2R61j0rNtTqVGpwlaIjwh4DjTBiowhggPPVFe6Ha
hd/Wboov+xTdI5tA5wRMG411JAQz4y51mCKmlcmCca7D4cpZSC1hD6fPisShsrrDmhZvkYcMxLW4
fxuK3mKdbGfNu0GQceGniHNdhJ8RGZQhEgSU3ulEIJRVcY57YjQ1LjfYUyDhh2xsF7D011QsELM8
vBoVF2XHqbUlWkkOIYURAD0NuGsQIhdYzGTsEQrgKI/rjv3WzCGbRNOuDb77sy7XvTlVKzoSzn7U
BMPA15sMq6+4oduHgfBb6OkcdBkK2cy+i+Yqh/qxkMjOraLmxa9urn1pdQPUtgt8+t6FLP2OaIZz
Z7EmflCyzWat9xsxthy6lkMITk3yp+kDkFmoNnE6fzInx3las6bvA63JC3NXJ+VoowRnn3iYK70Y
/bZrCoDaaTR1QV4iKZ50MMgsyrasANaIkkLXNEWIKCG2H7kCZSNy+s6qA1dkzKzdpGeePFY2k57I
qdLPOiRw08cogSSZr7UJ3nyI3yKL749XGKVLCilaUq65+TCkO9dNgc/XCXKevVGl9jXJpGW209TK
hU85m0N+Fjq6Y0pwggpEr1Cn4fcgkqxN6EEoyOOArDqpratibBFY0JjhjFKC8kWLs1r0a2L7s1tL
q61TOhriOZv00gYlvpBgsLa4hD1rNrCCG0xPmyNbOebBys2o6NaW3uCvGYl+yCKseUHWzUzvgK4x
rfdLRf8zL8BhdkbXZfmpmyqmyugh7QHBjDmsfq+zDrCL0raYvyfNEZSXGLmTs4Qk8RdfkxY5VNx2
suADxGlI4C2/2CWAQUiuuUsIt9cSMU8qaMrQPDK9xNvZrexnpqlOKL4qQSEyF7JDQSNsJsByZcE0
wzdAq4cDtUI6Mxu3qRydT+M4iyOuLAm5eDapH1GzaL5mCfOaAI3yFRTEdGX0OPWRBGTrNY/m/Ir+
NFZ7ACIIng3WhGdnHO0b7FAaY4IlSj7IuZpvp9UU/X6uM/HMT45BDAXz+CDENpBhImH2PpE22JSs
xTHeAPiWHFFcpJmiwFsPDWL8vutHqHZxEd3MZSpendRpvyxtihs8JiKHsGyCfl5muoXbMJziqwlV
+zOf1nCqRzPB8OE0EpurJutvZbJy/QTIqh5aZtCwj/PZZmubE0HC9tLGB9Ggy94NpOwR5Fs56eeJ
aHmUO0PBBhLZXoRgUQjUzlFYVRpzpDEjq7EhbmSnid6+x17TR4cqtsLSp8WPeEKzOX9GPz4hLcko
MQRep6Rwba0+FSwRfJMSTcfOTW1MQ6yq46A8u9YjExFUg/00IWr2ckLTeGfmcYq2RxpjAUDWVd0e
l2l2mzid+GaqSJDSR8PoTZ20X0oe+FuWncYnt++d02gzpeDNzwzJHimych4F0XWnxrWJt8aBpDtY
ScGH+zBf42sz690PMuD014Jawy4mFpbYaxicCCeiBc+gvC5GuXczkl9P3NmyS0wC29Hj9E25L6ot
UttNVswWRkZx8Pqx1JIgFbLYfMcLXWjTV2ETOIXV3skkR8mRhKgkgqknMgLf8VAnvktD1x8QfQy3
ZSOYzdPJ8AwmboV60MrSDn1Nou/TtaQ02aVZ3tiTdF+KumexviZsUr2IjfepIrGWfISos6p9U0jx
UdphVOCzj4biMgXaHu86/jxEgozpyG4erNi6x6yql4FDmzgDWirWG2bfRcyIKaHJW9sm0rwuZbF8
mVhtjKAwbZzT1KbNbR4toiUeIepDr8ss8tQylRE4pa+m+1UCc3op+BI8znrjYhFaupktvo15z69F
WLwTeDt/TsaOt9uRlf7uIAlYNzlI3+34fmuvJav4axbEjAypAMZjq5iF+aEIq1vidTfrKRFPKGRw
qLxnButv9Gqheycr4vp4xbXzkDfSJoeuze2D0Y2gi3IsWTwWtTbSgsihaXadWlvraJsl2zV8OaXr
57XGvQfF8HoZ0SMXRNcMUxEIymrplaIjfg8Pq35UgjwUamsDZx/96oCai6bjEQST1fkNwV2dT6QZ
p2FsCC06U+x5fwlHUcWOw9hly15E4mUonAUzK11IwDcKUXJvw5VD1lbbuM8HgRaCFjFd9mlO4M4W
rwhaPp1iVts2toqDLkdOxNlGh7SFSOBPW7VxRfpAfPtLx1Wk/L9YMvwXx0z1R3nftx8fPXOm/wHD
Jan9x+HSsSoJRnjrftgjbP/Ib3sER/8FUqIrSZjiLz/sERwXs4IGN1dq/3Ar/H22BPh7G/lo8EzA
AUFA+8dsSapfQBaBq9m4MbC3mFX9lT0Cr+wPwyUGoYqHHRUeKwkgKrycH6c8tLYkh2SWtZ+XaQn0
hYggszQ3X+EnXXSGx+m+G0JUvSZz4bJ5DnmQzwREqBOHZhuQ374jDkDfFzK5+88TqO/Uo98HULw0
RmgwR0waAygr/8RASWysqohxosM6yfBzjnOK+U+RRcgKdT07ALGK5sA2uwI9xarll/Xssjdm6Rqf
tFAs92uyMMfRh+5BxBQqsjA67sJCkjGKzPVW9SjeJiLsyGtAelp7XRsaI3f5Qr0nVkqq71CF4YeC
CNcGKVBdth3EBV4Kw2hP//lHlT+O+L7/qBaiHnSMpsYWCp/JD7O2jva9iKOZuE1NWA9zOfTTHmME
hx216mglQ3KfSLGeHDSiB+xWyWcAScxTAJWQ1UBrBDi8V+kN8395cELX+erwwZMeWgd/8kr/aXCu
m7aJm4anZvvLz6zhmDjiUXOT+JBOtDdpAbudeWrQxjwWsBunm7FdnEe8x+2e66Jxs7o1F5gVN3dG
ZzAgPFfzqQ+r5IIh4bT/k1e3Pa0/PDK8IMaVLnBO04Vu9tP7iHfLyom3Nfc1xrJ7RD7zjqmq408y
J+snycYnbcluSPoJzx2A+Euzm+Tlf34Nzs98JdMEieeyHmSgwdwfUtCPH2bZVawB20jf25xi+VU5
R5F+jgp02yATXqLUqHdAJ1Cs5Wm7i7fliaNtB3j0uNK9o+hAK5s1qwo6e9IuhTkctGbCzMpMwyOi
vrojILo2vUosRwvlwt4qTXWrIx890K4Tgpy+Ll0r/Zb0iid0qiwB6zJ76pYWpYY94otXht+K6SG2
4vqqIZfCMxa1skKUQ/IQ6xMSMzI6xvLA9eUtNSPJRSgjvgMlFS54a+SUtMIhfgQDkR+0VrtMQOmg
QhuNde+WhuSoX6LxVLUu05Fo6TU/7UzneQjRpsCD6lk5YqlJUBpjxXVHDfli+mDbLOVImFWSYaDx
ZbIKBG4ya44JDAwPGRC+Sgufg9eus813uclh8eQmUd11zKBOCMz6jcxMP8l5f6e+xSMCfTsBJdAk
T1rK9C0kUOxIIEjz6lqtcS2KfLmIamc59GoIgzokXjo254pkmqZ7wx3JTTkpLx1nhVG0jMV5yFTl
oVdD32zmLUSh6nouMyzvc2Nelv2YHiort9BYpsWuHkWNlnuMD/Eiy0vbUPEHgXhZoJxmPElR3+tm
T/ZBS2650ts9G9AJRe2yvth5BcIWs/pN3iA6TKYRf/raue5rP4WfyRG5XRdtbPwRp+0DXCAwZc74
gK6qzneMOt2HdBLOtyiv0/hiFq51rbMWRRvFvclmOhWMYi2Iqcl47xG2zteRirscfbgq7q2lxqRT
SmtTmScHkmHvl6Ku9pndEDvE+MhDi40KPnKHhzhOwbTkchn8xSFkLi8QqboJH+KsKkRMcpa49rvk
Q3aLSUpVmSN3cz4va/V/2DuP5ci5a0u/SkfPoYA3gx7c9Jlg0rviBEEWSXhvD56+P1BqFSvFZPbl
tDsk3cGVfhAJ4Li91/pWNEvy/lcSONIblYSelNU6uDS0/GlAtzcn8Sif4VDFiEla2FrXnd9sl5el
NzhbSKfVhSeaF3JgOS87hUGdUZPwM6vznHPV0pACAwM/WcUjcD9kO/rvtB5UF538FRWeKypv9WVM
HC1b+HbLUQ51vl54K731mtc4MagleuO6L4NzyBD9KkhC+00ard9Shw+7w5g9Q9JhILKCuNI68LIp
4XG0zhs6qQFREQi9VBekZPCuVaLGWozTlnIz9aF+pJGZK7G5UjwMQBzssW3kIyKjQPfFtuorsBWF
88ZSjTbXoLDKN9lfFCIeV2xlm1sBmXDm56V+WWqkZqGXXjpR0i3oKqT5LFSEdmaUFegMIwvlJavG
8JSiuXrR0lLneB+YjxKd0KeC3jqCaj08g9wpa8hIY0BOoQ+u16jH61x1xvNBsdN1YmjmBaWm36IQ
D35dC/xajoHpRfE3qsUhGdOHfl9BCrgJAm83YiPb5WnqXcWDNZ41kyuJFDRO1RzgI09w4KoUNdrE
DhR34s9sbLtFHrTvcF7CJ5Wz9uREU8nz9gd/Q6fHWhFbRwawiLYCwMZC8cdojbsWjFQdDcVDm0Xa
Nkp7hlui79pEtO8Uj/tzgnCxg41VNi6p8INM8jkoXTp1Lc2Bkj1G2O8qj9p5UDON2RqVckQe5S4w
026ZxiSri1qKz+3RNx+wt1PlK/shc4n4Q/SHQ7ImUQ6/c3CNw6U8130/QTGHv54ydrZTrFJfWHbv
3PbZyCmOh3Vdq01O3QZboAlfhhSPwQNDodAOWhh+eMHhQFvlVvjAkUDB2iJ1iOrTrh2vIh2fTON3
koqOWyEFbizNdW41wK80qrhwhrI530Q6t3Do0yT3yT2MmuSqDGsMhVYabKGNRY99pIR3uGvk98Kn
tOmo6Us8OqFr4fXc6p4EJyIihCvDB7BV+ujdMcubFr8Apur2cfzYUQV+ka0C1Jh7X0TZFsYrUYNa
Ye1Li8JCVmEOiMz0Kh2bexBh0C4U84ZlKthp2oCok2r1NnGclazmxQ7lxFlk1hcW2r1lL7TzgjR1
EFGY7uKwqrZWQU9oIA9zE6OdQ70NDaSDLA37bBbafYF4oW8GolEIzeqoR85iU3hzkOfDQgYRtvIi
D4OZh3uy9ljuSjPZUOf04S4UD5xZ82elLGkMqVGyBCicY4bpqkXcIicJLaphY6KDQjN1fOR6oG3M
2CHskB06Vvsu2OpBaV3pjR2gmCiTFQArMVOxttLRqfSLNo1KiE063zcrX7eRsi52c3Z8d8LJbqKA
GIYBZS4ciLs2Uoa5IrzLsuuKJdb06F3oabvHEpLuI88KN/Zg4IRrvB4X0BAab1kdQilA63heUrld
VEWDATEF4dYpmXw5YB+sl7EkESqolrI/ctAryDGuO2+g1OI3TF80sVXcmSST2WfwTpHgS21W224V
dhlwB9s3ISR1gsZE7HWSsm4w5RMe3dZDot0IzPLorUMvyTysUSXiXikE32UAcIHZZShOsm4LLf0N
6ERO9mUX9ZZrplqpzhWbQKDXVLMoMRPnRWEeyp+VbzKnqPQ1+v0mviEXPj2jNNAyPzlZQbfOaJrz
Bn0vybllLaHEBSbrb2V5KM2VSv+iv2rJiC9mUkjI+rywas0d0UjtFb3339tKOFRPkP3dqDn7q3M+
85YDTEWNfQiyMwOl8LmVDjwPMOY8IUEHuGcDFnVnyAA4ilN0qB90JVHu2qqI13rXJedFZjPpCkNa
WGHqPMtxo4GDyOnGR3S76M+ONQUCv6B3lBkY67BvUdizyMCcay1G1hYGjAqEyxeEwmrWQJh6iq5F
mkRYi0rNx3yJOQZT5ZhbfTpvmia6s2JE6pcpfj30QKZ/2QZhvOoEhQdmGdlFcKTt0SgoZwm8jF9W
CJBi2agWjZDOAh68DIKQucmponrvD4VOBG9TeAjlZW8XqxapqfS1s22Rmf2N1unlDhYfiCNVphEQ
hIq6qfRWvPAE2Ke1GaRErYvAPZW5twvQHLCMkTDXqIOyQgjbvRS1Gu7aUVIQfVMnulQR/jzkBRZR
9tpQhLJufJE0a1yS85Q5bGBz603LmsCaW2Gt3+CNvKk8p+bcld2nZZUjCg8fQp4b6Bws8mRRxpLx
UI8B9ApdY8PadcFcNtRhqcb1dVd2EPlRA5yNvYVBIix7dPgypgfVLDOSjy2YJRFdMwL2esAeGyJu
vblS+pgQpARYdmZ4+FCa3IhoFDVwS6lXd+lZkeBLNDwvaDZK3CrSnipLrV6Fo4P5YASF9No7k2mD
7eVr5UulK9tT7V1R021VqAl6AayN5mSNGyEZhoZZ3Eq5iSIt8UtExw7zO8DRC6nDOMa+1ZoDuukh
1Yzkx80UfCprU8MJOsOgFzSzcRQZXFg1e+77vn6xnVrQJk/MrW6V9VkdV+I1iaJfQ9zVOwDhtGeC
vEDNXlfBkxnmHIDHKvYXMu6y5whX+Vaopb9vTF42oad3flkZdyDSxhUV1z1cyeKRxn+wyQZ2C8jU
2/xZaqjuco5O5DuCN4MUdViAdiOskArOMjMYSFFXk+g1LdJLOZGic8Zvuse1G0VzSICCBi91jQWl
UCI4Rt9gb2Pa72nsmIuUZnNXdCi9Y1hQgxxES6catH3MFnkZGGVzUSopJvYCNtcCdQpFLy9LxmA2
wCp6DenqzQr63XmNMSDVcomGgZ31Tw7l1YVsN1ea5/OPECPcLUj28x5inebKXILpsybot1hYQ5te
0L7YZCpwqsRiSQ0sYnBzwMQ0gTtpDpwwPbMJSRkcW1qUGhJApXKkGWbxN2K6hgsCxLZTaXsue1nz
Hg746ClvdrazaU29wS4qNWY6x/KdbzAo+9EySXpHmVsiLte+0oz1ttCLes8zf6diDA3VEcZGA8c4
zzRpWUk67KgUThyNia1E5//KkdOrvoGIEsf2Ax1eoKZ1yWZSq+ASAHaSIsaX0RXerTckVwRLK/sB
FcedrY74JHQjFo9+yKicJY4Oj7Qk6dBMkuGFGWXEOETur+iBO0o9fy9RCkJ4qeQ7JmfUurWDLVGn
DdZQ9l8LzYeO3+hxxMevEeuLh5LKZkANid3OPIQFeZ/0QQRIky0nm+/uLM/TYMOWLsYbSj25bIb+
1jT0bTI0Z5VSJjeCPKyZmqRi6RUmh7kILdJdMeYTOWoCo0aIMvCo6pJ20wxx+NDjgEpnmS6n1Wyo
1MoNdMEkXzKbO0IxzodIh+pDf3JZq5r/ixUnWDgRKQ9VMTQrDHjyQs9N61luq3vA0Na5GXvRSxqn
tZv2Tr80yjhgy1qDSItuEJPGyEu6Ei8kncKtU2kRnNe6foBGMEVUo/JhY0sMLhb2M/Kh++d2rKuL
UZT1QtZCFlzuLA6wqYaavqwzje3DmKu/5d7Hc6WIwl6llQkeSGYx2JJSowAVxCWCyJ70LGJI3z5K
F/8treD/i0pxC5UbaJZPdZ7/oM7cQnitpLO3uuGZ/lGM//uf/Ge1lzyYf6DQUxRIMWgGEYn/H9E4
RT0wMyBpdIeSLgY+KlP/qvVKyMkpIlqOgYUAn51l/yn2Ss4UAEmij/IBZkZR+N+q9nK9vwpkpq3q
VKe4oqqQYYH1jj/1WdQX9SZW+BGHPS6GTACyEpQB/EpeoAsrVlHROnN6xjX2aRsJDMyH7UiI84Ps
jcwQIzSWVQYK5XHoveC115v61olV772TECHM4OQhgi6yBCNfMFF2mzQILqHiejvGQslJixG5zck7
2WctXvlZ6nDyz0kr3uh0gn8DB0/PW6lV56mux0t4MslKbaEvNtAMEqquV8TGDohUwt9V37I4IiOT
bjNHy5+NnrvwcjR2877A2IKkijLuLDRhAM9F53nVMhXaeNGL0XxF7Wu/fdxL7Vm4wCrNCOyl3EMs
TAJ5vBLAJObD0IVXuTVRAOpB3gIpQENY2i0DFcgBkwzarnxhcErZW42Vn42WhaNUrrrgVaZjRzuz
y/khueE/aoVJ697M7UUdS3IOyq+GRJeN5T7qIs6lOrlBq2go55QasEBlSaheA9Uyz/y6SW+bVC1+
hQbbO0oqQz63W0kM89EcM+NSJfOe1Lfe2zlTWu6o+8DQwF21S9/3Zby/vERbcNQ2i3zYRWHLtAhi
vnxQ1NybS7Xq3TZwRBvMwSGwkMq3AB50bbRC2hhfGwjAEcOlnX7vdWlw2VMEBN1QaS08aX2oHwqi
PJ+iQrY2dcGbDoauvlUUT3rovNjfWBSttnGHJ4B6tLaVndTbWVRjqGyYt0Vjjk+G2euvoYgMHASh
Vl8MpsEpUXd+4VkazunVj6Qz6/0FAd82L3tkASjt9FKX8+AV7aexVfDL/NJlJb4c4NDRq441KGVw
d+a+ldSwP2QqfF67ppLdrdDXBedkY9l7NqL54+A38iN4Z3EX+ql5KXcBJEqb/4kOCfu+GwvQzJ4s
LW2r7+atTC5G3ivSUoJSM88k217riai2ZTR2c4H0aAm3o7sbsuwCdHu9EFRJl3SuteegQ4KPgBA7
YFdr46amzbDLHDNAgRCjVFG8tPhlskVH+iGJvUGBBd5I6z/hDejXfYUTUG0Ym6o2xsuGzdu+1Xyk
rUkV4oMdvZ1AUzpDRhmu9YDjamMgQSrN1nD9sMnWYBjsfeJQ02XHIy/6hOt1vZXdmF6OVENt5Uv6
kxUQB0NaQuWUF5lePTrTAYodrkBCK9L3xMmGc7MRwd6j4k3eSwguMB4mwGYkb8I4jPeJiLHCCU2/
TzgshnigzWTVJw0qBT+pOrLk/aotF+QO55vA5/xVKgxTxetocsQ955uEkxFOPA81WmOr3r72a+u8
nbRNTI54CMlT30mUpnaN3cY3OBlyF3o+etGiHeJbBJn5oy+s4Cag3HZF/al28UBTztEyn8JUXOA7
9qJkFnnsMdtqRB0RWhJKYrneG2HY3ncUM8/KoeHUUFf6eElRsbxEDtieAabOroH8KZukjTmQMs9s
U09GU1Jo6tyQS/MZC0e7MwPfu2NTCh+Q3eQiK9L+BDFA/dtl9jF9s1TRTcRGhGnhA231SZNdUL9U
skBhv4QU4D7Hm0ht1Riprtm0rdcoFl3Tb0mTQiZK51LpHgtSP9aWaNpHI6JgGUpNtybzQmXvW54X
vcxZVDLVG/gh0aNcR7ELmjpZITYct4NRZi4cJg85TQp15NP6+YXAXP8ISvjTrME3gpuF1hc2feIw
gCNMP/bTj9FVvU3RehVuO3QCX7XOrMmmaMAuPLZPwfQMkWHBjaHbwNOdnrOYnjh9QGUVTG+hqGpz
E0oAC5JRyq5VduBnOorsy3iIqIqwLO07LURbIkpFXju+EaKdnl67Kqx2K41Gg8eki0EPTh/IOH0q
9fTRtNPnw8lZvSKVK7iB3ocVafrMEN/yxUnTx9dOn6Ev+CCZwFraSU2/pw8SLdgBWpS1Aon0Lg8C
fRNu6rCxLhFgTyUQppdXOFBMzCpHcStHd50NSAsNM2/nZSr25tjIbHcxXyL77GtvG9XZqgLwYJCq
x4j2OSe2snUBhNrKUNypHBG8RWYmbiA/xaEbjc/4yQ1Yjlhky+g60h6Ra82a4t0I5xJeb1ZTkyZM
NFIg26fBdVY9Z8NdidpjSLdqDt/pxbEnYdc52pdZoc8y8ag0U3ChsvAbN3xw2HnD5QAknyIdL86y
KITaMTwP5qryYwgO1aqxbs2eWkR4wcnVlMHno1l/oTQSevPICLdxSnV9kamuZdXX/kthUUtAF/yo
9Qs7Rer8S0oe2Lnr8iU6Vg5QizBdec5vW92IF4tPpg8vWmdlC3L+Eo4Wk0IJ+noZYiRAz6HRkFRd
O3iAZ7HoIp9WWz+HbIwJGrulgec11NHaocC9y7LuPKV/EfUGcCJoQVa4jC1UE1mMZFCBdHJtTAEG
9UCNWAE+X4HT25o67daZHqvSoul7eVPYQfOgmV6xzFqeiUZrUerISIkk8i7ZnChsB6AzoZvvYUDR
Bhv1c4BuqyZ22oUsBJq2bHh0jO6sTcZFzV6r8SGY5nzoePr2DqC8yEhXRijNG/2XqQkg3ar2Pvb9
o5ypvxMhL9j1vKpUdheSdktdadlW2V0ZAp4oa7dHKJw2+a6HT2CTW/GotJshy88THSNbHcoXmqyj
claNG/ATG9pEmyG9Gf3VmLm6/jK2ypJe7Y4j5TxBoKmg724VT4MAh/rMGwiHo/Ke7fpQDZBuqaKC
YxfSoPSod9OU2Fh2GsozL9KWjR7QFrG9ywogg2eLc0jm68j3z6LReYlrsezBTs/BtW/o2LZQ3yxE
rRmyMjSDtvcSpaSuPNcQnGlhCvtFs27laqGmxdqm9NOvANTnGo40Ki5w5Wk29hTn9iim4U0BhICu
ZPizGiFdBv8T336MRDGFGoR/3S7WifQAxgiRA5asNpv30RW9L74yuQi3avXL0VwveTIy/cFojBUB
gRytz2v513RwnVIZndS1vBsDCtUAvCVWF2m9CxFLNlbbsCJ33UVLca/ExFJQIvbpXvhuqP0KxGXl
rNWHQCWErLO2mMVWMgghmf2HYC2klKQyUqJsUzYPYPIGU5urgAAa5YJO95Js2rlVvVo+58O9dieU
S4w6s+q5CuO5Eb3a+np8KypW2nLeUG3MurNaXajqZaKO+6I8ZwQaNQwd58mJXTW86LJ8plGGQ9TE
dnOjRtd2Gp9pcjJBB+YRnBOzVGeBikK238dBsRyNBRsRfQIY4a5BarTS+o1lLT0xbDVUlh3RnKO6
EkCkK3afY1kvLe2hSM51LPJy+96A5BIUUMr8ydcSdpdQ8Sl69xUNb2TXGVA0CjcWUNqOz8QnQyKE
RGuXO6B8bNSXUPpfAv/WqC4dX7hwbCpMIbo2uQbfqdzNg4R9b7RVk2zZUJYbx/ge9AUFESAjw0JJ
gqtWlMuw3JWviHFnfuDiOJBqhfr0OT3qPLkloXeWFpvKn7YrkGCoH8rlDezsGVUXzgk5aJBND8ZD
s87Qrim0bSJD2grZ3jiKgWZv04OL1ft3PaYF26wKedtk5VINnsvoiZRJCo7L75dWDod/HfM+llbO
eTp5xtiNsTBztv28tBpKUPiakifgmzw+pKiig4bNjQ8pdErFQFOZofTJ1CaDOg+inBlW7p4AmTvs
Z5Bb+lq6b2RJ7ChNsLmgk2YZiCh4eN60EwCizaYAcXvmxtNOwUKgvZJrM3IBUTHuRsm+MBMlv2ja
sNo0Wa3vgh7AsgY4mt1VhDusi5jenKRzC0qWi9iPrpij74s05BuZdsVByBfWrELLccsW0VsgdkLG
5uSGdbi1Q48jSEoyRvxm5S80zCnDx115l8fjIkd3vmhZJHa+MpxlAcRxv/M2npzW1Am7jZaKVacG
m6QIllY9NuvUzNCpqi3dQzmu0tVY3FqOmPnDhS/vJdoyZo4G/cnWHqPqChTiFscVBT9/pmjKQrH3
TXrti9TlcPumTrrA+0T1N9Sd85lRtEu4GgYoOzW4JRzHLN24t87Vyl9qGJmRHy7ooMzMUZM2UjJu
SckJVl121/B2iAEZl43Y2d7V2NSvY8hyLF0K/Zni9DY3vKvMuuPEE8xNIOajCWfJXKdptUkBmrRl
4462daPUGv4Uoj+CemZGt3kZz7rRe6Ik7GrDtVK+m+O9BdgFyvccazPSUuwxJz5Gah6fNDl8i7gH
qWoQfuhQ+SC+9u9vEU8P+nO8JG5k9WwdRnlO6sRZVbVP7IXGfYzIYz1mQ7hEz4X6TLb0hZpX8sov
2AB+3Mv/L3DdiuLtf/3P33mbNZW4fsOL/pfVlei9Ty/tP4pbnAT8/+FO/+fmvxDp/Slvffxz/ypt
AVDWdZN/GZrNfl39U9pStH/gEcUFg4iQ4tWn0paq/gPWmjzpHk1NJbeUf+hfFln+K8WYUMzkSGE+
mope/w0ZI9WzT98YG3zd4l/kUv/9bcl+kIJ/7WTXh1Qejzsnwygi/fOr+b8klvy5+MH5pMPbmpVq
L7s9yT5mW98XoU8h6FQK/HSZP8egP5c/mKM7qxFWHNcYN5jeSmnmyafCjP8mvPy58jQiPx2sbLmI
1Bb/p1syg0CnooVc00+CVjrsOeYDiHz79Ll8dZY78hMOqokZTk3VownpVvZewT2ll7PvL3zsvR7M
GXmrjmqIxM5tQRUObPZUCfanPZ7IYD7y6EFx/PWAQs3upL6cHhD6wOLOKp6/v+1pMHz1TifK+Ocn
D/vRE3JRKK6CFo5dyA4+16xLpVVPxxuP0EUbU7YkkUtD5YJ36tKqyrndOAR7FWeDY1yQB7KUEtu1
y2YfBTQI5J1pIg4c+uJELeFvyem/Pw77wE2eF4bdWfjj3MGIHglEoNQbQAV5d/R0pxjdqVP+kQcx
bVA+fYJK0imIPHnCSvakUdtip/r9Iz7yZRwqZf1MAmFXM+It+V5QKzKHVWr/k5lwdMAfGTfU2v+6
adxmZBTI3HTawtDVlha5O5Hy2wouqBZvvPzET5i6AV9+JQcj329y1cqTUXYN7c0cardEwi/V4VIA
96LTjPhKAgqaWwt2cLtcNla+0t6lcbYElTn37RrhjIwdsF9Unrdus2IFVeKihLjGph9BKRgpX0Le
kiEl4ThtE4rj9dVmkHH9qcmyK6SVCvNv1JES+w49fYSD1f0gHjDor8Auu16xz2jTSsQTkYVxLuTs
op0ya8pxlZOWELfDeT/E3Mlk0dnlubpKypiNbrO04mrNxLMIVXNby6Q6xv251D51Dhkn1SvoNbAg
Yon6buahhqFYYhEcNZJ3Z+vXEfuURquufvadHMyBWR9R1CfVwxXZTVk96dGZkksnZid1elFfTN1T
w+bz1x1FXZW2CWPIZENFoNFkAAuRgFnzsY42g9iKpl76+mWoB/NWxYGYGUjrbWDzgUs41MzQQHgn
hCxW/sZu2l3sZDsC1dOFNEV8tt2JD+1vAsmfoX4wi2YoNtui4nvuUBn16iN84VklnpRQzPPqcUSz
G+un0mWN6bd/8UwOWaYMy2FUpIaIa9t7EJGyqu1Ls67mngxVxuE8lLwpkcXQMi4wpCJtk6kmmZar
hfSPfdQyjT9PWvnBT6YUSygBPh98pRhuYZYzWyOKOSk2FscO1SFjJ5xg+Njxop3DmdTSfxl8W0Er
nSk1JdnineTLWdX1cwXeTQTcIY5bXDL5Wh1oS5mctOWbXrnP8703xTl6t3b8lmP/S5t+/v33d2SJ
sQ5WAk+y2x6+geyqrUVWyIC968SVD4rB/36t1uEMrhAMSi4sr9U3MLNRL0GJBSQzqPidynKQJDQJ
rPvZXFaebEEjBpuxwq66FcAYaQaNDwN7ffrhLC/KWQRVz0Qhp5AWN0ELf/b7DxYAM6dWYJFq4cLe
2vg6q5n0+/srH1nArGll+LS0OJz/vSJTWVoClFzaUgI+pL1CcVBS5cT+4MgiYx0sBEVPjZXAKtlt
JFbsexr3mvT2/d0f+y6mKeXT3QNu7qhz8V2gAi27jTBOLLjHnsrBfFckRRYVCtclRAcH34T7osAJ
frQJNnp18/3NH3suB/OeOTmhlZo/0nuXuXkelfRsT0ShH3suB3MVsk4Tb7OQ3aCC/7VpjMX3t/wR
afLFvHRICC+d0qa2MchuASUgjao1ABOO85TU0GYjRN5a4a+qLkAg3FEnqmE+RLl+2zfNAgvuPJTq
BTF2c4i+1KTiTdeFK6cmE4qoO6IjV76nUa0u11I6pXJSHarMbdheIqy/6jjnG2TKps81vn1JbBtj
XjTFFuKZI68K/0H3oxN7uiMP7xDlKMFpSBG9simqpJVWrlAk/fDKB3ONWWAlCcN0OqRcR+JMy5MT
88OR73WCJ30eB0WA9kxXzNFNYYD0fbyiAbsMzKvBsycywqm3//WidMgwKptxlFQvZqoM1pK6rfQT
A+HY3U8v4tMoblOavDhCZTcOKS77Z2P0MIp34bezOD2VoHPspR7MFEjTGiOMvNFN/N8ke3gnM8aP
XfhwqoiqoldTVuoqWHYgV4sTr/TI7HCoLenxb1gWUSKuWRcrU+mxkgQXkn9iTj521wcTBJ23qoaZ
wwfThAQcrrTcmX8/RRy5b+PgNOjHspfLsTOi8r/BJ0DmLbtw4n2+v/qRT8U42Aigs/H1SlRs9skg
tuLbgYa7TmeINVvtX7//G8d+wcEoDQXBntYw/Q2qrTqq4XoWNuaJH3DkwRsHIzXMk6oVLSOVcL6S
MXrqjH/sutOP+TSGgrFLG+zvo9s+A4fUT22Pjl12+v9/umzR2FJY0hN3acsF6AbHxffP+Nh1D4bj
4FT+QIj6iMIxmPXKTW2eWPmOvbyD4SipRUH6DBf2/QusDgpnMO38Z/d8sF4TyYJ9rOdZZKQ+dYsg
v/7ZdQ/GourUkRRNr87hXDNuAJv86Lr64UhMR8dviul+g7V1nbfLn132YAiqDueQsuSycbgPtXk3
rn923YNhF5dsEqua66b+1aA9lf3bz657MOIa8ps8wmqZ+a3nId4HUfXD53sw5OSBeIEkZw61h4WO
syX+4YM4GHMJRG0vwf7p6uaNOt40pw6w04P8Yu+mH4y5IOxFZpEt60bFlRk3Vy29taFHvV7Z2wFW
zc8e98EA9JvAC6OcvxJ80I12OVkMP7vywfgrurrEFVJg1Ajo5GyH4WdroX4w/lJcIPxb44NONjin
opMZeV8/b+1g/LUTzaLUua7g0EDgkv+zXaR2MAC1USmhFTFf9Oku0zFpnZg6j8zJh2TMvkmVdiyd
AXH2wsg2QjrxRRwpnHy0Vz+tIXaAyLXMeQ6j89xX70TErAVBDBo5A051q/vlKmwuf/SJaAdDMlYq
NHCVNXJOppTU3irZy/cXni7wxdjRDsYk1OPCakhMdpEvcM6X14QEYBtffX/1Y0/+YGSSHgmIy2ev
NxB9oCRkyD797MIHg5GwSA03GI++q5amtfHaH97wwVBsMjxA3mCzOQVbN6oX4U9v+GAsCg14KxsZ
5r7iEqJ7257A9B95wurBWERliyYv4P1lgTsZTANxCkx85Mv44G58+ror3a81Z5o9HL2aWRxsW/WS
jMYTY2eKTf3qw1MPVkXZUnvfnjZgSvQEn+IycJJ50K4E+C2E80vHuMuVic1dz30JIzpaUV+5TpS1
0FcafGxFoCgN/VN3M72GL4bBB6zh04+FnJGjW+Ju6s4CMArroGhnZOG1jQ5BDnVOFM5b6xpX5M/m
/EOJJilO/IUJLQBf9LIs8ovqxKR/7LUdDOihq4ygSPglUNQiBRYdMe5Rc+Kuj138YDw3Na0rTIrs
bjU4CkAlbPkGYeWJt6BOo+yrt3AwqhPL1Kq6UgdXrailILdrCbvIzIkm/uThZkaxNfNVaaeK1sWK
hoYdpq4WLnpkaU0x8WbVFbzy8zyTgPKZs9iSdw1K5h/NOR93/ekbGU2lNtOeIRzIIA6i7YDG82dX
PpgccPyVCZsVZh0xV/JtZp2YzY68rimB4PMhRx9zr4bIzKqh7IacKCMg+0BHTzyPj6H6xev6GNqf
HkgZVSIzpzmtrxP0VskqFtgusGgjirfUcT1E2rsTPcids4y6l8y61VVUjrymzFxk5WvS626nr0Tx
oI/pEgTgwkzh9aDhikb0yom2Lep7Q7r+/hlPu+KvbvZgvqnAdDp1nwp3irsjIqbGJZ5CT4XK9rO3
qEx/+dPjoN3TlrWGlyBHDxsl76L52RyvTK/304UTwyiCUM6EK9Pb42Dyw6P1R1jJp+uOwM5wGVO1
6+mTSGTVCrP62VZfOZgowqTAhRLxtAUxqDH6vBNv8chyp6h/PwpNgdlQtQoTkEWKpQ1+NvlhIU05
WPohfNqKXubCRck2Qrx++P67O3bHB2PbAZlZA/QV7lgv1Eu/Wv7osodBMuCpEkTlunD7bGGc//iy
B1twJ4qbLoai4na3Y4hVO6l/f3+/R6Yi+WD4FUbhNxWsWjZsm0j6NdjhEm7dzw4OE1ft8wBpoyI0
gn4QLlGj9Ayrn20yDzFRnWBrnGdcdgjRUc/KH97t4QrtNT6vj8vCYrmOhp/NPh+c/k+DuZelEFIC
H0QGJseynhIpO9WkM47sjuSDUVeZ2r9GnUfimdL9cliaYZJi8F+ZIwYJVJC1fyVH2BjgAhg57JjG
WQb2Ww3fs0F3GXs3klSs8tx17Cs+3LmgwaHextWDWSIEbUCURXDP82wWjuV2iIjyi373lUQwgNjY
3sZor5t+Z9qbwtl6kd2AYjAJlivwEKDwhgMvm8u0qbG9o2CXqxlK+LkU3FXy4/df75FBLB/MDY1h
pZXd9cLVrXltzr1q8f11P+bDL1alQ9Wj5YRhKXx5cH10NaZ14wf+PFbkVdo/etKVHL4myZuU3pT9
g9E9+Wx/vv+7X/8eQg7+HjAB7GMvI3TdtWF6ZBtdnKCbHbvuwfQRhz3wU0ei4vDc5TgFf7SakLT0
9+1azkDKqjFd9t3Id213Ynv09ZbAdg6mDVY8RSTTW/WiB5PNXDJem+ZvD4jaz57ywbqtpeCBbI3b
zr178mxC/UQ9Y/rZ//nR2FMMyefpztQhcagAzmhtZ7NO9viPNtOjayP71WE7/NnNH6zgTtJo7MAp
AirdGt2zV5z45L9eCBCD/n3zJakTHYlAvMt0bcrwKqCm6ih6f3bXBwM1FnabYsbnkSPgyLd9sf3+
utr0s7965gfLuJcUaMqals2dd6b42pUqdn6vLzyBp/AuQIw16v1C7oxVkkeXIRQ1STlXHGkV4heN
atDVQQW+WuwyGpcYM5dlgaMnt64U4PaSxCkFZlH21mIgCG9lUHqZUs97GkCjD4Q/Hk68VLiiX/+O
Q02j3kGyVjVO9WltLka/X7aFvrDpOffla+Qp85z6EiBC2sPpPJDtZWoA9B+CRTxsu2Sy11rbgd1+
XZ2DjkWSBh1Lb1e4ODcxC3tlLlV5RMzjo1LTFxrSrULNzsyMzGjyL3Mm7DgB5Hc36K8aCeBR/GgV
0o2O79aA6pXHL3Jzb7UwDYmGCnwDdq9Jamm1zODkCv03CddB8L85O6/dOJJli35RAeXNa9n2bHqK
LwXKsLz39fV3tS7ugU5fUQQ4wBjNaIrZ1ZmRkZE79hJQtOh+X53j+DlP8dtqjtK4ujMtgKaGaz5r
Yr0dcebvaCypENWDdMF3/lGpC7ed33I6hkbxW17KTocJd0zTUyS3DkbNOOF22ORdiCmPq3Y26MwO
MyPQ8IYpzZCmWG8VH8PFdIoI+yNRO+nmEx1F2FXby2K5dMN6xhQIoYkXuXg2U92Zdcw4ZMmuindR
17w4fVX67NwptMBgw/LvqfnRN3oVc1f6zfCw4RRmdoe03c3pRpg/UTpetoO/TPprESji2kZbwGrt
R/r2o+xng+EcVBW7jFN/ZL4verObzOSTyPBBODavwjF0nWqZaAjaZ+FZ6x5oYVaxGOjHTz7MR4+/
isamlNTrWLGCwwRnMCHx6uW1o39Zn9JPgs8HcflaGNoNI37tl3gv0hBXFiCqt2G3Q3ymZ598hg/2
1+uGHbnsBYzWCW8kusrgY2757zn00XOvgrKUJ7mS1Tw30/w59ov+k3jz0XOvwvGkyNhP6tSL9Gw7
02CjfZJCf/RdXkXjsq5bCTt7OrmSwTXaEvEpBkPqeaAK8cmX+cHcvxYq4p47qublsmpqnvLmVRVO
bTbZ9IFTJY9scbnINT8Lyx+8pmsVIEy/QaB1j4NGX+J7YAbIdG6/9M1eqwDpWqtKuimXvYmNB12/
n93VfDDXjavFCgFRWeLLnUrSd0dpWrZVldC8S8ulmO9EQXX/PXzlMgP/EoKuZXx6lfRjLhPdDOVQ
Cqj8lYNlNM4qnteqh61SBbX1vV/OAkpkM9koKmyM7gZPCnvCPSPFVKFf/LCVbBHuPG50QZtYzlyv
D3XzWKo9LIrUNstfWXHEpgefuNbHtQnGm//v8X9QI6Mdn8/1x7Fs1udSMVtWVtm/5At95dghpAMn
FIwky5hW1YxNQsY6CjxHfQtxMddvDRMztdZpygZvWTSba+bKWbNfqUoIlkWnst9H2EbGt1L2VCxu
YXwWgT/YSoyrnG+eBbO1eq5raKmaencMlPRLJSzzt8b9j9ewqiGmpNpFCqA4yDjG6pMA87s687f5
cRVhUD6ZcBIpCNX1Q2UezJ/VAatB82JL4dfSJsrgFn+SA370dq6CTqJFMbJ3pmKY70YoKR3EouZT
+cwHC+pagDhKwlDRI8fmIUiQU94MzsLLe65gLPeQV1tr2IbKbZ9H4B5+dNF9VU+7vLsXMr/QAPFg
3gW7DM+sxrbUI5W9jZk39+IwbGL8Qicjdsy6ppX6jv7UJwDpeZ4D3tD9QpYcmbYfAWYbDobsVRMa
8MGTmXuyNbmqvIvTp8S4LaOgNwKh/kwc/0HIu9Yi9qoxh4sgMiEAuIT0x49fC3i/7ST+mGkhhict
nAYSXDyKaJoeH/69kj8a8FXAM2MpFYZLmhW134d5cNN2+GSn+ejJV4kJxEJdjJtLiANIWJ2F6du/
R4yJ1N+Dp37593+8Cxwi4mG1OOBiqotytbKj9i6bXgvppi2pky3Ra8SNQF6/3oKZB+hiqLu8fpKi
V6VZ6EhInYZih7GKgSonIFfeJ5xExfQlnxqHrgFkat+kqXKhT3QN7fkl3NzUnjAik3vNGw0odJFk
wyuK7Hn5FQqHHKO19CAWd1J91Ip9XR7F9ZhjBrf86ttNrfqS8E3P7pP1DHMlwdn3oRNRn9NgfDSl
6M5oTWJ1K+FJgmPqumv1b8t0E2Ekp5mvfXtodTcan8u8SZwwtrwVr9NifTf6O5Xe2T4+rvoEToMD
ioriXcP7yXBhMcCU645xD1CofzCWB/A48vTQTHfrMLhDdBbL+7U8NOFWFE5ZuYkwemxuluY+Vfe6
slsTE5PXyDXifdqkMA1vMqyZ1vYxU/e18rPDSlOXdskSBkk6umb3E7diT1QNLJO7Zxy/X2P9OcY4
qBNuGbo6/Pz3N//R934Vx8dIgZousgZoLEn7UyJ8LYrrV2miWug4vMw8d5JpRjmunyUTVyyH/+tV
MK81oQ3NIHEUzzxYDH2uRXHDttw4vI0KwY61x1xylewlff4W+tp6EIxvgvYjzFZ7NbeW+awnv7S5
uKvb/FYTNtqYbWJamtPW1zidVhENdl8TRpn61Q4Qij3UKAkVRljjoG3sxeiTpXo5q/1lF7vWljZr
oqQpnTH7Nde4a3fjJhjnR2Xe4TSIF9XXAs21xjRplGxou57Q2HB/7hL6vzTdtMuW9keYMfWyVEEx
EcvhGxkuduP/fu4HdWd86P77wVmul/8rsBnpTm3T0rMMjLJ8maSoFLCclO7m6Idi/GhwIEi4tekG
d6p2Rbn4LXYiM/2y3eAY+EUkI8706/cWJxHTA/0AoUekq8lVy5PQnYDEthKGuDHurBg+y++ylW5K
aAFmvR3K8lRDCcilXTYLOMyufgQta60fsWjMQ5jeRyO60ZSTpvmWpn3xm7raEixdWKQiJF1qmrtM
OsDY+OKDr3aEdJylTI2YwZLs6T+G5JM094OAo10FHAWkB3A7xisKrY2JfEjl6t9z4KMnX4Wcxcxr
YRBCLkt+CJF0gnD8iej1g2zud4PaH5O2HOZInLoFxYdZ2fj/MuyHEW++fw/7Ctnyn4j2e0r/8fi4
jBURbyqKGQJmQDEe5RPNVLkoU5Xq/Uj5hSOHg5tPB/5VgXGak3Djo5006amvZbZm4dUok1+WIH4t
dl+LZlek6wVNDsu+0PufynOsqD///VE/+IbUq/pTNIWZqkHKQbmOeY4LFfBrz72KKpEJ91RpeS7e
jhcv9V9fe+xVTEkErqvSDH2MrD+34u6LomRTvVqy4CD1RqgYbgG53vSHT+8+LpvLX/aGa/+zUUyH
Oh4YMF7TNi6YuOo+moVi1+UhM2Alj+/lwtG4d9MGk8j4lkImuAo6R+e70vwRpxptvQv9vvJNldKF
kr/Uy3g/0UbZ56HLLhMWdPRJwWxKtojdcIfobXxZ5dNanaMmyPPNIAXACxylv5m6FyUSPzlOfTRv
rmJGKuei0mBhvVdflXrXfAb5+eixVwGjW2Ycy1Zel5DdRGMgdp+snw/OZ78bx/5c0KOSSr2kcI+v
3kwalktZRYUPb+9ENWPSy59fm55XKUY0KctAMx5hSS5xZ+/9znj40pOvVbtVt2pibVzW07wZwH1/
8ZbrWrUrVGG0VibPlcTD8DJ91u/wwfu+Fu3OigLL0RhRt7cPOr29ZcUd6eMQeVV3/7UXchUJlEqu
dTEaqG73xXHoON0On6RzH+wt12pdrVkwM5QZu658a8rVlpVDa1qfbC0fTPBrxa6CtZjZXR6+at6w
+N1nTjwfDfpqPcq1GvVNQg6qpRiNvudcp7RG7H3tXV+tyiSstHmSmSQN3diho3426I9exlX5xxDJ
m40K1UPvq/OmrIOvDfdqFc7Wkov6wHCN8C2SDmr0yV3NB8O9VuuuQtti6jgQ83JKybiyfW2811pd
c52pZYoZQU9y5c7W8k/EpB+N97I4/wh6i0FjJ0gO7kyC8Dw+funl/n+trdaKq85DxwPEvK9NsGs9
LWwF60Jl+T1SCpf/Hunvm5u/7L2/Cyt/fP6ww8K3luZ5P+GqmWYmCpNC/z5Jg1Op3S4vOlxG91AR
AGwqDjaPdlJw+1leYFvnGjMkG5YqxNyTkt4KiNXK8tjArKhfchW7tzKCdLK6STT9QCznNZhEGDnW
C+HgaH23wkaVgbFHtpY8msAHhV3VbrXxpMiUUG4qeQSlomHq95yPzbZQuGBJv6EQcUpxVbZZrCF/
xVwNjIrRO7NogP6pt2FWbMeq28Ux7hLzUh+7/jTJ5Q6yQR/ezTMFlX0cbbpcDuRu6DD3gwyhaZFL
6d2tw+S8TljKCyDLpo3MjgJZEM+6Yt1a1bS1rDJQI8CC9C2X0I2sRMeTE4rupsKy/t/fyEcT8ipI
SXBmCjDkHAf86HH5/rWHXgWnSrREJbYSrl/86Lh87YrqWi2sdrWFl2m87I3VAiQGraznJl/Q0Sh9
Mjsvi/Bvk/MqSGl9qDRTg4RcCXW/xK5F1GY3JytJuod8efnSu7mWECfI39Q55YXnW4zIP8mlPvgW
r4XDmRTq+NsStWlIf8S69zH62pb++zT2x3oVOhFrfeqF+1TtvUK5qxGB//s9fLA7Xot7m2FqZ6Dr
bDTtdphVLmuQD6efSak/eiGXn/rHuNEhybOEY/se1JIT34t0y3xt2Jcf+MeDZWNdAIZGtMYZr0CJ
b00AWZjzFJ+8lY/GfbUcCzjgU5kwO5r1pltOEGT+PWzr71P7WuYrLNWcCSG3lqEZOjVqGorXToba
vwgzUEgiIKTEaz/rU/1AhWdeS3+joVr1seP+VYkD6MpuD2WQigAel8GUd4FajA6Wd17dNhSPqB4P
5yx0//1JP3qDV4tY0Sv4PAmxJ7ujtPxJZLgy+PxP9eFaHdxCGS+smuADsGsfD16fVfZgajcllT/Q
2m6ztJtS1byaGL8UlSeKAhU1mDLoO8oyWDDSL6RvPMGZyiAznwrxZq12WURf5fiUmsM2Qj0fonQK
pfH7NL5l3X3WbcR1OzSjPxum01o/BUx5//2OfgvS/xLpxKsSQ1ooS6lo7bpXJM6kOxVla1UX3oRV
kziUe/QuaraF2IrKuugkp5NuYSP8+2d/EGSvdctprNGamZIVF/FxiAA4rttOfs6t/QRR998/4oMp
cK1eXjQTn229QnzxtN5lX6vIXWuXW1heea6Y8x4UvF0Y3rh8cc1fPCP/DClVtCZQSBmumbnhb+Pv
f7+GDyLstYC5EUk0Z4OCXNJjPvyiG7gai1/UBV4rmK1oSGBakiDX2s9Bhlf68LVBX50/ujqDGZuv
NDjiFmtKnjq8tOR1/374RxPjKjZ0RTstmkzwBl01pXjCf5Ka/P1N4635399gWyxtPUq86XgMKIbZ
ReFfChn/HvTvHfH/L1bDulqsbZK3PR6GHPVmwV7xvu2BuCniUwvKAqSGA+gRUG+Eo7bsDua7oL/U
tJ5kHRTXcbxV1c+sxv7+9oxr0XBqwslKdc5aovkiVE/F18oGxrVqOBETyYoQHO7l+qkzb5Thk29b
5o+/bnugfv77i1EnVGN5VbK0NKzzB5Cx3/XpEIkvZvdjQl1YKJtovMlqyymNtzEGFZvuUEHhCdo6
Q2bY4wg042DiWa+Hz5PxbOq7SXphJ7DFQghMqXI74Cg9dmuWeJa6g6FsFf6X4VyGKOo1Z1DaYK2G
QEA7AVMRf9dNhxlaH+8s/gRaPKvhrrbqvdT+MKzRTmrc7xVc6We8VtRfQBS3svEgtOap6lFRqidK
7B4MpGAW60BOcIGoEhfg4N06y25W7/rwPEklpUfdBdvuikIIZmITGhyt9Jr+b9MelPJYWY0bTZ3H
lbNDq7zbpncFhYliBb+De9kYTXdxLfqa8FTWv2pD4kKbX1nBZBlObuL9Hd5DbAAbuw+nxJ+V87oe
EDY7ZeNi1woD81hVu1GVnBgabT++L8JBxle6kjZqGvmteiFLTHZVVeCFf4nT2zSbsPjQfErpe80r
0sfBAbnpCeLJKjbilHptU20yKaKhqp3tGpYPwMztvHbBImJpKPyaivm8kM005Xsj7rK+2yjm63RR
3iYVJVxf4y4tlZ+Lem9NvxJx2yVPMgQ6EWZAH8fuIpxmcwy6VHvqwrsMDX/bFndaQfMvG6PFVTZU
YvwQ3CnTXW14n6raLSHXa6kciNrZwhk9UU5NvtoC2709Lb4UWX4OCkgzWkdhlxfC1umtnnH/yNKj
WkuBjMt6TfeDNNeumayuatxTNaNiZHezGUBbhqSYOxb3dLK8b1sMpPHcbpKTumKfRTfnpJxWHBDN
TgP4iwTaesvnAP2xO7V6sMZYng+FR4KKnqkT3cbyVDDo95p87qyHaH4Y08OYn8fFn/llf/lnTbjY
STpNg7PkY52d+GvJX8cHKxi8tfG5OW0tz4GPkVI3BxlI7Tzo5BaYGoMbTyNKqpj7Ox3Cwr6RX/ql
QRdGglO+m/K3LvuhdK/ge8bw2wJTaXjP+W+GFGRY3yVG4eS5cMxTL82P4foayptUQydcYCF+nvMb
fOvlfMsx1RF4oRIw4khC6OKG07Eoji0e1uKdBetAp5OlEU4hWooUk3xxuaGO4wOH3DRm5HbFy5jC
0zDplCJrb1+LdFsO7THMF4wKZxhIpd83iCtoeokFa2OW86ZQb9BaOb1w0sbjpPfwQb0JkLdUvJna
Q7lUrtHl7tIODzPWZTI1CVzyjpw/PEABRcSAu127Ck6RPa/VVutnf4z2QyW7etTYibZrL3bkTFIh
s+yZqCNIoW1dLmYbXyYQGfT6pYbdqRmSbF75lGagYS1KIwhM1tkx5c5tzEAJMyCxqDHy4WglZ029
McRzYaLLdhGkcycGGQvvhDejvZXk+RCp8t2co0IBSi1kTyl1VSggQsndLkmCWd5nwFOsFtCiALEv
8UqB+2EETvlwV9Q/2zk766a2S3PQH0oaKMpdaEICyQA2CpiEcEEy43+uCzA3Co3NcHCt6cHC2r3u
VM9ovultRmcr+vMabFI0P+YUU4aqdVPpHl9eW1MnSL6PQ4eKj7VnRqprxbNjmKeMN2AVb1C57KgB
2FkXG+74HQGnj+EC4NAOoELcqn1UJZSlXbKZ8y1e8LYxuvQbIBWEbKM8Wfp9KD/hkH+SsZ4EP4TC
K3ZkpfaR1nt19xqN1F3K7qUV5+8SmlTDEo5zxyZQrvnFOxOsaGGH7bBJxdyJlH7bUokYM3oQxPpb
hQQ+nxuw3WwhueaCKMG7KfPV7mFpStsaQn8G2tiuiWuUMM2XbZf3+zr348jvBUrEelDO9+tIW2oK
1WSfdy8TkOPmSZdp4L8VymdKqEK90zhI8Dtmq7AV4bWMbydmUBNalEUulrHAEJDUZ8qNxIyRh/uo
4k5ejnx9DOLWM6HNTBSqntLkHhqmHcPpgE0bytaeyzGntFJXz15nwNEEa4ueM0GJqdCJSNskrxbv
RkkOUna+UXlUjLu1Qy6cu0AmAf48V8B3BivjJ22n6FiVlac2KmW12DPk+SFRXst2JwmUa0FxFwLV
ONrLUGnhQCtMr139U5O3SsdhqsZs/7aOfkhrx4o4YKKzSZtNn3+X+l3KkKpoh1hqq489J639qMmQ
Th6mJRDATSzhEwoiqZJcS5VtKF6igfYq+THTZGdNt1rnRt291by0kB5nELC7QU62fX9HpskWmi/T
j1WV7LFNPVkQAgABGqyw8q2jRhFLLUU6YzcSYtMaQwUgFyld1ccSas1iVBxq2k1UgU6u/Hw5VTBJ
mpLoFbuddJayKihxg2261Q9hMkhR5CXamWZA+COnlQp23m0m4RcETBnRjlix+iUKn+D1qkvFQcOh
L6LBr4QhWBeWfYk3a9U5Ydc/DGzy3W2RwRW8URV3zg4xbZZGEohKwGaMdgzUdw3+1hWlN1HczCBI
1Md1uJHUJyk/K/nA9dhtA7w1poF5UO1QvhlN05e4g8IHAw6OPUH2AYJdbrhKwtThLhkfBfa+1sRJ
va/xP15birf8DFo/rDK6iSK6AVJh3/ZvANVZmKo9je1WHkI3RVhWid5okZCNG6Majmbe2W1fOKpJ
XrA2N3Ib5kzoU15wD0HWApzWxV7Yifot4flkwK8iOlU1iFNA47HVBcKkObIxkWphq1qOnkxr/FDf
W0LkZ+MxnbrAKgUc8gbbSnz6yCCwzRCGKM9y7ZvE7+IC8XZfVL+wihSkcx7v+uE+BDiiNd/6NfSi
7pw0xOD5WCdPa4Il7tq6JnQdytYXRn3xnMp+NmE3N/gD/TVmRgSL2N4h+xl4tVSTSAB/b9MNjUpO
UiZMIsPtqA2sRID52bIecmOz9qdGq9wm0YJ8gGFanKR6OmUROi2MgWYhOTR4ivV0jAgJ+4s+G1Qc
ftG5HMxVd1c3jVOHoZuseRCP9Y9+bjbz4Bl86NBqnSpsDsU04Yx7S3JIKDB91DZ6/iYXlZ0kibv0
gttVnS/JD6h/7DLKnNU8jNp3WQK+dnmvyrkL4Wmzhro+20PGc3VO7okQ6OmIn3RQirVfZj9W9reC
7GXlrKyAtSqYxAoZdqPE/pRprrx8F9jgdNyAh/a0RG8VybSIQ4URb1bectl0TqytN4MmeqWqXhaA
FQ+bqLOOPY1OivbTaDs/M0wvEugKC8ttv4i2AkmlYd6kdbXJpde5rF0970kEHBjlvWKHmuxBgvel
RPfGbtO2jTvnNBMKFy+MXTYcM324T/V3XT2H+l1WnElA+64L2mry1mxvRchLQPpUEK2RAOsD2IN1
IL4j9C2OuaS5KtSzQteOapW58IDPViVvinqxu7UIqpyNrcmDrqEdTJNYGpUjE557lbc2yLRVqcGo
gbXG6w92vTMa9bNinJT5sV5eyBk2owhUWSbhS5V9JGUOkl+C24R+68dSB2KkeSnnwFU/zYDEJZl0
fmAykpbXzXhOwBfDzy6nzjW1moXROwIJ1aDPtBlMHAjmQDKe40Lx16E8jOC/lnjG3qm5bXGrjFvp
rGpsOdNgdw3MIqXkLGB4UbpPGjekxmflltONptMUmITpKsdRMMQr2U1rOl0Ca1zcNi3ZYsYDCl5K
24Hx9FdjxlW6Pi/DTVOXfp11x8QoncKMNzRCwE3THJOHGugz0hqjaH3lks/cKHV2GDH8VnjNq7Ae
oNc/dqr2LSegttjrSCRFq/ze0+inh4ZtVcW2m7baDOkXcfZskeFjRCMDMlKK+S5bp6BkcZrViAnL
YI9k8nMWn01pPq495huKJjp9+VM3qhs52bfVW6eEHthANq/J1ZduY3T0mcSnrkI+bsLWEWxMqD2c
9KgZ0edWBVgb2wBbw8QN+6dBtzZiU/rYl+8Va8fnyKVnMJlBvPjW7CnKDMcJUb8SLIX5Kx2xyrFK
8GjglyO3vnRMHwYgPdXi98aNoTBwuvrKiVaLYTg1teHp050sL0FPbbUSTRsnPn9O5Nu2Lg5NjyCy
RcJqcnCsXVmPuRx77DkiRvpTFAOMo72DzDGNQs+MKi9ZDdpVp+1oNu8G3uD21BPajKE71vU97i3w
4W+HKvleqPF5IdLQBVk2QQLkDvlCUeCLDAxIGknusAOXiNpJN5fbAmOZXqlOlrnXkOBjsGNPeokc
vkKdbG7C+q5rj1OkEx1fEus7xnw1+PIcn5GYLY0TUNLThEIUxxNYGaTTZFI/BWIFb2v2JehzWasc
AaNxwlBc1lZQr48l3ZIRG6823WOj6NUmVuVh9TBp84OIf/eQZw4VJxobg04KcpUfuAp2Ni8HS5g8
2J0+rAiEAs4whV4TA/NLH6BBurCKnQVmXsVBckpXcE2RO4elN4D46UgJCtUpdH0DKZYN3RKCEhFk
QajMerz32/lsKeyuktS7jRY+wRl1CmCoq2q5srgVs+xsNe9mo9oqDZydMrsr7ckrWvN5Vh24k/Zi
did1eViVm3IK9+DlPblmPWp7C34Rh/I47oPQ4hQcNa7cqw6cmaCMAban46Gu1HcVV3pc+pvq3Cu+
UZ4iaYcntG1J3+TkaYxvRyu2LbDgDZ9UbZNjk1LWaAaU0L6Otb4uLg8CcPEwlJ2sys/U2Mgfaptr
3kBfrFsljTfhYm37LDqqxeRrkfwzI0PVx/gwGU/L2FAqI2OwCkowq520im8B8CtpjS0zgocuBIoV
70SkWN24cCCnwIBvG+bQsq0oOPAUcO05S3DJ6+uhsA/1k8JJozO4TJ4eBmC4Tsax31iVIFKOo04D
7sXLvprtXG892QIWZdbOBXYoq9JNIsTHiSvjCR45zYwCmU4R0WUnu4IMaGDRX2fz3crjfdNltpR8
78vkkdvOG6oimDdIuzJmh8sH42Sq7UPXhwFyO04LZ7Oqbur4Np3vLgdTpyAZTi4oyOmYl1wwG/JR
nxbHVHvSs5Vz0T7S21Mdsg2sb9giOkYJELgUvNV8TanVT6wi6kbocfOYK/JxtXNuiMvXKqdt/VLJ
ie/69i2lXKOrKplZ7jbRO/QL6lowGVlrHUb1i/I2I4yUKTnr1o8Q3qY5MoOXQBvMjQ6IzmqUQ5wp
bq0DtLm0ALVeXGhBAeSRkRnTe2XoINuMjVafqOQ7El89VuJBZG7i0rD1fHQsIfF1Sm/qqHLAZ02A
BehNerTnS+DZKlG3wa1I659DvSXIvq8Ezp5umjSMTgV4t4ikNVc4T0gZCuTUgTr3PtedgzQd+MDt
pSwisY9BxL5P5Y3ZnLjMpo0Ia7PyV9K8WV24T8Q+kBr2HWk5N3HhGfm7sAZaoflyuM1NJZhjy4nX
NhCZtalC/jlrG43sgbOxpKxevKzEPFHZNobJubZy0yLaFPl4Lq3XUhpOFdUoTVPAgJGrR+JpZWg9
nUMdKIbEeCnWnWg8j0h0IuFXtZwpayzmveZm3pT8bGXzYFEVyozTAuI7I6eCVkmX96usvYFtnrjB
ajfTBSes+h1tXkIGt4v9qXtJy21FEUMdPE08hglcQmSxU/y9xEg5jXXAcqvdJqq/ru8zCcvK6XLG
jFvpDpk0eQ0XLymmShoNe9TXkG1PN8UkPLcYWw5ZeUqJ0w3Mb3KGbdzQ0WKttpQiR6tvy3F2swRi
MOfSdXYLTtpovw/RaB6MWIGCNrNJR7Y1vxb9sBfDmzoB51feVJHpCs3g9tab2qm4ZiXHlCtBkfFG
os7bH7e9mt0IWkNm/F6Yo9OHozc2ZH9V52bjCIgwgesTUq58DNdwA1/X5O5Yh+qTGPm+aJ/qMnSs
ldyq0sDE0lIjUsntL+dI7dgAsrM6h74ApzXQpuuFA/iNgxM8PXTqVqYe6pkgDllTjzuvqmZKTRLN
DxMw8dGZG5WKHUJUgCvNyARsgL+JNIGRObXVr24on4zoYk2f3kBD9kQwsJFuuVoTukU98VsHN04b
J5anw2QyUYA7RstplvO7tJnP7VzSaU8QSwVflZJgrKCjc46yymmTEapa49XQM7ipkq0yXWSRNERI
eBpxQ3/u6SyUBOm2Ua0nDVcXqhOP9Jk7eL0fm9V6zMppq3bSsVfH4xLOQYeUVqSyLQvbIsd2nwLk
5benqkA2XnrGnAKFFrZshyBFY86YpGPReOyX7/Od2Sv7vu+/yRNSFJlT6BBOfiSHlHQrjY52AQ40
JbYWPZpEcUSL5bPYmmS/7coGf6HrjclmWtofolUHhby6jUjTaaHuChjfEBmFYCpe11Dda9x1LBro
kgzUZBbRAUXzvxi5S/Vt7hBFN8tJDiUXrmaFScf8TTFmOwsfwL5HrbUb6myPt923eCVyW1PQrgtU
ThaI/myO4G6k92Z8buBzqLHhrQIQnT704qz2Cnm66dp8tg09vuNQwtWEO5Yc1K2XuDd3U1y+zRPS
Xb06Lg0g9KzFUUKEK5oaPVe93O9yEJoIRFmKDn5ifsFWVQXHaA6CNB2Ulne8gC8+mMLNnPKVbbq4
iB0xekwNr9JJ860eTIGJV4Vc6a4KX1PvQPc17a2Gh9sgpOAPYUKu4emuSdb3Wg3qFuSqLlB96zhn
WG3vT5z7Y+tRbO+MtLoVmsazMnlXdgv168bvsPWJFNRQ871Futo11q6tZc5mzDBztDAMqm09eZ26
+4LCRWjJO7E3qGw2ld23cFzbtXIF9ZRm2wjR9qVa50fAxWX5Vl1PMVp8c5rcCkiDp+RNjpz6Toto
YxnLN5CmzpwNfmzJXC4P/uXXwGJ8hTvghr/3F/gkf790O4fV6q0kg5MEOJc2tT4pL+ce3JJ4cDFI
pIg5npLqRY+9FbFrUZpDT8LQrTHU0sEWtJhaqvY+hxXuQljRdIXp6D09LfqZhlzIlwcz208FRZiW
VHpW2vuuMoJ5au0JNUc4A0IcqD9ZN1GiuCI3boMIynUZ7kG5vNUW/Qdt6QzFa4iUYX7X2gcj/LEO
bJOC4fdaHTQq5WC8Psb6p1E/NMausEb23M4D4DrHpd8NiacMN7op+Aa/vV5/cTr2Rq3eDd0QdJbq
YvZKD4VlkwDse8DB4rFp0yBaXstlG2v7Qi7sojxY+lMjdl49SXa0iq5A1SAVPVOk21iSnUQ3MJd4
65j7NSVeibtrGYC1BO/dXuilkLhylmLw5O1LMspP9aTlLMcpoPR1V5g7od5kRuRN/XbR1jeRtLOd
e4ymaICMtuG0CZtmMwgYe5aiHydUqYbBDyUNdG/sLLzsIf45Z+Vb0hWssNwV9Imt9qe5zE41m0+J
gs2kZWT3Zio5UoaYXoB6vabyEUMYP8okcuvd/3B2XltyY0mW/ZVe+dyohhazuurBAdfuoQUjXrBC
EVqLC+DrZ4OZM016MiK64pF0EnAHrjKzc7b1Ys+2sWWAr9ta3tYK60DSfzdZpYqm3EzKTUDrEpPv
X/H0x6gjxehb3mjrT23bo5SLLp3AXGg9e7SRQ9MqSCBNU77JezvzLFn3humSRkGK65DuG4ZxmWvR
AWrLJT1jDqJJDrY5bcJI3fqSvJFzm6hOP4RRfqlQRW7bZu0TE/SZvqqSfqP3dB6hbKGkx0C7Tcb7
In5x4pdYPAVsAQpsk+TQak+FINXengfGmTAve2K2HFYwjU8lEiaSlC6T6SVu7p3xPum+D9it8vFM
7zfk8JEJyvaKDKoWGkszwaZwnGUhtRJgwbygoKjUOVe4CNRLm6yMI2+ldjeIy6Q+BuUZrYqV8Bgp
R3l8GdSZ533NMPT6Mll1knQJFJQ+3YdJjt3Ux1qfiPFbiLGTvuq9cZ7OO+BNFSZXo0lAWmXLtOpd
HsZrUbzUxqrUkDc27LjDcvDplxy5rEQ2BJfw2uS8a5CEz0MYn4FXaaU7IfkCELizdAIwvLLajr7n
c3g5OheJdF53ZI/yo+RrV5NWHwy2tECnFLgBS07pbd0Y2IY5/U8Xhtj62XcgpciYDp38okjBRtOY
UOIYx8tGuhui23pwVWVHqiCHGpWImVPT7FVjXWqOlxXjjvA/tef3ve8s7UyKzpr23NBxhVPtpZgW
kL3ci2SXd7b2EE/qGnfRPi0e1cE5aN2V3gywmHMZGo3z1BXduUGnQc/pnwz5rqWDOJHWKqBBuFnS
7qpd5u0za/7lFDgbXdKOMx4n7S7t8D7rELZ3t1J0l1Evaq/t0otLe6eHO5uj+Ua3XiVxbTzk8Vaq
m2Uz6utGPlOyc2AUlDXcZm33yE2DZeAD7Gm0mzFT3JT1WPgV4/ZMS/vLKDmzmnAJIH2dqv6DGV6G
rAiyAeCHMyIFAwI/O1rk1rreEs5kpu529nUnpVtJI/6RuVFJZ6YbZBpLuSMrKV2XwWsWZC9OVSyn
3jnIWrA31emglpSem0ZzKwttLwDWlHO4E9lLg+U7qlYmxUc6oURkAa4TQlI9j1eipYVOa3fLOkQP
GGqe2t/SFxBOcEPNeS+3L2otVugRFyqpj5REhpHJXqtI10P5iv2qashllHySx7edKK7t7lqRpU80
U++pH+a/f3m6ivKg+ecfyn/qYdDUnUClkDaelFO//4Q99t51TxR/8ZAV7H9c125WlXMsrS8p461T
LJgcRXJhjFw3ppDZbeSvqjVOBDo5LczU0kZZOdJUHY7GZzDgdwx+lnMizgmyShvaTGJT0sxtHD32
Ur9UTIU9loqsqq+HpHKDVF1lzpvtD9dp2CxK8q+BU3sBlvf82UyST9SS77yTU6YXLn8jjeffWBmU
przka6/6tEtpnwjTTgpeiZydjZSyKIB/LBF67/vOWrufxqY9mU4fZRmOIcXr4mX0mZBuNu78Rnl0
CpCKtNpOfBV/M5tNTt94zT4jbF/46fSJqO6HePt3dzgR6ERy0Ep9JAkopqTrKrejL3hQcsamON4r
WyuWF4NED0JN2xIx7iPDWOrqvT+mHEPPc4faSs86TGZE8Yszue7P2+wTp8a7X+1kwqd9MslhgNwp
I+tNu1i86hvYA0FZHpLulRr0tuo2eXuL2kc3jyUIdROKhVRZYBySRUoMQSREV8CDn92oxtfsu9Yp
sIrXUZBMcMDUZh45Zzqlfm0IzQqqn4ZQZWdd08goyFtKs6P61n2Nyz73m/7lwqKoC6ueuLC+ltoF
PXy+9n1PVgtLJIouOSbIRjqoa4Sh3peue0qpsmo9qURU83VH1QtQ9RqkQb526RMdHx3x1HzqcCLm
7V5OV9HwtZX+lEgV0k4gD/px3Csv033x+vGX1X6v07X+xqOKVMkyRovlWEedhcyjN2YaLemTYYoo
XKfnUaZxBPQvHWmuWQMGqakvivRQ6g+UICTpoMe7iNNEGdMWS9W3VCJWCZ1yq+k178HKiuFsrs5H
srPulW+y/9RXV44qr03pJgx6BFE7ZTLBDzOZMuXq4581P+vfrDfWyXpjqXGoqGT896m4HmGViLqn
F0MjHrSyeopKfmLoD18boqekqjExMjOtGEpWfD7VK8u++/g3vLPan0KltFzvckWPWO2DQxHPscLH
131ntbdOlgBT70pYmzybXipYiOnCKPkklmw6gH8GiP0xJn/3/E9Wgz6WNbkymAOxGrpTfpkXB1m/
KfrHNnXIMvoUkLe9dmiKg5U+5s0523qR31eShNAtWZDFJHWdukX1kvWPjnTtW/eR+kB7dXMkYUtH
DTqhN3PVUgKzE5DaKdJVUb1p1EnphG2qJdv5bZTcGZGHR2BhU7KJnbUCPsyqQre1jmq3tsSFTB5R
fo7iS0N5caYHss9uH54rw8Vkzr3YLrLaOZPq/RCfRQWyg6KiyPhYkt8xq/oiyDV0kSh4gitIUXY9
0WO3uB502Suzu97fVfgenF3QfeL6fsdrYVknK6GJKayNO5hEM5uDYBDhE6Ua2JrjQKLfRPzouEag
0HGj8EoiYZ3kuxOEXwIo0ln21+W9GZxCEqjM90N1DPyN+Myi8M4gP8VZqUWghxL6gX333b4pP9nT
31vUTllWYyQVdl9hg8n7e4P2okhBSY+5cOP0AOdvQzquq1dDoHjKaC5keaLDNBWJwPLKZhsmW6J9
0a6NdCRpyMOmqmEZ6jEopm9y1Jw7eo7awLy089CDjblWSC4PkbkNpk0WaG6YRYeRfHKiHTJ6s0Ta
Z87u957VPKF/2rtbPRX5lCicCXYQCMTXKDTWaRPPvqGaXYdcNjqjGhd9RkyZl9rfLAGnDK252UCS
ZYwY36As94ohaWPWX9wLTe3XRxE1oqsr6In7aILBsMziTw6q733pk7VRkTIc1yXXDYPMdXoyHYhJ
xNd6J1qntCaZdh2Z3AEtV16ojn4t2jhlKzWSmjfpgAfL+ubfmM8f7xHvDLVTrlJiBo3UI9OZ2SRN
7DVfjLhOSUqmaApfzE9g+jadfUb6eGdDM07CoqyD0677GWc5p1rXDnp0NEiWjEzCbr2vPY+TqafH
LCgi1YZ98dh5+dvXLnpySImhMcuRzWCrv1XWkizO1y47v9Oflomsjgi6C86JqBgpczkPH1/2vad8
MuVUI6gloaqEcFq3sRAAZ0HpWo221tLP2Ibv3eJk9iUqdFgbJS5ceYoSb715GdOo3kk+IRe9c9Q9
JRd1chxqktKyfo7iMAT9wknF3iadOaoXmOS+dkw/BRjFqS7MIYH9rGbIzDdOG6w+fgHvzMlTEJFa
6X03Ngqe+rvgRvrawD6FEJl6QcFWpkRgKP6WpD6e9o+/7TsrqX4yKU0/8GtljlaiZJMgcuJ8VYT5
8uOLv/coTqaj6tBSOMNFPGdrRb8dtS8+jZMZWY6xQWacR9w0q3HWiy8+/r7vjLxTFBEIg0qFHzbS
Eg5RcAu4PkEzd1mN8dLXp09u8s7s0U8nqJnYQRtzE9Kis66D+oKO6ktrvrbR6CezUzPoFxI0MB3M
qokWpq54BXLDjx/Qey/0JF4IDFtJOpsXavjQ4CA/fHJqfu+6J4dmG1RrNo58Z9XwxIsUrz/+uj+i
498cbk6ZQHorDCdxxLCX8YSNMAFjNGlDcIjhC0vD6xT0KB7xFTV4NcbKkwYZC9fWRHMpqwuTclZa
oOY6N1UbATA2jypcx6VG0TNbi+lWz8e50r8PbdVFLDnTQbUyvHUyfWmP5rqYyMpqa8XsPRJmrg5C
w8+fZ3eElMhIFR4ngiy6ORxMgH3DlO51uUWqed0g7Y5M6ufwkDPriRL9UiHKCkj1mZRcwjRfT+mw
Vdt62cL3s3NPmsxDGoxbJ+bj7s2gmNreTkqwCnEm9dlFA8/f169sFWVCpuLzvgVgh7rg+ePHbFjz
+//dcz7JpWDBVxTOpgL2fIuH/c4fbg30RhICysK+Lkaej/8oYmmtOtp2dNpVm9S7sTGpYeysdqQu
LzaZdcx92PvoU3XY+4NDqbxc9PbrnJVIil1tYSZSi/WMIBm0ZYIMIJB3SAXXgY5hh0/H6bxKXmP1
CesDDoebnMJhrm8mas9Dtxp0dCxTAN7QE1XmRei8I/FS4PsCYeTqTbNIEQtbw4APaKMr8SqhujEh
Skop1BuvdI02xV7rHvrUWWe2WBshSRIU2uNzoT7HdCoZxDZGl6Gct+lKctDdULOtFLcut4P6nTS9
K8zuNmny81Jq92NCUamnUon5v9EKt0ZS5qMxSTQYsOJubFBK9xcjkvkg40nEZxY1OQxqaKSgoEUQ
jaXuqgkrNGD6Jg11dxilq6JF8/mkKOOiI9gsw2KVTMndQP/vNLorpmFZ1HvNXBUytXp4jp1SexYf
iuxuohWyMMSlBJmh0vnPatSjkJVkT0Mw3o3qgmlQmmdwsBZDuTHLdlE3lzTQcPOoW2r6S1odjNHw
YjN3NaHc502FTRFNOt+qj7Rnk0YEtJraRA59A0TfreSJztZ4UrKwuRqqclZ/aUZzNfatZ+Ok6FTJ
Q7exHqILdNNWli9TEPuWpLgi6rc9KvzASl3aSk4lbSfCaSthsNLPaLDnpcjRHSOhUYbtKnwFg1tX
KFn6ACnWXGBcqrrv6X69Vfxm1QsT0qmzU7B6Ov6Apypbhla76ai1tVG4TBErJPWwrszvbe+vosjZ
5LA11VB7yQOk0xi0Agq0diYvzUj18vR6rLUZEeOaEmjfOj1L1dfIuhixMpAkdUmHIE116J+XubbV
bdvQcMfZdzj5iIm+pU55aU8wmaigGAsJP4IkHZ24PZYUfqthmenfRtrvTtHBAn/XbQiELsiXnduT
OCjOlRK+DQFuTQVJQomy3SjcQb+Rhdg5yZqMEnVRf22gt+DWiyFYUaXDAOw6aNCRBTkNdOyjUGTk
YjkizGop0ummszEEVchGZX2R88b0/L4e7mVGItKogSKB3/tu5hdIpbJFE0huPWKApu3L5FgLTdzD
PW6i0E0GLCYZytQpWwltJyNzMNsQORtVyxK1b4oJ4KlINGyF2yrWFqGl0ScRzF+Gs7E+ROOwggIF
enAZJ9dJZiMceOs1e0GHGqXZSTnQB/JEQ88L701XgxekyVcGNAOMOwDwVfBZjfHYFNkqpJphxzfZ
eNXICMwDx+VloLHaqziGnRy9vcM4JhnZJvdSVkMm0vBiqJtU2JeB4Vz31h75VobsuYx2AiZ/OazM
2jx2LNBW801K8QQmeEWjxpNLYM0xRyuIW5RNUM+mYbJM22+DwfzskOkAc++1N4iNripjwBp1rzSe
KtSt7XDXDvlajixqr5eJDTbT3iAOUtrE7UJ6R87mxz7ZFdO5whamRPdNhyo+fnJMfVOWJnLDeuNY
Mtm5flFg5UyNfiHJTDoMP+dmdlkkDOPBWNjo+mVnMzpH36JdW2NBjC7cvr21FdSbaOy9Ignf5Djd
BeF1Rn2duTRviMJAAGXd6yJnicyXUxvc+1S7WmTBmZMdzeDRDpDCM+Ba9HOC/jCLEdFQyRSV7bsY
pUdOC50imS7MSr7N0MSPGfbiIWddjp3HTGJFDIekXqeD6Znt4NYGuWejLh7q3tz28gFRaohVHXYK
1mEIpGa+0qJ92z8r9TFKj6r8YIthFRfsygNFyWZG5oq9qrPtv45ttW1KbZ3EV2gNl6OfH4kAXJ33
Bmi/Tq6NEiYzNsDWQV/bUjzys41iOcdaPfb1c0VFPhBuS/sFs4VjGJTL0d4a9bCorNvWfiS35MVR
71XmnZF918zrPn6gb5inYyUJOHR0+bOFj2Gi847aWJd1fFE2kOiD67i+y6IVM2otfK5mpNExSMYL
QU+wSNolwkJLxwqMBhe2qkvFBSOeUS2SuMETbO+aXHZFhngga+JlF1/5Rbvvc3waaHFMZN4V2k2T
kwnBlOk4D/54JSc5OlwELEF4E0zXfA1PRnQk2/2z1vuHWr6U9FsRrVtywliphkhsU2ln+eSEnWNC
CalExD5jiLLReukKdpz+rcCbF43pKuuGQ2thdXOYv9U331G2Q0iVtUHZKTFYU1nGL+MvDIp0c0tb
KRo4CgsOaldG9ylBz3jncPkj+/hToF20YZeUYU9OtEfZl+IPB59UXYZqt2mkyotYtvDkboS2rsrp
YCsPtf2KWnShpqZnFf0inHApYlkq0UMMsYF3+ZxuMosJA4GYsFpKy0rv9gjwouEyLtNlCZzdTC66
HHtnrO6bWXVXcpSjKNbq+Met0k3zm0S5bEEETK3w7EJbyv7oEdW9Ztg1nWRaRQHwCNLr4yWtxVcF
lsdoK3BURe2Fgd5HG2mEIN/2QAwtbBexf0zDF0SnRtnvhHkVs6LHIl8GRF12Zx3jBO0WeW+fMwhW
LzLyRUJDQYHJuNnBqlIWWRVhvl7VmNMFddwa+QwTZ6ofp2oPdYozA8Zeq7iXJSDRJN1mYGsnHYwq
uGqZ4iOa+aFZOdXRMc7q2mujS7WYNnK8HYvObfA9+QH6W6nYaGrgIuNiB9355dpPt6poXNMMvYmJ
b1goH7El2DoyZqVc6vZ5zvIlV91CbQvWO8SRWG60J727EtlViFOLfGUxJ3WjyxJJGWwJp3ZWUcJR
zV5LJo4uTT5E6dkkPbK4ol0UnsYZo+yvxpiKYrCS/ePENlNX1/Zke4G6loaFuLKaYzVMC3+uSsj7
YLpU8xtLuTCSeklb4IVOOTnqjp31rcHBmG4HFgCTg6WhOIsfCnKc9wnvfYoebbAMCQb55toXd7J8
GQbPfb2P4nsfF3LEWMgYf5pxVgbPTo3riAvHN0Udzb2h2ZVZmmxM7hR/6ETgB/ZFiF9lsFD40jJs
2WHZqzP5ZkgvCyrQFox+JKlLO1O3jqqsbNO/on31MnH2ND2xk3pVlgjVVfXQFuE2J07wEVMXqYnG
iNfjjCTWq7uiecz86ya6VTJnh50GdJ524w/dN0ku96kBlcN6mczhsqdLJj0KaIjm5bQIa8jUdMWN
3tLYQ0byHxY7H52kFvEA8BVHUnCNFMptMFT2MsvleFlkPv1ShkXvn430uSzRhFVPvnLVq8WixrLg
WDj99VsDlGsW4SuVk4Ne3vbpuhu+xcnoFd0OYN7cUpMDHnolnSVE0Y45U1ErL+nPu2CS4RbH8UuT
Ayb7kxJfdWzEMm/fucUJRY+ZVjzV/l6jfqpekFjgYLxUkdy209HQD1E/rG3b8WBltPJ+ZKXN9McY
T8Dg3On2m0LzOzMqlkFfXFl6cJtja44AckALaQGme52PiDxkrU6I1AIo2Gv+UknBH4zhOlNe/HZc
2gMbJvppt9Y3ergeRYXne69Q7ktNosTmPokLrMMJCrMO+zfAgr65taVmLxc0CKrClujS9DcTB9Gi
a76FoKRNp8OtFK51B8s/9RQTt17foojM2mWAPr/Rqxuzc7bQ588E/ndrRP+ZepkJwE/BoqY4rqCd
UjwHrYJDAz75zrwwsMmH/tnsNwEz4turdnCoYrVuHeDrxYKfTeEK60/FaVnMxx4a0DnSsAoRxubB
4NnYC6xmF8kHtbgbSDVp6YilYnITn7MrrgfFtK/KiY4a8/t0xnXeb5p+G3GUVtPqe6Snm9jXXMzZ
rl1jHdCvR4LtjLyMhHlpSgMPawRwh23UIRg2N8Owa2L73NIzLKjRUdPAyabI76p2GQbrGDyJ3WRX
vqKvWzwjQd2d+bq2g9y3HkNERoKOM/WwmXR7a3XyvkkZj6xINshiYTxIGGT8nAWquQqQwtf1Y1/7
KytDCXxDf6Zy9A9jbl2nidgoNho9kDEfx9rvbWYnKTU8PjwM3MX7EQseDuKwfvv4wj+Ih7+L4U+S
akLpTaGr1bC3u/aWxezMB2gzmJzYNBAK9AMbOSnbGfJI+w2wAbu16WLD2k+Scp4M9lZuprvQ/h47
wZnjf//4S833/t13mp/CT1t3PTkVSnMTcF2qLxKOC7OYV5SF9/Hlf3QY/931T3JxemL3fZVS/Cpl
zWsn+VYEu1ylLZX4HknXQadQwt4qAk1uuxPsid0Yn6XWWfVpo9ofSMjffYOTbB0o78JkDPILyThM
eNHVMcM5US3RXO184eBPoB9jcT7QcSDCE9ywV2Uqu0x+aMs9otAB/oCtyl/LimsnCb4Qy1SUUELe
h9JaEbdT9Ekmjt31nVd5kuKzzBynA/vVHpv6oqIbLXkrHHwbRATXhJnYKPI9ByCaXqRuTn08j16q
FKS74slTc12wo0yh7lXYudgLljqm4gGFf5oTKF725YMW6CvD7Fb6pO/Csl+G0oOOlrrQ7HOn+CbK
3h2DaJlld9VkuSLBN1Zum+bgj3d5W3lwgBy8o0p7Xsexm4HfqEnJVv6FZu9sVlPWNLc0D3jkquo+
kTsSUVBgWr4D1itW96bAOpNMrlU+ANVIfXxfu7aHXS176CW6zOLwiKFcau9DFsoBb85QZHPM7fpS
s5j9+FVXcqp4SkIOiwmSVlATaYuHMrSPrTlsJR3t+8y0WNrpwZGX2D31CWNfdRYW22b0XYNkmkrE
PmjZJgZZlXCALlps58pWL5MFSEHcnMV4G7eFV3fhFq4ZTKoHS1tWUbRNql1JMoqmRFHwNA3f8yLY
l1hiqhClMX4/WCaqtjbEwQHsXNABgGLSYZqiszqK2I3xPrGrCiVmrmReMOCVFhj/grW/CgwFLpPF
q8YkOjzEunrMi+9aUW1Se/TSbvbB78rwJqqnh0Rw+DFx2JnKkuDMLSN2HAxtTX7TJ0c1OSKpBIPk
xytnfNYyZTnK8ZXVvjnhi66GXinAF2YWKYKYqCRZ1KrsDvlGKq9aq/QmrfwumnzTShPRzYOl75Fc
YwxtD5mmLSF/EPLqLvyhRW9mFxO2a4Ezp+6HlSh8Ui3pAWvYj17cQZg+2JTgw7RYduW3hFRqNxsR
QXlaU0zCxdpnylk4HVtOj/UY3BrS/RjXeyd/s0L8p0bmDVq1HFHgd8I500Nt1wbac6QRqyNxcOQ3
qddw6dKAqjGgy5W0JL+PcTjB4erKlQOJIs/0i9iSP6kYvKetPMV2yyYtuv1yIK2Pm8cMSeGZxUGk
10n4IMpvwdBCNAoeJvA3OgZ7J4GfYUngg9qFJFBQlNioGoT/diGTvn3KpRdamH+ycLyz352Svxs/
ViA52cTtaHwYhiOx+MeLv/ZOIeZHS8OfNpcwxsYOKUHsnfGsbRRvPmk0Nciw6rsu4nXOQtTigIjq
nO7AcM4wlreasgxMyRUhUJTo+6RmV4lP1tO/rrPMyzgba6XqFeRtYsIeyd62XY8bBxJaxDkplDZ1
V2AXZvn2r52UaZMXK7PFbYNj9ONf9U4JSz05H1RJ3DP9fcEJsidXej0EoSfZCGdCPIHTZ7qOd/bl
Uxo57OdcBZ0k9m1ym9Fc2WgODmbej3/Ce6/8ZNN3ppyAk1PxvpA3cUCjy2H85OG8d+WT7d4KlEgn
ny32Q3Ps+mt2808u/N5QUn89p5iOVojcoj7QAcXo/QkeGug8WjznsvfxQ/nB6v3NQeHH3P1ptBpW
njbJZPBi8a+USUvvT5Mk4S4G1BLFt6G8HnObPSNyHd12P77pe6/5ZM/OJ0W2xvln1eGTZs2nfJyM
gA8+vvo7D+0UvW0nYZhNHe85MGT6r+8HtcV2C3pPvH58gx+D/jfP7JTDHfst+mFD4zRjjvOuu43q
6Cwp9WcloDRBr8eIXbJVXqx+IFWRnmX+N7smvJz7/2EzhC3ldSW4tGDcJCXZCbl4dsxs2+IypWS5
qntlGcfpPicy+vgbG/NI/N03nqf1T2+5IrpXOp1n0ubxRWaM6yoLlk4rtqo5rgtsaZJSLpoi9QDX
Q/mBxpEXdw4GIYWkdpBv7Fi4sfmoxCgpC21HtWnhh2hSY7ewnoOY/Si5rmZQCWlNReHwRFdbGYew
gAUVNOC0ZJBufrJp7HaphQ+J/5QY5RJ/3KYck7tiHDYJcuM0utAo5uc0Cu6cR9/X3cZZ5xHoh2l4
1gf9ioac5D60Lw6UkzVtTJwwqEDy75W0ILWTugMgbpq9Ucn9S7/+Xy/D/wneios/H3Hzr//mzy9F
OdZRELYnf/zXMXqpi6b43v73/N/+/z/79T/96+ypx/henP6bX/4LV/7rzt5T+/TLH/CVRe142b3V
4xV+9LT9cXm+4/wv/7cf/sfbj6vcjOXbP/94Kbq8na8GRDP/46+Ptq///EOdy97/9fP1//rw7Cnj
/9085dNTHj397b+8PTXtP//Q5X/oQEgMGQK4Y6mmwdMXb/MnqvMPTbVJadmqopjki1n18qJuw3/+
Icn/cOhyyN85mm1ZuiLPpp2m6H58qCj/QFSn6o6hq6pmcpE//t+3++UN/c8b+4+8yy6KKG8xd/26
mAMzt0xTtTTTUehj4OinQp4+oiUlLol40QV+PCxjP5M3UZUPwScnkF8Xwfk+lqKajkHNRHfMP2vf
P03N0THHKqPCQX6uhBIVa6J70aepuFdZIT+Z/3//TYBweNhE86ZuGc7JRpWotVNUBWdoeQhTD3aR
7U0+R9Cf3vNfT/LnJ/frwvvnL7Jk1VAdy9BkRznZtcJGczLZoVwajZIKha/KsaiqUXie2BMQGLuR
s09+19+eIVlHhwEzDxZdMU4x1YmqN3ZVE4/EehOSVYgiGEpazAk6ioNh8/HP++xmJw+xksdJ4PAm
2lSwOOOwLLAAB5pMpXAIqtXHN/vbG3PAHDP+DEN2bINx8uvCTYNVOe/ozckBsJIoA1g5CC+j/uQu
v/lJqqYqtmXbpiYb9vz5T2NQIWBuVcoZC5tU5R7uR7uuE2tyG0PVP9nzf/eDtPlepgU3wLRObxWl
WjcOgr6BbalsDX6My4QWn0yq391FV2yZxUJjhTlVy6dZh3p7pNtYXerAZzvAPYpvxJ+I27Rft1NG
Om/HMB3VtB3q2eapjQjvTGbJcgKwKmCH9WoswgRwdllCY8qMvqPEPLU9DK3eqJ4QUMYjprK8omtc
VYbQdaesrm/UgdlOY2AHVBjpcJ86ZZ+nxzFX7B4Bsk+2qC9sAsl2aE1jbZrJ0LkYcTFG+5YMy78W
SkAMiiHeazW8EK7RY1E2Uwuky4TNHWSzkTVXTixX1TaKJuoReVdYD4FuQJn5eLzO4/F/Dhh/PhEG
qswLVlg7T6X3rAZBE0o6+rYxQQljjCZVf6ugjlC3yZXZE9+Rf1BWzSAbEBelyPkk2PzNm9doX6Xo
sqYb8wD7dSi3DfAnRRgJmF0JCoKg2ilrQvpkFP9mwmiWIssKk1NT1NMlLpgmqbdkcuMwskZX7VVj
r7Vy78lVYr58/ET/tpqypMmGrFj8LAhup7q+GN8HfkjyN3pS56/W0HNGzyFdg++oteg6N3zV+LeS
wD9eoi4zOzVN1xUS2CfPUCqHqIhsbqnMWNlOH6gSR/b4yTZx+qZU2dJ1XbV029BQaJ+2iIi0vI4I
Kec5KgGo6AyQcTBwRG97Hz/Bv9/I5hUZ8rwhqfOw+HVI1InZFKEUw8pVzBC3GakjCzf/9b9/lz8P
DLamMvTm9/jTGkpwXoWhVMHqdgY4UV0Ze5oN0+/fvotqyw4vhrtojMBf75IJhUKYSiViFGZG1goG
E00mpYuP7zK/4J9nsarI2rzdGIphcxIzTp5Y7ERUCQE0It2Zyksq2Zknder4qmSvKpWxIQ8/MwAZ
Pwwhv9yTM5stc9j6cVuUHr/+snwwA0OY6LtEVuPrauQ8x6aX5VK3JHiJcgrOjnlPrwOwp6pfZarL
StPmrmmo1XrKyg6Ql5yqKRAPre2Wvaw0qCvNAPBCXFfIr4jRhb1sRNzOzRSy8blxFKoxSqbWGVC7
Ovk+VQLpSG+2tUrxXK/jlalN8bBwtLYBPiLnQbozEj0skXDEvZjBYZAEh1iVztV0IqGWT5YO6EjT
IDg4g/4YNLygVTeGKrI1FNHkaB1NbGo1N0FrtXVGbzOp9uslreGbtxECLNVwQUzm+gJLLYg4ujC7
DkzwCBKgQN45+EolFqWfht9SuwKTqTglqWXdrqhepJVSg2a0w2yADqZAJx5VQSzj1JqS7MDWCAeJ
APvYYzooZoLhzwb5n/VIPVxzCsNVF/m1fLQn3XrWy1Gqbh25s61F3Ao9ICEN4KFAUqjksQ4hO6dJ
xE52xgL9ByGsda+GIdntwR9Yc60pn0uro2KU6zCvBJWwdBA3ExsR7LXMFCCD+1HAcKUTkt14agch
A6BhLcde4fSDBQJWI2Po0H7kRWMQgJWxe/O5haMk7iRKvE9oKKYZiMbUptBtj1dOakqvQ6LAiOqy
rLrpO2BXzzSrnG50jiSQShoM0JvCVMR1QKuIYFvGosgWwFyzaVlLTiXdVnY+a5ekSPnWmk34KI30
IXBLRy0fqiCPfNBDrdUEqCCEBe1bRQGCztMixJXUTOhupQyBjT4jTENg41VXESz3Yx+v/i91Z7Ib
OZJm6ydigZORtK3P7pJrCo2xIRQRCs6DGUfj09+P2Q3c6qhGJWpxF3eTSCQiQxJFN/uHc77jDxZS
l3q02+9hUfX+HltZnB7yktbgiA3TMwcrKFd9eDd61sHqErfeVN0SG1bvU+4e/VSNLlNcK/xuNc4K
7Q3yhSkgxIqI2Sl49hLvfLCt80D1v3z28+xEqtizzpFQRG8ru0xgwUobGWnBUuGB5+7kby6XnP1T
l3HZvxj61+40KAcGndtatQNh24QMaus42CVjiy3DMpl3rk3Lg60lZJhzZcgx3uTVmBAeYU8FsldT
VICku6wNfweVXa24Js/Pf3ZhOVt3Y2NDuncziD2sQFQPk3IYEgdEVzC2Pzqrq2Bf1XpYlGRini6w
2ca4/QVzPas3lIs62JlhmbFbBk7WPhoJrGsf1xWYcshjLowTkYphVzglG5F68LWzSdXgw883lXpx
3MRXO0EoQX0j5zECrCsX0EfCy/A/Q8ClBm78NkNnRh/VXdMsKxCJSj+cEkAsaEgCsetoaC3YRhnb
oxabWAlNKGsEtkCedFFcpC+rHFpF6HRgrJfmuxkTFxhoOA8PHDlpd3BH7aQGZFMrSIJAZiP0Rxd6
Q99/6WygkSG5S+SiCVmUyiQqTqmuMyS3eVSAAJqnObsfxzJvwCLm/sJ4PHTyJJH7ZSkU2OfRRTTd
3yxBlaAAL5fyEwBeHm3ClhCZfcvE+Vkmrh2RmzHAlZ5Qrb2SjEEmAgkbidgsBA/WB0zeo7OZfDj+
W135lt76tAkSZ6nHhAdmGZWqTDUEws6x7GkbFbQLJ6uXgvFWWQbDr2nRBoraqIaOiW4GgK+mSmWi
OI9JfPUT6tR9W2SGXbCyU7TTS7VuHbEP+6c5sOxsb49dfmcxYmPb4yEk3ud9ItpzFnXQg1UTtUA+
J08+EAy5tDvVO3z3OVULY/Uur771s4imJztIaGMUUOz5GAiy15AB+z3ndFuwegnaFjFaaS+gNmGr
sjKz2+QhD8rqno7cqqmm4+wbfwfS+WmYUaUUOuuKmwaqJF2FwdK2ibxgirZTHqXOecE3Vx+cFoE6
TwqRgmdN1XtjElQnThOUX71SIcKYyRV0qku8yoijGkq410TxDysKmfq1dBKwzvKQnUA7Wu0Pyx1A
mPV5Wjyz0GWBN2ejss+948Bri4U1Xq0prt1j32XIZYokAg4kUHiXh5BT5bUPe1Sgdq7d53mu6SFb
Z0xHxEkJrUQH/8fZL2YJPluuThjetpvZ29Rym+9V0zvED3mOOkuVNQpZIZ0Q2S8Dp3XoOMurhVXZ
O7jkq0xgyPrphg8Hepbcrturn4frqmqwB3u/uDEZJqmtkmDTtNE6ZdMV+RFeL5KXIe9QfVawjQFw
zI2ffmUEdeoXvk0AHLoaIT/2hZWL9yU1QXvTV3Y4gBjuq1XnFKpyP+gBxOpQu2n8ndwVwgGcToXt
2emcKUFHgZB5J4PBF1i8V210rmw3+TbMvkhhQyfAD0PtTs1WxGVhX7vCCrtdNgZetG0irJC8oIXb
XKKyBumO+nYo9o2rrOGIKqyxD0uaAbczuZTjbV00Xn4DGdbJ9gBt8Pg0gDzEdwHgEKZRMYpiOmMt
B4EbSmWy18H2Fajh3uWfOAhEfNdWc18XW6+otX0ru1CBgJVk3kePIlGt/hGnTaB/T3k89EfSuUR1
wkatEIBzMGenpXNMtJmK1oW0xtninKRU6Ysukhg0JXA2s126KG4Q7+eWvxGxtLApJ4Y5azClpt8s
pkfXqfwAibOVadGRAUJmxibsXQnZbcgStJV1UHOhUjt5z5ntDd7WhQ7HB5z0VYdYB18iNbbGxdtW
rhjccz7ZEU/XKibUq+k0HREncoZmim5wXwcFdxhNMjuHMmuS8SIkU7tNNlOUmdQS8I1rOQlUsIHD
bljE+X6kbGFPvnBvHYeiyREGzWHz23DMRtsoS5OX0LE07yQnRYzNL9TBgc8+yljkZg3Sqw7EfDIG
yAYVgyIF0LmK/dUQvi49nMljs9uJbtOXRZXtWzOsz7dU1isAHj4jUVk6a1pCSeYTd8Oit2UGlM/X
vbr1Eiuu9jI1I8EF0+yRzyI88zp0o3XfKUVqkyt18JvEk9RGpIoZCFBpENv7MXbjLKarX/r5txO4
4gOnRDA+z+k8W0ebgNwS70tkzGZMhNb7idLvzWNT+DMTdkuufTtwyi/Q6zjWwIubizdBxd76tVUc
m2Bqhk0lsrrbSuGAJxVlKgiyaTv5kusSp0kp04yV65zZ7/kQWnIbcpVSf87arQ7kxoRMHOLG++ZX
lafPie+h9u+0U4W7Uoc09WFVemhLx0UI0rKQApAUM/BJFw3ypRIO/g+fCLz8qJIYAJDmRGU1XSwg
2iNQDuHeldEcPYY1c51DkIwA6UQNMHN2ihmC+5AVKcRoV12WbAbM3XiN84z6uAVbv4AfHHt2WVsL
+dhfFzEb18JV2uXn8RnWaSjCM+S6iGUH0xjv16A02tU6K31iftLK8Tbd0LTveioQaAblUjE8rAtp
tlmka5iKwQK61YEZtRIYlyLc12HUPQ4eLzl4rMEgqqtTJ9+VnQN6ceSdhBsfdP5rO9gonKjWypuR
3iY6iK7FKQOnFTdE0GTm8d83b38snul1aQxdj+YwCAI7FNEfPaItKE6dFR5u9RQ9F58PB+zRPo7N
bZNoQm+ztLfk0bSYD3dhhqgOJcZiHhanZwmnCg0v1LAMMLu0LhdxjOYKgqOPOad5KG3h1E/+2EHr
T+nYlkOUWLl7Tsbc/egbizyOZeY0fKTVBhZdmZoVtNcEwUdgR2n47CyEp4m+DsJdNLTJq+/mM8lE
XizvTZk59jEveC+OVhyvCSWWD62UOL9h/Pj3z+jPoQpjOzi+QnJZMVYRtvc/m81UpW2c1AIeb+04
L1YAaDiWuYsPoMrtl9I3w/O//4J/Doz++oKRx7A/sgPXW7cd/zwdGA2yisIEGE1Ku/xJoHm1o+mg
Tm4W9vT/8dfymRmxIfFDvuCfTs0iQIlckjaFqcH2yceuowNRi8l5CYr/zIG7vmpCRhH/DITDuPVP
rYOs4wxbYUKoadS+y6wwVwNA/G+e3b/Mb9zAdv2/9kTr1udPwk6uZKWCcaYwSYf8dwVT5kGDWz7/
+6f2v32V0A1ZSPGZCcI/5zdVpGltaHJg6pbjycmKNdqgrv5mMP2HJHB9Yuvfz0gljMjwsMM/XgQR
2IUUnW5BlfYc/B0D5JkS0UFSHnRaWBg47U49xJmzuC/FbFkjMQauWfa07DgtXGN895abSQVnMzgm
PKdOUoTbOKxmufvPn0jkBBEzQFZqjrc+sX+aaHmytXyaaZ572D95rWOdO6sJ/2ab8r899sgNHZ85
KpP0P6eAzihHt29BRgcdbQh1baujnWnb6O/EGf/yCfSYR/OWsmRj4Sb/nC8VdTgq3SdqYwXQMq0p
RcqVKVyPiz+pv+Or/esXY7m5rtrWFYTt/rmQSpeBwZXAaMsASe+X0upwAEav2m3+TrjxL6M6zi8/
ZFJn+4giGXj/z1+S6+swYyW1RhMmgOINgfLcZvl9ljbJNQ5wk/UDwr7/8M1YD03XDpiyryucPzke
SaQHt4tYHmRVi+cxIwTL9Xmb//oq/w+W5vftV/2t119f/fWz/f9gdc6U858e+Lqa/x+r8xMenk9t
/nlz/tf/8V+bc9f9B+um0MYg4HL0ugG/8v/anDvBPxzH478HeJf5l3X58d+bcz/6B2s9V0TMjVny
hasq5r/35r74B7uF9SPBh8PlXHL+k7W5I/965f7vJJctBStEtucy4mpgyxetr+w/nRtNkwPKp+fY
dpH1HRK9o8pvKRUfoailwKhT1lCjK5tUl3lnI5ZkYmOfQuxlO9KW6IoaPKlF3US7vKheYtcEVNhQ
a+mAKWkmAnziuvGwTC3TfgAhfW09tz+1Ivj0oix/CPOwvQQL/q++adhAlQG4XPFrDI84pT5155ak
iUXDTdLEywPxnOoSjej/XV2nN25mWfs26xx8JtEsL64XJg9zQkoAbap7XPL43K95HGwbCNKU33ND
TEeLuwsJNeT3Gfe/21vHNMB6yt7OOowW7F9GGRixLMXCLq3BqsNCApRbxtUxtbviicG3PRP9k0cw
rhu1t/uO9IEKM+M6oDp5Ioe14HUZA2cdZB6ZksiLnlvmjQM/ovVMM01I2axVvfXdZHwrOo7sMov7
ibwV4YGFxYObRGGCzU4NhI23eFeeB/7E+jjbftrPIvX2g92vGVx0VMwdfUJmSElxGKADDuci7AkD
IqYDW3q2SnE7gePMQmb4LglDZixs4esy7felwP1rOSbBPsPwFTvgCPjbT5h1bqxmGbr9gInogsCW
aZXFD4oXLM6sW8+X3SYey8qgdc2yfdzzq/OzAC9pqJO43IKTKmEM4h3dmiF030ZCiM55aqqzKpQ5
zW35E+nQV1Ou8tgl2JeNb36XpRSbIrWGNcorV9eJwGkHB09yyp0etWwh0C8pgAJpgbsoHgZGj2E6
mHfjpN3N7EfhJ37CG0dUm6Wd+22SwbtZSOmpIoNNJGnqczeKn0q1R8uyPuZwIcc3/tEUyX2hFwIe
7RMurCct8ZQj1eG3mpjgYXCl89Wlgb/RzaIvWvDbCxJE6HNPKRCVzs5NyCgIFM7hPEI2hl/qwa8w
sK+hpYCVDakYWTjcJq1XHSMHr2Et9A8vIFSu9uxPYq8Q9eepThD9umTgZaNdn30OgLtgqVGclqxy
Xo3Limfj2YV1kG5d3pbBrPd2oR7xFbbbaGojgiy76pEUS2bKo4g2bCGsE+Ed453UOIN94Xr7hBwa
WpvU3BQ1QcqIYyRzlPM8Nck+Z4q0L/NyfmHOhDSDPSbJImW41ziqz0FXJmc3LqN3OITedRobAhPz
AXWp3bcvea0/QkISgAJ0hMP0xFRthpGmobYZiamiJ8cif28nwsc8SGBHmXvRrvJDOg7RvIyLVnds
a5LzwKZoV5T0zU1Phu3sCRzuavxpymEG7KD5vuLcpFvaN44KfNvMexjLbxw+132GeE0yVN9mjWPv
3LIJrl6fJE8LIaG3ooMTXw6CrjuVwUfk+t+s1CW0q8m/ZWkNU5/ArsQBq+hJBJReP6ZPUylspmZ4
5YQI7ptaHtlLpkREgVMvYFn018VLs503hwFumUldmcbyGf7WaNxRuR90Wx0zpPGL3wJ8/sa1JiTE
o8vgnQiv+1itZPSJkBVM6WdvCcMn9qskXXFMX1rOft5Bn1F3ARFD9V2JJp5zFmO9qYmpmdptPpII
1LhXiQGfkeSRUQwnRIDVs/aueO7OeTf9RH6FfUuKg5lIG8AAvMTEVAB9D9Nb0T7SsiH26ah5Blns
kwyLwhwVwW2sxc4zzpeKJgQLGABHw9aN5JNkN6Zl+wLbVG3sLniq2gqUf72IQ+kUSPjjaDnMgdf8
EjN+sLItpgdRZWQrjnX7LGy9z+p5lxV4V1OopdZQvRq/JhSH0XUhxKUey/1SOx/GsTkqovCmLy1/
azeZJgmqk+eZwortUZA9szQrYyI3gaUoUV1mPNhMHyLiJe12i5057smm9Q29fvgyrymgRZRZOElh
RRZFzjpg6FKef311O5ZbRVHGJ19ANvXMr87Jp6M9tNWRDx2wCm95G8fB5XYQyW4yangTstqNXjOy
vpg6bIlCjg+5rj5FMiQH0/TtPh/7bN8TDqLHab6kcU02E3gBIzE+94t7ZwxeQiZPD0ykzUOssgLj
Y31fLVDl4/SmcBq+MRu/bpc9WHH7MXkzY60eTEfgquxdJA0Kg6zih+T0gYzRbt0QJPe6l7t4XT/e
Bxa6/JVmw8JhX/Cw7xCZEV03eQskCWd+HRPVn0pSVCPii8GY5FhqGP3uUrcdCDKw907J+HO4Jcos
2OT16nddZamEYEuXHU3XbFqu4CRvTim4RVZK7fvYQQix+vZb1enoUht2DanDvZnoOT5PjOGPzVDF
nOF62pU5nNGOXY0j+kvi1ceq6crT2Hb2pTeL/9w7d6ObT7thGUn3Lhfsej4RGuBq/dsu/1ginOLG
jpEj5w3tTm8JvBK8W7q33tKOPGxeQucUKls+DGusMTpMHLN+BCaFI4ScWlceGHozauFHCI7BBJB/
a2lbb4SVELTrEZvpkUWxiOFqV/xqBh2+eHl29IIep3cXbSoH9UCT3sukIjMq3KmOMOYhjX+WPIvN
EPXkHrb82XyetrTi8SFYsvhdWeP0lERcfHFuC0yZxjkuEhMqI3/ifsdAfU8bPcaojXRMTEO8ZIgZ
C3e3RNkJcA3EyqmdyE7kbQLyceBYf8PMeDC9czSZdbO0+e1cvCdoAOb8XfblXSDKe2W6PVl1R5Hn
fNhS74lMoW3nvc2N+Vbn4jEpfsAr2nhsIBIJdYGUaae4SsA2zH+KZnhnofHJYB0HXHPvD95JVeOu
LSKASQoWh21g5hRe/zQR0XJRNetHh3FvFpIElSdvvk02amYHT4pp/imdJLYv7T2sGWr12LBaJWK3
x9C6z9qjN8kDa5eLn70bBZzGlpr0ofqTmeK9DZaA0fY3woPeWzu9CH8gFMK/14166HlhlinDMM6I
f9d5C2EMIeFo8dSw+bfFmewZe1s7hqzHkUBmWs/krkyT09ISzddZ/I6iEUt+VX+PCgRRaRZ9Z/zt
7ruO14WEJXuVdUXMtKsWKJMdVgduMjLviy4muTwR51wF7mkq6mNR2x8LuZnr3JYwqzl+UKGVnfyA
De1gYQtQs/9tKPlVFnSC+9DL1FOr+bsCRbIyqS/f05RVm+uW3Ni6EDdiaOqjHHpWgoQ7BSke00yn
18pYX6kMr1pg3w2seucp/cuk8mrQL8g53ck+PRQ9JZjy/L2XYZf11m8rVPqdgo2/w94mLeiDiIrJ
gg/0XjrkvuMdqd550YChWO0b3tW7IQp+1oP9raKNubPs8ovqrL0Q4OW+e9p7rGzYTUHpknS2Zh4x
b3Yeo7HjVXLH+N7ppieVOk9DXB81h0GHzoGH6B0GgUHG8IVOtp00n2xdc9wwyXzO8q+h8bduFR1i
09fXpaTq0WWwZS9svtt4WK7RWGCka1t5X5Vw3RnNqSc+Uw9RVf7CgLZvfMdiml3Z59EU8x4dLwD1
0fX8nWb5d+tBmkIohclb2ckNu4WCsD4//NZb0TrjL4x5idiH/2AAwty0mYrbWKGlTxIueGXQkQUr
rDIdoRj1jWJ5xdoAagGZMNRTyHCKDM5RENyjPTX7uEgoMZL0PDZue9s0hUtMEzmkfVN8DHH8FERB
9hHr9BZ14rVvR7lPW6rwIC0VDrKuPXAjs8wt+B6dZk38Jgb602ta98R629qEMZFhbL04eh0Gmpuc
UOdNmGMgT+gbLNfn3mcyUGGdAm6TNUW+d8KGRawWw6WZWv1tTpfunq0pbF0/rJ4tg7wrCLGJA53i
cdRhIs/clurG1jIBVgDLwzGWJEmKhfQestr3qM2SQ5+4zbbjTD8uEyiuscoJYO4QRSYTi6JC4tNv
y4z0aN/9RDojfxk+H+v2M3+qSxLlcoUyZmb1CSUm/UijwkNikTjoIaL6UjUDnvAkHPRZ68R5QRCz
7Aa/JkPKkvqnGxNZWawI4TbBG1oXjnzRA/fwKBEnQVQLL96CObCJKrz2Ee7ZsBrJSeO7erWAYDXb
SYnwns0NoWaTE56KEOzwEEwVUVFObJ0Qv0PN6M3bZGZnl4QtDsjAKYf7XLbmlBQzqWZVCYdaRvka
k2zUFTFlfK+LgiAgvMXYyQE39a21XIuhkztnadXRdIv3XU6NexjYxV6cnGKAwElO4lJhW5SaRECr
gF6BKRtjcr0iYzp16aS0LnKkK3a7hcVZYb9No+tsRTdMrwvlNsZ6NBrTgo2R0706OlFdncKkJvQl
zconYDGkU5pE2Tcxy/6dU9fzXodxdy2Rh+zmIXfulXTN+h7p36PXTzjxC/eqERpn7BNm+VbWLJw3
ffUaojH6ZIQF6SJUFjd57JJhhyF3qdVPWXf+ccIxzsTZxAihkrQ9MkH1bnMjYiaojv+QZeJDSUu8
NKOjt/NSs2vhc/Zm3JbGRgQ1hJ9qPsZpqzeY7sS1SNVzrsEY6ckXZ4T6FW9r9dFXvF+xnndG59BM
SmAjbkcpb7Qd3bjrJ3Iu5GsB4YstkD0f0H46u9bHw5J0v+uZCPXJI7mrCcV8pTufH9ToyH0/1O+k
asfH0U/S2xY15652p4XjKJluQpt7O5/ifNxXhYDy0Cz5CzDX5a40uc09S63fWe105AZZUjlvo9H1
7yZHYzAa8L6Oog/22RiLg2y4cuwpDE9YHEhlDlOkHMBnAhH1F8tZwSno3C6j74lzPBbBo5dIc1Lh
SH61odol3XcR7y68hMfGyd0nCjXxw4t0fzfbA/5Zf/Gme8WZzkmU+r+sWrNxrMZz4rVqr+K4eqyC
n6k6JVn7gCzjJ9KzXaXOrnpKwUtEwcmD+W640y94tdKtbNoKqlRHTGyoJGUnUL9bqYT1iLx+TRws
xlfP56q1UGH95I2cGSRo61RFY3JrYcj2rXx5yisveefB5zezFxZffuzjrLU0G6xCls/lSprgZ2HF
hSLM7WvahTKeX9n9yfd66ulbJld9zPhzzib28u/aH4iXljEyHh9mgwZUUzUnpu67ognhaw2q/NXI
nBehF75N3B5bN6Qyg0HuYKXkYbAV8Zb0o/LgGPlB0t/0qZe4e8LgbOfY684nmXD2raeZopa+btTJ
u+8n1poNXA4fyawqnFToIZ5YtjcPBT/jsWwoGwG9m+LWeP4U7knudu5bSr9z5lWgYUyk2Coha3Cu
7tx6b0GWV3dzyXYeHSFZGkSW+KneonSZkD/U07Ijns1K940K7uzMKV+t1vHP5DQuT1XX0Zk6Ydme
tRexM59TFT+nk0fpwsg8fPCXQnzFAyT+kpKYSyxq8hXCE2BWxJx9E/oiOzbuYNqtwoK2W1dJP0TJ
2tWeYwsVWkILrdx2L5Tl7Qy7QZqFhpYpl9i+w6a/2O2AVoaJBlnkQTE11pYWXv5I5PJQxcp9aVh5
XypC5G9cHTOyobXCP61kuIuZhQXbNAI+koFFyeCjLN3RjaNPgbV9HMhKtgeUU6VVI0hkEHBJB7Bt
Xtm0ZKjl81kM42VeAUe5dVOn3rPWiNSUS+gwJo+edmRIuvhxiMP25FN7oQJsuu3QaTr3BdWVhFZk
ouWo/Wtb2QX8Fm7I2H3kpzij/Hn3gxB/jL/PB8gqQ6DObJm3ebO+Bu9qGrd56Bwr5BZDHCBnIE93
uksoXZ9MhDJFCAv3+0KKoyi2Bdd6o7x8K9hln4Ypq2FtpXW11yMAs/m1gFXfGpbUAJAyEz37NlpY
FWPjnU9T+VV0XGijP0GcCQDbdc0zneF4tIlAtkMPoZdNcztGgi394JHL7YxqIe47CC5yKIJtlueH
yE5+ojP98hxjbn2wdCAbpy37nobUVTNuYKy8Mr0oNi2DxU0eo3KUEQnEc1YfRSRvQCrSKxJ2GHni
Z9StNd2YpbvaJ1cuawF6ra2nz53wWKQoSvLa/iLN1d6GTVY9cQPvw5asQSdnEBgSVW6JlnkHrLsw
9d0DRdR9tR54hD0VW7a8ZhcRrLHBR8EJKaJPQuZxuroAPLt9JYlCjYhQnHUJkQBkx8yCYyhotBPx
JGoCzhmhVHBAWXz+cufwHgUwbCqoWq18qWMMkVbup0+aFvDAC/rZaN/brO9j4zgdX87cNYmhN4HB
5cP+yggxIyIAJx+ITHPwJ8QMRYKOBnbrvvSavQzsb75o9hF2EbcTN7NMvocA+7Jhu0CwKkP5vFjr
bCy6caZ4IweXQEkqWZJ9F4R0O5FGL8SEPynLIdMTg+nUW/coy49DM3/aaXFNcn7i3p1pBYK9b+bv
QQb1LzeHuQy53Ku7HFpbmoJeJIt6KvUTlepd4TMkhu+U7+s4+lCZmHYLzA2mY09jPaBozKSHSJn8
TwPBG13bLptEv3XRGyChOdY5oLhCr1ArWpgNThb/zK3/msctwuc22o1zd5vb7dO87MgCOzv0/fSI
u8YWDXyqRq6BlygC54URt+/xNlawksILoxoS1HW4Zodj2rTq4tQn/SWQDfeZHQuqpWbrWTnnNdyO
qDlNYX0b2NXJeA9MHin7Afu1DbdJPKUo7Ot6U/No1o3hpSzobwN0vghbgi1RDPNJs7VEHswEayar
leHfwxSVh67o+ayJcAtVDEIiczYGZecxQUJhTcQc2sdAWbsk+JymiEZPx1zm8hcWmaOXY+0oi692
VVYm/tJf7dq1H3VnRniqLUerIn16zqPkVVYujEPfzU5tDOs5CPzVvms+Sxc+vU+uXtBY16DiwCvB
VUXEKutkHy+M2Ib6kiq1M9L/0PrVieBTSHmPXW8LifgQKr/dol05LOVOO2rj+d/i7JZAv10zwg6b
IJwG7UVOzm5Sb63zFWXOJ8U5LA1H6b3VRQ9F7cXnhHgZxFJ84BXJWvPo78IYkGqvrjkpsRsO+R+1
Pd/TgZyraXrrZn1rmzfpdk+1ktyVC8rXqaMk6LziLc/yY0qbErT8UtqUTWqsL9mw5tvO1ovlXjOr
ZacByNEmibpCvV0tuyUvIV/2O1HdmqI+W1l0qsloudH8uWk4e868RQJdEQfSjEdL3/rMqSiCfDTJ
NfS4F+YO4HJe1HSHn2hjhcs3xx2Y9PeHTBLcXEECCSlBwWEyZJltFvBVdGWlsklB9qk3jqINNceG
GQRGaXJnNMA08TIDIDao+93FewjESzR0W8f9EOZH0b2wbqHZox3kPug4d+Hq3mjChsP20EXvnW1t
+xaiA/MOey0WQDT3FjM3BMsgi4H8qfxttjpnGzXlzWIPIRRROT93PobqIQHL57Kt2ZZke45ESR3q
2X3yw8FcVafpQ4iH3y79lz8TYFs0hK8N9yC7KqAgurj4LbsG6pcd2jPnhgSH57bt7lRunbVCNMgU
ml9ZKiuaRpifadgst2Bw0c8loFaH8JTatKHIPze2iR7zxQ/2gWUmNv49/Z0JkhvXGb5jacqg0ekh
vHpV/2zjODhFvTC3jLP88tEr+y+uIKYfIZWMnw63mM/sTV6sJ3lvovs47+GDdZLM0YLBB8cvG433
GCom+oWle5zsl9Cq74jC3ZSTx2c5JZglW2Rwxs7NCHf45hdMhwPaGoUgKpwXB29s8t73vrkNJ3Gg
tmZfN763a/wyW/FD1zS3rvuwaG5a90jklTl10ywPqICmvTOHz+nCVSO9Gzu379v2lRAqJtzVM9pS
NHLEBvd4BWvbuUy5f5gqNmz18tfQ1DXJJZuSiVCyKD4wCs9PlWyJc8AmcPXtOTgXfXvNbMEwt92l
dvrUMshlzIL0V9bysVpwLetJzPy/lGIWE3fba0/A/ZgpSeSwDS3Sxi7YcyCCxGUic3JsY8KaxHAq
R5PQhxAmKodGPzoyfM+zJANqpECpafx6dRjHlywstilPYSvCNrxKVZ2rrLnHQqK8im2pE/1AdZZs
hFvaR2ss4q3BKzzjYQtRhzJbPTpyCsBESo0fI6MA4iUMkSwtCQJUL7A+BLVhIa30RPHQ762QoFr2
B3j0MYccVERxNPV7m8ICrNhdQtH8jLoq5KrGsUb39jRjgcSQcXTc8ZZAxuy4ABg2pXXHKOGlEMXJ
EvPJaaPHJU/8XW8PTKzkyHRfXJY0evQo61b6TlwO4GJ7D8aT6l8qhZ3cjcKtt/Q+w1/oKxWK+6vT
9e5e+NO4d8f5d0oJTb5xpE9LU/xIIaqxCeC+GgvqqsHOPvPoM1zUYyiISRt8Pk62uWaJ/xLRKVqM
34+ZR9WUYM470MufVUkGeTXDiclbP93qVsF8tCAshNFSXuBeVUfZpT8heB8k7ufa4SZM7G9LBIsR
0tm2qaiEbcPbljco3ogND+NmZxPXbYWe4YiZ2CHAxU0vwZhfGLHFsIlGcxwVtg9ZdjDifQ/sPCrc
QPNnDFKlYJjO6MFRz5SL/fJ/2DuT7biNbdv+y+vDA4hAFd3MRBasKYqqOhiiqIO6DJTx9XfC9hvX
on2k4d5rvK5lEkQmELFj77XmSqoQH9Ts3022TXXjt2q/nVCmFPC6rhEVTsxaEVJuI7fukZ0W3keL
IUeNnX/q6vl7O9KiGFGI7uNCOkejk3zfF04XJavX3xWlRItPPDV/WrojO3ZjZbTVVdJJ1puWPMZ4
7Med1DIgu3H4EqemPdKwEIe5j+HU6Oq4WM4TL99Dn9GqoY8FgRuhctRtMknUnCA57WL55MNi5s1Z
Z05qfXc9l3b+6vducwk3lq1pNjvFNLp08FZxzJzMOniF7UWZGbMjZK/50i2evlg+pCiA5BisChjC
mcyxc+Q54B6jhoNcFr2vG9QOdkbzdcyga/WJ/VosGVhoajpQYSdnQnMg5Fzu/d4C+xiCS2Jk9CA4
bhwwgah3Idz5iLYRTp2u3KDmo3Urjcu8opnsQ5UvCHlV/rSO/fs1iD+Xo20dXcB3N5SGiM8GRt+w
sTASa5TmtNJvGw7ASF37ayuxYJhLdNCNmcIbPbbepR/pZzt+QId5tR/ww6o704JR80V9ytTQvA6B
S3a5QK8uIF+/rLO2PjZFvXzK7Nqc3GYEN4cg9BBU3RfHqn2OOuau9dN7vHHvrElsTVn+gLAxhKh1
cqb5ycQil9R7S9cfMP+/Fi3oFDXVUSCwCdCGpvjJCoVEgZKhohY3uwZj2sUtQ1QDAlxtkrniUAXt
s6+oZ3IBfDJw4ynSS2jOSa3W98PSZ+ewqPSzsPRt5djZF4Yo/XlJMB86/XJb+XyGCPpPU5a1lyCL
sQ70+e1Yo2SJA2xVsq2ONKEi5nAS9G0NqnFYHZKa5+zSpPmxiaFL0/W6beKyv5/n8Wvs6TJC+sCK
po3QQJ8oG1Bh64Nq+ytl30DN+jrQPUgtBx9Yiqm73npTvD2paxaxG0cpd4xgn7RNhnxTlvC+cW5c
/3v11U91VT9ATP4r3OT/QXCJ46CI/u/gksu37+XX+vUH9dX2E3+oryxH/sZn69i2LXgJBFqn/yu/
ovX9mycFGA+HiCW61luczp/6Kz/4DQeyK4mt5qcCZ0sF1n9wS3z5G75uESh+BjWX54t/o7/6UQ/o
uY4P/EQICnbCAMCWvIFvrP3q2fHYTFHAJLEn3idaAcwxz194vlZTQseGJfWXz+eXwI/tmj4nc7Ai
kvcwtJ03gq/R91IW5lbT8tXZV+bT+J9m57EOw+lhmskd//nlfhRX/nE5V4aMP9C+oa18A5MckLI3
hew0CnyFKc9lPesFL7idt/4vJLD/eCllOw6buhSI7n6UssFGaW1yIXWUYHHD1apSj5PoyrjPpsH6
h97xB0bQX7kpSPD+4rr+876U9NwwRLgNGObHi+mqb5zKaXTUyL64S2U/nqASyS8d0x0mSSC2+1Iw
qhX+2N+6nnJ/cf1NKvq/ur0/rr8J92yMA1Jxvz9en7079pfS6kHRhdV1O2qzY1DU3wxmzDnvEVfw
8+/xH6/HpAzlqkIu+PZ+FUd9IXCSRCaOmbaZrrv1Fzld23MYXqt/GSv25+1xGZfZuONJ+cZg3lUj
FqLE7aM2sIIDpqfuQD8AOiWP2nlWYfkLZfM/3Z7v4S1QvhPw5m///hcZpMaLVWfzil4rXHyGWb7z
YM+luq1E0t3PQra/+DjfPqsQFGwPCom9rUDSD998faVH49EtUHHVnLEeCs3mg9gxZcBdZ59//s29
ocV57ttrvfFPKHbXvGY6HOG605eCvClC28lCsgtsW1aSjJTk4mFxmuUxjK3xrp0X9yZuY5QeP/9L
/ummeWAxOyA7RU31Zi2Y8xXRIPG70aqq+rAG4MwxpWbXNOfnl59fans+/vp6cM8C4hSgF/wbLLNv
7jn0gGd7hmgcL1UryR2cnDzjLE/D2pRqr4f5W8IPEvOSdPHx55d+uzK4LEDsOVwCYhYv9hslfuIO
jPkZJUfFXGCq4vHeD/GWZQsvk6pDJcEF7J2MrHLSn9qhHE//8vobgAjYFuJhUB2+erMMtk6BU7FL
qqj6kEXWnSv2UNtP43owTz+/0N8+Y8fh4YKpgqMEUftbP8mU+ZLwVnpVbjll1zL1bWKWiHsIU0RJ
XeK8zqk7kLRaB79Y+/7hE2az9NmjbRT72EB+fFlRxtVOp9Mymsq6P3MRejZMXq/WbrXRM5DBjkBx
OnUTUhSJkfIXa8XfL49hB4QVFCaWXsqHHy/PMFQ5eazTSBssVSJhjCHjzt3LdgBaK0qfvo5c6X7i
XQjPDeXFr2iJf//k3cBHDsj2g2EXm82Pf4Eu68xOh66NFt1uyu38NXMbzPxgW09OPzUMomt1nB1y
Nf/tV75dOLRtcG54o9SbTx4Yb8KgoEXwmjs0nFSjooJx78nYsr5L8tF9XtbpHTKK7Bd7+3ZHP7zP
jruZsbAyUJHZ7O8/3rG9xo7DPKSJghwAhbWs7dEOK0JrKgEHseZFa1Es/2K9+oePOcSCggcFwF0A
iujHi6KvAD/Sr01UAwu7mVOElNoX06WtFEpJLZx3c6jDp1p52S+e8L9fmfozpDpUgQDq4r15xCTA
ikXbc4Xd2aNdWFjN58QuPrSru0nEXXkxDuP6xPZ+ARN6uw1iEYIFxffqSRvu3NtXmpGqVTZsCQz5
mFzmc+hEtvHkdbhKlNjKuvz8cXL+4XouR3e+WtQ3WPzePMhZYwnV5do6cOw2wBYz5xAIYGMEmsz2
OVzi/ia2AnQQ7ZSnN4lR2W2ASv9lYKAMfJeUpcld3Us7t/q95fbTOcP1/IvvgtV7WzJ/ePogR6G8
/b38oeBTb76OIIy7ISkd/7A1NKu97U29+eJIyAv/cTnbdncBU4vlployi6CQIcslqr3c+CfcErI8
tWYW+QkSxFISqYGOHGpD4hJ+ZI+xyL6M8WjbdxtGyHmK07FSjDh1S2OuazyIJAB89Dl2u9r7Mom1
qc80g0xxQCzSE72TN3ZiR1VQxuYqTGVVnkfpAHhAQKFxTuVlWd3JWYZfdWcq/2M86DS5bRmRtwfc
wSvi1ySbyl1uDcML3cpVXFlpMn0wq0aC0lp9y6Gepw5CqOjMu0QuI73ERfKVVKIgNWmByi92MWCF
h06mjFarhjrtWCtntd+P4ex+L9pmOWPfRKmfLEgPQlq4pEZNKnnmrGLTGauGbWTRQmXo8bfXDyaF
q3ix0k4R0F5WPk0A01o3He8jhoWh0l+VO8n2mHr9zNyVHf7SJdhR6MlOHLINeXaf6FExjekC2sO9
8eIv68xA5gqsG2k5mNGDuyVcCMaF2KuYF4Yx6JtCgbRhbUkDfIWutAi9giHA/Hvi/42WTBSnXuA7
BJEu9Ne6r3oncgNroKuJU2Xf59WKSmHoEbHlOl++okqe7mC3+fNxtoZ4AgOydPRvxjYdYXQxtt9D
ERpnhC2hdYHa6904pqNxwO/r9iLMgzuazIDSPXuoT6IPlXdZfWsY99w3MBMzpyY5x2EmLkHcm/om
wPG8HsYU5gE5UmQSwXNR1qn3PIJtHWOBOq5FVrl7b1h9xHBx4t8FJdJPGldDlx1aHxpHpMKpnw7p
LDZqR5qG4jj7S1BcZW6OrCi1Vn1k/5VxlFNfJSdZVcuMFT9lbGFrunGLm4xpZHV5MmAcqOoJP0gH
3RFPZDNeFFiN7CjwM39HxzTf+fDxMQioop+jUFqYr2EZTu9l26/xLmtbauJqFkRmFQNG/UPsTw2q
RIZpEfZ9p0aDIF1iN5k9vZd1QsBi3w9xsl91PBylyYbmnRhza8P6iyR/tGepI+EVS3WNOi+rTpXI
h/B+aJi/Mmdq9B1KYJlcd1Q+TyjZLQs6rmLAZaM2Dp/aoe5v4Nt2EmIAkoejpP8YHoZ8Gpn2VGvC
DDLNZH/qVwcReT3mzWn03PjBLXtdndnMwcCU4Kh4nTrdUZNWrT3tanagircqH1jraWM+O1rFH9ha
sLiY1AZ8I1WMknmJaXT54Acw/ZQlySx+K0bmKsnavJACznZBVQolIpjVmh1rO++mB9Qquf0o0rKC
Ng/h5XGTWlgn2djkLcKrrCBL9CSEcYOjelhbv1MPnEHoRLfgX9pbVEnLE3JDmFSAQsebDBhOHwnm
dN8Wxijkny3jFB+8sIkvdbYgeYWjQRiiypyA/1wIgfimtB1yeLxuJDcqlktzqFU1rlGFxQwlJgoK
i0mxn7zmA0FCUWJCcWuVLiIWZj7peVppnqCbD+37gRZtDK3oIaXlK/d0+NIDqwnnGCIwg2Fvl7Wn
9mOVO/3HhHASpuWtRjg3FdvQJeyCIb0fAZRlEVGlbXpVVHM7XBrA3ajam0AFx5WRNSQgUc7z0Vtb
vCRlRZzVqFjQnoupcCeqAUTjp3wIAv+d63XedHBLe8j36+qF3yt7iunN+pxWo8zvYgn5b7Hhjump
Ah3fmqehsELGHrVDmCF6ji0zNMBfgCweW0sRBvB6dK2IgmyZI9sXmtH5PayQujxgkUrk/Wi744fA
7gP7nNjj/KgUsW0xYbOfqrrisEPWm7YRPWNHA6wkRkQqMePKdClgzmtqNLJPA+l2kR9saM91YfB0
mCoccaQ4Zq1h35lnXE5rVoNKjT14STEgar/Pa7VruhT7KnmMAUdzAF1PSxMSVrKuvvMU1HXyTasJ
5R61Gi0sn6H792KltLs0YP3WS8F7nhyJmVqLkxmHSV9cVYQMMNJgPvg6G9mOwiz5XiVF1wNzsbPk
hCAteFYLGIQD2kyQVXSG4xgFZzwZtFdmHHdtuZ4WPdRXPjJjs7ObeHhqF2ZaO50SY2K0Kxj+53GJ
2HFYEnNaY4HCBzyM9anXxvynruSCMDYXvnMeDWFbWo+CGQjMJxKb1p7+PL0cQvl4pFiWEmHyW6P6
WaN9iy0ioLzhES/M2l5W+FcAqgIEornT2huvLEfbnVq2uEKG56KERzJeHqSMw+4YA3zJd7OW3kKz
GxLvbqybdRP7OEF6COdN55j6siYWtJqsEQQURQfvxype5rTUN3aq1QsIraI7pksNwgNXXndc237J
D4SLoDMoVGZeEmey2n3TMjVByzDjamSs6d93oltxnZHA6kUADxhlJ/7akigZz/iECGW9SpvmNXEp
KyIZNMGdlIGmC18VX8ekTK+0t6Htzdy4m6DKq1+8CVbXHlZacssuqAmlmtbgpXE7DQutY363X0bB
4HhQJYlNkMfIcVhMWBDONnSejvK117euk5n3SbB0n8uVSR+4EB32T2swx+rU4mHt9iD8k1drTEL/
BNrIIf+pN8U9w4hyhnsvDFNUrwQPMZHC+W3FW3jp/WT0o9iP8eBNTaLerzzWLi4U29vgJ1sfxBRF
f+j9qfgWxznWjtYZU/AoIRKwq2ZatpJTUvoEro9SAlaWd70G41heKndB6z4bVVzZA+Emc7uKcxsW
zNhyF4kbqJlCV4d2rWsrmpBwPCdLMOHAZnGJZmZu3+PBhvLT4JyZD/S51MPCxDclzGty6AeVdrgl
qTKWJ146WMsDFVN4RVLiYBODZSePaJH5tjB4E08TOKZ3bn3HJxO9HFtcUaaXKsFMEDLRckunTk6O
vyXKLkD22mvL0WSmZmZC++QhTdtXy8LqVfo9kcmdcJhaKV5oMkLNRPiTGJN2veqSUn2YG5Kn4vCF
atKVt9LxtnFwSsdIDqgDM4MRz1vaj5OzZB9qN4MAl/RNUtDEC3S+BZEtzxaSvsidsvB9bfJtbNTF
63yVUn+/zhSi9Gb8VLyvrSl5j7pHN2drKauPpm3m9hWpOj5CdzDyqPSyVKRGg2zZTQzMM6acYimo
bpNuuNFM6W+Qn3jt/eT13VUe4/M4QmZuWcWw/c0XgwOKWK9qrc7GqnyEZHhUIUBOcjMdepNfkyfW
NEhagpZDvjV3OiHINiv7YxoPVnXXT/aUHkljI9dl9vUEJn/ucPXiCCrS85rks8TL67rVpWxDU+2T
ai6dPb2wGYuQF2PETMm7vqbkHbJz3is4gR4ufrM3Ihy+qrViuMYgDLdBhs6NdHRp61OR9BWVTRgn
ZwYXMjjgc1wxBy2pPFuzbNjW0XaOhN85+sWSo/OtHZKJuihBomgyr5eHeWTgDGHLrZI9DR7nvY06
diUgBHssGRKMr3YGkSmaIzcpF7T5Y3WEFjbfWajDmSD3IQ8sVCzyqTzX8OelIlX8QttoVp+CKncv
hiKcooX4wpHOZps/5t3Amig6pz4LzcZ4xqDdki4nFNesVxG+DpkbrDye6/LNSl00N3xrrHyBOw/Z
IW1XaHFVjqvn4KRZlyEZa6pq103WJiYrg3k4zJWw410f5PKLrLP861TQlznpVcO2KUdVEwsbqz5a
2iAD6znJ8mNOs6M+kEbOG5qRlFnQNJrFpW8lvL8C1gaCCLTquGoCH3ApJNAAcUTYdYqJXzjXe5EX
JKvUaulqCuG6zy+hcYKTzUxXocoqvOEedWkI+bMdMvQFrraoQmboWqmXIdVhwtCu0bpaqEQ6jCEf
J/YuoOg9ho7RXVBmkvhQ4idGvwzEqaDOvAJNM7mRoNRDWE/1uptk0T2k1Ri8TxZbk6i+9Kh2SZAl
RNxe5mPjehbhZbzauCk3VzrFmTW4B6QVdSRVX55rSwviG61x/FDQngh2QdACpIKr50+nxkGmvBd8
rDyYwaYURHXT+lGLzec1n2kEXrkEidrXedZp+RqGw3p2J2wfUV5m9UuILsI9jvFSfct5SnlT3HFk
r6gD2ZKzxxQOVCE73aFrHABO2g22sDc5mFOgBvQa6F0TtIhpgqd8qZf8CFeXSXo7D83FWiFAnaeg
sr7xmeJtICcFv2LfcvaFcUZe6Nos6ztOsSMbuEGb77g+b5ljiSW/t4yaLjCzFGSpLjHXnRdiGIQF
as1nuNFwC8p8ad4VUztwdp09le68cUvgqDI9k51O+OA9PFpXs/ra8/OUUyfw4+h0+JNQATgUHh/g
+nn9fmJqQyKXI5Aiu7gXSRlix0SR0EniMwFVRUm6xNXNSPMA3y5jrueisokQZpFl+aPVOu44x2S4
icuS09nCa0u+cwnxdmfmgZIuhcBa8QrWVCwQycVCee6HRzCo07HnSDceAqi7GTHKWfrkVfhVkH9m
QJTCCmVklzQh8XYwwU5urIE4rJ2lr3QGmukSZiyQyHftbo9gMFuOQ5v2xzFZSFCxl0F4kSO30C0P
tAlaCg5G+S6Qc9Ch/yrMOa+gBfNeMe9HF1A7L/64pPOxQ4j5FOqpvsncYa0e7SolQStN84UKr1kV
SblOOIiDhE2ItZW2SHLPaMh/745mnVGgQZRw9Ri4LGwC3CVFAVH1EB0spBFVuTZo3caYxNzSSueo
WQdkXe00tHc458b1Al1zTo7MvPjoMo0kCYudCNG4dWnAsL5JzbTHHdO4pyr3U+T4ifIjPtE4fgq9
nETXrG28bD/mlauPXmva/n70LZ19h9aXgDX3Rtbqw8hdMXIRksMWKGOSNBlSFurS5cEW3YrxaT17
ZguUGXLX7qISYoU5Jc3Gvw0XvP1+j//pfTfFDsaycFw/EKM5i6NHxNMFzi++O2uhoIM1mi1fDDDY
80IqKVlPSc6eBPd0/O4W2twk1khE5g6h/3yTGT/dkugFutmyaLboK8qO5aYRToVcuQ5GFFuOZgbd
hCzDBw2Cw7q0ocjHSBZT9xjbi8ZRxO6h72uLHRzoJ5pzhI5Biq6OjYx0sFwEyblGfI/tsYDZeyyp
jaeD36ggOwDWAsQWE+dIaQaz+AiYzesOllyq/7ilFdxC8jXiiAuDr8TuXXgF7tSRA84RC2l7QrN4
LxP6hTseA/05oB0WRiEeH6Taep7gcBCaA78CKe2X0ARUaIsLUvF5MSQOcPQWBCeOJgn3OePix2Al
/ho3nNuve2+E2XBwXGfATRbiVL1R/iK+NVUPGoOlOO9RzTUgPRZnM3LyMz0WXi/Lnf3SsJljTrGU
OLJb4cqehjjnRDG0ybNNBWZB+Jt6BPODJv3bK8KBeZiZw/QEvicFxVGF8C2Szpr7valsC23mGqdB
VCAO1hwtepHgMy3CJHIoPS8FnGxyfvJ5vKWXQAwEKwhZlTW2tuUAvaBHjB8KANw4gZDKM3TLvi5C
j3cpRS0vaiN9zCa00xJUsuyXHKT7LYkRa+YHp8o4q8fOstzgeMI/gO02uDGuRfx87rfxfzJW3pdq
8MPn3oLct68IWeUOXOCQOxO2/ROX9NYrdG3NB9mkPfAsP41fCQokF7pVJI6cU06S7Cgalue+brvg
ngrRrGd/yqrlQaMCRtFNsdmi5QfkQU5s3bP2mLAPWJcHfZfrBJhphfzxJXCyjSlBZfbdWsvgxR46
7MpGj3QtlhARv659SCJlSdfluqFxA0009bwbaLyc+wZfmOwCHsT+0LPlfHQnnANEzc3FM1Zi+7UL
nEXctV1Ni2xKs0EebJcfvJhyTk5NCyr1iJklRz2YENYNBMNBG2ncb4wJTy3bjdhPiQSPgXuWuEQt
OcM2PYX9DrWbefDRlcIkXYtXiV0WAiEegBeWj7F7Rw2d+mcN3DlELEkBcaDPUPC8cxxLI8zNVCO0
hlY6i8yEXhNtxcueUzMaeDpkduTB5u4jHRi+aNf41hfN0ZADs8INeQoIXW6uM4MFc+faE7p9NVNE
ofproTBjpJYcT7XlnlcbKEA7ZpDybVkutBNlvx7BodBroPeIfbutRMDRtTATXIIsGD5VsrCmvSXZ
jY+TM9kvo3LZIWhhMqHyEIU85eAxwmtseyj5oPzi8XPycuaJVRwkr31oicekGzFOBwMUyp2dBCQd
93J7Z7GKbeRRVRVHngXGbE1LHncMYZVgdrNsMdRD39Ab0yI+idCq5THN1Qhf3vU5RU20i7+w1GGe
43lI7opCJd8DK0kRg9o6RyJm1TlfWReM8wktu7J3VcLrsB9dA4LE6larYZQO3ILu1qTGiOE2pAW+
xn0zogw8O53kPIXgLC6jbhoUCIqeWFOO2B2ywaoMeozZU/PZyoBCH/14mt/VmysVnYwhV1gnIR79
IF2WizNUPT2Hzq+qc6Hp43EFzToExKX9kOCKdy5g2VrriYZNr6LKwIKFWBxL9ziZ0YNDkgwpnWrV
FM2xAGWdoZnXnNxZKZye+rRp8A0LzBd7Px47Di7YaCUTAajVJx664d5uOBA7Xqk4GmbOZvszBuJP
3IIEWE2q6dyGZjN6WAm2YRq81V3ajjCzp9QzH+jlMMcKbZgVqYnpa9j4kz+RP02nQfjpx1GNE+mB
uT+l+4FzCBlm2D7q3VpuXoqerjHMZrDsdCSB6LzmLFg0lQJ3PeHgQXMYeGF3mou+e+bTcVo8I2VK
cCm+5V0AdP46aCiBdlrU3okFgZPMNBtIym1Vhg3JAQZvOCe+FpFpi9R0Z7V+D2DSFUFzprKwKS1M
By91cVo67zXlMyeaMIfamiaG4bpjgBrvGUZO4w3c7PXeIlFSHdfS8fSRhX5qbiCYVOEpNL5S52Wy
K6qaZAix2npZPxyF03af6ecWnIAMAQnA2+vuvAY8LvuZMdV0sjpRvh9A31Rnz0vQ6KPEIRaD499n
cq98lwBZWz/6svea67y0k1s++2HZwkit+9hrJHFubArxvi1Sm/olyaEB2zp2b7I1TsTO9yBp4fcB
QxLR5SIkdggkXwOhFphQOwFq91jam/k8S5LiHcQLgK66DOevKdAZD/JqHJAUM8vpw5KFFn4OgzF5
MUyDDu0Q9p+spOG4vdJ3iIEQOSCtw8Cr9SFf55SYVhAV45n87fJLv/YOx6FJ1/XtkAMH2DXKiG9i
atPNnVaH3/yiE+9dnADYwej1jrtYLPiL80QUx2RN5fdA9zCiVoxNH32MkCccULQSVWyhzG2Disjx
lPoNzlKKMxI6E1UroqL5EzKD6WWZZ/okYH0bdMhzV56qzqxMR7Bsujhv+f1AVUrO/6OCmR41dZOS
6m4x4TqBG8iuCj9AOq0S04XnSq/eO8XJiOBPPfr6IeWk7NAO0skjDW7zzlM6TyNE4k12WgEhiluq
P04soIum+NoFMBO/y5hP6AN2a3v+T0f0adnzVQY6eGbcorxDuTKKPDWAI+S1tS55+igq4Ap347JM
632Y56161wjSoW5coDvDF69QEguKk9NdZkqpHxyvIBeewWPr/0rh9LfRrlQ28gQynSDtkF/2RuHk
Vu3qc2hcDjLO5ssy4OCwkcVHLHIgyA0P5c9nyX9TCCDFcIWN2gcCpo2y88dhPZSXPoXNTx+5Jc3B
YpxwcBHkn323zGkdpdMeycifibT/n3r4f36f/f933e379Gv2Vnj7+4/8Ibyl6vjNR0UnqS03sPE2
+P8De6iC3yR6UGS9fFPIZ1GQ/Km6FYQM+qwoTNr/kN0yZdd/qG75ZYg6XQX4EPghv/JfqW43kcr/
TvOD0EdVAczVU3aIskL+jkT8i9YPRXeXV2Guzww9htucKkDsClZe4vwILNn//LH88TX4/WKhT7IZ
AoIQDKf3RriS1VYm0CZ35yplgmHFojtb2ZIczMDsdnaxw//iPfinCyK3RVLsoQp132qDcmdssP5n
/ZmeGpMH5WbWnS0g9vksmA+LTzfy53f4o1bl9zskEMoOHbHpfEP7jd6tcZq0zpeSOxybbWDJInht
p2H9oKeEvnacEqojxvaVA/H0iw93+9U/fJOoCJFmKFeRG8cX+eadV6kV147d8ZHmWKpzoiOOHPR/
dZW/PS9chRvj0xS/i5/eiFSqzalhPK7SLdOAmarzPlSJJY4Y6jje/fzD/HEV48PcroVmbxOYAR32
30iOYvoJtRnm7kykUDSWC0z7ST+NMuZgVsTv5jr+RQTbP90cIiPHURtUUL0V2sq5t8BNU7DCmWQ3
TdP0TLfQovDzvv381hiR/6ij4e7CgKIduSDfGAI69eZRIc4OZa3CxAk7aroVRWl9HvOgNvsiHcxj
V+UlfcyYPPrGpcTat2nCbD0EQaDgU75aCAa+1OvUv/a5aTbcX2E2FyIBL/h7cD8yszIjY9uqoH1k
2RJrNlCy6SkVOgNG4JSpiVync56STi939Bbshk5dtn6ap3gleg49D4EKjXQei45BKVukJZ+gaboe
B68SGzTQFBGQ3OCA+OKcWXeHgNBS5lzKrWPYgo5OzmUOh5RDvzYk7cxGPDppImjG9AFtnITpQjnw
dwEvdXGtZlMVplemFlbGDIK/td4zuw5hecQN7Ue7C5ajDGijfxSpKDYLM7p33MOQKiYyQfuyIVQr
16ZP76FMMSsge8Fr54/j7HeMtgx5A/P1lGcKv/QQkzV1mDgd5AdKCQW7sKu7zyGttSEyWO9o4Uua
2gyd5mIsP9d5meSgC6a204zFSaOh0V0Fwc1sbw1sO1/t6aaRiogcSYMiuxqFsN53ZYyJ3m+r0YDM
Qmt9rNMGLxSfJXNnkyQDh4WBo7eXk7x45bV5/6WLbW9MKfuZsxAkMZXCHDOo6AwjcDxV17jtwSFI
OzeIhTiBMuL0WkdfxzPz+71TcCrc9UuZI6iya7+NHE90/p5hn82ZxE56+8muJZEsxOKRgu4Rp8Px
ZrILwGaLkz03Sgfjh6Smc3YMUrlwAGnBae56G/HKdUrKR3g7VhL7AvAZ5mU1jSaLidFccyiEnN8f
gySx1xcand1G+astP7viF7sPEwfK7ECsklgPTZVN5HEV6WIeFWoJ73lN+hYWI0yeKaKOLyrgpWYN
onAsnRKXtpoD9cWha4vMq+vlpG7S2ZbZIcTCBMfRc7vxxAE1VVd2rLZJ8aLi5E5XMmQkHksP/k+6
pMACUkzY9SFPnaXUTGlqke9r2WZ5eSCvCNKm3VVttheEI/CJ+5lWoBvoM970CYaQD7XncGy2O2xk
41CuPLvWavp3paOUfoDjGgg0ZF793IOBov3SVSizxmyeZTSU7UjkBdU6kCHB8c6tiz79GKZucdsu
eFSZ3MdBfUbbZqXvpiAhr2fh9aj2EmGDe3ErKW8J5+pbdJA9vJkMnnF5QKFfdu952tUzob+Es7WF
PTw3WWI7oFyMmDk1eKjt6AYkAEl3uQqZxpTKTl8hZRYjwncWxDvdByTVxG6AkRH//mw4lXde/ej7
jAU5b7f0RIfFIWTIXoEh0HEEq76cJX2hrc0UFHgs1qUgDm2q3JLMsHgSB9AB692GyqVhJQq6Af1Q
g5HyCsfKz7Ezg/LLDYOXfV5VUJPI+gzGvaz0PN5JqnkSXpgffF+HdDkRmgKJ3OnDHP89k4m9mwTY
v70emMqJt318aPukJQybyda3Wvrxi50zDz8sYUOQky0qjk9BQEvvoDnEs7DlZHMcCnp/j62Vk+/j
xI713cMi3p5GmZqPpJxCUfI9CyHtxr4hvRZg3tVazBDwGxYkmH4mN/q4KVgew2pJBQ5Qgpn2CLLH
B430rdoVEDGCSNpmBniRJm24W7nfeV/qWF4U9ON4N0uL3tRiVTwR5KCS9MEBRMjbgFBGegJ1Gj/b
47A8tX0ai1NM37A8jlNaW3d1hhJ2bybV36dqCKlpMqW2NvsCfIXxePZRjg3+2UZkzjd/TPqv0GXp
8ENlCvojI43uaaRkcndTkKJLMkgQgE2wJYGR0UNKBFBFU19aG8EgmFbtYvB3SbDySns8IURQxUGv
hhx5ejTyguaS+2imYYNo4Kn82pGaUfA4EGy0l8h3813e0nyHR4wg5H/YO5PmuHF0Xf+Xs2cHwZmL
s8mJmRosybIsyRuGLVucJ3AC+evvw6p7z6lMqZWhXt+Iit5UtZAgQeDD+73DuqSffi2NEULcQALh
FZd9Gg50WxV2AmnxZ06r/BdMK3pbVqeeQZzrgLOveLKrdn6CEobJSeurlM5InnjLO8ONjNS51FYH
E9NEC3pRPxLXpgneNtB9vBvS0Bz2TTdqr/QEvRtq76hdJ65Knu2q8J5zU8pvnRjw788qPD5hISR0
S1p0vWZgJFP3MhZaiElm4UQ12VNJepdgw5TyKCsTQ1mjSf8YouzgKnlRz5Or2vp7Eka2vvJiz76f
27H+MenR1oSIh+sK+Pw8hDQ9RGrKX3liZleesHfw6QXIbtWOq7GovYe6bLJvWm6Xl8WIVUxePtet
2iHBx72xiHEb7QzzuUga7VGXxEx2s33lFHV/rdVpSx9xzNorOv7wPL1UbXojQ+siy5lgawWf8arD
k2srtb74SktivqR/d20YVb8pWqO6pjOIDbWPRO02aZwOVf+co8AmXgcMwN35tmY+Ar5sRxMhv1e7
t4DSvocZnrJfm8lIb7pQFBd6JRQRWX4O54x8IGxMsYw1XbNa4y70wKLA3wUHLu+bmQt3o0/2He5B
/YUlBstaQwm7xJHmkilEtLySZced3Wdtru1r2i38za4orQsNLhvARxX3KOryXv7BitN40bTM+mP0
+NXt3GnwOM/UYzK6r2k1DBeWP5u3bZnjdO0O5cbiBPljT2ALmxGbS3+Nq3SE8ZErwcrrHqsZgqOg
SSCR9SHTdOKxDmv9S7pwMm2JcavmEVO5SsaZZkTfCW2f4wq2nU0bkV9i69M3sxvmGIf1PvqT5H2V
Ld5ezp3Lc/lSIVH8qqv4hQwXm43FwnGryBXcZFpG862spX9lkbeyM3IPi6ak6Qi1yvPJ/NJIqnHO
oyhBf5vhlJKIsNyP3miKVdPjobubhAFmKBsDI8K079L+0tKrqqeXDrofdGOaU37URNO5uRdDmoh7
YzvO5YzYPeFDzXFNF3i+O7DR524C7sUmzBlWHYGEkvDRjsS/0EQbSpKje2NLUgfXlFj2U43Mc3Gi
qYYrq1T9U52lrfdMESQfvYVjeJ8VmaBfUldy32aATbsOqgrNSBFVJPJBu72L8Jvx1sWMK8SN29Aa
wQoBDtdBs4Z+eBbSFNZvvPda8zDVpnoC2imqJxql/YVqoHqsafzih+9mekwHxu9mRSRdhKNZSIW9
ox3X3aOXdVfEACUSyoCRuQFcMKquUS+SJ0/UA14rBi2DtW1qvtqEHZNaGyopnsPalDOpenieFwOQ
NiF9RvNaQCu5TgHTLqh16q9mD2vhq2bD6ifkwspfVSR0AygxNuESsUnS9K7S4hamsP9kALpHG7Mu
60dM6MhXQcBiYsto9Q/S5i6+YJJcfFrdL8iHGlRB7T12ODw6IaRHQOGZvirUWvDuIUyTF5RZ/V0D
33PvZ8vhMlVdgrFTUVyGiOtW5I4yehhmfP5o979nVjq9tKPn4vyTu/mVrvXhzVwbGTug5fOqhVeH
6rLwQkpCQdxq+pNQlLrbQJ8Bf/QnkS4Ym0Z/Fmb7mqKWPVFNWVPekBeQdXhpYHHHF0u1K4uuf1Q4
jG5iqGk/m0XVsMKALLytQsG+os/3Noxi6tikN68af8CAKoVog2OWav1V5ob1w+SR9rnqyqHcZaHV
438i/bWgbYLlXTaO+6mCdJyYsToU8GvvZm7tfNJOdFF09AJ1jczbJHHCSydLHzPEzxjOp9N34kbl
it0zu+oTCk0UGUs/dbmJjXFhPGiQp2nZUF247gzrQ/QU2CrGKWlAV/gdd/C7guMM7wuDFpArm1c4
/g7PgfvPvscagSVZN6seL5zHAsrtgznnQemXzWGW1bMuwkuztcobggYOKbCsrdyCfRwKiOZ3VzWX
ww3eX5dRKKxXwv4OIgHLB1wIyJzaJTksDlLzAjsSN+UMwwgnh6WHHz1mJVIEbORpu8DbgKml73xY
XdjJuV+IMiC7nbzrFYF/NGSi9axo9ztG8Z1KnUxhTQSRbsa7yJugAmPrginM7dyzASFJrSiCxvRn
42NOI9zikozhb6J344d4gHmI7BD6oSXyIPKp/im6SHE3vNtJZ78G2iUpYaYZBQOl9L/3w2Svyojq
Opzrm1hml5wT7apJWrVvDFjeEeX9dQmItqV7Ma360ezWKESzdTSo8WvWCZjzTbyXoWsfsE4c4UNm
9w1l16rAIMSTMe+lB9EextHYWyDaq9psvpulQX+e/2+Yhy3WfbKEzEHzbMrM+zbmw057qrxVU4j5
2XebL1CfuLrR5nzhz084g2O1AhSOBbms/wgdA8c27G9n7Gm6tXAzTCv8XWGSlNUYlaI4bP2LzGdM
YNtwpar419INPUAlo3WgL0T1fAyhX3vJ1pwqe4Pk/U4vx/sIL+Sdcl1SqkR33eWxed/lix+H5lfa
waqNkCDJTP+Wg2rgXZTbVso6rkZrS47dQe+hfOIGqsUdPuYJ1WilW8QbJ934mBBfAiHaa+PHAko8
O0weRavQN79kY5ejI4CiMFIWoXGp51+eyP7ouBoDNbRtdCCIly+Hsn/SOmfl4b/SDhaXxdZrfvS+
nV0rrtWbORnaHXF6+Npi8Jl3fpauM20Ckv6ezXS/yoH8n0T5WyvBUrFzJy5x6IXXhWxu4NJp+Kvo
3rWba8VVKAxjI0EYtnACtD8mh8NqdMb6y+wWr3xqV3Rzv9II64juK64JQ9gqEkDppB0AB++5fX8j
Tdi98qviIetTGqNmPeyyjrChqLcFVxBQwVp7RBhERx3uFz7wVYpvMRYaOUYioVmbj2kfZmt2s9co
x2W98nDpnrB87pXn34RaU92L0chh0/sVdGm+k6jPaZWUQ0ZnU2YrM5NfnQZyGTsUqcyiGKvfdA2c
W7cfqOQi7XGw4vAyH7rmGx0UHV5RtIc3y8bYyCFfh5FV3imjoxXDhRV+V3SftdV9E2fmd82PH3wH
07NyEOYF8ZsYZnNY08/xyD4nhhNjwfIZxKh8KbP4QLB3/SVvyJPSBKuuChFsadFXTCF/VHMGx15U
xEx0IUeu24sfGNj7T5WBweMKXkr+gzEOJAxClmp7/aVFMQZ7vUXnL6Gd7FmxUDOTGYYC3lU7TmTc
Ewc9HB+yBL/VUvTlLzxoCvPa6XrE3yzXEKtVpCWkMsadvTadWezICM2MFdmJYpvB2lh8I8cb0WXt
nRX6Y4ZMR2K953nFDxsT1WvVN/YePmh21w9pcU3d7627Lr+HFkr3PhZV90vgGfNF+J3DQ03Lb3nl
kxOC+XMehNECEuP7a97UY1t2Cx2piLlVwHdfKTectmDyAlv4sYUhYaoXd5wGiuqIN126zkVpSBS4
tVkFCam8w7qFk3Ex5YM+ka2Yjo8DoY5qRZ1m3zYkCdI/7+PiNpun+wgQbjVODnS3jEJi7Rgimndj
rgkiqGmmBVMfxZt4Kv1kzedJ7spE9gBKHFnJTVMW8SLv0e+6Sv3NdCoewNns50J06NmLGZ6aXsXT
q5hwTW3nqb8HYhmx3HdK+oHCt/sdJ1tTQgRtvH6N0ULT7yP0J8OlVTfdTzjr1XOhdxNiYvShuM2p
TrB+Z5yCuoz1vaqMMNU2M25OV24V9RK1XIYrzjA1+tcBPngI3bOy5wt7gV3XvRMtEclpgQSwjDDh
612zdTncFOam2uzUuHMtQgU2bM/Ce8wSPgAaxSth5USJQhLMSrinc2i4MM1A9TGva6FVcRHDsYhG
QHpFGJBDgIYVd/5myrrSv3RtK1++iaI4wOKwhh1Jd228IjNbvqqOEKOVSsbWCUqY+/iLwXrlDqug
n2i07m5qVdrNaqoGKK658tsno5XxD4Td1JOYTmLVbIQ4XeELWdQRtxij+JpUA/aNxjBmI9UlMQCr
zgOoIiuGju+q0Rvi3zWiLNu1UwK3b2w4ss9VkUqb9T6qRy10+nxvdcl819YsKw5cP69WrU1e6Ko3
bMyOhtKGVUuOfOzsMg/uxq4fqfp3ZoLD6cYZaKFCjM+pUto+rm5Nq5hflvYmTeE69vJDMtaWvtPt
OAtyV01ws70svZ6yMBTbrontH4RhjNo6Iis7PwDjQkdJYomnPsa1OvzLadTztY04b9h6+oC5T4Je
8NcEwxwmopLVOuJJu+u5jtljzDrE4C5v6+5XloRgUV5mJw8zMit/Yzk91Y3S0evwNGwsoMMZFGeV
h+wVK1XjWAOZuZox2hbh1Kw7iCN3dlF4+HFXDRgNPyKd1+6YuzcVRP5iESa1VJXgrdQgJrghpoW5
vBuhfxOXQTRuztJN6mnnzkRZIFCtajBgAIgVXdz+sRmko1jQ0DmX8qOad1BosERPiuYv73GIjfAR
R+3BISi05PKTESdRtcX8RAdaYXxPZ3Y86GzgL7OnkOfnsjNuavCAP3x0lrbShjpvANgNhFe9lNPG
jSxm4BUWAtBulN03LbSsC9KkxVXhtngogbHFOZ5ftffYSOle4ihuY7PfEpxXO0X1wwf/W4d1+zhO
SQtZu0EIuR7BRfB7NOrp2Rnteh85HT2hwbGIyJIhTqjoPfWhxm7VBW9CjNd/gcjRaV9wy5lr5FgL
JAVp0bEJAnOBaO28SixkoIljbITjzb9M04ivwcPC33VbGw41XKV6aO0RNJ8lRYG9CtI7NI8hn55t
zxx+QeSClSdU6XGMt3PDS52XvkI2E+ALaXDw5KqLUxh6g64h+Bs4WvUd7jxCbGs/d1+oEB0SQjq3
uMPBJKvRnzdoczOilr86eoWOrrCawWGrdZC7me6A+TVdPxblWGOv6UV+SnWK6ti5dZY9KwgztMHr
OMm4KjeEEIZrE/4odCafBNl1K6Apr2zlZN4WO8v0sZepUVzQW0+fcmDdr41jQQWzGtu4scGYh1UY
1QOfje4nNbDujBsmPHuYoAlWzQklmIv5v5q69sU3lX6ownQZF5YnWm8orSb+nC76VHhMSYXLYFqK
rW8OM5kC5CJecaRTRfZ9k1lcsDlfMMYv5j+t7Xb9Rhoi536YYEywH4eUVHfRGq9u3REWbIix7/+4
GDPjixYrW12Q4e7uyfbw5w2r3uYqn6r+VeZt0++IKVLxWk0z21du6s2tlI3+BBLc/+LLDuXKmzL7
d5fiksL+LfuFzEYU9w3XquQ6VV4TrX0OILatTJTfvFKrnmL2EYEBSUEiSoQg7DdwdgjDNKtBEZhV
dpmRtwI9uM8olMBeCmcVlS4LZOiL6uav4PqNgVKFH9ovxoqlXqtfjqvsclMkNWz3jk57jeufmL+W
1BYp4VeKZIRmNiFfi1BHAS24lL5mZtp9j8NIPmSEDCTsxrENfmjEzrcqCTkUEz7zR5kmoiJlwiEM
PjI0CE6EYXn2CiO66Dk3XM452FlACEhcLDLsjci+sTGzdFY1zvvsZAXudbixzd4zzgrWi9aYZbrx
zXIe1xW5U1wzuHa6cAanGFGIP5DS5k4w6XboZEcuaVb0MycfQOKHqYsrh65ZGLhp7R2YkMkotjn8
wWuvuY8ydKPoCBLtDzXdoK8NQonJ5Jk8xO7cQa6cv0yB6xKy8cYe1KSvfM/Wyz2FSASoX0dEpnvN
Qkr2RhG4o0f5MwrNJEqjqNBhN5WuPSL2jQhu6fKFzr30f3DptblNlNDc6CRAWRYckV6WbODnFeZG
63o+3KSs23aFXIuOnOlpSE86syrzh3m05BN6GvuF1YWh4CQ6+Vhyl/lahg0nzYg7AB+fVyOj1hMl
N7FLT3GLHlI5F3ZjUooVBCLcYKvIhoOwRMxgkh6Ak4oQfMA7LvT8NvHUgqsMXfSC7LV5GsZuKczV
El3giIZLs4yrWgPiUfBcU1cHtxBc+m4jusHjz6xuou/AgjwIBybZBN3N8l8iKGDpfUumR8rJiupz
NUpDH7eDT77EJm2FNHZVCSUwiBDUxDu3RaG8g7TeoMhCC4zPtTVwsFYlVrNwNlvrmeuh0jZlNg3O
ddyQLYElaqJw9pa0N+tdkbnIFkuRT1QaDgglRXfKJGXejPnlNKWDicE5t6MbxIXtL+RyOVkKLjmH
tBOaaic7zL/I0DGHBuiJs+zAITG5S4694VxwLy5t0BiG5bLAGUK3w5yLbcfq+IEuoZ43XWEud5Y2
okXZGC3lU9IY47ULqzHaUBJHkEVjwFbKZduobieclfBPH0XYbQmtyL+NjXCfkMqOzm5Ertov/WC6
EzzNptz3ltc9Ql8dq6vMGHtvWxoVpLuprkoyG2054P4Jpc5e3JFD/8BN1Ag3s2V7At6cFIuxuacI
kkOA9LszB/ijhYOWZde6Q5sQopRoz44Re2pnGRalGpgrZqsAN5O2Q0KofsWkLj5i8oL2uq0QSH6l
AcB33qbIoL+RxO1R5SuDOgGrmfmm0KcBMJswzJiNw0RVXHRQC9cwva1iY3UQR9cOHP0DWqbkIq2k
mFYGq/sijH0EqIYBX5rmiP0gvSatdyViWbnqUwk0xOWQhPW+88t01dgjuh+6rzrHUWTHlxIP6fSG
x2uLNY7l8y3SL9dfYUwifhTEFGRIFRR4RKWk+ZPiE+MZxMnLo440dNy6GtLbZrRBCENyCOaV6qeI
nrZnEXOQ5kbIhkKf9UAN0M5kLlAgwkxuMUw3IzKN1lRExkKp1LDqFFN9VeZa47EY0+weF1uaLWkx
AszQLRaEQwGUi530BYTjMMXnEqqt89X068jbQgOWDwN28+GmmVvjJYoBX7jtz+XuY5bFG/oPtAqu
QaaL8ZRpeOYJWcUWmu30dcVtrR/tZ0fvp8es6dQj7hE0OBOyPM9wcBbvkyMOjo8LEo+fC7XhWnTB
j3l3BQ0riSdLt7dC0f+M9a6L6V2j1qo3moQVdTV4g8I9VnD1CZLSBKUp+7zQzsz7DY+Fn2HpeNY4
OtcpiIfHP8Os+rKj2d7v9VoM31jliMN6j4BWMy6vP37Eb1hHvkmAM4RM7n1osP5KDf8Hf6yQpjNR
XXR71yqxbI7Qd9yB/X3Okg6yDMMAEPjg41zLXP2ECuQ0VaGNQu/2g8EZha9gvooq1GcqCevF4TQ+
4/3z9gkyHpxNyHoUunB1jp8g22xHIzXBsrwr8dUIDeOhhVG+wsTA+v7xEzyxpPt7bgbFFXOE6WSc
zg0rCNdNjKnDNTqzA2x+9WBUiJYbCF2MOPrhFgStvHQnewKGtzHpF0N7IY3avf/4p7z9XkxhWHjR
mfweqt/lqfzjZcL5thVd4H5fFOmByII/cTU+hzmJVrX+H6wbYs2Fa5iQu4iDPhmKC1fkRl63N6Iw
3SuSHvZaYYurjyf03uokMdqxhIMLHD50x6NI/D3sLpUdYBT0Kb60/tIthTwzl/cem/sX8852DYiG
J48txiF5QiHf7ScVmmEg8ZlpbycCB9VlBDwHf9oe6fZ+PLXTFQprE4ov0m7fwVmPtXo8NafWkajW
Sg+403Svru04KAZKBQe7nrTw+ePBhMlf++fGtowG41RnSyM1HSnJ8WheH2XSI/Y6oOtX/MRUAwNh
CCjptsMf7eAj2sf8SDcejLa1X+oIDf9UOOY+LMlYK01VXxnUj1/P/Kjlo3/zoyhT2WyxU7X9k7fr
6fAdwWNUEE2es25zKe/NIQPmN2bEUQVMmTq2hhs8nD2knvTWuxKDw35Kzn3C77wLEuyXrZYdl67j
yX5rz3OKJXo7B7ZqMRWAMv9aoEK707Gnuf140qcrmheBcS9qJkgglmDqxy9CTW45wnGbA48Wx7pq
e+OAa7Rx8fEo702IF43bGxugjiPZ8Siku+kawgIVJI4OHDlgTEDthaFKFEzcD+IzRM/3hlsGY3t3
LeiXJ8NlxgwfUWDcTqQ2RL0pgshmztde5DbBxxN75/E5jotYw4RcCvN5+ZT/scORx1QSiaF3qKAG
CC0m4VdCFGr38SjvzAdjYT5Kziof4vfJ5oYVLnGqSGsDq8vHV+mk3t6PdPXbqegffjzUexPyXbYd
k13AdU8j681xpEuG71qgWzoWMNX8ZBZVtf30IC4+g9izLlae9ikRF0eokhLGb4Nmrv+kSelvJ4w9
P/9qMJ7mj7PgkEnoJ1uM3eGjFKPnCBAhgadbVnxR5r7cf34qhnBdKhUo2nyvxwvAAyIK3d5CRxTP
KUmyWXkhAEc+vwA8+A0uKfUEStJLPx4l5/xGdR1PWC1Uxl0iCvTMreFoVynkgeHMElh+8sk26Jke
XrKGgz8ixoHHg5klzjBmIlVANU9abgMJkdBvDCTURdRPwz32QeV45sh7Z9lxeeHU4SOyXJb68Zis
7kzCPVFBmjrTFwKulmQ/yyvOTO29YWwMNBwOb6oj42RqM5IqkF96uQOs9+aO/MnC2Q2tXuqfZH6z
rQK648hts745K092oKrwQS/wdQ5cRw0/Rt3ufguuhy8Jpgd/29P/W7Pst5uDsG3LxLpTmDp2xydz
AuEGCQQRDQrPNgPTRPY9lF2NbBaI6rOLnZuI57GnWtjvIn49fkuNH6qBjpgfEFmCIwwOwT9yP67+
fDzK2wkZOrWVwJgan04OjONRsEdry8Yl7Sbs9TQoMH/EM8Bx1plVtI//yVBsEmx5OILqJxsr9mpz
Voc2wTpa3W/8pKBJPGaETJlIzT4eavlEj78qZoXXqYcuh3wIfamI/nFSgF7gHWilIqh8wN9+EL3a
+BhG/JQxRPTtUHVY9UBeCGlWnNk93q56LgF8zRiPccqzsx8PDYHeSUMjFIE00/we97MJ/Eo3Pr0T
wrHkIPSXextg2ck6pO2p20pEblCABO3L2Q0JBZLnJD/vzGXZ0JEZ/TXO6SgYtkCdyGNGsUNCarIM
JwWUBJ+uijj+4GpZFIJUqPrJ5wu/lNeldJcnlqCd10dHTLj54Ct0ZlW8Xesmjqfw2SgdOBL1k7UO
qTdvacvqAWZj6UZOVraxiOxEj5KVn34/HBwAFwQrmMuxeLrFkmTjltZkL73faCOtpNzpvT59eoe1
4NuisWGDcElfOPmiaL/Xti9IGrWW1iQZRjA7YtM489jergLkUBg3+gY+0RwZJ+9H6AV0O7+zg16k
I2lr9e8wTvXNx1/s23cD4qIjtEM1uwjMTg5dLaMzHvkom2GtdjeRWXpXJp473ERyorQ+HuudCVm0
nbkQse3xiZ68nFIlNR0Z1wr0hQa6dqhcko00zeHTC9uysTBnTQugAU75462ARFxUuDlpUEYxTavZ
tSFyQTQ983qWv3K811HYwTEByXFp1zkn54QZFfjkiprZTJ592VpaBFZNTCUNvXJf6Uo/M947T89m
UzV0Zyknubkdz8qU0kKoolsBmSVEnZaE2tDFD8+8o7ezItPExqEbeIqa5/QSw7bG+eenkDplWSWH
ESfEcg0DJ9TX0O2nYQv1tMvO3JyWn378KIHbcIJnjbFHUFMcT60w+sGjA28HhuqF/IrTTA+Q3/cu
jqcpfJOVF8m2CvLQRNPmAapbt8VcDeeCTZY3dvozKNAMC1nnIkc8eaN9jouu29d2UDiyvYCvJW5s
rQp3RMCrO0sM6qYxm8+fWwARqE74yEmEAdE6nnuTefRVs9wOUmSIaxs++lqUY7/9+NMzzDdz8xyT
LRF0DoQOJ+jjYeay1bANwfctkSPETenatSK8Ui0Sn9ILv3htlXlrLSFFefHxqeYAkgPmh9LTxMFx
Bzg0Tlkb9RqzyEGSzVk1E9p8V2E6Uqjue9clShHGR3Dg1jYX0Ywf4Ym6xkYNwcZgz85wEACw5xzW
374zFIEcXvwDnspN+HheWdc2djpYHYLAluxfLb8knayAeDTpB67e3rqPpuRMMfr2G2FMG7U4JwCC
Vetk+58S1Tg1Ss7AL5YYamfCd0Gf/J+CfOrfnuzNM/eGd8ajSOS1gZOAyL0Zj1jwmDT1Nui58296
5GG7AS+l7YT55IUHh/L+48Xy9kzgIGCGTA5kjgbp8TNNlFVk5Ea3QSvTgjBoOjE5/GR4leE5QO7t
1JAZc/5Q2pOB452G+1DSIxPVcpZlI7vXvIxwN+vK6EtIfbRJcKb4dH0AJk5VxUEnHAs843hqvUuc
sRnqMkgq3blA8+IEjh1F57CZt3u1j3+ASVlPNBRNjZOPmuzpfE6SUQZ2p/JHhagGW9ooPbNtvhnF
Mbg+kBwEioanPJr2o2o7r3HkNSBuB3pbRfg9YGLjS+EcPrkaGIWSF5jBQSNNh+R4FBQ5S/O3HQK6
qPkekVy8970EJk0+OMHHQ703IdoV7ANcXh30D8dD5XMkHREbQ6BC23jIClc/aE1RbT4/ikMEo2X5
3lLLn66BFposKs8hCHU4Xl4/WN9VU2Bz9flhaO8AbgpuCuxNx5OB0dK7teb1ATQgXO5Jp4MDF5af
BOu5JJguV2+QqsUkQJysgaHKiHXHQChwogqsNmyGjdfBcvgP5sIlwWIcAy+O0xcDPRynJb+HNF9F
99D1IxLKp/TX50dhGROOyT6+tOKOn9hkTbAl4Y8DBsdk28+yNW6iROW7Tw+znPD2UuHYRKYtq/Af
l9Rw1qjqltBzMm5UdVGWhaOuosQt6s8PhEsEewA3UhCm005q1YWzgJlInoDpRdcaBJ5dqlx1ptpd
KvSjqgUUn7Yb6BwUU3aC0+8Tq8beK6o+0Ki4011kxviLxUVZl9cqqoxbQj4G93psB91ZG5ldR5//
aJfbPjgTchDbck4eZzmgRhqRkQc9UQ9fDFLTQdjVOTT1Lzj7dJpQz8jscRd3g1ObATTUSjkT06xy
k9jSyEq+Z6Um+t0cy/guNhTNTduLnyrcI7aSGIitnSX+mWe9PMuTHwF2jwkB+JlJdX/yTQ8DgRWF
k4yBHc7Vl7htqx3EufCAXfAiJ/Ka8dZF9DKuP16xbw5kOsVAUtSk4DcckicfBvMO+TL9ISjLIbrC
Gbre6PagXXdIl/6DofA14XrLS4ULcnLLsAvfQ1SkD0Fs07+C6TK2LxM61qu2iPJzte97jxOUkijE
ZeV41snjLKespsUkCFoifGk/cxBflXLCpMDoBB7LScOLbvX898dPc1mQpy8RhiMuLssdlPPz+Pv3
4HXSOh8GYMtC3KVhP25LPKA/vzEvl2oshajuQaZOHqSbRcq0ZTQGXTbCO6r19jJGJH3mdS1v/s1c
fP4+2D830dPyl2+hTwjtY/tXzbSnUvBw14M1gW0psQXRptTK5PXzjw/2jg4ggdMIX/3x41Pm1KAl
modAb8LsgY6lsUFp4Dz9J6NQZTMAd+tTE5qOdgN+BxzSE1rjgz9bzSbK8+jMtei9pUCz6X9GOUE/
kkKSXy9obNSkSiD6h/DTj4a/+excTB0jI3vZumg6nC4FBSXJM/OkD+i2Vtu5NmGzit44M8rbTYIm
KkuBYgMLVIDy4/eSczoYsjGHQPoRnua1t5lKnAyyKPs0jkMbkMxBbpL42VAsLb/kHwdoje1+QxIA
76aLyVfP++5AyKR9plR/e65h+s7XY3CG6nyrJ5tDLie7dcMMqxc1OxYUTwl6jSAWf0EkjuWTF+q3
YTGECDTyavx0wWNSglJZeezy1FUnU/SKwhJhTI3gtqinIxKjVv001meW3xsWC25AR8OcbOzpRCRS
bUdD4CGlphGZTojKQHf6AtvUKErtLfk7Ep4kudXxPMcoaCAWz7hnPH96iYqF/8SGBTWJ6uj4lSYy
YvEmYR9kIZ6y6M6tO1+rnIePR3m733P5QnbGvYhikubH8SherXypZ1MfgOeM2Rej0nA4mBpvfOZ0
UZfppA3eVtqQl8+c22+/cwBHcAJiCui+saaOB25lSUKU2XfBMJLG6XQheWFm5p5ZsctDOt6M4Q/T
32N2cJLYj49HwYowLPSqXSohRbxLjC4nV0UZwG+VZ1bOe0PR0YCjB3JGA+lkqC6frXHI2PdxsEKv
oHUFADHcfzkI77NoB7gR/UrYRjxC+Hkn3yFW90MP5jYEHblfSQbRXlPiT0WpifWYcWZe77wowHu4
BpQ6Fiyn5d//Y2sZoUwC3Rh9oLKq3uUhjplI8uP2+8cL8Z29hX4lldRyzwAmPvnuEHOlUW5xN5tm
AyeANCbTaUTtaQ2a9RhPEdfC2h0utL5MzvRM35mg7XieB2IMuEKb9niCIO0OyWYjd4K0qrdDUU7P
Zppi6/TxBN9ZH9wJIW/yGGm1nV6l8nyGB4eTW4DGf0oOhgajemugvG42FbqeHx+Ptjyuk4VPrw9e
2pKTvXzbx5OyC+kP5D0MQRthHo/nMuljrttM5Jz8xZRXQ0JKxWfHBARf+nDsWfSDT7lwpdGmmk9D
M8AhdVwB9siAzNTflWrHC0tl4kyh9fa9UQ9DgMDHDbYf1JHjKcYkb8imAWeM7Rq0anariwrsavPx
pN655djco2mVWVT6tLpPhklSTUnd5Zbje1mA29lPXRFYhcnBnyhyttaY/LL8ATkiV75Fiv7pq9wy
OkjqsnLg4JyMbmtaNFKjsD+jgXyVvtFe4cI0PX48yfceJc1oA69Gnibho8ePEjMnJBcDn0BKw3bt
dKna4kbcbT8/irP0MKiHAL1PW9Fl21WtxKoo8DTi2DCV8Pf5KM7sjcsDOV74fMzUQdjsgWDSNjme
yij9JO3KQgYwBuJ1k1b27zbF2xq31/Tu4/m8/caWobi1UD/yek7hpKTTc9tNexmUs0xanHhV8c31
at3c28bgfi0aWf/8eMR3J+ezT1KymiDPJ6shaXVV0RKWQVS76b2f4NaBuKCf6g0iiLY7s/TfGY3t
g76WB4oPOnsymkDCi1l92wbSsglX0Se5cdJqIhjSTD99TtO1paqjfcs/FDzHb63GsMLDfE6SwNZb
sPVE+gAnVB2I/WvOzOptxQOZjRPapbvKd3Xaw+0bGZZEK7TBQAulXsui7OStyIw+2aE4ashlU4b+
e9TDfD5Dxn5nKwEWpAmqU/ezbqyTB9o0Im0ii2JLuLW81fWmvxrTja19T4aMvB5zcDZ4NdXrhpgt
dMjRp++/DO/xgBl6KSyXI/gfJ7kRC4MYAFyvsBONt6Qp6kESp2cOnreLZhnE8RCTsMNTrR8P0tGb
j1unx3ojpkvYIajZ9qmPpro51xd9u2kxErgIzq/8L16yxyMJb0Si7syYeGGXtYtasPamRoHy2U8O
gAswhOsbFJo3abbIKs0iI5IxmAxi3QZ/kSmmrb/20yE9s3W9MyEYwPRCgI09LtjLv//H+5Gm1hqN
y/kJsSr7kSS9fRjGvNj+NaH/b2/8X3/dXv69vfGh/J2w3/4pu6SbDr//++///m9vYxyMufzQ62X/
gVgLhff/eRs73r/gvwrf48PV2QiXren/mhub7r90EN6lN4HmYSG5/I+5sfOvBfk1fcimQM34H3/K
3Ph4YWgguZATqUxP9os2VGEFYursETn79k07fKpb9b9/92Sh+UYyOG2uXHRxODEixZ6mx9hw1Jn9
7t/97JMjOHW1bBoVCfHkeUr5dXRmPSLAaq5eP/40j8/f//35pwV7MWden4XO1sfUCoMvAesRc8MU
3S8fMsbPltl04e7jwf7dZE5OppZ3n45R6fwfzs6sS04b2sK/iLVAgIBXqii6utvtqT3lhRU7DggN
iEFMv/7uyro3Scnu1LVeM6jUQkfD0T77A5Y9TMMc+3I9oB6VpjfWzett6Z8/xrrLgbXm6zbbaGEg
XHkVBEsk3y/wJqKPG5gxawmZN9ARIAzpd05/kJ1O1qmv5+TygzOc3dZ7eM1VwAjCV+EW7/xyxfjn
JPb3X5Ra63IKKyV/MmFcwLMvWe7pFuJMqflImkcU27bkVWA4qIv9iGLZBI7/cO89+aqZb0mkre32
nw5Yp1kQAUYew6m/gOAMhAkonEuwD/7UoJOAjdrXywwmJ6A5jx2qPXlhCBycVO7BhUb+0o77Tw8u
M/dfK7moNzmjohhDgBvnIRw6FLYs7M7tA1qrQodIXVLUdQEuNyafYYPZARFq2l+6Ff/TdWttEGnL
6AjqRMFDxr4jd9I9wu4cBqtunbfWBqSXYg1DjrgQUzJ/DJY+ytdqT9xWHvsGOoilBf6rj4upgwN2
4a8ehDFUA4bi2H1rNSBwvkthLoXVoIsM6MCwekH5BYhvv5ag/mf4reUA5m2egvcQsHiwN6VvRga+
wUc5Td6NtfOF5Syx8gJjCu3lssZpuXeBLLY68gYUH3K4af73970+Bv7d/8QKfvBoImEIVOEdjCTl
aYGF0gxs5RawY8+aKHP8GSvEwbdBjbT2knKaDJnuFO2UX+woK18LDTew1S3U7JxN382APa/gvMBA
cH/mw9a8hkFS9uw2VlYgL3xNA0j0s5J4KysE/A3CR1wPuv4TBwxqvTFUL31xK6CbtNY8TXRaDjDf
PntwUXqd1QEMF//7j3ip+fB6qesqtvkYHFoa+FvAb71doy8UJjSFW/PWXm9mMIohX6blDGP450nU
sojMxWDErXkrng0LFfwc2rSMxpnjG2wpIIsjDOx2xx+w4hkllHGfgfeHjDMcd846iBWcKttkX944
/QV2oi8hWzgG3kpL+L+wj0k6jmAN1/0tffULZy37OiezeYlbc1HXw0ylepdI2ZuPYQ9DofvJA3Dx
7VaDNnd2+1usqMZ7EgSZKP9AihR2UXcgAa9whYIfvO8Wz9Tal1e2wf+XDJDSjrWOzqMkcwofq2i4
tTdflrmfnH3sdB3AwLUvF8wncI/1cGxrJMPeSG+f6T1KyiWH6Ihs6rOQafibUZBj3hi5l848tuQD
JrtV0u0L1l2RCn3feOPF1WHnGY51KdxxoylXoC/N4MlRLU94wKthVBaBKvx+RnmncRxgazXYKgol
D/dQFAQv82MIl+IyBWXhRjBZj3R/7y62vC6epxVuHSgEghf55d02qOapgPBjFxBeh8n2uh5l96f2
ogUy5T1V8dOKrL96heeNtP2cwgQ3vtGVF5Y9+2k3VW0MjQ2LSp0gHXaA/dJ3va7Lr1U+/fOHWsuG
gB1BAPYTCkFgbF3WUwD2fA3J0h9OgWYL16HopvAZqyPkEdf0S4yt9AmGUP+baXixQuyFsbGrBvuw
Vq3nJVkZC9xkDiZI5Z4bNmzjjVn2QpTZ9WAj67eYgFVdThtcRmFPMgz+V5irIeLAqwYARDGjgaSG
Ax/cciS8Odz2UlsNGS5KYBINtKRpBVKohoEM2BAm8hy3CzvBu0c77w0FB9P0sPGk2wyoEKptj26f
/fLB/nUtgcOyr9p+3cvR1FMJHmyb00G3N9aglz67FfvIojXeiq2hbAmMHaEXao8VykbdDgIxue47
bj1dGlxE8AT3xtxvgk9wXLx1an2p69YxIKBaRauoAehNtukV5NywdRRgdraO88YK56Y1kwZacy89
WI+eyXxB2aPeo3T6rJF1pg/1HOuJo/WpItFhCZMxHyWwwm6tX4LwX5MmVWRP5wSf1ZuAQOAh6kAo
B27BrXVry2+hjPKXCpYDfcDEacwU0PQgz5/+u/UXbiORtd+rKoZEI/CWcvHi77h28vkUTVwr+MUn
vybI/XuptpP6qJ6aFbDRSxkicN/Bk6oFxLfjbtdxu0hkUjgKLTtdyg7qwHMKi1M4RSnH5SayQhYU
UlGlewtB9CiiByZkAoaLcOy6FbHYqCvOg3Aq+66tAuDJCXDq0Mc3bquZre2Iq3oE6wFpHq3Yes/B
On00VSUcg8oKWeRHPdTKttNpMHiBfR8ufirABUjprxUm/D1vQitqecDAZp/JiiOhASxLx1+2bLvl
HPXCgmZLc+MWyAgYe80FjMPhJAt7jbzPgHr977B6qXUraEPdRjDDSlF5prwvA8H5TgFG6vZZQytm
ud4Hzxvp/3Y9Ij0sK2fq2nXrzg2Lg8qkTTAX2YKkMbm0ProPzGXA/rVWcjiQAsOL1tc2aw4m5Qbs
JdI6DrsVrQ20wZ1PfLQeke89A5+oZrVjZsv2+sDbtUhBW8LA7EbCRRcat4bT1e1sYL/vghSaVGLj
cxFPFTyogxl+jLqa3LYoWw8FBAFRXeibQs07qBcN+w6z+8Bt1G3vBnDYoKZvUP4neRPleMH+4s0j
cWzc2lz9Kh7CrfGmIul9BQ0J+300+60iyhfC1PbY6S9gIZyETdFSWIzRFmatZgDrzmkRsB1IkhAP
1AxAhyLJTPBqxPPImyqphdsTlS3uWU1EVISWyz0YujHfFQxD4MPppaPbnLFLTki/ZtJo6Dy3SMKe
zEP9eKkXMn1zGx0rVuGdRIZuldhZq1Hco540OAIgtrkdhgm5XmfMAG5LvcWmnLLwt6Alb8cofOvW
cesovI5bixJtb4I0wHvC8vhlI4ljrtAWzGRwzE0ClUxluzTp0TTxcwdClNsHtR0aFB9BjUwhPIAz
K9zl2+QxIb3vNtltAzY8Cy/AVaVeocT6B9uCTySWv/T6//c5wC5xTtlSe9ivtxLNjiC6kbGBmfUY
1m5Lry2snGtgGHk0oDQWRR+fownrQD4yIAmc5ostEjLwXfVFBXmc7IYdlp3J14bpX5N6/DM21n5a
paxPZgb1W7wN20GCaJiP/NbL6wvLoy19zhSNmPbkVKJ8PnuVjnXwSniV/uQ2LlaIkolMwwRVPAya
qiYP5fI5SZnjJ7VidI+6rK0absohvtjlpusX0adu+eS/Eoz/OsJESwTH8BBtQ+XyHJntVRyNN4qn
Xxhwu+iiW6qqnkLAQn2Q2w9eWz2y3XfMD9iuGbB90MnuEa+AZui13JIvKSgwbkuLXW8Lz8UZqznG
RDTqbVd3JxDr3FZy24gl0ssWrkjgF90+3w0LeYhitx3U1q3qLZ5gno67HZX1Y9qtpRoqt2dWmw7N
xLQ2BvyBQssP+2wObfLRKWhshajIYB68c3xEYFe/Dmv2Nt2p2zplG8SYfubrttCp3MY2eN63iZSt
CcejW8etiAxVtSrg4qZy9CAlIIrfZVX22a1t6ybKBYMlfuB7RcxwuvV8+jvkym4bG2pVr08SmNh9
L3xsyQ2jax7DM+WIetZbdkM/j3gUd1+3no5zMkUoiyx6+n7ojimy2C5jAoH0dcNN3fRR32yo60gh
5ljCUedBT5/dGrduoAveu7ZNVWMRNIAPCLzt97DZd5opAPNd93wwxufAbY4FMCdvQqO/seimZvGl
4b7883+t3ahM2fw+zeC1LsM3MdpezXxLD/lS2/aBdmGw3FkDpI1RF/ZoLtYJPVyxHEfF2i0bcGwE
zrOYKLAlyXe//SBo43TAQu3F9aismQE9NEPko05yag9+VNHuSHACYk5LCwr+rn9ALxLY7xYxVEf6
d2+ZP+Hx4YPTVLTFWkDR+AMNMS7G1PGxN5zlcAhJnM4RSAhdd3xo5gT56BUdX9c3pvPv1xlF/m49
tyIUUHFU+TThCDxo+EpAcFiksP90G3HbTgoQYGguDexefC3eRp44tEPjdEhBUbk1JrGnNpTMjCUh
MTkAGgqwVNT+6TYoVoBueFEYYWUP7bmgX+pxvWdJ/N6taSs+12GqeEq8odwunHHRJf1JydZNhoGC
9+tRQUW9ymZohUo8Ie1HhUr7JBxvaQxeWFrsyjmjycibANYsHbQ24CGbwXvwQBt75zYyVnguHqwp
+8jgi87bHyNOcOuYfnVq2lZTTdh4Gk078OHAWli1PvtSus1DW0g1VymH1yVKqPa5bwoUSZKjJ9Q3
t35bwcn2qBoHYM6hNNfwt9ye4OF549h5iZMfFRA/+JIsqHSHTV0ylI2cYwNXK9q+ungz5UtLzHZw
678VpDFXq+JdPJTATf8mmuiTp/mzW9NWiK5QPAoK4hTifx7v5nEI8gvBuXRr3YrSmjQxG0KCjkfB
JznDdxMOoB/d2rZitFl7mNmi+KKMCYsWIJvNFuUqFcCXu/2AtZFGTV2nJhWYkqv3lknyzHq3uziq
c67XF8FisKAnNF1t2dvJZ6+rkDo9Q8HQzmo63SrZzygtCitJSi8l09ugXpiT0jey9VEkmWH7AXYw
nIt2MEOGvgwjR3Uaaouvuy7XypvWsUGBGcwqcnjGnPoFKFqnr2lroaYhMibKMORYHh/mjTyIeHWL
IVsFhZofYVDpNJRJVas82beHbGBu72Y/mNsARzD4K+FDGXTzmzDoHwd/cuy3FZ0Dw+sEXby+HGn6
iQXDW8F7p0sc6iyvP2V1MXCrdTuUFCOTZxCh5/0mU7f10FYjTWELCGOX9Xi3afrDQIAN9TK3I6ht
KY0qNfA6Y78vaxbKNl+QqCiM7/2au8j/pfgiW4rUthlUae2GuMnA1UoNpe8E83e3L2pLkeY2phW0
dn25ZwM5BGP0hJ3U7fUcZXXX39R4Ku3itcN06VDzx7HWbhwkzjSbb7lxRmjpJ5uprTeCFtjP6lVh
7OsGhnWgbE3w+4p6t3eEyJYbbdyYdJBAz6TeyMFHWLT802TJ4nhpjC9/178upIGEFf+CkvASHvLj
Uda0zTFCsdstILbCNUlW8BRnX5dGUHLwKUTscO91XB9twdEkoMAbQ6VLkD/rKQ92IN75tqpbvgAv
fVtrN13ZQIdlxdh0TQv++CQ/rCJw2/Niezsl3SIvvqnloFJ9t43+CAhv19w57Ry23mgO53DTYtFl
W8X7J7+r6jt462vutjHZZaoh1smYbPisGfh54ykxKGnN46oDgN6t/1bcXsxdL1A7jHw4LudhSD/A
284tNw8D3espn3AJ56Vp0GUSTe9ZPb5d+PTerd/WqbeutiWE4VJfJir7TXVLkDfghTkOihWqPVLm
qWekLsOhTX+D68J6Z7icHaeMFaoTYGvbHsYwDIbDek4hfcm9zUsKt4GxNtdh8/BGL9B6PG9A6Ab6
nqtbKqa/jqA/WYNtmVHPVsjrUtKVM+V1leO1uMVik7CVH2qZ1fxO6m15b+QozuEYehSmLE0fP6PE
DZ45yP+Nw/sskfSO412yu2tBfKZ5IhiS8fXapz68g6K2Hz4sPfHAntx6xX/vmsYDeg8HS7BpY+Ta
C1QFryBrBsiSHSheqdez6b20LUmyNtG56lqQigIf2YTPHpS92ykIW4Cow2RFm4tg036q+6wZUW1H
dnOShKxwrJhlqH5b4cdSvZki6rVfxyDu+zLdSQbLqhV/L+yE97ho/TlODwoF/PwASloNpnbQ1WBx
pgp1YX6/k/cw+QEcmtDhrBnMRkq/y9INgEQxR8d5ABuzmJMlQgpbNHN0qIWWHc6zWbYd0oHBd152
bAgeFgXE3lmEwRSVO0Z7QU08n8/77smnQc1+dIz8GXTUthqq/b0IgDV0O57ZtndyjQzlBsRzCgsP
ZH28nNRh5hZattIrjKoNB0mhy4bK71XE31cJc+u3rfOCxcu6CoJ+x6Yqx0zcAyrhlhy0rTJhKR1u
8MrUJezg1rzyMg7eJLjyTiFrq7wGvw4px6NdWZO2zVegbGk7PLu1ba2TLcpbZ5X4XWk2o59QDcbu
unCSbktZaC2UDWW+UUCXlvXAo8cI51co/830xa3v1kI5yHqeZz13MM+uzUeANXck8xWo2W7NWytl
r9iEMpGsKzMklfOYtI/NXrtVmsF95Xrr8xHCMNHRXbl1upIwJF/acu195njLsWVegWLB7oWYkbSG
9WhBRmX2PPFifssi5IUjmS31mmS/VF4zdfB+E38uOrqPvdGtogPeXdeDo80yzP2WdGXjZ9CRTWOy
ikOYtcQttWyLveYYLtqzIboUfbanedL1Id7YU0LctBgwELn+AxatROCvNQ4IsHMDKXtpC7jSOx4Q
bL2XTpYLSRFbON5ohgMUZfSgvcV3S7vZYq/FR6l0zFSHqloh7mk4xxMQmACaHZzC6i+r/3/dc8ZW
1RAydViGlUnuGxX6v+FOu7mlgm21V7LKfpcjzqtIZa3nKoInYOJPt4yuXpr0VtSSUBgYCWF3apms
D+PS17mZ5K8RsP6+3tuSr2AIVrhhp13pbSr83kBt/n2XRropP2GVeD0pYUemWjCQdRnTZPbOPFPB
wQdrJL7xdvhCXV1kC79Q21pVVKSq3EUQDs+as7k7VIki+riMnfeMgrMnz8tEe8QpjmeHOsNl9NR4
cdy5fX1bH4aiYOqbFufPZQMbGciPFgYUslH610y4//5EtkAMhIMdd5bLylRNQfUgGVjfMOLepl/D
pfzzA9Z+DMehAeW1RAESFjDwqpd2ifKWR7PjAcu2KKTjDtdYgh/YDIFseTefoN7/5hTatkpMTHKb
MrOrUg9qPKx1+Oc+xa4dt7bjut+DceSJLHG2PQnC7wkZ3VIAf5VQ/mtJkp7n1wscRMopmscD9yI8
NSz7O7dBsfILUyPgTrrMCqi0IS1MA/N5CY6622pq68SWhHVwgB8UwCir91W2S/gNCPvW7bJoC8XG
NlJdpAJZ4qz1lMz7g+jrG14uLyyltk6sXvHOSIdOleNKmvtADGles25x28RsqdjCKUtnHsoy5Cnc
KVt4m983iVGN47BbYRplaxdS5csyiVV7gP/3HY/AGXGaMbZkbNCqrquMwXk1apbHcZDRIZna+e1/
t37p4k/u6LZuLFv4Ni8B9neYsPY48vtjnRXCD0AQpbjVKbczlq0hSzdaAelTdyVAlZPOGzCZL6Hl
Z7/Gw/h7pbQR2tJjYw+uD+ZmTN6byX9XB5XjtLdCFk4WQBwP6Duya/GRDUjl7yZQTp83tGVkCpPR
41AFFkEyVO/mzdPvVRO7VTPBVet6lxdMBcYno7iswelbLcO4nFicHv978vw8amGse926RnbBr6QS
eAxHVqLr07deVDPHgbFOzWab1AZSs4BCABZOBxQf9l92kXW34Kkvdd4KWhjSVHDkHUS5D8lX5I5e
yaT55DYul5/81w4SzT5eq1EhiKLVrmrzfjTz9yWE17db8+F18wzXN9VUl2HXaYWE45ieJY1vUbZe
Ghdy3XpHWrPuoByWVd0g7RQQncNSxW2Hgs3udesZ3QGxH5F/C5Yp2I6KQY9waJVqZ6fkC1wvrn8g
nZdK42QryqCh2zGtff9Nh3q+d05Db6vKNuAypLf03rEOLriVFs7ZT4To2Nzo/V/E+B/X49AWlgHz
RFZKDaYONbF83QeBMneMz/1wwkXMkBO89Oh47GOxdo/ehlvBIwxNe/mFBGF0MpTs5yTytjgHNNTA
XWHzOH8tVbySg+z7jR32uqn2r121MXNSGnvuwcTt+i2UUfQw63a631gzn0KAJNAEPDCa3Jcs2p+b
APUtb/nFp+JZsVSPR1zYoh3/dlgOjQ/l51OrG28/4r8e2auQVN3sdJD8wWMXukZAGlCQXNRV0D7N
Gc8eCSO12wb7A2Gx83jcITvKS7L63ynp32ZB/cZtulhrDO6am/Towstwh85WkOhMuvGWkcZlIfzZ
VLFWGWM8We/jystew6vjPIy7WI4ZmEPDccENoT7DUVg0Ttk1+PVdh1XQw1s3mmNeetqDdzNfxGnX
ov7gNk7WmtNslcEdMeTl3EXN0av2T1MLL/P/bvwy2D8bJ2vJCfyaGT4YXlJh2HuoqqPXaVOvv69t
4N3IbL70E9ai41dZUhPd82JcQ06PzdQPPctnkHv2M1tQ0XbjUv3CJ7dVc5An1GamIIfUbOL8ZIDv
hTrMEwWTe0oOUHS7ZZVgvX79vesGuZNqEBg0RTwI3egnLESOG5jNQ/FgOIJEgOJlgOe4KVxOUxjc
WKBf+BK271gSQsu5owb3yOs+mc6ZGONTl2Z496f1LPwbUr0X9kib8RmjbcpY4sGmA0aCqHWvP2d9
4lbaCnrR9diPW9Yztg1tmSTxdILmOs2rJnC7rACuct36zJCKDE3QlAwQo5OeN3lMM+Z0jwNz9bpx
n+pAiERUx2Bm9z4wNFFHHcfcCuMt9MXYTWh636OiyvqTZMTpfhjaGroNrmtszHh15Iw8AOH40FO3
LN4PrHfICi9GuKw66nbp79sRQA2gzd7/98r2wjS0JXRVnDTzFnqY7EE9FloPUb6BdnJya9063fsZ
H6rY91iZsFE/QPX6qa83N3NYIJuvJ0pNk9qb4RwOECMRJ5NN6s7vhZsUFQSC69a9bcV7ihxYydq2
P+omffSSYSzcxsUKzxVsWzOGXXacZMTWEyHLBz1w7pZU/IHq2XTZ1ItIZUc1909cgL0ydG6buC2l
25p1rWWNg5SYDMuVUf5hF/GNlfelyWjF5wx1/o4KPwTROHc5VGMHTeEo7Dbm1ga7w6RnBJuPoWpJ
bgdV667Pq0FlboI0GFJfT5hMbqi54HGGQqtuJ3kqquGhWzlzq4OEV8Z1+4aqCiCgMDvKZceb7Vuo
AG6MzF+p2p8cb2wtXUR3oH1V3ZTB5oXzg89kjAKjGsahz3BK6koWZ3uYJ/0s44Iiu7Yc+onHM+w4
Nd1Ovcn8HhivoCa/ywT0hbJKQ5Y4ZeBDW4W3en0A343pcl0apvrMQMoxRTPyUR2d5oUtw1OMTTQN
muS4Dg3FArW1Rh2aGDQst7uHrcMDHtzsc6VNAeN/Xcg0Wo4AlTtlmgHwu54VOLLFoQ6lKYKL79cS
96jUjhInfXVoq/CA/InGakLjs4F3sxijPu8EcdP4/UD6jhqDanijTEHaQB9CDod/ZCS+un1VK9oB
7wY+MgRFZSaNzFPPQwHXGvlu+5otwquhNfUjL5yKDsqavOND/SSScPro1HdbgxctWgOT1k+Fl+HV
I+J7XbAtdhuYyNqSgTsPOjzETgU8KskbJVf+lfp74nYMsgV4e9ws/WTmsVCKigOcq+EIE91kHb2w
P9huXyKbQqBj47FgCdixcTXBX9zjbm/sPyDhgYEKdwGAehEusoHianpGefV6Y419qetWnJqlh2VW
so3FlgR7zn0+HBLueFaxgegxN9QLe4z6LmHXskzbn/7QuNUShrYEz9u17CtwNYsa1TPHbGmaA9Zj
t8f70NZ+7SiDqNiMg1WiyddRhu9lQ9zKq0Ftu14bG4mUcqcjUzB/8PNVk6qoKsjo/jtKX7gm2uov
EfCe8C5MT7QS8fymMZLJ00aJGE5A0GMX/O+feWHi2Eqwag6rKGjxR8Qk9Y4ziesDAMduSjDg+q6H
SDdVMk0Urde1YscUMrBD1m1/uHXdOkLzFssB9IxDoVe9HZjs2+MoK7eNz1aCZTryJxkDjTRzM59k
k5IcBsa7285nM9E3ievGPixDMTW7OAUj/7AHbez4Scn1oO+NjPYOuZ5Cp01ykGJtD5Ckusn+8ap/
3bpKtmRK0koXngQKsd21ykO9uTk3oQL6uvUqAmI5aMGJZ1PfHPZYikMKm/yj04yxNWAm2JByHur0
1LZqf959vX5sfXXLt/6FULJVYFW4LIGBWLmIhwD1KJcDhybBrRzhS61bGysIN0hXb1l2ijykzmfv
WyfUs9uwWFHKAxJU4GckJ/h8VSKfd6gTp2YdP7s1b8VpILqw2/0hO8VaKghw25U2jzQQKnWLVVsB
psfU4BSvM2B4g7zNyL3wHU9itvgLRlz9tBE0LSNsfxc9hHITJIa28gswCFY1SZ+d9ov1EV+C6BA1
6eJ2ICBWmLa+aKZ966IjXLju1KDf+NTNTfAHNB7ofzgmgdh7pJA/tMp7jBR76zRVfpB8wUaoGUIV
HQk1MigjLVB33SzSfHBr37rkKh30rTBdcoq6YIWFejRG95dSvVt+gpdg/MlN19ZzMY/rKF0qepLa
G++map7l05j4dV2gTjWpzrXcl+bVtFf/j8v1X1fVn/2oFb7JRio1t73AtXVd1HoIBBNEF5wj6sSp
qVYu8r6TwNXkKuyxt6+A8ank3AlNG3nCxbrlMhc7n7dzU21e9XsYLpDdKR+SVp6H7bYvS45Dju4f
OQ1S/WoeqyWg59WLkh4Q3F3UHstBLGVhnQ9TonEQ6ig+XR5nfVf/rodGmiCPeMLkOdw57J6PGy70
SX3c+nkZDqDctiuQh2yZWR5zIH5g872xdVR5kBmPRnm2wRqe3wWaU1jfS+QsgWhGXYEw6OCYdOqD
JhIXmTZp0z+llvjHg+mj+Ugh9wVMGiPED/O8EFaCRrvSAWfkcFS/d0jaJiZfh8APljxOad18USzi
2TdZG4B+UMi5d4PM4fbVbp8vIr07vcttzRVMo8bDsrAx4McEhZNVsePJhhQeqdbxUKWYadlhpssW
yyOZ99h/CNKZZicWm12iLqzvtjtQAtQhoXqmr1rfsPTos3AJD01Ce5zCUpkeUwkD3Hzta9or6Dfb
rqmPU4b7fnJAhmStO/SsV0OSp6C6o25kZmUVJTg2Yi2h0tzja3UNy4cUJ7s8Czwhj0Yq8ls/SXpc
tn1Nvhm2b+FJD13Mn/aBpPRj0wPN+hROVRg+7lWTmvoodtSoRKdsMQEcEXaaGPEKFRopvpdmTKNz
tb9ntTn5cDXGaQxg5p3fbTRcl699KllXH7oZyeBzggqk7DlYE5gRHoSKQBKrU+9iAymMUIuHKpYd
oi046CRmNsWGb9l1ZxIjkUbOlKu0yTnl2YnyRh06ui5yQDZl88b5crKcxwffjLxYBqxRT7SrTfu8
rqRWKaZDR8ypDeNxPXR1ExG4xDabOOJe06Rf0ilU3UO27rj4NbFvVlDA9YRkfp6BEkpwgpomMK8P
WRyG7duApwM9wWCFrw+AvgfIavsTvNV2PDNPc43aLX8b6QQlJ4XJmi/MVyI81MwMcxLp90ksg/TY
VGPcfsXdJxUIGhl18xGow2584sav6TPkWb08tVuCMqGs87v4fo89wh+DZuH7H0yJzqBiZvC66KlH
0DaF0s1GzloCQ/mp8WTqEyxvvKZxnsgo00/+NPHga9RWVQrKZ53JulyWeY7v/YFF3ed2oVt8gOe9
j2r0egFYHNbOMRXfqmmpeZ3znqdf45D2+hOqy/fmgNcl7F2o8+i2V1D1jSn+586LvnXtMO9nSfS2
PfPdD4KDbhBJ39oI0/yu5mR/mjK/PvmkT9vX6WASWvgp0827njfr/mZBgQfx8BIN34AUpEwEzXlc
JqX+5Hi5aR5a2odb2XWtqMqeZMHwYPosIYc2CiPyJaUkyv4IFl49oYTcu8cz0v4NpS0yb5e4PtYw
CPKOK9tTUIthfb7fwTwo/CwyFmVHLVDp+DbZGqGegrpiwXnpmNkKr2/a9S7bBp+WCV25/8mnFa/e
NX1W64PeJg+eiK2fjSiikRQgv3kf4+HV6O+Tfw411eIDwB1V99qAQNmc/IZ3yXFa2xlr5xKnQ3OC
fjoYXvXZTL8JeAKoQ4WU4fK6Wf0BS0nTrUtB424a6qOP16r5gbcwOD5VtQE8fvWSuX5u0jGLzlJr
TXPg1gf6tWmyVh9qNfKpzVMVAAiqSRSu51FI0GSnhfjecRoVCXIl9kV/CacMPTjGfh3AznBFL5hX
j0PegqeqCnWx5MlhaLfzp35BYVoR62H5jfjbQoFXqwFmPAAFQV/huFR/rxDCyaEVDZEHKpe4+7T1
4DPC4EhKWJ7lId93dl4mVMk+b+DTDVXe9FOyYr3f9dJ1eTthm15yZLzn8dti5jD+CATHgA2Bw60m
eyfQyuVD6skMBSCOeOks1EJknKP2U8WlyIKMF/Nch2LL62BK94dlHWtkLVZgrLI7v9pwRkQlW9Oc
R1DWvByYX+a9pzEfyLGJqPGOoz8H2THZ9r39OPg7uLjztC9ZaWTnVcd+IdX2GAKW88YPxpa9R+aI
bDxnQkzZCa7x9XSfcdxgnjakxNJTxBn2u6mq4h4676hZH2Xtt/zQ7UMwHSI9JB7qFoaxYguq5/Yx
eDf5XKIYQ0XT9IatfkLuOjwZt08dnO5Yn89bBIAOfMXzHmDk4ByE2Ti9jsfeU78TtqbikYpwxBxT
jRTNH6FId8wECcu2sejqlM0n/GVrW8SSR+MHyuemuh9r1oZnFNFS8coMBICvAsuRAKndeGH1fYdV
MjzNx6aN78aO1TW0zajAwhxJ4aN037TTpu90K0Nohgk0xH4xalAP83naFHmP30w/zkEzrb8JmMaj
Jj0jTfc/pH1Xc9xImu1f2ZjnxW4ifd7YmQegClVFL0qizAtCEtnwNhP2198Dzdy7YkktLntnOjpC
TbGykEjzmWN42EF+MQk9nE9xOMft/Dan0rGjNi24LqKuAVatxl57IdyQHSzl+maaQSAZlR+ioaDT
O3xdIW7naUmyo1dTjs5RFhfe8K6q1qa+AHQ3XREV1ev8DbeGrQtopMJY/c3WqWEkZGmn1uuVGF5Z
nMTrEp90jlcPoVkJd7OrCQdydwv3C9ufiEuNO85OGrHd3HMKTYAE02ht4Ax2OYFeXbIOSdhl07K8
YWYuTQDXNC0jxSucb0HBpry/Jc7X3Ze1ty3Pg9KNszgtnJH5hmP1px9zO8OCBg/Jmvi2QDlsutcF
JvFipXk/72o2CHfE/e+1CSaXVuN+WpWaEgRPrlnxMvtkjMap8Kr3yl9cdTdizsaLLgcs9DYfszQL
eZ429uPcwnv9U0XVoqsACmGkbjFTrEwea2imkjuo1nPzpYHySvG5K7uCIr+CICILq5zm6lgpZxfE
bylcg5ug84YFV2E54/pAtAfJWOmJUe0sRBpgLa0L5X2FqvzCQ4JLPT+tQ1e8UwPW974gUynDbF5R
c61UzT8IClxEyBYd5yFyUa7giNio4UBLJeQYsJlU3U2bdikoxz7kO6PW5GVzzap28spAgoH1JW86
N0fCz/h469ekh/4u+qzmHdf1lEZjCaecu46m7KO2cHnZwRQdpQCdeU7eLHUbq4j0+URv0X9i9X1Z
KLte+nndNTgwOfYGYPEAqulDARHV/jquStPOoeY8uVuAfPHCWWbVeG/XqQMhGrxXOoWQMYyLUBk/
a28LixpTkFZJ2e3ZAl5tGYGi5u91zOp615OY4k1kaelf86HdnFyl3YIfDWhlmoRGj4LuqqEj/hAU
67x8yHUJ1aRgrcBafNeC3MYeEiubq74eEHGFaZJ7oZ9DFW4JcbqPgZokcx/oANmDYyKnFve9mgnC
dAYCb+uChXHPnTJ8BfJmaGqnQipktyuWdKgPxYyt/kmQfhojqorShzNJD8kzn2dM71gJeHBgmb9G
BpfR5IJexLm9GQCdMnVYyUqVV4WNl1u9bAaoa7+yS6t1QfYaDjYzrlGEHLt+5Tj2p3L0klMha+He
DWXsj/d1P/gheiQd/byU8TSG8ZTyI8I1uGYWYNE0qLQH/Zynx9S1ENbg4FXjsmXhujrTBg3MkOTO
9YQeE8QDH6ZKscsEUkpVIE3e2RBW2jKBZmtLg6bhubzQU7I8crB/8muKrVMd1tyu5rrzKIy+J0i8
IgVi7iqRmq6InXze341eC9ium1UoQSO/Rj8HZG2YlzKokYOGfL30mr5vJi/ZFzSXRVBVs7sci9Lc
JhMU9HcFlnEo5mEKaRpnR865uRpkslwk/lx+XpIRDvGs7MOMyDel6Kv3Ije1CRLSWsBOhrIoumAm
mZlskCDaXaIFVnXLUY40eZD+3F64fNFmh+Usw2od1jmq+1xcLIAv8veTp9XbpJyAWthRVyvvGFcK
btVBjJWrQZNfUvKYuXhx74WQcgnGrJo1oJz+OC27bNMDOJXLvEI2Rff+0sJZt+ssRR6TsSbfJXL0
vYvR52Bjg1Y6kYs+9WNzY73ZumgEz588rLKkMjQLH93lwFuRfEbkWnV74ahHj23WZvwqn8cSZq9J
PZbB5Le9fmBD2ZLbjg2s3UOmYakhSWBlemo8eHt/8lJ4CeehWDKR7YjNUxcMIkMoatygsrAvEaNM
Qcw8xspgEcuQfZu1YN3VODfj+hWmVBPCodRpgdVdYm+JNshBGMr3UNGJ6aHXZZa/mX3k/vum5qyK
nMK5s0NGk6hTt8Hv9p2qKLsFqSYXl8DPMn/nm1mYkw/a1PxHBjB2dTtYp1sSLiYZ0wvbWUZkAEER
jfbomtNyeYPUWFFkwYBsrpfWlhbnQlqryb9uK2zJtwWS1elTIQpz4g1aZMxWk/rkW1Z4nys0WJEm
z42A4yKK0GmI1YFgKYiHEae77Yd5N1ZJrz9IcPrdg55wtn+0tjMUbvaq83BfxbXwxrdyWvM5CTxK
FQuci/sqNDEr6Y1d9bz8wUH3Lx/7DGy2vc5hW3i/lOlsIDggmv4OHs+imPf1CHXXg8k82txJ7DKc
iIT1ncbxlM4KxcK0Bq35mDOSTkdWpAWpdnztEQIEpZQygQx8g/wDEV/ehcvYbrEIbFzc9CZ3fZ9M
B1MkRf9QWq8Zoyb3nDlZawaBN7aaqd91tJzHz4UR4CLJtDD2s5uKbozahFReaIrBv8y6JJZhh0a4
u1rynCd4JSoDGdCiyh727dghKO0k5GQehhUquSBId/FVk9DuMMWzvu8YXRyiA7Gu7e1SlmXQwxs0
ACksGRj8xXTeRMukxRImsFMdTiuzSNBSM6jAuqnx2sANbrJvlD+p9I8R1iZ6vxaEpDs5bfdqkFh4
TBxjhNlXGaS5sOqYX7GLOIc/62WbLM0HozEJO+Yc98uAZIA8PNhyzT1EqQvxDvOKdX1AHOCrC4cr
IP8yTSw7IAXwzacGEucqDYVJSHbfjiJNIQntVzIbAiwywUKNU3VBNueBOLeq1M9udD6RNeyx4d8X
vqj2ZZzJGlstHi4aggrGNeoVTNzpepbFxTT25isqMR8RejgqYakiAQFv4BFD72uaxJ+hZ5Fnu6TC
oZjlfXHtHEFktkJgZDqVSqdhuy4wHAGtgxwz1bPyunPMltd9PNjLoW2b/AsMot2T1xXW7ubBw2vk
s3ooBr41dwqNu33m04NELOF2ydohVgeuyc1BOakqAlnZyCBvpwSxAVqVI8zu9Ix6LU5Ci/qOy28m
sEzgwKi3Sg+I3/1DgWAsoAII9BNK6cZesU533h1TAPEBFKTqZDyNMklciZcyLMSC0R3n2X4mTOdq
n2uZvUk6eMPvfbBXuj/mkRZj6KWoXH2GVgPccHuhLd/XKV0olmZG3/YZ8pHDUuc2oDkO0DYYhx4u
dgkd0m9aVJY+sGlIx3CprI9sR/FynIN81KX3Kcv8+KveQpOjnsEyf7/I9skVpeMId03nI5iteDEc
DTxBdGhkXz01Als20LDsCGELQvi+NFx/L/4VbMUkLHoPfcuYI5WBqXo0UzWpj23iGfCPMxOjMuiZ
CspItoVEwQ5BSTVdCNk038pyZj7OOZ7m9QOU2kwe0j6d2DF3fHlE6pysl31J46cqLVcj4P+9jPSq
SifevfdiIsWTD8sM8YjUMkVlJE/ElWn6AmcHSZeQJn433fUmVi14Hegt8UQm5C7zpEQ1G6EHuRQT
BEUjM/aS7ma3ErYf5WjHoKyG+S00kX3+oe3N+MbzuP2gY+W/B/bDrYcmBgno6DVIjOeymse95BqC
vms+th8w58Vl7ReAtckcBtzQOOHNqUmN6ULR1tUUtF5cfARTdw46AfJW2/JJXvZz690pOc3X0qyp
jpoY0gv7UizzoYOtxMFvS3Li8GTGmVcz+5CaRCy3bdKAPTyO0PsJRDfE7u00QOL1MwREkJzZZeLp
R5SGmQrkuGAe6JTnOBYM81mDiEOBf6yJe5/OEkEiQykhSRBl5MKDPKxavV0PGLzYC52gbjLBXh0+
JapfswNtSfsA+fW8uKe6AQl8hgPDfYYvErBs9NshxLG9uCnoURtjt22RKh6yFl/nfdPEUxPlXZyn
IeWqnb5uWNdTU5dVdTkrtZYYo/DsfeHzqbxliZoQsC0Zi7RuveYICKWa3qAUXe9xTNR11AuR2x1N
x9IHXA7GsPtmIjhEoI9xgXeBckTciqZFuj0BtDwui7u3XpqPYS0Gv7zwvLFaD5AfWx89AdukoIQ1
5GWyNjO2T6wxHcVE9oXhQ9h1brpgjY+AM83qy6VNxT3Qyx0YAtB3RJ0DQg2Mq/ijtwJOHmkwZJb3
qDPNIy4iS/xHp/uEKnjgFCvKA7Yc2vpUo0ORfU7XzlYh3hQI77pIEZnjxCzHKky7uIV+OcSLzDUk
0rQKzSTb4TQ3vNMHBQ9wWKPGo9RZ4AnIHkaTYdsm9PIxSeCu2CFjwuFT7PLVmunkQMowAW1mV2Ib
o9/1NODujE9t70iyG6GoTYDErCj3HxqOCG03TqZPQ8VHCa6Pk0vxkEnI1OwI9OazjyUKGjyo6iFN
35N5xemReJ70L6TyKxFWhpZ016AaNoZNPaK0FYAENSe7HORCcsvbrtdvYAiSjcECFeh2PyyxaIKF
rhwRjGl9983r4aoQCFA9zBt42YzqkC7tpL5JPNT0wSJAlVfC+qUKeakKelcmE4FocoukIM1sVd0v
IPAXEc0tqZZAgGw/ooCZ1muCRN2h5IBFPSMohEd73MFY29j4Om1Itp58Tub62rSo0wayZRP00tu0
fyKCZekNXeMauKSYFPVx0KNH78CbVBJ7qmfrhP5PvbQR/BunPgLSra1CdFXE8LWeKuvBIHF1+uSV
KKd8JGW1vSGJxGfn96bNQUZFAlbdDKgfFiH4Fc4OAbRYfHpJJBVILoXz6mMGnMX4daKLsbtYytgd
JpzX064XbVvsS8Z0t6NwpHFF0PXVkkbIBktzGXPIrwF8WW72YHBLa3Z5mpn5InZE6RA8kcSIHZQY
CDZUFlfoZ6MV2iQXcpzZipjFtfyIIkGDbn2H2C5AHdYvAhBG13zXYRmUEZ8Hv3tSmShKD7mDzx2D
3y1ETP5oi6oEn6tAh8zhMq0QJ/LQK3tzkLSly3wqfM30AzSjK3c1IbWfWzx4xnOOGGRmza1QWTl/
8PA0xgtS37FmiDY1aySko15HfjNsGfRl7DXFjOALeFkITC1xktwulW+RrPQDk9jgvEDNSoXotQhk
q8RWpv6WLciuge1bVEWeejd6HYIBJZAwNQ7cxhFuNU1/YU0z6FuBwyNBqKjz9bFI0Y34nOdTU0Q8
4bU3YXZbVsOLWfbZG45wH3uZGsVF1CI06p7SlotJB843UGueFB/0Ox/1uQz2L6j/u6+m50Px0HpD
4901CRo+b8YtUYViwaJLGqqxg64xaHNtX57SCn0vLBLesqhXSHzkHj6KQ3cJBmAipnBFD6lBppv1
KlM7IqTTl1OLTtIVomstrxAWcfu2LvOiv1AJm5qTN8CY/TMjJCah3GK2aGgqbwhKRSfvqiFQp3rj
DXbIcMZBhj40iIzr/TJUur/JrAPRpRJEje/WEpDGUBOLJk/GyhoSM33iuW9a2jZ+xyaLw7+Gv0E+
rhfeCvtuhKzQNSxPU5uwBfEULK5DX81uOC5NbdixR5V9OpSFXMkDqopCXGQFOoFhSyoAAPbgE5Ne
77A2V9S2toqaF3U9pUPIZJV7AfbctWztwtFrFJDHiIgPaHUXZZ6Pfo+s0eJZghIWazpYurkVuz5V
gh/dPJj12PLZIzUk3eg0GNT0EnilNYPx8yvh99Y+CAtV9SeV8KG6QmCbqagU6WDeThNaM7sy0XkC
diIAaXdZXZfyMk7Kung7aUzM5UJ1YS/IAEud6xHflcLRfFnFXT6oKrmY894U75HoZfEYkgHRcrfL
G12hbM2h0ZaRcMBmbr0Q2h9yaXfoAyptogJwwE3CWH2CgiGxfmgMBDCrfYVWkB1OCMB6TKxTedvf
4Z6uUXgGGAetNMRuZnnLMO0gVxmRFut7dE/iORqxkyOzruoKSbT0LqkXGwR2kkC9jm5tPE0PJJey
PRS56sTVWjZgXvt0adynKRsMRCuKAdIhkUvaeUkDf5JCocdJAboindVjKFHYsJ+rEZL1dw1kFyyN
NqlXHzWNWcDcXferGfPQVNNU7Jaq3xzlnJU3oo95feJg8k7Hrm4HtkvGpa2vqIVODUqkBP3WZunV
EGUo4vuBZ33fi9CjdNmu1IlB2tl2tkWExKqMfZkVXOQv4zXJ53tIMnCH2nsa9+sjqwVLvrZFQ8oT
YaA6ngiqvt01VAN6966EJDVim1rw+crnnl3+WDqRt1fLkngWBb6Z6nA1CEcC1JcH9FYyawH26xy/
Hkhlp9AtMA499fgK+W5YKS1CYOMleuacb/DaUUcGyOabcoQz8HsyFYm97t3q1xcKtnfr9rZVDK6D
cQuc4a3i+VeU+Ty2y4X2WguxVuQzoa2x2qs9IusCFyQO0i3Nn/p2ujVeP7Jw8Ty/x2bRXQ+6RCu2
GTQtylWIJHphbq0aSw9yA5nKHoftfnxUA+QTwCUXyalrzOIHBOdd+Zb1PXXYe4moOhe02oJVjRIT
jKJUSjKyY1R4gNewpItvaKrcFOEYhRbiWNbZ+OTyuZ2vmlVV4kM/D5Ijeeny4WJZ1Dp/0Kpqx9tN
w5EdbTXEQQWxmy5ANJpsxfJ2HnHnooF5p5fFqAubgmlwg0ZJBcI7YuMVpa2uQNVKwLiSC/cFxNVO
ByAW0Wk/y7ZA1a7v0nvAJHxERCNMme9zIBtxL8JjA9qNZtSxeVAtMUCa1wT9rPFQx33XuCAD348H
jQaOgIXofffDEwpJCYq3KNgQ9wXVijXzAukQvuaBwCnrUEMsG7A9AojUI++MZtBDYQ5Uz1ymn8Cw
XoY+GCaY2HSHanQiy8Opg3444lAiZ+HvepYCyrH7d9s7yPN6Qh/QqWIuJEAE2cDTrotDCCWz9wy/
7V2OU5q0J5Nutd8E6ffcbmcmj28bavs9qgXrAJC1F3unf4+HmcyL5eURQt3zvCMyb4ZgXVJxi4ZV
PexkDPL3X0MwnZvPyYXXVVPbck/Mx5y/k2P01zBAG8DuB+kDUbIR7Rp8LsvuNYoWmfiLFJpzOaEG
ao0mzpSKcE0SFJHMSK4tTmt7/P03/xPBKrQMnn91lMKoAyINnQkP+69Lm8xdVpPXQAPR9i0KTnTM
YQugTEfvZovSLRKs3CNh4814T7//Ehuq6FdoozNgWYIWzZx5vYoauJmWuwyklmuAB7sQ8Rraj+jF
6dPvR/ozMNUZFrTvLJYaMMURBAE69dYtTTzs2gRx7m7CzQR1Usg/lIhK56V+YYb/BGR5rk6UAx+G
24SKSGp4cjjIzuw71JpfeKA/+/Qz9FkLRz+rUiOAHKm+Fr3/MOk2fgEu/meffQYPRZjeVW0Si2iB
7UeQ9sspG0r2Fz/8DGHmfN/VzSBFhBr0Ho3ULIh9VB5//5r/7JufwUPjecycMJmMEuJZ3OljHPgp
bv+/9unbqD/sdlq0DOggzAtdK2jzOgOXybV5+/sP/5MVei5NJHu/mto5x3JJlaGPFjWlKSRyofAV
0rRqg3YAGvsIkpNo/5I9HzuXKUp1MilotogIdqjiA+96e5P7KK/+/oG+H66/2N3nIkUqXxjKQgmP
Km1SVKBNvUxoruD/T4vv5ANH5I3/UnO/loeszd/la/bOx0oTx9hmQ4pcJUn3cGd8nEcG6+bAKYRk
//x2//lt/j/JU3P3z+9h//Ff+PO3pkWyn6Tu7I//eNdU+Oe/tt/5/3/n+W/84/DU3Hypnuz5X3r2
O/jcf427++K+PPvDHnG5W94MT/1y/2SH0n3/fHzD7W/+T3/4b0/fP+Xd0j79/W/f0G1x26dBGaz+
279+dHr8+998H8fof/74+f/64fYAf//bqX5s6iebffnpd56+WIdf5/5/EN8wRjXQaJxuuNnpafuJ
EfgBsIvoDglFcGNgd9XwPE3//jfxHwaYEQj8gqgmoQKzkfhtM2w/8nx8HlEMP+REGaGhyvT/vtyz
1/Pfr+vf6qG6a7LaWQz67KpQGpksI1xS1HpRImHnHlCi1zwWA869qnJO71CoGdKAogFTIvX02ypC
8Q3QByyyrDp26dZ60a5M1heOgLNr85/fgzNliCFAdeKZn58FqSKIImPAGEeG5PUAHNZU3xAJ88gA
Kpnkj6WuUJ/vYld+W4HcuJnQKkRZq+zSF86L53cnvogSoFJSjtRJYmbOHbcASDS2my2PaNd882D7
/q0UxfTJq52/H0z+kmbvT/OP4RTepyGAjfn6XAsiBrMH4JqZR6lT9AbZGL9MabdmwURSduOReTQh
EAvrV1X74ih5rN/8sFr/tSB+XADPj/Z/Pi+aLMpHn1oIqAk8n3hL01J2fOIRtyVQ+kB63nOIax7+
wijQRhHwDECkfS5KoVg9aGCtMKtl33wAADneJ6XLXyAKb9fRf5+M358FRTVCNaOYTXJOZm6weFFn
7FjUTNZeTAQw1g0hFc7IkF84hX+eNrQTJDxtfSEo1edSFdYAeQ33ERpNriwuRW/lZZaT7N3vp+3n
B8JcaeFTGBxpgMTOwqwarXO0O7wxmlTu9rIh6AJ6fERDuCg//X6onx4IXQSOQwVukhL/nNvNdEkC
e0xhvahYKhWSpqhCAgTSC9P20wMZvBopDWWGc4k1/3y1sdUsUGhVcWSXzGv2fdptjRirUaJcMu0/
vvaZhI8dDMasRPnH0O2ZfwgwkjyDJ4z04wi8bo5mQpc0U4jasHv/+nEETmOKsYiPDf18nBE9bzkM
fYy0Iq3eaIj9o4kHLOr/bpSzuetR30Tp0MYRMuDh1BRiicYuf0lq5PwN4R5Q26yBLKCI4OfcRuBp
GR2LeoqQty/XyYjuJnrn9UOS9u3p9w/0i6E0jgKBtc0VbqDt5z+8Hog3V0Xeo5pgUY4J5sQrO3Sg
BgKIK86LF1bed8rnj4cDHkxzX6DnglektDxbDBXwcCkg4EDTrAztKZs2OZCtSsSXBQS86wcoiJJ8
t/2LX+RVGsMS2rZivBmmEvAJhiYP22m7TgQARoDQUbVc2w+cjwOKYXlbDw+ZbZrurdWFSRHMFqAu
VABSLgEKyO26Z6ps36A4CyZBD8y3OzlAFT75tLbTgTtOdDj0Qz/DuwFlosusbU18qoiVhzVFUfoA
oW6/Ok3Sc8MUFCPpu+NCi/qBkrEHYauvHaCKzJtfkIr6+RVRwpjY7kJDhDinjA9DTPOkIlNUxTkL
OiiF7XiX6WjOy5ek8Z8H6gqkfAylFE5v3P+ABbPnq2FDi9YJ5VNUdD4qHygWHuKxW6O67r070urm
0uPM3L92CVJEYLgtGGUSO/hsUYBC2c1NaheA5T2yz5IBApHAoftHNbTVS85pv5hMHLGoExFiMOJ5
fmATwAMxxXO0oDAFOO00n7Z5CBhQgLtXPxfVghi6nbTbhft8Mm1BfZlAcAeFOpMe8rYqPqFZXcFV
2bIXxJq2Y+f5vqKMCwyCO0NTcn5xkDiBMREA4JEn8k1BrjQXaPmtxwx9SbQgvPmDGTSYTXTJvVcf
IBhaS6Hx4jVi5bOgEf17oEyqeo6gqkqKHQBsLTipFvW8cEStYNy/dlKxFbYLGc9L0Zc9Gw4Ozz16
6iOJatfSPUvlm35N2a4qUKv//Ujbsns+p2j54X5ERIb0AAfk89eH9nBWyNisER3Eo3Uijpy3FK/e
2xgED4IjWG5ZAH0+CIJw6QyczqIGDA/0HaU7mgEQooQM6pVBJoAkz4Y629uADKE2tFQkagEtDGad
tofZgKX2+1n7eX9hFEQX0GcRBv3bs1AW9/IGj9BrtC5VFzDhhkOZou0Rp7J5Ye5+8YI4IdxHfuaz
bQ0+nzvbevmKLj+JfLCO9jVaPUHLO/HCLj7PRTBtHBgmQnET41I+Z1yb3kM7COclGuJ53QRgrDHw
BFuSfQV0E2IVy+plLwz5iznkPnrJuCcpJdhZzx8Mt4kEeluSSFv6HtRBd6nK9DNVwNe/+mUh7UQU
qLY1jtTg+UCiWmxS1ANBQTZb3qGuMYCb49LDotKXXPZ+8UwIMABzR0KHHOtcPokD1Q9OC13Q8s1j
c4Q6YUsPs3C9ChrG4vn4+yfbvvnZ5kUeR6UvkRtoUG6fP1k1aK+pgOFEnGZmMCi6T8AKyhcS5l8s
jWeDnJ1FOW5TwLlXnBAb6ywwTefvunQOAfNf37G+eEki6UwgarueIZ2KDgHyEKxKdT6JtW3Xrld0
jXpme8CN63ICckKMgIR3EMtF9wg6sTpcyoFi77XwhQgznraA1KPl+Tb2SXHJM/CG9gQvKv68QCjj
02vnHVES0CxkyzBB19qWwQ/h5MIAqdi69ZHNJ+gT2vYjKI6vK7Nu04BP3yoDiiif4rx5PkjvQTws
Bzw24pp0n6tYxe/wn7JXv10cLQiHhMb/MN7ZKOCCIpZMPfTZ4FgWAHZ/ky/tY1ytf6Ah98L9/V3o
4/l6xWCIO3xMnuTyXAjEX3gHBF4yRX2tk3HfZHSAZicggOvNTAeI9I4QU5kObWur5tgs8N2+mqux
u+5JDyRN0hRteVOp3kgXgonUj5dJ0XTA0texAQxiSBZAGnoI6u0HwIsBHK90O59yrJblyMD7ETsH
FBMg2ky0bwvC3S1BacCvQq9NzbuN20hJkE5lPV/kDs22HbDr2fhIe9l6OqiKrv+GBANA9gwnKUjB
yZLfA09R0P3vl9fPpwh0HBhmCcejFujXP3/ziV2GplQcIRVoy3uWgPwyZNwAFUdeGurnEwRxH5J+
XC1QX/PPiwttpzxcLt0EoFM9HxbAKHcd0GIvZEQ/1dw0gjUC0B5ORWUA/Tm7lSkIFAk68GNkFdiu
0zo/0slWkUyMF2YggV+BZt1cWbCWQo/O9LYmwOC88CV+nlXpIyHjmFEf3+LcFWJSbIDvJGDd5ZyV
QZKb4QMgpwCtyzh7VVl+27ooc+IUEyi6bo97di4X0nRVZesxAhhrCEiDoHtNzLJ77TLBKALXPlcY
A6Wb58uEs96r8w4PhMypDnKx0nuQFBmgvx19Qcv0F3OHoQQCfIUowZzL1xGvsMBnWAyVj+V9UgKY
t2WynwhMO/7KU0lKcUJIXKXnTi9a+ZMHZscYdTazh0Yu1ceWCnEjE796yX/050QQMyiFNPB00Nyc
y/uQOUfHXkDZpzNmD5JTNBT6LchKQHJRoOGAXX79Gvx+8CmNrAiJzDbPP1wcYOcNi5HbgA1QlTh6
y31N+Hyskcy9eh5RX0O1EAVmXCFwbnw+VJfBQxiojjECTA3U37ID61Okal+18xr9fiEafNTzYx26
AsQgIkZpRWFvPR/KAEMDqMxMI2JX5YHN3HfdfkZU3AWAAXXAmfu0Ad6ZLtnN4m8C0FTz9SXvrJ/X
KL6FINjk2nCkFGffYnWce1TjWzB47iSwM1xXwPacO6VqGl+YXP6LJ0Y5XRqFDY70Yfv5D+9RzmXi
phpwWuXwNBUrfeBE0mL/+3n91RPhWaAsgHIFzuaz1QLUAygrWUsjsM7fwXWqP6Y1LmnETsnh9yP9
6nkMnEoxb4hase+eP88iXNr2s6PR7JfDHehSAg6eOnthnfxiFBBk0H0SlKMddK7b59dMA4rcexGH
qVe4eQAftkrxqzNAAxFJTJnxfWTr52KVGXQvVm+yCRzUcnAfgGuqaZB4zdS8MGk/vx4D7htWPi7Q
re92tsNE1ZoiFRA0tXWTXcie53vYYOWXco3lC+fGzwcVhkIOg8YZxyX23YXhh/XGi45BkmVNDqwD
sxlqAwOiA8+WqF2ie+k/DNCcyg4AfL34kD+/s635t93aBjVnlJKerwxvLmIYOWQZ1H1rnYNgBsA5
EsOlee3aQBSK+BMLEK8MVbKztV6kG2AY3AcASrx5v6zAEKv4lf1/XMy4kFGRpT5OReS653rLIx2B
zLGodgDBqkPHQSEHk0q9kLL/dB6ikYv8QEGzfGu1nTeHEFIaEFfIHMH5y4Gy44PmDUSkA1R0qvKx
OKG4abwnR3kND8SSAnIFOPCa5q9dNfge7Ht0ANgyLDrO5nSEa0wMNim+B6+u0OYVu0nIa4gi3E11
CZiWsa9Db3yfXw4jYCJBceNbrPV8tYyoLjh4j5CIzbo7jIuGZP7Mklfp5WEUiVuGId9FvQJb4lzz
X9YjcAcE0IOh6ggQdB12xDS9ZEX00/bGKFgk2HV4EKHPZeKyBvNXmVUc2gG41D4Dw2Ki/SM0V7zd
70/fX42kUC74v5yd2XLcuLK1n4gRJMHxtgZRsmTZ7bl9w3DbuznPM5/+fPD+/3NUKEYxZF91hMOd
BTAB5LByLepJVJOIxy93bSoag7kAetGMhf5yiEm+Vm5XwaoXeTueKff/4qVmTdzvBq1nxyC/VDKL
Rotb0+9yEcC4oB+QZklOs+3SfyvS5WOh2c6jQJ/6aa6rV1dGfltmbbS8ufzVGKEeupQB2koEJqwS
JDaRdw+jf3lCkyDc2U65iKtFuo5LPCeXeEXmzPy1GHRMxZPB0LU/AX2jp/QZxW2UQdcx+3n7811d
kSR91E8NtpRnx7GVz9evU2mldiMCT2j9iTmx4ixmu9pJ1H8X0pVlcQFTzaB3ShdfFaPoohmIr6Ce
JJldgKbXDEycF68BBzqWUFgclqmMib7y2s/v4Kqwn1d7ab6u8PoUILsL0ztww67J0QAK8LOaGrRA
F0uHZmU2M3t4Z+fduIc52PBsfjMPMeeI+pujpCi2CEeLNqwZaEy2B3WYx+c41KNHu7O8nctu6ysA
bZWnVTaV1aR58VNcf2X8MWRUAXTB0t87WqY/3P7WWwuiVEm9nEvBAsZyeVRdM+tMODssij4oqw3I
wzM2QJGKOY30/g9MyeuNDN00TPWW68iIi8SorQAmpPKUi6w+lInQgsmfXpuu4sAcE1lzI4Cm1nS5
qHhs2zk0CyvIK2d901iJdYTModiJy7a2DgASVQACQOJmxQqw6ZhbVhOBtUwjBD4utC56HJ78ONd2
rrnf9QT1rBCcE5qTFzO+okQtSzd0k48OZJBWDpNvk+Of4UE0zlZkdGfTmMtHLRPVE7KiYNeqlnnJ
eKpOrsa1pwl7PZCYWa+/lWgU8BCzx4Q4Kn2yp/lLFBJmBaCZk3eWPTt/51oz3/PMQLbL7PDOI7lx
C8rGBBvtmFy3urIFpZkbTRYlDIhmvn5s1/J5QAdmSAxGu5Lk121f3Tp8LuPahPfAH2iLXHqQP8DP
B0GHHUATV9Fkj8WHPvXDnSVteZAvYzdyIp3rRIkuEkif1ogiIlIBbfEMm153qqkQ32uQre2Y2liQ
D2WBIQxoT/kvJZmM/HKsF7iVAjfvnaDQcnynFM5OBnEV1jO6TF+RUpEOVRBOcbltVp3mtjZzm5SZ
254qd5rPFswinyDWlJPBVg3PWbXXW9yIAWTPRVZ7CYCvlO3s1PV0hqGdgDG4tD6lTPT8A7kGM+Ow
OLXtQ5p72XiY4ZP8obvp+vdtT9n4hqRkPg+mSy3YVbk9K3tmvK+wiN3Mnqp+HdcfC0ezgtiNm/Nt
U1dhOLsL3BGsjM0VABrocnfnisGgumehfE3PPndIbDvHrKf1/1gB1TEPKOkwQdKm5vDes6aOgep6
zKK7279ic7s9vJWMg/xGFcqL4cHvq8VwAsawGL6CsG7IT1m+xm91g4HnQ+s2wweC9PoE8ZnYMb61
23xOgQPTNafCdbkFgBibVHNrN4AeqguYDpjudcbc7zSxvk5s93dQ7r80pfhyN449tbrODYaydY76
OkPHEFmvk039rxWGPV2I8x3CSDURTqZ1FCVNoMAN0+UeJgv/wUzN13E3/z8rxBD8gbqGXPFy2yDM
KTsv55v5hbU8dCL9JstWO4d/64oh5P9fI/LbvcjpJ7G67VLPTmDHKCLq9vxRX71o5wxs3TCeT/WI
FjIxkaoYJRYwppbE9mRT/8T9HR6WrHmiKgZh2ZT8YKJ02HG5rWX5pL8ejy8oTPXUmakHyzjCDAE4
4OQrtf3saaJbtodN3/JsH6wzAFqahVcl9lKLGYhLcswg0/AGdkXz0KyhdhfrlbmzomtTvJ6go2WZ
x9dhm7r8UFEpCnfR8bkyIZiQiN5TQd3qsK7Fr9t3xaYl4hWaMYRjFJUuLc2Q4s1FBqkDI2fN2Sk1
7bQYDTSRTbnXPHD4X11GSCwKNg6w4lyTJISXpmAig7eHlzyAubH7PHPWjvFqhKdhMEyk3Pq9aZfN
pWGJi9CgVqaiv/OqRe6ux16U6f0H2SE8AWSfnkcQwefbu3jtgb87WTp4JOAMltoXcUkri7yocA2o
J+/1hilYP6/00x9Y8U3KVSDJ9KuT5a613nYrC0qjDA5fvRjfNtOU7zRert8wahwmgkQybSZCUKK4
NIWfWFZsA2MVEGjFrn6EiZW5wjSZ7vKJ0UwILdtj107m/WRQbLq9yC0voRXzX5QGFTi51S/uKLfX
qNTCERfY+WQcS+CEjMUPzdswYewQfZpwJ3C/fix9DpnpGQ60ArpnKBEeHMtVRTJkBxCiAheaobyF
lCSJsl/tSN3qBLTC+wtEYPjc0XXYu1OuL0tpHcAckAabWF2xbjAx4fn9xPHz7WV8gBS2nR7mqbGK
IGxjOz/1g+/8Ql+FVOz2Pm+4rGzxuwRGtHv5r8t9zuARg2gP0WvTLL2T79ThSUfVa+drbpxBg/Pu
ci/LYESt8ltpxuAFrHwB5D8tjgNmxGSG52j2zAjeXtCWKUFLiFkTjoZpK4k/lB6tntsmC0ont4bZ
KC8fkOldP8LSke88pJu2ZIhHBVOiJRRbSVaQCLaFE8QhXBS5luVPycSTV0Mk+SfLAnwIxAc0MR56
+Z1KrZbY6NoJGia3TxUyZFAiE1651Dd2XGLrKAjHpdoDPMq0VM3y1k39zhQtkU7vLm/NaDJPZhiJ
4zh51mfLKuv7Buq3Q1Lv3jlbzki1mGiAeiQ5kLKfix6G5rgQN69WYp/bqimC1NGbnfVtWSEaBkpJ
udi+EpDOoUFMFjodgTFCjNJMnXdigH+v4bppxadt4VOHAiClvKhkFUPc5DZUwG2avGstq3irGaP4
eNvbt6zYHF5qJ7S2gNJcusXkxZbFVW0FkRYxoqFPycnJ9Hbnctzwc4d0FHegdUxQJy6tIGsr4AC3
08DM4GIjg0mOLihfXGB99bbxpBF+OMQhUDcSAV+aoo3KxLro0gA22/AARXp6J8p5r1B7tW1YsSwe
OINgh6tXsUKIz4i/7sYBl1JzP7lLevJXL9upbl1tG1ZkIEodknrd1ZhV1Jk6VHMLuoO6DUfknIf9
z6mJ4N9I9O7VjWFpjEk5kk4e7auqC2S7HWNWgMKaMKl+FnAhHPIxnvc6O9cFLpAR7Br9QJMojtj+
8gNVoYO8eJ8lwSyrwp+hnHGN+gALyJJ+0YQftadC61O4derIhc9gqeBZ8O1ewD0JXf58b6+hrt3B
nekk7xbbr5tvt0+EnFy8jC+p8hFecn/wztALUpxVn4o+1+C2D5q5gJBLpBChiAVmvpMP7ZUBXX9j
j/pnqOHN9q6utSX9uJQIH3zoy3mcjiPTrP2ekvA1stCVOAXCJaBnOJdKJtCkqV/4XpoEwHST+TQg
YArrTxWGywcKhp7zATa/8WcbFrbxFT6LsflW225tHSMTYosn4KNpdNZgKXXerAlx4aPhVvUeyP0q
4uM38suEBDFQplGxQ1BODHFl60kQoelYnZMwMsajZ4/QCpdAN8r3Roki1YFCRTIyRsBundx40v3T
zgeUkeVFgkByTbmWawaYAxh05U6DaKSEIAq1+SqDcx6iPLz64IkwzP+Gcn52UW8wq0nA/JnAIHUw
S2HnP6pKb/5pSlChxvn277mKRPk5VHO5DhywMIQvlw6fwScrMq/KAtNe4MaLfaOEyTc03hlJtEAH
GdY7T/315UTzVr68RBS0vtVCFaCPwas93j4f9rd3UInkP/H0V9czZIuYCTXQVZwSumPKsmA09b04
Lyicmv3B9AuIi1K9v7u9eb/jZuVjuqCcLDl4S9HPU8xUKcRpfamnATEgVcUcpnwI44exWNaDlbRm
dG8v7uQdbaiV7UdKYXX+YHFQfg5lvZbv5gLVwvvKG320BFxXYyTJRIoOWmAxNudUMyw+/ZTqENWP
AiLAvVjh+kzQ7WWPAHRQ/iXDvtylxR1Cx67bIkicqPKPvhEtySEqQltHYqVmroUiqjsiupJHzRlE
K6TBhpgtbcclrl8S8laQRXR+KOXR4L/8GT6lZwv9hzwY4Ka7n9ruJ9oP6RsGtfYykQ1vB8z0u1dL
rZs6/qWlHtLBlHmCLMhHp/jMtGd8gs8q+5yZi3Nah1LbcZANZ/dMesJkPRYurxai1wwOnHaNsiDV
4/h9D9veCkmlseavP8XUhmTXntFPZqCUddF/TqMptYvABkdyXnTHiQ9pmi1Pc9qv38c826tKXn8y
PpXN6SJykumzXPiLBFbrRWmGUPQGDexDz7NYtLOd0zKAYqx/tXfQE2SunNk1Guz0DC5NTbC+OPaa
VsHgJFB8Lh5CF2tlM+g3puVrQ0GQCaArqD4Ij6EQdWqnidoxkno6weqV3WFxhuTc20w29iSSOw/B
1g6+NCXP5osdLDSI4+w2YwfXEhp1c5oP7mRC3Trr9s4OXns9q2JGgxNOwO6byh0/z6QLldNWkOnn
zXGw8zeZMbZMOGrGIcugrL99K147vTQHVQLjLsRQvuKMVldQw2lqhMvhlHtMO6YJyFC7nfDzGvss
v9ULM8qtMazEFDNUEMwhtfEJ9abwB8zY42m1Ikgbacod4Rr3J1iX0uWNP5b996nIvZ21bn1F+iAk
x1QZyCGUtS6ZMWj0HHGYNRne5Qso+EXTx/vWQtzj9rZumQLABxsFTQfAp+LSYRZYMj0zzGTSmL5n
4LUNDJieD+MM/9xtS1v+AmjR9MFEECmpc5yNTlZM0QyK/cZpIBNDVSFfuzeaDqRfD+tft61trQu0
NRkE7WssKlvo9zSRHDjPAk2KLujJYtzr0GHc94g/72zhlme+NKW4TNZHbuhUsXzvoK48wVZmFCf4
h6EIvL2mrR0ExmqDt+W5cdTSiWu0vll4UREw6xt9otDQ/ttDz3Fnat2MzMXo7Hyxq6IGH8qGNkHC
kmmvqnu4amnEyAd7CGlxddKAyT+4UKS979CC+g8h3vpODOP4poYLaKeQurmldCQAbuB+wKwuvXIW
SQrrN14JP6D7JOYEwpF5wtAffDrJssKIKphr+u6XdtZSs2MbZpFgiTtxhPMXHCoqCzv7KB3gMp7D
4UFkyuyPyQr1OLd1RQEW/YyA3M04ic52Pi2c/A+G0RqUHjrjsag9BHBue8vWHgI9IkolBqJvrZxs
KJRsppadPDA0IJRQq+fnlhT6020rW+eMhgSNfnJ2glXlnOWZBS9AxtrKdOx+2FM+5z/iCKDSe6rt
SXa6bW3rBADdpdJlMW/DbXH5vTgBepPEXh5MiCp/hpUiRwzMbu/CsOq+mujbBLftbZwAxsBp98si
N61/JUowigHB3CjNA/DcevGxKZaq/qqlfkpOk7drcShGCFQfunEt4x89tL97j+zGRwR7Q2mdkRxy
czWIJSCiVLYMeVB5i/NGT7v62SqrvWVuWQH1Re5IYoO3KHU3GD4yK0mROARZ8MNiSha2He3VeHIg
BHJQSuLjgXqrmEKRwaxjVyY3MuSM9VGEnvmGNCusds70hkdiBytUKyloqLiTSlBiiQFXB5kOw+4M
3f5jlqA41CVN9nDbPTb3zYKAhTwDkIQa2JHkam7cTUUQuQJYGSy9zO/DmFJF939gCGJDLmGm2hj5
vfR7yPJqz0o5ZR1CFWctKqO3jAGOf73eCmOSRN6EA/AtKbcuAWy+ADjl1gVOg4JTWt+Vwt3rZW5t
mpwrYBaDS5HI8XItlA26Uui8KslYxM92BFYeaN6E6s3t1WzcFbL8ajCUatHIVJsaDaMsBkSKZUDl
vTsVutWgRmFZNeopMyKqh8WiX7YTuG2tDcYIus80nlmcsoNW13iosBI9dpqpM+OYTOcsyayd92TT
Cl0hAjZa3XAAXe7gbCcgyUhjA32k1qOZpBJTaez1nzaKggwa0nC26NzzSBqKmVXAtTVEfRkwMfQE
o/Zy1CwfQNz00Yz6T1qPVMdovamgkVuXJTu2IvV3PuHmQnk38Xzqzaba0IT/uRNFupaBEEV/HhEZ
xSu1eudwbV0YhL/UaBk5pw0t//5lzrR6g+7nOcJDLPiuHuruuW7o6FdOuocS3VoQR4vuA7E9abVy
jm1zTikgtGWQTog+Dq3jHuYYPdnbnr+5IFCEkDjYvJJqUbI1hyVdxgbP7zLPPsYiTPrnKlqG8FFb
7PI/t61trskjzubKxZynnGdkshD6SkoSM+KzQz0m7VNdIvd528rmmv7PihqpgVypO8Mi/WtQXb1b
DXNGVWNOjs4w7725G+GaYRHT8IGgfLPUuWfm1Sn+WXkVmKNrPEMvh64M1FQhyiehd6ioo3/kWOw1
K7esgkqnke4zMgSJ2KUX5gv6mkmmlUGNFFB27uc+7T5VY75+cdbC/75QbGsP86AbzR/c+mRlcsqL
ihJBxqVhzGQaH43vh8w24l7dil6O7fZ7U1FbfgJORsjiKUN/6hf0YSHvZ1SXg7ZJllMO9fWZYZph
x/c3by2uC0HSwjtGo/lyOSCMM80VYxVoaWG8HywERsJCNMfG75xPWhEtxzmZ9AfY1qe/rZhaRbWO
S9B7iOXd9tjND/rihyjXp4j1Bgw1xaxiGb9BP1egn6N9yLT2a59NNbpq85fbBrc2mMKZ78E25vJH
WTmXwZjiQFVg1U18mjqG3u2u2UNGb1qhBk6cSB5K7HO5v2ESN05t4KfU15H0zLO/daR4/+C0g9X5
XyOKTzqAKx1owKrARr/iPFlLdzRIo+5b12hen2oyEQoYEnMgZ9QhG3D7SeIYXCzC0Xxo8uF2F2aY
7lySGy1AGFtemJHe8uKRiSwEYAw4DoNxmH4Yq3MsPfOjryffXb07N1r0hEAI4sH9ITT751xMp1L7
t3L28uqtW9SRwRCQHZ4H9alztMV0NKMiPlmm8DH1x+rBGLP6zQAcdGdfpXsrSa9Bkx1/pAHO+Kjy
1OkIGGk0iIogF/2/ukBSKNXHB6Ocv6Rwye2ctU1j1EVogTMTQXH8cncNZ/bKuI3LYHWbLj34c6U1
D5PmruVxTBNzvE8z4rI/iBuIL4HRO2SjjqkEe247en1bL7Lus65SoNM8dsUSnSO0a3bOw9ahk685
o3o64DJ1PCDuc7O2RloqxVx3TA2t1dAebVdqot6+Q7YcBKCujLZoJtIXv9zIBT0vkdtpGczEDH91
1iTOeV9Vx0UgGXvb1OaagDOC1JR4a/WiDhv0EJl7KIO+d6ODKCPtzl5ze6dmtrUg3jYedOakqfQr
GXyL9O84o78awI1XBuM8x8dkRH+6K7R1J1rdNgWeAGwTtYkr9F+19Agp1SXwuwYtDkQRrPkYjQ2d
WHO26IS9ev/YNFl6kWQwbOTlp9KzJo6Fh7CrlYXc+Yu5HL3JWndS3I1FkRHCGAcinukH9Xo0EFpw
PeA49JoceLjtYarqh26ohHnU2znbO8jyRyu3Bs0EwB+UiSkSqKMp8xjbRbKOabBmUa69pRjvRYcY
KcT66DQoVT5Xte/k903mOu29CJFQ3zlpW+uVc7hAokG70G243NXIZnw0NUUaIDQ1vO9bBI0SzfXu
TSKv17/XJAK/KxWSlVZlBy2NWTM1hkqCxjaK+KEp0Tjj7oj3UOUbSwLjIkwgKORxyIZdLmmykaxx
MwNBtoXBGJfKe4BOjjimULvuHIGNM40pSQUipytpiV6ayo3FyZPcyoPZtFnRCLNg5c+vxuKD5sMf
CfAkzvtqTrEwHUTNWqykyB4fx0zYR+Cl/enV50uSRTFoRwXwmmTNGuZW9l6xAuzyJzNfxdHOQvff
21a2Pg5TxDwg8GiSayv+lg7OoPcaVdqw8NOPdMY9ccjNdnjItSXaifTl7iuHi6CN2BA7NI7VPvVC
PDdMU5IHo93VT3HZkuNWfEkIVcbw3Bukhoy67zKsbiwR3SJgg1SW5HSWUmSffsN8kozGT55Oxy6t
02MpJqATYp52vtlW+w6GB/nFaErSuJCBwoswq0GHuxvTMCfJMP7RjBjYSe38GMv2m4dm9GGlh/ds
HK2dR2bD7SUEmmE6RlCYEVE+oj80STosM+W5cnTvVkczz45o3ddHVJJJUzI/wfGOY16uzYdpVqfD
mgeJi1KQvlblYfLXh2SigCaK8A/OMsArUJg0L/AatSjsDu4IhtfMAj32qvdu4VgJMu+WP59vn4Ct
zcMnfwNroF9Sq44I3o0e6nR0R7RoOAAyrB4AhvQ79/qeFaVKocHbE4HUzgO9rsS9F4bZo3Cy6bWD
iDTJZK3sN6gQdLryiYq4q4vOLrlqa3JpJMBqpGqGbsfLtw7USyvKyz86Mz/dyLkzBvTEnATytHSe
irMZra8T8mG2CogJl5ygRUzXncr9pc+NS5nobu4IRnNnKvdR434pYYv4+VoXIDUiupXjf8zTqNQX
9djH0TJ1ZhAVuECKnPI5SVErvm1l43Kgz8fwjORSAGPiKotBg37KJi0xggihplJb3jt5ebf0LYpP
OopnZvoWdu77zikCYJrH28blxXN59zoA1CSjJXg4kgbV/6K4AjrNPHWOUPtwl/Ui+yJgfbZgc7DK
N2GRRXucUtcuD6E6EgKAgmlwUt65/HamNZB+RZj0Br+/Lwq0u4s17ncCxN+cMpcro2bFi8zCgOxe
+Txyv+glm0kT+E0KOtSXUdkxj4YuC+KoKOMTQKa8DWYgHWnQM8CKRmA2hO3BnkSeHlAK1BYUTue8
f1PlhtDu47HK9IPVm1l7b00L8RADAh2iT242to9pojc/kmqp/h2RqS9OkTbz7wvLCBGimax2OcZt
GaO0TukiOxahmXd3fokK9bmrRPaztoH8vrv9ba/JHii2glji2xKOANpTXp2B0G2gfEeph25deowr
p4oetMbuGUjp+yg6ZQBDp2OzTsm7XtRVf5ymdf0UZpCFoucIu+IJIrU8PaWizPpT1wyDOFCCjJDB
HNGVPZqF6K0dj7y+ReSPpkNMNMDMqYois7RKJFHoU1FddPexiycUY8cxvtONIdsxde2JmMI9iADk
DIFa+rMRUg9LhD4DVzT1KR9WhIXHot15H7et0KugC013WG385RVUdHOrVYGT93VAb6N/jsNa37lF
Nq0I5CQkjbZ1pYvhjyPJXOJVAQqb/tPi2w58rln4SsUKybmCroOs1QAZ4xtdnl2R1rrfrqylzKhY
VlWJSsFarpDCjXsUftdRIaaYFuOCJ92h/XBpKveashnWqg4SBOLejrNufOzadDhH9rQErRGKY5J0
5U4oKv+nyqUh4R2ye8W7Anz60iii7IsJIqIOxmk2PyINGN13KNTCFxr5BykqhWApPUjf1ez7ncMq
gzHVtGwmUWoH/Acw79J047udFjKwhsJentf3WVdl0ZH2N7WUqW+6b2jr2n8XMSfmfhr1PoG6Nkyd
M0LjDVKXtCCcnQDo+mkgh2cWCogBgR318csf1FtuPNOIq0BeoUZ3KPwQnLtR9p8plOV3U53P329v
wZ5BJVzVDUQM0hLn0t3sr2Es7XdROI0fdDtbniPkJ//AmoQ+wpiAn6m8eLUZ2m07sLw4K/sPwOiH
vyzooD6N+nAO82nY+b5b5xPKCfxZdrKv5ssMZOjLMuZa88Yq/NoBlTpO8ML+vL2orcuToEiycHNK
6f5ffjMdzS0v1LlmDLqE52TOtI/ZLLq3y6xF326b2vpazNDrhJVweZKQXpoKk9oCU+lhCkKAX37r
lfdIL/kHNtwLvDkqdiCQW0ujlwcPCUVNXjPlfPgQzC4o01VBXTj52zp0zSMsWuJsICi/EztsLU1i
ayieEpQxQXy5NA05XKQuqb3HdDUGMJarP0MT5vrzAX0bN3qjV5qf7rzWWw5CPZpwRSK2oVu4NBqH
mpn1Be29Qoxdd2ihKK4fJ11fyk+v/3AEGVypAjLWq/lwFK6nZciKOvC0EFF4J4o+2bGenzQ4YM6a
ka87C9vaTTjzeM4ZFKfJpny4dF2bcDQ5aC211GNBl6g5loZTnQqgiKiujsveYNO1RV5z/BLiUhgE
HBWTGy/rvMDWgWuiMXYIG385MIX4E9b7zwPzQTtRxJY1QWMW54QfD0a0yw/Xzk3cIzkNU91qlunR
baGIHv3F/WVrmfd5TjXn/e0PeH0S8A7ZsASlAvmJevLqsKrZybQNRKdZZ6vTuw9dPbWnmJnuz7dN
ba2N2RUpeUPbmXnBy7U5orO4ku06qEFHfQzzGcX3MNTRuTZ5ER9c9HD2BH2uzwEjlmDb5EAamASV
XbFpV1dH/bwOIN5KzvZsZad1XsVOuLS1h9S1qNWBe6coKP/+RUGGSJ6RQSTcgoip+THQpnn5UTSa
t55CIdKdD7a1JEf2Pvlc1PrVo13aRT6OdD+DuAzdYxhX8wkp1/jVcSZQrxdWlHPmOlBwpVrVBAJi
jlNpJcgzz1m+s3HXYRlWGKrkE5kCp5Ae82LjZmtN2mae8XbRpA/ZYhpfByOxzpPdVn8tCDyj8ViG
884dsrmDTBzRCzWAQKhAs3hiPlzLyyaI0CxqDsZow+BvR4y5nW47/JZfyNGm/29IuforEYnM6gvk
kPswf1N1tnYeIHH84ve7XHPXsSY7SUZAhIU4C4RvlzvpDplj2yOa5vZixMUZXnrjOBuddSoNjd6M
5Q3e3ZBbWeCOxboTjWx+RUk7K/tcEgN8adsZQROLKG1gI7EfCqH/J0IhBLqmPmja9C6Jph+3t3Xz
+72wpzxuw+D6a9Jgzwnr4WR5yXLIzHBvNHPTCnUFl2FRjxqhEkCOJTRJpcvHG8e2hGiiGUDwCePu
9lq2XAQUAx8MrBSdXfkrXpwAN1lNkddWHZTlEN3TLeSqYrzyY0v17eNtU1sLemlKuaWQJ6iWwsFF
hiJK7aMAuTEci8YKP/2BHbQ5f3N985mU+qBhty44pqEJchLzvwFYZs5Rm8J4Tyhg6zkh9JATTrI1
7SlPpTbMY1pYXFF61Sw/0f7Iqd3lHnUWp3EDrV3E3nW19bGIKOgyMa4L0Y9yXUWGM+WjiUsAZI/R
b2jte6uK5kezM+0PtzdxY3GSn5KYGPkxbhBlcW4SCuZF5jaorLpnXFofu6d6gCHnRJ+5/9lUYf/6
XquUkoLKDr0YySCjXCGDnuT0iMDtFcXs/CgX1CsOnqWVe0pgGyVKwikQezJmJBVSk3FXH7iJrLkM
tGzwPxi1k5xbL2keLb0Jn8AaeF+yrknvrNnxAmB3/heEkpPXijESF1MKIDemwkEepSY3kRAL+FZg
l04OpDMetOpuGaM4OWihO78627iwpVJelaGTulVisLOT0I6LnznEkX11XFuGGm/7zYaLyhSKzolE
HQM2v7xPRAnfWRZ3VYAUWX/f2n33YEZJ+DmM63RnVRv3CZMeso3N/UhIrlyQolqHfE0XpgsT5tRM
N6w+zGhAvrrbILlN/8+K8rgkDLa6STHIccnUuZ/dav5WaqO3c9w214Iv0goCtc9w3OW2zaubCStj
LbY7TofGC8V5cOtpJ7jf8nwbAhFq5DKdwPkvzVgFn6Y2cTqUEz8tttb+ZdLcpfcQHwZnetO0091k
MMtsONpxFW2/81BvrBLzYJUI80Gmq49N2xXt0sMSG2j5mHSSqMU/WflQNzvr3Li8iOgYtpA5BYLi
yj059ejkeB3INvBfceB7a3POO907gBwXD2Gbv37CCV0TUhiow9hTwv3LbZ1GiszwGJXgto3sx5z6
+gd9Wd3T7aO1tXsvrSgfTw8ZI2+dsAziMazPw1SPx75o/329ESaoDI4Ugx18psulDPms2VXkloHZ
hOZTqY/OGWfY4/DaWoocBWPkDaIwzF1aaZAHTPOSq94AifI45n38ZA+zsxNwyAfjsggJnItGl0y+
KCarjKXhujoJBUWw9QxK/JOl6fjNMHP/+9hHTfsBUQSthVE88x6JbCc/uL2RWz4IZz8QLzoWZJ2K
T4TW6NpTWlDC9sVjuYbRsS7nZ9McvlUdkcJtY1v7iQwNQ8lYYgxNuaRcu0yB5oFKTYqsfiwix3pT
dka6x2W/cblTvSa0Ii6gkqo2u5icGut4ZJ7bKOPl+9Rq1rHR8+wU64n/+hyJspHkS6FKRtFDCQZ8
fxyyTsfZqzUqvjP+YzwUzJqeb+/b1oIkeRBwP1ZF5nLph1ph50WaC/ywN7WncGrRAyhG8YyMXLRz
J219IkpGzKUCJ5NUJpemmtqgjCgwZTVVcSpQmj2t2W6EKEsYqsvzdZjyIpSC2kcpccQhyu1x6JcM
mXnTafaT4yjcA7rF7xy3/Q9ZNZI3EX0vlEJfD2Wg0IcLQKVmyNqRspc+E7pGXPPF6g76vdYYze8a
bOA7Z3pzG19YUbYxWrV4zVsWmM92inBmYiWPVlpEO9X7zX0kPASmKa8nVd2pbKBot2tG/OOynoAX
6EsraeSjuyQe5veWFsfPKIB0b3J/JG60nMHb8cyNu0uW86mus6OCmvSlu/TOYCxxzAAXnHf+2yoy
0vOoa/pfSzs5b8sE1njPrdyAf+xHh1cfCjApFLYZZ7WJTZXQP04Qnew04Km977bPJkNj3wpjtr9X
jF6//t7idgTBDCqc3q4KZWs1u2l6LQEz6jsoAA9m9aynpvP59oI2fObCinKXIHUZo6QCCHat2+wx
0pvIvnf8ut3jNd60w+XLfSXJ4n6LYL/Ipf0hGbusYTXFZPcHwdBHe8iWeNnj9d+4tUjNkNTW+USA
vZSTVtd65c00eoKhr875Ultnb0q/1k31etQQbd7f5OJQJCCwoGycYa4GzoChJC79x7hr3oWG7+4E
2FurQR0Wyg4mgSQc+tLTPcKAZFgZWRU6R6mvh3fO6sSnYkiXX7f9QAZIyuXITDPz07IITPKnXI7V
iJZf1RlYasZjODBtdBSVLs7Z0PfDMTe8EnVcGKUebpvdcgtqsxLHKMUL1RowCmEDd0ki2R9m5+AZ
dXayoBh4/fvikFJyX8khO1pZl9uYr35WaC7odTst0mMjzOkucXcjgK21UI4CT2vC+EMpQrEygE0R
TV8EHnwMB7cZqveTiLIft3ds4/alnEJtlLl6VJ7UtfROXtdgOrDi5+OTtvS6fSbh9L5F2VAdo7jx
PsNAlR3tONKKg9ekxs5mbvgkhW0kJgCagbNVb1+tXQ0ycgDt68qsQTEwAwdtx/y4NAjA317rxo5e
mFLixMr2U5HGDIAy++eevNb9IXjB/8gIGCWT50zet5efbSisOu/pFsGinDdg2bsfox4593+wEpey
FEglJC3UAKA2OrOYkB8NSj0GqDTxWhhE+efbVrY+DcJAko5WysarTRxRCNg5UvaryyNkmf2k146j
nfdPqKhNn2/b2vo2/507l4IRV2lKIhqrmwzS5b5v6Cv6crxMj+qPf2CFJjqU3QB4QWtcfpxGW9oa
MAbONiHYcjCsJg+yRV//uW1m41AB/CP7BgLI8I46Fqv31lynyUism/bL+3WJnaE5tNnEwKoFxVB3
KPR4WE7+0CFVmMXx8DgO4ZTMO0dra0+5Cel6IK4Osly5QWqkjONqCotgnaN/ljQxnj0jKXa6R1tr
pWPKNcjEJmg5ZUuLTgffKHi4/EHEBwgBPUjaxi+23f8Vm+JJpOPbsYddLjPWHZTylnvyknHQWB+o
G+XJnBiiHo2i4DjXtnsiHdPPUV+BAW+yPeawzUX+BnzTcwEXrSySAf+1NhzmsUK7/9XkkO92bnvn
+uG31V3vtGSGOUb8XVj5zqmQS1Ce0d89CRoG5LeUoi/9tR/CqMkyhs7CsmuKY2NH69+iMbuPXqu1
7se411PnLmFIpz1TTFjWncdhc4d5RkFBU2+5IhWDDERL4swvYNP3HFQMhTYedSMfzzYIFPNw+9Bs
ZPFSTZyJRXpbBCfKxYlQVNa4gljYSHT7hMKaaJk5GsUhskjt3cy296rTW+dDHg9ZOJD69cpXXULL
XPMJ150rSdewaPZ4KkJd9Dsr27RDsgabsnzQVW42RtAGbdG8IhgNv0RwZFyPHljF19doXTBgZEBk
2TDmK6uxhlqwHMC+VcL4nmbX9VOUzntMmFtrkWeOYJj3mtT30iOttYsrs8clKk3PILGto8CzMvfD
bV/YcryXVuSveBHeZ05Hm30U0F92fvqrqiGf8P0o+p6Hk/76vAiydcpHjJEYSE0qpuxCG2rquHyc
ofNPU1NHpxXA7t3tBW1uG1Ecfv0/nJ3XjuRGkEW/iAC9eWV5dk/3aIzcCyFL7z2/fk+2FtghWSii
FhoIAoTp6ExGZoa5cS/Z7GaKW/bttMgNto2ObvI3RF6+axa29s9jK/eOEJ0MJv35QzVu9XGoeoSI
/HJdAJz5nQHLL0rfOIe0lno3HveQEHdCfMD0lMIMEVRtWDuYCJDtFD6Ly9Q3b6Fd+p+kzJx+4kE0
vzIpAMhD2xMEuOcW1D3gPkF1gAr+ysWzobQkSMvzCx2t6gCNkOGWoTIfBOJ458zeWx0VCdBw6BQR
Ya3KpqGS9FUgqTwuUdd9jZQ6T91WNYJT48/+Ly2KcyfYRJ4+Xbgg4z4OqQWWmfdZ+v0c92M4WE1+
teymfNeSzDqgxV6fHrvJxhmxQtYMVyT1S4GRXVqhpFTLaLhm187WxvRNLYd2/myZfrqnGrj5XhgS
jP+Y0GkPrNEXUg8GvInS9MoQXc2cqh4iGOsUbpw0e6/HnTUJ6AXDEGBhiXZWrt9EkjrEpp1eY79z
bHQi5Phcj5r67AmjSPoxbQ6DMzR864EYukng3aswueI6oZcPhv8b5KHNITAQ4jskilkeH3+r7RZS
mRJk2yLb4x5a+2HXjMbYVfHVCMP6iyPJw19+NXQ3ph+cHYz2lmqC5jOwJkGuRsxK2r70i9yY2j6M
6/iqjEz6oiI5vPTIZr/3k9z9VheafZKlznlx+qF5ydG2uhZNHn0OgCntLHr7MbkqBY05TDl8y3XP
os+MxjeyjEVD5O3JMFGfozhWdqxsjrggBmfKl6cEYm7Uu5fLhRjd6NvSjq61rEpQhIz2l8Hpp0MQ
zd2f9ShPn4thlp+u3Qqr9FHBilMw3CgP2FCRUDuYoqvcTfXXTpPHLzVV5s+P3ebeDmIHjTMQ2Nv6
iwTPp50aenStIEM7JFXbuRVFi50d3Lw3rEXET1DJccCZsl/uoG1mpRIMRnRFTzH7XGshCk+5E+op
kPdq+MfQgYg+XteH+NUiIsakoHCEcAsuTBx1aTLK+g4G3DK+zmqiRD87Up30rqnUmvYuUTmer/Zc
atlBg+Z3PnRWb/8x6mbtH+mnyP5JLpO6fVHp+0sXjU+sH+qs7RJ39vsxdTtuRbWjYB8X2bvc2TGy
E4M65dJXX3da/01B/HJ4SSHnMz2lTaToFPtRX98eL3F74ongaJGI/aQUuL7JSMfrWdZC6SKZyEIe
YJdJ/nCqPABya8XNb4+NbRIMEfdwwEQujELXOsUPB60MSG1imEjK8mzNbfky53b9bhdN/6qnvvz3
BBCMmrHTXx5b3nqoAfQEgWqMg8te4wHNQUH0z5SjqyKl9slscgAgqHw/+4zTKOFJhUqDnRTjrEt3
MRK7MpXG5IwHzty+kCSqyZnppqZyAfejOAWuokuulZmCpHtygeRMtDU4g5w/ceaXpjMt4Gf7UnB1
JNOX3aSX1GMKd/Ee0mDjL5Dkg7EVERjj3UyuLe1EoxSZRj1HV61P7M+Ui1A7ayNbPbd9C4bo8aI2
J/6DkZ/xfl4JioZr56wEm1+pddFVGpW/kA1lrGtS3gZHep+lesc37y0M2XByGQIIDWvLhdXO3BVS
YYbXQvXrU5v65pWruXrxQT/uhOebp4DSJ8AgKAVo5AnFgaUpv4A2HMkILrIpVuJPzRAZxpchUe0/
cqsPw0PdScHs5q2V7fRe76yR+gWzV6SGAIbXhkEsq9mI6ua1b3rlYNbc031rJ4fRHveoKDYHjjUK
FRq+G/h9Bj2Wa6zHIaT1wFGwY6jvUJGqXV8Z/B2vv7cg/J4MnjavqIAtrcA2p9tQucdXZlPDUxpI
rEWT49OcFHto/e2C2DTm1MndCPxoxC5NDdI8F86kB9cyG/vTPNnKl9Sp9yCO2wUR/VtAJ7imqEuu
O0CZWQVzbYfqJW2T5M/UJm93tDL+HtR0fB8frq0XYgrqBEHXQUv5Yyzzh6w3J84rZYjUeZqMb1kd
eGUXfclz5fdqyt+aunz6fOkC0CVuf67HzeSfHFHdZapBuZRha1/9Dr2q2FBLL4V8dufauLOJOATA
HAIF3NwUn/KHldUA/0Lg/8pFzq1viOzMN7DmiatIbbjzrNyxxLwBbRmRBXAtrpyiYzKLuWRFuaRT
pqEwXnYHszTlC4Phe4IM27uQhAMPhEuXT8Yo2HJReT2lg2lDXlsEfXvoGIJR0uQvO5aONV2AHd+4
4+xct2K8gZhYYSp/aczUAlVuAJRdGtnS3uWoj19bGcHoxx541woJOiO/Qr1wDYRWwNGWzPQol7Yx
p7cIjpyTHMZ7We7dbwQCmtBRsNKsASdwQyMqznzRxcmZH3KZ2aXUVzl+9FdVmc1eZ/W+NUGIBsSK
92S1c6EdMPxVWgpMi4N1UAalPs9oDp3T8nkuOVJQYjYCG4htqRSv3LzR9FyKgKVc7LA2XqIqj6/5
VD/NbiysiMQIwlShebuqezeRYydObLB9vTLcmlzvzv5c1TsZxPYyws3ABzPUCliA7HPpcKFfjXYQ
JirTSYLkUM7krDnPlpG9qv6YK26fMXXm+og0Tzuuvv1ghlBWpcxOMQz+5tX64ECSorjWITGMA+cl
g6TBbUfH9sK5fJr8jzcKyInAcYH+4IFcLlIaR9/q9JG54Jr+vmK3xkGxpz3N6+2pEvAWHIIZHopJ
a5QHkE+ZOrYzXbIgHVwraks3zaY9VvZ7VmiDiE+logi6tlKG2QxDejgzxhMOBxJ89Vi29l7taJMw
MAAO3ALCV0VIRK3xnlIp2U6TjiOjErr2Yvu5+a/eoeKQ20X0Wz3P9rEJnfzXtGj3ZgC2bsGNwZw6
UFPiJfKj5beSEfUKNeZeLk0w1tesD2bCMqs6ZWX8NCJIXE68VdxQ8ISQIS1NpX5tDSGj8JfGZiSW
2VzDdumPp7epaaoDGhbWWfwy2aEdY+XXZ69gEHJE6QSj/MOfpW1dLWa43yKTB0zx/46Ym0IArK3+
ftoKhTmiJ0wJ4ObqprLk2Or9vDOgnApNGMnsrP/exqW+1/q489EANwGsEqUl0GqrGD51sjisskC7
5E0on5h+7Y/1NGXHCGzP6akl8ToKNB5Ia3F7iJdluXFSV0yBrIfwJFqhP7uT1gfBIZenvSL06pz9
ZwfJQARGxFlY12iTmqu3AEx10yZbOihhqJ9Cpih2LsHV9fufFYeZF8qMSCFuKGSKeR7DGCt1Hnd/
MddlIY/kB319lDN1+rfP7ES7RZNtZDuG7y7vB8OrKzHgeQETZJa3Eja3rymlkG8tTeSdvPyeFcQX
WZxQGWW6d/mxipbp6xEZpltukczlbeZcw1qa/njeJX60slqLZKGv02RZdTP0bv4UFrbzOYZCY08g
bBUIfnwrMGLUUABwcUGtzKiDX8wtyua3OOxfzXb4mrOyg9F1szuW8P09vyheRtrQRLhAZlbW7CD1
57jN2hsTj/p4BI9WIoA3zfLeQO09FyS65SbEFlWM1dkFv9VqVpG0kJw2AKlyCd4I2n7FOP0UdlWf
f5L9MChPaFzp0/XxGu/sqAGEC1AB7RfgT6sLuND7RKcK192aFnjSoZeBhpytMYNeuW59zfgzydIB
hNdjq3cWjDMyMwG7EG3oNZN/YSrVbPCk3NI4iN3EMP2LRYQQuUSKaL0pVfxiS3rzpPyycB8gWIgV
07sVkgirxHwe6yAZ0hmzqjSgolU40UsWzuqXx6u7c+QotOGdtJf4pPLKjIOYXuJEYX0z/Mbv3Lkh
JvkeRlOwx4Vy1xAgUgr4UFZTbliebYifcr2PTM52b0XuGECNJ/Xjk7ILYtdoldFe4tbnltTEb/Fj
SjmVaPlApHnT1OJ1lKzuaiizf3m8Z6toByOM54sbhFNAuX59spPOUv1qaqrbaLTJi1U2f3ZVRb0Z
+bMXO1Xn8rMf+EZ4THO12OPW354BQHkk6FQ2mBHhnV4usHDUpqXqVN7icmi+lGWK1pqkDBOUf5aF
PoERNMWTXc+P9Qq8poB8EN2t83TDzGRr0FivXhCIHCqK+V/KjNGXU5kO0023+vZI77P98/E231sq
GpeEyIDZGF5ehXa11EaMlKj1TaFxXV/kcQI5mumEYRA+pJHqdnmhTzvnYXvaAbSQ4vD8iJLLeq0M
jip2APf3bYrH+q10uk75KYeYIP0kOfBbuUyJSdG1LGan/uXxcrcHRJRswToK96VytTog4FHMsemz
4ha0fvbio0hFB6N8clJKfEsGV8EM0cYm+1hLeDMeWJvTMBS3rhqTi6RW1eehrfZadXc+nRiP5XlA
qJT7ZfXpwBnbeZymxU2GL+zFzHLnX5QB+yNpZY4OmpI9qYz637KAN8jU4kjn1xVTW0/B5atqcauD
IYEbrUNPN0Jx+PEnWsWt/2uFTIeaLEdvnYMymGLobQKdeGFOxaEIzM5VfSB7WuHvlZHuegPjKgJh
zi2zvpdr2Vc0BmPYwcHoznY35DctHfeihrsLolXDnDGI4o2386CGCuCJ4ubHxENBVM/HXu+HL0Md
NefHe3fXJfg+YsydUty6VFXFhtUwElPc1HCYBzfza/WMgDDEC8pkWK+KX6rPVdH/+1pUtSlkQrwI
Vn95VapBQZyKGNNt1BLrdwMSbreQrehL5lh7il33vhb3I37BSB0P3CooQuUB4Sp5wjFUpT/BdGUe
QwBd7uMtvPe1mAZghJ/oSyggLBfUiGGRUQ/KG9O/3fc4rc0vfeA0XlDJe9Pn90yBi+dAcVSBcK7K
Y73UmlWdYiok5T4ETdKdpjY3jlOXhztR3b29+9GU+P8/PNnkZnNFy6+4OVpcFUcq3WZ8LAkEd56T
e3ZAgHCkeEEphqy+kZIrszIqQXEzM208J6FhXmodttfnvxFoCaBG9FREMXO5mqICyFxVMYoDeVn6
r8wU5/pBYcDBfxlyVA3/Hy4B4aBA0uDk1gdt5Q+bF8tDa+fWjONNXXnUAye8xmqVuZOapDsH+N7+
ESP+N30oeovLlTG5AZlHw53Ors3HQstmty7b6vj0/omuKM+gKOvA1by00hatg52KQ9tKg4GKSdf+
DHmv2n+ioqMEO9buvPZAkAiwqZ3CpbPWLIxjI8jV3OFu9S35GmfQbwbq5E6B7SZIxR8SPUh23H1z
D9KQZfpagMjE1OO6khNJTExADJffrEySP5vxW1keSnlujwNE6afHm3nXFu0p3hEaVZQyl5vZ62op
1TYub88hUZOUdnV5LvKar9YEsfa5lqxh59LdeAlJBIkh4SntAoFXWJosUyPUfRo4N3mKpk8pleFD
iujHT48XtrmeCBREO4d2IoUQ7CytSP6op3abYqUwgoNat/pbUUz5NXaqaefauGdKjLIzVwXGhOmK
paloKOTczmGuH8egcCl+1+dSXO1tHAXPQdc/qCIFKACRIs4zb+TSlJz3ao5YbHCrstS4+pLsvKmd
lb7WrSk/G2yKAj6vvujp0PZdb6BWymFhTUZwC2ILMVep+jlPpj0txI37CSUPQlmg+KBbqd0t15Pm
qW9FTW9dVWN+yxTFi/zBdpEu+dZL/pP9Ae50mkM0qMiVUX2hE7I05oP3yDVUPG4x4f3JbP0wdW0/
9o8Vf+3JmaEPY0KSghj6P9zR0piutIHQlslvsRGrxzycHXfW8j2g5Edx/gdYkzDDe0UyCxBAlH9X
jwlzzEPhgG+92Wrr926ad015CLso06+pYTeF18JfMr4A8E2Pdcnr5uZDFL5VodIaOzjyzbcUyS4X
FuLJYIW5vJYrNmahR2PbbO+UOwhh+458Bfdn/GbH9fipgThm2nnatha5lKnaiohRMJmuXoJStvw2
r9r0FrVm/WtjKf4r879Z4tldYmVH4DORsmNyc3lBVsRcpyg/OtDFradhnba1jbrU01vNBLWbRZly
sEd9b1Bwc6NAn8wMOmgu8LYgnVaeGjY48egb/W2Y6MYQqXQupBz1oZiNPUrij9dk6UHk7PBKkYWJ
tGi9IjvlNARN1d7CLhg/6cqEjk8VNgEW5fjVSREAtBWjczXURC+lmuev5G3WH0NgWG7k69GTwxV4
NLU0GLQhugJfuZnQZZgDAGmV1bc8b+vfwBGqbu20yY6zbr8jOTTgjI8wQgUAtXRWuVH8eXSC5tb1
eheeRlOTvK6HzuDZYE+k0eRmgtCW/vs6pJz9CGHUsGlvtqS071lhpOdJa5LfEM1Vj49fvO2SaOGB
r6IayMLoJi+XxFjAkA5Sn9+KGLJk15wl40ujyuO3x2a2vknkCp6AFrKFiMoaWDyllUagN2OmNfUD
EQwc9R0ZbjRDDvzY1OZ8UxpgJYKQGXwxiftyRdNsV8xBFvOtCobKDcs+cJNYS440K2s054vfHpvb
rAy0GGhe3j06JyDVVrFQo1eAuBytuyUzusZp2SowXEK7w+O+ByG+Y4oAj5EOcWtDCL5yv6oLZHsy
pv5WdMF0tFjpW5cp1UtR+k8XjQQamv4xlXjSAJLd5SaGTW5Chherty6DkQB6t5IpLDPbCUzEL7y4
RehrMQhFD80EubiBZsxm6ZSVkqpkg21wDgffQgw1if7odaTHjLxUX7OKG3XndIkvsrFKIY6msqBl
Wuc22qg50uSM6k3uNf9Uh3V9mls7OjtVOrwpc9u/WLmevdVm6v8Nr8dewWJz4ijwgIwT7OR09OR1
u1cvypihC2e6SbUpHyH0HyEZbJ5O4LBC/gGvLDgofGaV04PItNNE4RQ0+Zgfp97812gq9TiYyl5N
br0ewiMSRUGDDyW5ANkuXcVnsD9Nxkb2mMyR3gfOuVdq+l4Lb+0qH1aoLEIrJJiF1g/OSFibOZE9
e75slwLe+q3Wh59U4A1uGxq/g2I+Pz7X62tEGCQ6p1hL0Mx7ujpsSDLEkwX1vpdm5ugGVmgepzG0
XF1Lf27y8Otja3c2UQxdqORvKHhtKAfryihNK6lGr2O0/6jXkn9oo7bauRrFp/jR8wl3oPehEU+B
lst43R+XREQN/G7wgiQv/jYKRT8W49xfxspPr37VaL+mcZyf22I3ZL9nGQEtKkmixYH3L52k1fwq
M6x48HQlro5jMzdHtWqaI7/OdLYzq/jcjPDZ+FXtfH+8s+tLU6yZuIjGDVxRYrB8ablOx3LWhqH3
kjaXT0DxpQPCDbKb+/Oz9zOaWrTVkLzi/SJdXUeWYwQMRe3y1uvK2fwG1QGT35USfiutcW/C7+Nn
LT8lJScK4IKCXySQqwvaaVM5jHql80bNjGX0UOcs9GKpMfvvPI5pdAz1IYu/2UMdBNep18LZbcYs
tt+U3gmVgyODEvIIqgLpNKXyGBwNHY2inZt2u/caVWaBUOPR2o74DLo+DOo4dh5zVOA+kA4s3/vY
Ls5Ol+5Bhe7ZIi8EJoET08ddbYjRF1HcoIjrRZlZHDpKaa9DNoScpXL8/tiltocVRwaSjpw8b/+G
QjMJQiVn4hyXSsrmq2O36vcpjZ/UaaNdBHwVeRHYWcQAyhq0IPtZ0diB2Xh95/iHKDXTQ2Dq7c4n
2uSCH2ZAOJH0YYW67PJ8qLnqAzBGPmbWteIPGT3Tf8cACs22jdtTUprTS4giyJl+tHyqWju8GeFg
Xx9v6J1vx5jbB1MQrTGm+5e/Q+Yb8xjbcuMlsZy/GX4Zf6rVdqSUlY07BAJ3TBHQEK4xj8jVvq4j
RWYWl3YxOV7az4mnxkBpKkPqLmb7NLaFGQlcnwaIkBVmg4Ub/VBDVeesbXo/sz05LRU3qJv4HASl
v/NOraMZYYXnnRtONKi55FZWLB1gEGG8F1pdcEan2QaSFBdXSLX9c9P0yXedgMdzsiw6l5OZXB5/
uu3FTkmVwTaRC5Knr/uac5b3SN/5lleBB/w0deZrRcR9I7eZz0QL1XnuFeVdY87h+Njw9n3m44nx
XkEzxXDuymdUv20MY45tT7fSX8MKjnQ4bBPILdPJbQJ5L/7YnnkOO/Ty3GKi/b9+OiH4qROyT8uT
ogQKz6AbvIYH5/R4UR9ad8trneoAXiOY8SgZrKuC1PYrgDyS6qka6nSgDUOj94hT5e5ogWLm4nbG
8J/G1AoF6uPKLt5zu9XqW5bVRQRKkpeHlnmrKu9JVlvRDYS6/8sQVabqTvbYSdemLvxPc1rABe0y
JWEEbgouIHAZeGn2iK63vgFqmFgGGnaeKnLapWtSkZzIggzFo+PDlMnkt7KGYNeYDu8KFZfhnEuN
AcCgkig52eZUKjszplsfIUeneYF/otJDjrv8BQZ/bqG7DlQvVZCpdpFgbe3vQW5Pv9ijZc2HkH3p
di6YjaNgS+hCMQlmCjTn6j6VCAyYam1jr57T8ZI4YXRuAEFcHzvKPStktwJTSYq7IWycdL8w6AAl
nl5KoX/T/aorD1AlTOnO+3DHEBPBzNbg/CxnjcBlAKxVknlIvNQumZ6T8/ZUBXX47enlCOIfQFB4
i5jyX36oOqpbaQyj1AOXwUisMVWHOILn8LGVzd1PzY9hJErG/BhwJ2KtP1zIZR0Z+jj4kVcMMDKZ
cal+KlToMTQ1fVLKkBhEmKIwJvBdDCatmlpNmqBCbsaxB5poPkrV6B8QobGerCt+WBG4DvAWFBbX
NG5NXocFXZrIw1hFaqKkRXVIxrDYu/022RfL4YUWCF6qHHyn5c7ldp/mTpZHXj/U9k9tMuunNK6M
y6jLwafBkqoLrVHlyeqAWB1taaBdguyXhGVplAp4NcaIvnkhGq9/MMYx/ZHaffgaWn38tdLM4XNs
Qrb52EeEDywuYNIvUT3iownIx7qIKhv9pCuJHnuZKmVnv4pkUL3cns9bYfyPAUAQgGCQtOXSnNmm
KKtHiWfFkXbSA7gufUXfA9fe8Xf8nDASfDd93PUTGYZh0k2ZlXiVOgzxBYkwfT5rSRMGh8zJduFr
98xR3aO2jqANb9fqeFnQgdiaNJReVQe+N4w8+XajhGfARvnOJbt5WSjzcsnylYDAkpyvLtli6sum
rcrK8x1tKI8OQIz0nYEIMzuAXVaRqo2cUiXcmrv+EmglBICPP+B2rQiLAFyjZiWivHWDty9Vo7OZ
g/G03piP7PTfMk/3IeznvTO+PXpYYkM/yCfpXKyuxiCoc/gL28qDXMX/VEqSjhi7Zf1ELK4dk9Fw
roY1R89RN4oUCi4N3m1GK2GDWJfIwh4ksxG1BYnbPF4YeGwO1QgWsK+SfOfA3dlJkMMwHDPBScdM
X51yP5F9R/HNwqsUxMOpsahzfBjUoWlOSiv70k68emc76bgSKjMYxblbOykIAdTrHOINUwuHs+K3
0ysAm+mzxdTjZ3NOlc9oPu3pnW1idDJSbjOhTECgTgNoedyRzu2T3G9izyIleIOtTTtZ/VjcGLFT
Ajcvwy7+OmeVE7yVqWQ0lzbLrJ1t3t5rJJFojjCzLRqZ619hYuRdG3pbusGZFiFebtkuj8deZ/GO
FZ48rmpH6N1TrFsutJpUmi5R7d/mKgg/M133M3Os8dfHZ++eEdF5ErVwHll5ZSRR59aojNS/5VGW
nvMpbQ9aAjnrYytbv9SYhAAiKhAHJDarb5ZwpYSqngfepMBpMcNa6RUZU52hIe1xG21NcWlSNhLp
PgnjGvruMBWTG9pQeBkjYePBRLcIImdDMiL4eAZouB+vbOuNpDC4PnJSMLWDh1l+JCmt+sms7dQr
k1Q9ZqmmeWkyA60PxvFThHDcWbFC61g2wXAaguFJam4OAtkqTwTT31zIVFKW5rNUvLtSN3voZaXS
sdA1YCM61Y7eRXhi2iPT23oL5ijWMB8pJCvX+XHKfHvUWsXsZemkX8PSsY9Ij0Snx3u6/YSMANEG
AipKTYggdrmolphhSKdw9gLfpF9Sa1bjOm1GH8iH42uv+nfXGmLZYgepeW2K++2I4rdkTZ4iV83F
MHtUfiq8tEGj6efHC9tuH28c+mYIIIOLoVO/XJgT5QNE+mNPGVyrAurgccx8kA4i/LGd7ZLEW6o7
hM08N/BErezkYPTI1HpP83vZRUSxuKbwE5zbTt5Tlbq3JFI0MtOP+v6aicdp0HiawY94ltRlV9nJ
u3MgQXr7eEFiY5aBpPj5JIC6UDHZvGvlKI0a0yuKZ8mA6WEO03JEukKUueE2H8b+TLAuPzl9zNkS
oGhiZZAdJFPrDqGVh8ro26XiJSA1jjFi2YegjqxD5yRPapt/mKKnS4mC8gvg1JXH11k2y3MWKZ42
0sed+jQ7h8hy75yr7bcS9yGh68eagJgv3cJQywkuYE32eiqlpzpQ4PQqpz05tbtWgCCifCqCuXVx
J4wUqHoCW/asxO/OU2XMrtbWe1xM2+KO2CrBsSNwGvQdV4uZ5hkOmH6Uvdmqg/GMf+vRv2OaqflL
PqqtdrGoyOifW2nqq0NdG3Dk9BKUPyeunnB4T+WuCq9lXnb2NUgMcJmh4YeS5MpZ1RjMbWap/bMy
5Ul2kqFd5y/0OVolcRMSmRpN6eypVt3bNjE2rSDFBZ/ymlQnHtW6JjScKLnH488qc/YvAp+/d5K2
VwMTRFTfAGLxaFC9XfpAQJCatlM3eZYv5Wc5d0TbKLEPWlA9SfKKU4thJQIXQNAMaa+zPz6LHyHG
ycWqF2DJy4HhM1inXK2qm8+P74c7m0cdGl8TbRzwvKuLVS/VyMqaePJkgsDDNFWqa/V2cHxs5c7e
gRagnoheK/N76/MTpVMA18s0em1RV9ephrAkKrPwUEztnoDD1hQsAewf3UUipw21tqFLTlfEfuVx
NahvaSorv8fOqL0wayPt4HDumaLUTPwCg86dgGmKRscatdprCNuvqLEUh7Y3YKUu7R1A6DZdgO6F
6Uds0e4hhFj6HtIXoRp3deWpKtAqNwkyyXSlupcqFxRikZ37UQmLM5Dj2Hn6RRSKn+RGNBLBlq85
IYu2sI2OI+9VxaTcwCe2p0ZSrHMW0Q567CXbtwqNUfBGohLBqN56JjBAjE0PS7P26lzKro2VOtdW
yfND1mX9oe9kcyd93/o+fSbee6I/qrJ0TZe7SqXXGLpCz7xwcLIb2G/9FEj9t8eL2joJRvhm9BZp
lfIKL40MSZbpVT5nXj7J4W9OMFjHiUmVG/WE4fS8KRIS0bqHfnIDsAX/HMnkVplH06o7hGlluGnt
B8e8CMP/hykw3kw7ksVS8VutKhE8coM/ZF5nGv9oc61emSoLjkHZ6jsJ0NYpCMYAedPKpne+Id9y
JrVI0SOuvIFO6J+ZpeeFh4RHN51lpYlDOhRUCneuq3s2cXhyR4G4AOG7/GYA3/QyRlPBC+aw+wbT
WnOMMy06B3EZ/Y4as7Nj746PiMwAt6c/AAnNqkwbGIUsz1JeeqOjp5KbqaU1u3olVwmZl1z++9hN
7qwOjnbKRvyhJ76OcftxoFtOc8Ajy4flWldTt7KVn/1Ruo3zWJ4fW7uzNtD54vZiYVscnBkNeqlB
akafCqmsc9nlSn1CLqAOrsAw2z290TtnGggh7TiyZSoN68aq3TWzU6YR2BI7Hb/JASnsUNb518eL
urOFNMQhN/nQr9ykI8OkQ9PS+h3dzsI5K2YUEgSVxqUFw3xL0B99+pUGjCNIq8BiolO/7uboeUR1
qAt6D3CB7QaaMXlGGTQ779mdvRMUucCnGNwAvrhye2vIC01lSNMb4x4cXOY0t5hm1fXx3m3fMkYN
+OlcUCKOWmNwYhoFaiQlvSeBYv1Znqf+qM+JeWl9qzgi5t58kiZNefaqxyfESDPbyBUCp9TyROdy
FJsR9I7eUCva10jVws91Zf32eGWb/cMIo99ClI04lO+1NBJMdtTmodR7wQQ2YYrj7JAn4R457j0r
5MHEu1QSiBJXTZBM1SZHIjb37KRIj22m967uzHsltM2xFYcInjR6+fBI0nJbrgU2HasrYBWjYz9Z
7+iGIgNgVfH7kGfB89+GeggIY8qh4vVfmYpDqauypB48aZAa1ZOdrB2PIbpGz441cP2Q71De5ftT
jFmXBVtdGvjy+eBxzPSvltRXrobK7venveBjdIdoiVyBUsxy55hoQOK+xtWMMZhaCtZdd2tN04h2
MvuNHwiNTdqu4JhphUF9vrTTdX7f8pSMXoRvH0kex9csLOtnr2+scMt9oJhpu9qr1TDL7PR09mVP
mdLoMA9N6Ba9k57KdpfacONywhSHlKAdTD8HaLmgONC6aVJS2TOhD8vczPZ7glw+EAFvSBHm9Pg7
beqPBrM0tKP4N+Etdc+luXFG/dqIWBkox/gsN530ez90+rc2i8JzSFACrFMZj5rm/1NDhXt7bP3O
YokvqIMLxT6SSfF1f2wCj1I+gkuRvShU9BezsByEw/LoEGlRtfN4bC5cFmrQvRTkFGC51pP3sWnE
ncV0gCdTGTxMefc+2PpJUpPhZFnZ65wVexTJW9cUw4YcaDHHCzRtlSpHWpFpE2gIr667sXJNSfmL
MT3nWXCxkA91gKRpgvOQQce1b05aHHMMZE/SSpCGvcXJLuT+pJRWs/NobT8X1FRiUAewlmhhrhKw
GKaEBFVnxZPz3P9naMfhlJdWcdDKTt7pN98xRZIsGMnZPYERWHqGk/ezlNm17/ljEVVuJI/GSWZg
3fUDZ3qWhoUtFBk5jRiBjqFmtzSGmCPXvxP7JOZS9K+Za5mnqdWTMnx0f3nvOdNAl8CJUVddWqlT
BhozP7G8JBryU1eqgny6LnYyha2fMyYAoEJg+PDytXq5Deo09OXE9KQqKs5JFCStaw6JfWKiJLr5
3TAeKBg8XcZFS4AGPbMQhJv898rX8yBoE54dy9NKbXDxnuIi6eW0s7ZNwMk7QhdIGKCmyoYud7DX
FfDSvqp5WqWpJ1Orwp/ikN5JoEnWqx1oxbNvsqi0A9IWYEiShTWdTSj6kEQFzYtWIVzO7GQBKYmf
/vLkJcj7KJDKoOZ5YxjgWq7K9/NBQmUTK0ng/95Oeu46WT28jt087Gzg8kriPHH1gVAixxJssxvg
HO1GHz4lpTuX9phhBiSd5o7KIO1NhS6P73+GCKE/dA3FTM7qSw25T3YwD/25dpT8HIw9WIC+il4R
LNprpt43RRZCq0Kg9VeHVwvikF7G1J+HVjuNmta8F0rbf+nmPQD1vc3jhQThLWDUtEaW3ylomPFI
Gps1tVTxBydu3WzS9khOxPv+f62K/3aO1IA5TGJBnuXVckKkfJBdwkrT6sFLMOrGWYq05gAozDyk
wA5+MgtpfGnlbiebW0YCH4bJh3mocA/ggWs3rNAOilU0SM6BokkXENUhgWFbyhfZHOtjHFfyFcyg
ckaA1jmaqb4nYnTnO4oAWHTQeNA23YUKYc94nrHf5lLuykOSHJoon7wsL+OdsGMF2P/ftdJ1pfUp
mtZrHtVS0mstSsvhPOUwlPi+6lykvO4vmh40RxO+eLdT5ulFaIwLsUrrFCkoKEx2a7mGMhbXLoM6
JZ8T69vjq+COizEzSoFR9LlFXrh0sTCpGY/oY/agzZXTHNiF2/e5f3xs5aOFsvIxzFD6oLQDudX6
UythYiZ23g1nvQYNlAP7eNOZFUemu/GPyaAlbpA25mU0mvYgNSiMBY4an2Krbr88/k2WF/p/34Hb
gYoW0BaBhliud0yktgmyfDhbfmi6qWNLLxWTUmD0/Pbcl9Jz8+P/2TMhdCdXgN3WXGP0AngGk4GC
9dmMYpBKAY24TilKWnL5Hi3D1p3FaBnBHyV4GxDG6hw386xAlK+xNGOY37U0cb5nRZqcYsi9up0k
6L4tGo3MulAZXzdRIaWc4nC0/4ez89hxG2nX8BURYA5bUhLVwTmM7Q1hz3hIFlORxXz152H/Z2FR
jRZ6gIE3xrhUxQpfeMN0EnZLrqVQfAhBYeAC5vXjl5c/2Y5tvK0hE9u8hJE+pRK/75VMNIGNtIQp
5Ko1kQ/l2KXD2wU67nTKMq+3/loK332vr0mQh84E1NipDaeNUi1YZWRlKXJpoVk0xCk3VuH68AAm
IzBAgN7ntd4jN2wQIdJavOmUOGXxwS8xq8uC4HXaF/+bPggw8AVgEmnC775raVda1weMstbVcG+5
tRlKPehvHNFn50IRYHsFgPXu9QgLLx1dAPXzaV2Cf5F5LqPAnsWNaOAJyXt5D/BmInGw8RI3ntTu
+HW8KVIz2uUUTGKQKFYmWRvZ6J714WypQIuQvYNv16jJl0dbT4oqLqWVdnGCpph6MJbFrA6DnhX2
e2LRdokKbKa7O+VSgg8XY1S3akvPbHSkfTaWwRM5bx9mjutqZp1E2aea/b+WFd11O5u+A9u85azx
zPoTtCDTBrmREHDfr7AmcAK2n8yELo0WykoVUZXMt0a5vv42RylK3gjTwJXaIycno51dVXTLadrO
SbcC8dOrBytFw9bprRv4+y082X1swj/gmQS0G9R1V1hIMZuQCxSiU6WVVeQNvlmHyrfWo+Ms4qHA
4OxUqDH//vJ18ZRXXw5LXkU+gnQErQvYxZdX/CiCoh/o4p/avkn+TSAXq9i2xSjCJmiN4DuPz/QV
wZzSe2jyaUhD5IkL4xQoIw+OuZva/2jA0O1oKJd6864oreSt6Dxf4Ehlq/5oqNVNQ2NzEv7tD+b6
SIOp/NqvbdHf241I0Yt2arwuWr3yH8wKx/VQdprVxHliul9XkWgqnKcpM99VUq6K9v4KS2CzIZJn
c1hcXBsTObn3wyyX1Dhac1H91pFPS+KksqTkdDj50t04mdfbzwcRRqniqaFKQHW5aMJcRxdKpAVr
Z63PGXDEiGT4dfDq7SojEYAphN0NSa+77+VndiFmz1y8k1HpxdsG7tB9o8tb7IjrgJagGdKVSdcP
SJG9zfWPGk/fdkbp9Z53ajRZvberWTtNWrq8zTBtP3TdmH1PYPEcbPgyN6p2z4wMp50yJNn2llft
KiMNIheNP7r+yTbGszvbebhI6xcGY3cIdr2dE1eGSfLKiiQyqzBcNiD55spDbX/vDWHUvjnXbuec
prIzD+s0L6e8NfQbj93+JmSUjfC40eeo30HYv1zVlKsrpc/pnIyOcoiW5v6vfqgCGtJO9qos+GlC
uIW4NqNtf7i7vGeRXSNG6i8nvcBSA4HC8dsi/PXHyxfF/i5kQhR7KLETwqA8s4+X0gHT142DcBKq
c9xoWNfuc9JMxRS2ag5++o7Ub8l5P7OGm/UPIiLUSihq7a6mqYTtubilS8CAWOGQd+I0cc0cAbjc
gk49NxR0NcijFHZBg+3qI6Nbd4a3MNToWUMoVnOMhA7TKxPrLUTpcwu5bT0kETeC/j6mxicY9M7a
u6dsnsvITwvzRyoVRgrunLyf1saLXv3h6IFzg2yWsFRltt/zx/le69KRxoaFKOwpjdIWIXnXKJYY
OVd1sMgW/8N4BF40pQmrKULuxjPhMpQJ0LFTK3LvkVHq01KtMna9YTlWhlZ/fnl+z3w60nFkWTZh
kQ28ejk/W7iE7Nt45K31X01bIk1t1Mv3zseK7uWhrvJSDsGm8rEp4YIKxg39ciwDSc6xb8vk5M1j
9w1HpaSp0fwdqv7b4MvS/9jbfucgeZU05jkzFGJQEv7sdOcY6fLQ8GSM6MyVmX4wa2F3W920a278
yP3bRB2MDJU9RGMsoAq8u89tCkeytTXvlDtrebCHpT9Uk/r98ko8NwjtKYgPBEikUbsHEE09WmQI
bp5sgW8ADEktXNz+Vq1l+1f+jE22qWy1FhouW8F0P8qSylKg9xqcymVSd1Op8EvMBv04O8P4fmmS
9M5ePf3oDWb6yRsNdXztJHkTqU09OSNt+PbLr10IKcdyEGksJnLQIrWMkyuLXy8P8syeYnduLy/N
D+6f/fsr19JvmmBO4xwnamIdSEjwTOl25oduWIOfRtLpdjxOfWB8TOxVTwTpsNMvB0jg6E6nja9R
j5hE0D/OrTn89gZrep1B2fbEYKiwYajBYUIF2d9ZWI0nYrDTLFbz5MaWqJx46Cr5KtnC/x+FlYDC
xlmlLHm53m1iN1a+llmc9Xkb6arMKIVnzau/KnOBPkPEAVmT8vDlKDTwF29pmiy2/MYK3VnU0UTd
8MYteH1AQBQTzm9iUeiZ7cHFFQB3iRRMFlcUxPmj9aPZ6usbXZirUaiVwMxxoRryXa7km8Y5SFK7
6RjFCPKjAv8bCbx/XjsX/mXwpJg7gxHb2liXK+ZbSSaF0LJYK90E5bdA+9H2S/Pz5YOw8w/l8z8N
Q6uMSjtZl757OFbNcudBYWSgj5X77xrMzvrF9DLphAQc6fs2CcruXhu1VX8U0vZ/60uh3IlIBNvp
sOzzKT/0M0jKX2ODGeIpDYzikxQ2NLex8sY3aTqv/b2V1ZMIV2d1sngEg51HixSpCnWrRslO19Ph
g/IHWNAvT+7qkWJuqKFtnF3o3VfCy1tl0k1ImZhbi0CgbTcPRS3We60pbtElnxuKlvtmSIxXNTC7
y6+lFwJLN+gwsVO6+CNUWBrltFFCEeS3eAj7lHVTW8OuYHt6N92f/VNTC8+dJhXApW+rc7+51Tij
84vr+ONSu+8HzCBevYpPtddNdB97qH1CpKGpKH1bidgRbhuueGMjephgAETb9vTyUM+cLALODfhD
7EkUultFEaAxKopWxLIwyzjQu+ngFNbr/BietvwWddJHwAByE066/FadbZMRm72INWi0Ebrw9cEz
VHJj8z07F/Idyhhw2qi9XY5izf0yaoLyVE72d5wmY4qEi47qyyu2z+bYDFtrgkiMjJWy2C42cpAU
bPPcEPHocQ21dm0/dGVlQO2xNdWHpqPG34vhlHc28vffXx77uRkyLpUnajUILO6ujqaa0sLrGJvs
pz0Ek7kcNFSgX4U8+9/XIgMiISGzY7BtBf6IpJt2alpd83BaQbj60GRwA9cV16n/MJdNmRK0DU2G
fTpXlla6jpUu4qJy9MhbPTgLqx689hUkiqWNBBGEYjFB1u5OL7qhH42sLGJz1bJzUA1k4Kr88vJU
tmW/iN+g9NBM5z9w+zQQdoNMuW0t49qWcd8OaMCuVGN6y6mWEFRQfvJkZ/zz8oDXdx9VGaSd8Yuj
d0K36vILedWYQAiheORk/fhuHRbrIDXR/uMW5Y2r6GpqBEEUTADR0WoEsbXtyD/2woS60KR3ZhEb
s6b0B3saDBHWKaLzZ9ukX/w41yM8k5en99ygNBCIj2jJIF29m1466DDyMi4lv03nw6JPU+xjBwm9
GSpk2PMV/n55wKv1ZJagETePZvQMSFkvZ2k1pZckEG7jcjZlcEwyD+RRk3l+3Nu1dcs19rnpEf+y
H3m7uEB20yOQTXNPXxgNobMQEf/+i1SJ/4sr2nqTaO4rHTI40EzvqVPM5Utsu+8V9C7slRSRtbjq
5vaNlhjGBw0Y+k/ZkZQbaXXLUvi5CUKLIAunabApfV0uZ08FuVjBA8X1sogW7qo2Woe+T8W5mrzk
w9xO5d1rPyClIXILIlEOBGjCyxHTpCw1A12lOKlXusKI+d4Xfp6/05alOb081PXkGCqAqIrACqXy
fWNcpdC4ytmqY48PBQVDl18dL6dtUYxpUp+NRcrXlmGhRWzMRLpdlL5gfexnR+Upt6se0OewpNRO
gi/A5dSNrOT6DFCWBw3kb88n89r+/o+TXvidOef0keLZIKEONZnk70ceu8+rna7/vryGV+8YEwKj
A/+IS/Pa5AdSUFsuedXENHbsqCu4vA9dG2i3dASeRKsvbuZtoA2mDU6b3bhfOVvLRpPdJ+M0KMWn
yc2VipLVz+cz4TBicMsUFGHj5626r/1cpW+56tIv0sv9BfBL274b3MIafo2uoD6blKmD27gOlSls
SsdJ3klRw9Mqs27+CirHaSJInOl6DyVvte4XkN0uGv9j5xyH1jB+NP4wZHVIAWAOZOjZU/PaSvq2
UUj68M0lptvMAS+/YVCv61Iqv4q1ma7ZWCTGGyny9cvLX+8qAtqNsp2QP3YKUCfTrAur4usFAslZ
x4+aasBhpaqKoy/6knXN5Oe6lWX88sjbxbH/nFzUoIZgyW1lhMuRJVAKlZYb+hmX2zMc8fmYmEMb
GbN0P6IrspxbI80/+3CG36SjwTb+D+NDmCMAxEnySvhI2umkoU1bb16SFVpblfiRacUcVVIr30pl
ZpGDa9ybXhuDrznP/mvTYAoU8Gp4OCCtU5rePRwDCBJ3rQuOaFL4d641ru+GgjDj5UnuKKnbcwEA
Z6PhAy7akO2776uCkgYcdkA4Vgeyv9PXsnfCPF+UdUejVS6hW5ja+Hc2WFoa6o23Vndkpa1xL03l
6mFjTD4MU83NJKpNhSZwtjDnKpI1RNhQed6MrnzZ6nk0lTbMZxXUi3uH3l4tHgar6Nwb23Xb9Jeb
Zntlede53cjr9z1UVghLBVA2VILHJlzK0otKbfiMLM16fHnlrp+Grdi93WdcOCaSX5fbsyumzkbU
vYnRKnaMMMgX7bGp7TpuZSJDazDK17n0PH0qygggOTkL1ED34RkCA/46I5MQL01aHleRfw46LYgC
M7uFt7i+sglxeWGpPUOHtrxdojhDmRpI3po4hZR/HCdbP+lyvIVVvr5aKCIRGwEA89l9+3aSuUp/
HTJLxn2QfOelHyN7NI7co3qEsJUZmY32fmntG9HDM99t2+pIQUCio5K8+26FSqWc0ISNV3vJY1sg
N9a1YxPZa5Uex9WSX1/eJ8+s5cV4u2sMl+QM8PAk48JT+t1qjXhZk9dGL4/yzL5HDpyYCDoCQfR+
Nw4+AZCYlk0Gog3yg+pKb8HaUbcO6DV4N27mZ5aQDi6XErKLmzrp9mP+eBOarG56q2pk3DQWqLV5
+ne20q95Xf9e++TXyxN7Zvm4/GlecRVC99vHz6iCaklRE2XVUu+iFD/QQ2UHt2KH61EgylEb2WBw
Prt7l+djXGP7+E8McRl4atPJ7bUwccfmtXAh1mtzLAEwCmyKaGWXbY+iKnxPMs5oKiNs3dU4u2lp
HV5es+vNQEXkCdi7ibZdKRCqLHExb1r7ODcXM42SmWfzODqmsGN3rfxbZIDr7UDjd6tesfdoV+0R
Jf3QiUHZ8xB7GRyl0O98VZ+JGcr8Lea3RfNeKqN7HeN2uwy35j4tMOaJzOK+j6HpXukqQ8fk3HDr
g9/lWlSulkHte7j1Rl4v54bt2rQ/6URTgNxlOPTPpN4amh4n/ThFWZLnB1n56q6HkHVDdutqHxLM
UfEmg7PRA7pimxds9nqmKh6nXTsf+rRtTxtm8saj/wRZungl+edJZ0BIPAlI7jVdOiMZClwS8G6f
6u4vw+WCj406zVWUFVNqH4fa7r4tiW32eZSIbloeG6NRy9kqwK+mN37N9ZxpjBDfkPTQuLiyp7Sr
dtKsIbXjYED0P+k9PZ587BpePhNP5K/LOQM6Y3OyR22u/b32hrdkjasD34rHyinWo+q9tHsr7DWv
D/SoND/M3azsw2ESs/YAHjSwCeelUTwqim4rGd9sDMYXPe9qV4/XxWtHuCH9ov3VDzp0eZ+irf2p
dgEpHBGXmYKHTDYQZMoWfL1sGzWTDDRpvx4Kz2zNH0G+el870KJlHnZDKb0oW41qeaCAjgByhYvJ
18oXEIRHd5IylLWrvKOUsjXOrQ6S8WHQhVEcx1G6w9sqkCDr22YUKWLGdjEe1jYz5T9NpfqvVqls
FY6pk3VxK5Qxhn6rwRiX0gATEAU0Au+x1OrVIaV8V8NMsqV/9r0lKT+sada7hPnJ4h4To0v6LwPK
PN6BTCqf3iiQB8EJQg0OEavj9d2xrksRHGZv0lZKOfMynUfbRGMnKTPzixWsq86p2eT6W9wh/5UN
kO5vlY4U7M/ESkr9sfQ7UR67ZKiTf17+/te7bOO2Ec0TaIAL26OvZ2nMStAGjFWg5MHtjTTCpEae
Xx5leyf2mwzpInYyFFtaS7ugvRvaJOOmcONlyuRvhMjrR9G5EtkfWT6umWUci7oVx5cHvbqfQP4Q
R21C4TaB/F6zRATZosnGpoeJIuF5chsjriCoRuNS31I9fHYVCa8JnWC0XVWLM9seYQhwiNDhGR9r
oG3oH+r6f5jQ1pYDtgI+B0mRy/hikWXW5kXixsGYbgIbbnmsQOqfarWMH19eu+cmtFGHYANusp/7
8vdc9MqQte/GHg6Eb1u0JO8TJ5CvvdZ9whfqqbSwKK5ae2Rtq3floDWTFo9laUKt0JIDUD/jtcsG
cg+KNRybDd15VRfL/BUWx2R4ce833l+0NJND3jrBabbbW0bVV1uOodgGSBkRmdGf2EKCPyJAfVQ8
lEHj805NyS8zqRaBQp6R47GAhMONB+J6MDhlTI1GPSU/sMmXg/lyrfDz1oK4hi4Sj67m/402axNl
PV6RN8a62g8gIyjjbdV2Cn7kvJdjdW6quSp3g5jdL0EkKypJTRvcQkE/PwzQJV4j2OR7vSkpfQH4
1Ariqprg27qiQbI88V+9IZgM1y+Yzo1kuOcp51rAfWwkQTzZvQ4iYNPpEmM/HGTRdre8vJ+ZEvcq
dVK2N3CH/UmCmZTrFLaZUtbKEJTxgBx1cesZf3YUgA40DFB/vWoEZ1aBIlCTJvHY2ElxSJs6/Zva
7HrLFeF6z/FptnSKyg87bh9elrPbopwr3DgRuR0KE45Kbff9edYL+wZG+pmhiNaBX1F/Yd/t9U/x
BpgQP7SDWHViOhJnL5GRJy4OHUP36t3tsmj45wABgqC+HwqaLlJQqQpiqfog1Ec7iFLjJjjvqnBH
OAfrGRD7ph8DZu7yDLWeP6DwUCexr/w0+SZU4+vvpG2lOtBXekphvo6yOgDbL/7JtK2Ltnqmdqvx
cr2swIthJ3MhbsjOvTydszSaZYg5wN6d61bmgx3hfB1Eg7jJ1L/elKTDFOs2eiNp3V59onZqUWhk
57FRKb0/ZlOhV3hDN9at5/eZOSFNxkDk3jBE95lW0jlp5+lNEjtDpaLSp9pUyYp+oLvMh5cfxmeG
4m4nT6CZSo15j2NWXOz2YOtajGkbumGt+X3SAXRWYLJeP9JWeiS935qbsFsut0tRFh1OX216VgM2
I0YgvSMiw95pEtqrk0auJfjCnGjG87HkuBxqTMa2HgwzPRe2+l744HxntWjH7f+6USJ5ZktsNS0S
RoaDPbJ7szKtBvadL+k5tTsVdc46RHYwpceXP9JV5s0vI3gBR0jQCThy9wyLOScdm4z0LJvmpAHE
C4PM/afpR5KW+nXqJ2TcNIuA1G/LBxeVjXG5eI5V91A5huycJYMfgrulCj/MwY2y99MevgihiZ25
m+hn0FQkXdt9I83MlKM1nRbbmmVXUzgGc168W3REmd+vJhbA4SC60aUgv4o2bPA++ii6YKjDQiGe
uwFo6jJuMhf3Y73Hm+znUNaeAXw285MbwePVGeGBICIh7N7QcGjbXK6IMaUoR6VpdUZQ7C9ZCzKo
uvpeYxd2o7p3tZtYeO5U6g8wR6nt7L5z0ozwvwpZn+egyA5eo9xj0FvNjYN4tZu2UWDU005i59Ly
vJxOtxhr3ThwP6zJ7OYIaYemD9cR8f0QwaCxvF/5kbdURK/XkBCIlxZAPG8TgnCXgw6uLGlP5D4Z
EzpBkRtM1CyRA5/XU2736S1RlSsaKg0zbjV9kzdH2Iwy8OV4wWwEWe2uHnygan2TV3N63yVG9a++
IDB6hGiXD+j2jgGWz02deecgyJspsjQtUyerhdxzI2O8eix5nEjZuPkIAxHu2AWcVZJjrQDQJF7y
5Ge/rLFZa/dOmn5P5+Ix79y/rNZ7rKxbXebrEhDjcmcQxMPE2Vrbl+vgK6sOmjQNWAdpGKGR1lbo
54kfDUo3ztWQBQ9GoPKHsjHnD8agmd8Su3I+v3x/XaXL24+gvQUWDaAVcMzLH5E1o23jNRUQKchc
P1EX8bsjRkWWc65KdJNDP2vU+yKr4EK9PPL1iaLURCEIXfatf7NXrMBgp4WFtARxYbSyCh3pLfR8
V2f8L+NwWZIwI1aBLst+hm6DfGQfwG3vvF9psQ4fdEtVN0LI52ZDTEDJkLiOvujuzqQ/mhuKvRU3
0vMeacRjzF7my+H1a0aRgaNDlMqttxuFQLX0zZTcaCVms45TXRjToTHm6Vbn9fpOINODLU11kkQC
v8fLRZudlObCTJBP1pxHYOTkQ+AN7UGU7S0t8udWbnO2QXmNgg1R1eVQdlBoQ14WCd2ZLv/mwrmM
naIxT69fOcg+mw8hQqCUXS9HqVWX4BeXJbE1Fssxt4R+HjTh3nglru9vlu2PUXbLJsH7KBKiJJ68
vH5Xr05zLzPbPPW5Zr6hz+4dX57Vc6d3030m7tio7XsXdgyfgplqEBG24Q537ur/LNpxjkCrwKVf
7kUDTublEZ/5Wpviy8ZdeCqj7C4tOADoUBhVEqfZomJf78Qhm4P1w8ujPLP9YJswkEt3gTrebk+U
bYIcjJBJrCUqjbn/gvNUZfqR3XHL/PzZoWgIUazZlLT3wltTPxE2WEMSe4XzZalnKsue6Ih56vLG
O/Ps0jngmjfkIiSf3Ra0tYLOBtrgMUatXTiYmnXU7cF5/UZH4mELDyHScL/uXvOyc90lFbUWB+XQ
ulHipsmjbW0MoVd/ok3VkiCRm3Vzab08UDzxUx3UWXoGglG900Q1PQhNBtEyqPrHy0M9c6pokkD+
IpgHULCniVilXFnQPjsPtak/9Mni39Wapj76pdv/cLyuu1Ur3I7pRQCM2TIx8NP8tgL6bpN3vJNI
khbZGV/kWYZTa/nZwewyG7K8q3V/E80m/qmZnKz+YhW914UIIajun8EbuvpIZ1tvRSgTVb2DC2JN
7wdEP1ACgznghHXXTHVUe16fhqsvRxu005D8TPDe6o88tjP1NaTz5EEJMxWhXqyu/8ttvWRjQRt6
9jaZTC4YQ6qhj9O+1P4OkCbwedi6ujkZqs+CoyiUDqM/hVwD73W09bCYJq2IrH7mF0zWpIYonVLx
rUY8HGfiQM/L2NdKYNwvf7lntjxYYzA0EC03ItL2938UKTuguTZaQyCBp6z5iASqOEHT+Q+v4haa
AxIiSyRo3m3FYfQakHoLuuxN5hyprlRRu1Lq+A9z+WOU3d0Ofcq1SF2zc2KIn/YwzAdJHePw8iDP
3EYUMpAzAh5BhcHejsIfC4bcZJdR3GerF+O0kdIl7dTKOGbN+lr1EIqRGwyX1i2XOXWi3VBYGi12
VZYYyuFBchYOOcYohRFvjbsbS3c9K3rgRHrbH1TP9gllDcqlzF0zP4sszY8e8i/HZA7mk7WCa37t
AtK2BXm4tS2eNC4uF7CE/O36JbqtiMVa0dx6zjFIPedDb9v5jRvwenMzFE3cDccCfv+KrZ+Uymod
ULYZ3cOQF7oNjSG4hah/bu02ji28fYomdL8vJ9T2YqytHM5pUud0DEUwROaS/4VQ0i3e/PVIWy0D
qdhNUotW++7RhZlaICWoN+fWmwwRgQZBwTOrjWk86FWg38qo98Pxfbb3HboNXX0CwN15osld1G4Z
JHHlLyiP+GZpFuc8LVNsMvUhW2+Ug/ah0jYc/D9SXNomMMF2d7ojzVb3OqppKEKAbqpy+WCMVnlQ
TT7EnQ/dVOmlfiOO2b9cT4NymJ/WFbDa7oxp1OpQSkVXSy1G9knzRnVcnM6+kxAY3hDl3tKP2Sbx
58PFeE9Ekq1IZDPV3U2YIK6wQgTXaA7maEhJ9bs2ja+l6t5PfomihSFPlZju7Kq4kWQ98zHJfbYi
5Qb8u5L7SFqgCmmzpufMtMoA14a0+rgA2FbHaXXlrav4mWXdcE9E81jvEIzuYpx2sJPO6K30bKR4
6k1+TUSfK8yh0mI+TWOwzDcusP1R39YV4BP7BlzItWq462WZ1tUMmLb+HAZ+h9FnWd2y031+lCcp
SkqJZBKXR93327pCBD092wv2gDiZdQe8HV/L9mAuT7BWpgNjgCLM5SiGRV7n1Fl+dvF8hr9n190D
NmTpY+Y6lRviauK8fvVQ3SIehYa8YT92n0tfsEltbcWIfV+9w8t0QAvTuCWi9swW3FoeVP9hdFOi
361emQezv6BRf9bKojnqWeq8XTTTjM2huFX0feYuoUFJKsldSXdjT1DUOiC3RaHznrWy/ZhlgDUk
F+TRyrqkDBdMkePBaZ0bjIHrw82XQ2mBtugWCO8Pt7Osgdnoqzgvvt6Mcd6P5vhgp46RnyaUw9X9
5A7l332S4yNWGN3gHeYeZu0rXz2MtMFfbTUbkDxUQ3fbZ8o11+izqjj3Tt58mjJ/+TQMvfz48jP+
v/7r5VVGsSYAKsI50Le69+U2HczZsluLRLOY67p7uzrlmJwCLZfjZ4kF7m+NkoL20LeNuJuTzgzO
rSPr9U6s0DnJRPrUOmo9YPzHSdle+6EaFrPsQp5zOPe563buMcNEPoi3YeRxEflUEpSMwd9jg4xu
ZNZyakOIE34bm6rr7EgfV5TumyJt62960pv2IUWsx/2UOBN3AhD41jv0K6DPu9Qyx+7RWDPkf5Nh
zbKPKB+5xa+0xlU9TAfb0KpwrDRTPZjW6mXoICXABdAk8JdYKF/rP8F2MKyD0+oS2ZCk7fUfiZku
y7Ezp0Udsyr3SpA6qOpEBZyID2Ng5LAvTW1AmBLMD0mLSBrbyyjGz4MJS1KmxhJmZTfl57rxWv+3
SKU1HubM6IxHZAJWJ1LSHevDVFmZ2kzEFz0uyqbSP2Q+jheHOpj16SGr9aCMC/afdxjrBqmPQHMq
63PhBk0Qupmw7YgqeZqFU4/lzRAqgSHA202KSH90gLYjVBGYOJeh8FL/Quy8Gt4Vo/TNcJr1xon6
upO/Z48i+L2xakv1ofN99D1osODsoUlsNw6BmGGlVS5sgMNczKt37H2Rsx/tRNVvWq3yhpOmuZp5
Jsacqk9LSk39LukSt7zr1sKZDtMmHPJphjluPgLSKrGBUkVhfEcAzZvgNgN8Wd4yCgpdOvDu7m+N
foz7E2HnhGt5TOv6iLxKXofY4zblcUE9O8vCYCa2SkEWG8P01ndofxwlKhdYMJZBilVNx0WU0ZV3
XPHe6BdLR6zP7RH6UMsCkbUEO9kfJmUo741YAA9DYkmleSAVLab3pdOkwW9IlWnwoW2lIT8E1jiW
oe6NVuGGa6Wp6ly4mu39rTK3b4+zb/XdP53mNNYSJlU2CyOSlqE1n3qvD/gAvuyn+b7pB0vdl6Jf
jMcOqkMTl1qQp8dEDiLJ7gpedfMrHEzT/GeaLeG9dfF1tzDAMszhy2xSuzt1mkC5JCtnY/q2AB7r
70r6ejlnTR9mcdykMOQd+uZzFq3IqAgz7NOMwxSOmWhoNJhdM/9LiWEyDy1viPrUaIlvnaij1tkH
basanioFCO6Y0XkVURpMFiHwtBji1Mz9+LWTRtcc+2DI3Ig9M3YhbqYC079V8lVG1ajiVLSDVf8A
hYuLsLRnT7sztbL/sLo14uChXa5+MoWmr8bg3dqo2v9YDwijvdfbyYR/GdSTnq9ht/ouhSFoBwQ0
+Vg7b/WR1ti5cbPJ/Fo55bQcTPThgxDhvu1f6pGKOBi5yPr7GROG/CTt3tHD3luUH49W7gVHiidJ
/UnyFJuhUlb+QzZDb2EVNqjeOiHEmP0iq8IqcTVUkZxXYx3kcZTpPH3TnD4TR18vbQfkTzfYfVRl
41QdjcFUHtzyqZCnDNyJeGebrWZlIa2YtD0g8OqK0Cr9fvo1YXs035kV8mqR7dUdOVI9mp1xyPO8
MY5TAsUOwRd87L+OQ2CUP/1Fz+doXLMAsTo6ud5vo+pwKArnyp/yuM57IxotdeeYE5gNv138o+Wo
9r0lQHlEde+26aFx3TE4iCJLVYQup2o/CGytH6iRTMXRRIllxCfSFfljsnRrHq6aVwhAM8HQf/BX
OLDhVNWjBusnSX9sRa4sD91u6taIklii/hWaSD4PRpfP92s9JOUAjMMf6/Lg5VVmRxR+Rr8LU7qJ
Pbovy0z8Ew5j3ldFyF0m9DdGXtrLnWGXeIy4i5nrX7pEzmyApCrH9eDWhYZSbQABeKxDwy509z0r
a653TQBH+BOqAc70a24Htz/Uow/sNOxV1g4hmmS1G3dB5VpRPfRTDRfHXS2vhP2AUOjBanIlHsWa
zBJutuy269usXQg9QBeL93nZ5VnotXX5C32sMS3gBXd9d8i9HqXc1ZH8NjVWEok9Nbeu8dAmWjbc
rXbpsopSdbUu2LZJ74ce2nr+vb6ajXEfFFXzOQD4Mt5nxqLqMA/W7L5qZ107C1bVOcl5aN1wEgxz
KGrL+KYCuxiiGRsbGnV2NuSHFaV7903Bo6u9zVN2xBy2Opy4N77dOeZ92/ZjGtee8L1fokjE+haL
4VHxYrVmp86zWHyJIPUIbOZD4gZJ9w4+ivkxaAoS63q1+7/80Tb+TpCsxaqXlymJMLiZHlU6VN+I
IbL3chzsKuwk/YmzluvuNyhX49e2ruc5ooK52o84unjOPZ2VMQ/zeR7/Fe3q/E6meRRnWwxtca5x
tOZakpnSSZ4CB2GVt4Vnz8vXzhhhcAA8Sv2TX60pp8jKVtdjmdxk+Fj+H2Vnths3rq3hJxKgebiV
qsolT3Ecx+n0jZBR80RNFJ/+fNrnpqvKcMEbCLC7AzRLFEUu/usfnNXK7/zRyIln7jmPa5JCOuk+
wMaay98Vim3bwk7TEvWrAbe8hugsVq8lyqxxzTnki1P1TQfxrX7O9Mwfw3JMlH0z4bFlqqd++4fX
qi1K3Cm0qrOnjHULk+MQNGKaIx1jkV+NmziEhc1QjMNiKEbtQeut8ckYQDBvNS/v060ccsqw6FNz
orJoGn1nqcn5qckxx/CnyAvnl02cWhkRcZF1z1ridFXouHDJHqYkywdz5xC28ddYCuOF70lLXptZ
1Pl+Ncy8+FtSnMqogQr70V4UFSeXWjAQbu9Qzs4L+37OdbNu7ewoa7v6d65SMeC9Kn19typdu1J4
Xt4iaITSBeDsR81Duutp2WkicrTUmmRHH9G/xouy0peWKm2NOsgO17iOb43G9QFupU+jA5LK6Wg9
hsdObtj5Ue+H6Q4LGRVh/WU+5knjXQHGLi+X3FTYZPG+3gzpzqHYAYOrsTW9/Cgb+ZsSt9+1dEFv
rpTt/N6zoh1q9xZ+sQmNQXdOn0d3xkITKc+Da2XzpHkax63bqB/vj3J5/Yc3B9qwAQ6b683ZTY+K
oLchCyBv75z8Sa9S71VzthTvNDNI6TNTdeXm9daAcATgcRLNx7XkDBmzhVtKa1lLkDGnuDer1Ljt
KXVvCZgbD4239vH7D/jGuwIFwK16MynDyeVsWaQrsptUG6sjVxpxMJcpi83cWK5M45ujwPHZPB/g
l52ziQpdGlZNivCx82fuREVN0aQvovzn/Yd5Y40HNPppGgJIkU65/f1/IG0uADr17NocTYraXedo
bkSTDD5gZbm794d644lOhjqbN8PKjRVssznW7H0PMquaf3V/udbUuLz9Ay7gOQ2rke8WCPj0gQgU
Ljq5zvUxR0cU185Er8dQzvPqN/1r7o76rpCl/fmjj0ZbefMi4MPadF5na76bdDF7RdMchSGLbDeY
U7Ld2PRrMryLt7XRUqEru8A0OAacM0cb1XG1M7r2KD2O+1Tzq5+cPBY2mbX68v4jXXxVTCHYHbpC
fFU2dvTpPJYdltPgTuNxSqgEbU0vozxYXrHoxyrY+rBGA99CNMJIaV3wE5Jyz1Aot8uFXAKT4Uhf
jzKphs1SBft5Bz7s+092MYns6WwUwGtghfhHnmEX+joUpCk4UAzK1dtzA3dfgqXKb9u1Gv98eCiu
QLD0LGB7XE3P1kWA4sibFEONAWdUOfl5OFVlftMW3TXb6jeeasMMoZjjUENb/uypNNnOU9aPxtGw
E/IRDErWfBM9zU5+zSbL59WfnCMW3QVyc6AmbY6f5+pnw5Be2tAQOE6rbYgYHrH5o9EHrwvNNC1e
rcxMPmcpD7qvVJvX+/fn9GIb2UanSQAnADoKxg6nC7M20jG3MkZPQXgOwEweZZd7jXb21ijQlYEs
GYMMnW0O/rMvcs/uHGAR86hXNAMw7Jx2Oq4gV/aN848MPJQjBB9uWKMcJOckYvaNbtO4+se5Mfy4
tXoVV/b0Z0KWf7Cn5trUna8RRClbm4XFyGDYt5091IiDmiebOjlCg2kPrfLXnW4JcZMF2TWXuPP5
Yygoqv9rLVugoecO47mc4AutQK/Uv05UwUiNJyGyK3Dn5fxtFgYUnptjMDeF7YH/85YCTJADTbr+
UWbu9zEz7ofabUPgkc+Lq9Irg108EvHn287LRsWuyD+cDpY3+C0nprKOMAu6ZTeugntWm1fFj/cX
+P+jp//9wDb3UfSe1NUbbR4Tn9ORzLHiMhH4aVyZDVv7gfvbohex7tT5BietvT9/c+xuUi9Dr6T9
j+zMxshD/k1uPdLNLZ2d6yAYfMwr2v8PqAUzGTmJTJuYSBFlPNVZUZXHCagHLCogQWzfFiQchwvM
tubXXEFciCA468Mn5JyZjNuMxtTe8Io+j2azz5IdIFGmvYxm55Mk2a1tuV8TS5v3LSVA4YZBpS9/
J0pme9dWZs1Vuex95zgvRLxGbWoZC/YC01A8KFk1+X3b9RgktU7A3u+XysqiboXxgxiw7NJHL8UA
cO9MySLCvNKt9c6pkDbgo5zTifzkDZ5ff8qG2nKfTJIgyY1LRVJHxrKm8J19bu93Wd302vPqBLl9
y5rx2ju7KNI6VJa1/uAG3un7bPYa+WjgVO/H9Dkhl4SGQKN6dBDYi7+lkkARwJo2DviNl4goKcuy
PmRogYud4mpl7NNmi2nJKt/7C6GOp16wcZ1ivaj76aDqtQoigmOSn1lVYfpnZQSehKuvOVW4rC5h
SflkLv7NkJjGD5Z8UxOPnDfiqCuHKHsEdGRq90M16s9Lu7ov2jKv1dNYJY62z5Oy/YFqSv+bj2b6
vBa6wHANK1LQZW3L8nNKuQy4boz51xw8NNh5rts/F56ST6LVJoRqjtTux3V0lkNDSmSGxwnHV2jO
a99FXt2gnK0cwr6j2pyr4L6sPOeXXoNS76lMK+MbSIu93qddkPzEPLFIdkZr52MUlEGmMkxSPOVH
5ewML43bIdjG3F+ISBd10O8MY1nAZpGc5fMNeRcBvtF6pncvmR6szR0mmgv5zelazzdLj4LvLkts
699F2Kr66aaZXx+B1jrt6NirVT3PARsbsRm6qYVD7wVPwlWzpaLZ0DLjK+JP86WuV7s4VBjlNGnY
si0m//pd7xd/QFTrr0WeFdON3paL82lNaRXtdLujK92ogleyKty6nxtRDGlUaw4BPXMuDcVdVG/x
etA6jfaSWY3+Q5M15fTYFpr+b61gjhzNrPWLOcLrz5ueAim87tcSNMWrTfJP+mmWTf9l8VfD+NKg
Ohc0MssVqKmQyo190XcImHVvqV6doFyd3ToEBkF84LB/JS23OVzNiRg5UsItPQx0TZf3rT3U/X3p
zfkL9i56TmOblR9axZq4L3Kpg/FvbibwRuVa6Vko5qR5Xey8Gx/TcTbcg6tPun7j96Xr3LY9fNN7
qIWN/bloE/Fg2Z2D9aKLHvmhTbIh3xkD6jMAoR78zaKLoJ46dI/lCwA/X2MFumyELK/M4ySg5Hxw
Ur/7hDM6zQ0H5wARZVZiBKGBB3C9r7QSJTeBZdhCAUe38ZISxbo3E9DYvaej2otyu6mtcLT0ot+B
oYPSZ17u/9I1R5V3AHOZc1g5XLNorAPzMy5MlbNTWT1WGCGYI97rvj8CKC3pICJr2XhiwC7+J2lX
dDBcb3VnguXWDu73ZLVzlJsD/SF70oY5dMYanKhLXWHtfEi/hLJ4flnEi9nX/iaxwCavd93x6PlJ
XkV5ppHrMZW5g5eLZxZZJGh7/DYXUhhCgWCcliCIWxE5Raq+5Jxd2d6yhP4pNbgB7i0j7x+RLjO7
czmKmISm/pc7wCXc21ZuP6EPb0tcxVVdRavU1a9eZTQiHfxjYtPCCG6fjYEPfGSoOtRWMjP2XtF1
e6zJ1bd0SivzzlrNxLrxwKz/lJqoMRKZ29lhL7YSd6dl0vsm4TH30cqxZIRVW44PlHn196kzSd3J
zGIGhjX7zwbtsN/4paufYzNn/5gj+H4kgqy3osEbXWbOKKt6t5gcD9zUPADSXHd+lSJPvxelvwTR
OCJFJrPGnJdQU+gwd2AWfna3JNX6h83T6kJYK4sRtrY06KChW5t2+ax335xJ+QFxKUqhB2iyb76n
JfUul3hu7IvJL2D3zcRvY7FUg0tkdv/Z7uvgx2KJ1oyk09V3Ax1DBcs/62/zwJyMnawwfiddwVRD
aATJku+DQpg/sS7CxZ9LEPOZBVpqhGURBGvoCIBPCIk00m8WEP6Egtizlr0pcj+I6IwoOvimO3e7
Cor4XUJiw696UTN31byYQ2YV9cpKfu3vKtdrOy5dYyqj0W1hI7aUUJ+cEgL13qqQmkV57vm/PbMz
v3r2qmthyhKmkWZy4Z1UPQg4O/PMBtznGnzCIHGcXZ4s8xCOJCiTW8vm/W8yeZ4FbKyXf4JxMb8n
C7Ez+2oYp2/zLGiizp0XfK3S1fviNVNF+OysqvtETZCd/H6aRIScupC32dDS2dFgaXwn58rk/y4Y
VO/UQLTUrk8N+YBgdKx2E/Tuo9YGzAwKNs5f3xP8Rtw0mnw3pQ4HBqDhYHCetdIPWSH65952u99D
ytkN+6Ew6yhpOHz2va+tn3lzy7dxaBwtNArRfTFJmOlD4YHDhkKk1kORSk/ug34omp0OKWUKW7ix
xO2gNfvWkiw3h8WCxnLbWmnL0jjp2Rjmoqv2MOWyR7GMmG6qTGTPul2M2Q2CMic2OdwtRKhe74TD
krjZwa2n5kvVCQ/f6bUC/Z9N8kvx1xrZaGQBQvks6rreQwhIql3lN86X3qMrGI5isKpILqvznA/a
ghUw5sr+QWl26+GYWln/aIovhEefujzyB719rVZ3xFoO58rf7dr6IkJ0PNPASBSiA2OiC3snhrX+
oWFD5vCxGAHfbeLn+n71BosZ1uT6w6p1Iwkzt22TPRzQUr+hFYkdgpQmfbkyz0QZkifGsdx3dj1h
zeGqMjL6prulU7CWoViqDDeSGRgnwoRueMYcfKVBDR33AcvmqQScdno/JIdGL3eD6v086ibPGW7U
xJztS2UXIgpsQvwiqY3rX+yxna8CT7l/alrAT40dzAP9rlmMoQhc1YZNO6+ctnPZ/wHbmf7o4AMB
e/ZgvXY9BIFbXW908yab5+7eGhT0XPRRnJpK2LSC3MTN6eN2Tf2Fwqv7WpfN8N1JTGQ9llHNn0n8
7JsDt3XvS9Uvxjcfc3UvnBdgkBDhAGVuUa/aFw/KwPNMQDIWx6LEosCQekZ2WmZJbQ9ibd2r3PaG
Xe0oLMfbWTUjPSnFJAnR04BIHDeRW0+zvy2pj6dPudEEKYERVflc6KOP47SsTeOo2mqpd/OiyZ7P
g7MvsmbX/G2ubIG7TqjluxuI5AX71qBlT6emCkdlkoVq47Y2h8Zg9OaNGoJFyyJXOmt9LCx/zG8m
reFrhHuaT8dudsrl14SbyfpAAW5ru8LKZuMlWSVmrzytSI59X07qwCxV9Y2sU5cXSnYe9OXJFsl3
KBrZ+onCoWi/2Y4mtH3jS1tEUyAKed/BBxo+o+10+52rz0YS96Zd2W1IoCObdzi1xejvW93M6ygT
Q5Z+k13R0xDnPPnlJoFKXtESL7RdmkRr9qOuL+gZ5lKMiMA4Rh6gLdn9LjWF578mm+nWwerMsdnX
/tiXt1PqZuZ+wTZAHdykNP17mybd+MMZ/UHb635pBgdS1Ab3F4KhiSkwtBWUuummilxeMcZJAR38
u9MQOfYYpKmmYrWuixkTmrh+E6wf8dX2lNGlYYmUo3uoEQe6jzA77Beu2aa2Z5IKNwtTmTRTpAli
t2JMkIPhzh16bjo4VjdTLBajKe8Wzah8/ACXxr8XDsmHkTcXjnvIS9q0HNct5Sbs9rSI9GLq5JEi
wlsAYLqu2RlcrZafIPKa9Yol0QoBwkwK/96jAP3at/Dwt05lw2HZGtw+CrttuLRpJOn+Q05rlb5M
2pYLE2lcX9qobtuhfXVQiRoRKGvPGZeSQjrj9TlOy76Ts9b+WOsJyR2JMl1wZ3NbtR5J9tOqm241
M0lnzW60R8x5SK1jKdomSz7z9TTYy7yVVdywXc6Phqwp/SytX/w7EpGXQO38GpLr14U8r3XXkzVW
hWbitM4dnJhcHIo6cNQRuYSD5yR38OZ3bebEDRN+PakwdebEiKDy2/WhgZRb7PyFK+yXyu6GFd+N
1XMfy7Lzpp2SI9l0sBHU+qfrJS2eUDYrtl9yaOxsD8PL92+bWRb9vk118SwGrbVu6Ch23GT8ciAH
vsugWj0CrRn8UNWI4KBZa5EtITEGQXfrNm3QXoEfLrCOTcLMhCMngq0Pr/kUFJjxQDL0SZWxynrz
xeTe/0rXr/vpa1PxhQjNa2nBl3AHQL++GTgCeQSoVk7H65JeWAltjngZNCtyO8//0jVNcwXsuICk
MNrSOYNgVAIkcvaejuI2SatoZldxDmuLc2Il4S+0xi6DRIQF7jXTg8uHolW5eUPCoPYQV55Nouxl
AIGlymMrUUTZZcEk/vVxfPuoahfAHGMHmHibrnGT054+lt2B0dBQLnBzwns2zQZWowkgWovyGtH9
cl2gEiCWDocjFgXE+tOhuiQZR4MomFir235X2sH0Yhj9sJvd3HpNAv8axfDyjf3PfHl7NlBy6NOn
443uao8qnYrYFWwHlVqWBivARr8f60b7/j4U9uZY+MeBJMLhuuhOZcB6QeIaRSxWkdIFL9o62uQ/
L9mcOV8+OhbtSmB60GUUryBwp8/l+FPt1p1dxfhRWrcDXeVHCijtbqHku/Ipb/jdKb63dUbxAkQN
A1qvny360lyXknVRxf1Y58Z+LnPT/Zn3CQQ2BYL1JDocMj6Zc1IW93PWVs/62M3z8cPPu3nZIzIB
UGc/OXuPapNaptwIY2voMkIds+nVGBGKhYXDsfn+WJefHQn0WKBjkgDNHmLV6dzCyMFzIQN+7NSc
HuTgOjtP5u7h/VEuDK5p01NUIocnI3XTW54Nk/ATXLM267hd4CWBntGk2K21PhcRvDr/ZQxIio+5
h+V92C5Crvc+tm/qE1fLwqYoS5V+VKvvfjWWbMTstCS5djfic5TvEk5UeUu17veviVYsOq5EaRmU
uyDzKvnSeJ3X751eru2xk/ooMQqf+uWF6BJnvg8oxJK9LdqPRq/+/wMjP2FmDag02/fzX/zbQsiK
91Md51Mz7Zs0SSKKua+A/0P8/txefolY17O/8GUgg+QzOR3Jyn19AoOv48VoswfDU9+Vl/NkYv32
8YGw52JjocOD9e1ZNz+3/dbQKdtjaDFLlCS6v28466IMKeGV9bL95tPPkO3SM3kumgdsoWc7p5Ql
yElTtXHQBM4DEqsgKqvhFZtnGVNlWnvIe3/ff7rLDwENxrZN40nCIX5BweCS3QJe1jFGP95ustKJ
anK2PvyywM9oSAOE0CODKXP6skpdw/6m8JqYGI6csKNlrG4zPol1Z2HHcWUzu5zFrXmFotWmmqJG
OVuDqYO+Km1A6LZNy99pbov7iTCm4ZiqIQUKFI5RYXoVrB+NqNpSw7Dy5Q98d9bkWUPGFjxYKac2
9qhxi7AWNGPCsfdNeWX7ulj8G9+Ibwwft+1Lu7BhMGxX6TAf4zVZ19BOoOf5SdBEGjv0laEuTnM2
SFSSW+wGXKCLJpOzwmbxXH2NV9maf6Ws3aieWpekQaOnSu7mzx9ckIyD9BOlDm4fXPvOlkpqCawv
tEnFk50vez1otJ1n1/aVNXKx7DftNHp3PmvcF4xzQ+QMjCQ3dC5QM46Iv7qkXP/BqWbyrnT2L5Yi
JrQoMCASYMaD5e7Z3uHIJjeX1tHjZEErU4xBH08VGtewbkoVFjS90nDJU/Xno3O42VfwyXGcQ89w
ztZhUIJzEKYg4nUMxGFLv426rso//Ka2LYMZhOIEx+R8DnmH1lTB+aT+x759kADDg1ZeI0dcvqnt
KGECWeUQaM6/5iYHlyn9ZohtW5t26zR6EYSCYff+jF2+qO0zYhgob7R1zu8yddWXQN/9EOtCelEh
sDRdyrs0Le98CORRJexru9Tld8WUbXWksaUaskxOt0Q3t+mOSY5FrZjW51r0402QSnFovcSKx7Jd
rmzBl/PoUebAEtuWPTecs7MFkdtoKN2Y42II0sgj2zqELjt9eB4pw7kNQlRgz6ACOH0qJs/Cc8Eb
Y9wr0r9eblG+4dyS9tE0E/x8pJUYfDaa1r7mkLz9h0+Ozm2v37YLDhkkR+dW+/OQTO0sK8SKql3/
6tbc7cesUXf6atTHlSoQn92ycF4Nrsk376+dy5ndhsaDkhWPzOl/ReB/ap6xrYtCDfkS6wFHaNVM
a2wWdAXeH+Vyy2eU4H+pr9wW6SafzmxWZsIc63mJc2HQcsef7d7q6RIHg7p2J31rKLxpIH7CgSI8
8mxpGj4pElw0ltjsLDvUpRT71c+9SCT+tQr54uLBa+O+zYJEWM4C3b6S/8wdxh0tNU+BqMCoiu9o
CdOO9q2ryQifKdJukl4lnwxvcn7MmZyrSE/H9op/2eWHyH0HRhQEIqYXmsjpTxgFWYULdsrxkqF7
OZgzhto/Kh282qudcf200Lnsr+hf31oy/v9vNai0ob+ejmmNuTlOdMJi3wYX1CfEjgRseB/+5CGi
4O+OnBjT9QsoYwXyS6aKUTQUIPu2FfTsq/HL++vywv6NAgSeNVXddhLYSPxOn8Wj/93gWzHHmZch
zG60gV0scdZFPYLS2lNYW6PxhD3LarCx6lUSrq6L113lpdpwMGgAiZukErBJs7ZbxnCUIiv36AGM
4ppRB7/kfI8gzB6QgMAhPP7O1rXS8t5GujLHLOTlOTPc4U/VzvmVWX9jSfOVshnAVoQAfF4EEsVX
uhkpfRg6OY37iSWdulGpyzrf4Zjt5sfeVuuvxcQX4kAcyaBHreMn165Hb6ww2GAO+7ANfsCGcfpW
jKKX3kirkbq+8Q+lq/d32JaKK8Xh5bG5JTxjJsS1xebOcnaopKR5Em+Sy5h6ox54sXpuRFJUZhBm
PW4eD1miacUDbI1y/XAFhxOaxTNy/aP+PBfolwnMpzUpZewFYrwDff8cFLX4+HdKdQOUZW9XTHDH
01lsLDNdloLnq4YVY//MqPe9xs77/id0ud/iIsvhzBa4YZsXKIGEJZK2K2rUkWJwh7jMK0IPz39n
7xE9/1GnXAy6IAeDfWwc6428e/pQNlnWsiSGIjaaucGxreLOkK+mfZsggL3mc3ZxLjMYTHiuYSwR
DETOZrBsEmJvU8uLi97v/ub0W5qbaRx87ajPbPY7ZHea9zy2RvlqYZpnRRku+VVUk6TQ0ah1yu8Z
ZH1gxDXN6k8cB173tM5l91UzbTFGfV1mz2Q5BTJcYYL0yATHuRvvzLEsmyjnPvt9Vkvu7+hF1L/p
g1d1XAVV9c3KHFqyCwkK2g5TLNQtjrUubSywWnFgdehl/kIDySYRgyZocxCuDNJ/FOK2P7YaK/MX
SYB1FU/Nms6fzcbnvO8Rek8kfmq5/axIzezvJm4ZUKlMytf9pJJhjGyDXkI4S2++lidz8Sky0Tb1
+BbivSEvZ59iPU1LVuSWE2uj/hUfTpvtdL7Ryg5pY0Wsq9eJKxvdxbJlRHZSoBde76aiP11HTu74
ah57N6azvhqHwSsxEk9RhuWRpdL5w2UWLHNKREykYaZafJanw+X2IqoVYlNcOT4GDh00lrFOfr3/
KV4UAwxCFUnQC1v3dmqeDsLBMGYzmdmxRr5kNDXGkNNvNsd7u8z6J70u3Svf/sU+zYD2No3c1fgW
z72j8G8IOj+buSEGxEjYCYQTPLnNK6/qzVGQvqCB2Vo29tmrWrIyQHAZ6LE/l/OThBP5dV3Sa8qr
t0bBawC7avBbBwjmdPLocGethTI6ziyzPxZ6o0IILNfaC5fLDq0QBw55z1uxfe4/agbpwnrLnBg9
ubnXaLNGldFACLCta8fb5QMZGMZuYBKgDjTlsyXnQUng4zedWMitMSiR+xUY9145yS4fCGQMqJSL
IFfPi/7FZvaZmqPyYzuRefWiByWxa45RdOVvjHXs5/dX+OUzsfk7fLMOBwCnzdlSmGlqLFL0fryZ
pX+DzJu/VuV6zXLlzVG4UVuW5fHn3Hmymfqh65LFjyfDn177OZvuDC2Xr+8/y/+++ZOKDlAACJ0t
GUdfohXPNj0ibnUb9X0QA/siJ0RrP+aHFWlWHyFHtKxbz1r9P6M0yn8TrZ+LmyzVx59NjvDsANtH
GdCSq8Q4vP+z3nihCAE2Q8zNYpg/p9/BUlep3yc1GYClkblPclHzcKydulRfV5hTf94f7Y2phpmN
txTbIhDJhS5mSOeuXySjubkT8b04Bxefm937o7z1TKhgiLIDcEcFtv39fy5qUza1epkMQbyQxAsl
stBjiasBRNdpDN8f6vIkI3ADTAr5AUneXENPh9rqBegovFTHLuobnwIsVPil3OZCb0ItdfQ/Vn71
I3xjFm1AJvAlTGc2gcDpoG1XtTqCrCSeoJpGnV7VkT4t18xLL48XIrC20DfIOpiUnPPoMziIo2El
SZwhYX5s87z8hT07Btkzfog9+M+V4+yNqaSc3Py/DdoKaMFOn6pbZGI72IXEYzoFoaZjP6GnbvGi
gznuAkOYd+0yi2uxh2/NJb6LhF+TYoGA7uwF6s4wZ8lSJHFTcVL7/qLfBKa6Jvp5cxSU8jhIebTW
zj1nV3xBbHsdkthS1S88ZZZ91vsfvkKTyUwuCocNRwANme1H/GfZ17rwSmpzLZ6lb+6UbWqHqnLL
K1XyGx8XFRS+8JvgFt3y2YRlPXplDjUtlraZR8J06kPtKvScqvn54W/rZKSzE013MAlJE0YKOszM
PBwt7lLd4ROeWr+GbDaQV1ol2rB/f9g3H5AVj88oeASA5+k0mg1ps5nBNFZznvwELDCGaJlEryJ3
6cWPDw+G5IyUlq0FSSP5rAyhCibaDjg+tilBnixy0EKjWevdNOjOFezojTVIn4fKAqyM3f5cuady
S8Ec8pI4lyLBFqbHU0G6H/Xx5xwF+AZl4TBFKXiOKOQBMViDtLUY83o4s3oBA92d5PHD0xbwJDi6
U15tcObpOxq1snXTNU9vE2uotqTcYF+3wrpvaVg8vT/U5TYI24A9lgsEan3W/elQ05TPkGjVGk8y
+9eWyZ+gsJ6V3hJuUpU37491ufQYi0yHzQ9W36gUp2OZPele6bysMQo+i2Y0nvF4w/vYHgXL7v2h
LlcDQ20O2Fyr0UmfdznX3M390jFBEit3iQRcwF2uxo+6Y/6va6WDLmEBAEB73mJPu5bKal3suNaM
cdd62a9RBS78R9leOYgvnwdUB0jU43+gZRe+ZUuLaMXgboIdjXoieK+8LYNBXsFYLl8Q5zwdOK4m
IEi4G5y+oNJL8ow8NDNOxsw+dAP5sYHym7Ay1LUk2TceiNw15Ly8IHre3vb3/9nNaWw3Xi2kFWMh
sVnX+BCIZel9uJ5HA7gpeZk6qgnv7A5ZufNMpqXrxkSuwnqa/B9Z5T6owp6v7KqXj0PtyzUILTSq
OXrBp4+DpZOyWq/w4iEz/o5Omh/tUtpXitnLEoJBtsdAZUgpf96nStIFN5lu8GLcdZo5tDoNAVTp
qm9ckzVI3lihYCECx/OjNoCb9TrRq7TSkR5yKzqrXZZRM0ohoCJIMfTHzJue9alLrjzd5RTCsKJC
B+QDU4AEdTqFiV9hadCNlCoddwYhZRJqvT5d2YPeGIUL62bSC7fdA1o7HYWdKauBl5LYXp1mNztt
E6UDEor3tx9gCv47p9ehTdTNFg7JGiTRPPuUdARBfdblSVyN0gt2WjF7xnGYjewnFgTja9pL+3dj
t7p2sLJx037j2t/7W5JZsEI1cWCnR145m9WDmQMcPYuq0+aXrVmvHZIimawHk45vsy+9qkk+c1n1
3f2iJ8Z4SDGD0lAe6db0ABuvcw4+PbAMBWUNqGaYLQKLtCmH5Q7N2rLeYHEzoT0M6qDcqy717J0+
Cgd+et5Owy1enZVx76zO6FZh0XZDuUc+OK03E/Y06ujORpXsSai07a+2pi2v+SJqB7keFnKfOwzj
7GNjadmy80QCM1xfrbqSu0nOrjpWyqic2JKALpEz1ILW1pr1w/NKmLSFaqsf/opaDuKhbQt6hqYY
06+Lhkv2btYTlX4aF4uEgxrhqdgpdmKFZAH28M7rhfPCd9+lR9fSTGB/7MqikprS3jceSoJP0jOb
z4PJEz+ki2mVBxeL6P44ebZa9kFeSSyFzMoO4tnG6KzY4ZtfrWHbaBhDGcWKx5BXj9PXOZ/Xf4tu
xCdKU1PlRHNhONWztGjyEChqLejmpOtCTqzg3JBqhbWrJNTT4iDi5IKW6eWKcEbkYHOPIA2vtvoz
QsUseMiQu9Z0IwxNPgJdZt7vtdf06sfQSZndGSNOoDc2yVX6P6an0H6NxNVpt6vpen2IahhlGfpS
p8gOy5Iv8kjHt7/twUe/OUM7FLdN72AqiNhQq2GF2tLfqXExpkPRkF2Cy56o5I1hT2hV6p7WyW3h
kDR767XQmHcO/kh91E5y1I52jmvDLoOj29wUFcXerWYakhPQ5rXcc/Ve/0yrM5mPnjQQxWnwRn8I
3RE++IDjiqPqRDPuvWZIsakyi27GYMRSn/Mkcf0IInyWP9ozgMO9owZjuqUmn4obt8Ala5fBNcUP
ayEo1UGeKLEzWDu7wdxw1WSH/11fDneylmUSrbU94hvRmqqOxJRoaTgNViF30i0cJE+ONs6h6gds
mTqXHNvNH2uqbodEm2WYd6UljpaAn7wrsVUe9pwp1cpa6fQ+omgf0Y9oZMfOz14geb0pXCQZrbnv
y7tAuKt1mHSV2jgDTsu4X7I5nW/a1EFfFDbBYM5PAQ0hwomWRNf2GH933j8JYafDfTCX/j/ZWOhf
sBoMgihPuqy5T2f8FUK9wq80HC1UglGpBOtp802sI9+dtSRUKUKdaG4zo480bm0JILAriygHDVmj
/+PsPHYcN9o1fEUFMIctlZrqNDM9HewNMcFmDsVMXv15OGdjUYKE/mHYCw/sUhUrfOENVgZNhmDF
iEcP4KyLUSNFmediEsmLplbiRUMXJfkSYiamvtbDnI9fVPYL4tKYsE9HS6aj7RWpbPK/4KI33bYH
DC62xpABa5dW6HQd7GIzm+rNiN1z6cW5hr91pA/Oh2kHQ3mIR0PqkLLoeP9sI+w94RVAWaypGw7G
t6yNsr87s1KrQ1/rUwaTQOnfgOUn6bfJBmX+bMOZGe4aih71d0S++P5x45ZvUvShuoU350KrUAf8
iCUuB89Ji3Pu3kU28EdjTlnwqOIeGe0SzvH4c+rVAWO2guN+36MZC68bYmzz0LVTB8UBvF65gfeS
9YfFpdTatY2pDh6nhCWEqxa5f3ENB+kBRmZXe+1iGHk32YHR3gWR7TZ7N8NbfiNtjMr/pbNROZt2
6EINfc4ZUVQxuCoyjBQC5we7xdD3aywtKJDlNNTaV0sM4Xzowl4Z9nqqNe9zYLfDcwjZTO5ipcqq
bc+nxHJdTmq9y/tqHp/iNAyg3tYCd2pUytpGwU+kE8a2G0SBMqVZl8YDT20AnSunLbmPzCEdj1gp
GNV9Njbt4OeIzIlnt6tSw6ujwdYe0m6A5tXo7tj4zhxo0wNBt6n/CjRzfMtGvde/mVK69mtaOaJ4
D6hpKi9qFnWpn3VK3HjRPJrzIdeK5imZkSrYWwlE8VeM3hpTblo5mWJrBf008OaPAVx9tgm6liik
OpDwUJqptgqkuRzGjlOLRbatC/dFhTLxPpdBOmzGRrTaE8Ym87x3hqoqN20VTmysGQ7vwak6C7/L
bGqsD26stvw5I9sl7E2pZAXsuyoo+j1dsfa7LSZj2nSVE9jHRtAu4HoI58jngKtfrdkqlV031q12
59aYMP+AS5fV+yihBrmnq5CpujekIoy+xBMauxA+KjOj0WSIeT+aZNpIKpL0I7QXzn9FJnIBjadN
gUi3Zs29CZemKOWzS/+2OVrchM/wrqripzLWYbCFjUdiGxNH/EP7irSpTZ25vAMQJvEba2OQlVBP
C/O3EYc039DfKOttxt1MyxRlB7NhnWc9+4fXR/aPrnCE6011jqGEyBM13iA624r7Jkks/uOJ/srO
LJF39JDdbQOP/p9JUQRTSkJMU8z2xi0n7Xtl5jX6hk0J2XGeHfspVBor8Sd7TpLdnBkCcfZcaaqd
wtupHCx3Iq5JSgVT7ZCvNPjQeHVzw3/kZF8E+l/T3hkpaW4tGbkY181RxUka1e5gJIN4q2OMMb7Y
U6oq3hTP+kcbhm38NRGO5FjOCLNwmwmpNz+kQNsu8tgjRf8y98J2X1wQ7bDp6B7qOyeraVYgI4+m
ILKuVnmYYT2/YwZlQC/kRwY895Gt49kYCozEp0ksHl9FNr6i9QgAh/t3fkAhy1D8qUpisW1hUTa/
4yEuMceu++IHHMEAWS5gWD9HCIA/B/hb825OFpDQYHca93EIOw46rFan+xi58N/4i8bjToNklnwz
IzcuHvIwlxrBYV9ppZcNMJW2S/KHt0QxlfFbMiZp/VYgEQttXOvBoo/o0iAPMOjDF3qN+IEX0ziL
l8nSYB15Ee/YqwkgV34bSfjlNqdHm0Adraen1I7abNelU1M+Dn0fdo+2UPrxDlqv8gC6G/e2yG6T
jGUW9bdG6Qw6xAm0uEPZNIG9cUAWKBu465CliC75RYgoFF9DBEXLrwo2ytbBMUbzFxLm7LauiYro
OYjKEcc2gVbXA6Wwfr4nOp7ruyrQ4vEpc5K62KCbPdmHQOnU7qeNQuOXfF60WLFLsoZDOatx/0Xv
2/xfp3Ea1a+NVn0TvWt0v9wgkNquwN5lenH4V9Ib6iSc3qdcIH2Bf3l8kASnvorKibmBimEOxG4J
d2XVVd24b/MZZH6jlRRJPNlWNd4/lYMS7FFHuBZwhYT2tYGPFPDY6kEZ7xpF6N9Dh/rifsSpHejA
LA1MbhAedWwvFwYM585wEq5sV5TtRnfCNvpLjwZHf3Eis63empbNAKNlcTMy+fdiGzaL5okHxqXP
H6w6yyvEM5Oc2iSb1fwaGp2tPpVsOPndCSut28mgEMah4LYHhmFN5p6sUEdyI4UCcF/kkLbxsDHi
/j416tR5gErXl3cL3676J7NkkO2a1hEW+zmDSdzbOVrdGdKx7QFyKtBLnB/GzGs6TSv2IHtt7VkT
UgS7Io4CFDGREFW6hwodNCX1RiXMEXMZw1j8mzlB2u7zdpxpDgkoxPsEMLiBnHQ8c3pCZVHwpMWE
ApbkSis3YzIGT10ljZdQNjBCzToem0d8bwvLDwWuv5tQEfk7snRsuKx2S2UfBFCGvR7ce3kYqqAb
n7MotHP0X6noQV7pjSb7atojvFGvtcZF8b0Auv3g5mk9f51Mq2W7iVHr33OlQDk1gfcbbYIwmV0P
ImqqeGVpY8wV8RRai29o+KMahqDYELcBHw5mN9oOOteQN6ktYRePm3XLMmepz54mli4FfdJXckvy
5XXvPSjyxMwD16UCqYeH2EUqeGwt/XHSkaZBG+RrKSPEXEQ+NcgpG5+1uaFVAjuOmgrFlIXtsSp0
hG3bl5VeBz6QkdwrHRE/gbTHMg+39KfrSfSf2uNqqugb0TChw4xi1Fo+VDjJYEvhBn6NWnPijc7Y
/gwhOr6UENZtr9Wq9EeZRvPg5bwx39w0VNzNnIr41/UfcmHJqYmp1JAsc2m4reaMbqtSAgwUPnLK
pTfaqdzz0ds9hJ56j5xA57tRjvdD3ERbGNHfro++/N9XqwA6mRIManE41K3pgkh7Sx7WLDxywma5
b+vZholMSPM+o50LeymHonKrfrEek3QGTPTCaAChcIbJV8QwGty7gY+2AhmfHcj97LTGkzEhdtIq
6nSjKrPUdk7myHhU1gEl4ViogL3gz/9bDST957Szq4qYzoRqVsavNuNCTcax2WJbFzwSoPd/JVZ7
i312VvJcRnZUOvuLxCAV8NOREyy4Ggom1GmSMt2kkZieEXdArBxpt7+uf8iz8t0yFD0K2qg0AmnI
nQ7V0DMeioEOIIjM6QOdinzf15bc5wgJHaKW9A2AGPo410e9tLR8QRqplN1pJqw2b02o1DojbaZQ
Td8zl/5SEo33atf90kuSWcjjXmohEXN91AvLCrGVijh+TohRrstsTadkgsxK+NJu1V0bVMSBmT16
AfKo/8tQ9JCoiy5aiut28ZDAaq/MQfh2FTg7VJpab0J0gHpCeEti86yoZ4MmpZzsKiA2uH5XxUNL
2EYmRIcGvexRaO/xN9BnpbhxGC6NQjGZyjgUH+pAq30iSiUvOCZ8MUoi2wKa9QYs0q2OwoXduBhB
gk7DF3nxxzndjSh+JaPm4OAbFyJ5bSGyfhtZSf1YG3jHimFwKMmgUq3dXd8ZF/bjQlOhaeKA4+FS
Ox1XnasZEF+YHBXM3+DUyeyYdCMqQ6aBAGbRJrtwVIdvadTKG+fvfE9SW15wPRjZUGJedwjBLVj1
RB3kiHD7uKnTaHztyL03FIxugbzO0TCccTpClgkAS1+uttNZBmKCvTumxVGXLraoWJim449wbML4
KVXqlqpr26rmMQLnbt6p1Iq/TyQ8zV46QYuKjaWjosJGVNq366t/YQ00m4PJruJkAog5/V2WvnSq
EE4/1goqyHS1+tBraEWS5xI27q8Pdr7FuOhAO9CxWnAPZ8elGXSFfnp6nAcdYaSmr12vQ+vnfoTy
jyiRrkT5U5XkwXRjj52fII1KJ2Q5OrSg9tZ7OyJdrmtsE49FJcWiaUNeQNTy6YuHUVxKlhoNYfh4
y/T/82jpaYLEkJNkR6RDxGtaxMFOn+YOV5Hg1sVzfmgWHB+H3lgo6Jyf06EazIMhZ1KUNMtKOSZF
YhwqlJi4IWaJHlYMBzmDoUoJ49N3EQNTIsSQjK4TO3k1cKY1sGzz7Kglotuh4jZ4VTYFn+072owC
3Rw4KWEH/uKno9i9iZQNAlxHJFSs33oOk9/RZ/kROF37WZDnn6GQYFgIX0Sw2ulQCnkLB5ehArfW
CGroNDhO+vv6xl9W5TSc4WJFCNRBkQN57jXkzkFhra6dmc+VZs4XVIS1eQtwgbJwmgLJrZzSvCUq
cWnLkwwAjgG3wsW6/Pl/NmPTqFYzDVl2zMc5/2vosvneTpCM+vzEwHEsPUha+O46WqKhpcqyiLNj
1Sv2HrsdUp9p4h8NkbfRp8rnx2NPgMakigW4aH2Qp9qpnDyO8mMc42I4z9lbQ6/Ta9Ped9Xk3+uT
u3DIAJwp7HUexcVr+nQJzc7qWkQl2RrONrfH8lAa2YsWkeZUuhbseqeaqKrJG7fIhQ8HaBtgK+0n
6AD66qWY3LAtUjTFjqnInY+q5zJkV463wsDzi3/J2eAGwYYB6bGOsKXaJOmiAnjUUziwPbX8fVTo
6X1jzzcJvcsjstr+xMjEFM6CYXHWJIp5pqyjTEF1lIhIzV6OUkfrKSba6lT4bZx4BtoM35U6a76A
wax/DLLqR18JQlxJuLmTZgsFZHopUkT1vHgIXf1u6lw9u6/TRtfuHHMW+CcRdYotJit5t7PjNh22
3Uxb4cg7Wi0i4RyxfUoCbTuego7yfOA1Wqy8+65tf0aO2yYobPBBNilYkWlHXQFR11SXZXgsiza0
N7QHcywKYzWadtDyybNRMkYik2p6kN4JkCfqxoTZ64DxnAkokFKry3uIwOWNPPjCDnG5HRQSbqRH
kLA43ZeB0xjskaQ4mvRpPlDGHL9iyXTLrfRPNr36avT36bsviCP4+svx+M8NorLznKxriyMqbXp1
D3/dcd+x5KE7m86U2j1FQ5T3SEOQNl0byaF90GI9zLcoykzxtrR6/R80W+vh4AR1JanPTmO0m8Mq
/ylg0pq+TID0/9X2StRuOgqwoX/9/F7Y4gjqwN5ZXhEAbqvzm6PRG1B7K45CpOIjYw/2YNoUdTdZ
wvw07R8SH2kV6BT+xh1x9WRh2GZNKtnqEQPG7q4dk3AX23q1pyMmbszr/PtzHSGQQu5G2giK7vTD
2A1aVzqFOG6I2dJ3CJd0OnJd+RDtry/g+bNFZYnqDoORoJ7BPOzETVQn5iqaiYvbTZVlGLXEuu6l
AXZk1D5pYFwf8fyTcb0TjxPY/HkqV+FoiYRmnU5Wdiw5ZxsUzEqOHY007MLVzfWhzm/3BZoN/Azg
B9i99SoinpzXgTHlR1Xm9VabHouq2GAoRXFwKSdjRZovMrnBjev90pq6Cy9OAeRETLqswH9OVYYj
UYhdRn4M4zTxot7ZxlZmbFRpvPfc8zfeywtbRQN+jxS5TQJ5polULIjiInbyI6FCtM0bPbo3ouzT
tA+Kj5a1DEGUDUFnddBmxOpU9PmqI0IieKxpVFuBt6AszOe88dUuTGjRBlog6PDyyL5Pl6/rQyTC
RVcd+3wcv+C7Ft4FKT4k1/fGhY8E/pH/O3A0PK7XwCoHrSPoZXl1bKp9q/YsWpEMnjHS1tHFjQ1x
YUa88oq94JwWmN0qaxgjQrUSGcpjSDVoL8Fb7KMpm16uz+g89VqoU6RcLBsB1JqNMei8q0FisW4T
GS6hfUorS83gvpklbn6jMlSbFE+u+cZKXjjQEP95B4EPwmhZ4+AaW3YFusrVsc5qZT8CC/bMXLhb
TAU+DTrnqYJ2BJplyS5BuJ9uDT1Rws5pgvIYJcO8rUzZbhPZ3wpmLkyIc0vASzJJEXZdfZ0j4BZz
rVXHuQWDlIfSeckB0B/0LrE+nQXx8Kqg+0jM4QOtvdZ7BKrxHqnkEdH3ZkdE425ymRibScU+9Pr2
uLAJkfaiCIAMHcoh65rZgqHukr6URx3JTwOEuyvc3aTL7laV6dJAPI6L1BCuHGignH6kcYz7BEF/
ecTlNEHqYoAmJsStTPzSKC4oZt4tGPBAcU9HybLJ6N0WbUWUkpXnSMyag+4pkLYby3Z+T8APhGQJ
PnG5k9b8nrLJETYete7oBklo3+njhBJ6rLThsJuEi/JkPNnyVlhzPjmCPl4QpO7QvCLtOp0cFrV0
V6eyOzaNmx17YgUaPWUZpzfCjPOdvlhWYehDBg60fX10a6etm3xUuiOC8XJPkb7z4JQ1G8jjt6rD
l6ZEfGzZLn+Bi1h+yn8exUazOirhVgfIIUr2va6NaK2IW9yXixOylvcesggP1WrhYKPZwB/D/pip
Q/4obJAGKDKbOvJrAm739RN1fuGSw5mL9RKSeSjxrG6jXjeTpgZMdOytpki3Qzi49l5vBMmDaWdd
fKT8rrmHKcvDL58fmcwA5j3dQB7JZdP+ZzFnw8KGRs7iLpV6YW0K9JmLg1G64FimCazTQ93idbjV
rLEv9teHPo+pljIKG47mAkovaxUH1Wgjx4nT2kd4ovbsQp9f1chEaHpWwruZBv2X2tLrDXi/4MZy
n+8gXk6DljzgGWhwaxZLrctGjnna+J2QxiGpGl42Lb6Fez4/76wpN9fypC05+upeGUe1akF2Nn6q
xC99kuPNnFcfTlT+Y5lNcHd9Mc+3K4ySBYS6+NRTO1oNpsYGcCbFQhWojpGmn8Npn5JXoOKh3sL5
/yGbneZ6y1gLLp56Ioyt1Z4JY60IDCNCokeGjb2VEZiQLarpnbIdq9hIF6gnmIEF0jNvMRtVHmhA
9N3L4nGJxS0QQrX1jGjUA/xhx7ZFYB5o3T4WAw3SPtQXf9hB9uCyEjv8cX2d/lx46x8PfoCCMikK
tezVuR5CLRlUWVV+kyVzBNa0zvUvho6Awi7LCqeKPcrtWbQZxjKzjwHMz2STNXrfbGM5psCqk57A
e66mpt9j0BeGu7SlapJ5Y5irzn2l1LpRfc1RZtfejQikw0HUTvLT5OvMXhpxeyLvSAa+TbJIVT2Q
Ton5BBACq9KBanb2VcOIpd+GcHuRFAPvlmCME2bVx/V1uLRfCPJNPqRCj23totT0hQK4xEhhqgFz
UabsnWjB9Oyq+nwMZC/1N3wNifopUq0ecTSlY30A4Oz3S/GmHYz+gIn2gO1rOO+uT+r8XNuoFyCX
hjAhc1vX1GXjurxtQeGXPMSPoIPybabZ2advD0K6paWPsB350pp4TbLSVLaDt3g3KtkW3cXgTqty
9Ubt/MIHgsJK157yJenLWpQtF4CrzKiTvjSj7KNWtTnZoquaHkytLLMbgfeFhaMjuXRZloYE6mKn
r0A/q4U+qZFE1tH5WCCUfs8rf+PrnN+HMJ6WN4aUgt7uuk4Pirw0QZ3UPtqxwx0in/OMjH3Txr4S
psbvwBKdvEHrO19EpJ95XIiKiYzPCHcwJBFKr3hioiyJvo+1MSABLdwOs3oiy+HGJ7swweVVQbMD
qUAywtVO1wcpiR0XJThQJb2XmpaswQ3iMLDH2jMywJ5PtLKv7/lLU3RokQPyICg6I1lrYnJli3WT
XxVV9QXiRv8tKx35kOBvcyNWON8lkOp4Y+C9UOHm2jjdJZmRV3jfzK1vYAavenWeOlDk6npK99fn
dD4QLooQqwFWoEZ1BhMSKiZvOf7EcB5a1Rv1FPRpqH+aww1/m+CO4hFRCHWP1Uvg5CEFZtNofeyU
foSmPKj5+DRULXybTvl8oX6JiwnCqXgQuq4vDYkltGJGooVL1mYfHdjqHdjg4Ubifr4ZGIUmNQ15
ZBypMZ5+IfSdgKQqsvOHYizu0UOzPSe0xgWSeCtXv/CNKJQyJ+JwTvO6S2UrGGNRJxj8oUrFBngG
RvYLGP/TO4EuOBc6wAnqEWvw1CgKeh8G9X30zrAVwiv0WajzfCN4OpvL0s5bLicEQpZPtFq2BCqT
3UeA10s8M55aJY08tSmdG5fR2fUAMZVDA0yINsVCMD39OEYWu7HWDYOf6jb1k05Vdnjw4fAjsvgw
GKHmXV+7i+Ohu0BKQQdMX8fXioKol45ajI89n/uNCvuwK4ex+t1rUXoQagBr5vqAZwE9E8RacCGs
LQGivbr/apHh4OHqg2/KydjFYXQ3zvHHOKgHUtBnNdAe5ty4FV5cHpSTpbEVl8FPVxU/BqlUs8W3
U5QP1543NBhrr6kwTYqiuPDstnke8lseyuoyl5MwcpkrRQOyB9BDRAKnw2IqmDRaXY5+HQLe71Vl
O/dgO5tcS++DVohvmAb138eiiEF25rXxzZKG8XsMzNfra36WOfI7yBr/v8K/mCmc/o4smSTYbGv0
w8KwENjtZP5V0F4ON22gFgvFqRBfoeWSfVwf+NLuQtzjDzGfIqG9OjPq2FEe0tzR77p+wqnO+ikB
39ZI6nttGf59fbCze41ZusSO1Jy4P0ncTmdJzd0auhhpx4gy/HOH8wq4fmF9BIH5+9MjkYsCoIKx
yr2z1o8dghah9xnlzxFfkyNeU1DZOjXzx16zdteHOr91GAmFFN4ehJKpP51OakYuNqtSyPMuwPZ3
u7PTH2ktzRs36IWlo4tKSY4relEQXi1dpGqJnIpE8bFLTb4UVWbf57kIvmh9k9+ID86H0sg8wdpC
kaWPtq52knhmetEoo+8k9rBLgnrYjhoMoyguP82Ypnj7R8CGfIIHfJ3FUZ5W7RH+kF/2sn+xs6B/
J9SLbwR054eLx5RvRG0GXUIK7qdfqBqUOJZpOPnqLKeNJp3kNYwX2bdeF3u1i0FxA4G68RhdWkWw
nlykYFkp5K7CEvh8zjQa+eTHIeBHFybSW8+qe6IM59fP7kA6gggvLh198E7r4k+YTnWjwoHzY1rg
d1kLZhYLjnF7fZSLE3IIFogZEaFdy+qq3R+xHnXykX/+PiH/twPVBukVJ50bI52fKBCPqKQCTyPO
5mY+/V6xltl2NOmTn471jDOdG3h6Cyvs+nzObz4+Deg8LCGI8c9AvzO2GaPlFrNPy/ulbCu/pfPp
FZP8t0LL8H8ZjKO7oH6Z1prXXmdq6QQQ03y3cybELuzZ/m4AAYbvBFf06BLsaTc6CRfnx1O6xCrO
ok9/uooLm9Iq+mH2RweK36ay6nEjFagu0tUaoFzFdGOO5xvEUGlmARnnozHeakBsZpxpAu3hO0FR
+yo64fvOdTHlq93pBoDr4lBgxABWoWZJsf90bkODP7EzT6a/0PgPZC7/YrQ57rih6huTOt+LTAq1
F3vhPCxNjNORmnIKAkci46jZIt7HRWeg3USF9fpevDCfBT6w1Alo1aFtdDpKPBW92hmlQ4KLK1if
1+KHkcM7wgjWfL8+1Pm2YNHI/sAbOXTN1tpGadY1Zl6gblcZJli0Loc4nul6uFNxVcO51RWv1we8
sIKIRiymLgii0XJeRRi1PuPdQ2vNn0ViP4YzGIZ2NoYbu/3SKA6XBre7/ed7na6gWUMtxGTN9vXW
Kbhl3aL4W0nT7MatfmEYiqXLplvWjr7q6TBx7aREo4bjT1kc7kSX4fJCL/rzm265aBfRNSpGoCNO
R0kKt8XhNQ18Nca8Ps2lu+sI4W5sugtz4X5dfEYooDPO6sOUhRotnpEOqd8U/Tbz2XlW0jC9cVQv
j8Lm1rj3eDZWB0gmUa22ZupgET61j3ZWutsQHewbn//CAVpCCPAjJM6U2VavbTgmrQ0n0/EVBNSQ
w5PqI4KkmP+O6S1h1z8P3WnOQHmNZ5Cyg0JwuZYVsoqkEmGOMIRKJhQ2D4hfeq20gZCA1+4c9S2z
IUXnnoJ3dJ+UW9Zlg94DJlgJApzTS4T7o5jeJue7MjWbPHpsBfwPK/8eifdAJne2i7Gj1Me/a/H7
+lE8P/sEjsulSQWB9HX9CnV2mHQ4KwR8C5CUelbFx6HSwo1eGWiBB/0tT4Xzb8947K0/1TSO/yrw
Ik0V/ZTAICp1Z8T+pSi3dKZugXqWfXr6PQDZUxikrkAFjZLx6WnBSK2FvjMjFdhUvU9ERschhtfu
wXR2v4A9S496W8sHDCOLd7Ks4YZa3IVVZWQOK6XXhZ212uHAXksLK4DwSHch8tHXwMgba9It8VrM
k5Tc0vk9p8RRtTbZfzA2lsbNWjBaaWLNRhMuPKZONI3/qg523Q9hASp2Y2JE2h3SBbFwN/PSiO0E
U/O3aeYLsCUyMmf36S0FLHypA5M98vavJh93CRzrMouOuAUr294YtKOaCFgjKM3iE+purw93HsoT
Qi2dRvrvNJ7XUIIahTw6N1Htw7mPd61aG/44Dtq9KxN5BzA0uXOseXi7Puj5B0bPHOodyQoNEMrC
pxsME047aS239XHorTn2MWLEEBHt2PaxGELJLi3n5lbjmpv4bF+Tg+kLR2ZBrJ1ZEQbRoo1MF9UP
m84Rmxix7H5T183Q7P6QER76vpxfHVWX9iYfFJl8zG7bWTsLnuBz21O3Rg1KwVu3iDBaSLmPoiDN
uYGAuVC8quAepzEq1Ruodrn5Gs9VUHpdSMDzpGq9XntWB2/Il01npF/rKSvFRyFoXdDLHs1u8acv
cajKi6TeDmbclb+ysQttmgFRE5LRVV1ebqMAVu3LpAkzwkVYUI+1s6bPd8rgRB22yyhx703YU69i
aJ36w4yjNN3hRGC7O0t2inOwxkXJAzmB+ncNfTfeyxDC4n0a9H3Cz7Rhkim9a0P3CkYNt1JdfYcO
gp0oijfdtzgdug4jz7LBVbpPMjXdgO+Zy4MWt4rylzDUQdyp1Tw3SJqKqn/TDDLF1AvCzFV2VROk
6nsyuM74FEnyiN9YnqfIB+ThNKb/DnpQRw9ag1LMfTh3yKJmalYPGy22kOmI+yx8S9IkUg9pPufR
xskk8CQqOVaq3EdK6dAxHZMpGRk7RcHJ3o1OFut7O7Xtyu96e4xeUqUMwwgjYSfFswDb4BoyOcGT
B/ZOHZ5dN9M4Cu6Yys3YxzAIa6q52sFNKtu+Y9ppt9FbJa6+BHObaovMaNG8dzITLlIU2lzd4RcU
/CNFO+fvUPbDfyw0SfD6Q8E9fKwq1QmqjV4EcL2HJoPYn3UlWhYNhSqkobqykV4fd6ayC2gGY9pe
trqBIkqjKK8NQW77HThJqL5M1Jbjb6CF297XzalBWAmx6wA5+BIJmCjJ7W4Xgw2VX/os7f+edTSk
H3nDencToQoUbhMlc2caugNaV9hJB/W2yxDj2DVmkcQHjGi78X5Cm8BE96GYqj2fmj2ma9x9d/pc
1ta2TkcrOqZ2kg57hbW3vRjeuP03rWw3/EeOapds1cF0JfSWrIYDWih5+SybOCq3szPI/E5WdpM+
KJGi/RVHiZU+1Rre5X7ZjhL2SBPhVN9FiCM/yUjC20cuJms3ZSDUb70xOfVDnKA8sskGrTefND47
bcAWNYYHW0usR/ShcGWXmNw2DyG9T3WPhGBvf5ug4UWvcRnk2XPsAnLZgg2S7YcMp/wJBXbESnIW
qj2UthqKY9QncL1RVbHUt8Kpnb9T5EbQVM6ROHsSCjCJfURjZDqktTWhqaI5gaZ4RaLnw043eD1V
v8N4V3+tuzqKvw+mmNRnM6gQIU1hAeJRXCHUFwsPT6RJw6sXK5r96I60xClLyeA42ohGbeYYrezH
UgzyPaZGFeheoOfJY5WqzcM4lD0C4Tke1ge7bnVTeA5Uvw9a+cFYwiHJ3D7zkCzjytuirxSF30jA
whiP7Dit3K0RCrvZN7gPN+Xi6CuYtQjTYK+DMlOepozb2QuCvAv8idr4O2h5J0aWyjXfCLRR+Qfw
OKA7FPWatYFnLKhzRtJxtyP1SrkdBVJaaKHk9cRxTLsRWxS3RJHNnnAJU/GFxjDdMTGjb+Vg+w42
1u79oETVP3rENr9PUR8rf0hKeI4vdNyKP8wpTX5rkREnH/B+gvq+Ucf+F4w4B19xhKNcb1AqxdkI
J+yN7WyGk3PoefTFMR6xMXpS3DHU/Ujybb+ZPX4HB5Hodu4Vaiij93A0qczhf1iP2xpNDIlQjt4a
vpI6gQ7Uzi7yR4UHc8ILZDBnSCxtjCZqVLbDZqjCat7a3egYz9EcD7/AUPbv/dA2ylOfO6mDFBsS
jV4RF1P/7/Un9UIMg/r9Ulpm0wIaWoMPZcI2j8pZhzWfKDv4WONWzEbxiDdQ5Ouoqx7QkDLwF+rr
x96QSL84SLRd/xF/pDlPI0foFCaYei4XakHrSB4UXS3LyND9tA3x0RvnMM13xDNwp4Ye/+2Jz2nd
y66B/jPkZFDfdVXa1Zuai+kLl1Eht0U8d0h86HM9mJ4I1BS3eqnZRRLtsFPPdNvjYBbd0XGaDhkJ
kDDNby3lrA5j4XT7oGl6sQNJM2JUD3nL2LMD3LdJ6jWPup0A5vLGrmnLTdUh3bavYTVoBcpW9NFq
TxuNYco9K+ztX/mgBvOzQWt+uBHincVcgAlIdpbSNkghIt3T8Gfo8coz7NIgDtFMHjAoHDiBa9mD
mYjmSMzl+nyqW7Y9Z7nDn1EXPBsK+PQMVxld75JWIzVl+BIdsxLxG6xCPHgC440s+NLsIOhRpaXD
RgF/laOkOhUPLEVMHxxD1+94Drr4W4+Jqb7RqnICHqJnbX/fS120N4LZs7gSHQDED5kiaQO7ZzVF
UyKyRSyFkskc/+ry4aGu+59uav8bRcEt277LYy1VBQhKKFgsf/4fgKAsJrPq6J36NbQrNICCoDnE
s+JioKBDYKfQ+nH9cF34frh2ABdiinQu13ghNM0mUxNMbsjbauMudvYo58kbR9i4MMxCCcD1iKO8
8KNO5zXUsR2Uheb6pQUxdQdfydC8QgMXtTFNtNY2E7KC9b2JWGS2dcpm5knKJhhleEKJexnHWnTX
xGZobKMsMmPYXy6G8ztzlmO/Dey6mO4NS8YoNCV27/jmYuFlbbQgRw9MZI0Tv7UIBVh7DaXFV7TL
BlirStjMGx5bvXlVUYVqX914DINDRYez84OkDxvfLNO4RZ3PstNtDjSSgI+8BRkVDFxQ9qtDR9mA
GMpbfk8mpmOlznBGs1GK6s4M4mTeIf0WvFeWyHrP7dwx/mwJCrjSgnOg1w1+A+DN6bomUWQkUaag
folmT7yxkDeDjI5i5I1u+vn3YxxS56XaBbZyDUYJR1XrpIY4uGo1ie+2ZnaPYFh5a5vwa08u+mU2
9LKp2vGMI3p+OhudCBb8PHo5KIyOd1nkxBtD726d5yXXPRsFhdylDEl9aO0dL+s6ImVlLwKoKd4l
GrM7Iw7ar6XuRv5nT9fybC7USoqRCw7ydEIja9YiPhYdK73IXjWtl+PejhGRvXH3LwtzOiXGgd8O
2WeRlV0X2gWCqfHcF/GxwG5C3yzXVe0Ru0XOYWorVC87a8yU/2FyCzkbOg5zozV/OrkQaPWMAl98
bEK1381CTpjlEbV+fgkdENPws/+Ps/PqkRtn1vAvEqAcbtVxNMEeZ/tGcFrlSCr++u/RXBy41Y0R
5mAX670ymxRZLFa9gRNKh/BylKaeynl2jCRw8nh4cFvaWJklrI25LOdktYDsa9SL0EFRQXct+/+f
uDuZQ6dXg5IGM10a/BI1yBZ70kZoxKI158lv4brhkuUone3nWSE3eKPXH/CFsr8AEDldtAkvxzcs
nI/LlpIfroDjDuVc9I6d5Owa3Wc377fW9PoEYJhNhUQlq6JSsi6PQwoVZVci4RM2zU9NzYdjCUvI
ny3Q6G/9eotLJNuStvsiRrX6enaERTCdXLL8PKHUVhR/rXJ4M2yJvxnGLcV++hMA2VYXtGNXid4m
ikJRL+FZ048k0E3/Znobo7xUk3FZsSmkrUJtlzpu4+RTFETlmP8CTlAFo5VvaRxdB1qK/RSDHA8d
akogq1FScBY82J0oULOcOnVZhd5dLOwtJ80bO2DRJyee014ipV4NE01tJ7KpiAOljM1nazaMO8y2
xsDtE33/+ha4NRRKXFReqQYuwIjLrZ3KvJtL4cYB8qLDTqXFfkTINn1Ccqbe2G0vG/fyGLsLc95c
DjLEqBcc0T/HuDUEOo4arNghrcx+33lm3fttWXNn5VZHcRu4cpv/bEst1Wxf01Bk9MdcQhy04gk1
39ly4/xBgjrI75s5SrSjPZdwzUs8YPQ7Y8j6eKMqfeN783M5jYtXFu+bVWIE0LiSstbSoDOpIZ41
6tLGuZtbnp2vf4brgZY0D4CDDsyGq3z1xW2zmNs2i/KgdUXFPVFk7y0v2TKwuo5jy/LTceMqovGy
vhOyzMR1Ay2GoMvV6AnByMUvWfQI22owa9EwDZuNq+/WvEATIqUBTpZmyerwm5ioplioQtrtZmS5
kOBNDkmYmm8PMh7YywVnzCYG7b5avzbFe9ZIHJj91OcDqn930AqajWvg+qzQF4G+woODtw45yuVZ
ab3G0SqzqwJ95HG9a90xRfKr07tnFfzslk/bcvIuT8uiqkKMIfd3aG/pl6Nlzjx1iYQb7FaT+VTD
RpiplHdKgVpIi+CiBpo6/xUPRTmC7hspRRHP0TZ488ZcXqw8srCTXiBNl7/CUULBo4uCvSPsyLfm
XHlAY1P59OZRuIlAB4CXWp4hy8r/ExnGKmmK0LbCuybKtEdIJ9LHWaDY+H7Laf13RZdeI5I0ENe5
kIAjrFY0dGu1CAcY5AhbdM3Jg1c1naNC7TMfxdl5OMcusqh+ZYV49b4+wWWZVkMvO4dCDc8rqAyr
raPakYNtmgPF1kldZGJHjZq7pg8SNX4nbv2Yy0rzh6RTeaXQb90Yfn0MmbkFGRuKIOkgBL5VHBvd
oZ+KoqgCWVTKTurDuNPVKdroUt9YXyKYugSWFxzf8iv++YpUFyKsVOYqyCet/o5CclnuSin6w2jx
DkTfWdtNaWJ/f+vSgnpesIPkZoSatVjFOCE0rWllG0A1/5u2U/1BK4rxoC5d4HB20hPgoGEnhe1+
fH3g60VFQxIUIVsKjQ96W5fTHVQMHVDPaIPE8HD9gTj41MhK39i065i9TIsmHeaGHnUcig6Xo9TK
ODulWYsAJzd5F7s05jqpDcdUz4fdZBrp6a2zMmiXeTyIQIAg4LOaVZcjXwYyvAyESnndkj2Iecqx
G7O6Pg8QcOFCLeknM1uDM9Codt1YdZsgEjKUvm5RxN01tj1WeyfXdr16Tuapbe/aTt1y0nq55S7P
4sI/pxnImxzo1FpUp66ttEMApA3CbtajB/7vlxPl0dFcBOX3GrhsRMBEsxR321IXvp15U31OZTTa
QTrXMttRWdB0HygGvhTMkBdk6kHwOyiTO6dHz566/HFeqtCRD3+zj49Fh8rNk5bU03+znMzfZP99
RQHfTdH5jcIxvWuN3HJ2qqVQyEUAthWHFtvRHCq5loSncGw6rBsiqX6W1MgprtcF2kpgNeXoI1pd
DTtFdcPIH7EmdnZDWBj2/RTmXvg4D9Iuj0TUydoJa5hynyCVinOXSktDBb7UUXaG991+GlHj9p68
EPMdP+l0OnuyTf4zjNGJ/1bGLOcvhmLG6RncWN3QrMOLEsW0uP9YF0ZbBqOCKPy+iGrPvB+qUQ33
RhON4Z1q9hgIuHhN9w+0IozPY+ixblVBiWeP9IJBJ0PJUYJVatv6BtK1FMEoyv6bKYz6j96oibVv
ka8udpmYpuk+zl2w3KlFnSAogdK9VVaRGwi/JtJTHHqAeK3vIrsSXqSFDdXm3JuCLMOS1xZS+9zM
Ur3Da6B637RAKHxK3lvGPesEgyf0YnnJmMvBANN7edYzpyJ8d1MbkNamLmvWTj/12q4brgZv6uct
Is51bCFTQiSO1zuNefLCy/GkS2fXDhsRNGiR2ad6UKz2wZgLO9slTWN/jMuskxul4htzRFgAMUEu
wcXeczXHCKwUTnYz5HiNqwjZxtZXDF5rmTG/VWON5WR2IA41QhpEoNWlq4fVxIUOOT63uB+Wflhz
bpBS+lrVXo0Lg5d1x9eD540FRWXZAq6DMOSCnL9c0AJ66zxTbwliFSAiSFEodzsrbkvjEEam8Lh6
K2tLA+DGir4o1bCeiONASLscdKKRqsfC6YPUxcbdTzQ1PKhSIqGUQbLbeBFdz9B+uYzYLotT8Vrg
xSpjl2fcOATkvfkzz2AMyWE+nODCDe+7LN3KXG6Mt2g1QfxExJW1XeWfYTYigqbrc9CbehP5SYGR
j9+pcNb9OS56mkaiCLfwqtcrii8mvD7+ISeF1XW5onQRFZx/ejUYLLt6yscyP5V2FP9sidIbD79b
Q/EoQ7sJMA6sq9X1rgtdmpgz6AF68smPShEjguo08IPWKruNhOV6LGdhzy4qJXQLwbpfTitutL6j
RmMEszF0d6Q12n3cY+U0OEiNvfUgkK6Q/FDwITtC8eVyKLOZUBhJYhtZlDzk2dBND2WrZx9mXcYH
ZOzkm8cDSUokWwQMFs3G1TuzmmJ0zE3FDrA1SX0lRmijyPRjresfwLGIjRj2om15mUIsuQNvIop0
C4lt9ZLorCHWFCAqQdqjvbdDV6DPd3lY58qHsM/DEUxQKFQK/hmdhVGL0IkeTbOKToqKi96XeFSr
8Ujx3Pn1+rIvy7r6XTrKOtAXqPbT71ttXEpwmdaVqA6MEluCAoeao6440Ua7gX7X9Tj0NegqUp+E
ibQWeERhQXBXyZhdG4NuqhYxwrONDYLxsWtSQXm7lTbOHSUO4PI0hYCu9gKq3USbyG7qn4Nj5PMh
q+vO2SOeYKjPUroYJcalO3yq5tzVP2dulht79laD+4uqjdZxsHOXNi8tHmVHA86u7+uuDKE0jEnZ
/JCDUOvH3IjD6EiMyqp9pEv3PZ7AqXcIF6Okzzad6Ae6wsQOHbVyFd8GxMkfaFBVWLUh0DfcZ57Z
5PckKFVQAeWin0zir+zwo3I/F84w/uJxBpZmqmnn7zPdHUyfwnhi78BmRIaPGQkuHu1oWH9EHjbu
GeRsAXaqnAecIaIW+mnr5sq8j7HrzP/kJgYTf7Kon7u7PjaycE9j3DCDIgQMeJy7mBiudmkx/61q
/IzewWAEWhwj11gcDbAUzS+Rx0Vy6tSi4J4JCc5o24eYc0k6GglXHuSc/i6H6x3h8q7X6RD5CJLl
8syj3qz3qVaY75wq7eS7IfHsr4ZTttMRr3Ea+RmiBMrRGj2EV2KwHC5SBXVIE9d2wnDfGkX8jA1e
6d2D3sGVp2nRwMbZKBp5f83OFypQeb3LSXXEgcenU9w5YSZMnAiHqjmE3aCpDzJXQ+sAvxnoWYwC
BcwOpymwyXSE4aAV2cQyPJaeKp6w8UN+EOiaoh172Fq/0ThVhl1DRqs+0HWxIqijHu5dpZhwylFd
ZZ4PSkyjcb84g/yyhkZrTqqeN18m7Ha8oKAO+c2LM7Ph7Z/q8ckovFw72FhQtZ/nEdrRxqG5cTRp
w5BpISZGnWpde3MmOUeWVVWBkRQFGJ+yfWfj3bTxrrpxMGniWgu6nqc+EOvLuKuJsM/sNqoDaQKe
tec2PoR1056McpON8/JGWwUb+AhL2dgG+EEcuBwr0sZK12becGliIJFT6En1M9EWO3ULPec/o4tk
9CHCyuS3Hqf9vZGwXxtsZ+z9FNH/2xlWVrnHvlO9D2ZmRClQAfL8nZmb2henU6iv1yECL3duOXD6
0d6R4ckT2rSlYXFrzfgyyyN+qY2sX9h54cRQdac6sKahxJrKGd/Pmab98RTb3aiQ3NgEzoveFQni
Utpbxecmbck3bK8JWm8wH9Ek0Y5iqJzzW28B2hOI8KGLBxmXi/bywxDHeswA8yYwnbB8GN2qOCXk
qm/OXJZR2Gfku0tNbVnWf6s9immJyUiboB6T6V0UtQqwyhwMIVqx+7dPyKCytNSwiEvGatmKSCqW
HsdtUHdacXALW+xJCbdSseuPQwuYJ58BOppa59qz11NQCsq0sQnmsXK4tem19KEZb+QO1wkto7j0
TGnvsN3WTFeFAqTZioSqEY3LBxSLp9OkQZycWr2/j6npbmRGt2ZFwKHmT1eBP1drF1rAUoDQtUFq
47uVV5FxqNW+3ZjVzVEQKjYsdSGhrje2nPKyA3axfKEkPTRdAcqzdrb6wNcndTEcQCOebafyGFh+
xT9bjqsE6HqRttzNnb1Xnc47l57W77q5CjcmdF2gYigqpoQFiqcE08uhDGmQ/SQDn4me/a7o469u
n57mQTN8dVZHUpLSwH5N+/D6Tr81QyQYqU8tFH405C6HlbmdlaGtt9TF0nSHyKmKQyXerKS1Wxvx
1lA0tniuMtxC7L0cSunmHh8B3EwtxcIRDRFn2kN7pxiH/etzurXjl7i6vKhgwVurQGF7sWKOQ9EG
eF8/OmhZAcZLOkQ0i4KIEW49h6/ajDwWuQPR+IW3vqgKr8JfIVMlESrjDVGWPmiJzN9FrtOdFQ+P
YHMqvX3ekWYqvJq/DsDyn4a4wm8Th9pvYSSLYwcwZBcZEOC8Jut8K4yUjQD94ll8eXXSrkKccsnT
gVyt0YCjGPVcSfEmDAtZzUfPyshJvUz1kh3PxBKwutqm4dFqQLP7btPGyr5tLe9zLIbppztn9uDH
itNafjqY1XCg/G2PvhN5BMZEtxDLKpmI7QttHkZ/hBIvfRvfyOdE8oLdO0Nqpaj+yCre+NTLnlnP
y1vK/0BBKB6vvZpJD0OpAqYNGvScdm48dAdZYMr45g21oNVQMULekz21qgkksas4lVWJYAp1uTfK
OPnQIMWDaUNbfUfmlCf02wck4LiMiWMEhZ3LowKYd7bE6IogwsEBeDHGk2k9ms86bt5/tTQMN3LF
q6Op0a/BUoR3DfOkFng5XsOrEkzX1AeWC/HdN/Sa0D232FHu7N4xPr4+uxdRz4uvxihL/Q9tvhcG
1uqAVpUI7QanXBS4tVZ9amg/D3AJmsIDIGeWtebHw6S7uwQ+uXOQdmMVv7B+rNBoDydbu+NSHZ37
SbqpdmjiNLO/9RUibv5UNQVaxsJucUVqNCec95UMey+Y4xBjOp4CdqKDogDJ39z3Ih/h6kp0sx+1
Vhl4z0SDhmliF3feqS4KrbsjjZTxXkyRR2V9Aiasvh/HOhS/Y4Un458SU0nvc2lUPIZMFR3iBz22
s+55aKXzx9Ki8gcl+aX/BUwetbkkz7rvKfcmfvaNkXl+jtVueEjt3HkaQajkH43ETH9BAXA/mQsp
6L03zZb10M0yHx/qkbLjW6M/XBuwKzRc+fqco+V4/XO/jfBXwP30WtCAFTh4nuz9PAEMiR7/Fgfs
eosxFJq/CKa86GyutjSkKReDYVsLijRPPzWlIvaU8GAZdEaab2S9VxfAUkonQ0TtCf4ij4XLaUXj
hDl1KbVAGU3rP2+QMRRP6Zof0TiMT6VWm1s7mr/wckNz2QBIR/pu0eZdi28oplSAJ85GkBA+msM4
zSI5zLNI34u40N4qYE+0IxWBRsgbiE79uvZUJmyNphJWkCWRukct1PVbtY99Qx1/vX5SASdez4yF
xL/G5YZDBXgV+tx49DwEoeeADFKJf+py9PpnW52G+UBRDE5GOPVGvBOabMTHFrrN1xmBzz4oEvhB
u4ENDv+BqhZGpV3iPYjS7KkWlK6o2ycdpJbn+kIp+/m9Bp9l9iMkQcpnzC2TaleOjf3QUL/PQOOj
PbiftSG1fcXRJgibcwZVIhskBkFRgmyCX5tRPUJLyaP0CPBlyvaCRSmPhJhJ/zBPVezsXW1y3efO
bGrUGzJpGfAVCheYfp9jDCs5YeKB/yvz46jY4/hMzA/nXd9ZcIPUphXh99hw4x8oE9K+iuLZSo+h
1w/qSUdA3f5RqIlnAAbxKuUDvoeudVAwe42OljWD/cWKMvN2DR17vINn/OQfqty1fxZ9V4S7YRi9
zE/nEVqCxbv0P1XS1iNOlNI+4RJUDnsvsRLtTjOiXgIlmFJyiAIYqLZPnSJPcU6TC9o3qXUl/AvJ
QTP9pLJGey9KNK6OhZEmCfbXU/wJY3TMlOG3ef81w6zMj3lV5081qqIfyGLwAy7mKY8Peac4P3qq
f9D/QuRK/MHqeZ10culQJXHi/s5mdaJ20qVz4s+TWutHwdbHujdU4t/oYoWF34A9ws26ShLte6QM
fXXQ47yzT2nbze7Ok4ka7yo3zyFjYzsC23q01a+kH9J7l+uIfj4OU5dVRzdPu/TORR8oP6oxOu9Y
xvNQHHy914T9zor1WB5MpfTwbE54UsH0nFJoIa8fhzVCZjl4NPj4B0AZ/bJ1sQOCeQ0F0ebRUXsz
F4krMRg2YlcFA5CXNo0e3j4TrhVST06jgQvDrm+mdgt7+PL+XMUbhC0sTBeJcMTU1Q+B+UZXCUpl
oFmd4T5jqh5752wml9iZnaHWJwX8h3bv1n1SkXy2WHBSCrJ6BLajKD3ItBz7dzivu8Upt8qwODWK
iqnyIknT7mnCWbHf63WNpJZXKt+LsJ4Mip595h1rTF/7Xe7K4mvS9f1XLmdcz5xOFOa+L71s3Km9
ourPTVU3+rMsMuOnHaFufFSmuLR2VV4P8sypNZJHs+b6wch+EpPqy7LsgK1XWpNu5DbXH42mqqrT
gACUzJ+ri8ctelSK2hyv4ipzMn+yysz56NF0DO9G2Ckztjp0vPdJoSoZpuktgjJ+1xWW/Pb65rlK
VbleYX0DdABvBzNmlWPV8PSixJReMOJYsJMU7OjomltyLsvfcrkzyO5fuNbo6QHHXl19o4crXSUU
L+izXp+OwEdxipxVLG5dYWUPhlkaxSHqQ+FspKzXy8wTkoSVtG7hea+pYSXN/7Et1ey+bfqernxy
lJojINfKOwadMVcX5b5Sk5NVy6+vr+xLC/dy0svY1MzI0N0FPHZ533vx6HaAC7N7tQt7Kr563/xW
XDX7YKcREg9RoorPaaUkX8ET1P15dOO43ikKWhNYF1XWw0TX9Dv8DK8ELlwO+t4FzisOCG2Ow2Pc
qTI5vv6Lr/cCTYxFA2eBRgG6Xe1JwM85BsVxfo9KbofBejOeMurzG+Hqei/wXvFotSMvC8htDX+l
ZmHOkdIU97NQwjHw4DF+1qg5JUc7UTGbrg7eOE7vX5/ade5FiZYnPoAXqPe0GS+/hV1LtR70MrvH
K8A5VKOtf3OMUiEONukX066rt2phYuVD392AELjQEo0rpFtmGckAPfleQ6qm9k0iNA6tyhaf7sYn
e9EPWUTTF17dKlXmIRyXkztk97WFyNrUgeeronELrHD9ySjXU0GgjoA6A8nr5ep5+eRGMxiFpXg9
nbU6mt71wqnfT6ITz1me9L8sVY6f3/rJWECawdSdAAsiyn45KHVzs9PDqLh386w9JXWkfXXRvfrt
KY22r/pa20jPr5cSkToEqbUFEwzfYHkq/PPqkGRPoqOZfg/iq/aTmeInaWaxe31Wy99yGRQuR1k2
6j+jZJpJbwgQ4r2amPE7G4w70uj4ogswX+9eH+qKkgr8ENNX/oNwHDXWdQUoHlKZzfaU3w+FaP+z
087jSo1lbdFfm7vs3GIXHx7tmg7VYU7NuDnYtkiUjxSWMncXljobqUy8Eb+mvACKXkRO/9my6/pH
Ir38LyHdQD5ioh1oCFO0h1LtmgkQG5IBT9TPBqA0vaa0uylvusiXwizyXVGGkQO4jd7SvtIUYRzw
2K5+KnU3i+euH9Lod4SDeuiHSt59xghtTJ8o2m+65F19BwqL1iLhRx0d3ekrrRFtMIGQxXHQkpLs
rRjdC9G1+qGu7fStn/xlqBeHQ9gstIguPzm93wK/tSgOhJ04qKya5J9h/LMgfz69/sWvnkXLSFzm
oKboHFEdvhwpS6zU9CoIEwKHIx8sb/zVdiLrbKa6th+bqYMMMgz37uS1G/H16vC8jEwZn2oNWYS9
mmOBZr071CznaEn3zAlTTxKc78ZtfmsUGgaIWOFMsXTbLueHZR6c3blQ7tyokU+1O/aPYZU6b70G
mQvFdQSAl9uQfy9HmcE/KqCPlTv0ppOnphrr+1xaW6isG3Ox6BAQZ5ZbEMDb5ShQqEiPsw6lH2wD
nFNSNfV7HTyPfX59T1zFboC5cOJpUWm01OA4XY6DdsaAIkcaBYqt9j+Q3ne/42wg8TToxsn5OFSF
6E+zlYVb9/yNEwbKhjGhrPLHGl/Ki3Qh9YQKDMZ2gZklcY3NfNFSEmg9L9kIdreWU6coSW7JYeax
uppmxjt2BGUaCOl4/ZFWmV7trcom5Ly+nrcGoriBXBsKReoVi7EOs7jIw5CBPMy0ET4RZzqz6ee3
j0Lx+IWjspRTVtOBL4ticDFEQecof71GTw+ZHm4xkW6EC3qW/zeIuzpOxHcYeKBzCRf29L3wBIU2
K+z6M7zx+GeTSGPXaHZGiDR5yb99ggvIioQCVuhVt1mlM9F3bgVkuBbe0eFG9BvcwTdeWbc2PwED
OgUqRrBiVgExQtqjb+I2DjRnEseqr7p9U3+wmid0681jTiK8Ma0bm95GgXDh7GL0AmPlchvSXsLw
0lKTQA9N86dntPiujqM96wcaHNOWIcSND0g+S9l6walTj1/26j/JRDtGELM8NwmmhMrXMCP9gQ9m
ve9zj/6NmmrnkLLtlzSN02hjojeOAUELnVi8XkD/X3HzSqURWoZWFySH4QyTl6eLVUUbp/rGcmLn
RMJJzxv2wrqF3yDDKNME4hnESu2kWuNvA+DYoW4T9+3zAaqHRCyEGEopa8RIE2vd0E1OGoxe1zxl
dan+AI+UbgTjlx98kf7h47zQ/pbmN6Ct9T05SmLlVKUpbCZHwQ8CvtkQH4S1dDZG10EpiRhO42uO
DMWKdr1UppHMCdg7vc9RGfE4bwax73Sb0tscD8huGqlLYUlHV0zdt2btafdVHUu5DztJB0gF9/Ol
cr3yv65oeig3XmJ+ngFHmY9pqySmP2NDPLe7qE8t+yNiAGSBRdZb+tH2rFae7cLIm/dlNhtf40gF
1v96GLh6l3HBwkEAAk2DAcuAVToMrJ+bOBqwWMWPFK0cMe0FPoP+pKhPSVds8Quv9xOpB+ZLJA/U
IyDXXx6YOqZjkiKrEogSroCaokuDqWHuI3qwhQu5PiAMhdoaXUUcmHhzXg4FkTFs2hqWVY9W67G1
8uhUV+Wf15fvOr7RvPCQxADnyN5dC7C2ZmWHuYIK6lS4ycH0BvF90N38oSoqbY8O7PCUxf2W8uOL
mdPlJmb/Ut5bkAFchGuSsTSzqaGuAddBZLlt+9mgROJJX+Apd0pSijT2M3PwvCdt1OPiPQpZtQnU
0BJIUJSqGsafcCrt1S9Kqmfz97Lqlcc2m0vdH9m9yY5yd/vJNPvpoRrhFkKWclHsikRZCn+oQx1l
I7OE7adWIvuWVcjc+gJF4v4UR0qx9fS9DrHoIiw6DFTHQBKtCwd1O5Ak2m0bWL1TW37sVvJ+0mP1
uYvk9EXt6+4kZToP90U8CWMjXFwDbMlEORoYzlGz0Igdl5tI07MpN9KeFq+JGNt+cExBu8iYFftD
nXpd9rlL8lo8NFnjVh9Y+im607qs/AugOza+2o2Y9J2aUIL98Pq+u97ci9MXFHPyH6qX6/TEI2P1
pCuKoDOo1+iTmN9pCGP89/oo16cVVpkHcpqGM52ztXVJ4vQJ+C24nM4EhN+vgYwmuzHiUXuGfjpv
eVVcx6IFm4HWNBzdhbm3WmwEc3RjDjlMWAfX5cF0Fdo9FvDZejfH9vjVygzr9+szvDkkn9VmcxGV
1pg7t87b0UMDOmhx9drJQbUPjXD7Y1XW7qFJsy3zo5vjLTIVYIe4VNckQRurhAI5MILSOIT1MR3i
8IuelcUzjV+umKSljbJxsd4YktoN3u0w6zlA6ySzalWNd05SByCkxVmJ23anG218xk693WeoFm3k
5zc2DQx1RInIG0C/rsVmEDKrRePGdWBOWXvUtHx6HLLWuRcI2W0dz+UleBkIFzIrwZ2jQHK59i2m
M2eOqt2BMNQjECZpZ00OrALX/jwhntoFqajd99IcqvfA8ul5ZAXbdmdJaRbHxDDQWLQcISeM78RQ
Hl7fWtdXA2tAZwjEEeUAaH6XoaMQIssotZaB2xQdsrzGQRRp85cCV7EbW4ox+24Q9Ua+fWvx/x10
iRv/JKQow4pZhrDgVLytjiIvvL1WRihvqlr1//jOJJ/ui5IqJcLlp/wz1ISwvgFXBqq7WWrHkvsi
0NWi22OfvqV78lKSXn9ncnqKudRVoDusp0WzC3SLVgYh6uqJ76gKspGREQ5PnF8Wt8Vyp/L1zgv/
m/rKHR/0eYq+U780Wz/M8/StWsjeoohBp48EZmnZrJNVJR68Rguh+ddoRfqKpIo2y+StfsiMAkpo
EbSDKQ5Wc5XBSMUYYuTCy2AWGUajlikAazrN6fV9emPLkEKoy/KSwBAFL7+jPZizMigNgPBIKGd0
rmcCXzkHXUjcfX2oG7fWUpEgpSRnUUk7L4eiKzz3sWlD/6atD0yhxpK7zq03SgUsywabl7oOWkcL
gvFyFMhRQqBigWDB0CDCr9TGUzdnYv/6XGDR8fesNiXFcVpaIFdod6/r44XXOyGQ4CHAnCqfvycg
wucfBnQH8WAUUZlXu1nh+v6Wi0wp6PgmdSMObj/r/a6csAT9qM4aBmqY2oz9wU7iVqHTitHkXTso
k/5fkdXGF0AAVXqi2obDvJ5mqrYzOquJdnMaG59UM+fVIkCSuI885lPUXO2x0dxDazWAiSSeCvY5
LketvW8t3vY+BZNS7JDGzJp3ttLOVeJbqZY4kS8a4J6pL8pUiU+To0faPp/QVt1Xbm9WEFnKfPad
3mpzcIBCyv6HWvWTc+4sWZRBouRqstNRzK5PpjX0hNiwlx1kvLgpdlMfgYEIcyCrda9r8Ye+LJzq
IEkkPd/QhBU9adxN3a5M0yn/EEVAtEq/HxM98VNVH/sj2rJ2j3dIaJbnsskd+3dZ61MHa8yd6jsU
NEvzQ4FaG2hpGr3O79RSIztw0kotDvAwkvAPs22tnSHc0AYvEhoqFfiyR2g76Tw012akco81X+vR
nCIRfXMbu/4eDrOgKJ01iJC2lM2bE7apw4+J0m69t7zONv1xaPEndxJTac6xqXTJszOh5IqkI36Q
rW9gyZefkIPUv0b9CMvat5M6nbo9wrlS/wONmKiFsB2SrKLPnU9dN3sWmrstGJayRR8lS0r86Nyi
c/DCiG2BAzv2b3nxOEve7KdQDQvd16p5bI5GqDbKPuvCxPkyDtzt/mAbYn4G+9k4rBQCTjvQnJP2
vTGo4vq9aSU/ZiMpdchBvVkfkOBxna+TXnYfcjVHX0ZmrZgfPTUW+Umi/TEecF/lpvSdroU77Y+N
TOVdGlWKPI9a3SPt7HhEKuiebDq/Bk5Q+Aa53HDE6k7/Mxj2HH15/RQuZbjVGVysfKl/4AvFS2xV
QdOk5rW2OQEeNmt9UXpGwieNXFo6FkBiJVMR8yxs8CNqbEBDshT7z+s/4OX9sf4FvP9AtZO1gl1c
RRsLYPu0qMYH0PJtaz/OXv0uFEpa+Hkb4prbxZmn7ia9th5cW0nn+66c63Zv9JOu+VVW0NxxXKU1
eDxFZbqzFRl2h8JMhb1DZayJT13YJj+6ZpzfFcCFt9RdbgQx20A3laiMMiCAiMtgmas4Gw092doI
ZsRvqn5fIQm1i0T7QLZibdw1N3Iiiu0EaAgHGuOu7poMdVUNsVyUhZy59S1QEfsaDfKZ0rs5z/dU
ljfaIsuTYf11uKHBrgLRoeiwTP+fJIXsLq6SLqsDFMbUR93oSrhmQiJTnjdn3KLUYMpmF2STtO9e
3xg37jpsWZDMQOCe9t+67K/0doTYWF4zVepFOXKC+yaUW3yHG5e3TUcYa0lU7enHrJoLTWmMKEGH
dWBUZb9TBB5/c9kqe1dNR//tE8KrgMIqZjMUVldLKTozon7LUJEbDo1vpKF2KjOz3/hit9YNeREa
JUvT+QqXY3IRFWWm8MWSFM8NMfdot0dV421M5+bKLdIiC3+DTt1q43toY5cYzjZBPmZoHCDIj+j5
1EH/86l61ltY8RvTAodAzQueLjCxdRkDLtyg42zaBJBPm70aN+FnHUraBiv+ykmbo0WdnUItTz48
M9f8F7MO7TG2UfIFgOWFzyDe5HcII9qHHKi8/BnRY5/fEcSK+TzVJR6uVeo1XEJ92bnWXW2kVvY4
TW7a7LwaiEjQkt/KnSId/SvKprp4ktMwpbuoxf16bydm0VDeCMO/SdTn+A00ipF+suSsxu+4wwz5
mM6z3d21CRBsf7R6qOWqIlE5RvrDTfYVrKNi49zdCGi8BREuQWnIoCC3atyMUHFRbLPqoIvDRwga
5bfOdP8aaJrdmWMW7d96KCDHUDzQOeM8sdclCzetUxT4HMF7vs3vcrCqj6Mupo28+XpOS5eB8jgo
Jhpsa+ZKE5kA81BdCcoxC38tMuVAaOy8ftJCM1R3Ruh1P16f1/W9ukRnwjQkTkpf67pmr6ESPmRj
F6h90YyHzmy64Vy2fWEe+iyPIh+8gNOcK8fhirWEa3S7TOnC8NPrP+P6vqBMz5x5lgCLstYOva2q
T2qktjLoyxQ30Vw1n0AX6ztqcS/qdMn3OLSnN+8gG3AU5wGAIIoIaxx15Ol9GHWahDzyP87ObEdu
W2vbVyRA83CqmrrVbtttu2N7nxCxvaN5nnX138P+gR8plVBC7yRIchCERYpcXFzrHcZkDupE7cGp
eYkS+vi1juEDCNJqz/j4Ld5c31SSLS8p83hegRhflQtqYEx9Cokm4NxFyhcv7hvlFUGKvv8MkWgI
v5XeEs1A0ApqVDCScbdftF5RO+gtYDIPmWb2C1WGvPoPwGcv+RHrDYDlBnfX8PPYd7Z74Tlp/kcV
XRjD2qEo/Bqbg+IdrbHKpo+KmONmpz5zG/TYPvDXkKnEYpBqyPXtK2rFWwZ8KwLXwtrCHrPlc0H1
YucM3t7xstQEuh5wFDvlrVr+rzu+g6KNY1DfBzVPr2NBfKkPgjA5+GprxN+tfMrOIUJPT33kpO9v
ozI4j0Dc3qiuIcVwPcXBHrt+Uto+WADCXwqKPr7toCF1/xxsLCTdUyARwFd4c67TmCVWaBVFjGJn
ihkYk5Z/V6ve3Lk9bq9EWUqXyraofAEgXoVOd/LCsogsFrJI5r8Me5ieeR3qD0aJP8T/MCGb4/UG
l+HBfr1sEbFi1FuzDwb4psgaQDirjUw//w+jUIKUpU94tOtSZIuiXZQb0RBwaQ3HsDJG1GvLvUrA
5scBSwmOF+w39ZrruehsPj2JqiFAv9w7J9rcXvAaWH7en8vWx5FNOpebDYDRWry5arQmiTp3CJa8
aV+6QY/J+ZwS9Jil7BRQboei3ASjjX4g+D9YmdcTEn3ptEsyEvx7rXjMTTf9LVodygTtu51sb3Mo
0MF4TclO41r5F3ZpOHgtuCiSiD8OLWA/smpqA4Oy5xB6+5XgfFJKe9txQGxXXwng1NyVZiwFg1Dm
mJUy8z00Sk73v9LtTf3/kF8AynlQ3agrhPokEjxUxqDv9X455jRWLvAsSvUlDvm0ZFW1mRzvj3l7
SfIig1EtO7gS6rx6A4O3h3SQMabbtvbn2R5mvy9qaZyip4Ft2PFZccu9o7UxUVBTKAYhw86LYN1H
x8UDNQ8Y/oFqdMAZI0R7M1w9XiLXrj+IUt/zN9zYKCTP6NJK0UykiFeTtJ0ZQsfgjoHSw2DpbbyV
PFGG56QZvHffWuTp5NHoyVC+JyJeb/8U1RGIVvkUtK5ePsBhmB5hkO5hf7YWEKqGTdcdrSB1XaW0
zAH+QxpNQV12dolfSIp7Ttnr8RzEutO/5kumvx9jIblvVDKh25FMrrvvxUC7105qBJxTELYCNiWi
NWlmpjvX1dbHAnzDsUbnicmtPtZklgkGAN0UCKNsgjS09UthYAaAYlC9s/k3lpGsiUeVKUWraDhd
fyx7puEhKk8N2kqzHqJ5SI9R61aHmOB4Hoyi3xlvY2pSHhaZT9nd4oF/PV5vlardIPQZqBhV/DPj
goWEoLCKJx4A1s59vDU3JLIsU/KKKM3L3/KvxKYt27BmV2jBVJfKyS3w7s7NLP9ULlgQ1GJXJPk2
kNAA4D0MIgxWn74G+2RR1tVKTttMT13ro0rN86iRb/wo0rx8FIBOv2Qz+kH3o9dtXJbNUOwpqJWY
Up79epLlBPYNO6gxIOlWT1qiKn6ICcj53aNQAJKwV/JocsVVJgr9JVnSHKNas16a+YHuENITCIbU
w05Z4XY6oEFQAGMMACEUY6+n09lYk+QNx7oxejhgmi0+L4rSvFdeB5QUq0bjn8aiSrP1ehR8ucwk
xygtqFxyGipA5lEg1OyXpfleYXbuFCDsFBXAFUNgXOdQ1DS1CJ7xFHTA131YkQXGPVp2cOyo+h/W
DoyHS/iVSt3rbm5WUoGeOnUKFtjlfi+UFC0IZ++6vD3BsuLDICTuJNRrhGDRqtrSzqjYs90V/C1H
zVfiYbrYWHCc7u+6raFg60NnJ/egnLXadaNrZaZT1UtQOS5dXzKPqPchb4zpZQD/+Ofdo5lANdAC
lnKWUEWuN4WnYx/GcqnUOj2kxmY7P7bj6J6xa3yvnDqbAlgVCvGEC/Aha4J4W6V1O6ajGjRN6B11
bCMPqFuV718+gMucIe5JXlZr8E2HWPRU4WsExLGoDvTZ0cbNxXIxUmVP3vHm2NLL5X0gKzm8FvQ1
U1s3IIXgXeYELkWtX9MUd8dqjNMv97/Q7SiwQAitoIq58Ln2r79QOJppVDUoZDZT21yoEi7PblfB
Prw/zM22M3CkI5RCZ5bg73VSPfaZm41KSilB4lny2MMb1KhxGbLmvY1wc0VxlBxe3jTC+TdQUtcz
6o18agbLG4I+acU3e0j7Y5ct2mVWs+7ctuUemP52ahxd5EVpvoN7QjPmejy4/chPZNoY0GBWHoxZ
T/yxr6LzpLU7p2lrZrxHeJZIXW3O1fVIcw0NMLXUMUgwoz7R0qJNGE/ludLK6rsZlXsv4rdKwVUB
SEYlkiUpPU87fj01p1eX0KFZEIguCg8RbPAnJ0eori9F+cEF6/Uz7WfrCU07D1a17l3ohI6XBchc
kOh4CM5GYX4w1HnvFN5kBawyThkoWmp8a8tZFaai2OnL3lCmIHPK2V9MYzlOZVd+jKp8PDRIx311
0m6PnXtLnaISxg1qgB/CFYTe3vXyT5VV15DB9KCnt+N9EUk/598yA2ru17KEAvUzdBczO4OsNvVn
6hYzCi9d7bZPY4T+86kVnSWw4GlIqr3G1D55aLeZB/BW5kI3O8dTdtSrUPzuKLe6PlXOTPmvrYRW
lmIpOqlQ6fMkbw7R2MbeQxenbn3q8QguPvQYs3jfZ1FWyZEcuGx9nnuZ8qtCujry45rTdkThJwp9
HCdmYzjWVKfEoaRI2ry3JMDqgNcAnydPwg2Fih5NPpDOGIGLBKgKeEDnPRRjHTwZRdLuBJXbbcBg
IMEhbPFa59ly/UFE5rRGujhS69qz/zY6tw6/1M1oFkc9tIzi0piWyAJ6HPMeUeemvsc0eSeB5CAD
ofy1SvFrq/DCZMZOI2lc0ze8tH3AKRcoW983z22PBubBqqv2VKa2+HI/kt4GbCYKzpanNZwupn49
aYSA88k1KyMokQw5wJodHnO7nHeIj7ehhlFQi8INBZw9o12PolfLlOkiNoMo1OfE90o7bb5R8aw8
RoOnjnRNPk47KeTG98QDCdAv5h4UK9YlRUtBj3QeGZSn4NwfFhvNL5rVSmEeKn1SukOGmE0Iao/4
83h/VW/nS/TG7JzS0puXx+qDVoBZFms0zQC8lm0cmzIpZzrk+AqcoiLKhW82Yd0c7w96e3MACZKM
Q4rE0v1n9Sk9tweYAQ0cXJPnPrahyTBw+h+T3N0TcrzdsLIHx3uGl7YJSn91SRnWFDc13QwEKXE9
NnTxqc6q13FBw98cotdWwcm5HMydXXS7VymzS/UHEkCecWs3dSnhMSYGuJfZBuqR4HF0HPq4fS/A
kIII3UUp7ilFgtZ8fjzNVFhrSEyMjtsepsoIL50ZWn6FVOnOF7vl7/OKIo3BFuotqV3D3FtTB/1W
NW6Qq2Fe/9PNvA8OKZArICtgJZwL4GchznmYx85RNKGhoXFOOwJNFiu3LlMS9tWzbQgdL/KeKstD
YQgyVaJ4W2ZIq1RYgHVWU6R71AO5l66vclnZIV5SQQLGvO6eTYkXZXldeAE4r3YKUnW04FbADk2P
2Whr8VPhVlpzwDEXLxtXwXjq1PZF+Hp/x99uCCImCq8oEEm+5vpTjQgcOVC6RJCoZf9XmFZo+MFI
+XZ/lFuIvEQmAoIEg8CW57K+jl6aOwoJ0RYBKqwcKqBjWG5bVoYzUT5QDn3APwJB3NSSzeKxwPjz
s9sbqPfMILyGR6Vvhke9SZW9ytDG9F3KvdgxWYDz4Epc/64yx/djQd4hyOcQRAtvZq/yxzof393a
lxwMKW0AElmWy1fHvZvLOKywVnxC2zY9aFPbX5QaoZf763wTNDkD8JYkUofSDBWG6+mEY1ZiVVJR
WKAV/Mmro/ahgsD8UXPy7gm3+27PlOEmijEg2iTgMOgE8Z5YTYs8V1kKhXKkOfbec9Th6XNBtaoq
/TnuULsunSL9x2yWGR0gNtdOnLn5erTUgaxz4/P9JKPveroI8KZCKcHnYPZO+l3QlUWjxUuLnbRm
Y1m5ichrpRQMQrWru7cs8pTuakY9r4sW5Zzppmh9PRnKZ/TmIuNsGdG0dz/cwplNSpY8mgifspu3
rsOiF4pl94yu/zQm03BoiqROT8UQeS+uNjma77p9+E+G5x4wPTB3R2CRletjQZ18j+jHi+P9rbWx
1pL5hWUytqAaNnPXa522VeTkZJqBYbdwEKwhehSRVT3cH0Xul6ugyKTRZJVIY2Iw9nLXo0zKAA+z
LbSgFW360FWIfzSx8AKN7bezeTa2LkV1yVoBlcsdsjr6oljanE69FoyTOhxjO3EQU7FQcFam/GAW
jnEUmjp/auxwjyC/NUkwRbBBYXcw9CrLSOzRCL2mQWIOWaVnYL/zJ8lC+13Y4/De+x5CFI9F0hnA
LlIx5no9825uQfhqWtCAYX0AP+A86FmR7RBAN/YGnXW6RJSfJZF9VVRSkEypecZwPpKqusSN/stq
hbGzATe+F7uOOCPrLzToVt8rbkOnjBUee6E96Kew1asnkK1gJ43Obv051Z2vGY5BpyJsp52wujk0
KbDUAJBGBau9j+1Mrggj1CVAMPtc5Ui622muvS69PXxXcUfC3MgTIIftPeXDjciD/5PUjAG5RwV8
dR5EY3XxKBYtKIQ5PIdxG52Hrot/IkCNt+tSv9c1kNuZZzxIC6rgUBXXfkKACDVN6tajzO9oL7lS
90d1qROcFwewpvfP+taukVVwdgwdSeQirvdm3YUqpVfcREJMS45JnkbnMiL7uT/KmyLMKqRQrzOo
r8IP5JZfXVHtLGygzKYe2KJ8mhBRySrl0YiUD6oavuaKdVIH57+1YX7uI+9vrXF9DDJOvWVAby10
5xDZe/jWrXmDA6OOSKeSV9X6B2kT7mhFotOx6YqD3Yn0KYfK+3B/3htBhmtRFkZ4iVPmW6UCSpVE
/VLVyEomef61T8M0CJPYOi3Nsgdv2dqkkooHap6FvnFhU9W6rxOHoVRY/L+oUA2BES32q4hE8pgK
r3vv05BOHjAekkniJyFndRwzoajm4qZm0OZ9/okCfXr0UCA8lIoqzqpdO+8PorK4RVkLnVHo56t4
rSWNFmJtpwc4Ny+4vxr6MVbNdwvQMCsAIqCUaBjy9l19sMbulxjOA4UaR2lRNtWS46Kji4ym057I
9cYORJweVKvKX/K8X5+8SjcENDO8daK2qL+MThg+VO5Y7kRNTV4uq5NHUwNEFzGT99lNZ2OoRzML
VSMIl8670I8QkCcL8WnOZ+kjbtZdg/yNEflKCX8jHXpxGnV8OO4fhI3dyQEgn+DGJXqtVe2Whpop
ZuIGGF6eQlRKWxEosDiA+YwezqRmsifHvrW8KOKaxBw0y2+6YdNsNFqJxCioQDEfrcTVD0XVLef7
85LJ7Xp1warIIjdvtxv19cFpqsTQQzOwrPGPXSnf6tl6pifxwnX/1Y3nl/vDvb1HV+O9oTh4yACW
5zF3vWmcPNeNOawssAjIVV4QnBriR95Py3jsKGZEx2xJ0Jp3prR65OUWqpcxxLfvkC5NVfy2oiS3
HxW3b16qcLDMrwDuYvcopiFWDlqlGO7FUUbnUwfnSWax8YTbRGFnetApaqb/Z8gShIpIlvv4uZ3j
1MNz0fC+WfYyV4cqysicWpxfu0ex6Gp6maPWAkysDG7+AO9/6Hyo6/Hww6hnE/+bdlAU4rxYymM0
teaPaswy9zTpaucejUYxgU3CaIINi/i4e9QbngZ+oqAS65tOpKOxNTniL75891vLsyk8pnWeRCdD
JKgzktiipjVW1K3OGYibzJ9Fmn91HaH/malBj4dBN+f8OGFQw9NBFcoPu4Ke+slSq1B/LqO8DfTQ
qYpDX5vNX9EsRHUwIrV3fTR7jeyh5p3ys1JUKhJ2l5uRPxMn4T9pSvonU4chvYzxpP8eBJyxA4yh
xiNwjaiv5rmX/ifMPFietZ7n6hELtt7ZOW4bm9+GI0KyAjgWxNbqdqNni7VNjpxxN4AsLSoH4M9o
L8f7u3FrFIlgZ42pid4kg2VBdd8b2fyholu+OkOLVsx5TydmaxRuajIv3uw8TFYheQA+4SxAiYKm
7aOjMUzOaRLDnrfB1ijgDnlUkV1KEZXrgzVys3iuIpiLpQ7fFjUdf+RDGp7ur9ibVun6/Er2ETaD
fJabeDFRXmzwGKK2WZjIK8+yOfZc8kqhcI2QiX7E8wxgTGtHpLJLj4rlMcHr8A8Gmq1x1BIna1+d
Su//qNRokr1ft3FXwI8kaso+rgpI53oRorkEUiXArdpo034vrEb7MieK46A2Yhn4mSat6kuhol9z
M6ZnenJzQKth76G/9SmQgANHL3XFbijEnZ2TyyB2G+hNrn2EfB/9B60Ba6ecID/o6kvQm0TRDq0I
ChdrFPfimgolExJAws7vORHhZeDsH7J+6HeWdWM+CKhQcYJbJFFxq8wF0gEAk1roQTSN0Feswj3k
itPu3ERbo7icRM4J5DAOy/W3GywrLQi4ehD3GjjCHKbMWBKu7m/gjfsOWOv/H+UW3Dei/NuMepCX
4/Bcpbn9FT6K7udjvDxpdVt9y4Zy79G5OTUT6h75kkcGsXqj9GG65FGbM7XS7X2l9aaHunCsnQXc
2BAAQYGKyYyBoscqzoRK1Jl6ORlBIiz9OIbeD1WdjWNcptHOIspjtNp6qE1SEHBsXursvutPhUtb
YjcA12CLA8ZU6syeT93spu15aIv0k10rX4toaZ6SRpjf73+/jaVkaGbHjmePrHeJ4fKYzegCBg0P
6FNGCD9hl7BXkLylWsriAJNDqIMMjJrk9QxrZU6m0svMIAubz8LS/hlyV4Fm2Z9dxfrlxfExUb47
tfKRYPh1oR2Kko3+4oIW8UmyjjRgSz/sxy9xO790jb0ctGXv/G+tBBckaAiUCiQr9PonGrRCHH1m
JWhn4U08L+45TLAfu7/eWwVE6vn8rywpmMUsrochZ6T95PVmIKDTAxYwyxr94mExP8UjxtBnZD3D
/kNuj0X2rC8ptVNNR8jmbNJr1EiGUmfv4bY1cZ5PECGI9EDUZar+L6wi2HpkkuF8BXmP8TMuHvlJ
Tdw9MaDNUaT8JFVE/AHXcJOJSlTH/MygtqbuXOqDeY6HuvkftjOFfMCQiFzy7pXh6l9ziZdxjlCN
MCnPZsOpVu3iYmPuvnNebyMDZA6JsAeqw3zWT91xqOkhlZUZmL0angcXFp4Xa925Krv3L5scCmgJ
pVBaFWtG04xMfma0JTewGlqQ6pt4/OFEu1yYrRmBzgGrRXVbknyv120Ysj5WDGKdYZkJKh0JFZkw
tTzyV1HuvFm2xoKISosAzIxG7ed6LEjK4M9t9htK3uGHqTbagzm6SjA3pbdz2m5vJ/JE8jeXTqRJ
mXx12Poe1f5JsaygHPFft0Kz/FSYXXEBoOT+ikFR+/XQqTt78K3ycB3OGRUaBmpI1AzoJF9PMM67
QnNa1SJ15GX2aaFE/98k9orKPpZRhQt5zcMh4n2mVy86Ig3LSWRN+2MEJjwc5lYfGl/FOedFoA6R
gPIeRxQBMHeApThIRjyPqL46W1XZfxZeVP6dNEhHHHrTzJZDCkto8Y3cC1+asoxfrMjSXimiNo2v
t4n4VvV4e/q6MiTKZSeyycVcTxsfBb4rfBDZyl5NG2mK2Go9O4AlKnz6uMZDQ9w/pIKIYnYaD7LE
/tIOifGQCex88KzAGmOK4/wDxnnl8f7PuY03/AoyBHm5ARtep3MKVpF2X0w27jRNeMSf1IFZNrs7
76qtDUbOCOWAxrnmrcuYeo9jSNrodmDGyvRzGvX2gDNG/iDaOA4WqOn+MFTeDsNzY2p012gMQwkA
/rHuVAya3htWHyOX1IY/NWxAXpqhsH/cX7+NK5tgDTEdvKNMUtdQRKsdTHdpBxEUYWg1P1VH0ZFp
8JCfT/zMwRZgmQYE7MIwdvULV7YZBk2G4a2PKG7Wtoc619PY90J6zN+wUS8/u2Wtp49OIrIRUQfb
SoI4XoowSPoic3zkF3NjZ0tuRBquAKoi8FC5ctYohGkaC/4IHSQLx/KI9ByeJB0cpRIdjfdfCSyX
tNqS7biblsCyFEvKKXTItjP7XAuvPSp5qVzSqu92htr4/ODUmRTAe+LU2v6iHrIBK4SZWYH6Qn2m
oblbOnsp29YoVJRkfY75kBZcn+ZOHTw9nAo3UBYLJIyB58ugL2InQG+MQuWK25IHEb2qt2Llv+5r
PW+zqoskfopG1bmz4+kCbmuPFbc1Cl0THQEEOkU0Mq/nMleeGScxqKXC7bGBRab0oSqnPQuI2yxe
wi25qfksXKNrv8fZTCnucnAps+cUUtX01YzmB8dYIJNF8TEW9ok+9T/3j6kMqqugCzKKPg04QoQy
1pD4yrGRk/dSK3CI7BxPJXpJOcs/3KbQ0CWJ+Gz3B9xYS/IDsD3wdqBJrCmTw5CDT0oGJUAtPT5U
ppEc49bOd07u7ShI1kr0ANR5MBNrZSsIJSC6+8UJDAQNzl7Y51BnKZy9dy7QIyyqG2QhNC/WX6yx
WqcjufaCkOLpiygn/RxDmnj/KNAxSZwk4w562upeHJph0mdBvc+R9cke/OPfdkpz9N1zgSfLlwFw
Adh3DQqMEzTNWhAoAXCA8GXqnemcLWn6+j+Mgi28BFXKGa2iwthYM3pPiQi6tq8eFhdboYiH6rtb
O3RdiGwUjnmQkcpfn1cygrBCRlsEC9Rqf1rALY9hsWczcnt0wBhAmwZEAgsN3sr1KPbcdV7dOx5E
y9iMA3VsjM9VGBrPM+ga7WzOnvf13asHqkE+8Kky8Q5evYKRXMFKjUpsAG7NfRRqOhzt2tjb1be3
HgAVWmMwCUCJqmv0FBZR/RBnuQiipVRIGefkPMxVGox6sucyuXFMybJ4AsGglqzBdffBM+rSNVMR
COzd/tBujD9WZe3u4F03R6FJDE2Nnc3j7vpDecIrl9GpBSKFdYfzRVQ/qIibfLv/cTaXjVqZrFvT
4l53+hI3whW0YhSc7MRJ1cPobMVL9jzK+uv7hwJAAPpOHiXCwvWEIt3LS6PrBJ+kbg+aPriHQjhY
K3fZHlRha+0ICzwc34qA69KS1bVjV6k01wo86z+6yxifFz3e01LZWjt6XpTKOUn8fbUP0lrrolEh
V4yEUz2EpcfdE9kYlY1F/3h/7bYmRGwAoECqha7tajMMlq5Akp1FkCLOB4A9ts5ONvTvj9mY9XBd
S7o5DgyrCKSGWDK6sUFPMlrSv9JiegXdrO+k2FsBCLkkefuwbLxWrrfBoJh5nNWxCOrKUC706dKP
WhnFfjyo+VdHXYqH9y8dhRduMPY3/UK5tP9KtiJEB6sWcB4KQ0n5dXAi45kwsefSs/WB4PeALIVj
LoGl16PYYHmHBBfUgHLGdFpw7AlMc/G+3J/L1o5z6M3QLEctEsDW9Sh4eNOXbEcRGIMWH0Mcrp9D
ExHMGuPZ8/2hNieEDIpsGr81rK+HMpsSJVyPoQCG63+XZTM/xeCa9tZtc0b/GmYVFBpsqpK8WwgK
Zac/q7H1SSm96FIpWEnfn9DWvuMAyUYgeQl7/HpCoSaQPWp1EfRt9zoYTnIJlWn0m3LoToixZv79
4bYmhmQoh4imICoYqw0xz3ioWLnJbZ6azre2T+vvJRyf7ChwxNqZmlyk63RY2qii8MprAg2yNROr
Q7APmtkQPi2O1ZxmKpq/W6sXv/JkKkw5Qx6m0+Agw3l/jht7BGE1CJWEdOAoa0TfMC7Qj4YB5Uq0
yU4FwetzNznG73ePQhWdOwNkLZTrNeLVUro800BEB1G04ItGQeIUd6X+/rnIYhlUW6kPTO3xenuM
dSOozDAXDZ0qGYzG57BW4x2g58aKAT5xQA1i5UNp07gexZnCym2x7AnEkgzYnk7qyW6c7v1nF/sc
EIrECPQT1lJx1lzVaUltIEA3bXpyI+wwBMqmO6orW3OhSwTMEmoFf65WLF6SMO602gnyxRz8cnTF
qbN2Ud235wixQN4RHFgWTF2/iTzE4WwNa2zQ+gt+jEXpPdOfdU9Z1KnvvmT5/8OxBh1Epsp3uv44
OLxkmaJW2KI6k3FUWyQ7uP3LnWXbmhBMWSIrihbcgqt0uK10K/MMRsFl1/Uj1FAO3oBzaIlZ9c6e
vo0LTEUmdRycN8HM6wkpkzLqesSennv3e58qwRDVf0Knf85nTlI+tzslus2pSfEzOpTUada7W+kw
IlkmphYVqn6Y3HH46ta69SEzOud4PyjsDSU3579u9UpDVyxN5UFS1PnbpI8Yr+ducWmzKN6Z1e3F
webGfgXKBIC7G2S/VtdLnqeOjcq/9WI5zR90p3+Erdv6gIn+3J/W7ZmSY4HwkCxoLvlVfMjtzPEa
WbuLFa/2QRQ1p75d9uL2xuLRJ5JZBGgcktfVFuz7yVM8c3KCEhL8ckAv2DoM41TqR6qY7s6p2hqM
mEyWQEaJ39YqZ0FQ2E3a0HaCMJwyXwHc5GfZ8hunauPdYY8+Mhue78R+p7ZxvSfQU/aaMdLdYKYk
fVAzZzg39K53DtXGJwIlLFeOAhSv9FWUaGqsi+pocQNQ+95hRsvtqDTlf9+9D2hIcRlJwQcetat9
wGU/xplOLUBrOsXvyi5/yEp9z/ngjRN+nTjw6pOK4HRtqOKuE/4R53JlxJwswCV6aYJiHJIvDRD2
byMmebZf6zNKOJ7TJx+VlJN1TJdsig4VAvrQhI3a1jl0Of+JlmHs/cMcl0o/NI5YWt8eO90J2IHV
i+b1y/J3SNwVvzPE7pTOV2NDKYWPd2MU/4jKRmsPIMuRm7q/inJr3ZveKgdDEkkKebk8ocnF82Aa
2vIUG9PwOM728pLm4hWC3URZPk4/tW2c/bo//MbOh5JEIVlWRsEkr2KUWbiiN60Wx2YP+l5TV8k5
QpD7Kczs3+8fSTbewLlB3uPNe73zB1cYcyQfbqqJS6Y7qMqJqrVDZRRa9/2hNrY/iRiNRaQGgKGs
8yThJp2pxoUSKGEengTmYRfW4N0ywZQjQMijYyDXD2zd9YREoy9KVcRKYFTNfHb7Cp5aHf40O3VP
jHFrPtxVVFttOttkstcjDUaeZ/lsKwHVVvc4oKFhgRiCfL+zblubgQ8j1VAhHlLgvR6HjkxUdWUU
PjlOWR6XvC3+ctywfFgWZ7zc/0QbaAu2HD1JHrskzJT+r8cyamWhJtsgFoMiIrH3S2OUr3OlY6aa
wde2nUj17aL4ohTdBUXN12ia92oj27+BedKI4gDwjLz+DWQcdaOBbQmMzG7/sURX/+xndTm6KMOe
M2F7viZacUnzxjmOrt68uH2nHRIi+M77/63nuYoCNCslZ4Vig7xWr3+J01mJipR9/bQg/JEdTDQB
vFfom0l0nic1Mf9Ws0n8qsxZWR67NkQbpCLDwXpSSwpFHEkKEa7CUlhHpXMeMuVbG88KsrIRDJzj
AnVECwBnKq/QYrzuE861dfx1tHulP9qdCUU8rdWyPmRd7rSW78xO3QMAbtSgAm6gf4RiTyxVRdyc
LC/2sh+jWU2vSWM0yaFzMVLwtW4S9dEQMd7QNs9Y46xM6ltjynaWR7VvJuUbbFfqAH6t1M3yAUPV
KP8W51UxfK7GJXwphi60Ai0XdnSY88L7FiXZpB2EHqbek4HvVvVXNs9qcQDKpIx+ZkRelfstj870
1YLNVFwGcobyyMMlwi9FpFV3EGXkgUPVprE/l25XKM/G6GTZxa1aOw1mx+omf7JyTfMtRedVYLo9
jrmILRizP9I7cR4gU3Sh61MDbP4kqpZ7Z1qHnUdapU2CXzdpU1IcSjenW5qpRTt/duYsrV/0piyK
v5SpmQwEHTpn/p2aSZidMk1vtE8TxCfHT0DSV9pxThxRnIB4RKXvhrEzXVorx5vyaFehZT6hv5Vn
z27sxdUx1BeLh+xiZ9qecvdGiMEmncI+iQnF/XUGFBY5phNCE4G0NX7CeCYEqhD2O9nP2z5e7XOw
ptCzqOAhuLkWDIDYqmRRWyngA3XtSc/M7jWJtPEQCwnxBi0xPCJTqb3E8+J9Wiq1/4YZZPr5fuzZ
miv67kAI5aWHNuv1Yasmo8Y00BOBgyTbQaMsfkr0etwJpluj8FoHi4yZglSZvh7F1GpbWzxuVjuJ
3K9hLiLatHW505DZCNkSgkQ9AHgHJXL9ehRDLxBR1tPwKRcCYoFX6l9ld/s50kJ1j7e0MSNQG/RI
6Dk7wMVW4bLomnxZhKIEQiVEH3QxfEPVvdmzM3zLgVebBMA1sh28p4GIrCWqEqdLZ9dgnHhYntGl
OSh2mPhJEX0gOj62k/eQqO6RF8+HaYw/zkb42LoYSrZ9+Cmzs2MDjKXT5guCvuciz//TZfUZ07FT
mkOCCJXyMKvT0Wrn0o8Nc+da23jNAteUrCdADazQ6qZGpjadENQOn4Br/ugJ+T5VZOVotM1zbvDP
0n4/K5ADKxv1VPGoHa/xmznMLvzEm/DJsKLON3NtfiTTGnYKAltXJQPIi9qSD+d148+rY3sSUxE+
qS5uNSJPLlGWQR4DK2jZH20xjNjKuL+atsDZ0P489s7OFbm1+VhTLkjKEqCzVyubVaGRx9EcPsEx
0f7EWtprft0A5Xp3bAADK5sYlEPB3K1OLfVxrNYWPmCERs0xSRsNP5FwT8tzczIcIx426FLdtErm
QRm1pRThUzaaIXWpEtqJr+N3e7w/m9vtSAWHPxCVldS/NdSqRFDeHlQzflLrwc5O1F8KjFCXFCXA
UO+d5HM2etEXo0DcZGcdb+MSaiaQ/9HYpzJGfec6LgEozSDGl+mTbhmPpAjpBYlPh9x1T/7ttvIh
WdQSQgQ897aeg1NAp7oAu55ibv/hUKlak/tm7cSfHW2aseYcoBntnPKtMdklHHQwuaTLq02yCLW1
ljosnio+48ucaU186M0O2ao6661P8qX5cv9D3m4YvuCbeBdChBT/VqHXSVwDeHGBHIap9T+FXauP
qVZke3rOt1+NcgHveVrhnDL0oa6/Grmd1g2xXSCINnpYLw82z2ZvupRq9f5CCExHOMbSUIOjts69
iyQ1tLliKCw1RPk4a7GYLmOX5jtHYGNKQC5Q5qWQqcrO1/WUkqJJAS3oXFrhrPiGVcWnUst6MGf6
Hmzh9iPRhgLDBGaf0iI6ttdDwa5QtAVJ8acBjtwvqi7exQWRsSeHcFMxoGwEqovIAYSVJvXqaFXo
44JVnccnTVmwBnSQDTOe60gfU7+wwvInxL0oeV7qPB8u/dgIbEOqotnzVriZrMRvkjtR+pG+Q2vb
ucTC/m2BmfCUYWWtwZXrNCTfYOa/G78nwdUMwQm3Zbt81fB1cFOoQi7WJzWtxmM/JfPXtl/qp2jR
le/3T9nNuQaRLK30aBMhTghK4/oDmt5S631mDE9mboffm8wbQh8cEhbUvdVTO0IR/90GQBIEDaoB
HhdqNzc5FZYKZVfU+vDU6En1EVPbwk/Vanqv4ARGJzbBGHVM+uZ8hOuJCRczM7sxh6eBLmL1oGZL
/iVGLWxPd3hjAR0wvcQn+uaSbng9To0hjKYuxvhkGi09EGXozEvUZH3oJ53bzcif7VEO5Se5yhWZ
GR+LGg9mBAg+rELxWOWV0vRyxNrr/5tpbfEwDNp0yawQqS5Di34WvOMOsT4P8en+brmJLHJonr4O
HVTu8DXernZK3IG5s58sPDkeTL2J/2ow3rpYTb1HRtweisj/f6SdR5PbRpiGfxGqkMMVIDkzAjWS
bFmSfUHJCTk1Mn79Pq09rAiiiBqvy+WLbDe70eELb+BO5h7bpk3q6vT2koxTOEQ2nvSNWhvleS0K
9aql61Ghbudko3cP9IrQBHjcFgMTpzFHu+2mMK9t47te9WY4EPCf3r56kEHwHZUoL0APt1uFEotN
GUPBYrrUM3z4Er0inzYnp7nWCuJB394+HKqDFHtgjHkoBtwOV+hzk8xmRGEzllxip28vTTR9m9b+
SFlx7wwg903JWpJUra1OGYxjpNOyfA7VdV7/BA3WfB/jRZue0fIt0oveZJV2sBN3hwTEKGXGwcZs
9dpprY9TZRVzGFOmfy4MVdh+5WXWH32zlAUGdDHh+X9Yzx9O6VLlyNm2PAstVTPbyebQrsbyT1tb
lgu1GLTAprg7egHuHzxKkQBOSaaptdLSuP12jOK0hFRz2OtDFmQKd7SviCp5Hsh3P82VM74WfSUC
NzPqp7ppjlrVe3cM7S7CZ4kHuqsXaNZajj3l1jCe2hEruKh86ss6fxHLn+ZA89LvXJq9gAv19WCV
7+slklnLJ0UYQVZJt1NvphJFsIVtO7ft3L/DOD5pg9pAgSKoxjj6N1bjMfXNWFQf464bP2mK6TcU
HKrgzZ+b3JLfQGQDxNLbvIxLK3078eXhEc6aSzuu2G0q6V+jFQ3Pj0faWWwZfuJkqBNaA8W8/dhp
okODcdI5xGVmeVFS0/g9abv6UopZe62icYC7o+hnYr0jlPjOvYcguzR+Jwogi99ss9rLVIMq7Ewm
0Yzn2eizy5BH4sB/YOcqJwpFHYVbSPZBNvPDj71sePTnsG365lxpdfWhd4bpTEyXHrz6O7tH6qy6
oDhkgcjcdmqVDJMzpYqBVwh7nn/Ri652fPBu2fu5zJUp6KJEVL6RLPAXjRkftEAxoEhdipjO7sEO
uv+u3L6STE9RByD+9rc0WAVobhKzk1XxZ+UNXwbXfumm+auAAeBTXPYjc/jt8V66/6K3Y8o//6kB
jy9v6VGBG0Nl5IA24BIRg2jTgx17/0XJral00NcF333HrnK7OMVRWD7OTul8adrO+MPMszb1Izea
/3k8o92xQIxKG3id/bPZo1osiGvQiQmxNZsC1ZzmM5VrJZgS7+03vGTN0NkyaAnxSm9iRiN1iirW
mVYR9crzkmbFs62W1WV23aO9sfOd6KzKAgXCpBReNmeCuH6Zy2Qio0mT/NJRZ3xXFHV8gGuSa3Mb
KjIhtFjor3Cx3HHT3WXpjEKdp7B3YC4UFdTQ5EOjqrk/10mNhN2hltb+vHi7OIT4mW29P2yl7XW1
Zwn7iZcpRUDiWo9tdgDC3t0TwDCoOVKb45Dd7nI2Al4ByMqEYkCvalTiGY5/A3DZqN5MMUGBT0rw
0lul2Ew94naoOFLdxKQ2EPaDGJCOBBrW0ik+P97k9+EM1Qdk2+HQsWxkErejlKRnTVVrU9iaI9gZ
q/cxHc+DDs9rvxzIkP7DcNSbXWAtEi4hf85Pt4RWTcZgQ+sO0ylz39Phmz52s+78O6qa8kx5aTkY
b29XoK/GG0cYyj/12/Gc2kZiLB/nMGpp7/sN4i+5n7pD9/Zl5P8PhYa2MZf/NnYwFgGEq1GW0EBI
1bm6HYTFU+G2U8do05qiZqXl9cvjxdyZnEyLgEKi8Q91XW7WnxaTBjXFlXxUQwrhYIyj9luKiMPl
8SA7O564yEXPjEIIL8qmJNBG3UL1Uqih2Wh4U9uJ/Ukn/XoxW7c58n24Dz6hU0mWsqz2ke5t7qY1
XelAxmIEWWwXl9nOGCF30/WMK4wtLYjTCb3jaQiyVEl/X4R1ZH6zN9mff8DmNBTVoEVVMoxh18LM
dzIl841RmT8qWj3/h4/381Cbj1ePJRiovB9Dok463l5i+EaOF+njr7cTCUgYMNE0Oul0AbcrurjO
pIllDHPXnYOGHeNPMe6nZbcUQZVo37Mh8/yutw92zd7W/HnczULS3l8jMU1jqFkZbUajzd9jHX4E
5d95ZSQgBHAD+xPN8M0aGgqvvplQ0DGx7T0R5CanyNYi+Et1/I+ijpE/iNY9vX1JeT9/7FCKZdti
aoK01zK6FK68si++LcVQhWY29h8zuukXHvkuSO0u/kjz7s1IUYl/gYSMdTUSHcQkt+dddXGvFgXT
VagWv8Tx+M0dG/Gc0g89CCB/qF1s3m/U7SX0EMEsPuRm30x2mVVmSr0lM8v5SU/7GfiDKFDYLT33
VMarFoyVgVlFYXZPaV15F9NNvKcsprxgzF1/1mLPPQPuUgm7e+cSreKImvsjir37jVCzwdwSY9Cr
ul2OZskg15jJhHh03/iuVpbvG5NSg5u3J683YqxmU+uEflRzKWoSdszi9HeYbuhor/XKebXz5vPj
rbF3fUA9pCpATQ4Y9CY60LrS0sSgjmHWWPGT4mbJb/qKGtQqvCOexO7Wl90zrn6q4Fsps6VU3RJ9
5yl0VkqYl3QuyxqUQ1wI37V6471qK9EUZHNypMK6d7J54sjd6OlLBtLtqsMZz0xnyclOJ7trz5bA
dsi3Zms1D7pauwNRaJEFYiBL26IVHuDqqrvlFLoughAZTn2+oFJ2cA3vxD/k+1J5jFybIGGziXo4
tunimVNYpzaSXbO5EtF1fZ363JvYTtlC7Y5oVXvbRPqB8NlYxTuNLUsAsXFl0W+ZNO+3UR0Xjlm6
XDUCo4N7eHd6LjtR8iTAPG1uyKwqtWooojGsvEp9NbIJkZZSt0tfHRP1vT4nRy2g3a8GsFeyYqVF
o3zif4pJmtFWtKLOZPFiTaOncVmL3B+HvD7SkN2bGThVmtSQSfGL2nw4OGNIYE89OS7IFd23co1Y
fDCW+RvSk2ZzqZWuOSgn7A5JXELgT652x+kqVty8lJTUyUu05ElMQ/U5bVU3RPfc+KWjH3RwAnbH
k0QKsKIUiH+oB/+0lmIUeZ3MZAClME9qmy2XBiOJF8Wu7MB0p18fX177o0FgBXAg0Umb10VvLC+2
E+CoRomOO17G629tp3TQeGz8BrtVPRhvb6fQKJFJFEAoyl23OyVeK81OXY8PiPS/5jdTRY1iycz/
NAzPJpU9ePpbK89qqLLVS+ngia7Pf8m1bv6Awub8Xz4VOB2uECBIQOhvJ7Mk9rg2E60RTenjP5TE
zs6266S/F9NUf5vy/Kh5vLt4Ep5KpgsWewvw1SJhTiP3SNhNS55dlKjHraKb1O7L402xd1XJy0Pm
8WgMb/suuV57U1Ikc8jb6Z7tKm8uCNP27zC2soLHQ+3uv/8bapvvJoVurVZF+RVdwDSg29P4sTZc
1ch8aftDReO995P1I2sikWdzbK6P1cNUpWnZfUjL2c9T1Qxnr8OVdEQl47zAcor9jhL5+e1zJIei
X82YnGnjdpvo1QBzJOOMuRh1naeuj0/dJPTrmoCr8BGSPLIN3cuoOGFS0IrGPyImtwM2Vh0p48r3
A8KjY+FScfj9etSKr33UFr9O8H7ORb4onyQ3UfiNUrn//IcpSwUo+ls8QVsSVeJaytwUNC9cNcF0
Yyw9VQmciRLABC7V8WshbVMfj7m3a0EHcLtIg1Hkj25nrVSWMkAymcNhivUliPLc/kSAlL3WBc/k
wb7dO4rQfEGDeTjl8B7dDpZHpTdHKh0LFReOz4IzogSq4kxHEd/uONJsmYuD6HL7GtCWpCBvC4rZ
hQagtcKtckhGcXCR7SWMkDfp7xJSg33YvAKZSIy2GRnFiZfxo7su9WVoMbrBeCZbT1pv1C/TWhFf
lnZ0UELf+WrQE9FwwZuTduhW37/JVWcliKcbARCCw+FZAZY7sb8qXfn2DQJhmkUEHMvjugWqKCIu
DIcuT8gyxF8do1xKv1BK55xVev/05s1IP00qKgD3Ae6/uWmspcd3R0uJ8aI1RlQunvL6ohTqmrzT
tVEcFYV2LjbQkLDB8ZmT9kGbACye3AVgFOzsyBSaG0REUH8SLGi6P6jm8Lf0l1qfbLdwzIPS6M7+
5HiDWOU5wghy23RQ1bFxtZiDjmZw/tyis/c+ruriIF7fHYXiEE8tjnOoe9yeNppKQll7NgnYivIl
7/U4WKr0SL98ZytKTi6QH/gzOgaat6NUTrlWlRjmsBaW/XXRq+59Bwbhq9JVDPh4f+y8e6SM1EJp
OnJVb+kIudnFQrE9tv3goEie9qYVeJGFzveUZkI/ua2lvf2QM56UBKPyS79zs0dcb06xwSTtoE/f
RXg+FvZ61Y2iLYMB2MjvI7lP6ldlk5QB9bD+SLtrb3klgxtVGynA/8NJ9KfAVoNe0ypiQUGgaMpf
php90FPSYoMa2F0/twf3ys6JoIb+AyZMSR1Bi9uPSfkhcxcw/2EuvBFBx6RThgAr0LU+a7m+tC9N
nTUfnLTR4svjT7uzWWUmxI1NHR/J5s3RL6V3oe0uKhwfozz1qpN9cDrbeissHZ1WzjpP0I9CwPaF
zfAEpTlvqeAVRROWqtlfrEQqDqqjezDUPTSZsXBX5yrjy1Ee2qzlaHYCE81eC1OLAp+/JlRIwZHE
+KiCRbqi0rDM53LKSjOgAIQUfBVViqQJ9omfjVp3pKqwt8JcrDKuxxYG+uXtt82WxU6oSKmhQArQ
HzJ1POtKf+R3dT8K2luSwQyaC9vKLdJcCGsui2xQwwktvddB6d1nzUGl//Fuub8IwO4SosniHjnE
9jt6SQvunAptuHggC2ZPK/9q62X+o7GVHjN7M/378Xg7s4KzKusPSJpj6iz//KdTWLe4ddKDNsNl
qZd/0d5dltPiGclRYH8fUvDsUV2h/AyL/g7SkXY6php6VYVpnRrvR3uIr3alJC9FFrefsiKyzlli
6U+GsJo3nz+Ak7qUzuKrSXDH7QzHwdHayqxEWGZRdnaslQ48Iize57cupMRnomNOsInTzBafkxvW
AgMWp8rBbrMLkNHp/Wo4R6mY3Mq35U4InXgSSYILsKMt+0SzhfDUaWhDS7H7U1k4hS8W61eAWCbV
j+rsoLDmd231ic/w1+MJ7oAbGFsK9BNS0BBXN7m6JTJzaBa1DV1lAuedSKJI6TriBMt08Ku6Hy5G
UTsn6vDeySq0+rOB9tbbvya4VOJD+hk8ylvEqDFRCFobpeNRXtPZF6k65IG9dtmR0dv9QZTRkwzZ
yK2pfm8ORuqAHutKpaevpjtfoZj1y8mOF9fDLtRchlMW6+368fES3z+JZNjET9TcqSHcudk2uTkr
ZttAB6NZ8hGsVe18F0uWN6e5pPV7cI/fj0b4CweZFIlgDXbW7cGgK1SV3Ao/Ohf1k9Gv+seBqxo1
leqwTr8zlqyLID6LzboUvb4dy2pjz4zTvA7dKUuebTuDdVqVxbOy6trBS39/oxFpQ89BH42ME+nh
26FSrrOJFa7DWm27k9XM/ed1KLpfHn+q++3BKEj7wg2Q1Dpvsz1Uva2iGA5nmDuaOFW1rVxjyx1D
d02VX0rRaQdYip3xSJu5WHh5sDjcmsvlyRotg542oSF6E6H/1CgWXxlj3L0BCeRZEFswOy9vniSD
kT8AH5KB4ubEQx5vSyO3Gx4HB8Hbfh3e9cArzlEzdNe8saOD/X//6X5IxzBH6ZYLWeH20xV5MlAq
pquG8dq3zOiVS7y08/nxpO5fIlphUmQM1LSN4Nxmf9gVuiC9ASpFzTotSFAY+KVBa+WpipffHS0p
Yr9xKvdMx/nL44HvzwCRAxktmR51XLjst7OrYlOPEF8BhlBW4/rqkRj9lrXaMn4AK2u8+RRwQfPq
wQmSGM7tgZudKa2hnFOza+M8NJY0CVpK5Qdp7f0H+1/xLJnbgtPcCiMXbQ5Ky03WsJrmeD5ByXGz
AEHz2XvzToQsC8IBRD3AGxLL27VLoynHC2nQw2yey2vpJmPQOUn7MceC9DTyVh7kY/ffCrQDeHqa
ysiTUB28HU+x4szGgsgIS1vRPaxUjaoJ5ki03rNZm/ant+4MvBY4ZkBiKEYgiXI7miUAYWec69AR
nR6sSAJcYmtOXvtCVQ4WcucVJxQiVAbryaG+U8wWU68X3pL0YTVGxbOb6ZCo8qT/q9fhq6NSmI6n
uneUkwSjfciHJq2gmhiLcX485Z2dA8IYFWJJpKQKszkMipclCn8ygHzI61PfF7ny3kYHSxxcKfcf
Eqkr0KUEZFJqZptlpnqUVa2VjyFqQyZNKJ02Iih45SXpJ+3gTbifE/gpigXUkqDPkI/dfkYgFVo5
oBQdGmvsnXS1mc454Yn/eOXuM1mU4yQnlF6GJKZtNgvGS5k+YkMbtnOt/DEl7rx86CkHPuXdFP8G
5C1TEFm2liO7Dvnrb0NPOGrUQ6AWkinAjbudnWG3miPqZg7XqdWeumaYnmAH5+euzvMPClqKbz6C
CLtxccFeB+fJ23c7Xu/koiPE4wZLlhI5hqy/VF1nnlJ4NAeh7d2HQ7gHVD0EAk4Fie3mnRur2Zpg
8RgsKTLiozY5l25M87dueTkK+Qc8MsIuHvHbCSVWaQswS0ZInvSv5raur4/Nm183BpGYQYki5era
lm6pp7SodaY2RNc6aX9rSkeUcZA5SZk+aUtt/1MOtTe/xnmfV895YxTuQaCys5ZI+gEDpjQgU9jN
zdnWmcjHIldDj57hpVcVNzD0RDuoM95tRimRLl3+qHgY5FybLxZzNKAZemo40h56n5ozXDhN6br3
pmjT82JP8fTW7chUQLMSvVJ4pz+6OdxpNDY4aJhaiHtD8jsePu6nUs3d17LW8z8en/CdJSRHlp+Q
DWPfSc71FolAE7laOAjsGaOlB/kJUefg7d5ZQry9aGLBhcNIbKtxk5plRIzgWGHe2fPnJFW1YK5r
5YQjYHl2JqO4PJ7V3U1MI4a8nzDBJignGb/d/lGfLN60dFaIKLftnXOj0ai6uQ2of211xuzl8XD3
i8jzDaCDohCpIsWN2+E8tTX6PtOs0CNiwEVR6JiPw1Zqf/8P43Af0vMFhYnCxe04ajqjqgnjKhy0
bPxQpoIosqm7g2fs/mNRaANyQKOSXIPr43aUqIXp2jSFHXLwXoRa9ifFasJWc5VTlrXfHk9p50vx
wtgEx7zLkgZzO5gauW3q1qMl7avTk+EpBb6WeoVsf3vENNoZChcWyrLcvzwtWzRbHPWuN9qLExYK
gKK/SsOp8L9oVBSn04Gy1EGgtbOMNAKB+lA5oS24he0NY+LkFvLwoU09+x3NL0f4mtcXT3asAk/v
hXLUqtiZIItIVMeNwd/blKbxiKBsu3FDux6mS69kwyUqcDObRvFmRJHsZkmKAjJcUMS2MM/eLqxG
XSaGSns8PlBoM8YzmjbYcNZ1oR7c83sTA3YnYSmUrxn3dpMgDVGNy2B7oR6hoDMo7a+pkxbPna4f
HOSdgZiYlKTjyYT7v4kDUk3EdjaOUVhCUQjn1B2tcy868cXsY+XITm93MJCO/AXAEtTj7azglhVl
gl8hahR2Y/pp5A5/KF0BmgP89p9vPmZg6GSVgkeMpHAzsSmJ1YRwPAoz3ZpPc93Uz8IBIqsI+/R4
pLuQkRSGkpkhqXTSbW1zewDmbxun1aLQFnX2jbK+dUV3XTtX7bycuqxfn5rYS54fDyqX6iZelINK
rUKE9ymTbJt0a1XY2O0yaKkY+iV36N+mmXukH39/ork/pJeIKrFR4GI3HyzldhpHi1dsLf+op/Ur
cGoEVGvh+Eva/vV4Sve7g8FcWZ+nkg2RYLPns9htlSHlFo61NjprrVW9UBBuno01Sw5gZverJ4eS
6BCQj9SV5bx/qstbo9cPy6RY0KzTVT1H/MsZlDEZcD+e095AoO3ReWTxZMvhdqAmNhMRDYUDg9xc
novEsp65YI5MTO53IH1UCmWyMkfWsr3nBc2peXZLR1YiCh8bTET4mz9nXX2xeu8jpLGvj2f1wzvw
dvfB84AMDCwQmCpsqttplUprp2k7OWGqja9DJk5Zs6BgD/FtvHrqcEnNDn0iytP16r061RQHrWMc
EV3kfrj7EcSpPwxVuPw3JxyKGFcWNNXQRvMO946iLQKd6uRzKRLkMGuEmE950ix+5IzDL49XYGev
ghGX8YI0/SKDul2ALFdMq49qR+5V4YOBUZ6h1aPmJvIju7O9ofioUjVCYnvuzmAtEpxwVyfMQMO/
c/XcpoRGC7CaIu3gJtvZrZyoH6xGEG93d2bWVA6mMaxoLXLxdwnf51/htG+WfySc4zbhxQEuxeJt
1o7kqLdrzLzCfE7yj7UzJa8iG5SDYOR+LoyBpSGBAScP3czbL1REzVpY+ZJdkfY1YFsxIzUwk3o6
kl3cGYiAW96TbEQgx5sjDvq3HSdhZlcgNSqSEEpxQgBQ99+64ahMQzhlEPB02KDcTidVFqLw2Mqu
/dzNZzQV1mAYTe2Jjob4D0PJNAKQPcDROw6EkdQLSnZ1fk0KR8vfzbYTjQFNhdV4rtqoPCKF378x
XCGY0RIRSL7aVqVzKBGv5VXOryhb1La/dkYTKMIyXuOuALFXEga9+VKWI0qRJWINLjH1di1xKkjy
vJ3yK8sssJn3lnNGAnXwQt+f29tRNkXVKNehx2h9fgUB4aHra6cn2JK937RpcTCho6E213GttLVI
8Q+5qlbTX91V6B+Mdug+Ls4yvLXyTcMCg2z8ZC0J7dr6d1ZOQxJmMNQco1gWZ5Pjd+BxDy6i3T3B
syKDbTb8FsSpUGTN6l7Nr2OmKj6Wlk9z7yAOYr8fRN+8ufbAlEhb6FvI1vL2psDizsq6xsivEzF2
4JXjco6iIX3nZtPRh9qdly2BFAQe96C4eq7nkisrv6bG+loU2Qma+rsh0axAjNERDfn+faToLYsP
OqxTCUG43ebDuJRORfnwWq9W8tXputXwdZxMND/Tusnwx0qqaXjzOMyntXAOhQ/3diVCNnKu3PZA
m2/Hb1QIA0ZZ5FfRKgb73u5FkIOT64ORKs/BEdi5hWUbjagEdzoI0fLPf4roehw3CpFxpnsUVF8J
uOsniuvR0+NbeHcUoMx0rXFvBvd6O4qduPY84HZ2TafZw6DbTJ/nfjyqMu4sHOrIRPaQLhwqwpun
y1hUndqKxgVco+yVRs6KyHTkonTnHLLQ9saSiBGJYaCyqW42SVKbZREXS3Ed28XTz1rZxH86UdSt
/jJ69RwMTc27WTk2/LMW+d1/K9hIWqCVjkqXHknQ97Virf8OovJe68z1FJ+3XTXfHK8D5UbsjKuA
W4c+1e26r4OqDUoR5decEtd3QM3teZqU4c/HX3fndIJzov5I5RPs5La4ms1Km6L6mF8Xxf4tN9Jn
FzznacXzMM71o4+8t5WoAdH8BRsAHmmz8G2SlGstquKa6G59aYdaykYsgD0OXvPdceRmJVaVTM5N
dmqzUbXcbYtrq0TFKUFO2U+c1Dw9Xrq9bYSek1w2MA8Afm8/UJtMTdoPTXFNG+N1NhUFpx+x+uMS
vz2jIqkH4yBb56DOtmyy2vKEMo1mcVXWfDqVnrNcljKZL4/ns7dq0qdc6rbIKGEzn6Jqkp76Z3Gt
vK48lUsxIs5qmN//wyg8L1yOsjuyPei8oEaCbkhxBShZXyY3F2dzAPfz/xplq5ZG8Vdt9FgprjC8
02AaO6LUfjnS19hbMdnUlZ4xvKHb2o4TM8WkYZQeidigHnOdmwDd7cdz2dlnpLeAC/ib1tW2CThZ
lWIOdb68W8pYYPuG88H4Xs2N8vMyx8aRvvPuaPLSke0pFUTK7a52kjQ1bVRa33UTfGffrUw7iLTc
OHWpqf7+9pnZEghCQZNUb6tPklhFlNEFWd7prds/gRrOC19nPX/XimQ8eMbk777NnGUflXwE9LUs
gGzunkadlmpsrPVdkgH1BlLQ5/11dCe1Oed2lJrnXClaNXDxez0KSu63ifRZsT2JQKEzsr321mKt
TVDs+jsTp/Sv1oQGYmbBeHi8mPejwHJCRpW94gEK3hZrczEL1hOTDT2214seLfWLqo3NWyFegI5l
LIDHipT22MbCilaJNTYHjBzRvPhYY7n+MiiNdkEl/eidvv9iMleWAnY/0sAtcyvGT3GZHengV5RO
YDR2+aeutOaHwYzdk7Yo2l/2aLwZpMf8sPGj00iDh/rSJtrRIVsvc8786GOmq28P3nDSFz5fMKYg
6J1xHJOD8707T9iflFKZKPXN2xPnNhGEXekFbqST6sezk0DIxLxBYJh5oaa7+Jltf37zZiG2QP8W
NR3DvGvqlkNk6WLCjiKd7emqTP3wgYf4zTZklPGhwgF2lGV2kDa3M/PoyzllqTJKooDftlP92YjU
9unxXH5cE7dHG3U1PAN4ICW9Yotf8Ny0UmMFAfWiM7vp1zwxigrR7lp0n0sgdOmLbOdNfpnW/ehH
0BuHKVgzE9U3q1WRJScyL6Og0xb5n3V0ml+9FOxtqCatM/mGV4nibBpFL3xw/Z6F6mBaDgHA/vzo
2bq/fJkJG0G2umFVb5/gFSGq2nSYSdcaGLdhXGD+i48yPqZdvtaHKu07V4bMlAChS0Ul9Es33yca
Ki+xqiRcrdlWzwOiZu2zp8at+2RHnaZdxwnl7HDUzMH7gnJeFb/wC0sqMGtKdR9l3KoCk2wpbWAs
GPCWvhUta4xAojJ91gdnUAJ3MaLqfToIvX/t82jKAtGps/pHapdl9GKbbT0hLYDI/5epr73xzS0l
KfhHfkThUqPFvrn0rUWsrdqpeZg3JXl0v6SXyouL144y2vnxLrwPpHk0ISpR8AZJTWBzu5b4nCDp
koki7D1zhvW1FmchXBUMAbsnqtc3W9eA2oeYAfqPeg7Evc3ZchsvVyN9LcIxEqI8rVZUuKce64pf
dD2z1IN46oehwu0Zg+2JaDwAaTyJkZG/nV5Ew5EOBcOVmGD0lb8OrTF8cwHpOachp9Bd+Whbew6E
GxMJML/LOisOJkt1m49YtoNyyLQh/W4IG/FaOvWdfcmzWDOuydyiHoNdhld98dJMn09N7Oj/4EMb
lVCqrQrOfWwoydnuqdX+VugkYxfFWOFlzAmp/atVjd4/1JvazNf5PV64DovaPRUoOI8H3/juvKCr
QM9LQhN5aOG93i4CJNMqW+oqC8e5N/3FUbJT7hVHSMF7QB1IL/YrZRnJ5qX/ejtM1/RrbphQ3gT+
KOdFaAgnW5V1yURU+mOc6D5mN/ghVRYCPHQXn7plTQ/gMPdThdqLH/QPKAwlhs1vSLq6IrwFmo8Y
g/6iTVH3q5Yk3a+PD83dfUdZDYkpiVAkv4FOfDvTwUPWAbEKgSxo1JwWd2mCrIz0J0tNjjonOxOC
mcnLDlJROrNuspu6NjqsL2wRNoX+vbdyEwkXPGIez0f+T25OCfMh66QUDRNbFthu55OXSePG6ypC
jkJunpuVI3qKzNQyTkrbTdaLSuXAPk+UOv6mxZcvftcZytErIr/N9legbcLw8NOY6ebWQ1Crax0b
ue2yretXKx2zpzkrpydsGS1Au4MTP1WzW/yTT7Z6ADS6uwXJUqUuH1QDQE00Im4XYKGGagqM2cIo
Gb6OuTl8iIbui9W6xjs1S4qDW0met81Epcc3LyZZmLSbvx0NPdPIVNK0D5Va2M+RakA7b7IaTf20
LqMuWKZqJF8W7np0H97PExqn7LOjpQeGeCsRhXaehYURAiilQKHzZXJyptvqWnIZ27Ep3omobtuD
2+f+szKmbIcQEUsc3PawlDi79Vk0h906ErUU1aSo7yuBx1V66tTW7d6PUb/UH5omyb/Udbcul8e7
+/60EieQsRO3IYpF8ex2uaVihzbNttQh0qyveeGpL6a6QrvC3e7g4b4/rUipc9WivUyUSpv3dihu
Rr2JI+SACj2dPptDtnxYgA4dJDM7KyqLHYBCofxCWdtMiB6WItSCW9RecksJEPlSe19xYLGcq3pc
RIh1lBN9EiSJo69SaS0Pbtn7bUTgBZKYHQwREGGb22kOg2Z2RQ1jFS6pIgshud0FdWyX6XsIRIh0
CkhDRxyM+88okwxSG0Rl0arYBpkeyoHgbbs1jPOxPsXD5PmeCiwQvseXt24Ybh+K4LCesAK6c66P
13lAhUWDQppa9jOiEN3ZaLX4SWtm8yD7vb8K8MqkdccG5USSbd+uJDg3s8qXVgudworQ6Rr0DjLL
ov9CaJj+Ymhj9TopWnJwJHeWknOItCoUfDAVW/SXhQbSsvaARr2pc58R/4gWf05b8Smp0U98vJj3
mxW0Essp7Vq56rZXjiNF0IrW0sO1pJCOT4SWkOYnaBBfWukuHsRJPgwfbK2cfo+nWjvqIO7MlcxE
cuT/F5q4OZJOpOeQd9U4NKXFl7nQicdDaH6pMIQ8OJeAe/lctzf7jzqDNJskMybGuP2c2tgv1RrP
ZQgFaaw+1MqYDX7cWcmq+XaPAtu7WIxrdoo1reteuC5VJ9C7xFR+K6o0iz+3AxTU0AQ98HnsECRs
gsleVbTMJrPKulPvRmt6djypVZt62Vh8sSObvutY+F1Fgpqwi76QVopABrvBOsem4w+mkl/Qxyjf
5Tzu7iWf2+5XUBBKkNtIBZdj/IdrJqOfpwg/YO3tFBoS7ihC+ObYDkFdWEXvd7ko66CcbOfU2cvf
bW7V72llOvlHzUw1A9OpMXutemd+9qzCfOl6K8pOUaNeHMVbuzM2eRks87XvPCB4yOH6toio1qqN
oWUtP164H0XRjCIovTaeEt8AgesGneI57yzMO6Hs9Mu1NPRpCYZhUf4V/UicHkNO/i69yaNgTjXv
tXL7SzqBSkIKvvXdQSt+Fb1Bfueu42oEDg+qH69t8mQgMzkE5LOu7SNv9r2KNMPvdQR5I3uyzi4h
4+yvTaUuwNFw3lgiYwXhZDWn1Ik5Ji5KRn4U2XMw4QoyBH1tX4ylQDvSrNSTyzOqBJDggJpXGT61
fw38B9/NpcWosxNLbvqDp+dVYGRJkp1zMXTDOxcdqylAQLFp/DFfPee50HtI5XYZWf1TGq+lOBk5
ciRnXDti7ZkqU/TNVOdEnPg4Aye4GoaZn5qsa+knHYoQQWeqSv8yaHG1XNSlXLuD2+v+uQNS86OR
BxyAVFyevZ86eW2eRl02xHW4dGMeXXLTweymW93p9MY7hH4vFX649nCmAdRvbsnBrBJ3jLIlLCst
wt7eaP1sGv/2mtz77BgLJNs6Mj/F1fTmGjYYUkhP1HiRVYTpu3lp18GaG9wsoV50bkJvDWDFr3rW
ZaY/OWr3+fEs71aTgAEWGSBgE7keLsvb1fSSRtMnczBDhbLs2cqGr0VVHknN34X6cH9gMFIkp8+E
+NImyI7tJVPZdC4PToowpUHtKQ5Wc+2Y0lq4n9TFraPANUfBZm6UvPqoVI2aHETAcio396T8FbjJ
8gPAwN0JFdRubSh0Z91wNl1a+LFKU9MT3XurybBj97DRfLy0d48AdzEQCCJenK+5mzcByzQNPRq5
A+J0WocEqhPP6V9JFXnNiU5C++nxYPffERS3LHPQUJeKOpsXR237Vk0oUYWjXuWBA3/uNFf1EWD8
bhTw/FLCVlrQAODenj2K5VYccyOG/8PZefXGbbRt+BcRYC+n3CZpKVsuceycEHbKsJPDTv7676K+
Ey+XEKE3COAACTI7nPaUuzRlgqWnKUUTwVYIC29nre6+HSoPpLqQlR1GJBG63ZZGmfVhmJfWVcFt
zD5kZiq+9b1R/9taY7yD7t8YC8A2L/WCNeO4ry6UySr7qI9dA0+iRs4HFN8a+3FKMl07YlW6Kzbz
uhQ3+xAMGLUcxAsJ14mHVqdBGZbCWN5RMxVV31Ez7b3QV9O8Gz56YYSn65Tk3mcwNHH8oEudor41
u3n/ZOVW3x5rTDns51IQlD7NeF/GO1/+Ljjk19HQxElhScv5MLdf3q1FWhPZQBSh2n3Ciip6rmt1
BLqolFS0Rqd6zmvoaDvVgLvDuRQ22MAL4AoI0VoMbqQ5KLAos6/TGDmXvPay4bsYZeZcuirsyxPF
ivm9oAHEwglIqYbTw8XTa9VLMJI0hadbKde+Ne1r0w7JE8DVd9ceqdRAmwVNjLAQCL1VdNZZsVtr
YQJSH78XltlqvzmdDD/M3q4Vz/3SYeCIZTakgIV9s0aCennXtIUjPRLBNPvcdY57iYrWPUt3aI5O
q4b/2umeLsX9ur26W/BA0ktbNMNut0vXtnE10SECwBwZH8iWMszRBs3Jjm4zKdMlUurc27lY76J7
qqs0xcF6LMk9L/TtmAXNisK0Bu9qaVr1ZzuPzoMR1/kB+A3ezLbIsgeZZumvqmi19wYfr0PTBlp0
5hERXJ2OXA4UYnvTu4ZpqJ/whjZOXjoa/8sodNSo9vFFIV7fThBCVtyojeVdcwrX/qCEpt+gS7Pz
Ge/vPez0uMzpNS1VcXe1/0e1b1NUmL3rqIflAcEp91hXQx3YJTXyd75OfDYGID2hOso/rnaJU41e
P9tAeps80X5RW6yeiyKP/nt7lK19gVIrNxeoVNDJSxjyW2ToRGXZzt6y/6mBzz8dnDw+GnNTDD+z
KXKbg+IQ/55NdEXQPFS0/Ofbwy9v0u29Trcc8iU1TQINrpbb4aeq7NSyEx7vSBgfmhyzEnXuxp37
+S6W4lNypcDtYAxoyMuv+G2S2VTNAzol7jVDH8M82pHTgJ1L56jzu0z1Ej/GFeuXUbVyplcJ0xGU
QDrsoWw2fgWoFJPIhqo7ShyrI0iIClmRNOvadL1rnfRuLD526jypfmQOXmA0XeT5WaLP8xGF8Ej/
08wjrIjf/cEXaV6apZSE8NZc9Vk0peR26Brv6k1xcTLDEGUxr2h3Rtm44bjaCEIoekFJW9epldAZ
Kr12OYxuX/h4mP8oQy32NaP8oU3O+99BenDA37kylzbjOo6b4lBPJtRE4cj16gfoHOIBkG77wagx
U3PMcI+ouXEJLKV+Qrml+Qy58XY7VamIKLsl4bXH+A4pAshJyRB7vlPb804B7/VLrQ7Ia9wIMwTP
SeCtt2OJUUVVBLfOoBnduTmmvJmL3A1+qL5IC+PT6KRhdrYRtv2vL5Ej+Gh7kRv7SoNWahbpfX+I
DHT9j702VP2fZZE28ps6pwSiEQq5uV9U7uQcVeEJ62PF5x0/aiVO9ZfZdMafRD1Wfsn7okuOPeIf
atDlrVse0ymkRTfiKd4dOxvTiYe8l+hYG0ODKYTec5b9Xtbth6FVhHnQnDnR/NTrRPJidoUDLsaq
7fhS0c4YDxpMjPbYg5l0j1keGuZpaMbi78xBw/8yi9roOaRmXx48RbO+97hMF/7gtaY8qjBRQN4p
ZSIfJsOeS196tuhQkl8uZy2dx+lpKBxkeZ2KDHhnj29EDq/0RW4vQmAACLcrQ0QGVLNij0N8nk4o
YAwFDUI1fe66uDulrjG/aGHqip2gb+PGBE1A6wPyylK5Wm2+dECicoha5arWXlx/U/EVYSsMupLv
hHobLwOZPMTTRQCAtuwqFYOAN0Ra3YsgckP5OZd9GB+toZ2yh7YO3TTydTqHrW8VrnQ+9S6UvZ2C
5MZMyc0gAyHuTZNpTYjC+9HpHSngAHZd8q2cVPNklL29UwvcGgXe5CIgvhzpNetoTG1cTzlQ12Ey
xSmOxvhgms27WxsoYJBgUjQgAqIXsIobPE9SnmmgFjZ9XQy+7mTzA2o3ozgostgzdbvfmTykzAep
UYhcIN9udyY+iOYgy1wEjRi7oMcs6diP7MksN6JHqiTldzyu9nxd778jjC2UIWleE63ckfPrefSy
sndFoJH0HLy2FoRH8t2Y2IUFjZgh5ZdFWWeNvE2p89d9ZIsgroX2aOZu84dHh8GP9IHi59tP5cZn
JC6ipQvNm4x6LZ9I+VeA9zFEYKbzobTbv1EowSWlbB9tSi1HV9k5cPfPCnOjdQIEcxEQWSvlxW6m
RWGYRoE3uKrwRRZnB3p15jdPEsy+Pbf7B5oHhd7tYpBEWr3e9SItlVliQhtYrUMjYx6/o+v0T2ir
vQ8Xas+f6BXUefuKUZ7B4AwwM1VIGgy3O3J0ECeq6lC5Dq7UkkO3FAmvttULlSs7VtQfYdpzc6K0
HaUHAWgI4WagXeWlR5hJ9Zso08yLllpWe2rpfPxAJJj2QDvoJVpKZesqB9ucyuqftz/SxoIsUkr8
Xno/ZKGrq9ZG89wxGmkj7Y6+O33ufxIgTE+xnu1EwfdXLWUNGAPc5ihFUUG4/TyTxyPVe6l9bQEO
QEWku/OZp3ocDpHiGh8xVOiuYy7tF2lGzd9vT3JrbOqMi8wlbMo7Elxfqx2MKhjCrlCDwen1g91k
Br0KDQORBNm0lwVf+gwWq3z3zYvw5CLki+Tza13ndtaumaf2OCA0QO4bn5PWVv2w8Lydnb6xiAiG
sNVp9YCqWQOLZvqbvYQhfY1jx37OJ5WmBQzs4Tt0k/DPt7/lxh24xPcQF0lmFrzl7YzkmOl8Tduh
IDMVJ1EUzVNluHtvyeYolHxg5EAohDGzGiUZC1mMkXutOno1FSAE1sncC282bggqljTi8YVbFPxW
c2kMsF8NSvc4zAx/KXL+NFaL0CK5g29IxDTf/+U4AVxJXPDkaatgI0qqxJpF714x7nUfujIxTpVi
7SEctvYCIiGwp+j7o7OyGqXq9RxtTElN3XLGPya6RC4Jrz8gC/Hf2/O5x1iBsEIJChTzK6di7cLp
5YOwS0V3ryYeF5WP+E+RHT23ax8Ly+nE0ajT4XvZk2f6BP5JCQitbeKDaiOPdXr7t2ztF34G7n5L
/gsm93a/DKVbtFk3u9dIUTSyPTEdTLt0H94eZevbEnHQrAAO6SGfcDtKU0cOfBubCfdJ7yv20F6y
sOh8Zx728q+trQk0nBx2URug8387VBIaY1UZ1O3BRNZ/5K7aXvXe7P5E2FL33VL3Pr09tY1AYHFT
JW0wias4c7fjdfo0WFlWebiJtPOwUDDkQzlrICmisv1CczY/RF31bgH+Ra6B3HlRIaCBsEbIxY1W
auO4iKO4CfJGYac8D2Venlxbiv/h3lqa4FTyeQnQHr6d4AAzM4xCTt/c0y4VWuscmrnac6Db2oe0
KADM4iOylD5vR5GxiAarZh9qYzM8KUUanaDh78WhW5tjEbVbzh28qXWnQKB7K6p85Hbs2e1DEfcv
cVQWz6OjFg9CFNW/b2+OrX1PXryIXnjU6daib5UuPXJfDnpCWPcwCc36OqkII9qRaZzfHup1HVZh
FNUjEI2vLTKmePsFIxcJpXBWvathjRjF8XOyl85rDc2f58FsD7njdPmHui61yHcVA51EXcpZ8UWp
JC+o+xnf2t4utKcpTbOvnpVk34RpTd8rJFi+F2E5vcBaET8Ss03UQ9kof1IK1c95mAA6aLyhugyh
tMYHs62y/FThBY3ufprNzomzoH03M7dVj42btDjuxDm1NS3NzR383yvpbf0JFqwPvWWkGLlfbz+B
I2BudiGJlJ5Frif9LBvVzk9qA8AvYhkWVSY6eqP46eqZbfwVYYPuHo3SMiFRxoAdriqasAVvGECN
z0M22PKAkZl4gJdRYX5UF3N1DpsmCR8LtW2iFzNTsv/eXsaNiAs5COhWCzdiUQS4nYIeOQXQZG7K
Uc9nEAa60FB5HMaHupzK1K/iwX3sxqk/aXoZvr98YFDt5dYEaEwdcE2JUhGtmitKy1e3hH7iJagB
EG+/P3ggaKCnAmKJqBb42+0U09SCLTRC/x7TcaYwRgEYgITetfkxKeKKOLbL3t/+5GFHtQrdJUCi
d50cx8nruRgF9MKGio/dFPElKaXijxW+Y2+v4P0dA2yau4XmPFBqdc2oUTFMz1UslYOEDg4I/Kk5
AZzsHt1yNI5lmo07u/7+5gSFClpaZVQcBddoJSFC02um5XNmY3+KqHUe8VjbixM2ZkUDAFU4OpmU
fdaLVmqTmk5llAVWGk/YZpqXKaNqNubhWXFHZyfi2xoNbNuiCspZRi/odosMBK+lp5fgCbS0O0q1
Ts56oaHKrsm/7Nyqz28v2SuH9fbiQKIZngc82qV4sJaZTEdyLxkPeWAYrZ5cqFQAd1Jg1TUPoenm
SYDzfVk9jSZkAn+c4QQch8nyzEOkJuZPjJFd9zSoZZOd7LkG7uPUU/1hgBwBJDhNhl+lapQ1xcw8
dihP5mP+a+L1ro/u0DU/zYoSLhIBnfPV0ngujvlYevEfEUCO+YXIYqqPEFVS9aSnaGydSkV0n7va
1qQvh0mv/XxM4egYcpz/EWz03p/71n2xgZJi+6jL/mtnmpCQLfKp5GKXkHePO5+P1Vh9PVInUgHC
58VddfXyjEqkzyYW2AFtheigGXN/zMt8Pr09yv1bCgAYtOzS8qVMsNYX04BjVJ0li0AolvVVV0b3
WziE5ffWjN9NFadsTyeUvyn7ESgsR+63lpDujVxKsisCVeiWj+hAcrJadU+HZXNCvNM0PWkU3Gnp
xU7nZWAni2BCu/6MfmZ8KoD5nfNuN8rfGgrW6cIMQM+GUP92Qopix0gy1UUQxeF8UTD6QLVVppcK
ZsTOMm1cR2SGSxNpAYwDAbkdKiq8XIkUowhQTu3Ote2GZ5Oa8M6W25zQb6OsOpOUn8ukzMciUBAh
/9UNwD6a3tEuoz4lO/fr1lCU+RbUK8WeOwuTJi4aFUluNkPTfsbMEVO9VkSHcez3XJO2Ph1vE05l
gIEou6wi7XRMB3B/ogyE0NMr4ID4kHmK9/T+c/T7KKsIo0YNRTbA/YLKsOOvQ2yGvpvOc4CjY7uT
9m1OiCME/5LU746oIIxIlQoe8YGBUbZPrqkebCV2L29PaGsUBgAbRhsMYaPVhGTfJ3avG2WQZXZ4
UvAnOtVtsedOubENYLQwDcIi2g7rriUlgyiWhVYEOa0mn4b48JC79WcZKtm7WxtIyABaBdZHh5+U
aHWCNOpDbedyLxRjH9Mg1cSjSDv3/fvgZpjVbgsjt3WtRi2C3s7+0RJHfyAJGHy0u/YcIrc+HXgI
ql6wPA3EZW8nhNZhWU+dUgRJF7tnKEpVe0gMYb2AwEvcndBhYzAIkCR5XKps87XNGaioOMlquwp0
N+svcYyMSlnJ7EclnT2JsCUKWb17VPQQtVrePXbfsjF/eyacRniJJyMZLFIcqA2P2se2neyrnFLt
oOexFWRube7FKhuDLtreizaqToF/FRqVpXSE27cywBZY6c+tLcLuGDVe/+XtU3UPSMBHjUrNAp9+
LYndTi4jK9LryS64F8aXsZGIbao/06qESpk8JaUR+2KavmDZ/e3tcTdO81IdW9BIoD8g+9yO6zbK
NCZhUwZUrfI/5dTFL/juFKedUZZL4XbtCFnAzyAjt2CR11CH2J6HLOJEB/EUt/pnvZhtcahM3hRq
i0VVX1w1TLpPQ2VE5nNngZ7zW7MX7cHjWRsDPIyT6IM+0z55anN99J6LXvT1J6F3cfk8h0iR+fM4
Rw3q/F3/Ddi1/NvzkkQ8leYs8qtNkda5GB0e8tiHWhURk2DJT54EnwgsGgrUVQWorB3UoSEDGzo1
/CsazNz2VXcS/zr9iFeSVvWl/DI41fxJt/KsP8+ZqXzOKFVhNtsk8X+erKL+aIeJ/l2r2iE61s5g
dzu3/P2J41OCQcLAaIEarvs3CvK89KSzMpgyaONOZ7eHzoLbkKZmuXO47zfH7VCrExdlc93GZlwG
keGkJ4zO25OE3vvuI8YoFLUXNBcP/rqSIscRwURP8kKGQrloiWEcKtxh/odRqGrzcsFpxtPSvt3o
ndlFMUZvkktimp2H3ojGCmWJyU52PtryP1pvda695VEh9yXxvh1oZKuFVs1WD1OpHWp3bI5yHHCD
N5W6e8SdeNZ2TtfWjuAGXpi7lJZpEtyO2LhZ3Lfk14EZte4/lpPIb0bZlqpv0YrY+Yyvnda76YE2
xWWHqPOO9el4UWoobS3RC5AW9n1W2lSfRreKpjOZWv2908Ku+upOKE1RkbK14ti05jRerNCN/5Rx
Xqk+PGS1OLqFTDzw8/aMfPFcRz8y6BfewZW8vQfIGbpBW9ez+kPaztnw1Tb7zPHbvrXcczQDu/e7
tpi8z1zc6XQxkWvVD6ITLYRiamKTb7qxZV5aYdedX3KJdkccmmflICrNmXys/vTyWGBAJlzfpRjS
ParOOKdHvYiS9N1PPwRKWIcILYF5ow1xuz58hMWxaGZ94rg6UaRUTqmXpD4P3Z4IwsbmA2+wdBDJ
q4EArNKBEg6O3VamDOoJj4+s6VGFboyeztSsXuZMvB97juIC0vIoby2Wv2tJMUfoEb3DUQZWUqS/
ZoTFOr8SVU3LXImVPSzyxn3E1BZlaISYlg7i7YeMUQ6yq5jRVHVuDhDHkoMThdrh7cfqPs5gTg7g
WLClC2pjVTDzqOnUKaF0MNKs+cwmLb+lnRyO3FKpPxhifq4jL/v37UE3zvCS0jtARF7rMKt32Bjm
VItjBrWyUfd7Nes4A+4/Zj7Mx/9hJLYh8QybBLmW249YeHIMy86VgWgn4HjoWEjrY5xjkHQyY56W
nc2/tWYEGKwXeugUy1cBFKWxJFHR8glmdQhPBiZIHzVv3jOI3FozGlCLU/fCP1t3GrzETEIrr+rA
k+ps/W1BTRv8rIlxC00qt/QCrL5N96QQge3BN+4jNwCGxE/sfrgyJPy33zPVZhxnB6cOer0v/kp5
n0fhK/AMFV8RpZb6UdG0CBslSTr7hnCU2o9TI7J3np2tDQShjIiA9tQiSnD7M2pdK6O+yerA0krz
XNVm+SkcTPnRmuP68e0dtLWkNFhI/SilLG5Ct0O1MWLz2MDUgUy9PrwIK9Lt8xiiQHB6e6Ct2wyj
xgWZsNCK133MutMQF7csVhXy5pPIlBZEiuzlk6dP8zcbuOUO7GdjQHTQaM8up39p6N/OzFbmGe5I
I4PE6YEXGfEvLypS3xVpDEZ5D+62sWRc0hStabIzv3Xp2grFAOSCd6FUDPkpSmV3ipvG/dSZ417Q
uLFky3tAs28R3QRacjuxKsGESx+4XsAsAmxO1cwfi958/3ohjsjzA+qCIGvdf8uzWBvoK/L68Ip/
oawy0wGKS/2DNYz2H8iy7dHbl+dsFYz8PuC6+zyDiUCxyZZBW2oZsUj0qcyyLzNgbhDVz6DG/pOe
tdOB3vqUpDJkMjQ4CMJXr3kXF3xCx2GSs6LVh2mavfyAtJL2/hIIl8kCsQOLRCVkfXNqRhgXLflP
UHvQUsOqVfxQasVhmOReSXnj+mQo0InQl+BTrM2llHhS6nDM66CrDHrprjpMgRem8WNeTenTlOjt
KVfDPQjI1qhkntQqgM/AnFptSie0nDAZoyYoJkc8dGmjnYU5tOdON7vA7Bv5YA/5XsSyPSjNIvAt
KHquyz1DngrPzMI6KGimPNZy7n29C81F2a4+xgXvblbuNqnuTa/5ruiaA6jh1qRKsnoktMlIALeV
TdDPUtbnUEmrR5dP/Qm9cTDDdtkUCFBkxbFWjRRMtWunAYQkvNhiC77529fqxr0DeEKD5QF9bwGI
3l4GiYA7wpPNjylsgBpyPLbAmw8Cy9gdWNnGx0bTD7ELWGpQgddvY9jPWT0geBcMzZD9jA1V/IUV
Y/UESz958QylJggpxeXt6W0cUFp0NHMRZ+bsrCVxTNkTaZhlGyjmnH6Yi8J5gk9e7Izymmff3j2U
EZCcXSo2qPau56Z7A0acJl/RllV9ykctQxy/thFrwHkUL9YE1no2H7M0bp/ohU7HvM2mo54V3bnN
O9TCEGHN37ey8K7xT1h62ZRNWeA1Dr6Z7cFOWqe7qi6VFSOsisdk9qKrNcx7LO/VV16GAvJOtr44
DfPHKtOIqxhobB2PV2QhFV/3NOHzX9vnd63l6ygLmZwQgO+MrNvtVs2wsTacUY5X1cjUQ2Sp9ZnQ
Z9qJ+NdIBoZZhPFgrXAR0QddlxahKKRtHcfz1WioAgeZV0X1Zagnh7uQjgT4eq1pyofKLIz8ZGNX
+jNWGrvHDKfv0KqgW/iPnSVz8akwojnK/TZu7R8pdFfjZJiFE+DYqpWnFJJGfWqE6rzTWmb5/cwA
V1ha7liWrEsotG5drZqs6VqMNpV/uBiC39CBysqNbGfjv1rv/Lbxl8E400D3eJbY+WslXI9KqKm2
iXGtbA2+GBWyGvngCR0S9gGQAhvduCZLHhKKZrqfadSHz1iCqfKg6UnZHXERsv5peIzaP4a8suOP
Qk379GjKIkI2VRHzxZum3vFTTem+tfogU9KuzK51P28r1zg1cVun33ptVuTRtLpWOxsRciWMPSXl
zmSd2wBjmSu86iU9p0AFMW91b9vQX5MqS82r4aGEAvklaY+zoopDpofWp96I879Lq36nJcrrqOxC
ygUGSRpp0+2uHzoERZRKN66kK5rtm0AJLzMUudw3m/dCf18Ho5wOaRvCBRXF5RP8Vla3jKbx0mQ2
r+hrGVxh0XyEdVzvdFlWkTWjLIYUXJdsUtKG9ZTgfuvSiR3zOqEj+Wj2kfhiZKb7bMXa/IBX7rBD
1toaD/TjwnzjPMD0uJ1VnHkjihEQ8OM4tH06cOWTZsfJo9EJcABFvadut4pEX+fn0p3AboMCD+y3
2/HC1mtKRJWsK78o+oEs2nCu6O08lrD6/BIpmw/0zedzg8z7zp2/ji3+f2i8TF7ZQeAUVwvYlLoL
IxTDPanEtQ8KL7q04fhvg6zV4xBHeVBrVnysyF8uaegVWEJ6mCNMfPe37+pVWPH6O2Bucy+QqWHV
vtq1bQFnuabgBrc4s89k6eMhhB5yVKpyr3W7yrn/fyhk0VBIWpSt1hlo33hqOUthXWvCGz/PSvUY
52VxzIdSfdDr7tp1DDy1OVZ5USl2Shoba02vEGoNGBbg8msvyhx6Sma1OqaN5WwfZKz3F44QH9ZK
WlRzqugE6RuNorSbdhKsNZR5mfjN0Ktt1lV1Yysysq+1lMOp1SbkK1LV+mjqlXOeZcInZ9mf+qHo
Do3sxMUU7wRAvf4EPNkWgSpIwnesVRNqbFq5iX2Nk9w+S03rDlEjd4Uxl7br7StDpwhmN4EMygK0
xlYHiui3RBBUvUrNHp1zX4dk5K3EM/DUx5Fa+g5qmJWvN7H20WxkPx77ljbTofacvD3MNq5gO4nf
/bLDc6KBgNw2qZ++pn9mOjqZbWao1yaqrjPv0PhkNM4zwSYm1471IUHEZycwuQ+yyNrZ58t3BhCx
fn4AJE8oWZp8hNzKTooaaT6uf+PODXJ/mrgiieYWGCQF/XURd04zSR8sNK5TZw04YnT9YwM26Fhk
oTiXoIcRhZ+rn4g6Ub2O+j05t41JLu/rgjMyiMHWyaecZuo8cW5eS6200M/x4sCh+79zdDZHoWvM
vUO+6a5xe4Vm5XWmDOaVIFV94qunXxOROjv2Qa94m9W2pZtFO4t3jnruugxXYb2L/lzlXNXSy/qr
jFNNoBcmgZthYFg1xQddqRrrGZXDVjxPie2NvhkV4l93dpLwpamqTuXmSswUDp3TIAgQHRCsKv8t
Juy3HhTYfqrl53XofI0AzE4HVHPj77HqIhAnLUuC7VTSXHVepJY1gx9PVGkOyEokf6tG1OuPptO1
sPuV0h7fqbrKxcC9zwXF93uNpVd3kxUBextFYl5H6RYfJGLgEI+d9Mfbr8x9RMYLRnuDrgPyGBzE
23uBuqNZwdE3r4UIxy95OrdfhNvCLe+lcaJL259rJe+Pbw+6cfQxSFhwn6QhXO+rQU1dOI0+YzRb
aW31oNu5gvOfYTwQV5iYrnnxqfbc5BC1Mt3TS9jYt7QReVBpH1HAW7/uelbGONhgj4ePV39Ehco6
pl2+p666PQrvGWrHVMLXF43ask8BbjvXsZ+yE20c8wmzsr167ivBa3U6qLwsNn9k5wtA5XbxYq3G
PyCCLpWgx4eFigJOctCwMhrr5iztJP0xp6rxMg5q/MVjaX/y1kXHvm76n+hNTy9vr+rGVlrySgrZ
VLIpwq6TS5nhk9YouDwCJX2ihfDcpBjvuHA9oy4cP3iKkZzfHvI+RqL4s5AvoSjA/1kHLkKIyoJJ
jaZWoYTPbeeZp3gwm4fCHNWdW/1+SVlNusGsJuVDdKFW37qzhCQWVK4Z8ADbnzqn0o+5Yyf6Tmh/
PyeW0wY8Ag+IB/KutuWGI52kRrkq9Tj+yEmMU9+Rtf5HOHh7Ipz3B3HZOjwUS5uHqsvqINLQUgtv
dhkrTArnoGa9Wfh56pbyCGooanzVrOPm0JveZKA+n+jvdGrikrMAipEI8ieo+nUQ4JXz3AitEAHe
zK5fUX4+jqP8/t5dwiAIm6I3R2uJquHt0kVx3rYmeoyB01S2n5tO+xXu5Hwousje6XhsLR5IhVck
H5f3msOhaaxZidB/UJa5/lDji3CWbW49lZHQdo7b5lBY3xI94XpAGng7KwO2HylRCyu9Kz7VsVk9
UHf9Y3YyuVN1vN/5aLuAWF4sNkDxrJ+IymuTSDSeCNpGVZ5btc9/apFZHN9epPvbg7cOrBbCQK+K
NqtF6sJ4TBHfzAMndxdP1q74XreN/FV5VvNhbET7IlGb21mu+6ktryzX1aLfhBzXqjedT1hqpXYM
ts8F+AO9hn+Ekub8entuG8PAT+R4EeEzyXW7aIR/wMvdVji0NTQBMjP+0PEkX94/CtA63gPOEXH+
8oV/qzxEhDhJKIGShFnXHipwi4cs1/bIDXfbDkAEPVH+/xQeKASs3pwqtEEJ4jAe9L2LGmjXtX7r
jD+aWe9Ob89nY6QFGItjAtcuqNXl3/82n7xFXNDN9SYA/SNpoqh/mbIGWCyUna23ORCFSkhu3ILA
Nm8HQkN24Q4pTaCnfXjIbMIBoWUpkiDvBUm/mkAAxF6+3KIasL7vwMHVVQog79r2bfvFmK3qr74y
3gnseB2FDMQk/WBT39GoSef7iSIGKmwiHr4UM8qwc2y3O8H53a4GPAIyCx8NFK6IdFbr0xCjcbWi
EtOOWnnsq0gcvXlXAel+cagNUErjL3pb4FVvF6dAisWbJKwuZKMM7RTPdnrxcs8YjnqFW8h7txxt
HIrrUPcZi5fpdjDbxFOhMULvGg9zZD8Wrj5SSS3yKfR1mLk779JdUW1x2lwePupcPIHrkKJS5qqc
ADNcLVPavp01qV9a0UkZ8+/RVOwJ2G6NhuEeSSHXEN3W1fUw9gqS22IOryBZ9L/GasTMM62Ux5Zk
VfiWsN7ZvmYXLtx6atuUdGhprHM3tetUTwHCGRggmo4yq9tTZxVTgx5zWxUXQuR3yvEtIy7+XQC1
IDxQTV8VOeJMWO2AzzZ+m731L3ojykvNJfLl7U1yv++XMwVvmacD3tVrAfG3eymDbavRipIBik76
V68K5Z8wmeTD/zIK0SY3xcLcWM2lgO+E5hUQAw+2/QlXamqOctjTTLt7dSl5szhLSWgRNl4XGbEH
wwvBbrvAK2bnY6rG8tTjY/BkJBg9pfYwnbJKeyfAkmUisaU5TkCGogTMh9tTlpm1paAT3QWI1eVn
rUyTo1p3CEbDHNi52pcA9iZDWg21uto7i5ZXTU840HN3/mLYiXmcogX9rRnxMc7G9MWbouwxVdLh
9Pb63SdnHLKlp0OWS7pJWfV2lkj9WWh3610w9k30mEag60w7K4+dm+LuE6L93TezXzahc5GN0iN4
DvWoge8LZtLP3Cbf+UH3FykxMN0suk0adIa1TCYfoZrrsRsCzcVNBeym8tGJ3eI0ovC8k8Js7Cpw
fkCQl37u0hm/nToiqtJozWgM+ibJLtAybT9r+8HXxjrD56qcTr2MjJ0Dszko7u0LUx0D9zW1gHbJ
kCnI/QSYYxZPApjYOa3MPqB3IV8cpMt/JW6y11q6q/XpwB5QC+bNoJR5BwQiNxN5XaZ9YEdqnnxM
ZGH5yKX9Gy4mXzOa54cMuWu/AzCkXXrL2RV53VhV4uXFuQGBr6VVcPuprTLum6oVA7pzYXcenSk+
yl6QuHVifNzZ0cu5XB0m6rSLDpazsJ/XJKLeo1wyTsaA8ZRoCr8QtWP5oouzT1q6qNsYyRj+LJjl
7HeaHinHrDWR8597SdEsrBNh7ZzurcnDNiO0Jm4DernaZ1VHkxvJEVz4cuz/HKv3Du2gXDw1ry87
c18ygfXc2coIepIo8OfqNNuLkYndxWMQymq0aPpUn5Lsh565FrzeKhm/O3xw+BIxZsN+j3GJb2Hn
tdOF07YmbKCDSHiC/Qia0berrULnLfOeg6X3DRi61PO6U2VH3rOl51YQC+2vytDRuIrLMf6epPIx
Ut2vtjCj1E/d5uzpuXmoBCoHl1iia7gTPW0cBhgvLAOyYpyFdZ7dTVD/rVQdeRg73XqyqHxbB0mJ
3/Eza5p1P7bqr7oM9ehoIlMU+7QcxLTTTdr6EUteAuidA0Ep6vYTxRjxeb3SjgGvUD0ebRc5x9yW
4aOW0F1yvbQ7SKH+Vzt19tfgtmimvr1T7sMsomGT3iw3PjfROgtDYLmWasY1FHcVjdls/KBjxHnI
iVYfZCV3ZrvxvrEP2Avkr/QK12b0eYXZg5MkU1DnUfOoyrAid5FQM3xzEh9cNa98dNOboCL228sE
19JnyzsO0xPOIiaI1HHXcMEwTqKwjoopoNSbnxukEWgUudi4JEr1ooQIYBqthYWGlKZ00WKoyy+e
2uAEknhdox9LHAwDYx6ai8i64aTX9s+inMuDUVR7EcdyLlan9/+xPEQ6r6T8203hKkOj4/gBCo+1
OXdIavhtYpo7l8TG1kONd7mPOJ9gDVZxjVH1WlVG8RRgdBd9UHQdoEYhNJT3Z/PUDemEwpslP/dd
Wv/KnLj78+2d92prfjdLRP0sHHWgNK3D39zBhqLizQE80o2XeXDFSVcjBY0KNHnrMuy+GMJLvwqu
1INrAc1zhVL5URab53hUnKMzOYY/CUs7JGkznlzqxDuHY+ONhpcONkJHJxIdx9WF3cSoyWP7MwX4
f87XYpjmL6OHRo8fGXVNd1UPm+9Z9n+cnddy3Ei2rl9lou8xB96c2DMXKFQVXZHyUusGIdfwSCRc
IvH054OmZ49YZLBOT0R3R6hLZFb6lWv9xrrwUD3Hlv1cqJxJm64SEBsyq4+nv5djO86z1nfKiLqd
N/VVPOdqeeB7vmHtYv7YiXYfiDRK3GDzu+7M+Z3svOVmJnUK4jy4JLPxzL6FJ4idO3g6E0TfWVw6
qMrQaZGvd9RfqHKbauYFGBkTKhFjuVRH2QfDwamp+ajQqN6/vFCemwVyRJSqfBbJE8obWd+pt2FN
3w2mNf/QDqLUgUO8PwDEjbs6yk91XUX/zSSQ3oMejmA1lIKz3YHOWu3gA6bvwmAy73RosdWnQZrm
sWptEwVlj9sjtvPCxAmuXvL3BhzO9rpCQc/DXKXqh5hHV/hBYB7/6eUBeebMJnJCr4MvByrunLqO
Zl4aoIWh78Cyog9SlrDjYysPKN2sfXZanGUcLtyVz51IFEsI2UDyONTlHy9JnF3N1vAwFFoHrCaM
pfbfrNPaXEjdPgWzcEQD998O563idh70jwV9a1Op74RNUSFJwzDaWzojFjeUGMrrKJD261Z27h8+
MIg/DITOskMP1QhIy2RblwxDnt2JgGV9biqIuQjoPO724rnoIxv9etc7pb/si8703bhTqLnuBlSX
DmbFDIc4QH6L3KYcUZOwzc8qWJqTP/UZkoA4f3xVRdDrSyP1TGhFHA8RivcR/z3PM42Rcow0H9e7
VDnuB4GUhQlSzFv3c+sSR3iWbu6iKUISBf2nr5XbHVdUuK6LKCPlNcFd/LgiJRCjAhbEA4ICF55U
P0sxjw93CFTI1+CBgko78c3jkevNpY6stjHvbFLH080UpcbbmfxfduVKl1wOsIPqvuUcteLCiIq3
3tK230VteCfpYyTbj1q9w4c5WvYbRZm/P4wQ53vLvQ0MtE1B/UzpdCE6ebrIH3/n7fNfMiWo/Pt+
L3K+s0ZcZqgjZ4cIYnT98u59OnO0EhBuUUp+pqSrh2zDkabmnQN0pLyruB7VPmw7p34w184pdy83
9/Rhz+WOEMCG1CUXjtzU417B0IvKLGANG2sAltIZe6fj2iywZFnD6jCO/WkeB/XKCLQgGCKjuOHQ
DfW2RsJG4CC2oCH+8nfamny0OIiheZOQY4PGx6lytjgWt17L1HbWO/AtSsRz29Z7BbgHWzOSCrdG
IOZg1zttZSYgX4rpneXm3ZeXv8PTx8n2Jaioc6Fs6Lnz5Gm/+JzYaDLciQ490liV2CPEmdMcqtxb
SG26xnxneHbNGy1cdhW6WddoaIX7ICcFWo4G+RFD1+8XXXRJvqCQ/vL3e7IY+XpYykC0RecwpPB4
Nm0l+p7pPJp3Nfu2iZ28rL0YXRlnSV5u6MndvjX0U/8M+iEZ67P1EZpGtRZI+d4JVdcEGs23bFk+
Gr3xQ3oiAdh88M328HKbT5Fs1OVolrwaiEji8bOAwk9r7KThQt9pC5j6bpyM6b0n+hTwy5xKDDqX
qX8g5jUacHylU8Zr4/hNrOFemhf6//TS4bu4jDNHKUVs4CuPR1o7eUvdSZt3vTtG8sHICaBuLG7R
e1m2WXRoePeVyeS7S7oHFtd5qP4DWSIUnIBSokjsfnx5dJ6ZeiJi3irUMLc6z1n8l4nJ7mCKWHeD
M8rbNDKn16Wno0uv822Xne1CEk/E36wultq5CqQ1DdMiiEPvtFL+d39sgdfnrTF3SVtlXrMzci2L
GxNvAyuRvMrT3Yozxud8jHQUL5OmwBGXrd1h2jFAVbrEZvjJxXn0/Ui7kr+BXMkriEVyNi/kwAyi
gLk6lY1Ve/tOWdp4ZSPrlbrYOip8yC17XvSrlv+HqGBU4ld2SANC0VsBXLram4Gh5b4G2g8Jv6rM
/krmeD5+nGSml6Tpmlp9KJzSVQfbU4bxtk7DWf4ItViHU5QWgTfGpV1I8U06JaWiGFkazxuSDC+i
ZoVGp5w2ydoBp3tfr9Xy1Qcykt1LvC6mu3asGuPCsfn0KOfGJ3VEKMy1igzK2cIoOn+x5ZIVp7DS
NqhIJH++u5Xv/L6spQJyOtvSAiTuRYC4XaN0PulSw3DvnaxsEnu08uYt1BjpXDiqtol4PFFbig1A
6Fb0YjmdHVUwKtOyL2qstoJcPQzeOH6mysBetnxDRQ95sJgO9jW49V29vFGeHF3ktxBn4cEEWhTw
ydkKMTW5pay189OUw2O+kqrLwmON4huOW66sAWdG4wkKVSZxkEdL9cJ8PNmnJFKpLvMvNQlInGfX
WK0EgZPv5ydZR0rGGI3O7+xAXCosPx1eVj/hMJf4ptx+Dp4PBNfM4pntqUUePdw5U6T612aFdOs3
HebtHykvlS+4TWEE8fLwPolUuKIpBcDu4XQAGLn1/5d4aBP2sUWBxEq3FOF1b0TGUWA3fHQ9YVwI
ip4O5RYNkOmHOArU7Vy1KJpVE1JkESctfX1l44B6zNEHT17u0NNWvE1lf2uGhBeV4McdMvLaFnIa
xMnsaw8+0RIkwum7C7Hvk+cZrMatD8hksC2e5JnGeU2jyh7FaXIjcUSwcTqqsHXfBfMc7W3LIOx+
uVtPwqmNRkkixwKQDkj5HBZlR6GYameSJ2J9G8tNXqkYmDnARA/aK/z0gUC0EG8yaIfLHg2jQH0e
oj7vLxGpnq4XkDdQYnknQUUHTvx4eOc1ciRqft2JzK64MqWt0wOM6s6Kp8C6yHx4Zpi3yskmqwG9
ECOwx615dqtI0+byZLCk9m3f9FdtqKOrOXPsMrYAz1oXls8z/du4zWTMSF6CLDpbPmUlXA16V56y
pfTxzCnB+kdlMHzyAmP54+U5fWapEo9siDaAPmA/z9qawsUstGnKk1U4cty5ToYnpmlPZOpfbui5
YaQyDNJ+q7I/ya6UFka0wKkkRqKFuXOwIbsjNSXv7WmkMlCpRV9o8NlRRLX1X3oQJCAfz5s5zGFY
aCVPQvFgBy5t3iCTud74IaHmy317tinAdO52MBJEn90PAb710+pJeVJp5De7VZtOl/RelEXX+Rio
Ty+3RtKcr/7oIgRySRgZbijFjUl9tgEgEtaqxRbphCAyrsfRTjqWeEByt7nD2F4kDkLPH0PfuDNM
9aWERL9v1qg9aElaXxNl7sK1mu+XCaBDjHnn/NVdpf9D6XanlyrY5VltXeew0OLWkWrYYcXBw8Au
KkzShBU7U50fZVMjPzq2UfExt/SdHJ3gPpp8i0e+YcSi3Wxsq6g+kdJebpfBDR/6Iu/3RLsz9hLz
3dyNVHWNtNYnXU1yb+Z+iL5VgOLfqvOPhbakoHI2TPssyzHomaaEXzUf7Mn4vRnKez9tl6vORKJN
FelUx4UMmjwOsqE/gY23sqR0wuZN63j9LaIn1W21pOax9XrNSWGmMeqcD20a1nu+1XIKMaU+dFOl
uym/pni5ZB9LsvhvkQFcvlqySauk01F1N2xKPrsuV4N/H0DLL94EKcibm85fGawI1ezovYdbTZkA
cWR6turcO9XO1hzXora7q0gH4mu/qDyPe7PDP0tgclkddOOToo7zxq6ZkbUlsmO83VaeoHlba3RT
ZEbQYogkg2+hq8riKlzmTV1hbGbV56eRq1m/802o7lfYvLjpRxBixeDvphJlCW9nTtaorryg6v6Y
Fw/0cZgvuXtAxWwRx9HaFM3MosqLwwphgdgNehUvYrZWv08NnAMSRw+qOKA1Jtc9TNnl1oD19MWe
+g6zTkG4N6+9nx1yS9nLbgxG5JjVqBc7MUszFDuvB3kcR8hD4+ZiqsFEonmu5dVYD3l7u0S4Sl15
Y2EvCS+Epn2nIECOR+rHM9qFaU0mHLUKnwAB1wvzDgSXZx3rtmzwAuvKzoY5EhrZ8HGsy95456SV
+mN0e8d733IcDc3OpeJW7SxhDtEhj6pgPsIiILKe7RpiqXbCQZJs44494Fwwt3tLVQIhMjWFv9tu
gwYDSKWpivvO7/A5IgNW7WdPRm+6VprVruh12mC/lhYidqNM1cdOVd303oWIvf5e5IMu3sh6Ep9n
bIz0lZSFLpO2GwY/DoTXNa/TIWhgGhVlAOfGz3uSaa4ueQB4aLlkfVxWU2nvsAq3c16EQ11/drq8
lTG1gdmZ4llRUUDSvJzeIqAUujdTldUf1FJnIJThrA2vOlB7Tg2QwrJHmtmUs5yh0VBiUZ1Lb7IB
O7OTN3SBv+2gNBxvRg+X1NPqCjKiwxjghlQUvlIH5I11fZ+WaT69N0Jh/kGY3udJ7vFqYwPhT7cP
LakrzC7MuX+9OLof3w7R2I2bumZtqhPmP9KJcT1y57jhNbPeBKI0u90qPBLfvgw3JS3s0qMhjVH0
mavrcF1YSCFKN35HRnF1SD+PjW/cVqh/ha+FWpxcw8nI6iAhIJvFdxfYSvQ+L8cuT+Tqd/7OGE1t
kkqfJjT5lkDBYMah+agrL1TfU6sR9b1R0igOIXYmD0phT2+7acgFD8iypERc5mX5IQPr3Rzc0p3n
GNt7fI1SJBU+5jqTfewFRT494M6r29jUlZpuEYhrq6NBrG0kvBA8DWd6coPXvkY4bYe6oxvEZjC6
cq+ZtzGO1r4vb9wqaKaktptObLdWReDt1SLb1747r0ctx7q5S1Egi+K0dGx5PfWerU66sFFwmLwG
HykL9SrYO23Zp5BCt0xGsXam/crzWRS7Im0yTJFdvN6Opqm75pqMOx5o00rqIfbhUX9AE5CMg2/k
0LqN2nSnV9guOSb8dGVHu2iIhuYOwQPHeCNMu+hf80UG45OaYa+fAitd8n3LAvevgq521oRcymgn
THXoxGtfrR+9DOE9wfTmbs5pQep7Fwyu9nYBCuuKPZCmtrfDMn7wkqaxkMpm0asJC+1Sh8dOL2Od
GKbsilepbxkth2g56TgEoK+O0oVBF/c8Qse4HYdVvtKWC+HLWpD9i1s5cNYN/DJxpTfRwevWKr3m
lrlb6qu1b8gAq6hrPmQLoSybSrJYq67vP0xlGTWJMFvpxZADhs8SsaBPWRik5j4YUUNCGRHi/W1H
QQaHwszmzC8WgH7Iy3V5c8w1zJKYN9AA5Vy00K6Mevb1NfJx+czmFgKTBiEKMx5BYf5uyt4ddtKD
AXplDsviJopj0nwj0o56RbUIncdFvXklhy1ymPHSFPW6X7Tfe6+rcNTl9VBNI+SraTachdqqNlCu
c/Nyynf+OEfV19Kd3OHUGRFuYBxaqYxR1wvHg+cI5070sD3WuNSt7uJwaSdEV5d0NQ5D17jrV6sM
q+7gL2nw+yw8MSS4l5HstU05LbEc3bRFmgof2SM6EbkdW9JsYd9ovG3jwV7cN2u7ts3B4xu+XWH3
D793q4WYAXwxeDk7jo5aHEwoSR8Lc20EJ9C6tq+yEZcPsnTwkhKqlEN2BB1WAdxQhe72JaOw7aAq
07GxdH20wzSJMr+ex+X3HqTMchABIie7WVgrFpmtiuy3cC+m5vWMqlfXgzFtimrXimIykgzCd3gH
5975tCrPRSBfBvq+QeoTgGbtOPMHvE2W4WZc52r6NPo6d+M1m4zhGkhU0MaFtYDu6EMvH/ageKv6
iCxSWSRrJ6GtUH6c1uu0Htbik27NoD8MlFaLHSpU03pS7jypgxkOfZgoN4v0ved00fvALdv+Ku0s
e3i7kMH0d3bnpf1VH2ymzp1IkXEByhrOrzFdKetDZYSrcctlIj8hPI1LeySqAt9QkiTfSCOVeTIw
2JSzPbQUr6psleLeLoM2+J3nHyGCMwaO2vtzZ0wnrPbs9piFOOHt1gGLhf3iibriSHJEdgLF0GBd
we4MrqB2mvVOLJlrH1BkIxSk2jGv+5VIZasuU9PahU3n5fGwOO56dDs7qx9sZ0S5cm6zebiOhl5b
N9GaB9g0tRbIc83Sp6qgZTUcctNr/cS0qm4+1uNK+CJLO/uwhCyLG1Y/kDozJ7O2x8et1rf4+c39
YbFgt8ZTJfLqTeo4xWlsAqvb+elccmykjq6xQrMmweAomcLs3upu3HpOntiNSOltGLSvVIHG66Fw
V7s5uhZB2CGbIjHddJLodl9nuTTe4mvmhIk7DLlRxYhRzAR6WLNE6bpTdl7rL1k0lFERj7WBJ5Mx
V0LuylqiowGtXciD0XeUVPsQ99RdMMpMJYuVGsYHd02zr1k52vZbI5f9Ryu1sA1ITE8vw5UPEwWX
77wQ+qZQhfWpN1xwX+lEti6OBj9dDgThnX6IGheDmL5t+zejLaLoOsN2r40J8IZuDzzfbw+Io+Yo
xzleHXFxddMHj7zfjVWmfnmN2sAIBZERqY5LzcpHQFD1Kqlbr/lmKbP1kqUcF/dKTKvx3iQAC2KW
rrck02qF7W7xS8c4GYvZFAdHivFGOGWdHmrTcDSeE7nXIh9gtCMOLz3HQL262Cxlnrk0+5zjOLpB
HqXjtE+bqb32WfdjvFr9guSNUzWvDFv7IQEY4e9JOZZ0kprXno79SmUe/xWLD7J0pMSihzwKbjIy
9W5sGLX9FtsBp7xyu6oNYkNz+tx2q/aj2O1QaGSbEAgfmakpTUjrzNataFJX347rgDXUEjoIZqSe
XFhnwVqwZNA+5CQaFtnc+HbQiWsCjlHsSqyXMdlIR/WjWu1AHa3VzbNDSlF9jf1l9PtDJZvC2Sv0
f/PX7IVyPsoppwBU4XAU8hhrVnHXWtlSH5tNxSbGHBOlqR16pPNrp7Cq8muK0tSUWINR5suu6aR8
JbJKftZ56aIR6BdpJzkInDG8FcBis5gkqoHVL2/JMj1AEdweh2JYzZx7XM/FfWVGE+VnRW30Rts8
uo7kQqL0ISKgcg7RYkZZUrX5Oiwx0LG0Py2FI4i9wJGUe1PDJb8aBT6GoDgQJXQSzy7W/DSLQcqk
bMZg3fklqMkd/7sZ7jfLNOdICAenmZgxLG4gGWAE69sjldsyWN23biVVe/JLJZe9XRKifIK/L11N
bcDwox8llbTx5BS5B79ZTXUBoMpsMmjt4CyNpY9BUHQT1ccmGsIYrY65+gYycJWvf77R/8+35f9m
P8Srfz3Gh3/+D3/+Jjrd42Q1nv3xn6fiWy8G8cf4P9uP/e9fe/xD/3zofrRvx/7Hj/H0pTv/m49+
kN//Z/vJl/HLoz/sW65H/Xr60es3P4apHn82wjfd/ub/74d/+/Hzt7zT3Y9//PZNTO24/basEO1v
f350/f0fv4EB+CVdsf3+Pz+8/9Lwc9f9l6d//ceXYfzHb77zd5iGSPlA3sTgLPTIL6of2yeu+3dS
g/jPkN4mZUqV6Le/taIf83/85kR/J9VH0pGQk6oyOfDf/jaIafvI9v6ObwgMPBfoxM8f++3f3X40
Qf+ZsL+1U/NKoGc3/OO3x9lv0ANQZUmnwKqHwQAEa8u5/JKEbtcy0KW07X1TTV16Mw92cZuXGPhe
LeHsRJ89vGKCK7ulKnOp3vI4ffSvpiFHkuuj5AIy/iyd08q1KCqXQNKdijIx2lK/IwgYdtNs5pfo
8+fdBJXtwgsG9IVmGTlGRvrXbs7NYHkV71BCqEYdhsH5Xqh+QWM88z9acuzu86xUF0Akz7YJ6N0m
h2qT+zsbWs+oYH82gU5CV2+FzEX+MMY8+2h0lXFfye4N97Z7oc3HKTKqVvTT3uT7qelR+z9XyvGm
MTAH+LmJ22XAfFOKuw8V4gZ2bLRL/bbpM/GvLf9ox/+6gJ5rEVUaqkMoMsCcPJtFpYe1r3Oh4cfJ
6tYxJX63wWofTOmoD6YxTMdf9tWfC/hCeySIw/CngjBg17P20L4awpXHdkLZ7TYnwRESbdyThimu
wVep3cutPTOHZFVQ7qCEv9VKz0qCPW++olhsjQW7zAjw9AOZ9lPRTListd6VE+ZvX27wcWL65wQC
pd+UfhC9pZNnaXetlyysdaWTwvbfD3MZASPRfw388K9GKMSDD0BUNwIP9ng3cPGDWiXgTNYUtnUy
KKGneBVheKHs9HT0gH9wwDFwsHhd86wzsuokyFhLJ5nq1/Ho981cPDi+sLPDxAss2nclNly3azk0
oOhfHsjztjlWgTMCQdlo3iRQt4H+5WCzm7JpZd6vyTxrYzdn3fjeymcTzztLxlnRkgtoGegL2ffz
6dtaRYmPs3lTEkIj4HGrvPbBDmaofBVLmzaJ66d+v8tDK1sPL3fvSUOcZJzdcPdIidPRs6EdjQ1K
FXhrMgZlFpNZbV/bjSkvwDSfawX1GABOVC9Y/WdHWABUGsxYTlY0tPTnqiR6SLwsty4BYJ9MFlaZ
Nk9V9E2gJD7ZZsBdu6wU6Zp4k199h+Fh79EnaB5Mv5luyWYHuzLkIXxhsn7eMP8pKCCWAXkD9Xjk
KbiWkRY7q5WEU0q2sKxwlbCPHS/UsNoHw3KEIn41GN6VKqN92k1HVEMvtPykvwg6MH/AgYAfbXvk
8TJxJz0YRjXoRAbYrqsKj8sxBB7WhZtucObC40lGbY2vXl405zduQGbEguPuElXAnT1nIwSInCgo
LSbIT+xQ9iSLV9DWZQqjdle3wij+EqGe8f2J7wVlv0FtNgTB4242Ap4MpkJmkvXSSmpfiCtqt5fK
UOc3ELgq6LLA1omGoNA+AbLMFns6rMOkK7R3uxRImfS6xRrMNBaeUMV64cZ7Moq0h4sM9PCftM9z
/LiB+rfCDgW3zTwa9isgyiwGmYE8XIFQ3SUw35MtSGuEhqBkt0DtSdELuepmLJC/TQYSKtf9GKbx
mi+XFASf6xPoFwYSih4V5jOsRUfZxzPWENR/2gXfWlOIb245YB9a28ZfI9izKrYe2VBE2HMAL86B
UeMSLJ1X+0Eym2m9p9JWnKAxFDfrhjZ6ecE/O3gA6nnTop8CjuXxAsxI4Zf+yuDZWdndhhXJxTVo
hr96Sm4dYlOBuSQqR73scSs2iCA1lVWYNLzh3iFQVd40Wdn+JdzDn8P2SytnffEbRw6Ox7JrfNu4
zeDevQKsnydrjoNjBfji/ctjd4bO/neDAYft9tDAhv1xt0inpDPnV5D0/qjed11ZvFWZcG4xzawO
Vrllzdn/h7AazJveMaakAj6ZoPygkrLyDmY2X/L6eHJsbgNNHPaTSr7hPx5/o7zqgoCiIat0mJuD
YVn9XSOs4DCoNid/On0nMWN/eHkYHoOg/hwFFIi3F1eI1MW2c36JI6YGwYQFAGOygKyBmuGhoFob
zbEOJuND5oD7SCd1GusluHq54We3JOhkgnPgg1wYjxvOocYERuMFiSNn58rqSHQX07zu6sIMLrwa
HiNc/t3H/zR1dk6H7VojcUAfJzLMd3luvcH6afNW8EAQOM1VOJjrW1kY9kE4QvwlWPi/GyfPtqn+
kXo+a1xEg7Mog0ntS1UcFZWuox5Q/vlvRvN/WwnPQl4giX6u5iBIVgfvFvyKqPJHIfSfzv1reht/
dmg7sjkRYGWeI8LrVRmSyImJs6P52AaB+Axq7dJD4dl1iVIE9+qm6XH+UDCmIvMyQA7J4vntTeSs
wc2cquzjAir8i7C89ob3vHcMpWtfGMrnWw49riWEtlg1ZwszbE3V4FGQ1KqydJxLYV3h72gcvEnk
N4t0e+SiivWgerJML8/ic+c5IS9BIlsC4NzZLK6F2RnKmGnaKYK3a+uKG8rn2YWT77md92srZ8eM
DgZlOsMaIK5qlcjJC3cnraGHFhdNF1DClzp0dnWMTdQEYc7OawOKAKUkHTmM0yUXleciJBCOm8pd
hDzLuXpE0JqD6Gw6pGUbJZbtzpRhicisYC7AfoeUsl6ep2dH8JcGz64Okzr4BmwIADbX9TdKdXVS
pXXxYVDTJS3T50aQ9NWmCoOVJWoGj1ejDDN3WiKuxbnvnW9BP+vrXi2X1G2e6xDZlIBsHLe8G2yf
/3ILUOvIUcRlT1dutOx47uLL3kUNxbXwkgrbs03ZDkIRPMxtwHWPm+pzM8s7UYaJbMMuLhpDfA8o
cKPnlY8XItlnx47UDVRhYtkn66J2y7XnURAkI3ibndnJbt8YXnVhMTzfyqbxDQkAFcuzDkGyRhqj
x53eTzvvQKWogxKrpuuXl9ylVs5OJV1hZa8NZkj3Jad8Nht7cvLNf9UKFGvSiS5P4vN1kIZmscyc
fUJuzC6wPjH1h78mp/qvGwTFJjiImxwZj+LHSwDdqdUFnh8kvJTdOLKzhrPduZSdeWahkXTl1t2s
xUDbnbUy2OBCStVRIqXI38X9Yk3LPtU4kntpCrru5fl52tqWBAL5xZObp+c5WHClojZVqWeRE4Hf
efANx5dEkco0rk3hDe2FkObpctiIpTyX2LDgV88fNJZdhOA7czsx+sY6EEr18ZSBxPjLndqU5FE2
shhCbuLHEzWEk73pGcNeHyW2eDJAvQvSXzaXsQyrqtq/3NzTTqEjAPSZrgGHt86T9XMjCSm2ojaA
Ce87CS7t7rBUUJfSMT+/96PECFNEVAEb1Ya7wz+P+0W13dIdTIRknYH0fE1b6cuAWrdh6usq0qMG
NgGtsfroaoglR3N2VL+bG7tvoHSkvCV4C/DJG5LednEQPM7lIbKoqlHGDKNyx2ewFw+pGeT2Ph1w
MtnNs9VfYk48XXM+okKb8D5WJUQrZ+FC1oMpHnuH98LEnj1Ar0DCbXJcWRyWqhVvXp6d81sWcCqK
5aSTOE5B9ntnlx4ztvLu8dKkRVy3iVVjVL9PMhd1kvFzUSLCJb1EPzzvIW2iU+d4m/HmRmXbPv/l
XpoG6lh160ZJNKxReNspVEtIJeFRjZBt21wqo5wvQCg4SBdufFOyOeSQzo5yL8IfMKpUSkJnAyqs
YINBmaB8/FdHcsP1u9viQ0SHrODjXhlYCJRizNPEqANZQpLrgh+6KeEPemn3GQCNdUkO7WnHEM7Y
/uGOJycRnW1kMsGKXLGdspFVf4WSdHkNZuOSn/O2ffjqv+4snnP8+g3FTDmQc3BbRL9M2NDD/6QK
JPYKs5rqS22iOH8VhAQvbwp7HdQhkyYWgrFOp09wElWST3b1UPdN+JDNzjLFRr6iWBXoqAWvI/Lx
rSyr9MvaNEax642xiTkNxScAQbdRZr1rM+FegZBOwQiUgEBYlVF6b4FK+eb7jXpFoPvT+HPRH/JV
jvuuWMu3aFYObww7ki1Ig7zPbkuYs92t8qo+WYit8is9IWO1Q7JN37dB7+HJ4hfNO2+c1BFjLffa
rDn+9kVQeh/nLOqP4Kw0EhjyR2cbBdCqaTXjPs2t700pgQdaQ/nZ0tFw2w1B/UoZFteqIfr8nTMV
zSFw2ilJ+SYgRNIucT39tVpahL8nV4/QBGuRx9GsWxscRotR2CyNAIixckEewc/KumNWoZ62B1QV
DnG3zp6BohYQ22J01ytcsMJbORpNA1QzQJzYcO1YeuN63wyi3AfoQ4BYGUD86l6aDsAzU5+cGdiM
dt3KisdqY6s5bmOWe4AEIXzrdDjprIFqjG+B+XuQzssHJMe9QwUNaFd54IBVh+jJASqk88OFVjbv
FsMAT5FPhYp7DACTObPHqzIn3v0wdoGR7QzL20aqzbLgPi+Vyndw6tZmB6gxDw+pD0grDqn/Bx8d
p1ZeLNA2+QCDKvikMI0DPmJYAPm60BJf6hI84K4a2uyPerRaFPfh0r8zrFqMUdyjZI+jBLg8dLlj
PxzAts/51KkfzRrk1qsh4wfBudr+Q6CtKL3h1w4kJ9fKJWGw+HZ3oH5FeaxUY22dpDPZ817XfXeV
Zki97WUNPDUGP6Vju0kt/zZDKWu+2fwVuwfJoeMdg8YrzO/z1BTdAVBJ8BFEknEDtnEt9lOYNR/t
pXxj5VokWkzDJxuuXhMPhgqmuBFl5+yzcXXr3TKL6BsAu+oV+Pb1MAPfx8ncyqqTMux0iYOyR17c
rAEY9AMCgpxmna8Skp4yi2VbZKChWtUIMFGF1tkVsAvlDVlc+hB350MRWLmIZQVn5drtsI85tEVU
32cCkW2gjtDHdkoO3f040NhO+aLwYimQv05KcB3VTnDvapDd2FU2bwTPGHItS5ZWy3tngiV+dFQn
BlBSgLB3TSN1/oYLcioPtq1Wbx9EZVe+8b21YWer0AuzIsncehYPkSyN5j4bB6OYdgyHPe4WLxum
ZB1DuLXgwCtAYXi0fJAqlCEQ1MjIPrcbD/UqyNoqOPhARowbEY7DgwFA30gszqUBXFCmwbUQvjfp
rjALaiZzMKwzwJpAhLERjDO/2E5hJQXhUAZ7P8y0kWz6VWy1SkYgQ0PTPrjsVfyCcQQXh1YjRhDO
7KRDDrbqVYb8NFYf/txSZ1o0Ty1HZv73Ju2HjeLoR3nScoxZhyYfF0q/UqVg4TP8CPeOOakORKZh
h/t8qNYPRmZ4IjYcxKr3QVFmFj5HS/5QdGW7xmHfdl/cyrQfvCVVRTKZ0tCJsAbXB9FDWT631gKP
ZKWq6wCBeuMmLKzse9Zz+yU9cvVhsupyKYhnsjqCp1uqKAEJtH5V5Qbm7Npw/n1e7So4uiWmzRxn
Q/bFH7A9/3/sncmapEqaZN+l99wGlHELhk0+zx6x4fNwDweUGZRBefo6lplVnXkzO+urfS3vEOFu
ZpgO8osc2dVtZjJuzfE5RD2BC35fbG1v3mD01Df3y2IkjPgJ22rhrIfF9Y2cnAJJyUitLSntYTNx
WmWi11caJ2YTDxlTqgjoRDknnTkKD6qXoMgdh0ywyl3hrdI/+Yu1eDfs7Wi0PAO1dTZbC0ABtjT/
Gk+5xuGMKWpJoFesy85xVvstz/CtH5SgXCdZaV73CGnM+tvELJGf5qAr1z1dQ951WBZsWbOL2zoR
wWrd232ni9gathG/rsr978kqw1uOTsI55sXk/vA8tZlnYAlY1bpVhhcfGn3K8dQ2rCMttq3fGFxx
UDoUyv+o6sbjRS04hSNIVr6P58xSb1uIV4pVbyu7o2LreCi7wmaDaLcpjAdimwt4QZ/GedWnwXXK
3ObLKFtgBLW1LE4kezWKKOvTojtYrRYkfibf++QhU9mOVgfTSqzN4hV0Qs9DTNZldKJWOZU85PMg
HvJWSneP/7E2Y1ic61fbStagwMNpt5sqf1B7x6HxetdkK/HhrvYdIKtjEerYtGH+RIEjOY9SWTb9
pD5isPEXkPogDbQKleTDaPwwB0f8XCowZru5rsW7dOrS5R2FrnWwGDAfR9cHzmL16+WJqhc/jMzO
Dq8tV2bVruiG9HdvOOAWfHdp/SgcHLePew9T175E6KD0yyumu8CqYEMQhEXLQLkb6SrWThXEKcps
EDc5rvDdaOjyRRVbZe4GjIcluzJIib3rLOuvLWWxvvVs0hHpVhbTPizz5afjb+V1qSrTjpyi4/lQ
TVb/NvCjrnGnVB4+tN6yyTgojAbzPqwKWsdrBdRUjGseRK2Zs7/NRs8HCOJ3EbALSp+MLLmTOREN
dMUDWfKi3U+82W7clZqXuFhgUiO5VuYWDczQP91gBb/S+60vow5/voOhMCBblJu4l+NyqS5BHd8o
irhaDajzRMQoHq0If+MZ9TMhd3Zptbf5nJZ2VKIwhBwhCrgFWMVdfRx0a+7boa1xrhIcnt5JqRXu
ae6ofNgRH3LtjxQUnpVsjj2Wt22zMbC/xBM6nRQNVUI7YmcU1G69u5VTIsY2l798m1jwl1oNL0V+
hA1WHZzFm7fxhTtltbW3iw/Sodw3k7nhosSagkv6YVy2xU73s6uG1ErSdVg6bvXktVBeSrtyh4iM
hUF+2uzIvZlx6xneWO2wE8/FF/lyu3z3rcau8OKP+JkjwYHN4Zs2tBhkiWrpfdUUQ7pzVTlOUZFR
GHeX2pU8C34B77LEyy1KR6f6zXqtsoSagg5GD51nLkZ9ZKhoDvvWjoZiyX+PMkurqLXX/sms8TLt
geu4h4ZJQ0UDPVPbSE38mx1fYPumZqzDpjrzgVLyzJYQNx0HoZvBsWVIjCwbfjj83QYBr844EOic
l4MB5r/dBQOH0qie3DJI0npdHohYOd7VCnHrfbbYJfdO5sOrrvDmLwmu0sEK971014F5UqaeWlHL
KcE0JnVcG8E072GrZGczoyv2NLXdur0QR8rHHXtGF7xVrQHTtGv94oMYprnFVglKKNpCwrt7HPyD
iJcJdTReNh08rZVq+ph30O3oxFjLdJ+tOUkFYafBFImCkAb+5Dl8zHpNYrTzpHtF8ft8hWvGWyNm
jvkPXQrxQ8qmzZ9l15T9wck3eZevGMDjoacdcwA/MUXgkYWTGGElOTIy7Prh04Re46UXA4Qny2ol
73fgNHvTGYJ7sMzVt1XW2o/rcZyomvE3l6OzsBd750h/faz8rvnFimg/142lVezaKcS2TUjpR7gu
PAau1GXGTaPy74vLwjnUpT19aWNsTa4wAfImkY7uqKXq0gQfXPUdtuz7EUKNKaOhVPP96pQBgNjW
Sn9LUg7cXTqPozuVRuXvNWA7S1pM4dfmTPQongybnbklWscdLrWGc9PkHAvnUfjdvmJH2BsletFO
WBfcSRmKzklKrjwEvYpyfm839y3ddEfpRfbhLoImyfrywh1PjWDg9PSt+o6mxHThb06r+c7y1+Ju
CKavToWwgwMtb2Al8AIKAgxZeeHajvekYOVzt6zFd1q49nTKvanZEb7o916dDwPrUUDlMFvheNDo
/3uGKsZelpfEm+i3+tdUzf2bNJynlYtQHi2K01FE8I/Dqm5K5zDPfbOT5giPYiiAKuYefHR0LmKM
nMe5y8yFt7NymT7WS2Bq9lWoJ0FqnDYZ5DvczdazY2Ywcsuhiwelg5sg9/u9rcPwNWQAeUUTnBWP
fkNKeTIX47krGnKoTtk8Ld1k7At7cJ4He5kfZtD8MkrD4meT16hA7maAbFglt9fLxzbsui3Yzjnn
+wNBrDxiwfJJa47LUx26W5za23zruKD2m37gUGVAgPPc+pmy6aM1kX9JA1hc9uzN8UIDkYryTW/x
bLYT1c0T7ORAOm9FXxVHq63lOyAVwFaqDGNn6ZvYTdfgxjOQSng2qZYkf8vLakv9NJKNifN+cs6L
LhR8VLzxK1AgtVVXfuMclK91hEeVUBVkD7ZCpL7Qq6YIDh2RqbGw30yu2Ee/hdLXtqv9YwMGigJY
ydemKWGvepnp3235RnPSGlytOm1eKABq+N3LYlcS3aAZMjwbTGO+9Tz2p2Uu3gks5LfCNMi3OOYY
d0WF4b5yjbfcFP21HtzmGfKMetSG0t5+dtKKG+tCgZVTaYX9XN6IbRZ7UZJT4roZEcw+MWZq34YJ
WXcjQprYyggICfXjFZfQQjN2NcMfRS/9fA+Hp6B0LgQaWg8B2GIJNWhpixOGPe+qojLtOwgMcSz7
iiN1aRe7kGv0tpg/iRwaj1VYkiXJlHEli7w4Fh1yRJQbhYytNbtvlTveO5VVPJOsHPsY+uVNvq7G
CV1iPWq/Yy2b9e8Jp8a+Tle4udKb3tGj6oSgsorSYCw/U2I755ax43Xlth8NZy9uFsKPiMk6u3HW
xRXtwcWHkdXtM7Zf+9wYw5j0KYpDpD2P9ziA4OB0/byXHCmrmHLOSkQuqtMeDmgZjXxlTlixHrZw
oDZhxvYKrbsZIgJZPMBNudhJ7s3ejsoV/2w2jUEW2jrPRHZPxErKq6l0Xx2iSfdbYK1RMzrdlWvm
cI8dsjtvXt75t1hkHlkw/N+1dNgbvEzc+2X6rZzxjcC3/uD60Q4xfK72J6y3vIocagETt5Tjk73V
6lxtxXAU5nJP57Hge8OiGuk+lbiNPXGPHYNjl6OWH8VcFNEKTXC/0qqiYyG4ibAvCSsnKYETOuKi
36Y85XX6bglN9AMTe2DFehq7ObZtRSSkIY59rLqeLZtiFsUJvRjW4TCY47zGnN+mx7xpvR2XUetx
zlpzTfj1yTeGDarCDpRcqSOIMeSiNNrD47oQMeMOVtlXXotwSwzZEe+dW7dbZGSe/QtHdr3PHdKw
+9JpfSMmpClv1yxspgh5qEqjgJRQtuv5tGTcsUQ0sajo1uEL3wWfFksssY/Mcw86nOzqUM3kICP4
bJy3UgJgLCBT44mocBok2QXQ320eGnVITLhz+qg0FtPZO3WOUOwOkghJXQ2yi4tOTNapbIJliinr
GEny69VgJ87nIItKM58henWVD+628CDdbobvgloW+ochbZ3HUnoppb1GJt5aA4hHxGyCcCBZLkW3
pekuN1BwKWCW5DS+htYYf3lKqftqrpcxIpKeZbuZVfuzMYqg3LG31WIPxI8ULnnBIYsD6dtjUnit
89J0Bksbnsqi3C1GMLAxcbbsbiZkFB2Xiqz2fuZKFO5GXfUykaM3PjVzCys4xI/hR+y+ikeBud1H
ZVOZxyRy8EWkFrWm+GeViyC2NCU6lJUF7oPSDpVboyXzqGHolEZrIZfb0O0sgzU9mxCcqPJ+8ZVG
N262MX1z3HJlvx10ke0cjmLfgFhdGUO07j7IwPf1aQXNiM97SW3/BvQTVxztq4CmpjZtcRM7JRuN
3WiOlBNH/2mn077/0c0Br6HWqKbhjHJEWqvk3bOzzsmjoLVrHdtrRx6ot8rgZm6q4HHr53DY1zIt
PdSdAXiVv3IX3/lOYZinfuaMjeFgWPawWJlUEO6Wcm9NM0tk0WDrJ+vqr/4hbEhxn21SXPWB/Llx
1Kn7Q7i1nSdulckyWZBhFX7kSvex1sO8Hac6UyqpWLdfvV6kv8m6XX6A1zePAVit/NrmUCd3XGIt
G82nCr46RpNzkvnK5BHM8pRo7Bz4MXjhjfoAvJ91YhSC4J3DdeulmmEgnngAJde+IPPyBKdX25H/
UnUfLVk5U5ConIFvp61FuQ/ScL7ZqEGib3weEZC6ABBAVEAnJXeEgBTEY0dGc1/W/mQ/t0CFsm8p
SwAHU0U5z8lCdLtpdNZNT+bWgsU0Wr5SXEN63LBJ4/Bm7IPCXDoUknaud5cSimJnitl1L2ltr41X
2BpQmNLFuPK5rXxJBjhL7G/aBkg2yMbcaewht33ZyA9rDWVDR2yu7+xVswBOnjnlkKKapk9Sx1W3
U+43xY5At8ETmdfW8zz5mX9Qk56dHWY7R0ZVh0M3drI019E8cCU7943FB7/rQcsqj+iaM7H7qG51
XhQToPJh6EcYFRJjj+fEuV1V5NP9iilwAHPyu9cVl58trMl2pnVnelFWA9y+CNqTfgnIQFZJw1qH
Xuv5YNu5Tcl7CEMmB+O+WkXUh9Ry71Q2OUsSUmOQ3vTa9a0IWZQsfZ564XhounLEvI6V3saZ1Y3L
1HME2FQRaUk8895XrKMReFVaU+utLrt7XYL3vDE10FA+W9VyK6FWy0QbF+V08DBfcxVdet6nVGS1
f1rnsOkwVXBSeCOti0l6Wjgd7ukYmOaGEH5vm6+wvXPX3a8rA4ErKB9yPSNkzup+HDHjJiz59vzk
jmTUh2SyhcEnWdcFdJ+2SIf+GeaiU/PkGMvykGphZt9Da9bGOccU1p2DlZ6cPQtLPzwt4WzjTOtk
Hv5qc9F5edyQbZnq2Cocwz1QWJM2p5FTbgjxwfIITPLNK/pbWj3yto7onJ+tNjZrpkhWtHbT0pqx
2tpOW3HNwPpbjc76q3S5qcVcx1ZkOlOPXuWc565aqxPyjApfgNd7WEhBz21GFzdh6vVzxF3QQCqv
Rmv0XsK1FOvdRu9h+FhUNuKPVRC2S4+TAy6B2bAjuAfo0C1dwsRA7N7Rz6slMXJnNOqoJ2LOWVsa
m1veejWuqu7AuFJsB8u1hvLY2qhFcWb0BldId5nJ1G6hXj3OeQ3TpgjxelzHyG9c2R+6vPV1Qs7a
8M9LSp62i4QWHVhrjoBZ/Vr36zId/H6dOW0bbOXG42IXlwgveR5jfcF4LHOoSAQWayMedNguhzF1
2/AeFq/WV2kbFtmVxyWfBpVpdsBfMCmgcaKbB4ACA5pNeTQo+ukemU6l9t5tSne+rTy7ZRAfTn0X
nOnMdlBqprEJmrtOtX7/AfyxDp50ZVLLy3a3Gl13+Mt48X9Tiv8HfjhGUYaX//c/I4H/lFS8Ips5
t38fbfyvP/TXvKJtET0MsS0iUGArhCH6n3lF2/wDCwfTP6wHGJNYnv4rr+iIP5hrXsoHL6kXrOqM
bP+WV3SsPy5eQfwEzBlxADnW/ySvCOPtTzNvYIi4H0yXrxoTVFhof5rVVjKVNb1fTQx4YXh0Zbed
DQbhp36QLF7bWO4YuefNBODhIs7N9li9+m73lbXVz1mLM+itDwnMInFJSieoEHQBt7OAhOCR2998
8bDO64XiTCUsVI2PrFiX/cVAQnEfYb41zFiol7vLXr0XTfq6+POOKzcVKGP9AC2tOBLFN5j+2LHu
uHCZmXVnT+t9baKJzzMrrzCsm2Ao7KdhYc5inVc5ZOfByF/WQv1my+8jo1imW9rOOA83M6TuCX4G
FK6S/wAoxsvTX1a4HHOvv21W93r1y3dGBmdnrrOrjPVip+rpZHV1lsC8uAYrMsWT1z3aJiH+RlYT
hgjAH8tW3W5jb58APrHZttcBVyef8qKbonAfJu1QFsd4ydRsy3z7231fUmoDLjEBwINqg8JRG8I4
O6TLp0Ef5cxKjP+nOYSyTvCFH1Bdmbn1oEGYSESr7b0qpp9EJsAPoyFKv4tluHK7FeKJedstSwek
ofbRDHXST92xIO48bMOpWJnFdeIEcON6NkUSgABdujqmDJk9lvsMaa+YJ+G5Khm2Nb3/Aqulgfki
XrUftrFlQI0ifkRX3PBiryxFOjWOarObG2ZPVQKyITHGoUhSZgbrkn2Wwxrn/nbotMLz1+T2KWe5
2tFCfmrylBzlpaDJ3VBUNxGTtNw1o5hY3YcEYk7i137N/anaVUF54ohEfhZ8puvdFFWwL0qJKbhv
mdchATBOver67GrpUiZcUoQRhiV4RH77blmdH5cNVwNj7uPB8vb26P8ugnQkop8mFwZHBG20jqbC
P6Ry+pwd61qGJWL6qNG47MvMoTzAqeD/s6qDydgx8rf8KPtZxqbQuA/0z3DJDjrox72emuutql+N
sbyvvYlhrLcrx/k5rZ0odTBwriCiuD1EXFaSUVoHJmnb5cIEvsoJflEedlhJWOy9xjZi02qaGD93
EcmpPS++eUwt9bjiFCHoci3a9eRBK4pmbRlRiSIadQ51wDw/r2nj35pbxaF68h7hJ/BClvbaKPoM
CGF/LFfRxanZwOKnOKvg+E+DQ7ijHjLepM05zcme0EH3Wdcmvk7pYtu4mdnqF/wphPv807GNV835
8CwyqHCz87n5/scwqitUt0/Cs3lsrO6zPfjV5+QRvx9SQAbWtXA1zXWU7OgedWPyOcD3u8UtDtKz
7hgmHvxyfQhh+EdAEq/ban3Je/mQ9XZStOKpt7MHbkKPXBdi/BCRDSwqDr3m2ZbCitLSugzND57J
OMSpwjdB4+6Ui1tnxNnR83hvTAiGoN11qbpRXXfcZOtEpgxj1zCPlpxnzOwulBSsoqo6yeDLJtgc
4fp9WizjPKaMpFXmZLthQMEOGhaJklJQV3nqWC0DEmTtfAb+MJ9wc9X7bn3lLHaVZu1urLkvuQPP
lN2g9db82iVl63oEQLfZP3hEqcgs7VtmW3Ui+x7iEAtOz/zY8qY9jXjVXS+RygH07L12eu6ZYdhL
fYf2juK4jgAmrD5WpkLiw2KHDiWyaOvyF5KHO4+hTF+Gb4VkEmu3N1Q7WxCximN9tZTocK9h85IH
L3WwbjFsqT3t13pnLOJhZkIWZdt8YzIerlf7tRyGgwrT3Rjoz1YPMQXAY0SRJFUnI7PHUa12whAs
VsCSgELdmhJmQuo0UywK7wp+5E3dXoBLhct0DkKfXLYddSEvLoAU3+XLNm3ckFMba4NOuTPYozjh
rvxR+O4jNPa4sesj1th725neJpdhfHpRR1LGybTNs6zVzm2uMYxgTvkaW8GhD/8ILgn5gNHmJwNj
78AE/vL5BS/D0jyE3TLwk1o3RiX9WPICFaceHtre3NccTSPbZcn19fy2TPzT6GQt9Ka2OCoj/IUb
hEHbKs6M4O9ZCtaI9/rNK63taV7zVyqEfqGcUAHYf2rHvs/q6p3l/DSk5qmaoSNVMOGkNb2aw3S0
J/pR0mk4+W3Dt7ng7Zba3lcdeWL2DuavXsOQWzDZNfV69vrilwG8gg1stqLNX3ZdpW60HXwi0DQc
9iaIn4N4bbza3+VepZJUdnccxtmZqiG2svB7sQJvr+16YpWnHmXFpwH0xpuv2z77uS7meyArKF/1
YWiLMGJzK6Ms9D+ZcV21U3dXYFpniG10+25eO9wQoOFwPbwxakGUz4r7QujX2jR+zxYEp3BRJ0db
j8isRTR4PulF/2HxyxunVfd11X+0G5sqwZkoCNCvLTdmVj7t1LheBQGNVkEJmHCxvMt2Pib1Gh6V
7yX51CnwjVYXSWF/+dK+5+N8YeEarksm2aVg3j+nZFO6bnr0F2h/gcEZ2ZQsGZqhSjutv9fMelKp
bGPFOEiFHRw3QqoV8BAeCxPqh4xrBWqvt9t9YegH5CtkqhEbptOW9xa4vLoLHoqWafK0TRY3QuD0
G8bIuFiyX+PK4GUOjTvhlJ+jHZxB+UAMBBZxw4mmZLHBjOWF/tvioNgwvuDmQjlkm6Pdd6Bwi457
zYWrKsPqOM+NjA2Ym8nmDXDy5tv6cuyiZZKb80vVjt9GKI7t1lcEjsQ3hpvEGIKrOci3ExBxvluL
eXBgz+3ERTKb7Mm6Kbof6Pn86nlcAG7V5XxSrnnLsO2QKy7Podow+Fgby8O4X2oml9oH8Bmqk5sJ
mIjl9hOB7pe2ahX7GVPfyTXvuL4ewm77QfHPUXlQ7hDSVqRJyUdSfoy2k18JvV7oGHlsh/OjsLuN
fp76ILrA5rkfeZwbcV2M1Ko5Rne54kxdDAKCEBAlXAyx3Q8hNiauxXJTNZuZzJ47R6UYD3XgjbEz
LxiPNvniBvWJpMZnP3tWPITFTZ+tVmzVi2JIUxw90Sx7S+XOTrrls1FQqOGm8sBCNiXp7NCttVLc
mUFVi3NzmHddBvkVpa+KggrJXbnOdV/XiGkX7VfCX5uHNM7T7G1ZmehvuhcH4YKu621szLUyAVy6
FetittgMrvu4ZFzL60YKalrsf/aH1TUoPOwF+1GrW9a5q1nM16zkmiWxuPGD5sNH9MQZ51wajEYj
LjTnLQX138zSyFDK2NclSKZSrm7Sj9UdqEAnqdzgRdn6kaK9H8xLb+y6uB5H+eFPvmI0r/htXBwv
do7W62LlQBgq+hiVkaNAWmGyoAstsTL/N6qtBwrWKMgl6jsoSWjRkht5f9N3qRmN83Jn2Az6l148
qJWF2WrM2wUqpXKEugpW5ScT/HoYfQcgfFe1Lc5Zq1tQUwI9zrGuMMw8bV3wciFiDUbwvWxOGHur
69IdtVdtus+9rtxt6Nt7wlx8tQw/qWq2cBG0TIQZFMFn86vdaKJlhnr5oRU+ZQelNA8XBj6QW1lM
h0h1M24enZ4ASD0ueiY9O8mRJVN+lOt0bVmjiijgXAhhLreoWmE8SunEWBm2fZ01x9J02L/76YGn
L4/W1P5SffuSopxILFm0UibdLKAh6+05CNBwYXQ9N2PWJSBEruhMezd8dG5DlExoV/3MzPd6leK5
Tr07CqQex2a64hmu+ViXZ1q80Z8t9xfAxxtlygXZYj2Dvjpqd7lycnHKiNNGMxoDzi43gaXfY92Z
7ufKx+lZG7/ttr+pGw7DW4e3HhTGXebib1VQkpamLWMbuwMPcbW7UIixCrsKYlR6dI3wnmzOSY3Z
dyry6eD6gpYC8SoNC91qbN1zXy9vZZDJQ5XVPzFSJO4QngynCa7NQNWH+kJVgxZzS7VLlVyMIKxF
+6yUN13vHjl2JZBI31t/ZdUxuwm3a62OTuDPpBrM6dh3oZfBY3NPuctyHSKYYZhVnMZZVs86V2ai
8PmcxdCcN3d9SXvnCveRE/VF+DFPHFxHjAEJftgdjvUzg9Y6aqqRceuEdGhxaI/cooJCHPKojio8
r8JEunVMhNRFvwPVs7kau/e5MyGMjwCpaBKKzXJ8E6q+Bjn/GvTNVZEGIklb4VMZWX6Ijm8jkxb8
gEu2X4dw4U8NHANnl36DZthLsGg7Q9IRQgHD/bwVY1zkaRNbS188DHhWqPjcyFW659oVWTz3LImr
MA5Omw0HU05pjEcVT0hm3kIOu89z90O5DIHwCN8qA2NUP7R7RhZRe/mJi/vgozvDzrxlAsp5S/GX
oN8PBsjkoH2H83MRV7MuqnPG+dING07P+qc3i4vA+MLX9RNkwF1eXO4XQw0vUg9fYVd0sbHlT17z
qUX15lEGvB+opMHzgPVs6LdIr1T/KqOipqbcrJ+51TYxphJ8UZZNd2lniFiXXXUNEOfDyjvOcBZ/
qi48E90lf1JI8qzR+RZt8Ai8EreUpw0uEGGCtIfU6NDb7FF3ZrzL/AGHwQ6T7JXb4GsZi+YZXGDM
NYTZ9+BjdPFp4MAfVsxfQZtgN4zTmSOIOKWOuu/g0GHAQZ3OsNTN5aMn7kI8UXGPfhPZ/rCr9Xjq
On2mkeLsmStWyMDdFylmgTH3mOwbC3/98N4wRGCZdlkUJ08nnmEX7OjOgzLfV7CAJ7tz9g2XXBpi
Tl4zKeaQ/ds6u3Ab++219xmZCH2Tsnqni75tRzFQEiLu7NqN2/AyFGGO0y4PDdmfGJ7ZLX28V8Vo
3piuuFEcwXKveRnb4Rk64lNYtq/WYh3HPFeRa43HiarEPNfPyAgUg4Xjvd8V+JERyOMWOmNS2T8Y
BQHAB0LEZXd6lxLbdv8y1C7QCWygR9vTX8PmnPuRq6nDCSxdLtd4zNbAiqfIdHMrTjfPjhF942pY
Ci7GzXkOJfo4KeQo43sc4Wk/K5uWtPRT2G8LC+IFnVbMOj/MWfV+VXvhTdvVN2RYzjRzcbme07t8
mKuTG6RnsL6sZ1rErofvCa4yE5TYY0hkdNymTbe/9tGxHZ/hqFe8b/VHP927uFNDP15V2ex8Y96r
jjMJVOl4ojURzmZ6qtXtOEygBtP2cZ2mLWqKusY0mz9p4RtX5jKpHezdct/PM2d937wldPPclsGL
GBml1PwPONoH61hulyNlUon2y90Qsv1mux0KP74E+Q8Txm3Ts267MYytdD56w/hc5O2Ac/fDle6H
3/v+qVy/ZbWeJEpC3Zh3PXbrW5d43NQaXxa/0ZuDpcc0g3eQX+1xUuUXY8kswvc732oNjo94YmyT
z975vRtEqpB2Alse42WYWnu8qrtMM0PTEpexx8hlaSfjYKHzibXhd2/5ooRNYX8P+ZLxlnHQcWyV
HmynlTezGxhnd/ShUilhJauFDLDYZblzUmOLx8l9+l9tWekLAe8CIPj/y8qn4Xf10Xz9va58+QN/
lZQN9w+QSD5Eqwv2BoHaQdP9KwPPsMw/QCVdijyEx2D4L3VMf4Pgue4fVMIDbwocNF/Svfypv4nK
rvXHpRiGf3uRofnz7v9EVP7H5BbpQKgSHpI2vCbfI4r1p7gbZ8RxHDUeKEB4P5BZt33YtXYiyWAe
3Mavd3/3zvwLhNlf8D7/LwT015/Hb+4SOKKrjszYP4aAShu4d5Pz80aqoDhQpRhdIcLae1a2Zq+8
WR148i9uJXfY5bnnvku3x7CsnPZENkmf1bI+rm5XnotqsuDf2mUiK0JL0b//Rf9Raf/L70lok4/M
FXjjXPdPYaUwbDG8yArjgz/87NslP+eiDzm99/9dc/E/fwJEq4mv0bxEUY2w//STrGm0zG1kP6VW
vD8s6+odbBn4ySwD6Alr6P43r+ySxfvHT4AhBQSRwOLpogn2T594YVfYGWwMNjZenljLjUFu2dDE
kJf6Zlqw+hTCCP6bz/1fvEjCbPw0SmQuWMB/GlxU9Vg5xRA3rNAxh4wu6nBy75gL90fRGt///tOz
L4/Rn18kjwipf8KBoWkyyPn7rJkah0xU2HJxHTUcKi5GxxeiBgIly2zGdyahkO95gIwnTJJWSMZq
8J56Ssy/fLMl1bCITs4MUQarSbyObFGSG1MnY17Dtu5S6XjPlTWLz3xpTMDgLhIQlIHgSQJl6Y//
/sX8q/eOB0T4PI8Ebs3Lo/p3uTnsjZSU5V1PrAdEdTMM5aEe1+26zso2aSbbS/79z2Pa9c/vns+m
dHk+TM7Zf0ny/d1PpL9Tib7qyphh7nhO4ZM1uI7s6b6AQpHvSmssDu1kTk00Tmt28kQl3mfsTFco
UXDZTYcE2K2jA86zcpNNwcGpuRiq/oO9M1mOG8nS9au09bqR5hgdWPQmEAODkyiKkkhtYKJEYR4c
owNPfz8oq2+LQRppWeteVFVmiZkgAIf7Of/5B8NLzw2y0eF/kzwA+yeo5ie7VO49PESjPILTJldJ
V4JQ6txyOua4bX6ed3Fm7/CIrr4MzOSnTeKSZnFI6NPI+HZc96rKGcjsZNVb5yur92MGlwOJuvTS
KnT8BESntqgWqYTrjIphaT403Si+K392eG9m0VJ/BG2qNyn2K7f94laIOfpqXnZW3UOSG4W2fGhB
vfoS4DXa7uomj6kh8SrbK8w6QITaJsCcOIvokpyhMX5EGPJ/YU/D0p/Fpu6LZulu8qFz61DJVJ5J
JZyPSyYwzaVvFGedFDbB9bosHuq6R3IHVUQ9RgWop9MGctmSEB9sJ9vWxqaUUe9s9eBqxERTJH5M
trIenHIyihtlJYh+k7nTyHDheTKMq3SH2iGi+oSOkUKmTbxWuBBHHb4BeOUrmxikWu3MBkOTTdVM
yZUE3KCUbCTe6inEK/g1MBdDt7IJ757niYyNGZDiyrAwY9owj0nkpi7wCz8bxgb1furmabtDd4nf
dtDJ4fNkNWyfhJAAyg748D9gNEJDPTZwDfBnbkbaYIjb30ph4tefxnXHBg/HZZeMxFETU+JQFKX4
QSfhwjzqGv5wx5OwKpp8qSY4+zHh4s6eYMMetlLfMZmHLBMXO4jebrI1YJuVoeJ7/jKl04jKJcuI
rvOaYIg2RIXa/LUjqq9B0yzInILWeCiqAEYNC3zyN+gwqRUDmduXzBepan1w8q8t5L0grP1AwVmf
xfQw0R3qTRtk+rtsXNmgWuzVTeJ2M0kWhGL4zPt9GiXUMWq5nqFFejvRJ2y3GVPJQzJ4IIcqGuox
HPuaHskjruMM83bIrhgWdDBiXSWBKdIOpVERxOkuB0YgGAIKT7wbEuC1dCryX+PCZC20zbH4Wnju
dOMtgkIb22PbD7M5j6+R4A454T+Wj+42qpGAuuj4PzQgPJ+JRzOG3exbzTEp7RIYuYOAVo4wUfaB
pyfgIsDcx0S4y13eOAB5cTvACJzdKv1JkKi5bGLwmIccl8FumxS67vd2a6dj6KWkhoUCYYu1AZHV
xwEX+oDvUrvVDjkYhEL0VeIXj7yhF+sbXB6XeYIgTFaNYHI6GuTJDMUMkUMubQ0p1PaGEB9T4yLp
YZQzj4tAYXQlliUsk9QNNha5xeuekTqXHqAZrLiBAfmWlBtNAmtZOAo7bWH0dI0AfmHlGhPzNjAV
+PF9Mz9mNqT4tf1Ob2AO90BjQzeRqtLRR6ASrb17C1v3NbSlaKttRXO2k4VSTpiOKvg5mAO/bJSk
xh3BjfPHcmqkOIyNR7fMGJdAIxGRKdQ7zsGDIIrUqxvHB8Npgq8dTBjSwOFu0+XNFf2ZZF+rNnNT
Bk+BT6vN8SmmC6VJDN8weLecTQJvk1U3wZNFXRXXn9J+YESWDnVtsESt7jIvaI2om0Th0XS13seu
mtgNPF3lXdh2Sf2ZQWeOmYHAZwEtcP+tp1qoD9OIczj9dxZtzbUzBO+nVdz0ctZ2iNnAcOtVadWE
cV/pYT+N5HciNZaovKZJi/GYdCr6kDup0/HRZ4GJ8igRauNh61YQMT6hLJOR3W8JLLG/WlPr35F7
IfqDO1vDt2CRqjja4Nv5zpwM535OajIwkrx0211pmQvdajKoq37GJH7lWOZPiUyCK77E5lsyzvUP
L0N3tnW72hrY8eXEgNoqxws9TsZ8QZWcfBC+IuBAwHUGmsNB/ufiGi1IuNFY34a8TeKVGd58yHrF
uJvkApQXJiX+lTn4IFIJBU6+B9VGrSlnR/u/eJ1TdTv1OcYfkeM5/TYvHTj1XR9bPzO0k6i0WDeY
WJXyM56YxTcSEMSyTdCA56EmsYT4MvqDPixQjOWbvsymex+BRcQJsrgfCI1KbHZrWWItOaIvhasI
Lhry/0I0UEGrL5vcn6CJYYb1Y/RXQC+a+RgQTcHFRSJnjX5IAjG1Swl7QjKLq1uXQ8xg5qmxcj+q
sZ6ZnSi9ME4xMUALERmh0IiypbrMvKkTK8icFvxCicNmzoR9YfBUGcbageYfFBlcGH2S4EmI6hxF
n2cq0w6eo0J0Q85Z8ZVDi/kn6mLixIusgCfcICSF4dLB1yy8+VOJPJWnQeIgUxhzbOL94tU2mSO1
YKg79EXQ8qde3W/GMlc29N5ynYpUMj2WUectG1nm8tGXUW5zBkwIWSKHWRsrroU1yru1LmsvsUAT
i/UWqBrbL8pRdbJNizXUGqRPEwFlzHyU8ciMqe/q5d72wMNQvheiRJUpGd2McDFCK8HfmgoTS4IN
gGX1gC33auZf1BCzgzhJLpdJNt9Gc1AlPj2zc+ss3AJtv51dUlvBvLCi0fwBtCCePKOyt1JQQDHN
HqNf8egj8ut9awCxIJLhayusNR/Ktht3i3wrukx9UHmbzIYdIHf9rRxm90OU6ECh7LPbmyI3rCuj
hnHDUVc8SM/QNygQE1QiadRDddWi37HB5PCB4YOg5U32uYzrY1rjPxGQ2jQRO1eNCHBrY3gi3Hp5
cMnVujNqZ7qwJAEpdJFdSxaQHLqHqZsBwlRCtFHJzNe7cuzK6c6yxZ2+4rgHp5wHJ65qLa05hPw3
fB0pkr6TUdeRRaeW/C6qK4t91WrJiZtEMcNrLXp1qVyZ3TuAP02ITwPSIZWPPEPyNCDjkSSAYCdO
+bAIYRnO20Y2MSAP1fnWX3+GwVAw/4qGEmQUOVhjhhmE63WaNZqfFhSW9lYRU/VVoRGEBKDd+Tqr
FXznllxURhMsIUTPPdk8t9oBjN+MUS3vFLPKamPpzgOdlYlbJ2FnxqSPZVXU6y1dQ/QdFmj7Ezl5
fudhTtRsCnOwGmabdfe5TAJm8VHXuvcsWnmXNFNzzjm3wjul1OjQtV/C3y9ahSQLAbrcKNJy1FZO
PhigsFSf7BkYw43JzCJG654UaXIuUHgeVSd0eiCdB+8Mq7CsewM0jJOrZE4XKmPJUVQ1FnzrRODg
IxGNPGI11gwbE2VVsEuDMntUviaZCedcmxrKc4lSSUuVXjgzkN+uLYrgVgzKC86czqrhSwi3Y0TL
PxgGQTJ9NheXmZMYIQt0TlY+zLVr3eIBEPxsIIbdmTDj8arOUoFehFQ6yq8G0jPNh4geEJyhrecg
KIg/K2CbnqUBLIAurcH8C1lCAyVVyv6gkg4fr8iPMoFTJfFGsCXi6XNaeUMN/XmmTuuzAXsDi0JA
hbUbGDcERFCiecqqjmMdsyXZOBMTeywo+JZ+bj4SIW5J3pM1njdtQ54YZjo+FADbTYODltlappVT
pHa57fjBtmKEepMZETrItJPNT9BDxCu1aaEqitJu1XvHo3mEjO6deXXRHXTuWzu8Bao8HM3ZO6v7
weTNkFl2A6eb6jzCfYOWVXcwTIXVzbgSTOMYzlYcGB8d17RRnS5INDlJFvOJJEiQp8QAQWcs64FX
xwpcQZcRbjipM+UEzE11Mp3V+aR3ndOneodJHWAMopHhoW0lSK0YBc80YjN9gjaP+NoZcA1vCKZb
9XtlauwQ/Kbe3hshmBNSHYHiuHm1MkusNU5lbqP6+0gxFGFzkkeQ2mx25rBqTXySijaRVxmAtL2X
I1nw00JFyEBTaLJxzFbnNOIFZBAyWcRHJ8WRayNTxaBw8QcgHjReM7lYSvVX0p6XYSUUcYxC1WKU
zHlPVc5Pb6LWnQD2DXt8IlycIUlcuogNbbPkFWpIdWfA8i1EyRZ0e+OicULm6Y36LvPL6dJv6xzC
HrX+MTcbmOYjjfJRVVCF+QAb53YY9XQOs9T8OppC0SHwaTLx7pX+FlnWqsvwhdovinoQeKWx9p2r
eoYSSJ8gaaFJ/xhJgwFn7+XyDlGWMW40VMg69InRiXYmYFMXuiV7TmhQF8AfyUZ968w49WyW1DFv
MNpwn3qzp6xXEW6ezHHKX4Hddz+ICPL1NVS95sGtMswUEyzSk9WYpm9DZGNkDw4dYvoB6YkMfSch
3ZwM9x6+YBtA1khEx5cT12LIdwlnLp4TdiYUwqFm+dr1raMvrFaD1nWZtq9NcoAKhgYZO3EhMfNZ
2pluTrPsvU1XSCfaddS8GMWAz+8nv7WgcRBRpMnrmtsvxgyVYMvLNzH5MaFXuSMj+2LosmWLl4N7
DiAK5G1lI/KEpQqSy6CLa3ObIJ6nqvTZkNG819Vd7hIlCg9O5z8Q5gVXeOH0l31TT2T2qdZbVi+Q
4mGSrf44xZHxlPl4T2xmw43yc3vMMSiYytGqyTDVwxWRT6z/Kcomc0edtDYqORpdvD4b/2Ap2T0Q
91V0Z8gJ0mOP2vJngM3GfGDKNniwrAw0PUtjAikExO08OoMteGE1nECP6sheeZtFT0wjkZM7GS08
UGUyE3cyJWDA5T2yaH6n2N5zIpLjBxJsZHvmnf5Z4iisBHBIy78vfMXudjaG8hJ2AU87Qe96jbml
8ytrZ+cJdWZ74adSjmcUb3RwegrSL9Yi3c/kmbBfeFEZRQjUq+zDTLEQwOnrig5iUZUc2z6tPWIB
PecXAVzZsHVkr+OHuXIdDRkND030V604B5tgZNHW8YLw1iwpHXWezcdaaWxW4s4T7n7MFLOlOu2y
4sDJWkAAmfIRUeTip/4uh59/oZ20567iJGPvSUf6ZMPnuKSEa370qAjU1q3j6RoeyvJN931/2cGg
+KZ0aXwjp5CpraNri1MdVyi4CUrBkQw4OYmWm5pWnefZMBO5UMzN97bqI8Rd+G5YuDDUcREir40Z
s8J5+FQRxjnvRn+CxwY+Kn722neYuCO7w7DGRm1UkHUYh4WJ+zFzVROuSj8592THSs1ESjlPM0bC
t8rxGVwGBcF7dFOx17D4TKiRtRv54C+KDmRTAMtcEDhKF1nnNVMp4ZbBIYVATu5qPbClJHwFSFxM
LhZOzkwm5mSPPsS0POWJk/pxXG2IzNDBm5OSFBnko/SyEnZl7XTVkfAEd9zKhmzJLq9g4lRtDXW2
qtGuAy+QVLetelwJ9ky8KXphSvSHoViDjAc0pyU2F0Jdgx8nBoBnObsHBdHpSyS79oNKbRyURN4k
xLQVXuXsSwVCE1Y44P1MYaaS+EixB3sGX46P5RIbydaL8/zeMX0603TqA/vY8jFzxtSWAP4Ymlyd
wyyilNw4Lf3lxiWxBpkYh8205U/9/sOU1e5jarYjJ1E/GxyG1ZB9tZIeKjsAdiu3XgmvYBNju4O0
sCZW8GAC9P2amJxB7UVisuGzLh854vRlZ5Ye+j4gSRR7YnIR1OA+624JPXN3MW6H1dYhwyrYsC1F
Ei6UE90w+qeyiTPLV+fgJ9kFDcWMCHKgoQzxSPXIq0uXiRn5CKaAYUPT9WHQBCnlPXoiM/+kubdq
DyvRCU3cgzZtbxPKo2x/cMIY+QjRe7M1PnL+Dv0+kFZyhS1C7B4xdpKwVOoChoAtvdrdJfG6KDOv
iD8Udabv/8vFiUBUPcIcbLpcBuRquZ1Ijbj+ryrKCWEsJ4DwAn8L+CKJPGsLMJL926DxK1MFNmrb
dYEFViXPiRftnGPfFCkA90Z48fmCbVJoQL66MGUJirT0wW6QrXzHWPM1nNoGloM5xCgscE6GSXY5
JY3JJwCuR+k6IPnfT5nyDsjEH1WEgBKROxLnXBbvQOS/7dZP5gvomyXaDriuCE9OMHlhkCFodXAO
7NGazE1cTAUgMC5TF2Yj7EsD/eaV6WVww5p2gB8hMR1Ri99sFwP279uP3nztMWC2jSuh7RKddQrX
u10JSN3yGAR5z7d5p4utNYIkENXwNIzTSH4yDj8dFo2bxejH4+i0xVngdDrMiRPfViNuY03cWFs0
C+qG2QyyiNgE87Ur758vE/YN21unCp5lnT43T7UdoYJkICa54YApQbw3DHvYYpqVXyukUp+wWure
mXi99rZ8zLZcCPamR1TGOmH5Y54xemncxQMMuWKc7HrjzjAcScxExQ0bbieMIjqaFoLngonBNq0Q
SdiFi9S3dp135mDrujhZNwjIHSGE7fC6Tr1ZDdeH4xxjerLowTpP1WAe5tTXnzyBDvvtZbGOuF5c
CqvFwJTMDiznZORmDa1n4KHUMAKz/QsnXy3b4N8e/42rkLzFeGqdX9rrvvDHo+3IOzWVpCGEobrs
ir42PkFQa/+RUf46jaVfCdhVHCxNwYhOPjcgZsD6llJ4gEaxr2zo5r9nU+/5u798PbhHrE+M/BbP
8t2TDaVKClQwCdGNmh86U+uN1LEDktzP6T9eCb7HayGGin0EWdnJpVyKZimSAPCFnuXCqCN5xA4H
/rKCqPpP35FPEJXNLuUJ/mOfDEMDs9B+V1KkcxpCrV+hBnDE6p2rvPzKIDKY1KNIhwMHisLJgnOh
m6AA5zLCC/Qua0CHOVH9Rz3CPsmxTaBPjPS2StwFVTgydvh+4C5W5L2z8l+cRXjpWXiVM+LGot89
tRGPJX5yg1tCeMM6Gq7NeipVlXtR6LbZdimWXnYcmO98CC82YS5q48yPEtCWzPxODHflRHGSrkuU
QMsM7QTFWIQ6FjE6rPHO8uLDKHp/W6QMNt5+va89eBKkoCq4koNQnFrTmjMyXiPlfhPCBjcYtBOF
vKYwR0ZpXba4LYREH1vX6Puti2GsKeIzyTA0svQ7a/q1B88aE/Al+FZXueOzzcAcIpxnaLaQCUOS
NNL6ssQJZZOQjhvGQBbni/Dbs7fv/uVzJwIMb2i2BTbV4DSSwaPZtjHWiEOO+uYwj1Bvl16451WG
/jCSGElCNF7wA4qrd974K8/ddTAcCmhzhGVShTy/3R5/MjUlKARrTwJ1lW1zAYBDu41D6xfdtzns
/KLa9Eae7FKvbXfo2mEIt1Z8ePsZvNi22LUsrMwp/0xgs9OtXhPOjfMQRM4paGPifid8+jG4QYXm
l++cpS9OFS6FiZXgKhQb7mkqYDGp0epdCn6sQPIzVRTRzrXFvHv7hl5ehVXE5+TgSbxWdidPdjYT
GLx6wuBAiPZgpWV6iy2F985yffnY8C0nbAAfaQcC1in3qTcn7cdLV6E2oY8cExSDiYNdixiZ/799
Qy+/DM9aD3xHIiIOoG09XypYBqAPt7mU0SZi2E2NY+z71Iebn2HsFCwDQBmBbPk7KWQvPw7OZUoA
x4TFCqJ6UvikqjW6ykKC1Ek882bXsC90EVWXoznNl12Ps1xZw2v1+vd2w1deIBemHCCshL3gNMHH
LCaB4cdQh9LS+q4IdLLF5CB/59t/7SporikKfNIpuMnnTxVzq67xmrIOMdfwr6pa3uPK0PyjpAhq
Dx+inTTXu4CohdT7+UXGgVJADAXwnJ07Z5OpVg547b+zQMxXFiOXwcecfIUAsfjJvQy2bseyglYO
W8K5tqeRaSI10SUAkrHpmHNvzKAVe484jo+DsDJi2YdcAWdn1jbBBe+sJGn5wu+08bl2R//72+vX
fO1RB4FLIJO0HWGdpjtao06tCKQPqrH7S6SxehgadYuLZX1hI8I4L7q5xhhoAOOX2BFfoZVHMysH
xBgwWDe1o5kJknnw9e3f67UFTlioxzIXlB/i5NRtA6TaDJJr/JzMch/XKSMbBJbboPTy80WNT3GB
2T4G2z/fvu4rbwtN29r8sbutleLzRQG85pMszKLIPYAVJGsgIxEDxUmU7+1SJ1GNvxcg11qpni4m
bFBCnl+L0eVoLCqFOJSXsIUamPVlgbNvWUCL6udcEPGZBvDPkQ+7wYKZd7AY7/Rt1rrKn3UTLEuK
DEKZoQ5KiGHPf4kimMGRembeo2NFIaxLeMoUHhtkwy2Y7ZwdzVkH5wws9PfG6K1vdqB/tb1nUoAw
D1GWkXzI/a7aJUpJPFI6VGoWMeGfkpkBTdxg1gmbodFWqObMBaBPhc9oRrxHQH1lwbjwXTHw97F3
sE9fHJPCWTTmwMliOsOTG6f+LdZ95c7t3ep2kZHxFcvn/ErbIHdvL5n1NZ08Qaxq1h4GAuQaYfH8
CSaO6BvBqCAsufLj5EcCWXps3VJGiFs1B+99Gq98sR5FIceaC2+Q0vT59SqoRBYpICWpaYpUs8gb
PsyV814G0SsfguR5EgrpEqdinu4LnDBpZgZwiype7CdR4dLnMH5FFNWY72QNnqTy/f4QOE9sXh69
DETqkzWoke+xw7QlMhMc3PB7KkDY5uHCHHGJx7kYNsokTMbVgm8ltZpDO5VfzDS6BI0itAhDybff
6MsnLE22HACg372ic3IyNIVCS445MZJHMzs4HWVmA3nxnU/v5bqhZoCKSdvLNkC58vw9EoEzFzbf
UBgXOv1atQCVIyKlswqaLqa6jATevquXb5TrEe3CRmNDPLdOtlTHyAXVJtdzrCrdo4nu9syYEfLV
CJ7/jUsRkMp5Z0mW6smtpQz7CqWbIpQDQmp3rY+W3NdHN/XfSwt55V2tJTJ0+rVJo1g/eYp4ggpZ
sGLGAttkt/QcnKwxaHv7hl59V8Qlskwp8iD1PL+KbyYi1xM3FEGd4TW57UXFpCPssZTbRF4+vlMA
vfqu/rjeyTEktRKp3yruqh2WT8rzxw1s8myf6PI9EOG1S60mNxy0NuZTq8vNn0BPiyEh9oPcGns1
iRrEdyPAK9oLPD6cdxqr1y7FQUfcAuU/Y8f1Kf+BKcXW1GhzhKqRNb1zHImZ2NjkUF7Xon8vkNV8
+cbgwIMc49PDwISQpufXKt0KTlQPW64yLfNReTV9upP5N42HLHZf160XDqUzfM6tBQJX1877Fda9
8RIVrW5ZCn0iDuvomlcOStpjroeawnznk3y5eNdfkkVlQssOiKl9/kuKnroRyVYJSy9vttqMsEtm
eLp/e/G+fOy+RSHtWb/T173TpotxNNDRSA6IBcPwkERlcVTKW7bkd6h3LvWyHULtYlHvcg6vSNvJ
YkIW6hXIDwqYR0uVbyELyC84qARQvHpdbUQhTYSU/vxeFfvK2waY4hZdn4RKxJ/PH2QUwKR1KKbD
cZ48zBjjGOd7afZnBClf8ODrW15+h2vItFxbozNezLmsD0nSxbtGAlmFGbGBn7WZ3whoA3cmvnPv
vOqXLwEoxqPWEkCqzFJPfsM4QBgoeih1reUPnwwR11eDAFVKYuM9wO7lwwhozFhToJC8hNP0UVXm
gqFNmoeFEQTfLCv3MaWRtt62/VzfELsxb99eYC+XMdZaAJ4ublhSAII/f/pZA/9ANUAltXK6z/5k
z7d+izPCO5vwWkg9L7Qo7GyTHYS4Icy6TgqtxsWozc81IByDxPNFo/e3B+Z5sKZ9vbKw4ceMkz8d
DeaPm6CA/PWP75Nen0rZASChAT45BfJuMQOrZMZAGR3sgnrI8NvW8ae3r/LKSqGSlIBPVJNkQK5/
/scuyR7ZwrbrMwa69njbz+NHkNny3i04at6+0ivvDQ0NaCq6HQ7p1fvszyvNKsbEw8A4iRQzXPmb
cnyUImju3r7KKx0wyBUAKvghmI8lT5bHUjcIcoohC7XRDrvVGLbe5L2PJemMt2+aB/EO0/55i8IR
GgVJOzvtTT9wVfYPDdzdPeQviPAZluwmOPe/sahYVmsD5jtr8/D8GUDTjCi6OqhJadJ96OADh1XO
vH7pkBczyHZoxb2ItACvgE8OVPvO9V+8A54Lq4Zd2ZM2b+JkX2BzbKPBtTEmyMb8c4KpyJXsovKd
q7xs8ymtqY9AIVYkmYLz+W3i/ouZo4fFJMGEqL69PkkO2YRnODJ8ZtZenvtnQeZDATUhX+/KZPnu
mMl4yOGZ74jd6TGBKOTnBHbB9vfy+D/nwv/E5++PL+WFa+Gxa78/FX+qS3//A3/LS233L4+jDIkp
bwyYb31hf6tLbecvACuWqmDkyVa0rph/iUttHAuByzgIqYWZwa613L/EpVbwl8MS8H2bi4B30c/9
j53izd97bHfy9/9RDeVNjeqp++//NIPnmxQlFSwSlyXLv4pfhRL/+XpykrKDhbSSz7TOsu3iFst9
G+HX5GtruY/qIcKsHdDgiYOn+YJ92lzs48ma5EeZJC3j9Roy2W7OS4Y2C4kte5Vg0hZCX3KvzTV+
QORBebdyRxsoR+7S7NCgV19E3h4kwWfVth/Rom5dJ8IFD4OPjszF2lD1nkQLhUusnIls7zFlE5eI
zLC2ilGiZVudp4a5TxGYXUDK6Y4FVkVXEO6H6swl7czYTk6JeccYYTvOiq/VE91fh3C/1E11gZgD
oycIMU5wwOGlxk/GLJ36k8XcMj7CwGwKxE5BfwUbI6qPEWJ7k6S6fmj3NifVHALnoGqPK9Pvw74i
Aw1+FJQD2EKeOZzZBJnkRz1kPqQ3+A6P2hsKtGu6gkHj1oVJyEzs4xY8uoV3niOpxcB+7piCpY7A
9AVpTVeHUenj7WuWK7JoN8X4UbWQCUMMdCaM3Yp63i5VFAyhHtDdM08SBbZrU2VeqairvkBLlSUW
gcH8DQ94OYXk5ZBFkC64NVl+6V7aPfD9PhDM268ie/hOoFs/nYkow3JBo9pAz45tCNygLA2Y5eJJ
mYVZu9qrTBLl5scetsrPwJDLbWmTO7LBcS86izGVQ1Jop/5lTStC6lyNB3Q4aMh+qFsirJPavvKQ
SsREMjRRGrRbBbUIoj/eMZjmwMLCOCsfSzzMJtZdiFsE92VixY31eMutEkyBdj9coD4/gfIyzZzb
2GICnMX1TxwsXX+F3Ixv+OITz1jIej5IXC/gpko/vyohuxJiUpnGj6BPupY4rkG0ZwGxBs4BPY9/
34xOcz5lY4ZkZJ5whsxkVlU3Q9xk1x1yQFbmkPZRCOuvUhsRmcaveXbqy6HX5nxwVIIgox/6lgCt
2Q7G9sxB4zaelT6Uc9hAynavzKUOpgu4roE3Ed7QztV9LtTgw4i2VXSugnxhJ3erQBwaEC/vgKn/
oMlmS5hUoqUhuYZoPX2O0YXIbjNbU8Ag36hwKiK+cT4fRFUkZ5aFxS5Wc41TZWemkTP0bOEcab4d
JhL0RmlwS2hrVZ5Nq5kno/vFaqpLG/OZ7mcnlhQKWupic2lV391J1fFWkMJhbb1GmUuYo0e8q1kE
11Wq00vVE6UFmXVqD/nQBJBrbSsMxqB8B2J6uV1ZwEx0nWu9w6F9sl2VNSwbY7ShLAZdt9O4y206
eoYNH5958X/n2d9uCab75nl29b1In51m64//fZqtR5ZH6egLEmPJMF5ZZP/jlWD9hfQZAxe6B+hD
jDn//3FmuX/Bp8F+l7YJ/tlvbPpfxxkOC6uzAe4L0KL4L7TTJ8fXW8eZ/zsX+n9bC8ZMlL+I9UFB
+F8GIWtL9UfN7ZsG3uQ5yUmdFu4ZIWgEQhZapP29PfGbIZ3Hvw0lY0mYX5gGmrBWxFRKXQSBMQQH
F4cuzNN0g6s/RtIyO2IC1o+/ErzqugtJot8OuQe2Sh3dcXe0ssGuSEX1cBhxCPNEtbSIJNo3LuLN
LzI3YIpo9D4wVdBCkmmvhyS4R15ck/YRkQw4ffKV6eY//Ul7SB9sLRMP6mRZdj+zJE8/lHYHI4KY
3in9iUiYXqJlTB1gieVMDg5CqICWJIc6P4jMkR/TZNF4Z1WEH20h/pjRnZBMnA9DzfYBK/eun4If
7D24VUbl1m7zj6SLXCL8tNf9rIANx3C59w/l0GOZFAr0nd2VXwf+F6a834agMeOjJjtEhJaX430l
5GcnxUJFYfSETJThQeNq1LlGtvjlgWgNfw6Xxh7NXYWNBdlKDPK+OHUXQb2wDe1gxtj0+MsGEEwl
CaHdFwcZzHIgi7ALEeqO0xfif5YCN716aCvMXGr7Qw01/3Lwpez2dW7oI7lWWEhWOAofO8uDI52o
1rzrOoeERljXSDdQufrRcakN3HYxtDJvbQ57PGNSWP1Ev9SJfsTaPNX7OoJ6e9CzY8c3i0Hbxsg3
6B6tzoyubTR18mM7LUmMERKSmk2Zz9aDpYb5e9757ccJGiquZMnVFLnwzLFK9DcpNcxtYIyfF6Tv
xzk17SfK92Q5ZMlCr7JptJcke/hstvPDQS8ehw7GQNnBdWaY7k2mMbUy+mC8T/G2Roo0d+UhT4q2
+JaRdjwfImVG/RYHKhKj5h5LpNukzPwPugdjtLfmGOeY8g5uYT7li/T0p3zu1XSc2y5orwtdCiSg
jKtsCNGCNLCyP9hYTCvspjsTojCad7giKPQsciOPDSol64cnI4lwGf0HwniIsGXytekx1HmQYhbp
DSTzaHhKDSPDadS30fCRWzDW1Xjo/CCqoa33ynfqrVXY8RUHTiTbPSomo92RkYuYPK8hcT8G0TTE
Rxena/mpgaeRfrbjrhNEdWZpAfvaX+pugphESOJNhxqmuO79Ak3vNhGiMLHzbX1zR5fmEpyTDmYw
mqGNzsI34BDYpbSOXj3VF3nm+Qdc3+EvEHx87asA7VRnXyXuiFw1H7J59cyS36A/YzibmdY+hrX9
La/wQ8QoJH8sJ876VHFgbnpY0qG5rHZF3cTxlyfVmZHn5SELogoJBqQ55Nc5EZIhA3ArjKB+MvDw
KQsl6qI7YH60gzjdsXzzYfgyg7dfsMdlZyRweXBlapQ3wUSehRNf6ya6g/ns39b5Qt5bIXnudaw6
fmeg6FUbC8XaC7wPZaPtO79YM2jTqnUOgp3wfPJRA20G9BP72RjnfWxq77Nw2wXn1rk7LyiIL1sS
QBD9t942Dnzj0Bd2okM60hE9qNOMu1FR2mzSgM10Py2tOCgLS1F8Dv0L4Q+oN0c1V4cs98ezpZnr
B4tMiHC0UmfnU17tZeI7I8mLlrFpbMBZs5+nkOFbiVCuM6DZpcbVMHY3Zo/2McPHdR9XZC8uasEV
gSQUD5EAGTYAO/pOus2wDbJ+uNCtDnbFhHXzYpYi9Mb5ak3AeXRHYzpzXfzY+06nZ+R3oUlwTAH7
zNJ7y0GvazAgugB96rHAm5L7GFQxNOpJbiPhtXtJOtERPd0n9BDR3vOg6U4+fDEM8lqYxUN2nZZu
fZkZLUHZRpMe4TnPD2gUyObykKzdqaR5ZGjW7lNSDe5jXw4fERxpZJD1GpBJSyWT6WDluHgSPWvt
/JI4Jshh49HLiu+YBZMOZvLD65I3r+Kl5Ed8a8HBtku3GqLqnrSkOXQQRu0wLA3OEsubjgPCzSv8
HJx7i4y6C8cf/x9757Ubx7Jm6VcZ9HXnQURG2sb0TXlDV6ITdZMgKSm9j7RPP19K+6Al7oHOnPsB
NogtmsqqNGH+f61vVce+ifEtBtm5N5t2MztaL1OWvSX/ozhYLVi/2u6H647IpxMgteCaGO9grwzb
PIxV2bxOQd9sZavqo8N6f9MCuz34s36jRDtt7dg0P9VDv8vzLLpCg09AGrTMswWp/YU0cby9Ivfd
nZUihluTXIZvV/ririqy5GFAn/NCtuSY4Uqvwz1rz+JYulrdLXHKaNUDT+DMUwBhp3AonqzMvpQG
LNnGEOYn9irYh9sIUK6ocM+beXbpXXFPh8c9kJPofGlQGq0xLKhdLNigkk3onQarUM9Eg9gbPKwT
Ce7ju4Gxg3FGNSavB8U2WDu+oRycbVa/roJE3YvUAWJHFEbDV9F90jy5pDASmcfQ5a2bQnbkeYU1
N1BlXOsQwnndiJk016bUNxHbSGxEwi5ASyb4RReAnXshpLK+MqmJwucMVXvViSgB0cFNQLqehJcM
35nncTcNlYx0tx/IX1fkhTqgfJ3wM9HTjQzv4mbo+mpVt23gGLgQjKQmQd23MdsOCY21JsggjpOU
4gZsX5WXRIooGUbASNwjoDNbMR6HzgnYKBIY1d14jtHm32gqO8Gr6XQoGVZEqAAcaCW21ZlIYFkX
/m5cCu9prr9kGHPXRI0mB9wi8R0AkGhNrSrDAEaW0R7/hRI7isJOio2ZcMeiGBIsLdjaP2k4mxtA
fPI68R2KVI1dOasqH6cd+NQZEBzEeiw22MrcasJ6kgJS61sCKbWnmqMk9+VoGFN8NUd2/lR0I5aq
rHLLd1JHWVix94rWY1yWm4DN8A52zmOBCgHPJfkjKqb03JBedm24YfJKy0g9whIi6lhru9s12IBO
2TCT2Ad6xOPR96fntvXLQ16m+W4c8PolbAHXjhkb+3B2X4egYhVHdufF6zP/5OWO/uR2JcMGL8ht
k3Rud/QRXhpwd9yC5RlgiDZ17quWioFNAdFHAm947+YYgwLXg/tY2/nnIJj0PXltPpC9KHEvrUmQ
Xr0MWoI0VDg5hFnuMj3Y+kw8d+NvxrAx7+Ft0GpMMLsnZGAW6hqFdvRlHP17mUe00Vj97pyo81dy
ipI7AroHbGJ9S5h9HtBAX8AqyQYMRf5l7K38moAc8zCXdnWtprBD01nH+yxyswMh6aa5comdfCDk
aryKyYFaR8ZMPUAadn/0gO1vcrvGATLPb4YPulD30iTZzio+a5f4CcLofWJgyOCFcWCWRC8UsSTG
VrexF2Gn9tXFmT3xuVPEXtFGrbqeEbR3nskKB5Wfi/aRmZHMaT3OZHNOXXoTEbS5CUYlj4mTyIeI
/ev1gg95wp6fvKXNxHY47MrxsSev4+CO+TKVY1rZFhNW/CnM2uvIGcV1LvOAQg1CioWeLK5mQj4e
CqlrHNYqXpKTU+L95Mw6prKn6JGmaXhtoWSed7My9D1yPnMPUxQMSDqPBBez1gjaL6HTYxFP8YQN
38a88D7xTp8bEiBXhKMNqVo3ICXNNw8/rX2N7ryZbkFujOFznRrSvE062XtgjxyQbStfqKF7kCQ7
Vdd4UgMi9pSnoLuEBNgworGDsTBMlSmJ9n5eM593zWhQjMCI0m5Buot0nWf0dU9WOLgF9l9/6TeZ
XhoePBucLzoqyjQyI72+jYNDI/Ojp2omZPYF66QFvDl61TYceiglFU8UNmfYwKzXqmOuhvrKWEAe
Q2e/LU6k62m2/UtbW8k5T4mxzsngRRwy4PbubBeAkgXxUsIL0NIIN3aVnCN7GjDuZ8RpR3F+dNzQ
Odp2TrpQdumQjmwwwgnIHv0LNTyQdTzVVDoyKK926B+dzoy+8oAS5cHQjeZ7MF8A1UWPkmrLyR9k
sI/d2rlmMCXF3LDlvDOUiF9bp87OY9CrV1HhsrwZRDm+AxFw54PVGDA2c1Sw8tgT6dZuoPQ3yQ2r
eOeLjS5lPg29zI21lQBFuJW6S7LnPJ7Gb6HEvbaG5uBlB0L2+vq42BruQ1Ah5qHuB/cLAp2c2Hgr
oJ1j5XEnjkIRFgVF2rKPA1aghLDdki3snMuq2YphovmTpYkhWNg5ZX0QyquIInFp5LL3iriF3ZyV
2bFLWGWczNEe2tvJm+rx1QqtgMTIrgvekUArvRqB6QFBUUw9VCLd3LvqismNXl2dW8Z1EOExvxhu
z6nzwhALXdophnP4oeNphspnrFDyjtEa+kTgbqyxUvXKVl3oXrIgkEgGhrYKL9LO3ODa6hvQGLAz
Iup3czzYW4MP9Q1IC/Ruj62fs/ZS8qZ2HfnSwSFNMs/CoEXkyMYAaHIV4XQnBI0yO5vV1qybQw1D
U68Aa3QHI+me7LjNTgH64q2aumAXJ764JXqKKvUcWAczSJp3MevoS0ekNvEjmfMM+RsA/CyLfWAE
1Z7SHxOma4LAqU0X5mqUj9nb1INcI6tbZQdLEBQJogWIrnA+Z43dc+cLNz9FTWucqJSPIJBoYKZG
6m6Sgj8Lgau89WZOyB1B4Oo9x1NLbwpY1Daf8oyWGl6xg2E3+utEnvYJ/2PwVlFBYQy0K+VvUjFb
u+kH2JzKSj2RNoZxeRtabAITQUADRP6JwIAO1AntablHxKYveUAHfZJhv3cN37ybRDFvh3KGYRrq
J6qk087NHLml49yc+7LlyZsLk2yD1LyGLu1Chqga7zNKvHY7m0K/wQTszploot1ougwdkBK+GpVu
zhE1mk+oHyTl6Bp4VQC7nng8ZhtI9h0A2jEqwKhYiv07D/wi9eGkzKgJazO4qAkxIs2E4DxYoATY
XqdHN6J0vw1Sy7/SeiJykAbyfTmF6aMOw/RYUKy0NjDXuqMd1LjiOlMeiUCh+tuNwTkaymGDHSU9
6CUB0g41KBtSOK6Bb3jBIQjq6iWJdUpYp9EXnX8r2qzQJ20Y5P4Zph2OJ8NWlXtb1ZFv71NJ14A9
cVb6+mdx8/930OigUQ38A6BVv2bTbyXH5fd/lhylR8ML6yj1Q8T5P3thP0uOzj/AnaKKcJHcChtn
BWXKvxpolvsPZDgmvX2JC4KKMRKDvyqONOTYCyBpw2qFFwhp0b9TceQQv0gZMNTSuqOouXSdhW26
H9uxJRQIrLPwxKNYD+fEFa8OkwlAKFMdZjNhN2/L6F94BqRUS5f3f8qcLu4p/Jk0E+FncueaHw2l
pkVooSW1oIXC6vixGrykONIxq9yNHyR+t+n7NnGuymCqqpsETik5z0MAyZtlSlGfk4Lh5USzi+2H
6psFtt66dKVYCsTz0QoGljGc268yhMpIMAHlrnXZRH65SzJ3Ei9eVgp1qPymrk6ijfNyYyvCQLdu
3Y+bFNC9OlcpjcUVcI3qOQQ5+RV1gsL408LoCFEp1CvM6v3nPk2ifjeAEwALD4mmuUtQ/947xHYG
RK5UlD4k2wHYdy0z5DGbfeuzbXRzuDc8B/lLgphv6X14Fhz9lt4AAVsJS6ZVTVdt0ZdIg4Hdn1K2
P2M6xRNrNPjR56jvHfgi2s0aOipNYw1HHeRj/qn1Y8hbZdj7+1x23SWJpLw1w9BjgsHn/JLn4tao
x6jdGHM4XNOoK3ZRQ9wyG/3B/UwkAKx8u2yt8i4Y3DLfZVk5GvetUujB9aC67ErMgYAe6VDc20uQ
py+DLJznkQ7GFpoSPA27yqsXr0KxLkjzfetaYIIr2049stZi6nPbclhactKdzPxNlG0+bK0aSc+K
Kg19Lkx+EkEj1jJ5EMs6cdWoyN9A6q9sloECnNDMDjok2FzdU01xbZLi2EwCwQ/1lnaR3s7dkDFt
k0pfgxSdpr6/b3OPY8LJr18EuymiLCa05qolhYVMD3c+MYSWN2nbGtbJK/P4wbVKGe+SsB2IC2iD
5F3AYGCxGtc26CojM539qJD64LqeLZrDUw4kdD/3ZkZwCoHsKrhtEqMfvrK/G6WC51InBaFmzBTV
aQKWWO601SK56+o4ae9yUVYvAhcqEE/D4tr3FhomLDyZGS/gM/Z+txyaWWHXECpBncT1g+YubaVK
7wDG6XQfTEtzeG2CP072WivuL0kzub2MuHTA+ROrUdCMHkxTDXf064rkESd2lF3Z3PbchU66/DZ0
sRakyOqvb3qzjPvD6FNCpTrp88ogRVwXsG5KrgoFZjrB2BIkReN+3sR+ETKLpYHrfLFCI5w2U5g7
7a6Cxmo8NzV1nf0c9dzNikTal56lg9oS+IeXcWLrn0DvbflhWBGgU1QF1j7KaHX7MtmjBZ3KYU3M
k1KCI/NAhmwhb+BvLdjXNYASGi32BEfI9JFKAY+KqEa4/lZXEhjvakCvd4NjVfkD9BEWAU0eM27o
1uOGTHw/JsDESdoH2E1GfMQikIBOmBAYviNBSMA/jJTxlmy54ptujfg79UtArmZZ2S9RAXWT3aHU
O5bNp5QZdmeEs/ekEiv1d4PdWg9hHbs3ZScFebPZgRL8CmEtDDzTXMr9CXb6ieK7dPdwnY5Jb+ov
nTs1e0nQ1xzaj4oUnoMdcql00a/Y/odr3XfunU/u4l1tCwMNqReLlUPT4axSGTz1AI2abWoasXtx
zOKhUPn3mk0ZRJB4tPciw5HVzX1B/njccfZjdRMxGEPa863hvpAMhFlsll9N1l2rdBTOJStzEuJi
yomh/UxiCBjEgpycbpZPlVd+y7nO126tKWJb8mCMQ7ufiIA5ukX3Vuj8FgaJtzX1EG1EYNwbCebd
oXWnjb9cGH+qcTFCvmhgWdbkow6x3ldaRLs2iqO1Fw/uNXt6ze3Q77uGXBt6EVs4bsQ5dOWNWxQM
rEjYqqUmGd/4SfTkkbgSW0A6M1aPW7ckciVN4uqzDCUQv/SpsKazB96ZzkF46maPjIuoPmmn2TRO
ahEjW++oN13NJjtUi60wEr/5DDU225FNSHASpo6dgERDApc+K03OLHSsT8xg0MVKHtnQyk/Aee9o
u3g7hir7eXanB5U54FQg+R8iao9kQxDAaAnyWnTWrtgRXQVB/6Wa0WM2BZttKJ8a2ZdD+TQdPKr2
VOnCTu07Yrhn31tgLpvQVF+xBB7Z2iLZN4n7a/PphWWwjtZgQVdFNBB/3AukY9Ig9Dp8UD7CY5tF
fePjpppH5JirwMtrMvti2nakz0XdTvTKu9TCN4ho0PW1FTqnMC38my6wL6Lqh3UEWXGFgOO5792L
SCgGoeO4AiR06L2Css/CgI0JxO1G+hKhlezDakq2KjUnFrfZnW1E+UYil6HpqsKTbyACZppkojKA
hR+Nyn9L8PoMZGjHBFFbPQl+sOwS2nDhPFx8b5SgSz2c3kN2kc1sJJtQixrqSav79ehNxeug5x8I
Rjc3NtVICSCe7SBbYZWsCWbJhn0vCxv1gJM8TiIYcM6OIQwdSVIFRGnKknTmgULGGOEoHHQxnUyz
S09NMFawVl356td5+MU3qspZO27jgw6dqitGjum2Qb9CVCp6DBKaKEnMafEagd+TuzyCRdflCbHe
E4jHbmzCDX2Z9BA6aQBnLVFVsu1IGnloSadJVlECgwQIm2Vs6cyU24D54hohBTgQ2LaIGih2vYyR
lodGRDR7HLPeliUCl5TVI9NE2hOdM07OLX2kV2HX2dYLDUKm8HtlMGxkWDpvdupreeUD+SBXrQtD
XJssFqDRUXLfV4DYVoPunHU447GqZTh+93G/bEgtRfJTTkb8bHsVkgr2o86arJkUbqa0YYSmQW3G
WxquTr9pnSCKIPdltEq4jN6zoKxwk8fhQNycGQlvRxC2uIRQtmjAioIPbQ6BsQmT1rjJ54g9ZoCw
dk9ANlnMlHxvc0O2+wAp15sv+vQwi0GcvJTOh++Gatu0Wm8yqE/Z2hkp65pjMoJEpJ7D0OvUrDB8
+wJDuYV3281q47RGWl9L04/XGUjoGi1Uy+auSev7up7mg8l36SGhVDyKeDQ3FSEZzPph2L/jq5v2
qk3k57qSKmNIJLZ8XVhjVKNq7KID6D9ATh3h8imtafpwveHDC6pj8UR/e1/7NvqjvNaHwGryo8jF
CHPNYMyh1WyvCQezrsnQc0+hmZf33ug+x1kjNi1GxGwl+vaAZKW4iXGxIuZyCCtrJaHdOOg2jTLk
A0QUc8sUiyUtgJ87E029By6nLjGw+YPFAHrQtZkcY1WicWXhznAINK9iOjy7pGHvoT9BI1QZkUy0
WVYqTp1Lz1r70jUdRU70A2dt299HWI3HCgIU8FSvRweVdQCUk9wt/ZVfhlTGSSM9OS0JJpEZZ/nG
oIYstmGQ5++117aEXLZ9cfQghN7Mo7/ryiYg+rOhAx7NXcujrXTqUmlvWGGFThLspYFnwisT423K
2uizaNqGDYtfZUd8cn5wcHvI+9h/vJVv4MyZG6c8txSS1iMI8m/Mqa1ceVoPSPnGhtYZmwo0IP5a
DYO1Aks1XBh64HwzCdn7iMYM696o6Q4z2Os9nsnOw48VNxtNd3aVUi49BTBQdwlWjketlNEjMzLI
7m1FcsY9pne5OagXn41O+c0qA5A9pnZ8gr2cWd+mrT88VQLZ+a7KHadZZZRq+9UEu/ne62vvWjVY
Yqwu6z+xowRWPhvusCeFk02aN9Jca7OOwXqyZmD6mWjHB7xqoJm9zou+O7nglk7yyfxCXd9e0xoN
07WYfAidVlMNO2iy4Nf7Qfj7qlh6Ps5ILR9wabquVT+9VfDVk52fRsjPGsccb53B8NQphcje0OO1
YWONKNjcMyK0S0ZBZ4G1+SUEnL5xTxFeugcEOSRBgDE+dQS5nwrspSs6TskW8eN7VWtZb2Yt+yu7
9A2DulxUX8D4DacEC82K6EpI67GmsS1SkkSzcJC7mRDXdK16BnU0l4R6mDFRZ2u87qG17VnuhLcR
lz9cDRXt1ilhm76yzSgFrFvn8d7sXHMTcGcelGu/trCIP8WOztLdMND/2bAUA4SuqwxFRGEcNSP1
VRfRsoED9RQQL3BmVJdnL5/tmz5uJEFEmL58cgx2eLqpDjKK39pD4W5NLzZYA4TxI0K0Yu3SwdiW
EwCuni02aCLUEx6hAc/IW9ursUEraQQi3Reg2xKV1UcxqfSKYnHx2IykCc/VGG9Bibd7ctVgM5sm
vSjGoIo05Y6ox5xW5QLoHK5TTZoT5DpRbss4ZqE/czd3qCkLqx4/zT1RIHYhWGjEZR0Rh5IFbXe2
2VBuo6kmFJK0DZBqTPn70az7oyhQuF6hEDJ2S7Xj5BWORp4CYfJA7FsJg70g8RSPF6SQKWaFWJH1
QvBHV9pPTutZ66Bg352EPLWdrU0mcUr37Col3rWMD5xqmoDB6Di7HLnxdVYX7lMYTPP3BKEmEX1C
zLe5aG7ZQJKZVPNut37WW2sB7RBCZ20ActbooFA7sFY0HF0KwkKJyBSJZ3G1IKM0cTN/0k1ib9D+
Of4+G4z0ziGjnHBoi0IhoqGKASy0faSTrpLRqcuGclw37khYQ52QLhpk8de6nKdt3qEFmKLYasjB
NCK9A6+uetCv5nJDss08D+5A9FTF1vLKQGd7RP8SrJBb0YoteeQXk86bMxGUNJGljMUd2N9KdG1A
3GtnTVsxJfSkQjYY8Spq4M1uk1KkG+Q24bMK0/rFzkK9QhmhPknV1VsbmP+RbLb4VFSCKMamzfKH
bmhp+zjFaCFmSkv/u81Q9ICi41sejsy6fcgiODJb4t248v6SlhaYz1NIiPrKTCr13mAP2yhIlKzY
9RJ3OUZ4X3DNVedoNtMj2d79DuwEVrU088JtXUO5N5C6gMtrNTSl0YrWaSzzDclRBFI1Ha1pu2uf
mdzQPA2NuunmUR8g4JewMbhnzDXa3uzeT8L0OkOs+5A7U0reB8nxPblenH3v7HJZThTACeEiOVRu
MT8irnUY45koRJp8zeBN7vqsi9X7RIn/NcuNnAs7uW+xJi+3sqsf5fHyKIgBtbcukAFJFzMlxCrO
w+GimwDdCb3BnBSBXtr3ZOqa/aEydfGsey76GpW0uhpSYRA00hUxm0AWU2dSrEW2mzMNXLNL43Rv
1jDz15NO40tisieiEmw6XzKJ8mJNzSaPNuZcEUGymhKdHVyTcDzaoK37NlQefafUHmZQqtM8qmPU
RsVrVkz1qzDy+XEknRH0JsKwhseIdSlnj7bVNbqACXsb+h3rnKbTAG/bi54j50c/VFN/PzSsOL+z
OGu5Ud0INKkRG/E1DfSw2yibR2xUuXyhOiVoKNpDeHbR2D3XufvA/E2nTQxt+XXoAExBPvLpos3p
1L5S4TZPQ1QsaKIf9S076/n/XFTFO/NCHx0Hw3AveAP6Cgak0zzGyJSoYBE0GK1rSi4HsjeIm9Nx
1Z8Mb663kRTDQ0x3Hc2jjWJBEI/73FWEPSaZzIlwDezwFXU2hQUbDS07paA3qDVgklXZsVNe8dw7
BObtollSXTO0S2UgnXBLAY9oUdT7WmXRZow9vtYM6pQpIny3BDfI+MtoZUwwTVcukCFE9Mz/eWRS
/W9sWZ3Q1Wvwm0PUvPPXLPppM3rs1LLqhciN4Fy0FUKwlZGkFR0m8l9IXYOhgbwjrEWPeNC1WNnD
Rd1a5No+erKd18xM/BrPJO2F3u9nniHkH/kyY/F92uDLB11qJ2ZMaCCUrVMYEhWw8ulrZ8c4sMUC
hxwaZuuFwdqJag2BRc6HrDUxHawpDVblbR4mnAxwGTOBl9HszPk582ncmatqGig7Kbcy5h3g/4U2
PxKXQ76HT3lm8sfqpbBszhWdHF4CygBfZZKbObGHzDOPyixak5xcS2WPDQCHhh1Z5Wm6nh2zkJFk
9IigxdYqvW7xuNVveeFSgsmDxf/1s5RD/YqThM6EUlCXN3F2FSVGjLyidoMSAatCoCEGQ4xrx+6S
8QIXsnqhx8ELQCvhNP2s7aiK9fLZMCKbnOJWcA2cKuTDOWrkd/xyyXpo7VA6+8mea0peA4ji+UAU
Ax8JLRivr7lOVF6rqihviWLg+lNok/m5buq8fcHYyXdCAgXKR2FikbgwXJJ8iqTPSq8Nq+Fa0b7m
k+bTaCX2ekJEkN5Ihp78qu/S7pmFf6uJ5B6D5lHSBqp2Q+mWy4SGbHffAaWq141X8Wo5nj+4k0Np
Zzf4SHlXcJo650gZ0KiBo2LqYEpHBpg0LSNKz3sgKHuMSp+6lqJsB8EhIN7PwH4AK6rkI44ZwBsa
d90A5rhqwn3c2QjvWiu/Mhy6kE0zWk/x6KFy67zkkNtyB397zh+soB+c1X8KMyoot1n2qtQBTe9C
TMHMZJe01S3geiQ2XtnaL780Vv5yAP3q+PndUwoswIOl5MG4xVsLFNBabGzvr5/iIlzsQf9JDqLp
i1hx15qqvi1GFdN3z3tnERC4TbxTsiN3+s/HNP92UP52cc3aoPToynyEDbGYBmLE4mnluEb1QvWu
J5mdu+Fbw/ZuYxKRe7Kmtq5XXm/Qb806Aip2E6UWJAFpfcmGHGSZ36NTS8yC9PZR5LsJ7cGXGro+
oSFo9miOzhWT/aRVUbBx0cQyAe6+d2sZ7XxZyxPkQ9lsfCdp/hVyi97Ur90YTiWKeDCnHq5DE1Hm
h3M6G2YlmT5w41HZ5N4um2MYpRjNlT3eNYM1XCsXVFaCRvPhz2f27ydWKiUUcFWKXEsr6verWfOo
9TExWCQQmyws08w5UjWOvkU2kWgrnw7Uv8I0fGB8cANhYpOej3GWJapEZf/7IZsibkFqUEZq8iy4
ma0eF4xtEPRLbgTSs8D3rkDTu7dofqpT4TX+ivo99DfRIQfbGbqExhpFCijvn0/FR2cIl0BSTqbn
R7fQMz8iRIsaeHnNhL7KwObdeXk+3iVRw3KxEQlrgz8fbLmiv/TfOAmQCwXMSzIgQVZ4H644USlO
iUaamBkfJBQ06EoRcjT+m6AFupeYbDHaSoqkAiiGRxvz16d16uck4ZkqeThbqu1EvsTEOSC16taU
Mpgb/vyxPt7IHA5GHeAEOqT0Afyl2/nL4FBMMi4Yj8pV9WPiwdhD72GaKALtvSBl0AcitRShmBio
LM+ssTZ/fgMgzz6cWXqd2P9d07JpqTo/f/7LW4gHMx5T+kIr1vd19xy12WxsE8vSDh1II7xlzWH1
W4Pgb7oFaOVfQJRgB7OxBVLQcxFaLsHtVEw0TcWbNoxKggYKF2US6QdEXyN6jAkr1soCSoawhyKb
ZvxY1+EQs8eYzfkwqmQgLM1YZKcBQ3S2mgQG4gOyG1jZdqcZ+3+2ZexeM9HSSFjWoJaixWRSm25o
CVgEE+XG2H7xCJGJz+CgY/OGTsQSVE1qzgTiWQt9lw0jF9FvR1k+srdgQqVzQ3ewJmye5lUveGGM
gpz5tgvgZKHfXqbeIeBr2QPRRjAf2OcaXOol9Ce+S/aKvYRUKyDoFiOe3A/CXmbiJGI1YPY5b74E
IL/XCuswnVMVvoYVujnEMdI75ahWCNvWbncFs9D/TsQMUyXnOGYNAJ2hPnXaCYLnwke6umqiKHqa
Gz1fXGPSTKYmdpCVnQV0pUzq79lV3FRLlDlQhuxKe8Y4H9BxTXCdMotVdOlHnXE/JirQx6mEprZv
gblRnKhUIjdIgeJ8VyqP11ExlaStOdfFtLJ8llS4/iJWUah4OVHUaeK9gVliQXravHDQhoY+6nxk
gs4nCEj7n+sRu079+DSWljHuYrWozttiHAXKkEHk59EdcgwKcU35uvOnqt72P16hiy0O0tGgSTbI
+2sY9WEc+wd6ez9OgsuHdmmDN9w0UOuvZtb48IvzPmrvyKGpXiA7a5o31RhQacYeEMMSeTZVw12T
CPockzHUN4HWRb4NKmAqVWB4r4tKriUogWmlSKYb6VhsILM2mYzTz1XaiEux5ML21sqo+3xjUdn8
LsvUvCCNQX2DztyyN0SLzCS711Xxr6a9D9oHoEoMFSyh/AUTQngoJuVfRwsfr3mlJBaSmDSDcR3S
U7zwGRmnPAKMxVrW0Q0ZCVyCPw8SHwdf6bjwloTL8YESmR9XE+bA/jDwBvrdGSrKVQjUNtqU7G7v
/nycj5PrD2M06yVoVhzScz+MhrSiImiDFEIKy0vOSrLM5+Fdur5Z0byAdOv/stC/j/8Vfiv/L4uz
ZTj/dVpBy0AJTXJgeIYw/D4ckUquRVhg2awsZbhPkS/zbwi6mvoQJb695Ja4bJWzGeLVOZhl+Rm6
fvD9zx/64zQqMamjZMB9vrAEQUr8flEHniK00zRk5yj2b8cpGKpNOKpv/tTwUP/5WH+7gTiWjfl8
4Z+BI/oIboy6sLAay51X41ymb7YdxPXKijK+4fdltWiJx68/FQ///nEdGFA0xhbf4Y8lzi9zzOxP
plHkRI+RIzTelRObIwp47gW7I1ITZU9f83DizvrzUXkgP1xeUywYUxe0jWLJCOr393PLXIR1KJAD
SxKd3QrRtqfJEg2KPyI+qi2JbM7X2CWx3I5L+dWGBA/qJ/Ha1zZSsd4a6DW/mmXSmFskJPY5pbE3
barAzy5u3qvHxfF95Y8UHdG198mTT4/4NY8R623KwPPY/VJ0YwbsJ+qLcVyhigv7HjOotyhpMEOe
CIW28WYN/vSq7B7zIm68Orli0KTzA3rpbYCFV+9naY5HJBOFdzdKMAC0+Jow/oxPMNdovq0ap9DK
Mdxc7d0f296O+dogRTpgIy56lHpHTamq++ab+AxXbeDNWK7L2XLpchW9cUAHw2AaWbh6Vk2H0pUO
8rJ995uK7xc/aj6GYrmPMJv28J3VT7xCmFVxcSN0GXwiFU3SXZ0HLfIThobE27aerhD1ECvGVtSE
tr2yiqg0mc/8+S4EDYfaw7PQkMwVR8po+13XPczeXTxbjC84FYzblrb9PfLF5c2FWNuIdpm/JrpY
Cl8x0tLWzjUfBPUMpeCJuRsSx7i30yXCUhXIbWTRf88yZReIRfqQ+XjyBOB/osTFVUtm/ZLURA4h
WVaddSirYqLwSArOcxwttoUp7/zDiD/kc1vFw5PtMeFvPMOxq5NRKvtcNISFrJHxe/G28L123yTL
ra0RyR3oInvOGuMpM9OUWNpae+PQN+cWY+DGrwb7/HOotinaNTwYgZFe/azVJFZctC9VNCyXyveY
qqswZpn08/dp0HjhWcSAKq7IMPKsKwzr6efRLsnG85wRufY0+w4EqdZ4MWibPFioXyjqQDqYv6BW
Sc+Y8cucwqRRU8xm9UmipG/vBoCLegeYNsjXYkaefE1gJQaHJtdtvUWckWNGGNoJLO/oWHJjo7tB
a61sbuafqpS5mXjLRaHDau/kHoVkoJz44wBZRGLV8Iwg1f1xcZMmXtCATlOSkDyN4/7PT/7fn3ub
Va38gWtxJJrF35/7Apkc1KikXoU+xQ/SfQkhvJS6mou3Hwf6twSkD2XOf/97+Zv3smJtE0b6h6X6
f/51Hb83ZVt+1x9/67c/wnj914EX4slv/9ji/NfTpfvWTJ++tWT1/NOzvfzm/+sP/9e3H6/yMFXf
/vs/3suOWGZejbDU4lclKHuRX07239grD9SF2/j1b3/xl3ZU/gMzOIY3BatLsqVhxP2pHXX/YZsL
uw7HOJdFLVPPP9kr/Ii6DdeL1ZEDSZG/WcoT0X//hxL/MKmOUFUjz4RsANIH/vnB/5rc/2RW/9tk
z7bdhaUkfsg58az/flckozWT4Unwmy1F/iVDpnCardjfREHX35MUnW2mZh7vXAJwztJo2n9xU/5t
oucTLLJZ5j9gR4iHfj88vhVd08Am7Ll2JJjKuXuL22C8127U/B/2zqQ5bqPr0n+lo/dwYB62KNTI
4jxzgyApEjOQmBJI/Pp+yvYbn0TrlcK964heeGNbQhUKyMx77znP2Xz3k/zkWPOPS9l48l0IM6Cp
EE3oX84UhIbYc4+nBC9RXt7NAyqHphzjqDXK4Dff6h839YTZ0XndeNvgIzmnj/Ld1n4aoNF2Cxjr
OycJu0FbPiwCWTl0aZ0GLIVR3rnSr4wNVW3w0bOAWPtff9sviKaT5NjFbMOhEbABD95XCmqfjcmk
dyT0LrHMm90U/BkXR6eLgEbi4XBataLbdEosBwRc5bOTMMcKpVWIB6u0h3yjER/7zZ1axD31xJb3
m4PI1+WIz3V6hknQCFBNQ3P48R5lyi85y2LGpBnZnwsNQ5BWtdVvEkHMf/7q0Il0Hl6oEG4AffbH
y7RjLgKab0VYaHUW41ScFVIoyNxk53Wm/uxRRF1WHA2KlV1X07LVpcDaNnmV/W2q4i69zjozvW4J
9mOGDq5TQ3mTodpF/KPf5n3DGHbkryZ6lNiszbIk/QXu0oGx44TGYdthz7cYL9LrpZ4W9vuvf+av
1cGpjYm0HAk6RDRo4Kwg3z9psHYRAzCWD5E0FRu3QIDT8rqFk0KP2w/p9Jtq5AsIE0odenWH/mlA
J8iy6NP8eMEkyMfJb5aKZFwdU1PJ2MdyI3QikRkXL37c3Ta+syW7kda8/Tzp7kFHMVz7w7Z26/Pk
dBN7Tf7mYWcx/KFi+fNDuRx1TQxNhv+VLuw5mu5gImdT65zsVrCSMYlQHxCafYLjpLkq275c/frO
f31+sfMAaOaSpzect/3LcrJI/COJjf4Rg1qzT0292JD3J3+jsv/ZVTxomzy70EftPyX4360kY0YS
UM6JFeMhomBrAmkXu737m/v3s6uwC0BT8XDj/SOUhLGGi2PxdBVZJnvDGdyoCbzyN3krP7kKexzs
DjqIQFq+FlptUNOLQlcWFln7WtnW9GK0nf3tNz/LCf7y48Pg0RKG7oLB69Qe/nNh/O6WzYbbN4Z0
3oG+s9jr6YQqz82WQHy4RolRUOjJY5/Mpb5LAHCZUcnZkzw3MBVa1ALlnS5GSF/mhZNlNgpRlOrN
hVU5Q7/r3ZyB7LwMTbsfCGzxVzmqywxRGt5Q+g8eZvAKXER5BgHEt46JmfBnEZAocUhjh4hWS+lQ
i9DA5uOut3KYpqRz02b00tq+XNpEJuFSCmjm8Zjmu6ToAnRlSHuJD+YHaZGnOxLRdpLPb4NjFHnU
DVNdh0vV5YQq92JKLgVTxx228Ll8ZJimvNXQeFp/LAlYXm4wrS76fdykibmVSK0xXwVG9x7MmpZs
uq7Cy6cPJATuSOu2AK5mXSqjGsqGHbaeWbURlDKhRZ0ktHnTCsdPtiiVukddaLR+Rj1OUEfFwrmk
EV7oa9X5/niIF4GovKgd2DMIZGN1bou+TZGwz+DDyNn1+siOjfTOd5dRZ1BNy2GjKSr20LAp/Vdt
TpzeFvBZjY226ewx1K1WY/s2esdYT8Agk1UvDWunM33rNgm9WIaqhs39KYC97f3C0/gzfaK/NIpp
6Fpk9kh/q3C0dmPMAxLWhBDEZOVAfkbQ6TrJ9TDPbHkZe/aFMjMoCQm3NAlBDfuA/JFLEpKWL/J5
VqL4oNEp+zW27SJYN3z6e+RSPASlbd9AJDC0S/4ySJD4yt1q3cEVm7e0qIRaZ0W8PBYMk/XzucnT
YW3MtR5sAjXXG2XT1N+bPYvwwfTVMIU+4LPySqMk7jZGYRYZLm0mPBwwRu3J6IJGrTV844Qfll31
7BOo+0aLFuAwZ9IsO8dnib7My905vzCapX1GdFrChvM52+66zCchoter9pu0sLuFgYljIGMMroDd
uYC5JpQY+2YhC5Qb72Ce41lSKDaAVoC4w4/prSRBL4g7rKobODY6lrUCy2W9OU3jAwIY0FIAddOQ
JadMHMszYRQSNy0D4sOkjcUbZo4KdMmSGAO6RRIqwxkperEiR5xs37ju2aTpkCSvykPfvsMUa3e4
FTW8yTOp2+DhmmZmIjRrdpRg9Lio2hm5DtPcujvkmPLklVMG4G1aCHVYfZC6mqukpcGDtKg0KBVl
4MUbSaZytsYHi+oKw4tJYPdCVsEFeFV73tboTL2rUfbms6u1QlzFPXqde2OANXDQFFr5BM9LQWgo
rupVhRaSjO9iNil7J2ouxDTa/Iz9VOtXhZzBf8ezZ8gNcs/6RQXZdG3RUTYJoI49f1gjHXEG9Cyx
k2/sfnBdTIPCQJ/bqGLZpoVAwJIVy1BuEcTRNckS4ySx1KVn7fx6XFBGKF/sCbYr6uPieDNHINbM
gLlzikeoGZEN0fgKvHFt1Z1/1opemuR/VzgyFkS6F+hv0ibq7IaI6nmq7OUK4DDh1r7Z2t/A+8TG
1p7pAGxwEqWPRF00OoCKQnyjse2dmw0G6LUlaBXO1P752qgD6uM698WZa7TuHR8pPo/zHsF23VBZ
E59e9lY0l227Qx6LZlnPGc+G0qndW3gY9l5jmDdFLpzB80J4eMpbegWkYcN2SaKszOVCPqwIDlhi
mu4cHSinIQgTnbU3dRHf0ujjG8vKSr4FyWhcaPbitXtCkejC237ZE6VrQ1XcFqRjCEQ0YmqvZAz9
Zs/UhL5G7UwELruuIriaVnz72tEAOdOx5mcruynQdkqZlg/GXKHyFqxW2+U0zQrLOrXaTUY/ZFw5
OWEAiRXT5fcW43KZswxwtOYQhom+xSUn0nSqKB1t48C7WVlH4B/aWd1OwFYkwtjrsmrNYiPqk0oq
qSYA2Ytnot00cyPBAePnYI+62dQ+eRf6J2Ub7msjGq0LJxQSZGVXKehWOQ9Y94xUEFjq+ZDow2kG
OXOKXKQcFG4S6Cs9qJBjzcJzXhBDGNhcUunjmGWynSPzJ1gVJEqlXanTFAg5kUbDfeGa73Y99fGm
tRsG+9qS+uPqNJnQ11OOBHWNqjZ5ytmcamz+ZmqsHK1pmRc1rnZJ+zkIIrzTzS1OIZN+oZGlPDhI
wO4K0nbvEa/En/SgsDVqbWvqR6qp2YfYAMkMW5JIPntfpjb+Jat6UJzggtCE+TlG6VxjlHCz2PLC
VktwhMRx153T1OmPuPnYXrPCE1eucCdOjLE078s4HfwVS4n/zBxQXDs03u9RlBMhX5ip6azotYp2
5TS1LiMnZqK2tum4+ijS83LeGSM8/y2iwA7/Pzfkwqq9ZjqkfUugdep3pLMCBJreK2nX/BKu3hbs
npqgIVS0sDBE7gBsqfAKxe7g1mElKwlvCFMpqnoD3vfO4tTPNjXy+FrkuNHSWgHn4bUKstOvylS8
urCxkWeRGxQzQ5Ix6+yZwFoFt3QWupdcWYldz7eaAR+gWzGBGLxDw79DYYpNW/lhXoOG4tEqCegp
o9mbR3/f9ghYyqiBVMoqq3rrc0xtlIFzC1C0WvdF5rp/J7L8q67Sf20Z/dBmuhQf9e3QfXwM56/i
/4Xm0qn1/99tybfZR9e9/q/jR1N//NBhOv2xvzpMiJb+YGhOkhY0RJhL1okl/h8iovWHpfMc0rzl
xEQ/iRLy7yZT8AdtqYCIFMpEhiwnNPjfPSb3D7pL9NmZiVhM1hiQ/Jse0481uEOF79NgctASM2fh
833pPHaKkWK8+PuxDIxXBfVOMe4ehzcyeZt/Vcn8eSnmVhQxBsN717FOH+W7w39v4LBo23nfOXaP
rI0JgO4M/r9qXfznIt6pAuQOoUD58SKmAPmGRW/PRrxESAEnBHE4/r/7kX/brvr7IpRi3DUKGURS
P15kRvS4IMfec3OHb65DucLrNl3PpLv/q7rslM7HPxRlps4SQ5TelxaJS2svjadmnzs+ogvimItk
JUDgRb/+Qj+Wf/+5DLBMuppUzNaXLzS4UyC8hLMIsoe7Me1ieHT1sPv1RU5/yf/MLk8XYZzGChiQ
b893+Tq7zInIw2xgg1+e1HakXMZn2eMGAG9j6HtlifY3DaZ/fis2EPDYIMJcePTmlzaWCcOwGzls
ucg08e0oeG6i+13q28++Fa+2h6iITCj6pD8+Cx5ypZRzwA69coE4so0Zjdh46oDIRX4H8+Xf38T/
uRyKsh8vV1bdIhcN+2fFBETP2ecGUQ2X2HfsDetIe/3ry/3ZpPryo4H9xgBpcQs9Zvg/Xg+hggv9
qN5hKqtfGiy1bwJzPabfwkCpj+Zc4fqs/OJqxuKe0GjqAjfU5rG71xOSGSNlOxJHJej5Z1EZyiWg
mkzVXV0EE+3PsnHvezqLMJsBeu7GptDla1FmjnbNGcnksn3fGutff6evSx4UVxY7GmRMeJn7fG2T
DUgCbGKbd6nqnS0ssu6c6EF7p6w4O/76Sv98NjwWOpZ3Jmf0Ub8qzmLX73Dj9bs6GfS1ZiUeRCUl
PxQQa9T9mEz+5bp0+mZcBhAbRHnI8F8e+LJVBuicDpMqZfsySbX1meHtSn0u7n79zf75anGlwKOZ
A9OCHueXx3DOgUckY7tz8X+ikGm0qKwz+a/aeKcF49QkIsDKYcdgP2BP/X7DGOFoqjxudkBvOaR5
WhNmE335X3+TnzwNeMYJUXGtE6jj66pkWmDikWft5NAQejsLTlVJMmFhddq/cNH/Vbvx0ytxAUc3
KOMQZP74dYBM+SBtG8aiXXbMjUEjm4ihfjml1m8Y2D/5dU4iWsoRBjcoGE7P5Xc7bat0cza0aoeK
AZFPVchV5qXjb7bzn30d00esgNDmlAjz5evAHmz13itw9/p1ODluv8UiyxZSj/ZvGts//TocTUwH
xYtN9uqPX2dCa9HGmPq1IFPbZrIyal46Gr9+Dn7sU//1sHEYs5gOnQSbX1Ok8D43tjXku8YLXh1R
qnPhjeJ8qkz3hvhV9c2gKfTyf3FJm52d2SPB9l9Dn1M9cUzyvEEXtukqx4S00Sej2rng3ndK4ZIK
NY1k1F9flKMWt+vHJZ2zqIXpO2AyAfXjy2vleeOQ2F257V3c3WvpTvp732QuCkJetikiq9IM80EN
ZhiQF/ls6V3+FqDxx8ZrNQDxOcnqF6Kpp0s1FQvGdrfpDu7sdk+MUjGS+yxBekjrFIMEVgeaNkyT
/HWK/VKtaJtmED1oT3rXfWraFw7I1PEKnZrMNkZZF/2Nm9XAtDAG6F5Uoh1E2xqboEFQPsj01cmN
Wr8x4TKqFekO+EhcqFCXZmfkn6jm2v4QK273uou15k6bsY4TwkrvjPQZwguWwSRKaE71c+wEurfu
W27GyjOq6WCZpzLTIFIhWWMik2uDsgxSa9n7Fw0p6M8u8QR5WBnS3NdzEX+2aP7s7VwM6qkcQb9F
eQnOlo+TJx9anUPTwMiThJWDYmeT0MQuoizV1dFvBsJY0I0h3mnqeQShW830VALRFjIUbRd0qyT1
YN7xevkGXTDFIt7mBF5FxeKTS1PaHtyN3KMGXzHSgUYYe4v9JPUUWnnRy+oz7bFzdSxn5NhZQ3wy
WMc6oRQxdjq0f+h26tn4ZtPURvPQu/JZTwyxrA3bRFJYDjTX66CGyaMErsu46nO67Sn1Ly2fsj2j
b4pDSU0oS5FT1oO7S4gAxY4fDIC8QAelZbRgoroZbXd8DqZieMOKu/Ro8BLymvAfybtcec0NQIwp
RcJPnIS1a2eYE9FgTqTRYJ53/KP0kOLusPQV1ws5Edb5ksLcdCHuNFs6g6WxWpDlbTvR3rlaU8Y7
X7HniRZQ8KZ1JrIThOxHctBmT64AEKsbHzt+t7KG2joMONkflOMvL2VSGef+DDUR7dtcrEGMFzDM
2spRiIvq6i5xB1B3WFjg9ygfIoTHjp6tRgVfZiW8Tqs2JoQTnQdy6N9UnHgymlPghJGVu9kr8wLn
W48Q2FgFcaKWlS2I0TrLq4JXHM8VbkRyrMvPBK6Et+pLcMwQu6v0daEpDDqQOKzsXmiY+cLFcan7
pwGrW2SXXX7rTJU1rEj/CgYKN4Tgq5ElhVAH2qj6yk8TTaH41ZfzhC4UuAt8Mqhz6naORnxFcxTY
NEA4DzFgGWWqPVhelRiMODy3IPClLXHfAK9YNj6su5dUQneLMn1UpGy7Vr9OESmWoV9munG9EHSh
0zpxu0fah02zc2fs5REkCv8B7CtogBowg70J7GVM164sAhjW+kwjD9RBETaJbouVoyfFEKVWWd2T
1obfcQgMRK05gcrzuk3T6r2go3lbwpno12riRb8QnleVkedW9mcJf4fef0+/kbmLwG9hxU7bQEAx
+O4ofEhHYYrOUgI6OH6HjZy4JzVUJkNEYWW5EW4P3qM0S2RoAHXkENmNOb/nvjXMG5F5NDA7ZUIi
7eKkw8uQ4sp+mKVA3RCRqdU44Hpov8XHWJ3k1SgITLp9hgHhyzX74a8d+P+3Xf43h7HvdrV/aHpe
Xqu3L5Ke0x/4q+FiWX8wlfXRUBKnxCj8JA/6q99imqeUCYuJMNpKhp2nAfrf7RbNp0lDbBL/nf+B
8+ZJjPB3w0UDMEeVTxGqnxRBp7Slf9NxIfbxVBN+twP/KQvgfH4yMVB+GN6XmnEQShs1m0FOV8QD
ep6qqrMDeXPwHs0+o6VupL4DGMWAIfDZY5Z7bIGPYa2fMiOZtAhYz/QNE4IatrkPHQJcq67PBsSi
zP9wOIABr+mqpEovGC0WlL3Yr5uHLIj9nmo7CeY9rhHXeDFZ7cqrCh0pQ6uc1xcOkNJ5kwsr2Qda
zXYUx0yVzpNMs7rIboEs48menmxR12qzaKPyN4jvQdwx/ixggHS0uTsZ1sOM8iARgd4xasO0D8xj
6ucq5CintddsKHWBJV7jfLPWW5djyNg0o7vzUq8uti688dCw2uSlWUwQHQzgz7NBpncUvhLMq97f
zh25SrbI5ifUA9C+gtrng/Xjbddj8cvi5tmmLAbzWX8D+19EpjKms4mbGw4K+eSoee2rp3OLOa0v
+zioSmJsiKZxGPWd6/p4qWU2jAdzVHTkK1BqQdqfEgDtXS2n8YxpV806aD2rgaonPs1Q4Lp5V2al
x3hR9LfaxbYWgwDb1TMTbDQmj4G3yDNKEHlIbb3+TGdnOGCrtLZFh9lNBJMVMSUmiY5yPExbb3hy
WLBCMSCKOcF+25Z9fxB0TZypsYfLoXSZf63ygf0OIK2fW8X97Ap4/YWHZhNdrNCb7lrrlyV4nlK/
6M+Coj+NzGoI8ghJ6Y0EM3F7QYXEGk4G2qtxZXWJvMxlxtkzT84QgpvTDqVSW144JErWLWPkte+O
AhSdW3QriUMb4kPAKC4k99ghOqpuTffeFOSX9PNwB4qfzJBcZ4X1O41cQFthhegWqCXkg8Rdiw5V
tgNFl82fsGtbIuLppB/cZBl97Y2rBSMmB40NFRANxwBkrisl/da6TdMOG+zojPJZdjEVvCWGLD4s
TJTy8z5pm+zAD154R6P03lI91RlQWTF4IUfosG8mq3thbDreNm7teKSxzlOyLRPfFLu4WsSu9Otr
4FFM7FIxfCzO4OwLCsiHwiZ7KRfKuKpPYX4jh3W0gAL7YY1vtfK10xigowBH4FoDHZ4ytRkT+v/h
Ys11/45NCzCZVaQkEZYziJXJyxfAot7ShlOpuiJSc+EGex80o0lKLdbeEGChPL0Hy9GWyY1liosW
BM4W+fOH1WPml/T0QpPoqEeNv6556ulPNmeCoBAvokFdMPxUcf2WtBjewhFN3xR5yi5d+Mc1dW7p
uUTAZ16pzWE8OFP+LssCmrk+ehda0wB96Cbp4GEfR1yKdi3TFmOw/ULMe5pFjfLes8bcA3sRRxYo
Azrz0vObpmSbgESHzNYjXNGdR3uuDgz52nozAap5k6q2XMhHRA5ovJfW/I21QHhht3jMvn3UoAz1
S9t3NxyQsypMpDlVa21hoH+AfQG+dYY4HaVTnXZvspRxRmhMrWHKkTED80BbCifEF8nslR0jDnaY
YBhXdWAQEBOPlMa0Ko9DbRjXvLxgeBEgnNPHGbfol/NtnZTLs7I7hRUKFsvKk0wgdYaTjGOC1WiN
DM5aW9+nGiVDKKcFxlV5qTUdnDFL9FuzgBGtxvIDarM6Q4mrbUzmQGeMAK0zjnf2Acm6Bpckc1g4
kwYKjuO2+p5sedVuOmOxrY3X9s7GC8aPIimCyACd8NIO9SMyLWeTVZ46lJy0Nm0feGcGtjJCuvje
hTOA+XO+TTPEATngmF+mul3zaNiP6A6xq0DcOrhZ2q2xIJFQIZs5QQBjy+KISJO+eTz2u7LWPxhV
pTest/ERkIiAboQNDbWFCw0faeWWQxez16oZwkG4y0s+JM1G073lhS5VVkZ5HOfHvKzLPTra4trv
7PqAd+SSsvRzhnsznGab/sEF+XSkvoOGPY8DETuOeUOdMz7hJ5i2rLT+PkMLf/CliO+tuUzWDssg
kKkUKKeh+ukS1JELkHQyFKoG03ktmMQ+WwrkMkqJ6Uq2eX6t7HZr+3G18YwWEU6Z1btCb7WjIIQl
FCmYPmtyuYkSTjSfxHOPsxzOsqz0Lrypv6vjSnM4qga9vSbC/tNP5xsHMv0+F7pERh8fUyU5U0vu
BWffRpivwhgZ2vVXWjW6QOzVpmpr/dbs6nVc59eUfGeJb608r583GE6mMxOJ+SYXgqRga9jl3dhu
HDUkAK7mgbm5swGGSM4RP9ums9UNiWycMAuXZkg7nojSe9sA9sL9tx8gDPJXTbATaLgH2zTzkvOZ
eIwNuz6rBRQaCnZc3ImtJW+2MY4H+njm1lEFDErpNecGITnASZ1VFRDbUjrqnVJxuvanZQ9k4a7r
lU2dZ146Itkp0Ux3YwaXkx3dncg+JL6IwMDPRjbXpxIn7jHdDtZL33XAxtJDj3WnSMc5zGc/mpf0
MWknPJL6ZdYZB6KE2KRdf4OhLzknw8IgHCO/Sb32GOQMaP2FVKEuMaAFNg/m5OxSt1k5QEUJO2nz
g+sVZ3kbqD0x25i9oa+qrdks94AJIVEhMdogSb1yJ5/vMm+ChngLh6405PyOAr+v+EzSjRyMfypc
lJPi5E8L1iVbv0mLOLgDeAqKQ2bU/FqbPPgowDSQEj0lkoHpFdijzO0eGJ7XWZsALk26XzKpwQwq
qWpWXe+Wr6a1XIraEVSy1RxZbmeR6wdYa6Czzu6cd+m7OSVEdw8GeennRmEREDKOguAeC7h+WqkC
tQKwjTAudAgxcfXoTz6gR8CxIZJw0pIpVavM3fIGiQ1OXSRX1Kps6WN12VN+wSC1xXgwg2Z57mpT
h8KmgjLq0MltbOBQ16hmKy/sjWkxQgTHlbtlbDS/SqX8SgsnU+MguRB4RG6EqonPWIrMOk8sU3qP
MnHbYG0MEjtmJvvkSjeH4XLpTXc3JJl1OXYoo8I2YYSNFBYMb5gKme+nwOZf28Qx7nucdFcBCWYX
IqVQlQWUvWWmaUFaFdmPIz862cwBUwVXRX1c2uthysC202U/N1PIe2WVd9Fky/GB1NPyelLFdSdM
7bJI9GWlLJ7dhdP+VppCnTnS6c6VM95kaH9aAu2vfY7gJ73IJUfA+YhE0C9XsIAclC9DDVOkuk36
nAeabufKz7sH3Z27iC7s0dSXdAuKhyl7Y+tRPXnJJacWPbS8+gI+xnSZ8EKvkOHsACxw9+PlI3G1
VygX6SH1gA+lXrZDkbBHzTi9On7eRk6Pbm2ib7Wfm1ZFscnGiRhkqu/4WeVzlY4IJJLgHa9Au5Gt
KHYQIR5pFnQXJ/H5njgF5oZufWvoPKie8lS6LgRdPKxkzcRAbIBIiKugWvPWpkefcrlZSeIUduUs
rauuLZfbyVmKg5VaVqRM/7w0lLN13DnZS4u9xIH+e1dheXo0YhFvJ9cjuCc3RCRFRvBLrhySXDQ2
12AAZwMSr5nFUwWIYAUm7sUaIBHTgayuY8QVa6Oak/cgN4Nj4y/6k5MO4D0azn5u2zxly0ILC3Ta
zTLXt3pWV09DNn7TZn1fElSzAi+knvVebnI5ZTuaOvYbepDm4GhivBlGo1vXlO1vYvC8N8xQ42WX
2vZ9UHQ9YsbYyzmpQI2vJ16xxG2G21FfyjNtnrOcIJlg/CRwhawZMpcgvOuQwQaPPc3stS1ASO8F
JeJ4WbZTHSYuGaBAYFttbdnlHegT6iogz7e6nPZlNppbkiKM91KnWWjC/ni2y7l+Idz1hCwjlqwA
FXyJFDZY9UjIL0tf6c9ZVZkQwcouMk+8HWs2wAWCnoNzR0c8JQ09S9Q6J15iP6KRoilllqssXuJV
4y1wr3Sv2S7AXLetxLMPAcvEtF4GXUx0hSEBwY7VdTCC+iOdZWUiUexCt9GXq8JFEKBQnBzwSRQ4
0FNmCYnrbHlR6d4V+BPxUYRI665TpVtRwwwgmvOmQaWfOmczB/mokctaZhqQNa9Y54j+nzKilq6H
rrmz0DSezQS9wTCewsLFoY+CH+0MzbnLRqONi9ENppCV0JTvU943f3xG6ZdeVUbinpHCYN6SNZUe
bbaOVcH4OXKzpFuDNUdJGxyKqZx2eZNaNzlHpE2i6QGapbmM3Jr2zVx2dXoCkWWRqmN1J2We2uti
NHpiY2plbwybgk+x0XzLa6SpHG2zq4ZklBvKdKrL2Av6C7do34GMm6sRrugYOrTczlp4Uccah/Mh
a3twqsFYgdrASTMpTbCCoNTLpJJnmgNSYDTaG8lkYjVMxsnAADA+1JC2FjCIz30cmWFCkcX+iJQz
ttuGLjzO8lb13I0JtGlmDv0GAJJzU5/OP9lEmrltincdEyVyUeMUuw6MFJoKMiRez/0EDg5CQ6tv
rK5/yEkJDMmNpQ4dJmxwi2h2CmwlG1E2Byuw0B9tUj/lemreL6AZw7pF5FsYan7j93IO2vBnoZw9
9RT9TzzOe3h/RPUsZbrJK9vdalKKlq/vVnsb6dW6olHQRXlAsg7lILHwZQdvZmWBgAmddC7XQTxb
BwTCsMitxA91Nz8mpNhsCXU4R/J/Y5rIgXOYYBdj6t83mYwMvQn2IgDgqOBezC2hklNRcKfq4DqI
HYIcRxnT0M1e6ZNU7PrlsIV3Zp8ZMt1B6YYr1i4EeZYvsrInpPZD319KPXjQIDSvFiP1LvHflmeE
rRAtxTCjnMr31KwTWAXDeO73ngu91BxfaMNPq6zUCJapli066TMxduJWIyL5TZ5258GCqa2J4rZP
1LF0PXGka8p0wPaqu9Yr7vCT9A/9GEyXI/tApEZpfaM+ePWFxhCifq9PeLJp7rtjqUgBCQFRID5J
wOMaeu0wL0JwwCDDP3hCrDW0iY+p3mVbPF7ua264ztM82fqWMKhjKVNCpmG5lEhoLXS3sdXtJgKX
dhThL1YDumS0hyfXnr/xiMS8FlZzKXpT287xpB+zujl6YIXXjdXkG2co7U87tqc7l6YOqCy0cGMg
YWSopAsXVHxhkhXzjjb6u6zKFoYh8P/IxA8TQcKu7mdZDKzbaXcF22jYU7K5ERsvVOEx70Ih0DnY
TKsOJV0UAuzgbgROOWxckEnk3Ota5NiIFBcbEaGA5XPfSlojwCRO4s5puTZtuzyIwqQC1j+hq5+A
P3qyaXTeh0jkWn8rFD7d2OxCX/lEbdV6d15rFXulTxN6bsx63WkOUYxQw7aN3nYRo4b5zFwCfZu0
C+wF/zgp75HjEYdyu+oZkBE3OpSdfcRu0DDoQUERekPsvdQZBXAg0s+Z/ndY+h4cIOnWxwF87tqL
A+/Y8OUYo4EnTJ2HMo3bcITIGooKLHYwBh6brkXMJ2SKVyjj80XfNuUOCX8VtdXyNJKCuCHNxjtm
S878sDHtD8LxtJVeafZ1ObYzb48VR0YyVOdN2ruRRfl7wItp3ma13mx6DOG0FE51nbVM82r0qQlb
gWOKLDGbupo13qPOWJNNdt0Ceo2aTsc1a/qMnOOl3bcVNE+D1j0wSPOTDpRPCZHf9oD3wnJyTrEv
yIkxVszXsuiMiO7mp4lz+gz6pburTG/YQU7TOfi3yboKuivXzD06Laa+mlwwZabfV4eJ89MFAixz
ChU+nJPit+AYSaMxsuloongd2hXvDyjWuR6vNbdoNn9qp4EcB7RHyz5Cm8rpKJ6COFpQvML0muXK
c8p7NmgCBTW1rOt48EI7FgR6IsZadan2wo6nrU0xQb70kmafmJMF/s+5VHW1FykgCPjNYguDh9Fo
7HF2ZH2gth/8HDUMWQd+4Wc73CmgDHTf2FptTySGKYz1EONvrpz+vknmBwU9AqRhBk627N4QylwC
iu8iUKjTwzAE/enZ6vcmuXZbmuCX8wKvuHDtD6amBb6StFhPYNY3QvNgupcKviZ+wYMZD9kxtlw2
1jr3rgoC2EeAdVtMN9N+SWaFLoWgH3ImX2cZx9aBmn2Iz0yVJnMo2z5ttoWLoOAIVne+bdPacTbF
WIzLVQwlHaRvHus1Wn0zASGNjFFd4pvPjxmoNyaj5AIzAcaAFtM3C2T6AJYGrG8cp0DAgzyvn2ZC
7qig9dmakTlX/tO09E27gnlcPpbGJO4yyfMWtrXQYEaiw29x3IhmDHPYShR4wAznPuytHohujPme
utKflNx4lWDJ6/WSKoX52K3AcWJ8aAPtumvPnSbtkHcNzIeQyCaw7Vx+MK+h61Bw52Q/LJERxMgB
rKkzzUNrtJAnOdAa6ZlQoOLWjtEVDax4w1gOGpxAGU0ocruDPfEuAcpwq/lYufpo/R/2zmxJTiTd
1q/Stu9pAxwcuA2CGHOeUzeYhpQzz/PT7w9V7VPK7DrSqctjtq2tZF0qKYkAx/3339f6Fkjh0Lzu
Emf+PkiE8jS/9LrYTm1H9zOmtXxD5987wIqZD7JQD/nSJ5geJGVafsmp3GNmhAhuMhpwasyau0LZ
J/KKv4Qm2Js0M7pgIC1to0/Ot6EzlicGwvhI/zYBvj8BV5YcUzwb7QzBMKHVkWvetGunxbQCM8UC
WxVudYl6W1eFX8ZLsZblbt0BNYEWAQSw6W7Nti8YD83kHCBbJaYPH7m4i2kgJYEaiiy/L5qxOus0
hPy0pW3ZNip/TnsXUU0+Vv3lWC0cS0TGwdSM2m8j1CmZCcKJpbPkLG14JgbhIQdE+LlxU+uujzX7
rjKIEjGj+WIyKRFlLYtXzqipLTr7flIV2wImyYhJycz3Najum7yLqmP6g2nb0zJ/IhzMOYrKtXd1
Ejcv5hLN30VY1HvHBJGxEZUskIqHLxnCh0B1U7QhSZKMKDsiTc0Ik+8elIkZtjLMZs4MIHtxYNxU
pK4Q7vYNB4nJFLJU9vwZkGpuHojsysyAUry2EYJbkdoz6L3kKQari3WpK6f2GEe50RD6WdWNOE9m
QuoJVuGw9lGngfwoTQ5+2CLLkiZugb00LDYDNg0vZkIAcTG05S4tnTzZlGRfFw+pZTeIEVYHn27P
wQwIfQJ0AFl9qQ8qyouWskg543jh1uNnjoJCnKk8m123eJEfL+ESLP3yDNDwhtb0Sc2AK8GGOsQP
l80BP3APZjRxjwVHSmzZi4qu4qyfOKOILcKNcIlYdjHuZSGJi1G0sW1mOwjz6eL3yr0Ezpdccd6x
GdmuvKqmuc5Qvvr1MOV7c7TUDnOJPOhk4UD57MttRVPSHxIXDDezu2H70iAGL4R+tYoFc/NcwOH4
tOSR86KG0MFpYMWBseBcjGo3Ok20SEtahHRlCXiiy5sv5U71nntwsVqd+kjk/W6suqbi+cTkFvYm
q30F9h8pG0MGoYol8sCJdBMIR6EbGztM7xzX+7So0LjnYOAiN4zjOEdVv7NhNn1fmmbaGw1luQ6j
3KcELwKAVaGftV3r+OT6mT7rZ3U9gJvPNouLNquiU7XDsCHox1tzTA+fls/z0nqA8pRGG3eivH2V
dfvWlvSYs6aTF5UgKZnRRIB7QQ2TVGZ5SZ5l92Wo3OsOXfU26eNuR4VOCrw+TfhUoipDBmbeRqW4
kh4H/hzp790hvqrT9tBU0jsbRLoCFdKT+tqDgnxpcTqAq8wb/Sb1kIBkqjL8EnMkbIc53mgs0Q+k
rF9x2sGiyGb6tnYYlTpNwDthJZeyjncD0MaY47wGUvzqSS5ea6wkNJ8dBFb0qS2LU6YIBPEdwaLy
QBcgugVUDn90sMy9nEy6txEfmsjAYDa99Eu1JMfWGz4XlVrXCzqUgkylDd2AsFO3eaVPX5lv82d4
6CNvY00Ssz5fWxqkceV0bu5rdAgg9qd0kWAQjIe+aux7IQEubfQwT45IT8RBJMQjzEtq4tSY30ap
HnNb5/iL9+7CRj5xcNSIrtVd/Vu5dyVDjBqq4hluUE87FDp9cxyiHCfGtEZZEGW/zdCkQ83NSZ7r
hHZFdEOzhfsNT0yrxyCymJ95oV3tPnPL+n4Y0rs4p4gNS2vYuZxtbgiBMrZaZS5HlcHoNeDGHove
eS4SoKo6LjJfG8f8MtdMNoFhs89Mq/2CcIM9a6+unPWmNkbjBGzgkq2ei3lLoPq+yrWXBtbfAYs4
5VtSPkVkcvlojlBcGOPnMcEQ62pU7tsVGYOPq+WcUxT5perIryWw5GvhQMSmKtYfCjyKvkiHS2lH
7LWMfDkKFe74grSjJXROWmVXBFDQOy7mQE6j9smxCtDdTFprkDRRJf2SF9s6jaKHgfiy9pyOw9Bg
YaFMAnvThvKc0+0PPzXNENpBl01Tf67DbN4Mg2Gx7oqW1PRRTYDexFkfkaFtvIpqt7ZGeUIDbsaP
HHxEiZ8SHy8PYJvLbsuOMKq/hBiXz00o8X3VvdlWfyjR/1ep8V+2g//B1nWLzijsJ3SFiI7/74aZ
xyLu3r7967773L21/7pkl9j867rvMvxf6l/HNvtcfGt/NtL87Y//01jj2Mg5mPnpdLuorEEs/I/Q
w5Ak/9HP+MMeI4yVPPGn0MNE6AGlCWGgJwBcoPX4S+eh/xtcAKxDJCC2SZmFqv8fCT3e61aRV2I7
cNB3SB3qKCGE5nvdqtm3uSLoXb3WA/5yAlXsO8RMV1W7nHHHvY1VHpTLch/O07xPYfcnVh50bt1s
AC2OQVOIbz/d6r+xrbyXuP75eaC54EICGIpG5v3nGZsO0eQ8qFeEZzUBWjLDUcIvqcEpLumjLnoJ
/fnX1zTea11+BDNaIHYIZjS46/+BNsIiXWhAScXDLLUzdTL9n7F5UnOENxpAY9DUk+Xjhcv9uoie
ZGv4v/4Aq+b9L62Nhfh5hZjAMrY5kcbZ8uEh5FHRc0snmsao+TyUXhE0ewLmybXSjjqHw/S5BD5y
ZCD/9MKrq4pBpvP4Df73/m43kEXJuhHizpSasRUOYpoRtBGStOHea8dda8l726gOdWm9/vrKiJLe
fWlGMA9YALs1V0Qr1o0P104GSrG8ifJbgA4bwT+Xl5+Ox9x3fLVH03NhX3mBfdUd3K08ymO8l8fm
LI8c9gfgwrae7wWav/7++ueqA4aCQ7e5aQ4kCBy8wDyaN+zRNpI/+HXwv97IbXHQX5uzF1hbojiO
yZfxdb7JzssecvidfamOdPavlit14T1Ot+NNCYj/xjzSvfY5AvbJrg+a4OsNP/TrV4LdAzoOW+6T
H29v7W3vuwHRHn7oj/w/sdEOMmi2+p4kuoAjnF2zy78nxzrotqPvHbyDvU325aFlUYK98E2/ooi/
m66na+2cn2XgXJiX2kHfzyfQBUHvo1IMjGPz4+e7gX3UdmLjHZYb60oc15/Ub0L/++GM8mHj+hAO
+BjEpx3qM+fj/j2nhb7rExqwD337KK+ivffQHgjs+c0YXt1+Pw3iP58nin5IVejGGE/vx1JMax5s
qZbd7rbXD/HGOJMKtVe3w5cYq/8qtGChC3JrM52XgwqWDZXwhqJttxzigAOCPZERfrJ721+dwHpv
Gv9+3owHtS18mvubKEgCVng+NUcG/B7/XCJVHTe3ESeGiE03xaN3U1gbqHfadjyQGLUjE5C/ezj8
euD+CEP962X98T1RQLHWQrhkDl6lez8bFyqLxDOitPPbKfOUL+zRpTSok6NXFvsxJlMTFOO8IWzz
C2zc+uKPX3IOz/o8Ov74t3YeXws1tPs6jyEVOCUs9gIEnDFVAO2GEk4h6lT9GBqUtkAuTj9+wctE
P7dCCY6MeaNTV24ayEXrjsY6g3695sReP4V8gZOn2j9/KUqkTQti3+1fv/fjz1H4ub8ZAfb7aezH
ncFc5uHEwjqCm+jDnQmXgqO0uEluLZznmqVdwCa8SzpO7HLaGN29EdpbJ06viKO6NO3lvo1dWFbH
QXkBWhzfJH5T/6YicVHQpCVu+XNZetTs8clIvXOfd8+4vPywZWNSfImt8bXt8kNJnrg9N7u46a+8
Uu5j48ldlfzU8zcWnau6mihrOfOUIkYyPF1MXbpL2IaNVghr49pO+6AjSzkkK6h0pN/J4ZCFiDJ0
neK/O7PjvSYaAtoVm4aiuB+78jSK7DemqA8r0I9b5xrcOIsw3tVF9MHCRjJHj+Ujj271lKWG3suw
MU20lPp3vXPaMzmIhn0DnHg3KW/4zcXXJfWnAc0T44F5loXSE6euMD+sPm442vPUGWGAVoRCFDGF
nyxjtbEaQa5e23V3lRUFBL/8zs7yYbysVRlr3wra0S3DsD6+SfbYuO3Ewe110ppvKT3UTTTUOVGX
5nWoWhSFHbABwDsxzXrCzH79Hhvvr76C1cimoN/La2y51IYfBK4VCBdV9Lb+UMNCOcyWukvwCJ6N
vmW7EmrZTghudWeXl7APjvES95cQMnYDArrIk+JSWsVny1oKAgcXtq5T9bVKqvYhd5rkNx7Rv/+k
0rSIH8Be+zEnuXB1UvqoHx56IwbLoqN4wfrKyZNDuEj82qMg4yS3wIiS2b8ZGz9A+H8NDhx6DrfG
whDLoERV7K2z/k82LYPEONfs+vI2K3p0gmMIQGQ57hDiVfkeXBarjgkwPk8XuGVs4je5UzzOYOLO
CPjjzQiH4MIpmfHhFJ0Hy3ghknG87UYTtFmTtiTa8K+yjIgtspDlsPFGyabPj73KsyscSddubSW3
ToesyuquFmy5F4k6eU403JdGRNBbRdM3sWZU/ZOd+OT0DqelKPTtUrTdnaPCK10O7K1n8fhj/Pyj
7dL/A6Xy/zeYABuSn96j/1C1nz8vn1F9dp/f4S1//KU/djyu829BAW0irUOg7rgrT/sPZbsl/414
3QRIuRoZKTYZ5n9ueGzSzDkV5S8hsrMt9iH/Z8Nj6f+2pYu/EuwFZbLLBuof0CrXGuSv0eywD3Nx
k7EXpwkmIPqt//2n0UxSLcmL3bDsSsaj3LhTmL4ZlS3glYDyOnc2Z9pWPEJO/+km3fxxhZ/zSt7X
Rn9ed/3wFLqYyvUP7sA4GutwDPVlR/4lKuPKCpHHod81x0z+ZrJ475z741IkebA6uGwhdePjSkLv
YOl5g3YcQjinTPRPXrd0O3NZkLyb2s2vv9j7tePPq7F5BA2x7iK8D2vHWGNjSLpp3mnO4CLqNtR2
0NHs1l4X76pxHPFz1Yafy/L+1xf+m68p6TSv+2AP8/xHRGZMF6xMSuKJSpdgCQ4I9e+9zCFiJYsR
IJkuf1P2/d31QGCY7L7XtIwfq8lPI6fJZhmFnCGR3JqtAWKJRscbevJwK4lk83YW5K9/iLhktK5g
b8sGdsfdZSP2frTCHZCJO9rNjoPnZJ/IglzW0nD3v76T7zsA8OfXdgKLvw4dkHfjR7370zfTALpI
i27kznYzGbhVF+HjS+TvisMPbx5XcUy+kGNYnBlZH2nlkdVqRSGRMw4ryt8X2RQ/oyPl0HG0Fv34
66/08XVbL8amEuMKOAr7P0ZlFxkVdCQ17fSwYuMYTY8K4yRqTfP11xf6m3vnwIlAAcX+Fcz8h9WR
gIcCH3s+7TTPuUbewulz5E2/GXp/exFoAMxbNi+Z9aFQYUQ7rtti7gpJiCSpfjqrBUnyr7/J390y
CzfSj1IUaMiHi4goBNDj8k3oY6G1Wpa7GOXlRaZiufv1ldZR+9MczJq9Tv667a5kWR7Phzl4jAaw
bwhsgLgtLSrHWA+bOyExm9+WHHjHB441K8cvlhB1DTFlQ/VUZlo43f2jjwF2k2KKkchwpMRhZn7/
cklzHl0NCtFZD9hN/Wa+X//yh+9omvaKzaXjxzD8MAlrWgt9hQz6XadztvTiwpNwOX8y29KPp9St
Dg44r0+Y8qLfoTg/PMf17jLzM0+tfb2VZfL+a9nLLLJm6YnwJctuT0vT3s0Jh2oNg+vh13fw774k
0warPAh0eMEfpicrIoO58OCW1pHmPGqqbb6yYPTHIbSW/WLm/V1au/1vYDN/d9H1lcbATUHKCvf+
++GZ0LE4NtkOMlhRBL3Tdc+Dl1bHQhLNup2U2eN5HErx9g+/LPMvQGSHuCSeJ0XEh+uaOrZNvcp3
ylMdYimgbz04+9c2G+v92Pb4juA1Pv/6oh/efLoLBqI6yEcGO0KdiuX9Ra2RLUFBfsYOaIZ7O3Yu
SH4xxtirfn2d/xg063WosmhD8uZTar2/TkRA+9i2OIT1XoWXWNitmwqkxm2k5vI3b//H5wdciT44
m1zoBStMal1nf1ptCMaQUwo47xh1fvcp/g1UwoTVww/4+dWjvw80hWWG52UZzscNCwfZRkzkirUf
ush2CJtaitMQpZBuxkzL6IalQ8WpWJN7NZyXxEyhgrhjj/ZlMmBEINlcA6I0SkLaXNqjUxFhu4Ya
ey9WZ1saxoR2iem8YOnbDK6t1BZ3tGIeK2vntbSy/pSlKMpQ1EzTG2e9rbHtBVHBVQHQ0K+I7Dgk
Y+FAHE0bQcZ209qXq7bAvVWYK/3KioW7z/EoPDsEwhPpUZnRHSga+QKLVHsNJyTntILsr85sO9/0
QS9uMzTzwCfbznmNU1t15D6L2vNTtXAO1yyVN/lRqxbLrwhxBuXWlTNBjGiwt3Q9dNSOFAnoZLTw
qm8bHPCt7XbDjmPR4raRi8j9gURGlL7IDY5219p2IIwuBrpqkO4DG7ciOUJLPechw8luBhOn19K3
DcXtZ4+APLXgBTV9MgrnLyKazZeIOFcP5aNBCKSXYxjywfjVp4R1Yw5Co+NQWfY9tgBy9Lp444yI
O+ECkA2OXjWjJSSrzqeuFGcF/44zZ0B34SHsJIqeGv9H5zd1ayCb1Uh+PaR2TRwfdU7ZbIfRaR/C
NON1jUli23pkgKL3IiqW3NsUBuUh5D/oGzI9SQUW+OupT3KSxJUWmdsajz250JlbfQtz+hZEcOom
MrZGdEctJSK6irVQ3KSNGm8QY46DP6q07C56ZCoTMz9Cd+S1DdF+ltsb3xYSGFu4mUUGBtYUnxBK
0ch0I3cE78gYdLYd9M/WV4DAq20dKiP3wynLchoReUysoDOMABwBtZY7GXXijqxXwg8h8hffyekE
E0PCUFH4EfXja+is/jcHHWZy03Dmfq6tzNP2wnSo9Ux7yl9Xu63Yl0actLu8ZA1Dn27VI/YchBkb
S7Z8wgl1UTC0i9AOHWV5v+3beU4QLdTaRqx530GZygzBU1lr4IRim0ilJK/7r4JYVpRxMFQLH1W4
ea6kGTm7yuhTwy/6Xr/l4yS0NPW2r/ww7IXG2X5tOL5D6ChBF3VF61ONFe7TCTXU9VIYKXobKeZP
njIrC0ijM7WBFRZde5GGoEn2GvY7O4CvQSfenHE75obdloFKqjzfCUKTw6MTZV0HDHFp1a3Wl6G1
neFon7gTMw1nqtRzOAHG9cMSCTSoAnR3RujZEWyKVi9OoTEz5JbeoyezlEmHQkiAkthmInLmfVjH
gM6Rd2QcI/SrRCHq2nqlwxeKlF5lCTsPrNZRiOgsctn8Re/UF06OR3uLm9W2drENYcqvMzFG+3yS
XfHgWWVPInuVEsVlLUOI269zkRNGTZMDNMmc8WWkibL4toj6ZwOMhf042pWDqkehxMCmAjHD62wT
IareWcd2mbGKVu5Utng/4/Y01bCUfMD08jXMJ3JSlJ41Com+bFA9WfiUB60dv5ExW+C1sDNJNEGM
ypqZayaw3al7XE4O5ttx52bL8mxR+V/gyW3mwC7MyA0qrwAjTNGvrB2mihIfICTefTPPWhTYQ4mV
mB+K2Ab5af99HCbN8I2YtnEI1bTa2WTpvVUkqNH5Nnv7qSL/l/MXKEVIVVqhdVvH6aLPgxeVd4MD
z9Y36Oc2m6wkvO6cSjCxmzIn/5dALNmMuAJLolIqQAr2UYWeNgQE5ObslZeFOUqiVMCpVNHtOrXZ
XB9yd6JTqrGbznAlm3oGyVMWx278MdTghO1KC8D3ERfQYBKMFlomff1ybZ7BJjEDvD/hDWzi7OuQ
TtFlN6ND3NZ6Mmh+vSAv8mPNQqaRpJ391utScy6UjYENQwMak0CrbeltMloHQ8CziPj9uYgjHzcy
8d3Z2K/g4XiYsKazDsgDIsDU3s8U1/omL0e6dQVTvIZrjPko78AEj61GEjKSSGAvkx1i5CuKFyQn
TQBfgnFOUCBeftsrLjViAr/klvjGXgEBuRPq1/mI+KuIkeSLJcMqXVJhBFLVd6Jk+tmWmR71W0qX
6vVHk8UvslBDU8umljsLaueypVTgMxHpfeb4faj2Xt72SBvz4RQSnncB/sZlYiiD3vY+r14+som8
oMjzb4UG1tQt0T7yyL+RI44FyEy/E3u+i3TzIGL3Pqt71Gez/jLjQIj09KXLk4NVmXe2wj+kr64H
ongTYk1xNROs8Qi/FwO0OU+bXKsv6qiZz3PKTFfGvFozqxy6W+SXzdidrA7Nl0ydvSfNEp5G3lw0
g9M8ia6LtmhlbkAlY0JPiIxI26b0gTn3/myXpt+sajhNFe0pmXlOfaF2WrXMR6PJo+sodwY02hUe
yTZi4vNb6MWcJNq88wW6mze8EtU32SKbC0B0lQ+NPtQnPLbuhuxoFyMzpdIKTeIMjF4ucduliflY
Z6zhZqvN+wX9z52VC+rY2JsfYqPBkLxUNLxQhJb7fhj1veEVybVVq+XJao1PXopwTZThcD3xBmFq
WIz4RVWKcEkDBtJ17YbwebxmBGA8dp31rZaklm6MvA/1h8Zryb/ihkjvEdTb59AWx3C272SP2Cgd
usdFw5kTReZ95+olWswJcRBc9Qmd0lwf5SCcOyce4cMOSMCVwD+kt5xFGDEN3olVqUjjEiCAYcQG
nmm9+RJSytIGNsHE+246IRJfBrjBwHyLEPgyj3MrwtH8JFqhX6CmTawNxMn8UDstb0M5tjcu9tOt
M3f1lUbx8yUJtWV86vJ5FISPh40Kwr7MMGLpNQkRZjud5ml5K20I2OWodZdoPL3tgC0Vk6Eef8vi
2X5rB7fb1mVKYdFHCEihbd1OLu2Q9RVhuCW6HE+DQhSKnFyYr9h1+6M3Wvp3nEafJq8QuPxFcT93
84HyKAsMzdC+a6gnkeEjxpxT4yVCQfDMKcfgEwN04vgQLWs6qp5pSi3N1ZgWRzynHBDPbX1bY0Zc
Nm5vFVQoXn5whft9mErU7DOKy3BKzCCFLR20ToJPtNcWAnZGc8ZZalWQ+LFUoCoY93HdJb5uRPNb
gvbmxq0WbWOgm+fCRgEjazxg97x2tSVDQQ2m7VTbZeNuVSjlWxvNkM21UsMSXmlZ/3kMs2yA7VCO
AVWpvpFN3u1mOWAtHPUMC5Egu9NG6G7GZpCMeRbMYWMDsHSW9IhIXUT+ZE/ksS85r6xRTbu6F7Qj
e+lt0z60G79qdfOLZYXS96LpKexlel+V7UAJVXnzCai7BcVLV8E0hsWrwGP10AGVu3CTmWI1neRN
0hfioXDC+A6qJcR+tvKrJLoDm7VWt9fx0uLTKTsGVe6O6YXFmgZIAhdr1ZrRvhEW5HFSwDbTLJhS
bMzS+zkx7INGTnyKRT9wh2H2+c7RbloyTrNhS1KvwLD3WjyLRoMrftNDDDnpCvsPRWDj2zl6ODIT
JA8uR79CcQ0bHk+/fYNYZ3giLGESsBxi4ByhzNABoDd7jZfSxUcyzJzJZyzoJM+Y6ppu7uL5g5gx
1mKQaWyADTOzRudiN+cp7QgniPASjw0pDrgRdt1AFbiBsE6EzLiYUebbUkOlC1I9Yh9CTvdtYlOQ
HxJixb/mBgS1c56HmD6FZDm9DEtmTMAE9TBeiJwAh20y9SUVi1EIFOtM0oFbl9QfbsqSF5ea8WBF
WrHPXQpbMiUipbDUxTiaXENfODuMa4I1AFaZM8eGACY4otr0iUy6655ZvwnmHIsERt66P9aYMRgK
bhM9SJL8kIfqVnXtttpbVeH5mWeonqKFmEWcK5oLgbrVd1X3SJBG/1aXGOb2sKecO6LL2qCMW/16
tJLXXhjWFr3gdaz1ECjiyGCRpizzHeU2jj/Gks1m41bTnnko6bdJEilswj0FFywmb3pd0h76i96K
Yj/hCt5NLLIZQbEN8iy3Yh2v2b/i6Na2Q7FOtJKGRwTQAtGzcVksyTPZ2dYpUiFiJZEEkuLnlEWV
c+notbogmry/l1rkFntrWXo/z/LooEIhaDI3hGDHsop9/LZxewNgEFZGb6UBL49503ASKAPo5rW1
a3QFGAWO+EVstfLKnvDSanZzGDRKuyVZLcx9rBTWzASR8EqboD1TH7SJxwJ7Nkuuk1x7bqq23Atn
Nr7WRj4/2fBG2JVAVGXjjTACps18FsxPzpY+UEW+SPHEWYNeb4WCA4uLvRoJw/JSRCUjKUfI1DPL
YwNZ2cWR0tDZi4bDw01pl2ovk+iiSdyv5qK8I1uXS6tAA4+9Er820QFkVTix9lzMVfcYG9pwBfRB
v4lgAAVtmeLWXqYvcqrz68qw8+umLqdvjKwnOm0Nc6YRkYtB0OrFANz/lNcCJ3o03HE6cnTGWIv9
ueQ0dLMmah2NQgEFLMrXCEoS66aOIHt1X6GfNZZb7Jrs3zHf6+dEud5BqF4SB0gFURS5+UzxED90
a7L8ppF00zeR1qkqSJowG/cEMKsHN5ceOiAUdFeZCiExr5X9J1ZG5PNFV21d5lIqqZwCwxnIwzSw
f+vkhLiNrF9GDJdQHqeueNSyUue2mh2mUdw19yq0hovWRSque07ukCNhxNNFhKo6AJOmPRqgi6dN
qodu7A855smx118s/v0eW1Az+WM2fJ5b45EOk7VTxJZs5hCNlU1C5zYuGiNFeDZWO9chbXnATFbm
Q0htWTpTvdHZcG843dEftK4e3+Ihjg8qr55buwd5AvUNBZAOVIjrO4K/RM3xVnkNE7uI0rm9JMWg
mh71psm+ESkf7mgyF6/KaaznTnnIQkQn4qBuIveLQ1QsDmxoB+ACOt1AndPY805hgOEJF7l+HQrm
5K0bl28yUfGmMpR2KR3NzU8STuFtna17h8Hs51dCmXKqcYqIK7hY4UCCJi9swAm2/RhHWsu2guru
E7pha5vkc/ZmtnV6WYfu/DTag34vDDAzPQ2jMSjtjjA4WcaZ2rpmOex1zcgkL1rhXjdzgkG4AtcS
RqIPd1G0YB1zChNtWe/iRKmSBYtiofXIwpbIofjkdpgAL7q5gYLcml6QRzx91P8gohLRmdMOSBI2
ZdJD8WvOveyeeldR6k9lJU8tTtJnK0qd2I/6Wg7M2G7fBHAkbZ6nmopiO0CpvHTINlI7Bkg2br0s
zy9Nmepoqc2ugNVT9jAHBRWlH1dNeRPOrkQmlpmGTvEEhR0TGTLQ7Wgs+te4ZVLfktsgkZWNtFE2
ONTzh8TTM4rQSjf7LbE3CN4l3mUVMHsoI3Bqt70bpzWVAKpdXvhONZg55mzH+I4hAGv00nbgHezW
qRFUT6u/y00zfVW5D2RDVJQD+rYmgmJPSyGtVgGM1IPMcarvIefEQEhxiVa+ot90WXIYe5HMM9vg
JHGY1V2s0zeeWJDEhwx7Qne8ZIJB1YONHGGFGNjmEN0QdKsmpIucQENcdAp2hSbGdD8KB+sBvhFb
FBxNi/CbIWHew+S+vNCwgfnXjm1HKJPoIVqG9oR7LI1s7ivGjeuaBXzZl5POAyYyK6JybzBkJsm4
RJyr9AW8TsxqnCYSj9T7VjszTHi1BLOKNaviOOb4y4MFNg7aQmXYFyUyEI8+lNPfKpYqjUbMxAYP
zyGleuFAL6MGzRztXGezkwROs4Jhm6hsHjIcM9NGTmSDbxwUc18GlEAGtt2YjQetv4GOtgCmvUW8
VV3ric6iWVYJM5IUXpnD2KRbsU0h6UWUWEP+KRZ9zQQ6kWXhT0NvfxeVsl9qz1LZpq28RCPqw8bV
C2yzt32Bm+/SInEXREgr6mtncZbcT3EcfOEnyu9lZFJqhiBAXm2zc7+3YlrkRs+LaSeIE0TvjPNi
3s9eGrHxm1sJUoZTR5OwYLOuglKO9GyVTvPNb8PUi3eEhomXOU6V8Cup6fZB1kR0beIZfzXwE4u+
Qwqb8sLuaqNbm2B0N8JqUUNAZ2u4VvM8ub7mehMMS0/T3C02q5Z+tZ3DoWmoinjtwUexVWsNr8Zg
USubjl9m3UapjMUR3HKGG590ub0dJnriL1ON5d8AkOXcOHYiGl+juZUFCSlkSDLrmDeBVpzE5Svk
/MlxYvuR7+zdx+6cUmKZAv7kFIOpPxX9wNdy+YwsnE6FN70e83Q6Zmlnvej4mLxNxzb2ZeioMkh3
Bm2+NWHH3mO7mPlRCmmFHw5EWl3jxBtgxXlm/xTrjZZvpdcV1pcZvLvAsOON8yVVLwClJI+rt8lA
+eRXy0AS7qh7xPN2+EJoW7KfcKeNoPVlbTF+QrwIy9o8z8YguERpmMc8WSZLfKdK1VrCyeLEbhdM
npNj1DcqlSqLz15rdDiiiU73RvS6GIjiNTCIM8ruEKfcVukTM1Rq6gATHeIU3besXN37JTY0l8UY
Bxltd3bTVcqW3dSLOttmHOrIYPaWVD+6vYvqoxDU9ttCF9VCNLIuBig2bZ4/6wQndZvSYH++h3o7
AGD3pizccmSI0FzS18OPtoI4tmla91TcTNZ8846UhE2TZLFzIrssJjcoLbAcZZwWJ+E5TylfgxA8
w/QC2sBYjmaXughlC7aaSKXwB92Y2phEQa4tA+iHZnUcby1rkPtIjKJ8xrs4Un/EbK0Z/klhHiOh
l9FrA8p3OeuW0WdBXRlV+Zl1pBdnMy3Lb4MBvo2uSsw+bR7XeAFawggYRKvY3hMY04JwkK0LdaeB
3/hM76AJrzBe5hS75exNQSEAXm1t9j3aZko5x6dNMKj6LbXaSts7jVtgC55y4b0mWctBalobLfWV
jdQUg7JG/KwEEficJLRHfM1y4LVaLIt4BzRwtWe8BYs4DdD1vRayF0/keoly3mdXhcRlSWVbD4Q2
ZevNzqa3brD1u8pqJAF68dxrF2EWTs84SzvrPA69Hu8B1BbehZXQuGFSi5yTZoOCByo0gPNtBwJl
b/q0VHf0fWOm42hqNW333+ydyW4dSbZlf6WQcw94Y+YNUFkDvz0ve6qhOHEoKNL7zry3b3uz+rFa
LkW9lBiRUkXNHvAQCCCVCtLv9c6OnbP32gRJAaqThA8E3FPw6gDb1BAVRwvJzGNUGWZ8KeQohltB
TwHYpBdh7HQMIcGAARQi17zzIaQ4jenSMkMhsBNx5r1m02DRcaa3EZh7CgkgGPMwQrYcuU/Mi0FF
LWZ48FMty39OiT1ZLqN2syf9O4QESMoa/WzIQkUUz+Wx4ZHs99FcNtVx8tr5lbI7Fawx0RDcwfBw
5icsM2AWMd6Z8xZdR1XvcmPuHdzPOdt53PyeU3yx46hYKHQWB0V/Ext4f8tkXEJjZBK2YX6ePPia
8mnrW4te2EhMCmGf0zbJC/oiBytf7XQPQZQsIhSLZz1ogak0hBdqPGgYTajHK3ecN72MPZB2uvT6
TeuR0LuFTRVnoQa6lZ7cqc+3UWUHCOMtrQEomNq5LUUjHgp0ufmG2M+BUC9ETGfN5CwNl6w1bnHm
Tqy/Zek+CDbDn6WdgN9cEh2/OiYx7xC/48a4J5revYdGavFjfRcEnxbHieZb2qnTwxLYrXvR+G6r
z5hQwJGNJNANl4OBrW5f9JBBDg4s3pplpdAT9L8i8+VNm6cFzmFvtPYdwY89ZaVKPgRrS4jNdC/Z
oUfDF3pk7MC1SrR/mBUNkn3E27K6jpIhZivPnTaSS6hFuU8qjZm14+6GdBWpa+ow/Jpl56sKmXTl
54fUXNzpcmgyVni0QvJTSvJAw86VrewO1y+7T5+tLM9km0XPlC7DuaxZXDGKFvFy4SuVjCiURfIQ
twErc1ChT19wsNMlbw1RbztNdboDxpW/b7sshUSFSZUiZTANur4VSG7Ks3KGaOGLLyg7uxXUZkbp
BoOVTOstOaNGdeadmtvX7IqZisCLaGFLIzgC8DGXryaxY/hDeugU3Ja6cvbKNsmW7Jj9Wqd8ySAo
y6EBl+pacN/ikP+8HI+NLviobhN7Wl4CGaXoz/rRm29yw8SmD9cqS/aEILb1QzVYBc6nSPfMPxYY
cpuafA4Nu7uKH0uCBsg+LBlSk5zngYKtK/zxDLEy2Ga5LWFKtfTgcTF0MnsKZt1YW9VWwVNZDtQu
Zt4Xya5XzEsozzAAQ9y2onS6ji13oQYOnMQ893lPj00K7b7AbZLNpubPGShXNfRXeT/MXuhopzVB
c3jlRb8wM906pjP/LoBznBnkgZ0BYmCey0w0PPLTTJajW3tsoEf61pSFU/LeMnk4rwNM1A7zgXyN
6RBMbyJuWuwodA6xFEDNOKYwXhnlRzWAyKTVgbEbytKLLxVfhOraEaCxKYYhSTBOaJKLdpZwQXSN
CyHMFsvtD/MIgjqkr0zXfzIbdtAda+IUDkYdP9lTyQSY2Qdtdro99FEYcRoETQ+Ffk+oYIvRIRP+
dCEiNqAnDamEe6buG7WLpTH4u85PmozMtHgVfWa0R4Vb0+2bTUDZR7MrC71LerNh9AQIwQrHKjWP
UzFVL2Zno2ZMkHNqyqQkG/GvNHPE0rvGYcuYClk1y3wZsX+GE7wMXDEQQEt9lOksaKVKiux9zeyW
LGNar14YVWLJd0URBMaGl5z5GLUR6CSZVzq+KBl1/74EMWx30Cpgz5B8rfUXXZhyBxjQtXAqOmaz
R8GqqUVZe3FtEWwBsYDKbWssbQUBz3OSIExhBkJwbBtnui3w9eWhOWat9YlZrf1OAdO4d1C4BySj
SD/fYAIrDFYsosW3fZaX/b2iwmFuBk7yRS9uJY45H+lUQM39QFECZa5gWSeuLZOosmt7ybec63VD
qnNeDouVCnLknEgscETsJToO8yiWbZHOVnmiS1/TLPRJ5euOOffbR4/p+xJmHU2kHaKOcQ57syCB
sCzI3X5IPQ/QIL5ee0q3qSu12uuJPKvPU+9G/Z0k7ucSd3/UXJJ4Ra9No49nP2fY6XymgSSfqny2
+u1aTEanlgjGZddSQ457W9TSfZCZCm4GW47TbjUk3/t5tgw0c4qG1KKisRQgC43Vfmrd6V1umct0
SMxeygtlQOo8GqgDg+PQYukl5tCEG0z1pMf9wAZ6OXkWPoqbvE0zPnTMTv56LHBnQz+dDMq8yHQy
AGhD2cBbmkHSBov06w2ARQ8kaaS8gweVqH0ic8Ek/7Os6EjsMkFD5xFJQPc0g8EcNpxHBvaZV7st
cITWu8qjTDzHbZy901y9Ge/kmrFyKTEsIMjoPO96KWJNYoW71HR0/SFDLCOjcjikI53AE0A6z2Wy
L+kA7ZxlmmqWP9P7vfUBXjEvLWIvnOfSrijTsvpzbAjUthWKn2CzFLCQDiMrKRiXwqAtrltkkRc6
ToT5REZvZ10aiRwk3i4/cjzw2EvbffC0TZP4EoExtH/RRGX8wUtKKpEwwCrdF2Hmj53YTB6U7tCy
03KCKLmUQTjOBYgEggDa7tRAQBov5pxt3s4bSGEATuKTlYvQRtgv+KJks50S8ulDSdgHLv2edtzG
Jg7k2SkmBqSNiiE1MWZX7hkgsvqSS/Al27QtGDUWrZLe3aCB+j943YQHaXGhjIaMBfIXUi8Sh3EE
+7CLfD1arwznCwNOejBqaifMeEximgPNLDVsXEp00lylnC7UrOzhfrLH+ROjP5ymvnCiOuzGsaWF
bybitctzw7jmkSreA/4x3yfSnZ68PpW3PXsvytpxaH5HzJSBaXE8NW0mKcu70aEe2LqinZgPeLoB
O9LQnoD1w+gsTG1rfnXhwcYHrrHXnbJY2tOumpmLX2Xs1/kPSapgjeot8UQZRr+hxqxZXtLqpHBC
boO1g4e5fLRBpVOfsetDeq18h1lUms4JowjVDuYmLyCl7ixOuHu5eEbmE/1pWuoKeSSQZ7RiakVy
e/RGnRk46x5BdAfmC0o67z9I7u0ePV82HIxaimLX0PV/bGfHRqJklYz2/Mkh5ss1bIdYGsJcIS4k
rBFHM45z9rMAfYljSto5uES17VrbOK9gxlI0R7DicD5vu9yw9M5FUPjFlaXBvBSUCVtjFZk7B85A
uneRdX3uIB0st8myUDgbBtwtGxO/bJdjEQy2PkMcyvsdcbuUE4araoaky1jGl8vq6GJa7032WRcE
HSM/aupzTIu93JpiFPeBQRDAphRBdebqZ8HGSKB/7fJo6r+ksLPUpraoacO5rUAbF2nQEK1Nt5oI
3JT24AYaz+xsdNGWfGqqOVpYAHGI7RAWdW9lpxFS/IGfPiV6zOTBqBhmgrIZmhu3N7W7wXwOn3xu
wfJsrWwawUhOeetBofCZ5wem315OSWC0W9MvkmcfDjCJaHLIP3rdQpWviOPuGVIz1dxkKrOv4qQ1
niFTtu/RRkBaj0RevFoCtcy+b30addMsuWSdXJbrBKCxfYO+lz40Hys9pH0OgRxFAAh8Wxru7TxS
AW6rqp6eBtoR9sancrrvmwmfU+35bUxj3bFJ5GDcCmeODc/tCHD1umd2+YHbGF3MlE01G8GYaNGw
ZTRLA6FUzjshVG0xJuaW5NUOVHBl2FS3TtDPNK4Kfy1pCkSDYeua42PE7h9CadDEhELGQXeTjEM/
ow9bAX52XxDM64rl2ZS2vPOc3IHRCrYxzIyI4iegx3qTa7yduzgGjGdp75RPcG8+jnCUPk+uiF88
eqBVKOteXEaDOZjbhoCVewhJRXJTNa1B63Dg4YJW3chnA/CEs1U+zF5GCqX7DPGjNm5V4PQWPnnU
UEeRRe6rX2ZAsA3AafsChRQiKD3CNikXO71y55RGfcerIWADaVjRxZAOefvkdo6imR5lFSjzBvoE
WP+OyXmZR92ECbJfGB5ruGo3pAuxjMcdnzGEegg9pazREFwyOIHEZuWwbbZNXimeVTG2hHAnjbzy
cylMFCpr7jKqYooMpfv01eYRxvTOZrEjaCLqmz26Lt84KXDyXGOif+H6xGL0t6JYTLDTvRg3DXTq
5gq2EZ48RHvBBv6afZlkWTDtlyCxb+vSMl8DK+8DXqhLxpWKu/pK4tnjTaBn/SrLPH9vIGIew4yu
/heWswE1hYGFIezFNOldL7VVITfoM/UOpp2oAf3I2PmiRJG1l3rtQL+maWamz63fpjncgITAgV7U
c76B4wZQ0Q5K8nUnnKunOqYCDr0CSj0F7bxcrT0a4B7DlF21iJ8yZKZmnb63BzehOugSqQ8etB/7
GXXBiEeY/pz+yG9c3H1lzmxzIsLMmQuUJilNeqqQ5ZCUjic2HfpyX6XkMEHFKvqFZMmyW8SR70Ev
EHKuX5/KwJvp/HcRLf1Sxmw1QjtVrUOiecA/YSeiLN4ZKuGBoL/H/I2pTUL4tEnvHplC5H5s4JXI
T4FPgPglaQ6aZuNIkATOXcKtMZOC5avKJkhPtkR9BVqv6s9dNHr5NvcrkiiXZkBRZQ6kOBwZ+8l8
S8TJkh8191l+HaSzQWaOD5SUml3T7yCfbAQeLWOzoOivEmPfOtSh7NQyO04200J/uqHlSystggZE
wffUFqBlj2MQm+rDaEL0IR/awYeVsZKVz5kWsr4oFaybK6OYpyS9Woq0ZgJq5SCAI3ZmMH63Mh5j
5pt50dg7nz27f1m2NZ8ZoV5dQTb2e1opslvqaDtGRg+ZHCs8yPq+8THTNK5J5tBExm1MyjSF34AU
NqmgXYW5HHnv7ZnTZWIz9tOSEsPBDrdGZOFyyZ4T0Wb9RePormtCvLL5RNTRXD1Ti4wQ1nE8fmrn
DJ/B0GjmCDM3yLtyRCpCRNWw0LE3ZvXZ1KQE3FooY7zdhFinPJOURlRBUU8T3X/omfHdUk9qekxT
yxyulsquhyN6vyLdAaaMUJrOaW3ahyU35SPJg85rx10MDMOR0byNa7tYh5IjIWhc144Zj8l6CD41
Ail+3/AornSq1J/gqMMOvSSeIPvI7TurQ8SQ5aVwyzQ6W10/os1cuorWb8GG7xRlrkIHITPX55FC
UrPJJiFy0JXsMj9DYYbzqB3MMZsEAXRisoiYDP2NsmH9SEfuk2vheMShwd7qPyJkQ/jmZKCiLgRK
2/gY2aVPW9bg6rJ2ZOXwuxxK+N5ggRoXLUVCZDaNDgylFVNvP97gbPO6o7YbaVABj2nl3aFKKWlL
aOE8AxVswb5nQpj0d2CTh7Qy4nQXJVWHCtascomElBgLcuEzE43XXnij95iQSo/VuUQMsG9zNQsa
0W4zXsiCcLO9G9deve9plZQXscVc5BgRiBZtmzInLco38mzaWvPSBTTohizN8SEvQbcL4EAPB6/H
MHBGVgh8LtE4mfHhLRD1antgdNnHagoOUYC86pNhQWXbsf9Z1NFeSjM5I86u7G2ytB5G8C7VMcky
5JDtUDuW1EYLHc+wTNio3wxm7xIpRXMIxzzXvQOAC4wKMoI0s/NsTz0ENSSyvGbweU4PPA259c60
53VAWRiK6B+ljbvIbhr30jIiU9yMCjzo59xnMTu1hhqs0GVFNxL6TDih5BnNBvhsGlqlUz1Grorb
c83ulAZOWxr5XWNHS8pOzqEHVNuNUX7sOk2fHv173H02MqaEt3kT1d0HVSMQvQzsjIygPCA9sdhY
tUj9L6nSzIhCWMujC+06KmlT25OYmfdNVVXddVNtDR+H2PFsqA+dIBUOzILXr/F0ed59cmkrUuQx
tCc+AVdsQeacpsjh7p8sy3ucUJ0Qcc4bKeq2th01wzvuf3NMN5FZBP0Y5sFsk72Oe6E4jEuBIMhI
hiVGNET7cdwGsLHUCaJyGV8shYeaY2kaRY+COb7/pYZ0l370rMI0ToPLPuxO92pBvtJGeWLd6Mka
SCmIoex/qvvcsq8ak5jCbaRTr9WrXByVPDUsrPxtkWe6JxkkduM8P4s67ir7ZgyKEV7qJAzAYRXA
7fzQiNIorumyqfqSkaVMPwIObswz4RzdcjMR3ghsvgzqYF367MtSm9Btuq4LTqlbMedxaZIiQgSw
CVPFb7wjG2AGhylVHEoQhVgRVwNqwRAUlngu+gbd4AgiiGYbvd9zMAg2wf3IX5wHkw2W4R0pDWMP
BZNEGhAd4CXGYj5EE9Vq8xBkKa2nUzZklayODELsUn1effY8kXmBanE5+42FNUDLUQ13I3FLNr0k
WRZe/2Gk1wICYixzInaeyw64ubPn1eaa/YWYCZ7x99Pc0yZjAZMi3jqWTkVBxKSdWMge0qUrQGCS
UAIIuIkCytiklegBus6PW96eNvNAVuNYuQYqXKIUYIoQQcEcMumBZaS7ySSU+j6CSQp4mBGn73Qn
BGJyvi0c22SpGPlsAdS4NCIZicGKBi7XxvRFC5A70A07/9DXTvahzQfGwKkZm3eTo8vXFFcMfPBs
ktB4/ZHUJIaEHz1dRU8BIt0hbJAVv8sGPzjMpqUVHFwjf7JUKz+SqBg8Jl2VjBhiCGOs9yqhNAjH
XsLLxklk4WJJ63ajK6bb39ylf8uMf5U+MwqtX/v/uf7YM1k1ClF0/9Ut/q8//Zfz46+u33/PKju/
VMvn72FkX13C36z4wvotMKGwEAdHmxUrFF6sb1Z84uewiMO/wO212tokhq//a8X/De+giU9e8HPm
Sgb7Tyu+IX7zCNNa/38TharHEPjvePGt1VX2vVNLQB7BBoqnNQAX438FRH1nBYsSI13Kyvpdwka0
7MfZymYEHk7S99MjE9BG3gdRPxknWhzZS7AsDpKvoJoZwtVGNG0H4WsjOOBP5L24ydHFLr9w9761
xa0fEGob/3pY9hlp/uhV4+1RN3i+v8yJa9U7HCyiRG1JNwhF/9B4h+8u3O23L/49I+BHs5/PW3/N
+nbAkljM15235LORAk6Rt5eFLEnxVrBifWgIiLn7+0fhhYDl2wfsZb113yYJinao8BRFC+8dhP8d
fV1v/IVL80cswLfvgs4xsG0gLwFkuR/PHFruIPZolKOPKmEDw6G+DuaEoDlXxuc8MQJGE82LADD/
i6/34yX748BUFg6OVNgA/hvHZNsGYzeJFd5FOM1hsZbppDo8W9ai2m/vnH8blf0jEeCPQwmEJxAr
LHwKq9Pxu9sXR1cjsdegebIIFKYpD+NKt58nQ7+aTmn9LYsmR8MuzbONB5Tw5wBs2o9HY8hLzxKp
Nc3cmNk8TSJfdC+LC/3y5zfIjwbNrweiDGMMSd/NchxnPcPffa3MxEMm2oSYMgsXAe27cgeOSezg
GU9s/qbqTCLH8gvf5p/ufYzgpinxhNOF5n2wviq+OyjawjQj7ipFOI7EcUfXfHi1hizJf3EW//I4
LgfCH8q/5huX+7jydcg5WNNkkvpRRsguY+yLv//8FFp/ujX4OpbrfP0H5flX2tN3X0dm2YJw0icq
KOsHOMSkTmUAYw9pnL9rlLgq4npb0HXvFCLdVh25XY65O560WV8t6IpDS9XXjqtvf/65/urb04a3
pY373Rfem3toJFC2ppmXMGtDIWtJMGX5CKr750f50yPIl7cd6fFSt6BsfX3tf/flTXj+VA6cYxiK
E9EYVs2eRrKBxSfjLGBtf364vzrXtsDy63jrcuK8uXVEEOXkSiLDp4tg7CfhP1mjf+58eRGvut//
n4OBOwk8zOd8wx/vU1mDUBQtB8MUWh0pYvs7K61pF+WGY+8iu21/dSv9+XHEm+1YnsNCaUEBeXNE
pH2ZmmBfhmMwtddZ4j92ln8RsHXf5GjBTBI8+se1OkbIudUoybY4/DbeiNi/YEYUiphPu1TZh4TQ
v1+c+j/fTzY8CgkWissNaWP9+++uNIZyDygGbeAhHmy8M+s4xSmX08/P+Z/vJ47CjtyhFy3NwHxz
gZl+J2grPCQlneku55mOGHlbbA+mQxylWfCLL/UVkPOvsmR9AXI81wXDZvE24MT/+K0cOD1tJVdt
r6mIcBhH1yUDXSf5Kz1jaOHSiePHjC52xsa1Ixa2pVX50UyYQm9VNNVXP//6f3WSgb+sBRfEA1e8
Mcz3GMT8UvH1qehJPJxGPcxH/COx/Ysv/qsDvVnPalooSLs4EG2M4ojoPdlZFrqGn3+d9X59e3ZZ
nIXwQUUCM3lzz9iQvwRSn5SA1zFB+sBIm3kvaQ8fUJQOKa7idFpOxLkpkuOwb/zqdfFXd5OzssxM
S64vpzdXt7YKb0l73oG5Z0DI5n24L2MPZUUzGseff1VGJW+/7LoKcM2slazH0d5cO9RuBvRrGrtV
jJf5WFgop8DqBR29EzzA5papRvDOJnKUflONIH9jM7RAei6kFXyxIst/j+WsMta+YTXS3U+aWiNz
r43Rr3+nvm9pBSYxCaiIcBC50RxICKWg3sJMzMa9jT71zTIAYwSIZHFD51O06SZ7zu+MySrKzQDX
iNDAOWXhqSYCBuno9zqqDqZqVgkL4mZY84Sp6Z5ms6mvkwZ5DzFSfKYNwkHV75FwtiQ6zG6PWlvN
DtYcdKsb5sDpF5woiHerDoLv2akDvSq8SD3gI/R5fuiCBi4o0mycL7azOKRapjUNhd6c+/KgaPK0
Fzzn8omCyCkvc1Uo+1C6XgoZvS2lt4QCbRayg7nwaEwnqPoSI8YLk9pTdKW6hub4XWKMiwrOhGQI
lX3Kmop5GnJKEh2YHqP8CQjPCqzZSDaJUuTqbGGJqwGffNR/Fq3T3zZlkd55dCSYc3UlOW+ZMok9
a1PRYJwtLP2QB3kbH0xCNunaI7Z4GnsMqkoZzYjtCg3jtkMUDUVhioLbXHsRSWmZxeqP35ysTJ62
9MJO6DCerIKx286fVepu09mBeCwmIkjggjvpp9FwTXXWFUVUsqrHUfKO1IHqkR5qS9pvXBifOqfw
NXYZTht2sDEgYybsaSJfRCAUYPmjIxS3dBAqrHilWkkRFWXWdmjmzN1mflQc9FLUTZhB0G9C6L3x
55YxKPNgEcFqqBmXJrsA0WxzTsZm+SCIfx72UYvPbDvMkTiSo6uiMMYrRYPEqieivUj2sBiuO7RT
MCS4xK5lyTDfJ4oW6cawFv8m89vgbp1HyD3SLp2jSxRov7ZqslHagn8gQ/sKgQMdBiQmBg1wyik/
7jgwiVfccd6kPsIUCcpN1ffNnVEX2KkXx1WXXSdITqMesrx3laNn834id7ELS2dIAppW1mryDnpC
QT7Mczds8XP05kPuIwLY+VChrQM7UdeLL4TAqQhZfnQ7Iz1lLFXpiR1N5R5LiP3kECRDUR5msiBu
iR2CLgyjI7mqV+H0thoLFMW5UfjXiQUwhm9kEOsd1xWBfrz62wINjiasQi5TZCAl6pIXuRQ4MUHx
MaQpKvZYSC5kZ24zO7MKhiv0wMM6GAl35v3gRng1SOvcBHZvDntkWGiW3KqaAUjH/vorLUEEUVZn
nLoB4Tlub2cW87aZyjk/un5vi61NIPNlxrCSSIoAxMEW5gcZAI1m3sleroayTHeQ2XatcvJOaW4j
uCeP7NJF+ElqWBXjDY0QzuSEPjjMfvIytZYN7W8Gt+u80QjB3erPVqDlx2KxxLRDwFKcUtqMNl62
Jsu3lmk0nxKwccEnhv+6+8gQqkgYZkT5c1ugGfo0auUSvBCLKjjXqpYOqkOvWUEjXslEBG1bxvy2
dJ7o+RfWvqWVRk8hmBEVR66ZPSc+vctDuSTm0WbXUe2aTDEqJ9fMxTQv7Jlhocradk8VgEojobHi
hh4PNIJvxlVk/2VduWr70/a6o1f8iAQge63RIjFIxrs+bOK2RUlHbkr5mGOnxBdZ2k2yoVXNW8JJ
HPzLA6EBXzOFGBMyLyr7A1lI8j4eqgIXv+vkJInoBqVPOGW1sxkXFFrnqujb5aFHtmhbG7/sW3Gw
7aQi1NvoE4VGNMfltRtGNDl0+Ob0xtAeeqiY50znHyY3iP38SNFPEbtr00E1XEXlOfAQX1CMS0VO
Z4MrIbRGhaOXe1HxhA3U8gNz+Ng+Ifarn6Y4s7rNDPwh23qyzfOLBGlGxRunmJddxZgobTbKDTyD
MCenRKiFdw9+izgE9mLm7bfa8L/7fv+wHIqFn/T9hulz2v/Q+Ft/4I/Gn/+bcEx2DGtdbPkrqfs/
EZzw3uk0MWwEvPa1ufdH388xf7P4ERBXDkNWQDu0HTuc4sk//0EcgaSAkTA4g28Qzr/X9lsL9n+V
gHCpybKBGeZB4aS8ptXwY4G95N4gSmU3W2si9YzpHFZaZmu0WRTmwtRhn6JqmAgb7rIZAvbgYnQ0
8NvjoIyUidNhjlk6KtA6ePx7oC0hNtvoAnX2kG4q3IPlxg3QQvO+oV7ZyCGxuBszC7bVkJOFyauu
6qojR5qfefgJpGTqhEtTYfl2tkU/zhe1iWAm9EffugN9Ft/7zCTIayFTEyu2AIGLeX7wbfyThdvQ
xceYYjD1zDcOrkontDwkN73LBBt/mjKvjIiey7EiE+tSpSVhlGBBEpp8s0hviZLTWK4AFBIHlnWK
MqqqSUr2SYzZ5WAxbkwN+Rb7xjUOfePKDsg25QsquLgZg65P8WxIXG9qmcajwb4VsQi/NpmD6IPj
eyahUZr/iYlTyA18ZWK5dTS7t4iZDOeBOJEY1TvaY7kr4qrwLpJqMuSFz+Id78lqdbvdAmdm2y71
6l3ymD8iTF5Ucx0bSy0R04HLJNq7tq3rYUSFvnFjAv0YmwXHikmTPuQEGSV3VRIMc2jGxIYzGuuj
W0TOzrCbnLK/cGImWMfMqZvz3Lb4gNwYf1UorN5+ZfsDEMYLsnW24TabkrOMDjR1H2hQFZe8rEeo
QbNGhJqOatJh46MGS9DbPCc5lAkTJ6R4lLE9wfVWWP2wIF9LZ/ksXCTMuuQ0Qi5iNirFRVSo4qOX
F8wnClnrTRZTxcToceRuyFhA0ZkW/UaYFpq2Zb7pi8DtEHfgXUB83VbxJvCmesS30qXBIatndf7u
Gf+LFrH1YzdgfXRcCRSOiAjkU+SKrBuO73bc6E8CbhFNnRKn6AYM4rNtk4gwtJxmCe8BduMU0pBA
6+SI0aIpQJgs80r3KCenOVdZ7d3Bm4dW5jfJVcSM9z2Oi3xLdt68/flnfUOO/uOzevgW4L3Bof0K
avv+s/ZLRIJyPmxjszUY7WVOlN9Gaef7XGnSaKnhXKzw6Qxf6NjYyFnJTp7PTmOTJu20HRYcVUD0
DzqhVYg4Y3p1ezd+DRCQbxojYGwX5OLBTvKV6lYqpLpeltVnutuEPSTVK/DUK2fy6uuaB3FPJBjo
KJZoxMq0dhgoyOyuaXT/xCbAbUN7xBAe1hF9CALfrOhDKQ3jZYmj+q4FDHONrxrPSdQ6KGgI5rP9
TcHWiw8WIaMciBuEvmTAgP3FfvlrS+nHt6XL4NDjfK74bcd90wDKrNkbpwTlXJan8r4u1fiI6/Z9
Dk3yuMRFf5JmnG/wGKJrRtO5N/Le+1ygbqQOnSwQKmn/HuGtwV5lZKiZGPgYkNfsFyRXv7jkP+7t
v15xFzoi031k5g5NoR/vzgBYGZ5HUEcaVetHrMbZbsrQOdQD4hHGtO0eXDH+Ah6l+len6S+eDPpN
wElZ8Vas/JvTFATYtxmUcrfN0j1VufKPFtLuba+X5p1vjNa1U9r9fky7cg/xqt8NdT1udFCDOtMa
30XwguyYyILFLncm6TQoiUX+i16OvU6MfryY/gqRZMjDCIbB7Jv+s59Vc1m7QJEIA2c5QT65HeIu
emiGgbVDkxG66fyZKlMvA7N3Nxp2RE3gLfHyRwIcpiNRPeKRDkqHMsU2rlVkdDvLH0sofP5yRIs3
HOLKtu6sZPUzf32i/1ax9dPx6Q9j1387jv1hOtv9r6/T2vilXlHjP/yBlLa0X+6GF7Xcv3RD8W2S
+8d/+f/6l//j5etvebc0L//8xzMRg+gc7l9iMmy+r51oYn73cvsT9Pzd//4PBYTw5U8/8ke5JX7z
Gd7RAvW+DkzXJKdv9ZYtf3M9x2PUSpITde5Ku/yj3hI29ZZgCOHzQueCmf+qtxzJ75MeJRLIX/fv
Is/XHtN3txyFm0tvfD060Swc8s0t59E0dBuyFzZ5A5wkmS7HIjjDEAnLefr83Vn5i+XJdddf9vZg
SNSx7AmPSKu3T2E+dLj7WzkS7mqU+qHMGqu56Cq8HuGA37gK7Wa2ratEBtmr0qqCdIlfYsSVMPir
GccAl1dSCGIPGSI28n47yFMex1l3i9eXGoEdRp/spc4J72270iXeuI0gi7je5F2BZmjrmzzp7UvZ
pX18XSVZuiC9U/DFErnE7V4Lm/3kWGJi3tq9lt3eMkwkEbwr0Da1NnEOM7o3fkja7J4FwKr80LNH
uk173jz70YF+dIF/DEUriqOyPDIbQynf2OPNEg/8pn6uRjTpOMw+BazHLU0TDcuwBTMgQjUmnIps
6JzbrI59KFL5hCbUVaRcwBGJh81kQyQh/Vub1pY0SpMEClgixtU0z+ZJsAYNW9VPE/WvNkXeHiqX
SOXLsWG2IwiFND2f6Q7GmJMNxQvd7gI5LaSBMuQYiqxAHRJdo1a0MOfOdB24iKFvZpiTEKDEH6Zl
oBbV9Sg+AjjHbQnT4vc4K+kEG3fNKN2ttPmklWZ7l9ijsZvSiJz2DoBaQYYhbcr1N+VRtW0Mjjj6
3iGdhh36b2tToPDbDgkYCbcns6kBnOMmbAKi/kNgOMj6TKZiGis0pM3HZPDeuUuGo5J8QAX4jXvc
vuoaxOqFru4GL0b0K8xNaXYB4ATz1C6+POG7ixiflzLsNNk8EJVylL3tReoOF8FCgPs4g+v0zTy0
HPbcJRsFQ5J24hk348zLFTXmNp3EsUB5jwF4urOd5Jza9OGSzNj7fUEgU1+Cs7A9jPlcbISLX9Dq
rz1d6ExWi38NX+scdcyGSvvKnuW9qGy+mx1/Tjr7YvHiq8YvkHd21IytjsqDhTSeXPBbdtAr+wht
oGVcj9aw1766pxl8nWtlHJuuvxiJPIx8VGlYNki3z9CsIoOYbXnVGROOvmo5eNNyhO13A8/ySLnj
XtbueItj9YWRHQpspXB/jQ/OABCtWq5BRTNWGKL3Tj/i6F7dTDiJh6CfOH/RaXZ1tMW9+ejD8QMP
iJkbq1dounr9bCmuQ5Ji7H75P4Sdx3LkSLZEvwhm0GILkZIpmNTcwEhWFbQMyPj6d7JnM91jb2bX
slIBiCvcjzNjWup94iyuXw+yDzRXsX0YeHXQc5+A103fzB5GnOKNlwl/XODgicNboIZeyrZBYdKt
eCxiveXsQOzcphZRogs704Ro+dCN8+g+IOpLuYklM8S2ECdkBc+YO1Lf6rwjrdNDLbNroyek5EIM
naR6XmLcINVqzbxQYW5IAa7hLDR3iDpUCVfXXvXWgyrmDovvSbHFx+9b9vDOG33QXT6KN6g/nlJE
EHGaq8zSPxzWt7hyJYaVaUsjwUBmfLcNAuONjJjsmp1CZonvtPcmrF0GtiQTszSiYCUEEHtSPP3o
rHxoHWE4daT4NhSWLSKWe+KIBESDjn2EnV+NtmFa0rZXDyX8mfYG/2Qnd7ghWQOkzm8mB9QsbgOb
MLm12sCduNhzpFvYLUxYWf7IIJssd/lgJsyIK51GxjCKP0RkDj6O9FfJgnDQJJaTsf2IvSmOYkaH
fdn+bjKsxImOutVTrI1ljhHrRwWhW7b4PaGtZcYiUjgIACVrhn7IsL6o7TZT7I1Brx2sDjvvcvQu
ptAO6WoA1CyOag6nr/AGyArxowBuBZaLO1R3KtpX9Gt9Zs3BZNFYIdh8TVxQQLqD57ZF90M9rt/r
VftTs6Yj7ln3Gju6Ew1tDQOucZ4X3Oz7vJt3nVXsRcfUcUi6XZ4yvZ27/Sp5NaO310AHEoa5RpO3
gmPab8zqtNRdTG+aw6IpnJ225Hu7cn7NUEvCel63ChMWf3KSgnzd0QgMdgs407MfiVMGszTdKUCa
oC7GIQKsuKEkXR5U0Vn42ad8jzH8sLgr7xQ4GARfHHyvOBvS3egwLwfZZBpgC7BpkCabnO2q/+ks
ru8GqmiTQdH13A5tPvhnx43VQF2z50r1mFtAXcTHngYAOgXP3eQsOjdaV2JT7SpdIg6J+sy13kSa
OvfaaSnBuTFmUS5IUkQIfgapM9YF32gRGk4T7nNbHEDXLRiaY2TIHoblrjx0LTmlMGP+GHPB00Ar
Cs7FRC+jzNUGN5Rqt3dr5YA4Wj1ajGB8DJjFDpNDukPp/ZiU/Qdh0CccGM8DdTfWEAf6HeiJQEoS
Yb3O+C0ggJ0pVRnpz+XJKVlApZDMGkNaNN/rxhXdNwTYZ3oF8/dalYSZ2/Bb7HF9LLq13C5GtuHw
+5ZOw5ILX4tXdes+V1R03eUSWnG7YzyPr7hu3aifyaIFx+LHTvy9Lslu7qw/U5MagT619KNm2l6n
Kp/JGG6NqKAB54isq2eAsP12dExWXmVp8EXxI2G9eGFwD8NmYhcimE0xArrp1mqEZqadZFP+YSAu
IMHAwGFRe84KbqjKFHgnsrpjbVYNPlx+jtl+vIwY3tizAYUOk6p+Q2kOprsVLjd+Qb3gja+xF9cB
qFFSz1JL8esqXg8wBY/Y+/u9SuEaIA465lwbrBmB2dB3fdRDPe5b1Pru2qK1auRn0laPsDa/Y5zy
/tx7/UkHkhcaWWEiyCf/Wl9GRAYmc/LKzHesuw9oiB/hNZ5cp36y3Mxg5pGQp6g7c2SlunmT3hr7
RoXUO5Fq+QS878NaEAKsKF3wD9JMG2q2UxLcY9pUjY+daHGf68qphdMTurb6kXBHsJtQxwfby+l6
LNuJvLlSfs1G+TMuS3PWluxm4Qvjh6Pk8VxFe2VOualnK9uabaOwmLc/sLy1G6KFwBGmcDW0ip+9
U1bjYvTDVsgFXB7G5GhS430xGJFLDh/o4IvmeV9IunHMz+aDDU8otONyM5Zob9k0ncdq5T5ZMeTi
ycd/xLi8WhzHH4okTEx5JJQOaEY9/WpAqCO1O0IxQo3rFV92YVwktuJ8yJ7byWSrUZ76FLJU0pY/
hYeHMMa2kzS2GmZS3cnMurIqfxxktV118x3yIx+X6oJCLg0IW2X3U6pfA9AxH6bRK5+28d1u+Z5m
/UV1BrJYnfnIAOQZIN+t0lUMDqM9BW45K+HYJ9mlAqXnLxDRgkZ0Hy1LHn+UsX5ueDPLngUIRRnr
TJpHt0df8ZjhhuBYcRWHeHM85r+zWXeKfZp2kx4Ua1ndElUvlhNe2VkLYM5XadhLyzpibIRIgp0M
QF2TG46zM20mkF9FL4u3OR+bqcM3S64awHfPOIkRxBbTQWa6LOX4Q0Bg1eKi9kb8v2Qd9ybsH62J
g+bVJDyXQB0XTQ3//t/GUW0/TKCZAHSZsJDwF7aKSfZMPnT4Kl28Ar7SeazjciR1OtQnEHYAomsd
DyuGipChefGEynba4mkx3ov7sTSbWq36TjUkITtLF3bFqoBQZe9uHVOVI7Myijtuba0N3Vd7i/w2
vKE4CJRp+R/Krn9MP2jy6DCZ7KPrBO0CWe7vH66rnRRHDmbwoerLV2F5JW6ncqdUOqch0bbOu91B
n43+e7/3D6nMX3mBaIhZGtxnkvfg2r+/bKHAwEhUZD92zoozNOvWeIFQbAqsSUsV+72O785vwOSX
flUtVPvLSujK/T6HCOJ1nvKvEcX/q8n8z+/BM1WEJTTiRCfxBv/+hhh9cJOUqRrgZKazySe9CRse
LQ+ITWKchNm69AHUAvE/9Iv/mHzx/UOFvzfsKDRNG7HO318XUb41KTpWlpGr+UgEnntkCKycchrQ
q9K2yqlrHKbKygyq8L//CP/R3/81dGCSgJYFiZh1/0r+7bpmskd0pEEeAmCW5HtKXLD/Sy1Bphp6
ztXWO9J2/8eg75/3EkJNRpHM+Qh7RZLl/OM1EZD0zn0REALhOFTOrmZONTbv//2D/fXO/32YwKrK
gddNJpGNJAud+N8/GRNrKSqnIXT9yduUodxfKjvcCv/7E0fWpnkHBfDIoaFhTtaDwN3x0N/897fA
q/1zomEx5LARpyNP5xmMsPjvb6KAPxY7SRMHQ9odvaJ5TmPKrxa6e2ggEnla0rkPSxYmS1pc2sra
twOP3srNxA4YgvQp8+7ncgrJA3oDGH0PxL6T/rGVcc/mBXBeBX2JB7tRPOq9TEMEAiwk+vRtaDFD
u53Zbk0bH6SXBlLYG8HQwFqbJwIhD05mX1vmiLbWh+DuzkOv72BWCN9W+n3TIW5t8yGI62r1h4lw
aWRRzOEpER9cu9AjmniEjNV8HY34vVdjXGPVEw6LH2lUR1ZfKfKo+Fza81tvLfjR+JatdXqLx/kD
7PWHOrVvsUFWglEfFe67EBtmBDgjhQxAqCtcHn9RvOdk1sMq4TeK1U3BvqIxl72qdRf0sA4yTfcn
15UN9iQkFAlTKUazlCFl/qSl1bk17c2azVvhuIfKIAh6off21M857p7Swf7KuvhhLpLdOhu3rPGC
ccp6Hi7io9IoDo3+jW/luZkALpM0voEhtCWfFoOvBadH0jUnZ8w1IX7oDS7AwUdD9TbhSitykmDo
xzaJqWytVPkpOF+xDFYcktPvxmyeOR88XLGSwN/5ECNLDbg7Q6WJX2o3MXxC1CJJcEeRObfU0N+t
AnfqWL0ybj6MlYllV4VP0C5ig4mdCEvbz+Ni3/TIIFrvo15IIpA8RvLurK/525xk99oYWMq8yeLp
q0IT5MPOvBnZ/FRC7u8qAyy69qnYzs4VHvUrP+xUyosQ5XOaaIfKhEg3TCKQJvshvsmm2SA4oZfJ
6w87Y5iT5EwebMq0wFHTJwrKl5moipCJHDpSEv4C21K1x1FhojAPl8Gon5NxnTddtwhQ7X35UzeG
AxZYe4jzZiv1+mhXANGRi/NyahXGSvZgSueweKxV4zvShw21jJB4UGq6W6VfiQEohm1byofVyoxg
NASBHMZwxvBB5TvkZ8MVRxrhi9IJLvm1cnHEmSR1tEda04Mnuc9GdFab1kP+r03S2aJuMyIl0bNd
CsDoUjTtw5QXW6iWMB7NfBp8dc535USHCQzCVwww/GavvJhMx/ZmNyqPDGf+5HjdMOcqb0M5fDYm
IT5SWSVos2rYj9xtUKmzj8Ebnu0qroIF4koo+C5UR255HgzBet+Spjw06qp5UGoihuPiwvca1g2Z
Gyl7UsQeC3m/K6tDwMKgQXrqPhW9BCPBPjLL7OSIeFc2Un+FNZ/zJ47PXsvJCq0ds9XUvLGcVoOO
MdsDns4YFzhBM1Y7gCEcICP72jAexdL9IUEDiGPSMXRp0ggqYAGd3Dx5qXdjMfYGBvw2k6maiFQG
DgEM4CEYkbGbQ3IYm+9mr3YHpUt30sW/j/U60CvvBFgkwq/wTFIjCB3NIVVJKgE0Jp/g1YtqT+Ch
kw9R6P6odVuirHdaZW3bmEoaFhnsTfNNNus5G7ULySobnSsFW+ZX0w6HslciXRkRB1mB0i2b1iUr
Zi0u45p94xyK0kbdZaV5XWw1gIdwFGuCiAfCl+o1287VPkbkRqn2NiKmwTE+mP2WMB8lfRO9Om0H
XI6+Y9AezD1osnpUIlzQ6GlanD/+kJG97nhbrbJ/28oMf9f0WnVTaqvjZ3km96gTDBHZEHq/nFpn
NEfqT8AGrn4qYWjecPX3jIT50nHBsXJsj2Cl68duyNozYoMFqKIsGAsXrya9IRf/WrwSazsTYrLg
m9f1/FlDWHhliPxrULS9nIjOKDwttGbQ/yNqpdidFisk13qY97KI42juh6vTNm6gLYb6B7RYrR/S
AU1EHpfM3xZXPTUFnYJboB3LLOhcyeSiGZWS4CL1xdIn7aaqubgLJ5yXEYB5lAtTBGU569ca3RmM
BT7kkeAJymjDGb6TAm1hnrcro0jVyTDdF6QsOKseYoq/zGQggUgXe9vLUM6pJkqlGNSlK2UgyXfA
pGOfMlg3EdFcD+7swrTRzYCMkCSEAyrA4HK+J2N+qBMNpL6DhtWeKamBLLwOwnjvFuhGQ18UvuUI
ojXsTjkYLsKsZX5cp4FlHthjQBND86Ovwy+kBvNWi20UJB0mZEjqMdMtjUiMD0+d4FMC4FW+Swz+
FRA/Zp6TRECwNtDR5rY9TBnkCD91ac9vFZZORh1oQy/MqszfGluHjdBER1B9Z2qTL+zaYqJYoMU7
rsiZDdh369iErmuUr3BZLj3NirLn0ZqiEm0JeQtF6UIxmep4yQJw28AVcbqOiWpVO3QF2nnwYB0t
blqHjlLFbP8ZWIT5JFKxydQFVHBRsNRnfmKDcpUkZ2fG49rO/aaJY/quHvaMiLiXs6iZJLPTEpT0
hV3o+J50ZXeG+Zsg83AVgcjQVZmVN+63GCsnKqayvS1tFe+TLH+wUPT5qLbPbjplyn6yDEiu1Pve
baK+eB7Qzx56vUQJRwZs9ViMKxdyroULc6vQxVBHqCSy1LYHMy3S6zotztZVmteJgfbiwiB2pR6H
UFSzKF9WJCtru2VtXQRgb+a31OpvmjeCSJ55AMK/sR+7Dr6gmBzvHSEc4G4ji80/tWGYz3d1xxqt
LFDNJb9UOgTs3InMFvdUn9v8iZ372jWwgRUux8Dp6zbo+iXfeXrtwEIemvKJUqT00T26+3S2yptX
1emLuo7r+uwhs7hLhMhEc9TlNJM88FaPaYc+SI03emUmkceka1vnXhFCOoJopEOEzLXZ2hbSm3em
NxbDzjJXY0v70OWMAzEqh9rdO2NwP4OtaGG4IoX3l2R6qN1lfmcvZoNRGJ/QbsljPxBH06hxzHyk
8NxnnvuX3pm7g2tBtEMmvjApLLrZ3FBi51u3Yd5nqMfCar/4aj6W1Dvno75h97XvZbvN5bLVEuGE
nXOHEYwFdnND651dxnbz92Sl9QNZIqDGkKpS84Db60GKbhOuy/vpOUlzY+hTieefh2itFAjZ2YjB
0oLnngpADFk+AUvAwrB3XesxhgTLN4/kkcip9to4MAbRhzzWhA/NEkuUQ/YHzPN2z0pERRNcNkfE
NifukDUge6yPlG5mpN0XX5z+1W5U52i9m6+zpvgaEn4cqOlW2OnzVVRtmEKHYyPg+Mk8/kZCdbN1
RdC69AfskA+zjqOGife1cL2fLvdkCFPCX5nNhJNFogRbmPXuzNzlXR72BqNfBZgkQT7zSa17/F2z
d8iVOwAqHU6d6wIXVoJMimJnTl4HqXrZIvYiXCphpccug9Mw63dJncE+GqV8cTVQeomtB6ztyIeo
5+cSXU9kWEhMTSiiGmsHaghMOET9iFH/nCnCSCuiojTmXO4aljDqHlf7HLWdKfmuPSu7jjM7VyFR
MVlAk+CNuNe+jI2TMyrmVpks9Z1x5XCI4VGaNZkfre6V0dBRvyIWRhbLLLge7wSjLnBIEnP2fAu1
75kwFkXt7ObFlUE5SvUH8mcKRoPd0S/i48qtwpjkMpBbU5bmci5q13hSIdn63eJeW1FWGwsV3Kc9
i9NE2JMPr2c7G4p87O7s5MQqXjovfx0sFGdQrEdmpuaFwKk+qLUOmZOxHpKe+W8y95+uTfoGMDAP
Ihl8qkszrtOfuujakCcLmXaTc8hdCD8CjlNdxDQLssgeKnIV7pqtdWcxh9h0/UroHLFK0Zyw5xJ6
RmhR3LgbdOLSr6bkusaeDBiInRu1KX8J4EOPul44oea0kfHXlCNu9tLqtoSHPVJls4YmvqbOlVcJ
JqSZer5uEDooHdG2acx/oVHns9beMnjUNZE+4u56ANCWAsSEW/k9oGFgihl7VHP3oiRZ7X1aTnkW
Wpx6GTJhM3kyjKl8Wk1rfrWnoW63CXP48TohsgcUPNRKCDwvjmRNOT+uzAptk8NcDXnQsyflsMQo
cdYAzo4TBFpXtDsi4B5ZX/ppIy627C5LTwye0t7AK7CQqfQt8MZx04PpCXrh/ekLFznUUA9v5qyQ
drignaoglPZLrGyA1rWoxVslwKBdbgRQ90BvyDhKpR4RIFVtk0HJduDwAh4tX5MGLAvQ4anRzaM2
NgcmWj+sMsyIB2KUJY4ZuTbn9cxw0gcuQabe3Ek/XforLrXjKLgCiB17KuvmwWDTWbk64M5mLvze
IiiwZY/mJP25G/T+upje0XP64maWovT1mtohdsr91MHLtBPsAbReHasIFKfFQkhKq75l68BTMjH2
UPh0wk9qnA26/kUCzIulxNaNzTsFlTnMH44GH93JMDBB2EUvP1dvcaXfkx+Hj4bkFZ8FhbnPMvms
rF7z6EG49TsmfNEM/dEf1jrecPvsLUHuYKYn7cbIGQnYcdqxe12ArDCNO+OGIFkxTd9V4usCpFes
iqz8wSC/KRotauwZkI/BY4ZrEoFBHdtH3Z6Mjc4u3Pcy/TER3g3U0NfUOX96HVG3k3uPzmInUQZV
HeLtmASmQotu1WdINPq2dFnFlyp5kPVwTaV3tOym2mfUNiA9aIhyI5GHss3WKJ+S/MC9WyNsGLzf
RqZcKyrxEahyYGn1F/CKY4cN41o0zAYm53XgCKalMPY9W+h9KYwD2b7KAfuJy83bv3ar3mISc+Kb
6ebXgj3TaUoqlyEyQjJjHkm1GS3g6aCEZ8a3RJZ40jne4YeNSNvDanNAmnfijo5ELBDEFe2SUSdL
a0qe2G4ovjkwh6cI2UDDIrRCzZXHrLf2ozJV755FpTzlqMVWxeDz1mChUjaZ7QxDR52ehq5HW5GI
M1EH7vNk5SzFC6xO6DKyqC1VjbMB2mZnilccJsuOUA77QJ4APZVY611vTVaQ1vFOb7JvE1f5rwYD
O6B2y0OCJr/VXr/7PdegTIE9dSZjIKf9qIz+Cu2ojobEVvakLZVRMackXBbtM6qb3zHgel/yjCUs
z/iyMqIygVFpwcJqXKSzE7lYQcJFgONos0MqOt3Xl+RaZnVO1BI/0wCmHDPi2VmXKbhPHnBLPLnL
eOEbysLJrnbLNO7EyL4ntXB36ekaWHFXbDsexwy8L/kEyBKdkXdhQPxJDG+Prc19wY32h33jCNO7
2au6eU21ydzpRYaRwrK39L+gaMe+Yxtm1wR66fYW2OZ1TXK2LqV0d16Vck5lLEIhxX+3gmn9MBQK
HlflLEzzyoS8C8iQu4iuRReKWNe3FOvbcnJewjHTvbQxsXRteysmwyWaiQNHG9VjXU3bosRvmFIB
HlICzH6VZa1vB/6Xyc7f4b+gUZidh4Zb9VS2yxMSTFL1XLr2UbRnfSHpcZDZEqZ6+9J16svqOdeE
hCbgWQQ6Yi0JY0vpA8PUn4FZX8aWG/oeZ8va+9MaqIU8Kz+2xoLTxOhWvx+zo7YMZHfZRdlzw+ik
MS7axWqLXwnUXVIZlTAtjJarhxKxwgpG04qLjqyRxV/7e5vjWvig5glm+xIj4+ZEwQw3hCb/jGzY
9UGs7UvalU9kBtRBlyvPYirfGjPd8S2C2rH4i7W8Lm39TvG7h1RDjJVyHyf2SxGuyDi4RrwlRMhd
BYzR2K0QgWp17dM09y/lyphHEd0jcD3K1LY/5l1yMtR5N+ZTv4vvRpVUHa9xrB093T25nrjVObHK
vbBeTVGR4qukQL/U6g2OOJPW8pLL9MUxWV+12T0+Yd0vcfllustLnqtb20OUlRnVO+Sy/FU1bduf
JxU3lNo/sKUQjPSqxrc5tTE55g/LWK++xpiRX9zM96pl/nRLmwfpkG+Mob5mo8PrTu9EnEK4hNst
qlz1MR0Eemc3gaKTYySZKC3WlrX5xYZAt44C+QwUToqer6lvdqsyUXnkbUNosDfxtwxnm1Z9Ivj9
tUvlb25uE6hSmYfsJwCWx11UiAZPV+U+otd9crhyPY1d8+xo08adhh12vYu9UFEStwVkb1HoA9kp
UH+xz6ex36Q9loIcZY5ApEHF4l5Xk4wSW5bNho1pVA02WtK7mh2GURPOPILMlRVjOeR2ZNhVF62K
y+VU519lIh4Q72GXKrNNqwMcrOo5DcnHuXaQtvxSWGdGCLfZtd6JFuQ/g87G3RUOtRdKu9qUC/M9
yE9pmHuM6HQXbCXS9l1ToriYzb7/tJb+B9ibtaXDkjwVFyUwJchfOlg9hj9WW8Nh5lEc6sZSUOqr
V5fW2zdii6Ytji8E0D6s6vTAqu0EObU7GP0I1F5d3JtjrS/zQlyxUY4fFch49nPGFvbrAU0fjEvJ
QUjS0A6IvkMggZuesXx4iPPsL8KZV44OXraKiTdwx/lRsyzdHxzUV1YJcB69wqHw5ld8pc8NNl8I
4dWDrRImlanFs7maMRdEvSsruw9H3FUB21fGovMJMfy5nd1zGxuYUhUjTPEGIsqbfgbBIwAX4VNa
q9sSh4wvJ5eCqZv2sykPXSGooVJ2wFMsYPCC5Qxlo74OJqd66upU7Ho2AEHsGJXrZQggzfEVF/tu
0tJRIDM06IJB+TGhUT2xW8jG9lGBkCzZLFHJBukEdf1p7WZCJszE3SUaDQFhEFgopG5FsbtwT5UB
LqEvLEfDu9rdfZpQ+QzTwFOamj7sPvUmTE46SPeZcliX+NfUI37QO1l9L5WmnBzw0cGoepE2x0eU
eBjl7Hq9aTEOws4bsfR5NnKnpg3u1oVj2mDvrFsyCOY+u4hcZTwWW8wdsXBHqzM+C3iLflmOmJTj
VtsovRKw+WsvMVerb2a2Ha7Yqik5XRR9IlVaLDGmeLZxW5PQrcbXWQHt0/b1CMjdviNOtWI0qLPG
2V8GMpWOicphyZNzi0mdxUxBMDoxPyZirLjpvi17NAODfd+DAbJw0zeG6bPqlVUIoLF/WPv0hsEB
AXdlfhHqsO4mCTWcko82X32vl/hHKI297yzrRXYITlFj4cBzy1/AfMnXgkLnF/b8IQuUHzK1rySa
rqFGag6yhrfMsyGXUkD4/7pl2jaLWJn9qsjjiLSxu7SwTgLVzHVSzZVkqykLkeICUxJx459loinc
rXx8exh2c7rceiUz9vCU9Mg29N9eoeXBpJOBJnAfKhgvjzRSegS5j5ma1r11aUHR5xCZk7jH1dDl
oVUSQnTjbIPkMALfXEdsClFHalTso77k2+4viQtzMbCjfhU7BGuwJa1lSf6kDcTUnNDGlJ62x4v4
yvach6MBQHpkooNKj3qut1U3HFUT3aBjfY9pfDbNmYDFPCOOwO2s86AN7Qm+FW7XnrwVYaV8Zxrh
G116VhiDkR1IuEhirBOqzKIuYHFaPWcDYjwi9hKBWqPtLt1cv9iNNfPgLUslD3lvZbHpZSeYtyZd
E9g4zkSgDZpeba0pq+qoF+iUfa2/L5Js2nI4yaZlHwQYmiDRCO6Bhrls8P/SsRbtrtPbcy0hwFkx
xGnZ9Yj3SvYeg21cCWwiscmy9lNNQnpKAQ73VG68Gp80OTQQTw2i4VqNicqk0do6NIThqKyRXs0H
1o9vWMW/Kxz4Pr9OF7SN96LjENdc70lhel4mL8wfLnBmyvOKyDaEFNrteMYXSDTN3ULAFZos/HBk
VTf3D1Okva9LysBcixk+KdjeZLcfvJZpRvUB+3fLKJxxk1Weast0fDKJLN9Rhn0lUal58YLge972
jffcG/QphdQ/lHl69eb6NNk0FTZtEgOLlYS6le9rQA6VvMXp9D7N4Ewx7PpL5aobTXovEIKfZq5b
By8utvX79NaLiJzbDinlZCI+CZZRWXPVZhTPDhhUkzbbdFfIh80rYpVomOr9mmMEnNSfxdBv/aI9
tEasM2IQceitQwKlZjrX6Is8OMazaUQjcGZAeMWtrERPLi7qSt7xH8SyZzVPxRa72GMxzzo55gWx
xNVS8pKEI3nGLpHuMe4Rp1k51VlRTF9GRXhDOmmhgWYWNxELNzyOIAqvRvpZGR0pZ6NyUGoP0mwZ
8s7e2Dc/x+L3vNLw0jOlShWY/Q+hsJxamGoDJUt3DRa3uUlvjdOxdEuMkOP5mDA8Fbo40FDuxqX/
JPQmaoSMWnlHDQ4sXd0b9AGQxAOxIQSACYeoOCYDXDV7Wpat1WafjhStr6Nh2ZeLsxsA5BfGsk81
cw+vPt16qfMkF3RPQm+OQ7zWmw75Fd2jRA6S5b8JEvrTWtUfpZPX2DIv1ONvxNoctTa5j7GNV1i+
6EqdeERFZlK1S0A6vlNo8wMYVMS7FsUe3vUXEhIfqb/Ixky1Dc3G0avK0IRNjxq6aexNPtsuXwxT
3wCEwEU3s/GkDSvjtWqaPjqyBy80K93NIq/oiWcU2+lizmAQm9qhaHs28wPy6sxoq9DMFcb8i4tx
H1hvGZXKYP8RpZ68eEmfbDCmM6DTB3LrR0x3e7ivgbQaIyLj7EXPpEQvqyGTY93bj+giZtVpQ6MC
2llDTgp1kuS2k91i5ad7z9w0DuLY+YmTuXtqSEVriIgmZdMorZmBk0asNMEcEb4BPm5OEIWdyv0A
/pRL0nKIakKVs5DQw0CmnNtpa5jqJ4PSnrsx3bmcrRfpGDwiWlXbUtP9CKyUF9do3yVxDXgHs/MA
tNHnGBVI09x8ow4jaVSmessS3QqN1X6QyAxQQUQrW5/BdNBYt337lHV2jqS84s4DiqMWyJ+NVvml
txlR5TbCdA/ik79YbQM0BA+9AjMSafRWXeQUOTpJhBRx0Et4Dk6J+ezEKeGnFHG9/GGIaUVa0ykR
mC6HT5ww+Lu3P4aT/BqRsYeKcJL9mmILyJNXZzX3pdc+CYIm8OgHhdXcH5Nq9VVXdMuFOOp4DLcl
zydyktB+tWYviaT0fqhNMICIjGGR6v4CoBF/55JnuVfr3abtDJeBJd5FpHR2RVi8UTPrc8UjEHLe
QjLUx7lId0BWyZVa0wfMD0RJo4dWGhS2ENiLXTrgMGloBkGmuO+KorxIm5TD1ZmDBSZwXWGJnXvs
vFaz4Na0nMiRLGDNnHSydi760NLpMKT3SJUQslnBLpkaT1XpoZheppBIkTeS5H9gdFCuNawGHciq
JpmNVg7CmnvWHK5jM+qRQzjjRpRjVEpOdQbvo5/kdu+7RGb51KHHvMXlQb66E+guYQKq2R+kMkep
rDfgIpZo0Fn5woKQG0F08uoaVcTvToZ914FpZ0AO7flMSuVBMY03smxsEpcIIctEcpXGOJ2UNf/o
sSI2s7PuB+HGzCNywKcjUSBgB25OUW+8khiBUqQLkbMFd4pK0HBbOJHFtISdn8mRGqM3GKfuqGrj
u8wllxp/TOPHfDzYMmR9zmQc+XWcO8d8UDYtgA4f2Wr8hE1+vPts3hHTjCQplNccPMRc2DGqHnP5
pY7KG/ZB3jG5J1SBI2nMBJTQG5JSxbcB54+kkHeCfX6nvTE8mVONkaEWPJQLXbKSRx0CIfUMYIZI
9LY6WjnSZqNSCEUp5DVLE+Om4wEY/EJYnDasr4MezX6w9JkHi7l9RXn+YMl7FSKouxv3VVQ9wNWe
dhXCDFv0jpOxY4LBzmkdQ8ad+5L4SsRe3eH/mDuT5ciZM8s+EWSOGdjUIgKIiQwOwTG5gTGZpGOG
Y3BMT18nUi0rtcy61m0myf5fmUkyEYDjG+491zNW77hkVCoYCZ/9yXosKvDCWVhaez0I1CwTmN8t
2qKr3h3MBM19nyZXXIQSyPdA3lt71JhXCj9/J3nDZ7+Gu0z5KJoDs+v9ezttMbJMi4StPrXmstyM
DimCSJSwgt6U6XXaJTR2XxvF+7ItCiz+9xapWsV58cD6xPU645ohmxp0P9kg2fNsMaAkQx33yYlt
P3Ry060HMi1EaPPQ2OzIC+xQKQH0evn0LX9p4qExlRebHl1T7BJXwd2weDpeA9kU9+QQV9+jprYx
WsXx3Q580dsMUlAf+y7FHUabggeyDykzaKPy/BtncF6/1uBB4NVRwYtoMDOtv6uy56Vvogg7QCpZ
u7eOcWvJQvCV4ShXX+rh+r9yQPBZQ7VbmD+71E11axr2Ya5Co9ky+/vjaNtii5NTmTfwfsiMbYhR
mdNg7E4shvhgTLmEv4B08HPNHnAvBl+l+A2jJV++CIYZg68Z8clrCpYsix2eBH4sKK2HVVKkXsYJ
BklE5F1xts3RX7ZmXjawecdkOQsdlk4UUK7Xe2+SxOKgCLYR5JDRSDIT/RKZdx0pF0+uOQ57K/F1
txt1GuQH3p4z130VU7IrOm/xHwDGhuFNsYpA/6Lqy5ptj6602SYlR+cGuv1kvOd9psQG2xC9K957
0nKrIWUIdyWHkMO2shOOMhT2sYNujKxalsFUZ5297uVSIuknYoJ4dx8keYzBA3LAWNYGRJKx19lZ
eb6RHkM9AXcPsAFWf5jJpPOe9KMClVHuaUrcdNLKZhpbQIE4sVov8u1cTm137+Kbqp56w/MortgX
z49NxWb61Duo7qOydSznJJ0ks86Tj0+O2QgLj0TlDEaKzjZglC9iduPZnMYvplj1RMkVKHEmgYmq
XogiZ25NKp24mN7ivl/Z6ktstxrFArnB4VXbZ5Q1Yrp82gXS61iIpqR7Wl1rWpG+akdPWLbTDj1M
uSS0eFo1RJI6o+Xj86DXsO5NFO3jhXRXzzn0MuOTYV2MyFaT5uDf+rRzR+KdOQK5lBat/6zITzZQ
wAXsuMrcuM9qavfbwvI9vlbnA/UW9WodXYPot7vVK3mJcKwjmw3NZpwOxdojHxUjGTksNVEDABZI
OD6QEaZPTrEyhhGFp17qTqYuK7Nybc6tUERIo+/5YxDuwHvTlc2BxcJ0i2L/nBOTGhCgA71sMxrj
8Fipqk+3zVwr9onuMrysRuNQLhQI2hj1GQj6gZRjxWB2fRpVNWKMS2S+I5a9ZA16XVsGMziwrGTy
vJnTgd0s+oiaggg+H/Eos2dWv1GMmL8z4kKpUMa/ckxqKyNyoD44r8odRUfetReqs1XkGaD+ZSw7
pPpcnYeKo+w6hlQ/dt2v9Z4UA47LScxI1XIEvfYx6D3rDf4GH0S2+ng80mlGqCN7YrWOqEpp4GGL
lyj7csJEDyrIcDZoz5gvrpc+F9mMOBdGvrEQIptMliJroJp+JN+3uKsZmzBuS0mnijunGRPaYtZV
uDOd5555B8nDhLHB7VeLsWKOyDomF66TfpEzFXibOufNQthz8ElYgHqYx7B/cB2DqQ6JDGzlmGEx
Y5rl8uLnM49y2BeDdT/n/DhbFl3lEQ54ABYsd4avxrLQunezLq3ziNTv4JQVRp0VOz4GOBeGB2VD
wUamFxyeYpbFSaddMVGy2Qi4KJ6Nfos+n/2rk1lcXwQkHJ0muip8Dn/V9l6GTHupTHQKJM6w++iu
YvolmXXEUKq9w9vMEclq5WUYCC9F3tx7cd+0RXvIFlCvW/j9GVrbYDCeXUxDMspt2z6QUpPeDgx9
HxqBBQq8buVvgU+N7W7wK/PZArg68sOKDJuKUR77ZFqeyDMyHxhpMDBXLdPKbSfqCnp6puSxMW0e
zZEpoMOkijHb3tOEauMHleM9wqzmHbEtRwiTpR46/er0y4HIkXSIVrB8xFLNfgLGpFrsb9wndhrZ
HT7BIStM2HLJYoSMKJBz64x1HnOfutsRWNXAjVkDcqDDhegW0xvfvRHOHlMCk/dQNzNcbhrSTawm
4HOayaX+ILQW6JznVEFDN+K6EzkOZn9OF0/8RudE9a+MhhmGk8p79DX8MUJtuA0YMcFoq6mPQW4m
o/ip0B1vwwxrOalXJk7dIM8CZ0OETogEgwDmbpfV2Mc2C7bK/Or/G71Y1VQjJxFUZG6gKeEYTXvj
s1zz8VefE2VNEgS0euTqQUSlX76yMiyXeDJ71J7CQC7Knlc6RAN7nOGkyzpkXvRN8CN6NdzBQi0R
DowKTVTPi9M2FwJsp7wKfo3ktjwjgdLnjNjS3wS4OAR3+Jp7qbKIwkHD0XtPfe0h+EQAiI3PWYJP
kg+cdxR2/N7aooJ4COi30khwsLN5SYz0EnaqQYxA8Mlzkva3zlDCkKAXp1rvh/m5Hpb0Pexbpl3C
r0jf4u9b1p+9sOrH2RDit1uiOihHXf3OPLNlbEe+9K1RmLRTw6qY/pS6urA9QW0nDGXDspkEeSrK
GY+97ryfTCkKqYXwHYiJk7VjCle+Ik1N8SG5qeSTWZHmkAQk7GgyZ/dJl21vHBxWLXdMYcbYmlTL
38hOpwv9LnktrsVh5UwImQd3yZ+XLqm/oYd9anDyscckbo3X8ULZLx8s3kaPAXvD4ib3O8ThYO2w
cachRtzO67akF9koTK5OXb9NH9q00bd204QwR/zcR0hlADDKSlLmp9RMvzIZQh0uiQ18ycqMBnNF
27Nl1VdgAB5x2F6jBR6RSZDDQUTrI5l4CIwG2Ri3rurFS6f97KtBcQJRztFhsBtZC7PmYyrtRPh7
9ZH8C65xyhBrl0pmu8gJBbd2Xjq80iz76sktOwIYULGs3V1OW9HFKzpoMr0Yb/BA/TVNrIEe9d62
l5ARZmU+WN7KfUm1x31P6ErtIRCt8q0dlKwcyGCR1skYaveHBb1xb8oyZ6gvRsbff//cmIUsbzGE
tBFqivUGdVdIrNlgfokVS1rEeE5d0lSHHQZ5u2OIguboSP4sZ0Y2EyKLk9rmNibGJ93biY3cpvcR
9Pd5y8un4Q2N5sjlt4nr8wTLqUGPaS3u0RJs96d+ZHiI3hHdVUszI5OZgjvtpearMytA9d6YLlKU
PC9+d4hqIrDm7o1oPU7d0SkhDKcMxk51awRUrSi2vuZltMnc0GSibys8A9+0F8m5wXkc+dm87IQk
6Qm2o95SNrAK9Ncr2noWRYAbyJivjTg1c8uctM73VWiN/abHnFvH+DLL38SscFHYK+BnWpLe35kN
XvQ4ZOj9g1DZ8ja2NL3XiQeZo8ws22lfA2cmrdjy0/mpt3yLFZ5NhB6zHjwi4SRG68/w92INAznE
r0xTylceYBcxIq2IJJprmBm+JpjB6tXUvDupnz0ixzEpEnJLa8Bwi38MkjNacSMSExlqdRjOD53I
lpyg6aDGhcDPBmagqKB7bqtc1uGLF0i5x2UOrYhksGjWs/uaejbFZUXVJTbEWy7vDkniGBtJ2sIG
PqSPaT+vdyisrEcAU7KLxAACll0M4vlHD51ssnFc0TpxaEhKpI7kw0dfQ7w92UO17nTbqfeSndFr
GvrYCrLuhTQ1FoXEKv4xV9j/Ia7i30x4vTM7ACr2TKBZxa3WWfxpD6tui5++3NUwFZiViZHbpSY4
VCHdpbfbNA0bwU2zNvpiVkt3gmue3bHl/DIhf+itkGYYxHKEuvHaWMXiET3V8oGWVcF7pOggTh5E
mBpd/M+3/5RptNZYMnm0MgTukXKW+WHVaaq2QdJxh4/MWcYbR3KXbmBA0VH6f/124fVVcwYy29u7
ijulA2qaMmb++wWYhPNENLhzkRzkTT8/eK2k5LLDa+fmaZeX1GQ1/D/OPPPgF0XIfYlx3hTb2WtS
Y9iiyxK/i+u9gsoei6MrxLIbvDW3zh4ZGcV5WII52a0Q529cPZBz5BKOxbQ3afki2D55QU3DAmfT
7soWtFVB5AzdsKYztoZpLA4qnfn9/zwFWMok3imAJCBpkIp23qJhJWUQuywHGDYDfyFS2x6zYJsM
YEQfdeokjEjKzOKbIZFFENM0fEvPd4sV1OjKCkdvg1o311wqjLtcCN0bAyK0iclacVpdqMC7EXmd
wAnpVYuzxf3LdH9L1C8FYc/hI16qgRipG0YEdvWAPi3MtwPAVdwNAZ/uTro+Mbhh6g3d3vSuesiJ
B3UPSZjDa1l5LlA6l8WrUWUEmzL79Vjmou7hrkan+Q3LjpDXGS0HhJBx8ODoDhRSm6VNVrGtU/qq
Lcg3PslFqLK+JXbZzA+65HtvOqOo08iAbv7GPeQx2GyImIznctZMppIOFQpoLbTnlhPKpwHkPsXM
MMiTyuoMa4TXC3zWGbHHx9ayFpimLrpoOLO1a+xTclcZUCEMtIYXlw4kiCmLMC/q1kMpBeWSOyf3
x/L1n59hxyCetMVeFvow1sSlbVp+d0NaZxN+saUc7T2TIHbCwu5B2mRuqTlVgiHYilQQnLboGWNQ
mSZusMvt0I0mgX/9kX4h8fcwVAXmhKmqvmyPISdn/rJUW2tdGLm60yCeZU10w9OMOic50dlz+znd
zB4GUVTx2tsht3zG5KWOKr9IUA3lEx9vNSQlfWIKmIPhIkQqqmt8/ND66vDQz6b9QZUfvBdtEueB
gYYqw15zVfMaUl4M0KsubOFXoMszr5DybpwcjB42bQ+jCBKNK3mROVtsnGYDaqXhx+rCX9gHORHd
awDDDtzz21/b3hUcBf7p4Z8eQchR/86b+o9//a/npuI//2sU0P+TUPXvX/e/9t/N3Wf13f/nl7r+
NF//Chn6/wNjZdq4F/8XZijEVuT8w+f/xb76+4f+CbIKxD8sK3TBf5pERl0jgP4FsvLCf1goeRyy
cAimAXQErepfICubX/qbSQIV7f/8EuLzKzjUDv9h8ra1sdqaPDRX3OjfD+0/P8T/+fd/z8eBU3q1
Mf+PI/QaJGPj0ISojiPTxIPwHzbnxagLpTzkSX3X1TMaSzZaWVIa+0Rb1sGmnEByCIjobh5W/HJo
7o8+XhxIIa1xQOmibqZuLP+Q42iwBe0zQhGLJw8qSLdVjtHGVAfmcSitCfKHp4cztVD3084rxOWi
Y/fpUhB8j2NJ7+COlbHTmPmei3rxr3IF9M9bIkm7fTXbxKQvnHzEB2UPPuvJ66mS5bRvRMC/SzIr
vkzMz6d8DDq1yXpATnxBI7mvK9PEOuKueE9YGFaNPFC8BUAJShSfKUOCZnCtN5XlWE6yTO77KSX6
2KqaozWH87GdfYyUHi8dhAC+94hWzr6qPde4q/z+Lc3G/uhmIngPvOmHApQBc4a5A7mX5QxRgZm7
ZoIs0mcXK8xJAHCg3Zjar77Cetv5xHrac3q/pIypQ0h5+JpW5EPD8DvrqC0khteIGxAYAFv7nY/s
zem9fKf9HMbEsmyCcoxJnqT7kd7bQNxyW90HAXqEloPwwyhDI8q19DaBQvylJ/lBdI97l61n0znI
zvuehgGbW25elkR9KD9/V4hCUWJVKFxZ0Hgpil+pM4hUV7L2HHhIn8n9rVFMb1a/+z3xUkuZ7OP0
b/HGNuWvLGPYvnaBgcUkO7vK7mJ3pQeuqxv65+HJhzXy6gz6WIRuXFuA0OV68CqbqzjFjiAB2ivM
rQjQUHrSOaEg+DNNA8OeMNsWGt1P1X6YcBDTBd59GRi35HlKhomTQmK91rxwv5uFmtLuHrVFjPpA
IrBWMFtadP5eHzKnryoUJlcgAkCKAyLPd/K5XtFcghRvDW5DiGnBIcF856UJHIWclSR8QNL1eL70
QdB2xxMT3M1MU8NcnrrlS4EnJDAloaiv2Ptm4yMrTmNbTPYejog+hjDThWORHqKHLGrKTkfVYlKq
Mc9vNg707H3iVsFzLxjDU2AApXGKy2qlFdu0kQvWTjmyLuFt3IlRhkBZSGqQpXeGi5kap1xm30yu
vmSIKTZiQfoMJnjc5cagrE3BCh8FqXueOueJQnd5x5aNe2KajxkDc8zPgN9hwRzdJBvu8NRkD4he
klfCGKu3wb24KWl/fjfke1l6IQYe1t1ewBIgwpXdPSh+JQa71h5tp0CtY2CH4xMZO1ZzoCnp0CNH
1PWWhq+kzFP6BDkYzSpa4WMuEsRLvj40QS/veWXPETg6hQ4kw341FABFRatOlgNyKZhC+9NAVxkZ
asYSY95amqjBoq8ukzRLPC/hckz61juHIpG7K6+GZDGJHKA7u01Jf50PguGqNoCbtv0nA80NYQjb
srgyuqnpLVtvVx3edWLBRTT6B/RwURvKu2IxELjmdRMHhQphh9yT+vfTG2wO0K6s3P2YQ0eGSVKw
V19mwT4m4shZjvykGJnC5i3DOgqxPb+HFfQLmv9KFTqe+il7MjUXUo5WlCsgufUM5ik41rqOy/KW
aIPHecrvymU+9dpnnZi+EidAEVThM1iAMGd5+pHNkh4pRU1bleoVS1BkeyWylfrbSFsXMXnmFecQ
GOyhXNp9VnI4h4h12lD88ijeb0gJybE+oxUCLryR/mCwxcijQRjnhFyFW7Yq1o3RNRQyDuVa0eyT
VdtRJVZmK9SdLMYIb5XVmblL3BgZ/m/0Zb7HKttwzGgKcHUIFEkbC95gVeIdGISiOqcmEuKZPXmG
CFOsnAYZasP1XYmrl3coNOomQr97xv8i029IRPaLD+oNwmPFB1Zy+iGENJwiu8EFjKtE97+Ktv9F
V9syh7CWqCSxNg9QZqJOmrd25vSHaZIXu1qWg3a6llW+vAF/HKeEJxDTHATPKuvfKmJAb1ExPc7i
HQs6B2Ki9/2AQUIEy2kWPjSeEUpocDYYCNqdwWsm9BBoK5c1nVXTR8po4ZvslKfzO2fUw6lqeYTC
4sMqp4xnro07NRJ3kajhA0AqXtjA/LHLxf6YDXb7onGPHgSurejH9xD6yzYviO2oUkQsidiQYSPe
lXfTOYCoZjoMbuBUXVxzP4X1yRt++nDuX3k6OAgzb7mbfbAdXT7V+4J4Op/E7b3bk/bD+Jh3W0uq
r/OwolsChJO8NKH94odFfmT9P0eWW2BfHG3/LRHTDfYrJL6ZfGMSdOPNdZw49rQZlxZec8vUt9Bq
2vWqtbbkk7ovFem7D/bgVA9rZ+4DJ8djS4R77AzLblquG6tieG9FgpWZd56zTxMfabjHIrwcrh/e
WaJg2DbhtCBQZKYFF6nDk1L0h6z1zQOS/GGPRwAsAPrYNMOU4ArMTaas6IYaXJBKvZWhxbIkLy/2
RJ3dLfaNZ/VQjJaGHrT90OEUteQBkF2irhuPYmXA1d3V0KEwwdwzh8sjCTR8NyQpG4re2Tau+QM7
/Gg3eGlTtaSx7wFoChSNi6exzyaoVZLCxEaJlrM2DUzoefuiaLDIwtCbum/9c6N868nrLGvXwF5H
l0jf0nSjuDU5baG/mFtjri2oQC0WQbIHEFgPedQnXn0gc0O9tna77pltxZ5i3ilx7SWpfyBzlQGC
tcRq1OFW9eiuJyeWTZBhq86cSKGjuy88rBTVtKtVOJ6YZsehIKECMh+eN7PaW4bhxeVEckiKxqTT
zaacUsqB1sQnNjrLvpfJfu7qXSEbJJ0stSJnEG/KJfbEtNo9A3OWDLbJ8pU3kxUoBIXZM4QAGKSL
gtqHeL6RukXl6tKljYZkvjaoePTIgOGs3kJKHACdG9shIKeaCNjHLC1NtOboA0j2IBK5C1hYljv6
dOKIMbkHMOVIx5liP2RpWGSIfXpOY2YDSA7whLNDeWLdfOu5rP4N07yzZIOysG7DWyXpu2Qh3hoT
53M9A1PuoEsdJnupY0k9cian94Oz9y7L0Alk4SFIZnn0J4qFSS/BRvnjcwKmeVtN1cdItX/ssQGi
kUovZYpMBGDejXSzFGeCjx0NSL04KoQCW0fA/6vL3nyTsu0QeHWvPDMHEuCi8breMrsp/86FO+xg
BPq4WvMESAMTXzjVvzUSrcuato890Zdbp8B/0lNhMSGii6w4fH1/ExhPFKRsnhLdb7ChQZD09oBT
fhpDm49Yz3iTjfV5KNvjWjPsZ1m7SVT/t+wpt2IwGDhWZbcz52DcTfV8xDvwzfAH0nMaHqxVf1SD
hRrvOjia6Rd2hIKknxOWuJ0ePXNXsw0jFkV548Gz0NCRlrR+9FZGdl06J0T32cNNNojl1lgp2IaJ
24qxhvkStt4X+sF+37oDukkzoyHGcMdeW8zcIsiEnkSXII+0cVHdt2P3y21B70aK7KAP4ufhpWbE
AAVOoR4yM5gPubfuKcCOTBuffH+5zbLFiJ0xb5+qzEE6ZQbuH6IRG7iFbs0KAV/iKM08KmbZxL2C
7oDlfj24C4hHBrXW90C4uMJi2fUnLFunZTR/+sD+MhndRa2SN32JfilpP1z2uw8NAS6xSxYVE1m7
OZTuD/bSikWB/RAEy9sgRbBdUTMf3KZ5ra69iVd7KaKWesDtO4y70rF+pz2WdTmvZ4rEvU9N7ecF
wSgLq1pMvze1IUyylMMqxneeQ3sU43bM7rwJryl2JQQ2HkX7gEbdyUDcBWQW4e9i/vwwsns+G6pS
8eCXxB8UZItbKfe/u1wg1D1rLveZmED+qz4C8RmCunV8TZSWMh/Kq7KnLZbXNe8ZcecX8Ld3Jst8
7nVzBiyJVzb0LF5eqssiz8de2zoT2NBFwhKdCmu+WUx3OtlUMQ/sBtZ7WY8Efg8yvXHBmR1yn9pe
IbmNuqASd3oydywuAUCgKTXrc7WiRgxSFWNUo1LjfS41wFmnI7yK72HHEv3TedLJ9G4ngbEtya56
pm9EUQ6Yc0sjq38yXyfPSSPNizvW0x87Q04PCWu6s5SwkCWaXvlbdol1m0IgVXHtaXR7baapvEb1
ni663eeJZX9lxFrflPbMLjinfBkVeN9ysI5rVuyargx3UBc22lY/HhpbbFUo+l0+gsJingy9Yl+M
uC2rUf1yCCDVRrICXDR5112zmfCfJdEYMlvdlPl6ZMy3X1IbbiqtSVSphZm5ynfDUpSHQFvjLSna
Rz0Sp8dTp+9GIdXOmTwVyRbHVM7pCV4KM3jWfw1XYzOJVREJoutGY+Aw2vxlRS+4HWxb4dbsJ3Fe
R/OubLLjUkz9HtMqA1kpEbEyjrdCcs2LcIyl37Lh6NL+rEJ9RruwCxDwhjaqjVauv+A3YkZFGQGn
CGf9yQGwqibbeQum/Ml1wupIUq9N3zeZx6laflfwCUKW/vWfIumeXCQhfmvzsmb5JfmjbIZwQhmF
c5fljzQG5I4fDKS7TXH0jPKc1eq4uJ71ObGnha1ovqXg6+10vKNFBZVRdt9dFe7mnpOSfDwaSwYB
bCg2M3p+GZrXvakvb8nm8G6aRloRLShLprqz4ZP2UFI0e6cWKp0DI3TbixoRnXUFIuHaKhd13wz1
ruRqPimPAUpleQcdODVoxQpoZnUjXKqYaYUBBQMVUKwhkjfycPEbTTMLZL+tzLixcY2Mw2A/QHiz
tyaLXfYQIc2lWMNzruk0i8ZuMVEsj2ytpj99TeIYW6QmmoFfPJEOQGEwXXsET4J32TGU72J8DDMa
gSp5Cpnys34u/TJmejXezujnn6tBD7cCjwWmOjllrFz89GIlrRcXazrt6Cab/RQigwxKBz1LA85Y
j2aQsMCe9BeQG4wf6N6EKj5Lo3WTqJcOz67p445LhvGJtWxww5KpO7pioEixS5THaRNLVl43y1K8
2e74MCjM8KVezHNljt1T6yPYtHH0DjzDm7CDZltdV16x4U9YZkci7TQuOiXc9VjMDWJRsD9b5mko
b+cA/ehkZq/JQsdtNY2x154Y/zg5NQ1W0gClv/0hbd6qbcn1pgigczVT680D0eJsW4wFkSpDBABZ
/TGTSxHim6gDhdW00Cff63AvTZlJy64R/aEp3Wk461dwkDxVEDzgWiIYBFAavC7t8paC7MBc4zWH
iUoMhgUPd6iNj1nxpqmU9dwsww3SinqvOwYzS0cQz5I0Z2vlyRSmdxI4PbGLsRlLOkxqNKm4wvGP
vvQcakHXWrxW6/Ks5Z/Rs3kZEcMWN/rvsqCVkSL4DfSs9SK0ciLua5iZgTtvGGEuIMTC8wTWISbw
EDklEbv8Xo9+fsjZIyUoL4LFqW8bs3nvUznulhTznpmy7cS6YhNzp24tXjcW1j04jyBqtRcSFCJY
CWd4lUpR7WoyCfC2UEjlfnEy+tBmeq7rzeqiRpuML5nUj+QvfANx24lCPvsqT1+70CXGrDXMrYuQ
Z4OwwHpEDvOAEDJ8DUaP1/1UoqvNKvSiBgprmLnGn8Y0kL0E7ovvowMGXmgj4/d3Mg9u7MrbrQvC
cSp6WGVOcYP8FxRqllPrSPlkjtZ9hSEavQLBYr15oU5NMYe44kZ5wWsLwms3Z7TFtoTNlcFiczCp
qeDB9733tp8vQFaOvPnvNMbdGcKc2zaRYjvXezzIQKk2fmBhyisOvjc9k5BzNQx4c7szEbv57ZUi
BANUeDVaTIRJPY84DJQeneEEVvQWz2j6CcyG0eGg5nzHwl/+kinujaknZYzRitz1Nr4K6AdUFh7I
43K9mL00PjGIpmdo5ljk8vTUoqOP0sR4NZmPfquG986gq5MLJGLTqRT7qm2nu6T4U2GsoA00I4kM
Va7jDs2dG3e6fEULgRitrr+d9CoXSWS7bYySlKPa2dWgVJ6zTo5bMvz8a/EJcyDUvEUsIGSzC9mg
zWw09P78rCpmlDVJTaDZ5uaI5+udGS8/XY3zovLdEs4jhrHED72d1QXpd71MFxZ+NtoaXmD+aOyu
VyRqrwh5HBrZYVjH50kxqBId7UCh/TFq9EyUz8hoU2VcoxSqO0IapkLjcrFs8E9M9pD7m+G+qLs/
TGKIay0XP7LdYYxDWputixSZKO1i/Gg5DjecNs9u5xy9vr7kvnokDgbew+K3j6xn6agW561i5QpT
PrkbMxx16WQn+24WU6RRVV90lVmXbLoenzXw3Sn51Sh5xosPScg2LjpJrRu/X9lCr8Np8N0Qu8qC
j6SGC5EYW4RLoDclzuSedW0okNlj/T514xC7PNYvhkz93yxYsWLJkjmfzbAVcQemyqm7n8C0MMvt
DspQv0HXbutG781G+7s14f1phaepxHihquyD+fFLbc8/HPHQzcKkvYPRGwWwFCd0/7dsP3ykDWp+
rC2iHzMst0j2fOSD1EDtFudSBxsonNFM6uFgMAvOwm6gw1ymh7ZqbsY+H6JZThWdxDSQOKDwykyn
qshObooTj5jIZaNDQfqlv1IVcdijtWDYVCS3aWAXkY8030URG41m+2HAO4krdz5S0uJ8ZTuAh06N
d0B/IvgP0Dstoj83zoTEtlwlnUpzKa9J8/NUG1To7fRiJErfkBdxkiOw9Sao5B2FIlLYpnhJJ8aI
KVwvqImz/9zjNECujgYUE9Oux0yfjeHHOpUofGx3n2Cfa0Pk2Zh1gMtbn6k/PFjL8hNS5c7ZGsIS
SE4tG5qrSJxel/HzT52Yj31n3gyMNEOgQ5ADkh1SOBvd64+j/RD0H9eVfh2Ibi8ug2PdN+skdgt0
qJ3wzDLOC2qxEWW8YDl744i2vPddzE99a9d/qoAthrVc4PlgupuWCJQUFfsy4KRWbkrol3DOHuLo
/SJRWq8Dx5MDbyZu2u6285Wzd4uBA24yOCH6xsUIZh2kFPDtmvW+wFvKxBWUTANAb/B/DX6jbuuW
mNy8mbbJPO/IC2a8TR365AWGepCpYcdtQgNTVam+L7uM5AR1HXTRyeT1deplIf+s9BMi3Dvo+vHc
MCSnjtLsYMqDLpoG+F1/qv254n3O5K7gZBL6EVluarJUNnshd7XfQjQnr/OqRXgwWkRXIVCLnZcx
AQH3G2fUxZbRz+i6MF46JoUYWw2P+KcGp0iH1N3W5z404LSbVzPQ8l3b+bfdeTi9reKR92V5rJTc
q6aLstJvD5jL4Q68BqmF4g8NDG0DWbQ0f9l3oI1fCWXQBrWyc+xSaHt9gqiAMAGGTdkeetsjEli1
t3NsgYWJo2Mdy/2o/CPYrRwKtK0bmKM98SHM2AdAqCyPwcWB6az3KgXtgOr+jEC8vucUh41diPRg
uWNCjosrD2YtM7EPl65n6PRe55Y8aYY43Iaz/aLo4Depnd94jYeorIVPFbTsIYahvaW9+PJK+0lm
LNS4rE8j63qKNBPFAJZDtZHpMFxScxi3LNOyGApQlAT4Q1PU2dFEYZM2EyUVDu7PakDDsqhxxtjH
jWahVTiYiByg0Mzdq55LmDzpxPodOph+ZoV6i+363hoy/5v28tJWq3nWJGZUGDnwv2x8N80/M8s9
NpRO83WbuTTyFuNMcllI7oipNLEcJWT3of6qbWhuS7dPrqsC5OvGZZTtg9+LL7xIZTznVcWwfzyw
KcAf3jpPKuluGE+uHJ9674YDB2rju5+GI+58zI5wOtGJRk4VGMcZhA2vUPD427EQIX3S/Fulyxon
8/pOIM6yH7rqwnCWs0Azw8UOZTtpe8Ec0e9UVT2EZXMgsnSTTESnoWUQMWqZQ1i8ZLmKmIxdOBON
bd8uI4Ez8hnm/39TdyZLkiNXlv2VEq4TFCgU46I2No9uZj67byAR7h6YR8WgwNf3sWSXlFSJtHTX
sskNmWRG2gAD9N1377nrApcxBGgx4Ev0QUb5YcesJ7NXx7UZWIeUHEKG48nC42bBUwJ6GbZCs+IF
8NgYMGBSB4uQMTwNEAgXso/WdVhs9FDtjBqgpgmQYWIGYvS1lvh36R0ghA/vcP7yObYdovxLdPcs
X9c68L/pfkGnrh8mvO6gqygmmDpnM8zJuSl1sLNHlgm2UUXVArEMH1E/+PusJbzvhvNDYg7tttI2
fz2mWDcJg2CRc4haFNzlCqd5CH31ZpoId/Row7EEEtOT01xMJJEWUEmmW6LcbEvRN7UrQesc6C5c
tsIOXk3ZROuYBxqZy2FTede6bw9DZd06Nr4A6RNrrZD3FmIGFDD1Hn2uojhnYfBQ+9Yl69G14yFd
zQxE9RCtaCAIVyOAeqgbM4Ag2YHjg3Q7tCFkWAuJClccSoIBzoDViXwKTQvYXBcc4gh//uAVRDTN
ZJXZ4sx0v8Ba4+5cZhjuNwSWqVQSJ1nKP4WykCw0J5Q7/pHevE1I07VNPnuO91ClgRl5hDU2w9jH
24pDor1IiCxtsDvZu4BA7r4MOeiwfgqnxcShPloJfHLXDtP6ym9S64UF7DHKrI2rxVJ56ZVH5k75
HpaottAnyEVThlziVfkiCRQ//8kwt8wivF2AOEVp1h+W01tPuPbfh3oer6DsknpV2L5aZ1VLLK3D
ZbZNggFIxkDAbO1PIlyksNduRppcYryFDA2YlVKgL9dwrCfc1szvqg7No28Uryi29YojqrEkxJAc
ZRLH7J5gZwxzTAOJTlfaDX9Zhv1Afpu+z3e+WdiEnFGcEoLkCIcXVWlhJP1LyqNttNK16YGb6wtn
x0nzNDf3lUB/MIgOgt8jAKdK9NFRX+owf5yUrh+JWCFoFIxLnd6C/VzDwsNwMC9SM/1weS6Z+XDN
Z30Jpozuub6D8TaN0Vcvf/Vuw1o5yXCYSoxeovty7AfNcWqgYqGZ5ptfow6kqTwUbTDvAhKUi7gZ
zr6L6y45JJm3iaU6Oyl1nn2xhrnXrRIULhjN1rcvmvFsaMqe/37J2fQdzNAqbIUjl/mUUgzuSP0I
FSaPuZUTFptr0iLxVz1Wb5G7K6cBSCGIMgrvl6RVaLDB11wHMFCnO/bMI1OwyfkYWD+UzHnwC+xg
YEFh4uXLQG4C8QbKKLmNRVjxVrgOPgpjfGybGp6g/ZBr/VnYNjo2Thrih4ekK8ERVo/pGPoH8GrB
wp7lwan5PEYigkcy7bu5ArYws2r8W2otah+1MnCudoPrfuhJVgKwMVaeReNDYDbcWqm5BbLq969T
OQYrdwxs/ntYvo4mDA8wQTGWVu+YON2Z9NbOd/Ov0ZG3uoOVljalcaQFnt0UPeVApFr+YcOdGuQm
B4ytPYoMIKwcWmPs0zCUOhZ3nTTasWDo1rBbGbibyjt7ogDmYCpfLLwSltDCyOfvkqz/SrVRu5GY
FJ7nMaa8xyW6T7lOBf8i0KO/T9pGvsEzumck3SHaRoJSj+HvbUQOLYeEoTfxpfV+WnykAr+K7u91
53HlPrQ4iY1tIhoupMJ4BXng3abQK8+pQlLcpC6jtZaSq7ayYD87XXyKcL9dg8FSH3nqOZe20sF3
OKRg7mc9ZifEBpNiKJ+VxQSyksBGVvG6mrjYs3wM144HkV8lIRhkcBsEZwan2gqgo+x+Pcp9phrb
jpPPLEkmdzuRV/y23ZngSuih4jRUBW9psvAZS4N43Pb48h96meutyWW3ETJxL3ldyvfIuu9tzbF+
8Bybk43XYpDWyUlLMXwh2pI0D+NNznqoMKE/aPHgVE164tOqTx3w7E9TTOZ1Hrp+0xEwgXs5cKzJ
wcdFBP7DwQJykWXzdpq6buE0k/MoodR8U5ZnrkVZpYua2BiHPZqs3AK1n+H2FObuW+B0rzgGLNao
4cZORliH9mD/ru1q75lnM9BnWDXsMzyRfqYOscDMuzq6eCoN/TYUFvFSJ/a2uubQH9j1fcHqPoZA
kNcp/8rgyucmFb1jdCnThjc56PBEz0j2MJk+oeMgQCTFaE6det5zsDZfVO1H4woGCZDTJsE8X1OP
BDtQLae0GdiSxGwdGmIkdgFH38gLTZ5sOpqWT8ahV8G1itTKqXh0SSMGvU2Qy7MUO1+8W9+21eRL
Zn/8MRZGAx4EhOzb/DOxGGfJi4zMccQ2yHnJmw9BHNL2XCyTDi9pEg2oc0Z9Xxq6e+R6H4KKJzj6
+554hkMDpLKtedHcj9kGWIlK2cb5yU/cqO4yKSFgqNQVKndJCWuU/utYTS4OnPDH4OgBV0jN7gDK
1EAAySug+vp3qQX0T3RwPYMUorrPw6afH8aORZjXoukSoBwPWNPg7GaT/9a0Q78unYY1NebnQ5ZR
omVKf6aUuDCmB3JAOOR9dhZoxhMsfU7M0QwagN4Lxsi+a0Feub1VfkVZDSfQaIajN6p5U1tAiIgX
AF6sh2Ttq8l8m2fnm8fSpyeDfZOMzgn1gcd8Iw3315SAfKGdt+SBNpVnxD2X/WaenAwdObA1Gv1E
qVbI1xsYKA22eDFGihpXiLPDaSBN8p1Ok9oJzy8k84Db8VRujxG42BI2eVqda+kVJHTD/vue4nxy
3L5/11bjUBED+WOmgT5Cr7fGOSQFD0ucMLE77gDHJTvkKrrpo+6xzMf2RlmsODb88PdaEJ3quC0f
S29sT0FiYzbCgpptpCpoATJL45swabpusz76bZL02yVWPbLTMzV8fY+EFsDqUD+WsdWsYK4WwzpX
OrzEdmltCgOmVHmPNpid4jGGXYRBK7+IhG++I1vI4XnNcO29DiK6nwK9ZE8mO10XLkWXbU1ysXPx
u9heI54mQUWR0xUdKyrmm3uktr6UCCd4nqcZX9gwyoUlo195LdAsBKnpPhtrAnt2/ob/rlnaXUvv
k+d8KyOB5lc39dkUooVBLuMXO+9Hb+VHON29Pr5gzAKWhP+nYtfpRcO+jLrxt9eX9bPAZkmiYxqX
UXXGtMb3LUzg7hBlr3OQDB9R1VZ/zBp2Bqy+vNjJxurPEvMOQoMZD++J8suZfHlA1FjESMpl/4cm
zv4hzGdzjYir12mLYc4p3PSRmhVY2HmBSUQP6W3ICbfhqirSXdoL5n3S5uHNGrkVkTJkD5+W4sTv
S61m3yQkP6N5TYFr72XfyXqZRHeijdI+7yCIPozOm84lFT/bCI1k0bptsjcBLG0SwjbLWZf9xoL/
e/TH1uBAGMereAh537lKVw1FSLea7oVXowHvyp+UHZnsXPBPY2uyJ0ooEc/bQrzgEkhRHQvbucS+
e4099WanXb6McdvS50t93lz5wS7uhf9oopaBhaVJ6QJOczgX6TR/dkXPyjebi4+ArgJWhTJ4cDN8
FJ6Yu5VS2HxaNzU3Mmvpx4B8ghRG18tguuh/gM5P+Pfpt5MFHM+0CnHKZfGVhBJcfNrUdrQ+eYgI
fXELQ0Nvx6hIN7RdsEGYCQGLXCXH3OmC9UirKvB3udQ8Hpbk7+OTEj7XlYZWSX4vO4DZJ2AEOyG6
NEk9fkaORhUEBwHeWHXB7yHU4VMRWe3LGFFtCQQj+IoSx/mT5flw04BKL8rRDchmx813bBSCesHV
HuxMAOochnw/v7W85GTll3X+XcxD8mqwoFvHxt1NGLTZgxGr15RQKSjm3PuV9rpa3geaddg2frQK
RaVPUjQFkveMQurk9WWSVbZURctfM2t3Mxrc6wNhWCQGAYaAjEps+hNJDVu4cHFaMdPW/jmZK3tX
WXJcRXLo/pS2sDcTIcl9V6HRcQvkJXhxVO+KMkku/aDpH0/ImsJ5RSAVGPdyTLcXhtc42VFfQewW
ayb9p4K7l7rXUqeACpDXJo5ySYWiOMRVCXDe7bhf20pS2TZX3XfnDw00SIs7Wm2z8xxQwfez4fYr
wDTDQUfQJdkkgMcrHefg5nW36XQLKCWY+5MN7wDna+8MLOs6e22Mtfke1sG0ZmvG6k3dZBsh5DPC
Glw9qyjRt8Z/EgSjLg6dVs+T64ADjMecTjLHvvvwyuI25Ta+zaEUsB1VQWwfN55toM0nIjc2VTSq
oxjG+ErUQq6CkIPdYPoWelrZ7KBawpkmqxgdCwdpnnUyFYsdmx/CKuNbYmkXCEpg3pd7OJ4Ss/yW
qevfpskrvnSNE3xJ6p1brY2QogrzO3VoJtrkhQ9IvK3ajVGWf6axLxsycmVHHjAPKAIYXGPlsJ5d
2a7Eo+IM+btKmvI6OX3zm+Efpwx2wqi29iYpw9FdVhJPFPmd9I/oaCOqjGE6TwAQQTm6QXPzsAbe
rylQGCIf3Ic0vKokGtFjZf0URGBgKIbPzJeUpTJfTUcnDls9vLW1WaynERON64YOUWcvTH5A990D
TGScnhIcm5SPFfq7lpgShJeav9F+iaKiqyzbO8wT/ITxlsDVvcM8Y8wl+YDTVHHW9KX7AEKOdYA1
tT/maFkvUTH2G0j//mkqeg4VbjUfHdwF9C7TnUB+BiePyVIH9Cy3ENbgCYJKWmU3g3d4wJdhQb8z
uqsw/PkxMnx300tt3q1eA/eBFsK6ZUQOxQ8Sysw0chIq4MaMONZAsMQdF+6gbR4rRssMlN60lis6
NpvHiWzd3fWZ8pax1q3mpAELZ+MVP45RS2Q09+or7RIQUTs6hFelBJpjc4XAgEut/slK0EQX1aic
G3xuuVbt1L8YVue+2EmXbYcZuEDuxER/J029DKBYvcPJrg422L+v3ubo6U4dsMpa9dvSmjMeC03w
0ha9+22EnILDhjbQKhbrnD8Q8odWR8532PsNRc7XNZCFmBLiRzNzjDXAVyR3L+HDCiau5MKnbMgK
ohPDSPUo8hkcRpTeD5xEOoEi6eAWAWm8VS2Qa9g4MS6QKn80u+bTV1htp5ljHUnmfM2PHxZ4WEF7
Bqx6SmfhPd0rCDZTa94X+aomiWvjgWeWSp2NzMf0nazzQYxVSzW2S3NDbbgfQ11DG8265AeDl7Zx
hEXdftLe9JS2wsBJ3AmLzTsK6DUt8TxhFDBOeR7mCOWgLHZJ0lUPFengZOEEc4HZwI0gLSjkME7M
yvqwOzf+isOUT4AI9m9j0sh1HWNUnCfhxvcxGdn81OCfWEiaSL1j9C4bHFFO6Rdnv/LbPYUBUPIn
T8Y7J4+k2gUGarxm3FuQfmJCcmP30lSCyr0wp2agnsh30SNkYmlLePoRI3kZZ11/Guh4j14Qt0dX
YQYuMmfCzWoJHzQ3xy4NJ+FZ1MhMRiJYF/C/EhQIAkCzYa5YnVMN++IjXD/n7HE0CxrhwQoYKZhE
P+vo9Bh1sU4nG8NeE0Xlli4WdE0MCyxZoLvnL30UfXgzA/NmDhxw9JmDrFPRXHueHRawy9Iq/FVW
TWJHJKuFheHGzomLPXh1lO6vuqgFb55ZE14ysIIYhjOqtZv6OJLD3l93VmsfhsFVLyFv/Uggpl9Q
9tS9IyZnuLt6jMYSj+aqbOA40+ZhP1H5CW3bx6Sr+xZSRuMl22YsnkCIXizHCOlYoOtT++F89DzY
u/XshMu4owIt9hAKVWp5qzFi7GRYzbCxlfWvPoV0siQHed/hW+muNR1FQjpJNxX0il2G7vOcA6ZY
9o4zr8J77beGmX4R8N/3Jabh45TwR0/xZG36GTd2rLwQznXMbAhUg593TTj7OeIgfayFQexbSevF
DuhKJVNRXCOfIrC+DirwpU7xXQ2kkRZk4ZOz7QhWvfAkKCH3S/e+grLxPM2R+SmxKF2KNpywePDE
cE3HuaXCBg6VJ+ZnqsbhZNtg/pupNy9+5ERLrvHiQnK0vDatTt9kGtH5grnmFJRFchk5WxxY36M6
W20O9oCJjWcHW/XIB92DQOCvy8zxLsHo6VU6WdFzw8Hqra5RsCfphqchqqdN2rj+N1Wi6YeN5/hn
LP1hEeHAgeArSwYou4CTReaIrp3CfZCT8j7hHU8LbWcZ4ZgpCSBVpRXwt9SLXyhDn2kyCdGFjRGH
7uSoEqi8I/cowuGHGaT5LZK+3tYtfOzZzQpqqbz5d9SQzDMzuzumxujtVHk3W0HmnZCWB3NBkpGU
fsILN0jQfhXYVZ8dKrQpohftYapkfQAcyylA8jQk6k3GxhP2ihyHxipPzQrjX/czxjo9jiAKvsYh
J7J5Jw1hRneCJQcWeFqcruJsPcuUgbvHk/e7aCVpTNsS5AICFMOaZ9ovaomSbwKcjxwA9U6NxLkL
VhJfmNLVMevTbB8mnguH0uV3ylPWNxuKQYb4l99UwzYOuJEFyq82SHTdwUdOWnI7ZUMdEihQxF5o
Z8DWmLla7kdSKp8c5eOfAFfji4X7Nd4aReAAuoh4QAGgxtpDJinA0FdEzxHsf85W1JvvpKft1eTx
T5Se7bMYHPWWIb06a4uwjW7nkaG1dwnWuB4gN4oEQXW2lOmWc7dmEPGeRJOywyNqFslR/FJWYL/C
1et2uhdyGcEjfRZJxfivlYNMmSHONFWM46yOBj7Q3tbXu9WbH/wwZdgdBjpgE2emC4yrdzvqaWR+
CA/c6C326FZ4oc9m/GP4DSpJJ2JaEoyRoFHTJFzbQs/dtCz8If5OnNLeyWrwNxZWaPYxQbkT9+JJ
h58Qh+3A1YeGHyinoL7I9u19xkJYmQ5O2wxfYWCFL/CDSgeVlo2d9vzmu6UpbuPEONQsTTOXY07i
cc41Wol114Nb3V7+oinb8qZmDradLNLL6A2SZgJQu6sGNfXZ6wmfxkjfO7Tzb5iRd9AmNzL0FbLE
kpoNmIdmEsTrGcb/zkpNuCMWthT8f03YHHgAWTdJw1Gxc0Riv7hNn79zfvGXjUlq+S921kFbmXG0
66mI3hW17P6kM+4bfM3cKIvKxkhXG1hNxNivITBg1OrDed03GhJ/3xrbMo7UXmHTXtWwM9G25p+W
9f6DG5TYNcdiZJ0DvY7ToC8ka1WKy5579qCA/tlGkBIs2RAXnV2z+GXtY9FIkVon0+nz3ZQZNkVw
9zk6y8ZDHsH4TjtJn1ILlGLhezp5m72a3SVXIRsrjkU3ThJnv0v630mQ6Q0w2BYOuBE/Jx2m5HXt
sWnXEjtjKpv+VDSY7X1MZDSz8QNRXZQ8Fdp4d3NOklQ5Wge6eONDlbTqRc+xJrFR2LeIqNCBhHK1
8sxOb1Ian29/AX9jJre9ZKdmeGSyMYJN7Xj+RlJstkhqPL6peOH5xDa+u8ccupAIM5UeM9OG0XRf
8OiSVS4y0hKyLuZpEZVcYZ5ntZ/cHco1o8u8IccrwdwWVr34y3YSn6CiDIjF9PWGZ5e4STaWJ8uJ
/XMMJPgN13/9EmGUWf2VYL7RlTm625TTzxZmJ2YQxWD8V6di1ycwHe80lrxrGuI/NtwpWws7HbcJ
g8y2J1n0r7rX/1G2+f8tuHypf8qnrv356c6/6v8v0su06v6f08unX5X6x7/9lF2CXeP73/8hJP/3
f+WWhen905XScU0KkF0X+t1/5JbBPv3TpBXXtokrBki1NNn+79yyZf0TUgO5QjPADSVoW/vHv/Gw
vueWhfxnIIRtBpKHgSM8x/+f5JbvncP/GVo2LGF793+L/9YcWxMtC2x6Qvc2RnF7pcz/SzmtcM3/
Wk77n3/0f8tBZzBtxrY38n2tSxZhVg/Ta/ZtYqBlRtRXxtZjxbrvAStJcCZ+ah27pLS+GW6SaFck
oHiYz707TtIyidbJGnzKam7ltPG8qtwwFxETZINrHyZqCX448kxXhbsMEsLk00xLpeHalOzY566r
r8hp4wsBH/Zmo9t+pE1SvTYijp94dnQ/cwHHf6w91iwG3NkbIc/gye/m6VFBz33vfFaQk41rx5/7
8KMZh569DYIDjPJI4mT1kuyPMuaGsKghl5US8sm5T+rwf8WqovuQMbygWTeBUIW4rQgi7KxmKA/A
ta2JH6zT7gvaPNgoDDpf8wwIceM7bUZXipe/daaXYjxKcSNP2d1kDXv22nmz95vAEYotvoBN1fdJ
s4cKnKwVxaMXywv1Ailu+taAF1d9qJMjpTjT0Q4qAmdqduyd5WOjbgzVXMnVi5USrX0urDQ9BoAl
olWuZfQTqXb8ZUdA3pbDHXxSZp5+cFzEFTyQafjAPRszYDG4aA6A13k+hmfVoFDZiScvboPLdWm5
k/4arTH66BNbvw9sCK88gsgIYkR8BFyBBBB0zkdSJ9aTl8YUUDWWQ43KNISXbCawjRGLdfPcQNTt
DXPC6WVk7EzLhket8Is9Lwiad2hRHsNne9BjSCFcLgt/AaRS/YENDYS5VUo8exiHX0zBkmlhkZGP
F3yD0VPfO+E2tDJ3N2SoC7l5rz30BkD6BT+QZ8lDrlpOxSCvZPDBdtV/HxdlWm3wGaonOnTpktd+
suMtpGxbM/PUg0qkEBrB2V72dMHAMEZfc1LClcup9jNmbGMM/+BI6DZ+JcytzZq/ZKPrZ1jbY57x
fjfeoBy1d8AQmgU5iYU7+sok+5GHL/SRNksyRNMZo2W5c0NtvybNFF1B6SafqZjjs8M8ebFwMChs
zbS86ZxIUTiN0KvQC8IX19X+71Ep/MIdbrkV6cj6jC8h/jOgueBjStkVaQibwNzZxl6nXhv7qcOY
FFLQupoSmE2KBd53oez41rdlcqnjItmS+QnuCnbzG1q3faR7k0GJH8SibfPmNgS88MLAsVDZWRdj
lTYYB8AQtBuKpwVDK4DzheT9fft2q/aFkYwapwVyA0hrT6xqsq6UokJ5akEBcUYgzJTiIZElKhrA
+BRBIhk/p2SO3rFlh6d6mJyj3QhQXhRC4KpjREpB8HHJFuoNarD9ElDL+kBjav9roHlD7IbJBU/D
J3MYmMNIS1jOtbEG+UtiMTHgwCflvsN3seaOJg8VxQpYrkzzKapZiXolFTj2VMjmWNM8x4vyu+bx
bvXfwBAwzr0fISQPZkGVR1wOAa0UqVPFSx751nVktjlyKfjLuOb35U5S3yyzoZJLZYH8oPDCwv9N
yQH/hKFQ69wJ+z1/Ij+pIDA+3MnQL9gZ+61Gg3rua+9O4o/v/Ug5WmXfz3odEmna2smEIScxSbMo
w6QJIZPvpjFOoB8ysU1aDUBiaFtn3ytvJnnI4Yq3ro62Ljj4YoJdzGmcH7wUJoVI0vE9aBgSxEzD
RT81BG6H2RiPEzW53BpxIz12c8g6UncjdzlPmE+ELs1nZkqpVrCJsF8qgbG28rS3z2Ma12lf9qii
HESNotvyaiLHiH7iyUj/EFvQpFlJY64hEWVMfVqLLXsC5BI8oOy3Zr999FGYV5iroi3gPnVJhaFu
WeAN+64njV72M+1JvZFcdDE4QP5hCbvGMLz1OU7WaWbOvWFmxqQ/E/OCKKWtylyiHHYwEAMVgiPi
HtouQWiBMwXFSW7KqdJfjrCGFrA1svkIhOiSIBN696oaC1aGdKcfI6ncbVhHVIaSZKrjjc7T9jYH
ut032naesJ0Nu8E2/FNr5tPVhPv6ZpOnJVOji/xlBHN1mu2KCxwzxCbqAL8OKOAXU5t6WoxDNLM3
bKZbBydnocOk3fDVLhCvskcOH59E9eTD5GXTrklnjq8zyM8/rpFq4gc62xCACkhfuhk7+DRY1Pyn
o+mabbzCTlXu6qFNv+o6HvddhKqOB7j4iKc8eLFGVx0IZJksy+Jyfo451V/jJlb7QU3zb86lxqr3
q+AMsiehU9IkxQPvFhAPj7zxKCr6dWxMFdyAk4AfawQDIILaGLR+8iY4OK0H0mhPo+MFv2MLaxSc
7TR+KWzUWKIMTMTczKJTR1LlZGJk/MGt4wULMwpneO34qnr219DQwuGj0tLABFPUH4bfkUvyTRxI
2C+NowFHdFtLUt0c3pmwFxnaxAMy1HgJaAa8885rEhiqKpjUSRa3opTsQSibypIam6Ci5qavU/GA
ySI9GrCmPkQOLoD8Iwa5oEHEc807ot6WwdittaTMNGjoUQK5mvAQy7KnpO7jPfs9ay+NNn8acZqc
XbuyD9IX3tIhl14v6BvBHhLEHbth353XXlQKCrVlaJzKwo3f1dBOj3L0aHTDYwGYC9xsdhSU14WL
GQnq0elkerPp5Xjm3nwPPFWdtdRNAmkTuRN/qQioB2TrD2aADKVJP0QRnB3TkwcVBsbJm1j7hga9
tZyHWLCHQKzPod2XONoM9qNEpsKLFTrpwcGK/tVaePkSEtPNIIhplcihax30LuEd8IOEbeSZuiAb
NoPjf0qVswYpBkEjbi5CvRPupPbwaX+KKR+XedirtZFl1PTytzwSqodHQV9Q9WRC738sBctCA2I7
/k6v2WPqLC4Yk73DpPwG76GD/RMbrftJe1B96nUndvVY1Lh54d955LvbN6jkaIKwzI78cGfivWnC
CW2KD6R2xJ87WfXetBFgDUaL8JYaQM2JzAw2UNcZzY9S2+lHZdPLmbJ9XFfRFJ1zyiPQ8+1pZWgl
z1oEii3/ACfXjoDABPZ4VyGoOSEX24b5IXdwYgV9z/JfcozBSdyK14kMJaWRQj826Sj3Wa3sN9KB
1kVXFtv50HF2AXY+tXWgPbzBdO04ctDbunXHLtjG3DuuOgPVgPBEFgj/HrarMmyenPieXrfjOxJe
yWjNIv6OGHXSfBXWNgZVkN+/uhFNtymGh5YjxpY7WIiVLexxg87S3oQF5d/cosM3LczxtQdB/GzC
mnwewzE5gb/vPnNvpkKbwuk9homi2WS1+0M5OIcSW701/rie6xDVOTQpFAGV7JAK9LzHRFnOduBC
hTbXdRXRE2AiI4iTRTj1xoPv8HNAtcTfNSgUYIn54yWdg4JPMy5GbLy2c0tkmH05mRX9MlXR2Ozg
iTkYkTXfJIfB9VhoH0JLGfxhoY1ckc1KEQDJC9Z2jtvhYJcGXZM0Fg81NDOSmh22Py6YaI7o+CzH
aeNEeni1Bq+iaosujjSmKhB7L8dlJp60/moNNzznzYTc1bbuvec1tKad1dGVBPunOAGtYmGpB8z2
VafIlxUIwpTsGuWuTKidXYaAeNcM+c1u7nvKusrUf2BlOx5pIWN1F7B72cZWiP8zCIt6E3oDOR6i
Ru4zq4rhWOPEO9Y4+8FHNhh7xMS4Ezo6+o0C0l7t+xjI5sL9TvPefiJJTqq5GDHHZjKujLWKquI2
YqJ/yBC9llmYcjn5TvQ6TezVFnIsvWfOVeyksGqecZ7MFPdJFrGAzu11OVATz6fhDVvt5mxuU7PC
Fi85EuOrvgNAMwTvb1vAWW+MoSH85pbJhuVccaqdAq8zTvhDgqLNJiKc3XXQy/kZV3u0V16NL3by
/sZHVbe2GPGqktcnN2WOxUqGbYeLrplZf/eK2jVm9B3Vx8mxIkKDr8SqjB2W7eo5n43pJ2VMg0SR
kgczSJZag2H98fpEbStXNu9J7QzHqgPNUGeh9V0HHb9Du3Qexihmf8FtEzf6oOuCrIQet2YT9W+x
H2se1W1E5YflXdte1U93T8fJdjoKT0cJDCSzU/vKfTH6trDwvVqzSNsV1VegD3NTx5vGH0CgFuC1
lx4UY3YkpUvbVRkGLBEd4ywUiCtI9tZw9FNLnvtUBVtYH90yp46mBP0QEMlh60xmycQB4xqdfBcC
PEJpO0W79GgoxPLuUWMRDtlHSxjxNVBc2UFq03wmYG+yQnbYd3Coc9Y89XyU78L7iVCbIXSY1BlW
cfkwR4Ku78Ez+ZY1zJrUGrF/+1n+PKO5U0mEAg2MYAj+YOtD/tYz/s8g8u03+n0JORpBywJocsrn
FnLyvg/C4CWsWOMokSLjNn4Cf6EKVYFIQQ8h+FmS5pY7FhRgC1dcJ2V6Xw11XxicRA61hJPug0Wn
7Lwgp11cc+XtM2oIV2PDR0aj1exy4NZF9yrxuP6OenqLjh35nIQ+sYYR2I/cXxb4/mPkCesKsd0D
oJzikCfiyDqMV0ETsuaWjqLcnxIry9hpdhws8A3zhXRzdLaMON4zOjonp/c4SPMsX2VQtx7mPnc/
MvLkv0SV602TYVg0wzZajQUIqhVRcGcvlZ9fq2Ywt1lolFiSC3m3wEHMoSn6vY/wgsu5H4C+dZJC
UABvEBwRqoMqas7ubHvn3qjMh1qbYqPG2bvvzbgqsjawsZhQnDvRLHNv5xMvMCLarS7oVtR+r57c
1DBPQRjrt86uUlocEx2cR6stD5ZX7Gp7YHJmy0nnWL6pLK7TdO9UNWxjrH0/HlivzymT7JCxEkSb
lqHpOQyUovmqyJ78sbCZM6GCtxQ6bGazyl6lUc9/anYC2y7y4gcM3vXSJfu+GH2n+BxtJ+bRw9mf
XTadJS5PeFaqc7LkPJCfMr9ML8UYU3QbsL488rXMy/9F3ZksR45k3fldtBbaHA6HA1hIi5gjOM9M
bmBMZhLzPOPp9aG67e8ks5VULbT4zWpRiyoiAgG4+733nO8kgee80menE9+VE75uEixQQ/FR9moU
3Q5LjPVIjwmNSxQYBw7O9wN4+js3r9TBb7tml/d5dZGz/i2bOmHSNedFdh+nPPbePG1p6M5klRJk
GpgyuiRhnq1Q1FPw3Y3rb45d2Xqratl9C8FELynW4pluA+Vq3i7PvgvFdaqc/Llr/DscghAzKnO6
ILGCqo89D6nBnBe4W43BWBu5Qw9FA+/GpYdy5rvjJA+NSIqtYY1myKC5M27MLjEQwTXlU2+Zzc/Y
yNUPkiX40FXf1GtKF38n2KtwB2EyE4KBXVnOLU5ntHpZ7p1Gswn3c8GSwalg+d4KqctZpmnLkxRC
v37SxgXEPQ7s0IL9RclGR0QW+oX8P58m/gg9M6Rayvo62xP8XO8CgP2XbaXTfRx3GL2yHvKmV0G6
tgYB6MsXxbybqwpwQ5QNllwz9SqvG6UVGrnMbQ6cTMwT9TgHLp2G2V1rJcG3MClo8FRtv+Glym/T
3vF+ONpE0S3DMjzXEsbhYraNvtOVs3Cp9CBYYe1QfsFHc66srJB7znjlBeiaaitKaDEC7JBdoxwk
8KE/s4q8JhsJEG+wgx/tA6EVkzyZk+LIlBSkTCy6rerWykp778Jc4xTEoY8gM8RPjJ0MN9tVASpD
yN+kgO2oclgLpWI73LQEPRyaWNTfmbcg0Ebm2TCvKENs6YFkayYb8GbE5eEt61zD4KNQ7jWVq3fm
1WH+JmyRlzuzrupLVDr6vB2EJTh6oTmb3Bg2sMMxc92jjloIhVGX7qwcmtVpHjPzvYyS9EnNbcBo
MkAms8LI2/wkHSGguZCW1cUwpu611TWRuSGoIpt/OP48XfexowmHlTVK48pHBkVw1QDj3XI0z1Ic
2cEtwzJ6OBLX+b5B9p7TGywUyvlyOOalk5OxRar0Vuu2fYIOBGrMIbXbNpPsVFY4otlDoeyUlddf
lhXRY+hekTMRVGz3u5z9Q8IJZMofMa2eoEKUZMUGxPDs8sq3TSajuUbUyBJBfFs/74lnsM/pODhM
XywXnMecDDdJT5ZVp4fmh5qb4ayxXIA2+KOB6Ditne+07oeH0e6MNWWkehgIJfnhRr2/12VZX+jM
hH/FAay9L73I2TsqK65axx++YfUIPKo6g0iSKZtvSlP1N7aBXlpM1Iyc30EFZLHnoszIVX9bBQUK
KlmZ8B8cIF1w182dV86gKxPD846RaetXACx2ti2wB1XE2RbBjoYHgZC4de/CklS8esSsA0LaMN4r
FrgU0yOQMvzfyc7LePMXfvUBeAnC8UBQBRLOMpOkUhiXyRhDA0EpAfASMuJ6Cuz5xR1D3juHZp/L
DsYhdImEl7Rhkc9M7nzsKsO/G420+Eb6UvSTFqXzrFUfHNoUW/fcGeqCcJnpBbo/MWu6BG0ohmfb
nKVe9wzjzvPGVi+FbKZbRgLo8p0us04paTNPzTx1e9/NEWlkPrlKsQW9nNImQCyCygA4SFoVV3FL
mqDSCVvuiKfxqm28dCN8zqQrJJcKHVFRsIRK9xEsMkBfQjkvBsAF257Mt7NwikAaBuStdvRHknST
++FhidFoQ/8ZiWz0Iy5ctXMGt7/ztSH3BLoBLit6QZOrdHDGYn6DEAnc4oneeUB2mcjCRZ9SIS3D
z+c+FwDJ32H9jQ9TlncnPZIBQP80b/eBV/D42mxqJykGomno9xEzDwV3WWIllieIKDyZqKIv6JPa
bxEvZr8qugHUhw8XhAG+fxZbjreP9ThXe3OiRgeNlRD6l7RxgZCX6S3VHuZgQ2TIUp15hI+UTa17
ZgSYCTCYDcWu6lXwjXinDLBxMN9J2jCo9EwO+V4eXEShV5wyWkP7oTWMfUnlg1fQpCagcqKYqSYN
3DMk33o1a6e77xwR7/zRIDyUcyPtMoNuSZ931Wny++yemb1cBYEmALuEMgATatqmotFXTTW2N0Rq
CXL9CExz+grSTo02vWWV2aa+NdxoTgtou2ZouIECl16b1D5+3+Ffz4vLga7oExmLHefhzsiPSSzL
NYfU8DEPaIKhenLqXVuYpH5j+29W6VQotD9RdWhHBueoRcpvXmgBow4BOogkx8WX5iajdjQe1YYb
lh3wKvYczH3vLgJKdilSkgIHNHUrgPAa0lldHwI4k1s2BHU+Rv0iEJvEY2ojoSERBGCCD2NoVzM6
OUvHLLtJ8c8ehjDBO1ta4zYx3QL1pmW435HKk3VsarepsBnW8b4LmEcVjnAv2hAm7UbmbdBtiB3P
X4cwJeM+z2PzOTV79z7HjByf8mIspuNiXAKXkjqLkl64+nFynOE8S/r+aIaohIxGIY5TdjOp5yYf
hghC3+iRmyeLIT/SVuofiBYRFyQCNvfgjZbgA1prHOLIqmLB9+HXbjndE+Zb846+wvvqHulU1ps+
mvzzuE/qpxiJ6EXdK5S0IA38rfALeBsQBnCaOWQSmoinYqbmLamhpBVMdettDDtKD7KpODKz7RgN
KuEJlV9nQkBXhPoZG920wz2GVfNyRib0kis8NauqxfCw1ag/POZruHFYlbuO9X0mBW3McLS5puS/
aHqS0YhzpPmxNQilvy8UOiPUv573BuYHlVA7agKU6x7b/SGxwU2wfln+tO6Z97GSeIXOgOw3Ekgc
ra+b3MNmswMTYfUH1jJ/j3HXC874b8vhdVLISV9sf2r7Q9NMixEnhM7AV4srr8G/PSeYGIDV1PVW
Z8tqrQY7e42G2aovwRaRVYrUR6a3bYjXaTPn2iER1zFhCQ5pPP40agPbCBVcA/7MrSnSlIdG4Fhk
YNEQmBvoYIYSvd+xjTCtrKuC9QV/UBTuMFI0t5nLMXXLn8ZcWDIPpsvpBlAk4RsCQBbMkdZBbph7
IXhJZmwy7NhwdHE2NFQpQxTV51XYW+mBfmF2W8QeuRUAwB6iaMkSIQAQC7PbF0+545IdAku9vK3L
NP5BxmixB7NVX1eIbhhlBtk+jizsSpZD/Y1jxRnPbPLFFmFXPL9nRPwAavexsxyCLjS/NcSbQM6I
Cs5lArkJs0nywB7sIM+cbT3OuC1yXtyF4v8AQDjNV1VcEtzc4Io/YKSpaFF2UXeWyrG/j1CeE3lQ
6yPRYohQm4DICiQS+RvGOs7f2O33btF2F3MOo4x1rntCSFTvYjkT7Zo1XnzWBGH1RMbFTLRWlV8i
TyXetsYMwMA1OIXg9iiPsInfEwSg3juRZd/aoQeQGGhycDgTMDPtEqJ4WFEqeSF1BXoxXRhEKefU
ny2rZIpy1UvPqsls7iITb61HWivMAntghmS3d6Cyh7XpdwqhoaO7OwTF0W0bqwkJUVHcynA0z3it
+m3phhnExQqqKryoe4TK/d3UJvq8QXZ9HO2ZAd3YSyirc7oTIemtqG/tdxsbxKUX5MAsaPExf4sC
RhXx7FaPk+7xI0VVcurFEoQ7TvR32qTG5ZPkw2MbZZAio76Kj/EUMAUxc/2KJt4Bp4R9bAfsv7qO
rAbHN2+K8QR1BKgqrFPckSFJCztLNMOuLxREajo6jwHObYy4k46vfCb7F2hAmQ+iyIU/pHR1KRAY
NfQmO2OL9sajPVERZAnbymamL9wR60fcnU9d7pOFiTXNzRqmB25iim0/dPMaKUK4gISjbwmCqQzK
adq/YOuGh7WEQp1M/hz5X1mXMunH7aOvutaH3AmOy/xR50SaorCb750g7Y3t/5eQgP9O+H+NxOT/
LqC5eE3b1w8KmuW//5eCRv0D8A3Mf6UcIU3l/hf531T/MF1cS550TU+a8Pf/S0FjabQ10qK9KCXz
V8sz/0tBY9n/QIkjbY+UcgIAFFqdv0H+51IfNDT8feG5lqWV4yrHFrbHhyjfXm8jMjuR6/xPHsjM
+KuqshdRmOts5aA26AqI3O5uckjU0fTaWta1mb7O4bXbPbAotpT6GomZ6GLAJBD6Y9yUybYhQBzy
btGgUn60FLEBCQR0EHZLrHu9NObng2vezLJda/t5Li80LtWloBvKeznuW0Rq/ZlRvhVM7YytOR2C
Bz3eiBRe8j3ukKx31iEEKgpB+rCrAiijX/ibojjMVUrBs9dgCNOwPhHXxthCbHR0dLNsUzPjgJO+
iuqfKU2YGrybaK5LTuGt+qmKa42cIqrquz6H9Fm+zxyffe95Il3TRAtg+tNVKwB4W4w9mEgOwYFx
DJ7GbBcxyR+zZzf57pA7GxUQxpHIGx0mnEhvltnW4AE+waebvMmyPC/sO+HLfdi/jlbxaLuMk3zW
RYIlVtZQHACtez1nmzLYZUV4FlTh1rECqKvm0YAyTRW3G2g+FawgiLupmcvDUJBnOb6PQ7anyC8x
fEcvqmK2h42Dsic4CyuKIVQehK3RObskI2ZtecHWp2gZ/DekjXCpUO0fUvHTBOAx3xveq6kJo66x
HGSkmE3f7VnCFY6uaa3do/DYJiBo6wArZ7IXYMBG51mwo0yQiLpy2Bqs7J3dXvh4P1ITHWC4ZURD
1snGy8khn3GNBN3VuOQ+0S+RzbhLLHPdhdZ+6qt1SeAsOOwt8B6GkajLmZJKIpMXrBtyEIqjNVa5
bVi95vi3jZhHh4A/ccZU6BSFzR6dKEp8TBhTdAa1cz0Xd1a1GuMf+SIvhT5B42Kj2uPoEkxTv8Cm
gAWYMjVC8x3X9Kw0v6+1HyFUajtlYYaMRFMp509ZaEp1g1tFbDiB7hV50DrD48uanftqTVISfeKr
srXJZdySIboCgnUK9GPff1swC1l6kTZsn+TJgaDeLFcM7BeT0x/J5Oss/5Ysak8MLsI6xtGbM0LF
pLXcW+Om4m1z2eAAzG96oiuIEGJAKte2Ine6srCez4c8XKTZA58+WM/muImAvuTWGyCTQ54NwWpk
R0xz6Bs0dnDIo8gZN8qR69S55lhHBXbem3dlMl5l/uaXlfBfgTG/Zos4H5NF/rXA2EJKaTkEGS46
wV8XGISAkpkvfFqZvkfDxmmyB+ihMOKynR42s7wOLCYhBgfH2j1XbL940LZmD5VxHncg0zir+gg5
yh0twl0f6FWgrjMM/9qjh2Iw/DS/5yMiZoZWm/ZnyNQm4v/BvGtC5lETFTddIA7FdQKAh2FIeDtX
EF+MdUbs+eSaIMBAW1gIb5iZjcg3HrHEbCVvs+5Rj7m84xUKunNNa5LzfgwiQjdnAMtwlR/j8NXy
kO4RKpLsjYGRDLnZbkM6q15p6sbwNmMMQMbCn2/qXwrHfysff7+pyDJ/vakdo+ykUNzUOX3gEHNN
x3uzYMvnkVZm/jKVaOvFM0jE2aX0RnCMV/PPH4GEmV/Fl//8CMqSS76Dkopd6uNHyHvDcIcGFUti
kkeAz2zCUzeCBrwm3jHW32ecpnhMQmcL943xiy1vlT7mxnMFu8qHBnPFUiHko4jOeeuN5VB3Bs82
JdoQ2InQh1IwX+mu/vyxlxvz6cZ5QgqexeWTuxKl6683zuSJiUgMQNTlfe+IYuiExgdzTtPpi/uz
/KHfL2Rpx5LcHtP7/AsFXdqJZc7DWyZxUxHMFzC52UfuARHan7+U6/z2tUwOCSDdPCk0xhupPn4t
xCCjIf0QhoABfkrfOr55jJrhEGTFodf9JlfzhiIQULD1PAA21ra1N+0j3XibkLxkuEiZU7U5WOtk
ih9Q60EHTWEtgINLsycK6w1ML4g7VAgiI02juIuDbAPULOTlHaL2h1HnW9b/tQdEPOrFWiyreVeu
yuByaN5MFe2JwryekWu6w8Wo69N4pQQu2G5r0eIOppua1pRj2hsyCCcbl6LlrZcIdEAieG5qkgWW
oAjcFsTT9ITEFGI8H1PElCZLyTBuCec5yOAxBRTPifxYUmwZoXEImGtTmRnkNzanOtxj/FsvDqbY
Hzdtf2kyFCpwv+O1ixD+R2yILjPG1r8X6THCCWa3Bye/KayJVb2kllwK2waHOyvGtx6Uy1A+Gfbj
sg07dbK3p6cQi7gFttbPoPdAz+0BhjlQIiKG84JOdYf49ocpGABVG1go+FfvpzhaV+mPyc1O2FZ1
bJ+mZUDmvbvmD4dbYAnoORGiydeOAX3oXDnmbZxd9e2hE8ekvaVZwFKF8Mh4CpJ+I6q/doCseGo7
b1O59hrd6KZjFNrI88HcWHFCSk5DAhIQabdj/DHtZ2vaYB0jAsLZKg5trXtKgnHTFCOrJxY+IgtV
c15h8qlpqLXzuKpm69jO2b2btvswcNk/I3uj+mGTOgpxRLRp2hjQ32Hiy2MBgG4TIOLBJRu/yYr3
PjXPZtjG+Gu86BDWBMrIdeybe2d6i8NqE3PgIVGFeEHWe/Y+GE52cJ4G9E1UuFWczbhcHjJWB7sZ
9ygI6sfEmU+DPsGLz619E9qrHGaRrx/Jtd72XXVw9HXbUc3NzmHZUuHvwQ+OGYyzcsO/FEwFaHKs
PX1pRz/8jsCVZOsv7v643fPo4dnaZfLZZTImbf63LjhYo9oHFN+9fda7HB5R29ixR1/KYQio4Xov
EzEAcD7ojeZ2lvZdaj30dn9hgTRTDgbScu8HD0xpVxUQHaDpCEC2sZtu6F4CLbpN+Caucb2kD5nd
TdW9DaPF6Qt/ukCOKE79xJEAWv/g7JDYnhpSPAxOsTJ777BVzKQ0keN3m6t6u8w0aPOsZfleiINu
b8uarCgCbXm3fCLlBmWukgSscvAMh4dnNd6AEyKKUh5D75rj3+D+nGkquSHnOjz5M1ukSRbXVWeb
JNwcLE5cmcUmjtC7t4x7O3pCx7lMeQywpt4Q3iU0lAGyrBekRi2v8IBtnbI+dM2bUfB7qeehU8Ac
ws0E9DP0g7vlSDnEzbbzkJY08D/DfheWb3nzVCblgR4RNq4rBaKo7b6JKHxQY7KZ0RmTZIO+dYW3
1UDU7eERfOwddko8oFHwLkuOmva0FpED4HmNaZYG8G7iQDoRMlDY1BaZXg/jggi+TmHdWiPPynQ7
cxx1uydHXoDYXTX9E9hG1OI8lyYR02reKi3XuTtiUXwuxIloqNLmne+7TVgcc9QzvtHuLHltHpKw
2ygFhfCxMsITZPPVxDjZG3pyPEldJ1RtKSU6E1anQy+rmhiGzdDeSEbL2y1xFHCv1CZDpm2kNPIx
KAq/uapMF6saGQf0AlJ9tNApMEHjEMJrjF+nnpixVEd+LVhmj138YObvOWcl6FXohVJ84+ro0xGJ
4sfGwYBamJv4Lh1/2JQ9VdExTS259C2RIPt2mk8IihAjkGEf1je06KpkPvpQmnJ4B7pWa42kHP6+
qWmndy2ZYRBz6CC7+R1bQ2PSTWzTe1JkwpqnND327lllvJroF5eP0oIgMo3rZEg3DvVKEExbXfNJ
gdy6SG2V/TYM9to1eW1FvbF4WhdCNuoNyeUYp+14kHYhp9rAzNcd+1BCZevW6TZAbS+dJ3u6y1SO
EC9dwxU7xe4Ps52XJa/zzTPOPfuFSx3azKDXznd3PvXegWn+OrEvlJRnfvuQiEM3pCvYhHAhe/EN
DsIqac+rqKYEoy2trgx7Dzqb+V1tbKL+EAi4pCfVnlvj3YR50D+knApc89xBtShbkNPCOzSV2DTG
z2Z89qm9OPt4NqA1dKKJPCthQMZ6P1Qvc/5I4Cw2wvQyq+MXgwDZ3q5eSBHE58ZY87ECqOgmM8uL
3DXjPVOTc0JfNz0PrSfGlcA8nsNo7cYrHNubYYBphn9kKp1Lg/q7hWIFqnBV98ULvgDGj2j/qjPU
z1tUu4oaFnAKugMTNrO+RHnTOy+mTB/Meml8v2dwzCaYR3GxIZeAPHaeU2J0EL7MgsIkBEHwMqIz
JlsHk7RPQRRGR6vDre9vXbdZoRLDhUsUKUGsDgt4wkrEWNa7Ich4EyOe0KazGRcpB4/q2JFmQula
asjNmxGln0fiklu3u8pH+QaWMTRPtDc3drnPWuvQIxnx1I0sbAQjIS9Lsk/qfjei2S494wnu+2oo
8PxTXoXl3djghahWDhDz1C/PzfSuYVduDXr0EOM955ni/pJx7DqvHnya3DCiGis7GmpYSyCN8C7f
RQRRsy0p2I65t6UrwQ/zzUD20noQSSJevHRctyK/8MjgJSebBI+OsAfK+XsIkusss2kvdNvGol7h
sSY/ZVWP9nr5/i40g5KerEk3XIt2XVTBHn3dfUQaKKMjNjnSZ2te63ZA2kC86GhsNViFXDKUQTRL
rDT3R8z+tuZhjzPWEe6uxTe0mYtVc34hZbnVcM8Z9WzSHuZQz36O4rTwaHeLQ5jFp5Z416Qkuypk
qJRykoPhnLP5FiSpKQ4nuEYjYvrEeGnwLof0VVr/vRrRQsn0EOY+rJDr0TuV4G9dK4GKyHex1pma
94GCPUbLJ0FHySRt5ZJ0xhzl3KLiN/z4Zy/sdd8TL5SV+9oqD6pJCWh3L8PllGIhmo/GB6sUGxAc
5pTtpqYH3s/TI8oLFRQbkJkU7cUmYRjkZ+sOQb72eVKZGC3k0Xi8TAHUYHa5KNurjDSKLoOivlSt
Y/4q4wrlTHCUdeKvspBsx56DRPejYcnsiVvrevNIVNDOVbSDA/J8KhK1sDctOCA9w0hsaLVT0JNx
q7MflhPuepb9Kjdpurw0YJEl8z9AiqsitTe+w+6QmetEcvrkHiEtQiaxW1JaxJmFJXc0EIGTxa70
t8y96wht6QO2v/yZpxm8EOS7vSK/EdTXJjE0aF5yov0X1GmcPLODmiiVi3kzFI+Mgne5xe9dPMz5
A0WBLJudmO2dSmfWsF1dvgaps8+BKc3Gc1AnyHvBfwHCcJ8zKJfG0O8HXD3jgi5q0itjqC8HqznO
mDUjOexpwtkqRRcTow2Ibv8qgP6WdZMWIP98dmP+GiX7v//f3J3/jfrSBL/+UiluXtvXf9k4l1zd
//U/brumiT40pv/6H/7ZmDYYz/7D8xzH1p7tCuEsreHhZ9PS9vUwfbqEwgLKcAmstP+dSeua/6Bs
JgdTK/Ak/wyy/Ze3U5n0s218obZtU/B6Uv6dzrS99IX+XUArAiVoKtjUziyXeEbtpf/wS2Oa/OJQ
TLHHS1kKhRg0F5FeY9WowdUxDmf/neMyaXdFRY7hNcO/GXyi6wKA8eLam66RnDMEhl/tWe5SquL2
A+JcI8dO0RgQxODX4iYpvOIxDKKlH4gFa1rlQ8IBrAi1r29UiKNxBx3EQMpn5rnLyYboaubzO9Lv
wGCuRQylDFu77G7tuReIaaQhrtElNm/ekpt1XWISO8lyBNvUNyiI11MRabX3ggrdA9YD+9ns4Fgs
YRnU04JzBksqpvELe9Gg48+INIpbkHN0GVnfyVWPnLDZoV5Kbo1AyYaP0JdMwGRvMhk04zlVGMAm
blVqeCwq7DWINrp/WqV5Wf5zYPB/+m1sxgaulPzQrvz021QG8mjuGf5O0M1UENNQ12RUzKV3liWY
Jb7ob5jL3/v4LCzkGAX9a/lHyU+GXz8KkOKYLSi42IjJj0M6LwFTkgs7fBcyo4Mwt1EVnhV5MaVv
M56s+74cmudpaHgEpqgZhy/uAG/Ax09kEwRKy4WcHf4Fi/THp5MQjTkGS0MwE7I47S0Ma7npipkO
tR1bw7x3YnSFWzf1QLNLWNcFiH8Hzd0v7/P1P2/Br91V+dGnrLSLl5oXRcHDsCUv7Kd+ltYYwowF
UbUK/TbFzhohPwa+jx1pRSginGxF0CKuUdcUydkYaOunWCzJ6P0orZOklPOrFfSN98gj76pgn459
SFpX4nblzMEYVuutai3qtwFRnf9m92NDuKWQLTzl9Z+/zNKk+vVX5gdmqrUsK4L2HNq4j/dUxPhH
o9bG8xpFbvEyO5AqOYNYWCP/fKGP3bLlpiEm4Z5J0u+kcv563H5ZWuzc8nk6fOY+oYMVgYhaNzUv
INIk7TrPRoRKCBzS7ouv9/ml4aq8MpYwTVN6WNflx6+XuUOFL43KduVK5DshRydQDEywCMWoD3/z
G9qs7q7N64IbWij3U/cRe7dHFkFKnJGv07Fk1ptIH21d3runqWptbOvdQCzRF4/jMiz88AtqwSth
EWlhAgtA8/fxK7Z+71pZw+kHhxDettFsEnr1IIxWaGuaRzrRza5FxPr652/7253lslpbWmiGppZ0
P72Ms8yGqcA0w2XFPNP5t4fxonPdkgxus1Bvf77ax84uTw/DUop6KDBclv3u05d0WlwL8+xQOM9G
0h3quiQGtrOsveGnHoJEKSCPWtTI3OAvHiFp/vboapu76wkYAqZHkPyni/t+Ukkobjw/8OlLJjoJ
tJ78tqnzmagt21UNss6Az7137RkMAeqtpCYxpTdSYgSTUpi2D/ew1SZErIUKdO3gZssvpt5qwPMQ
zCSvKgRyA9tkIltSMrxuLuabAV0xcb/8wNkN6doUWXowJ+ScZOpV023ZCuwkEh2ivgEcG83vKC1K
e4CAp5lskWfmiPmhinqj/xmA6Q4eBjX0VF4x+t/kQg2RhKeTC7NCq5ShLAzgvCOOHlIrcM4SEHWT
XA8mETmQ1NOCWisoiOtAkl7R2QiIgprRUZlYCZ5Q4bS6P3oKVCik7Njx0odwTukBhGOwzMYgrmD0
j3Exzs+dC553E/R/UXKSMtBMEwG3Gu6xJPcrPiOU0Qov6x65/l5PBeGM/I2AtJDQGAsfezJXjr+n
jN/8cxkoKq6EJj1LRyO04RaXoROD6j7y5DLR25SjTRJYO/eZza4eEltXrDoHx+EWAQ3Z9tdAhKpJ
vecWBq36UFHlM+gtrBxf4zY3VBU66w6Zl6KtMvVTfgQkaLg/PThJ3YMEkzi9J9pG17MaC8Sg39GO
lQymQ3g28KLGBsCKZw7kanGyARwPSjyMf6LXSfOTYYG1poGTxZUENZyXuiLBZw4hypiCYSQKxJia
SA1oMdcyJnX1SeH6GWgIm8Vwkh04DpSPQyZo1JZtf8QhbhiX+EaJAaLu9MLmLsQWll9zdinRSpXY
HoPaGELN3BhN9XOj0COxp6eiT1c6GWmXcyqMAGvhELfOwLA3xc7qJP7vggmRfXLJp2LOHgF9QMAK
u+iAfwLmcFlQ1qyIh0sxTZZZPJD74OT1fSQykzK8hftFAqQB/Hz+7uZwCDlh8pMVZIC7ePv3g0nE
VnveVLCN9J7BrknUtDck4TyRxGCT8YaUjaF+k6MW0y7uDEznSXqE4Wv5IyNVhp1ucEK7ZqPUd2JP
xfeOY2Xd44zFeIISUcciPI4WFEoeXSwyDMGllZYK+C6zdAYx9mBVT5JutTgVfdDTx+s9H44s873U
LoZVBxfZsVbd0GpNspxB+mNtIf07WiOkz3VbllrjL4WNiQcIOBdPRFFWs/ouAZFGR35csjJB7rUC
gmudyJNMbA6kgklK/DLKeEkwrIqquyxlUebnM2PSCTU5+DqstjA76anJoXIOhAP14/lUOCajlcEx
gwsTWUP0iPo4SLqLPobX32yHISyYgvJwKOKYIjioKEhrggYefDCS8BxnxCGYwENnaGmUYqv3woem
VxH8TtWUAxpaR2kNp9tJEES4Y97SQK6n1PBrxlEEC90Urjs2BhNZ4N30Gn1Tpd/oI8v2qSOFHmHL
bJjiMXNIAzqDvFeQYVtbrX9h+GF7q8ZBqbeptdFhfbEh/nak4azhCo41rtY0u9Wyc/1y0jBRy0YE
W/rvIcCOEwJRebQdAgr+vCP9tik4/G3bshzbYb5ue5+u4mOXJWw+rd8T1uESOY0h8P+lHDf21eiS
0OxVyki+uOjnE7DLBJWDBUJM6SiO55+EQ9qn5Vo4S0eHm09gvcKtva+lwJJP6Tb0xyRKWp+mBqJX
qLRTe3T9WEzPf/erw86wPLRQluDUYX36FKMNq8W1EOCtGkJ5tLUvx6BGuJKnrlVfVJQN6E2tyrKq
L7bij6cA7Wk64qb2GElywOLwvfzyv/yyIMInKSsFoK0HAIq9bpwQYMrOvM15aUhfaYjEneXc63Ub
2ZH1xQHv45GH0lwIpTm+OqCLXIA3n448hgx0B27LIezLFIfUktUpkEN4ia+dAcCf7/F/uBb1vrTU
Ut7byvl0j1PZzoAC4Wdw9PLOAzbg1WjbyXVJp2z750t9fJKXr2VyNEXcZnqc0NHNfbyrfk7uGAOj
JQuF6Q+ODkBuGam/o4PDthyd/otf8ffrSct0hEnSAL0MmFQfrxcLvnTXT94u8YcQFQ3aNVTsBf1I
DjXzbNlfXO/zU+MKuZSwYlH2UT6qT7cS7Efft7AOd0RpuGtW73E3hv0MVN5vzt0ONUqR+e7G0Fbx
Rc3zqYZebq3UDqfjRSLgwFv/dHIkJygmjmqmoQFZJzwlbK0jY5PUPxNQeZ/QyE/HFLWgDQawRlJN
pHAGMpP0kI0ucvP05x/692eKT7OsGyxalkQY9PHGo43oh8muGNaEuCdBqcRYVgvm3Aig2vL8zxdb
7uq/y5K/vjobrLYh1EuHXpf8eDGsxtK2sUzsm7h2jzFKIFK385oWJ0E3lpsLzMKxYX3xFf/DVV3P
piyBv2lK6pOPVw1QUTR0uYwdfPT2piDF5KjJbd/IUci71HDh9hu9XX/xsv5VJX/4slqSE0jloHDX
SLV0CH9dmNzc4RgC+XIPbDQR+yzuAW0L0kahMJoknnqoORBKLhnl8zZNy6xYk0nhDIyHyGdqv/g4
v/3OtEYUX17SqAA88XmXCLreD0rNqaoDZAPBs0vr9JFpPIMGEsTav3vL/9qRKHiVxSttu5+WjxgR
SSsxze9dt+7rXZRkFRNeeO4KAtnGBQT0o9MwCr94q39bRTC2UICy/fBuUZt9uqzqK6I6YYbth2QU
d7Elh1uRN0Ox7rrOQKJCdPgXV/y4+fJEO2KRDNMoodhm1/v0RIuEtImO498+GMwtDgRCYoyY7jwY
3yce6mep4hzpWTCeBxznbv78Ov22iHHkR9DEKr38qGyFH5+wsVQirbTf7qeCojMh0YVGZQHJWcke
xDli+cEomdPFyfjF72t+PE8t3xtIDkcptgbaXUovj9svu66P0SMIiZvZE/U8o6VicOth9H2r5348
TtDK1/PQJmvPBK+V9t1wIOBB7xN0z8ySXWMlOzxSnc9s44sf5LfnnMcIBTc/pUUrTtufFvaC6GUd
tzU484UG7dkd8dPN/NpnpBr+zbvPlRQ9DuXQvFdwuj7eAjvCM1BgQNwDEl0meVKc5rBpsZTZxreW
4IZzUzvIkIGPN19c+j99SS05RaFlp+b63PkAZApjdPamPV21/8PZme24jSzd+okIkMzkdCuJVJVU
o4e23TeE7bI5zzOf/nysBs5fogoSal/s3o3uhkPJzIyMYcVavFkGLNWMoAQ/YZWxXy6v8vXOnLgx
m9EKYgGHQgsSROudlghwRrE2aHu+ABiQFLlyta2LPbTvyW2VmpBe6PTNdLsKHkZn0vZtE5vMYtfq
53KeEHZOq29MKsLpS6K2dRJommlThX9yxbzmdU7vA9GDI4jF6FIYVL8IkFbV8DbLKgwBAGL6RGiH
VBnl/K+ipAoOIPCTR6u0mk9Zr5qFAcH8oF7ZlbV5XKsjmSLgNFA8xQ2dHohksMc+tYzZGwpYwnKl
zJ+Nqv+ZaGG/p4KQgikanEOuRK13eY9OHzjemMWwRVajcRil+npZ31xGI2tG2DRC1bOkBimZksBe
Elq1Om4z0HIofEmz/yeiXfT1st1Td7vYXQJE+lWOo1ocjcU5vrGr6UkRWPWkel1k63uK7joDWKO+
T5H2gI9tSG//B3vsMRebYJGq36k9CG5Hij2U0g3fao7WDIIRVSa5r+f4V6iN6hX3+t7yGMuwF/JU
ul/mypUooqzTjiFdDwIt5zE3YOYGt90Zm45knLKbSff64wvUKddqEq/Obq7er6IVjNSSpnmDVEEF
OJW+nygbusJfWtujLI6X7Z36kf82kH3TyFt03Pi6TJwyJt+Mpc4HlaAgIC/uPw38E9rnk/0/mIKJ
VscYoZD92mV8c1ZsQ5An6T6MDT7yj800KQagttF2E0R0lA89Av+tC++4INqRLlD11U1stSGYpB1p
XgwN0V0D6fGdWdUlgBtW+NFPuBSCuXrEtTyE1upMZoMJejQ2VE+H5Nl1QqRHVcOvviZNZX0oel5W
BRrYMXD6MA2dxxqtY2SQw4GzS8xlglMCPquDmJHDgexFNcLCxb8kV3zL+RExKVbby86xRZqxWl9n
hoPa260KyWhkATn1ZfFllINIb4mL4I+8/DXPXahpc7txKETqOKTVldOdLunDPtI9GFG76lErrGra
RHlrgzcZoamodilEVQx3ytaevjANuuhaX/4J586UUtHS52a9TEmsM1Hm1ZVp7jvN02fmibUxG7eI
M5VeRcVnW8Jl4SLVm358a5eUHmcjeLuYmDj1bNacZjpEMZpXmVbkLrWe24DXDs0IS3MrMRk7NLPq
D19Jpia5+CTcvJrM554a5eN20tZG4UWx+b1ntsfTplxCEmg3V8D+733TJVDi+NIvsdZtY6WJxk6A
LvVU5qu2ep528BIAYp1T5B57xWHuSimNK4n2OyfXtoWtAY5wuBXrzDYCPxAbcwOlYjSFu9YsABhV
c3LTpJVx5dievxRs2YL6N+ylobk+M5GgkAsvuuZFWYYgMSSGD4MVDXcwHISfUj1Lrth7Z2mcUOI+
y1qwIcYq9MzMoleGGHtMxwhIU9vxSYbZSwI7ws3l23Aa57/6HI4HUkoszjEZmzw9I/SOhiTpFiih
E7XQ4eYZGvZpHl952c/NLCNJkljWMYkoFqLyt5GEMyNPWOcBVFNqKBH6KKglwjqki2+Xl3PuXyig
gaghSKJayNtwasd2EOpoYql5ampzJnBE3kxZ60UNs3Lb+z3oMgPWidiprhWczo/IAtUxGAmh6Uy1
cJUo2pK55mAeNY+8RHN7OSjQz4i/EEuP92HKHMPlhb5njho0HUrct01McbrQnMRBC2gJeYMpjB23
vEzdwQDBh05Th9blZDW7j1lcyoXSpM2tUghmuHz1UPgKYE9W2NIfg3Kwd7Q/nW4dRuhcGFsPhg++
8FjjXacECuoFXJRcfU54OnunUJECRaZFva0IChEpKXyGe9KFwO/DS0MaxyHNpzpJwr36mAa5ahG2
GCs7PdzrpaPukgyuElD0I7wuhXnl0p0WFZYeAovDMS+IMPoJ+uoVtCOV/m4vW3fUWgOpynJ67hxI
LXdTl8VH7DX3/lz7t3rD+C5/V33QvSz2mWOCIJnKlXp2VpuE2GmAxN5tA4CxVM5jb6LBC7a6vjad
tfZkJOmE1vyPgIaUbZ1Ej04PX9ogSneAv/RHDw9G+FRWAEEPZlQmT5f38T1jjkHNlZYBEehrT/9N
DCqArAmUToiTyjw++naSu05Bi7R1mvLKbXjHFPXGpRZhcDjt9RaOAmqFypSlO2thhdqdE/Sgfv0C
3dRiqPJ/P7wwXmouH48P1uzVbUg6E46/nrsX0FP3SJPsf+AiQG41zOXny6bWTzkbxnMAeoZzQba9
RgPGVtOlFdQaLnxL7cFszFtyCwnTh01eNIl4Cy9cceU8rqcsVYxSuSTwpcTGcVn7lsgWdKjTomFQ
xcmfFLhly01o1u3NDF/OwU+0ZV6g85kUqVV/S61uciNmnyCEmBXoc3JJ9yItgNN/+FuYoCup+jFG
CgBv9ZqMTtLmmkUzH16f3MtHqMO3FYSYbgB25cbM6gi0rgzSj5rljzOXEicFe7zE60Dom2MMS0cg
gIoMLnCJCbAfqELJKDwz4sx/q21N1UFrrzzQZ+d5sbngDNkJUoH1kKkPGd8Idd7gMsib/I1E53gN
AcMtGoHNRw/zYkpSv2XXqemsQw4RdwXyudC7DtJgMi5LxTbumWaEojK5Epeuww4OE4Eb9VsIF1Sc
0LLqN18SKblqrkxzcBupyIeYKZCtCi/YR6/MYoWusEnbh/r7Gk4XpXMYVYY1uH4jfOZRksobIyv1
yANISUGoHesW0PcHz+ZidOl5cEeBKC3I4bdLE0bbiaoMRheGGGRJYdTaVMB2nkM0fpkpHUwv7br8
o15v8eMLrm5ZJwnjEn69/Z5+MmpaDFUfHWuTiUU5P+CHJlfToWz+8Ppo5+ATuAS089cBjl4iJNHZ
FHUHfRIvtlDHbBsLSFrGMmrhaVJHBDm07Ndlq+9cg1dAJMizpdB21mwOmbOCQ3twI6P/K7pCu+tA
sVBmk9OV4tP7lsBHqhZvFWs8/ZQyyylwG/AyykgNbmZTwbU4jbPL6Axe8SfroJhbwKL+z9QqvLF8
BKFkjjiabSflXWwhd7jpS8QKzUS0AMP88AlCQga/6mK4EumsYHSEOottQOpgJKnac2xOl1nHEPOW
3QytVAtrgkpcfOsEQfiUWuMIvBgGsmKDRIrxqTBNOJxMe3KeVHSXH9WmZvhfV/6BGDW4gUUsKzd+
CeaBnFZVrnyhd/wEbWLeOx5yE2DH8u/fnGufLNKRlBtdrW3/ank6fel1y77iJtYh+/IpeFbpSYPc
JDMXp0ZmM02o37DjTW8lhxIv7Nm1L+7sPmQObZy0KzWHsyhzsWcaUOIsSQKSfKf2wFaVONcee5Vk
RK0FwyA6GXlUobSdbcNii/tAEXIA+Z+WY76/fJXOAolX86SxRGTUHtaT8p2ck86PQLRV5pjea5UG
VXFjomRuFfVsM2mUdo+w3Rry/rLddz8zGSZgmaVvtsbozFo6jL3KiUtF2u1Ibe1j01r6zsxS2OgS
+1pX4J0jboKK4dRxiwV50ep69Q3QxtnUoNKqqtSHB86M/1DyNL4wFjG2mz6tkdoGjPvSxwPjUXXE
uLWiyuoPkqlJs4FTq2XGwk/RSIQnBS5UShm7wB7tn5c/zLnH4TCQLFKDYj8ASq3OQ9FnFKV7dCh6
EtNyTkoNxgitYOSZOot/JRY/34YlnqCJSEUIKjNr9fRy2YRZgnNz4SaCyI3g7AeDGjgZH02f3le0
D/tTggqaldYSuNKyWN0uDVnktIdezqWTp8NeTrV1/IPW9KxsbXao+Lg56zXPpwYtwDysnt9W0lXv
4H5zG1hz9zMdNsgbwFv7OsrI28sbd+6dYCOksEC+yAI5ZacbB4husie0XqDm6Zo/eg+HZ5pYw7fL
Vs6DcEKXt2ZWX7CRQz2YEezVPcC3XWO14XetRsme5EbX/1aisaCTFwUqArQVum8gRMUuB4PrFkkj
9qqM8s9IhPjd7vLvOju2xDmCvIeaCmVxSqOnq09J80RBlOBpfhPuMmBuN0Xoq9C6w9dw2dTZmaW8
b4MaItTnySK0OjUVoCrjJ0lteEXUo4bYaRItbHB+6lQhHTUl3XjleXzHoKaiBElGh1Af9fBTg+GQ
IOYHf7xnN0Z+p7L5/wib2R4bRa97+D2ZOby8wrM3gfiNzhp/oRqn8WVPDZLApW0+xbo3wq79qKN0
8kkVifgbSKZRNhn4UIpzKm0UtHocCEjg3LyWVJ1FI4t1mxkNGlJLI3d1zAj1HJEy7+wFeVj9yGlm
PqjUCL6rTYvUAATEwa6BLIZhDb26csTPjxLfctFQBN/A7JxYxVxWOHTSNxFoprWyzDYZMMkawuhu
g2ySzpXDdPb+sU6DeqcKREinLbY6t6WwkIueS93rRyXfQWiofOKL/s2mIILBH+JJNBs+flfoHOBv
HWpKjPash6U6h7Fa0+LbGsaQ3CeT0gy7CmkDpt9mJrkfPnyYgLfBN/XaQT0rwI/CUQw5tMIjiY12
Up/G41zZ5Q6ykfKzKIfaU4Mkve8ZYEOsQi/+XDZ/5hY5KGDsGMWit0HQtro8QTz7qBWlmjcj+Xzw
OwvNGSdur2zjCubFZySE4LCyjfSLALatnAJgP5nVeS89ZVT9b2jfDkjeSv97g16KuWs7H9XdJGxS
JnpnYyy3xaT3/1J9tuSVX/LOemENhH6Ihu5S31r9EANsQlPSI/PGJDCgH7Dm2z5tqisp87lLWgBH
eIfXruAZi5hZj3abk5d5aR39lTpDRhvVYWdBjmd3vg1C/sO7yHNNukg9kmh1fU1EYgYI8A7SI1j4
HdoCeQvFvta/WY7C/2FcXveQviMxPCJYklh05fYahRdjbhvpyQkN9KJCjI0ErLlx9DbZX17P2fej
0MBkLmsB6kg8uLiFN6lEC1u1KZhX9KIBDCok10CEzNzOn6DpffZjeIMu2ztbGvY4lA4oV54RmkUr
e5YeIfXZ0ncYQ/+rCj4OlRCJWqOsa/S8Lhs782kYswzgha/VVfD2p8YUK5MFOqOaN8E08nl22uZr
hqiPJ8QcHkjOaMgXSKZ/2OhSQpbQnwHCZhD21CjErTUTDawQkGeJWKOjHmH3Nfa4V9M1UWbctQaj
sZeNnl97YxkjIEgFHQXEcd2AaJXSsWa4tD0tqYMnTVfqrYxEDdUK0kDwNqtukUHP1KOA43XotB/q
HN3Myz/inb1drsTSl6diD8T0dOUIcqBIY6KYqGSh4VZq34N1gIAvDRFHvWzqzLmwXPq2VMsWCWJi
9lNTZQerWc3Miqf7TgJ91hQc55hRrstW3jk/BMtcC6qMFh3B1duvQOhomw0ue5F198LIh5YULKmn
qJE8BmYmjwDTrzX83/uKr00rQMJgU9aJqNlZcwTjNMzC7PS2S/P0AE5l0S5gmufy+t65/EBfLBNX
jJvmcTz9irafqU5DD4JYNVZ3lSKUrWbFzS4qq2jRFLvWAn/ve/IaEOkCiaUkt9o14YOcX6ByXl0k
+qPeFnQi0Ppzgcc68DnDkt2ZSexdXuS735NWJ/kW9wLnfbrITIdquWIaAiYsyLEQ9qpRqVccV2WK
7Yqpd74n5RIdf4r6NcA7/dQUwOVR79Gwg9NamYpNmRLS0OGUzg9GLuUuMKz6yvP3zhfFIuaAkpMo
rutVaPvNQ+UTtUHwCcdiHc9AnHVrzyBhfadP4b+TDYvrhz8oxxJbNFd5o9bXPLSq2ezYZVw4ZKtm
L2NvsGwInuKs2V82dRZ8G69hvyBnglbCWQM1SnWUeuKgBy2Y54QRtix2+QhRiyjTepnhm73Gnkto
a4cPN8wWy0DFqZOQZ1L4P91KWdtTHnUZ4KbIhyp4UlEpkwUJlmNfK42/d2qoOyzPPpEF0KZTU05n
t6ZIgGzFZQCuqRrnbdz1aF6HMKrrSnutyPnOhWAEAJgY1ZVl3nx1IRIQ2kE34WCC5eCgrt1ufOln
NyAdXi5v37uW6M6RvvAwEfaergwt3cRCk4JFhRNi6MOUdeazpqAitZn0YP5+2dr5dyQV5vnhAVpQ
G+uHd55rXSQOjhoxANVTpJO4ESnjHtaL9ICY37VQ+3x1C+0EJVLkmAhp1NV3bMESQOuQS68LVeNG
pqAbEAtcOLf88NPlpb3zvC+2gLlzFoGiQaFyEqZ18DmQ/8NfZo5WacCTPVgperhBZNXVHuqFOPCM
lgnWB7NGui3bAvzO001Zi4J2H8U1P7i9/IvOHc/CM05LyHrtwzmrQ1vS3a0KJaEmHPg+5Hi8iEnw
azTlnO2MqQ8yl0o6IE6rjxLtiu13NpqcmCbnAl8B2Lz8+zcxq6FZpTb6veEFCaMMPCG2fkCn0YbP
qYCbDejxlZDu3A29elianAR1BiC8U4MpnHWEILnjdU2ReN3UR98R+8xvqQ2qblwpzX0mfB/q4r64
4t/Pq1zcUYrhYG8BU6MSv1praLUCCZ4RPGdYohNqBGx+XwEChMG//Dn3YjxmOeOpkZGbdyiDwJ3a
lwUaGJCFSasa3QwJjiun8fz7U96icrlkXQ6x9SrC7Zn+FpFZEBZJ+MgNvencZKrzYwhl1ENp2M+X
j9p75oDNgfunLcM8zXIP32w3QD6eOcC6nkIX4HOlwz+wjdFahXvH6me3SqWTXnl3zq82dZAlrQRh
Siy9rrywmXapMZnriQQlefiKC2asmxDdsF5zgmugE225vSf5HggQImedk0VxgnzsdIWzRjIvA15U
aJvqnbTLcYNYu/5pbOccxZi+hUkzYWg9S7NfeM/vcGZY22ykm2oUZnFl7eeh9UIYTH4LOHIpYy43
/83nzhLQWZ1W67Rbsnafts6UbJn/Cosrl+p8W7HDqSbFhcPHXgfXaqP3fRpS3YryKfySqVZ0NFMt
O2aACWHAs39dPkXvLAt4ArDopfwt/iPQeLOsJjHzIJSgS5ORbwyTg/Fgh4X6dNnKOweH1fAkLNk0
M4Wrs4o0cFDOFPO9Io3llxaBKaRHk2E4dnkF//9lY+c+mLbRUkxS6Zwh/rByS1OVTCTAPvXBJgx/
hopj/GQSKZghWu6UBp7RdlT2CLYn5ZWte2eVVCNxh7zpCwhzOc9vvmWrWe0SrS0p0dwdDWgzItQs
u4qBQUX9enmR7xwTbNGUIxxbIt3VcbQ1SgQwG0r0EMIMhjxD7GIBJQJTIEgIWKgd/Q/2lgYw28jl
X7/qjY3wemeZvLTJDB8npLsHi2Dl1q4SudOp/Lj/gz3ydiLABWi9nhEkpK3Nup1QfVsUSx2Ucr0C
raBtsiRik2+2116UM2dDK4vLTeDC6MoyqnO6eQI2YmFXKMRV9Yy4WJm31mc0UdGKrvy6gZG9sbQN
2BOJQmnZdOHOStHgnSc6wWqu1VvAxddcztl54ieBcMfhcqrQHFn7P5CnNZq8hpeT/h351ZObj0A0
UmtKdh/83JhaAHAmM7BUSddvVxjXc0RTVHo0XsuHoOzGfTiPodvGzDD0DLpfOU5nbgd7YM2WIqWJ
/1kPZBqR70MUh6h4q9fMGTYZbe7NPGmtecUZnH1DvAA5ErA0SuaUDFePcgJLlVX2ib7nasZei4Ln
fnJq3cWTf7v8Cc+WBL4Mv8NG0Sw1cN2nB2i0lcYMwHzvBXMtnzk0xoEphfDKSOe5Ff5oWuKLg1GX
ka5TK9Cd6IC7G2OvFch/uhHKeFBF+mM6NvaHPx1ukSycEV2T2cl1i2cWqWzHorX3PtNNv+kvmTd+
PkGOlahQD1/+eGfuzGJUdcHQYomxqvXtSy2tNgpR2fsoQdwqUet2BzmSuPNFe0xVxb/S8zj/iuSw
i4YQuR6R6/pU9EmXJGZd2ntpTqNL3XM++nB+3Fxe1GuV+G0AQz65zDUsU3dUy5gHOt2s3rSAAhdt
sRuUAfprodVIad4y6dyZOycu9aDf9B2QM7TBLD6pzmAHUqR02cWB4QQzhY0w0R3ekMZKN0Odp+h9
J8IQm2Bs0CrTgOL/W3VG9icsg/rzUKKowhCweDL8RKbEw+n0FQhtd/QTU/8MmT6M3UGX2/Dfc5Ch
QY8D43c8tmW3ZexXvR9tdfwZDjr8jxWV4WMbU8vbWfqEhmNW6858oIaF/0tk2UKLbE2+2JgMMD4H
g87YhqMzwvmgFn3b3/mlBYE1snnmiyMa5oz1UIZf/Dodfmb6jL5kb1EcuQsaCd0Rzqdqb3yjDR6K
ph9ar8sspfdMo4rmHTC2rPAseEmqTZCoseWagx5oT3ZdNi8DSpf5ng6v7fqw2ECcZYzz8CICJip3
wchtBJ4oIlibJ3SMMrmt0xBp0FTGEHQfunyAVSA2aUajVdQNZrjXjBhqsk2LYp6f73Qn6bLHvEmD
0A3qwPD/CDl2sUvgAbdlpEYwGLflONvwvGcojm9RtK0rPqHsqB4QjkaVl4nByZyNatO8UDynCePx
tsjbcfyTlZVRUX4TTo876qbpW+9bAi5qy3ZqZ9/Qnpe7KyeSA3dyIKlvcNMAuRhMRZ+3GRCT1Eqk
k90oiIt9XMp2lwEdSZFkk7PX0ZvYBMUcMRWbF27d2tfUbdbXnICeAHBhWmDKgqh+8dZvIqR+bgqE
urXYRQ21OLRW8xPJT2R5baXyLL1ov1xZ7toeyT+ei0dtGYWnzbiKkgw0PoB1WvEhQMbZ9wbU9Wpv
HmtEY4ucRuFuDrNouJV6qRu3VlPZrQthl34cZ7Vz9tZoQKhsyTiaIR2uVB/q0lq1N1klYU0KmshO
/i2aEBJ3MNGjel90auJ/Zm6N6SkB/2j1MI2BeqC3KqoNZFr8FYXO7DkjDO+/IYOuoQpQDXq7M62E
soUhktHa1I0JQbuRDQhuZz1q3zvYO/ME0YKASIg2Rl7/aIAjWfA1KCE9WWbxvpQ6c/yPCXD2O00p
K2SbcSm/1D7qpVtXcZw/ICytLbqvaqjd6LGe/NVknBj5Rq1IsTZ4jdh5Giy9/NTEffCDnYLWX4O4
7z7Wmqi/twxldoehaqPPA/RdsCkn4xj9SpApRLwvVoL5rp0nECS+qKwCnoXMAnGZJ0wfQyoA/nzU
mmZ4ikZ4YfeTgl4uQ+ajuHcKbYpexLxoRGUmsJOELowjXYOGmLKJO9rR4dY0mKWkXhPXaDwlUY2u
RIWs2YiiVxSG5Y0Np20EhWgcaMC1oDVDmXAwZ+Ogk5squ752quBJTLE6foZpUHtpCeu0I0UzLYAA
qXRojtp6mrm+A1XgVtawlH2/fBJJ3VZXb6FvIcmiLABPL5X+1dFvwmjQcXnFAaYYrWq2FbUcy2OW
mAsfKkURtBuDa1970G6YX9LRH/86AW7hqcx9nnb00DskL2odaFlLeae7ma08+qXaefgQFDzkbtZL
GPaEppfSjbgQgdhAL8XQLqyEE8plUajnj5zxAXXiTIUDFlF4rWW/1KJ46pVgKJ/BWSuZZ9iZj4gY
usio9la5qFW4yGBau+trS0MFbkJsukPKIAfGWTBkmtwrWRxFbl5ldg/BK2R69jc5NXL+YSrIwn7X
67T4ZTehgI4P/qDm1o6CNIBrUBWw0+EP9PTBQVHY/oPKLCrZXmc28fTQmmmhIe6SdG6WL+KlTpg6
dc1nEiLaWgADG/j9Y2s7paUP5VtYOu0hnkMDuZMwMCYf2a+qinbR3CN6rYVx4HsxdcAHqRdOA31i
nvs/0D7tzU0uAQfdRp1VTF4ccLvv/TRAno1vQ2HJj0R88Jta6Xg/M6OZniFAc1DoUsfZ8gz0e9Au
oRLzXA9DfjM54ZhsAdMhNzPlsDMdFUL8Z8XIQhtG8nocGp5KvZ6UbVhbbfw10S39+1xnfgeRas3t
g2FGqcJ6l6Vtpu5UESnTzk8RNYDk3TaULZ0NhIC3jc5bt4E/XiLKYQt0yQFt9CUCD2ZYROqjmkPx
9duahTLfxJMoEEoP625AqwgZ9/SZwMX4Z6zyJvlC5XneKbkW2wiy2MHvOk21Tyi2QM3O51enXQXr
5feW+4OIC+BDWqcgrytl56N2txdqHKPgYhYM3kMnJr4DoIfKP0SMdcfTKSA0h/tv+plHjJs9NhCv
TD9LpxGLYqA+pg9jEiLMwbjK+CXobCve6mo77IAT05ht+zS/CQoYwtA5KeEQ2/hRuCgSQo6mb1JI
ddOvuTL5/0qlbMVj1GozGx4PKoJnTZndGIMy6V8s+N6iuwYiKepGZV9EX3wBwby+H5BStm6dmtOP
xFXUirraUf9JMqS2h3z6Av+l8UfyL0GHyBnIK6quGg/uxomTFuGcgGcOfSot9E10outGbuO4nOOf
1kxf6tvg+1IhODdhfjiGthLLQziHtuXlWiLuagVx15upZOz3HjFZSxxnX8m0XdrGSPoVGVSkDMbY
o4O4WqenLzTQeufIn2UQrPqiK13Vqqx9Z04BhIuIcIzC7eG2n7cFMxTORiRNU/7ba5VI3aYx9d+q
Tyfgd1+WUbMLs7kNnpVO1P9IrWI+JTdHMe2nQZfF1inD6Nh1YzLd18xOjRSgeF3ctNWUW2oaCsFf
3xNDb7rKcTokLOBB9dRljGGkAp+F3xniSIv7GDmvr1UOx/dfYjCRwyvnF+UBir8BVZVY1V4CNYyv
kQpoSwb0NsYxATQA6+axX3pVZ2nLYE5taSNNeKBHHKt0bstFSaInLjlapYhtpL1jaDf7ILIPik4W
NW3qSbdmJIOsxNc3oqsd6znpmxmN+iZN+y8xurYxQDcDDqxx6CLUDRPOrcnflQ91Snn7Sjb02sw+
XQN5P7kQmO8lb12DkSX5UDLS3j7YWhMwPSmKLr2FLM+pd5ClIx8QFzDZoytmf5W5UWVulVml9WTL
SRCHj/Qe7pQ8iNQlsdBktSno//qfSHFipquCQBfwpuWZcGFdKbRvTdLGB1mUmvE5l4n8Zhut1m60
CJbPW7PsMvsKtvsVhnC6vGU2iSr5MjZxPoDitIBE/UD0hwFMUumluaredyZ5bNnW+WM8qYnjtii1
I40QjH4Izrr5UU95IXYID7UHxZ5+SDorf0CjpSA6F11z2fUvtj/o14Y8z55taiIAAHWmkHkzKSue
RqySfmdtNdNw4FxN5bAZyyYuNqi70QrejEkUI14YxeqDpQ5j4S0QtI/SqdAhhDp96SsDYiEfX2Lc
NzGz7EK6kL6pHloqjl9pIbVuBQgcOtMYhz8GGZHj5WDlLGoGWk6sAoQEqBx7tKoxxLLTe6Vq1IPC
MU/32uxP8wa5MLMbN7HRaEhvdLWifL5s9bUReXoqAAgTOIHQowRnrpt5wQROJxxL45CQceXPdj2j
S7Cltlj/FnoYojNW97MPdxa4HVfp6mzcl2FGQCBHxZifnBHiSFRIhvmvMU2zsW2KvG8RvTUg093P
it/8GoamRyOnHQbVgq9CQ0DTsSodqdyu65Mr/Zl1GZq5LmPJ+/8reZ+xDXRpYCWGGG0kq+zhtiQg
eqQO79zV1Wj96epB2fIf5NcKKedWKcJSExbgzDmza8/hiK7y9Y7yb5lasbGv49oZborB6u2nIJ3S
8EviiNa+szUooK/FuMtdONlAul7wUAJlIcyFlGB1UvNEoImkltmxSVTnzkZirfBahpOC54i26JNS
VUO5iSuBkLcGK77+GCYwjnoymFB8S2rIcW/wwNHDFMd9jZBLVRvpfsz09PsY6EyBoJ3M6AH5Tf63
YY0CVki/dK7MNZ49H69wZvqWzBq+wqxPr1vQNGGnq7lysMzOm5wo+DkY7fSHi2A88RYG7qSF3SN0
pcafyZj9K+W9V+6g028IqQqoHLIFLgN0iKfm9T4qc5i2k2M/i0rbhU4w3KVthcTnQOiRIWGewII9
ilBWny3KpRUvv9E8QbFujFu/TDLrhwiMInB1iwDX3/Zz5me/7KyL7ifLtwsvmUk5t8VYWM24CQGn
KW7KK1FPG9nZevs0AFq/gwJSjptRIobAOEvJsOQmD0v5Ig1FkomOE1Q2QauZrQu5ehgc6Vg5+rGb
9MFepJxK5UfZkirHt1IMSExSsnLUcGNoLRPBaug36v6y7zgDAlA2XPC9gkovQF/+7/Sz5cPsUBhT
4+NgBuO8Ec7UHrRmHh6ooBd76gDx0aE3vlG14KUcbe3AVNGiUf7/Rcyf/tukt+IS65PDMw0TBcAH
SpmgnNbleqcoo8A3u/6Y13SCblMfR7rhjmtImvQ9tU0hYlPdSa0ehKcYhRodZVSoqffhn0FHfJnX
wxHYwBBOP8U4z4Nmp2F7TKwJWerBtMZtB5H9iKRsmGmb0I5a10DD/L4fsxTJvbS4cohfyypvDzFf
ApSnStkFHCKgx9Vu1E5ISS4KqyMiGGjULqQMMxqANmyic9shAhL5Y1+hT1nWv2TV2joKALJ4SNqx
qxE36yvrUKUBbBRl3yqN19VRX+9qrTKTdtOq+tTe2D1i6h4Dx81dgdTg+NNnj51DPxT2MZc+3EOK
lZaHxglqqPntuipNz0D6Y++jQZC7l7/4usfAcunCLwvleV/Yl06/+KDpYg4Uqzgqtvl7VG2l38Vh
8i1EzExeaTGe9cQXW9QPABiwv/T9VrbiuLVTRG6QDhuU3yOTZ3LjpxkaPH01RfuyozaKcruwCq/O
2+zr4Ifhbo6y7gcVuf4WUNzVu7eOFnD0Kt0Vjv4rscGadmOioDnUU1wfFaCv0bZt+2ADt3XVblWD
EuZWb6L52izsWk1ZXYySNTMZCTEKhT399JPjTkx1rNruCKWdTVZkpCWKdYXe9DdD0sKrKYsq66Nj
oyqB8nliarB8rFC7QHQULcXvc0iB6rtDoeMxCh0lcHMnrY9kdrpFabTWuhcY44fRs8w59fcx1ft2
M5uBFe3yJInNHz16J7xZIo8G44ERl2R4ZuyLR5e8tv2uyCJSYg8JSr3Y9j2umsKNHO0HhogQ27x8
+M4KS3wKgFZQeoNXWnCcqxNRDr4i86AvjsIU7cMUGmoA7qQp0xuNDqUNF1iiBbvaaKoZUaS2/M10
x2h7WhwPE0N1HNIDwxGL+JtOWaWMzfCftAyK6WacNQXh1kkXt73hd1ex2Uvr7dRLLEMnJDrLnAut
udUetsgVDuFQ1EfL4gQ/IginlPdRSHVY06DfPVaJZjyoc234e0VPjfBR6WXSbDthJtBAI9ljfbvy
KReLq19Ep3UhCuUaL4TTp6dKr9XJTkBD4DpFeRzNHgxlh86EphWPXWWHT8Pg+E9kGfptbRhVvFFh
NisXKOv4LagBTX4wEGdroVewF8zJAkVeQ3zGMPOHoUvFsaGQTL1nNgdEn1E3lRX9/lmlDX3F4tlD
Ctxywc3SK8W7LASOp5+g6PpU8xW1PYphUeMbUOgct6LNInXHZmaoS9Zy0JtPWsx/hFwuZdadQs0I
zE2SCuPKjpz7FpbPj4CTgSmhs18zWNIP1NKsj0ZjmdFtOtME26mB7M1fVjBE5a5BY0S5vXwMXoOF
02PAkDdd8KVPAtfVGj2sxwnaHqJsjzmlbnGP8oKPSEIfg7WlaRD5T2UilWYDFizLtn46m79Ltmm4
Aw0UPjgK8oUv+ZBqoddBgaIe1NFJlT33tyk2RZhNw7EUaf9vrDOM40aTonj+lIj8SotzRWDO68vU
Pi12eGaWHWUe/nQnkziF6VOxW16KNGm+tE6lPcapWaHKiF5UvEl8FEIPzO/3j3XedPmzaAe9Azz2
/yg7jyY5kW4N/6KMwJstlO2q9lLLbAhZvE9I4NffB93N11UKVcwstJkZQUGSec55nZElb1SQ1Y2q
4Ko8oiVgs15Nk3CohWD7/n6sGMMpjJ/zc86z7civjJZ8CbFm7smQdCXTHNLP3frNSElz2ZBQpDP/
F0tp3mB6XL9e+4+kj556haHA0N/fSG93/oJ/WHbOImtqyT6oVa8+13Zt+GGFqB/gcnY7aR3Sni6V
KGpw3M1S6fI8W/EgT4rMVDvZwMpag6Yh+3laEYjB1zs9rE1yNX9h0zkxn4+j+uw2BG/QNcd4rTrR
OHc//71Y16f2bq1C+ETtCqq3BkghrX3/YxIgJyXjyDj7PV4An7SavBKj4cAiGmZssiFMmjmyd0u3
yOrjvy/9h0h1ee1V2KJb6/fCDby/tjZiUlYNvXUCiLLISK3micAhLUkphAExMcT/kOF0lHAvAAQ2
EdN5MaZhEamu74OWvCR8ufQsgvkhnfgzBR5HVz/Gnr1LzYS07dGW+akctMl7MUDtQsJLHKEFSi9K
cZJR1X4xvKF+ERLwFa8vX3ZnEaVaUQeRMRMSa3W5+TqlkkTPZJgmkq78ynyUxCCJfTFkc3xmAtnd
eQnAzxZQOJahOZL9tXXRYzmfy36Yqx1WZdM9AHdV72U+tvEORmIzfTQYtb7JEWh9IwHvfgh30dxz
3VuJHmZ97f3wUsxB7sqyG3+W0cwxARu8dwLMvMxyX+NOPO0dVzSnorbB7WVpWPueILr2AKJSGBs3
IkNijctDeHluHLenjOlR4u6cwp79k1jd//eqdfVj3viEiCaDNc43aos/mvSLN8wBtHrTrNPUK0pr
qc02nBaRnI2ukdlRyaxqdJoo2FmkljbZMTFUlN757VD7WeBldWKUYde5EzkFrqT8GvPoDK1IGtva
k3WGgyRknU+YcvuPdjauzDXLKMg/U0YR5w+wqeYPbcPcZNv5FtY7JlvVHdyE/JXkKL3a895RHCy2
0y35ZupJPQomkQE8krMTGeTT9RZBrpE+ux7pXYafwZv496K/nAeujgcGyiBsXTDy4vt/v+YHHD7a
WPr+yVWl+tVAM9k7hFp9XnQretIEqsJgNBXJi1NS+Td20D/C3/evA28nBsPs6IzQCY57f3HfnUnT
Kh3vpMoo4jSRmbL7EKeK6rub1Fn8kaascBmr+/q32JV2+rGnFna+254i3zBlmDmGjjD0b8wwpOwC
bLHmR1PF7qjf6Vk+Zx9pbrBSDgoPN/gpBEoTb6y0hZGnHZXxQ9QmWroBTfWQJC/dqHap1eb+W6wn
/qMXLWYfypYvtSPBhkm7ALGoH2BO1Ph5Tl37fdKnGuTq36/kzzO/eCwIGwi6hDdEPXn5WBYMRA2n
0ezTNBDPQI0OvOc/6HY7bKdyafud6bbj3i4zEncSW5SfLcEHXwcQJNqlYYrbZ/6vtkuc9E5LkjQN
KiwuxBe/a0E6CHtmE0Av5KRFGKeDZYWWO0bO69R5rRTbGhSdY7QykKIGellwYtheZrV7q1szSiM1
+c5Xmwxf/VVvJ6++93LiOTdun/W8QdubQZynLLWOnSmq9hU2ZGU+5bCXxrPEX4zgh2RamlDp6Wxv
4ZXUKRHVjaFvjMFbqn1XrU5YIL88Vu7Lfe5KGqAH382zl6py22gIJmfGMcvrmzb6VGdatrohzq3C
iMLLreyzE5l0bD1fjvgoW2s5mbIi4y5gq/MPZK5ys0SKESgX4JXe/U7T3AOda1IRv/37Pf6hj1++
RypvG3459Ocrl8G00KDmDoN+Kpo+LfE16rxvVFoxEaU9brQ/dDwjk0Dq0bKF4ERI9Iy6QW1Hlw9g
MxCqFXdBF829cT93Y64/di5RLc9ZJ82PMYTSdRZcMrf+WmML5b7GSc55YWuqNTmalmT83PSFm/xo
E/xFq7Xt8Ld+21t+6MuMI8zDF/TVb0s9ZbKclbsmoX66wc/5y+7CPaFtdrB6It9zrYf/Z9YPOccr
vNKfT46IvP4O48nhyRSWOdzzzRnayepGWCH+OKT9fSa1Jb0lfbwuJ6CsMbdhlLUy5C6jXxR4I5ro
UT8NjtbH97nU4vvOGuQY6kWkJduZiLLyBDFo6Xb/fvtrOfr+5VNFrGOU1aEe7OGiXE2KGmblUGdn
MFeVbxcpqufJKNBeanbj3thJrxCoP0Nyl9YKGhTr7dKKUdpaZyL69056XI4dVbwXm/EhwpAFWxtT
VfXnoYXRGypTNXnINFTYbIRC6OSmS8PrN8Uw9+rUztm095CqWYG2xNn4XDVVYRxZrqok2xBL7PjG
Y7p+QayKlSu5UtzpiNYV9D8rRNNzL0vSUZyKKfX0PcCgVgbu0njlS21DQ+4de3zTh1WH+O/3sy69
i/dD7c4kwKcrBJJc//3/XLjE5s80hiU5A8M1aoM8cDhY2AA7e3QFy0HiKffp31e8LtSRp3JBTHCZ
hF/XtlXZYRJKN3Ju69QafvqjMr6iw/DGPV42cYPoGNtODpyIdL/AZzwTggTB66Itz2zFwKaCI5DA
NV4CxcEc3+V5qs/7Ja7taWNlteEA0fvp2ywalT7YsVe7h6G1ulvJRn9Z2rjDscoAEPnTvKyTSbKY
hMzSs5fguvdhwb/L+KgNMRy9gBrYHm8F3F1vI9AvGEjy5DRaLf1iBBxP49AmWZqdZebX2CVoMBI3
IyV09EQ17aWPnhbpTdDLPvk+oCLqb0Bff1krK4qxZncxFERV8n6t0GG52WT3/qklhPtuihaH9+Pm
2vOAddG9UUTLeKMsu0i6odt1YK1zHtorxAoacPGTLc8nmkkj/HRUusuAmYCs8TkdS+znhFZ37eci
lmkf5lOXwg4CmpIhIaaJ96THc/nFifU4gq42Qqx7LccZhoehzaVza275lyVtQ6JEQcv8EpXIpU+/
JpTb+E4Xn1s/ouwOZjHmyw84r8ODmBmCBF2ZLhDmKtMN8iJpHlfp10rDkpH+mFSNrOIdvB0hz45k
qBY4RpmIB78qnDTs5trrD2Iy7e8i0gWx4gPvoNrFbjnGN6YL19sQXo5syIi62bDBON+/4Wpom6UX
eXKuJ12/y3B0hdKrpYk4pEmhk9AuYP0Wa5531dxiR/zxanm/FTGcwR98zW9B33MpkSpNm2zVKXNP
qlDNE+L58bPtVT31V+tURhe4jYrZfRdJLqfVyyjC5NJQVsqfek3sDPE75zGb8b6YIbd1FD8Ypn9b
rKLsPmbQMpY3ONXDvO1F6tdf2nY2D7aTj3EEcpys7byMGbFvfY+xTTgtZZVvauhQ/bZXOJefW70c
qh9dK5q0e0yINe+7bSLGrIqDmRw74YdqdCr3PJloVj+McJ+PIEaNtetLULSAM4/fsCAd7AP4EdU3
PtWBHcz2iYiO80l8VaYWT8XOInOXIfS/N92/vFh7ldO6qLVQT116g+awvdZmPD57bFXlBtN/Ohov
WdAmgzWo/dI73gZzLThY//nCqxiEaf06z+e1vl9RwNS0UDGsczRPQ07rAXe6GwnUFb7oRMCoLTsD
mt7q5/7SU5GsQE+F0Bxi8pWS1E1Kqu8xWk4eYh/XDSHgOd1uhjVUBHXhjb+0qcmigGxW3b+LLG+5
72RVSVxilSUCZ7BgNKk0805ZNnvbkerUXedperTDxihNw0XzSzh3GsD4J2zJGML3fTn39xTcuneI
mAPMp8SfM+c0ziREfStmOL8PwmXu/LK0Vv5tnAiYJidLxU5oR9DZ1HbwYJM6m97Ko2rcMBW+xXr5
c0K8/8RWYg6FOAcI6K5xUWZIoxSuWWn+yeaL0Y+kVrndxpR5Nb+0VV298alQ2pRZ7H+gn6m/wDQc
vQmXqmzpXWaldlLtqyoTP3G0h7Dy76Xyl7vj2zdxNcIVc4XBLid4YyfsJPKK81QMS4T1aNao5Gjp
Kb2Rv+Seu4/1ur9XCY7bH41mIrQ3gK2fYvE96UPywS8Znm4YLqfWt3HGy/FWQtD1V8TglRJNW+1R
VhXi+8UsV1vUySyb82ir7E7zsqjddB0FTXwkGDqb97ik4AphqSGruhu17fXhu7bBKDjWkFn0oxdb
s5rlko+QSCGC995vhCAK6niXHrqcAWGgO01q7W68jyskB707s1QaB29lLV+icYaLliWLjPJsT05G
71BEqXPwI+Xtu7R61klO/J2DWwTQ7+YPTqdwxWiVXz9roHbNjen91ZiZwx88khHN6jPkXT56N3Ob
nsh3hrXOoqkw9wy0RJ0hyk9xDC0wbGUCrrXDaRJ7vLR2q29ZrVtiuHEbVzTE9c0zy6PHIOrwesqc
x5PXYHorz9kyijkNjbHRxg0ltodF/2xPuvVkA208DvBjRAhX1S6eh6Ud0dek5SwWAeFj8hLo21qf
eq9trUbLCRYvkuJjXwgremYzFMmxX4qlOaxMtOSJoPnWudVxOFcLirMA7jpcImDetYp9v5gLCM2l
iSfkOa68PPuamWZSvTjJ6ME3zXzjznLntIZzxbYNrQKkcjM2Rare8HvKd6kjoO5zdOltHhKyF1Uw
MpmdhWzt7pdId8vqlUyb6kVLZ86boliir1E+ksDd1hxwm7opvY+pS2OIMfbMqZOZVuTucfctMmJI
ceSxCgAoy1J3dp2nZiiSaDKJG888XciNRARWHqIhKr3dogw7/uqgrBo35Dtr9jav9RrAOEqYDCxG
j2aH3NOhfIjtwiR4vvatr5HKdHEnJ8PpX0Qx4RefV44MjKQjkBYiiZEepN2lHcI1+HTHgc+jDXRl
SRk0Wpz6W2JflHF0IDVEh2TSAQ3twqC0g9vg4swk/WX5RuqizcASu5Emxh+56wwnJGzEK/MA0nIh
PjmQ26BBJmYHX+rfH+/VVoWZ4toBUznjjgdv5P3bxZbPsdGUxGfhVPrwPbFHL8TJUSFBU4PY+AOJ
8zHxCeatTfzqQ+XCnDAABy4tJXvV+wvLpAEP8Zz4PC+JcsPe9Kez5KFIGCok3X6FlZ32d2mrN+6h
g2pbhzP72ndbVc4X0gpzRFvalPvzFy3VNLwAAAcASAOV1tVwzB24zXexpWNSEUiIb98TzrNbouhr
NoaLURgAG2RjMsyuynljyhezNKrs7AsmSHs9m90NMVDWg2t20RncBpKoh6yFOWChin3JFCoJrUw3
AzfPXdjx8DpvjJCucT/uaZXqaqCmEEYvldMxHZ7sirI8s/KJkSeHwCLuQa8799zHcSpCVBoUDSgJ
zF0ft933yo38L/D80eQLs1bD278X2PX2QTlJ4BJ129qLXvITYulSUhHMcKaiIdq8HeZyI1vZKfiP
ZRIMfXQD4PvDt3lXvLjwEBnI0gJDA4GK9X5lFVQvRU6A81nkXpNAGWoRL0H/1/Itk0zLDJn+pjnl
nVV0yRjOg+IxbLwCVpsVlLFoxyc9tZ3qRMkdw4yAq+zD3rKY+Sgcr+OlTG58DFcNO1LoP9nojHTA
Fi6DlWAdgNkNyj67k1XdDXntvnqFnLvAcOrhFZ+NKQ9w0BOP1Zi4Nx7XdTuFChbXuJVpAIWJ8+r9
48LoCCrf4ptnFo1X5UfR682btLQaaQ3BHegVpGsmNvheM6elsbXTPrOjYJo7tC1upo9eAM/EHgKO
fU0LEkQB3xPpzfV9U6i8e7a0rJ/3tTEXegBeWBlhB0fqWbXjxKweAqGZhJ7whyXf6n2ezq+aJizv
R653+S8rr1IkX0Y6Ev9cmnMSGmDqH9JmdqdgnlPb3UaWO2QbNEfSP1XaRMzpTo09WVWBFYM6hrVl
tHa2Ya8R+mbWsMX9Ygx1d1ZZ0sYqKJBCmkMYwzx/nky98G6gE1ejRnYHdgb80+3VN/4q/hcUkKl2
q1V3UzfWdtAQD48EZ3G1vT1Xw4uXpmjs7FVkReVymu2h3KnIrQ9ag3SNTZvcYKvT7yw98V6ySkG/
dFAVBohKb/VCl0cBIyr+Wfsgykbq6osdOYErlo1m2d21C85NXlGkP2twgsPcCrFtDKyGi1zc2B3+
ck1IirgFM+5er39xTUYItYp6oe6KdtQO6dSMYaQZVUhmljroFCZBarrjjSW/lsD/u0GwN/zhR+vU
ZwzaL82om6yB++u1w6GylvKD7UZuHiTgLpiZaYAhN1bA5Qb452rsRdhCMVC/svdzpS8AQ7Xh0KDS
Zg5WpRrKmd5tNrM+JSxQfzRvMYeuHiu/cJ2QwG9g1SFfeP9Nx8ao2hb++2EofPsT8UlEQjVenFcP
1pRJtG+iKz6UkmrrRhv/t0fLaUjHCOMEL1jj/YVJivIxvtKHQy37buMqu152Xt6nfQCjwr01rbh6
tMyxQaXxDHDX+fAl47wj2CitaL+PpYVj6pQ72danDNhhBPS9a+g4/n2U/Zl+vFs4XM/HfpbzdXVh
uDLeLn01+NXiHDrocwXiq3aOhyG0qrTMntpMt1ToDouzPDrp3Nx1uWicc4EMqXlqy47Wv130+Cvi
DSPddKUQSP6lCXkk89nbN4aT2V88vdC+texopLPMFtMqR9XZhwq31nzLgef7h9SrjGc1J1j65pUx
1eeq8x118NOiTD76BCXYya6S0dwaWxacFf1I0Szq3xIQdTYPCHdyUWGrDbL40TGCmsugje2x3pSZ
3SabAmi/gL+ZRjJsh3L4YUStkZ40QWrSDiWKG3/K6byHI5ZfzaZFOBkf0aOObUi4Cv7RFbuscVbU
wlucVOGkd605OiHS17FuIT+YOk0QrmTWXTXH1bA6oY3dBzfz81vG0n9ZG4wHCUZbyXNowi6ONaFb
tENZkRznOtaXD0aS6UGdl9ovNXXL8FDM+GXdWB6X2wqMAGa6uEMxioa7fzH29tORWs8u0mPe6cWD
O3g63tnEZH0lSzq9lbZ1WTKgsvh/BAjXGiQ6f8DU/8Vj6loyyphh+6DVNxlvMDqEJzttvAiHAxF3
zbbqPY3eS5C58p9/KGQjvDypX+GDXXqx2qnCIzUbbD7yKQJ5IVM91hvz3lqM8ce/L7ViIxdf3Jph
70GepD4xLrnVxOkt9Gudc6CTUEFr1Bm6BOSN/zWdgceJ6RZb5p/SEYPL9/uW7mOIDMzkHeK4Edan
URuVfVd2ljbc2iGvtmaYpQSbYOECc5mt5GKHTFMDljvancNAgOAjMLZ60WJPx2KjahYcLApgR1+N
xX/EZFZnQDLH6UhXLuUV641+OLHtZvEPbkkO686dYX/ufINat+iRZYYOhJD68O+Xd3UYcE20mFBV
mOmu2qD3DxX0qYQXFIkDI9hM3s9aywjdgmnxgOXl1/96LRYJ3jvI5WiAuOb7a7mt3RY1JHVISlr/
Q01ltB1gvZlB4s7a03+9loO0FA0jsZZc8ZInXMaF8GJXJXdeZEONGSdE4iY8pG6D9HS8VZZdb2R8
6kzyOE/RxWFR+v6XrWiZAx0uOjaFbx0Kf+6ftGxuN8vge5Byy/5G4tBfrgfCy+iXpp5H6l8ML5FT
a2VmJc4RrGHEUGxKDqNWM5hA0uPvsz5Npxv7yd+vSGA8XEKDEICLX0jumDUtw0KIZmu/pV6rP2md
3t+xu6iws9W4//fru5w8rKIYaiM4bcwtrCudWo57AnN0zWafFsuG2ZQVCFurt+aQ60GkifmQlnLZ
xKR57iPfLHf/vvxVh75eHyYsjxelF+7LF+dEifjVFbLwjgo+1ZcE94pTXE3aF620yi/eKOTBrn0j
RzZVeecSa4I1I826KxdLu3Er14cId7JSN9n6VtD04qOxzRJvZgapxwo20waBzPyDzsnddeBfj5ku
0Xg3EHAOOSyIX/9+Ctd7A5stxEJu4I/l2MXxvFCA96ldOEfB4X8ncc7YppixvLp1e+sM+dvy8gmY
cTgqee2Xuc+lH+WoSLlUU1nNDgF3vWm9ygsEpO29M+Pk8O+fdr3DsyUQ8clkC5ySydr7D5ZxP2ZD
s85y1mfLDFSb9SevprPRew0d00x+QMhTvSWouP6ZawQ0mAOb06pcNN9fdqg6mttoso4upiifR70r
A2cZkEqYvRaCj+o3Jk3XP5PSG14ow39mFnj9vr+ev6SWg3EC6pDCmkKpUmPjW4l8iaIqsnHNi4sn
MRj9+J+rLC4LIQQEiF+Kj8b7y8ZVpK27rsV2OKZ7PW7toweYFsSV4dw4M//2C8k/Q0K0lgX0jO8v
lQ1phMtoaR2Romq/+8jrPuEIb7kBKhnMKTiFlvuqhNR+48lyTPI3vy97AJD+58oX77LEwgFWeg+2
6JjqpcTFdjw2nUNvqpdAJ8HU+bkfWJHs7Ie6LhvtO7O0/tjyHcmjVo1TBI0vtamVRkPRd5gzrIPQ
WABCYUMapA/0VVbO25rQFQ0DtMl5ijPXVBtTm7UPnDNTHxpQIwSs5VjpxxRN6fCkmYhJt8sYle0n
o3fUfFal6LynsQZw37qJ32D4TMpSt5nR4BmfG0hKY2h5PMK7xagJ0zRHUhY2Y9cs41uPH5z5yj6s
QwYvofcGWodSK6jyIvpYW1Vl7I0KNcK2xqfnrUIPEG+MMh0eGhPrllDnxz7AVi2TU4sx0YvIpqkI
0tQp0HCNyGMxUXC+uUbpvkorWrBUIunmoLrY/G1A0P6u2WMvQri7VR0IS6QZxvRAc4E0G5b0AGl5
lzRD3m7Bh9KBJKUe/c9SGs4D8SkUip1ezo8usY8vq2roS0VdQ/fG4wtcqJ93GX5mSWi2TKRCgBOv
/KjrVT4GKlfWZ/DULoF+qy/tFvWzNPfeUE2noZwExAGrMLZKtOT7LQSEqoD/bzjB8PJANMsOZ4+x
LppT6s4+SdpJbuLONPotPmogGM69FzV1FtJ8CIQqTmLgLpIpHusCffN1aLs42pdjntx3CopBoHmN
+kESjX3WK2scaNpi8SPDmSoNiEwrvsSr1edqPte12rPAhCY52+QRFk9Yb1nie262y11fxp7/Xfl5
me2mxGjLzTiKsQ5V20z+HW6Z2hljXRUF/Ty3ZRBjfkafbs96+1ghgWe0aTSFtdOdmoOg03QEu4mv
+49xk3o2NnZjC4yOa1m+RzDWT2HqYW3xo9HHrLlHhArxorUwFPjdo9ZOQhulDgLtUprLFtsv+zfY
MLN3t2Tmh+NKmpkBBoq6/RiR84Mhj7NgXu0yqdzQMEbDm1Z0pDiGljSts4QH1w8BXJhWQRmbJ/Gr
bP3l2UICsnwbXLueKyKWh/J7gwuO/GLMkfjWKMnX0xLKN2KyFCFlQxAgF9rqNm2MCoe1bqglUpFE
wycSV6RqkwtkuCcXi4t4CnJHm3M2lzTXQpLvkEpoSZ6LV77GsXspjBrfDCA7iGRJ37k/cmkILGWW
EddStCty9lHXa8mnHFOuJMhnn6Q+FrP9Q1PUG4dCKmaf6JBWJVdsvEoHpfkBc9f+KesG3SUsGgOx
sE7n4lfXpq2Fd0rTiq1Zee3IvfWF/ATsoiS+BmmJYF8mDCxnG+FtXBOafagW3V9C9m3E/g0knPlU
QKrrf7opg+Ofo7Ca5inJm8TGoVCPRty7pF3boVUO3bGCpNvuq3lUcwAqC7VR+EpjeCuF3ZCsxgz+
MVdTAS5mmvNP4H1/2hQpcDBA2ZyKYOzBf7c8WaN/grtseRsm+fqnrlPVU2oLx9vFnTfVwWzUuFsN
Rp7xYfTL8Fo52vQMSFf75GA0/RDf96tMhPmEBN7RTdx3frH8E++Ux5p778U1shUHKyH/mPVG/LEC
VQZ8cmP+A99UfTC4Try66bFUdjCLirvOahtY1UwOTqVYea1lJYsy7HvR4a2DzjDbzLLV3vxyEd1G
IfxgFJpOA0ExbloePbMzzY1E1dViRbTAVGn6VTMCg92zzm0bO1+rcvIe6VinEWrIMIhgLqwx27oj
z+F7p7KJVPMGV6dwGusJRBr4DGqZM2Hj2EFfineN3Q0EK2VdCjiDWMAI2kRlvwR8tt+qiP3vk6Ml
APhma4drK0aWh+5PP8chY/chZGA+ZTJOXhanhto2+oqNo0gS/02I0cS/JiGGcM+YaTliOjnjUx7V
0acpLtoCHvyQfp2IRbh32wq5qlia4T4xci8OE5Kzx603iOno+339uRBwHgM1G40beFLItxg+8e9O
GJh/107fttuobKwhHCY3/Ql9vEqDrnZr3wxGuBCMKypg830zYni4NLr09xN2V6QPdaPQw2nQeElL
j5lekkxeGlIUzM8GdPkkmAd7KB79JJ/epBkXz1kaYQwofKetH62sFdazaQl/TghWRDJ4nCB8/Zbz
qsrpzLzNn4tpsU+zVC4SdzFXX5tITl+0pLXzncYMj4g54jvOCalhuGkV0nro59zRAzU4LWOBrrPj
fasvztmtdGEE7lRXHwjVFb8AC/T2iBWZYq7X9rwVC2oePSI2ACHJhE4Zok+vC+J6Yhq6SDZIOlUE
xelg/oklz+HN3DPns/BDNK3yHtKKg3K80aDLtLZ/5+QcEBiuW1l57KJW9UeTJkVuM5kN2rarCZAL
ogxL1bDI+vZsprgT4iiaJkTm1IWEttRjzBs4qbTVvQ13/lHRoLWbTKt6/M360sIs03TSc+HH/rTz
arK3zhYA3s+si1ZzSuhOUB1VKbNgSM3+xSuROlDDp0W2pUcdfg0oU79Ik3HkFntRiUmZrVVAJPDM
gwi/sOcyjZqB7EetGAMdCwBQeJ+XtU/VOLzk3oJqaNXcPM5141JjpXRjWK+6y2NVWJ4K0CoBEeiU
11Uw9ZQwnDhVDSKNHkPgHapLl23I13+45GcqOIFK3kvhdd9ErKn8bGqq/6WXjD6CpYao+KqVRRbz
Tivvk4kwuw91VY6/MqFP+XFAqFkdDL2J8NXoKtMPG4HJZNAb+I54+H9kJy/p1U93jPU2TJzWlm96
LfNmG/edNoRgv6Z+IAJ0leEsMzBcaunS2KeLJ1/sBFclfiDty4aYc89Dhhl1Ea0+Vlbz0DjNXdLh
WBGQveKavyZssNO9txhRvsFCYdz6dY8vKlXj+GvkPJG72psgYCkiiK17O1cO+F/sxp99q1dd0Dqt
kW1Yz6Mf2jFBRIHBYC05TnU5Z3uheTN2l4PW4jaG9a0FOcmMqkORq2QLHojuu3B78w0jiaXeSuQg
kL2HmbrM95d5TSmdsJabKCO3hlE5zEeo05hwi8l2D6Xv5y8iFVhtxGCoXtgsrveEQaQ+w6bV9fvG
JwTkrtdb0jnNWbfyw5DH3q/Er7CCg3I4OrtyqrI6LJMkajlfIRJt8mbgrft1Usk7DEBKZtlSr5JP
LTSgLqijQd9r1UJoFKZsHRbhhrH+nhlvbYyjHL28j6CqRPu2QWIdpHWUZsc8ig0+RIXqASO1FlZJ
NadORqi2SOoXmndd3SUsejwGqzbCyi4RwMIiJnWyRvj3EzFL/oJNHaWg7XLa3CkDlsqgCj6AHDed
k1Y4vCGczRw3oDodcIPzY4GXJD5ES2BXCyVd0cJDC6w5ytE4uwOLfuOk06itizor0X7EWCRYXqK9
plPt6k/+smYee6pM20DzpcJGxE7yUz4tk7eZlj5/dPDs6044IMhNP7NxIFKoJd9v3yyT/GDLwe83
XtJwB+5ilx+rElXwB63RIxXOZiX5AIwh83eqEzXejmaf6Eea0AH/yalu5PRoKJxojgbpX37Q12mZ
sIEnDaY0Y6ew8zQ0JE8rDkWV7RrQ7AIfmPFTjf1iR0PujfFGH4us3sEgdv1t3w7iOfdxJP/qJfzN
QZMaXYSzV+sIsp71Qjzh5aFTGrBzNRu8h7ksyQVlfQ8231OmlIV4aetFffA6v0hPdjvIHFQbjEh0
kv3bozidwlzIqj4bi2HkR8saNTPQ/Zo3V+tqHh6AnFw/zCrZqHurLylnmIdlAkuenNLLjtvKfYUB
L76gbzajr4tquwcJr07uRd9q3g2L9r81vwS7MC5h1gkwc9Fn2zkjg0HG1jEe+7tlLOSrobdGGA3C
2mnl/LsfhbH/9+DkT+9+2fbCXMTpAIY8Tf464vgfUENhW9yioTSPyETd7GzW42RuSgp4uDLYjKQA
OI208fLsWuMuStiGgkaNxiG3BckcyJSgCZC053/M42T1bGYLdwPGjiku1IwVA0ePk7PWJUO3MeLU
+YCLp1WdYerpP5gDVTuiweYEr9uclydn2HebYRwwycGPU5ovjZulxsmYVDmdOwVpC8/HYuRh9HkW
FlpdPXpqZFMMBNK/6WveNJYd1Itn/UaqEVlHHQfQj7CVovlct5P9yZFIbYKKI+R3yo5i7n0nEulO
Wgt2kwwlmvTEN9pK+obOg86A0hvWd110mHpMpFHukd028i51kTEe5yTV5I4pxnKaHWVUOx2Rp75N
Zif/OPvekHxsRAT1hpYQzMYacjPjdJD/NTAcAihMUEarGNZBQrUuZpsIDybNrnL8flN8fmYo+Cfg
3zlsutL9EEXFjUn8X2apXI/5E+AG0QVgKu9XDHKlhmluZB+dxk//j7LzWJLb1sLwE7GKOWybnXuS
pAmSNixJHoEJzAHk09+PuhtN99R0yfbKchlNkAAO/vOHPRHu6YM2j/68zht3ejYbxBMec3gykx4Z
EAbblEf9UNlHnUzkK5DmO6ANLRY2dfytDRpkZ89OxWQGXeE5BzSww76penObKqRhlhlgU4gZTPOd
+JqfaRxF3hXE6L2hl/RV2Bu0lbClfjsNBoYttH1094D5FyUPlf2WU7TZBiDdVHFR0X/1mKaTl2Gs
/vGife8VAOTCa4C6T0/yD8P+r0Vr2bUvpDe5B0DtaG2SWuGtWDVRBeNA60MgA2wIRpAHY2V00GEQ
Eiia1+TT+newE3J1ZeN6BweFD8DfSBjoxjrLxvb370FWgWO2B2o3D+2uGougXmtK04+9yqsEkClV
w+bjOXhn+hlyyTCGHQA0eQZmtwH0uqwcnQPsHXOd9LHYjQ4t/Tix4yO2/mrXNug+rNmWnz8e+Z1d
mohKiNcocUgY+PNy/nrY1lAwCRVYc9B1/jaPRPojh2i8mrA1OvRosRdmK+FjH4/63vOSMwZTjaXH
olv+/K9RLVNGYoGWYB/ja/sjzwMr3g7Y5Yej6Y3kHYwRPto9RgbbeJqDaxT3d4end8Bfi8HY+fCT
pubO6zUeOlPttoDMf/LVND7UY+cVYRs30S+RlO2+oMCVV86oy+YR3I+App9BxBAlx9mxWChQRu7+
dMd6LuHYGbIphdxh0ZMH7Vikq9TvZahMLhNuMri3sD/yf0bAWclYS9JlWNgN53seHj0WOQK+c0BB
bm4lhgSHklzLzCvmK0Spy7VNdAX2o4hkUVrR7D87kFtvhE0/s6/0wJ3D1ipgGyxGgWBKMrbz+maQ
eZKtFhWVtw3qLK0/BUDQ8XbOUv9mHIzhWnPlQum3uOsh3DUWFzRa6ef9c6y8CgOtrX+Iq9rZmQ31
7cqmIN65eTCfcCBpUlwl1Pzg5XWXn3odTuHJLlx0NnI25RrWCZf5zEiajSbb6NrLuViQ/DzWIgIm
WEK4SZ0tDXQ5uBzDRTy4cRHf1ibYcFiQQXXTycm4ITsXSozvJvuPF+TFnreMCly+MF0w/TnvVABu
ylb2g3+As+494P0Ak9WsxvSHbcP0XcnM9q+MuJwob0o1SkIqQ4o10DUug2cnjhK+H/mK2ATsvE2s
bQoZ75OJLL6Y/ecakeBiwaNFX3SkaCdp2l6wM2gotQgnrfioBYX9eWyt+SaTiSlX45wrerTC+zV1
ZbOLVf/48cRePqZjwTGDwoKWB7762WEi6BcghC/TY9C5R9+T0SuKhWBrGbhPXVnWl18OQ4GLLgYf
vKUL/0gSpliNfXrMqwGQ202HLQ3Rem0Iz3yd7RKLP5DBK4O+M7NLyxB2KgwN+Nlnr3Fu7ZamTpYd
HUkC6apxhXnXeFl9ioXI50ObJ0YPMDWl8V7g8+7+60ECqYHPB/U1zplYCS0/76+DxNFrk2rNRiM1
Ev3UkU2DLJmmG5hdbtT7tKsX1aUTDRtNuMOXj9/t5bMjI/tzw0FHRkDI2ebGnjGaM13oQyQalAZm
ZUi83Ljgi1aMR13ry0PjdmMdwpbTf3889iUtmByWhRXMabKEjp2fI9jxW1Ml4W/pCFGfcL9pip1u
dIrrLC5dh3akm3ajihp+SRvLLnpGvQJboeoX6+fOxelkbXflUIhwRo2b/zB8VZknpEJC32WysfZu
n6mvH//oy12GOgNe8LLu/8QavX1bFWaxAKp2RbEd3bggP18n+PVb02n+G1RgXxP6Xq49hiOqD4oC
ewwhaG+HMwZFa7Z2q0MuIDPaoNW/kXhk264w2vRfe/ZLCUV7jk8RfTYDvh0L3yyYZWVdHYSdtJ+z
vkM3ov8/g8nAhGgz4jj6mCTTcKVYvTxhmVGYRGzcFtQlwN23A/ewTDlTSVpoAjmoI1C1uemsYrhN
KNq/1TFYQAOxslh5QY6lVVpq7WtTDqD48BrEFerPxYxjtgdDDOU5rRR8vc5moZo00Kuutg5G6U4v
LT3oe9sSVnCQgT1cM4S72O9wQlh8onWMzbGEO39yCNjEN5TQcEAMTaIvsq4x9gkfnn8gP7jFqdZt
siiciLHKr8jXLz5kn12WIMoAViTflX52U6u7sk4KkIPD7KrcXJmsnVuroOFXmsO9W3lXDO8vp5Xh
oCvgpIVe/+KGJDB/UACVw6FJ3XFddVP6gDlyulNjfq0yv5xUdPlwakBQYLwgN3j7OTl2I3EQKIaD
mejpTtpmtEkzuERSgB8jvzDvpCG6K5LT9waFyAPRnPn0L25c0EDgtzv2cAiWSK11XLj5EA7ktokV
3WA734u5rl9T8nmvmeNfbOHwC9k9g+XmhTbx3I6rAgLz/CyYD9DHohd7FuYnMHDinaxo0NvjlKDL
x4tKamaYBFFibj/eEC8f/A+Hi+oAKQEs9LPjq8fdTeNeax/Q2wb1qtO9eJXbGCp3Y2Zusla+1kbU
XdmqLr8meI4e+wX3Lkwqz4G5RGVaOnGWHsqkyo654QxWiLbRa0IN0C7af/yIF0sFMyA4yu5CaIZV
eQHJBTFdFsNrTlVdjXLlJxVtQSFimrL4NL4ClzPD/zwkmsSFnWfa7EHnNVdSoOXxiRw5Qc8zaB+P
OQ3NPKVAcMnWEcdKEBf38ZDLLvummsWqerGTWOjMFofy2cYH/byI+JD6k44TkIFjtdf1h6qjC/v6
8UAX2nUQOMhSbHiWyfMh03u7QBv4FG6a6uqU1nDCDgmpkUWYgIcn/4lWuV98p1VTEBJUnWRhWyT+
N53vV97SpEofaH2Pya+y8EZ3hauMN16pBi9ftrfs/dzrQTOwgbLe/jit9QZlil4/VRLEd2WicliZ
kDM++Ujf9rKdrsB3F8sXewNuSUuqBYagZDy/HQ8ZLOa3Cut4mSvlHVtyc+5Q6/3GVCTeYaZu9J/S
2tL36TCmu49fxMUqCvCAIuECFMO2KD+XP/+r8jRibP0lwrYTEubB7VcSd/bu1lGk9dygW7uWlX75
gS2PCqEWaHTRq5w96UzOl19FBS7NftnYz7iFY/xOwJNTXfmSL6cUTGaxT6OBudg1LX/+13P5hUOz
2118JalokmnTVeWAF5LeZy/SmXx1IC48aj6RsCiHX25kl98+nlcqNEb4ey39kd9zkWFy+SWcfG9/
QV9QV7tNMR+bMUjvXEX45VobYeetZBD75irpCuvooN1LQygRuXogt038bnsLU9oizQrvqWHdPBZm
3b5CCRqfcIEU+V5LTVdDEMmauAlguyXfSjnmahvhfhndSEtg2DLQqLyBqyHFc1zb8atKligZr3DH
Z6vrhgGnXbPZT7QCIbZWQvsdV5EybmtaofEEyp9W9T3X0P4GGUszFyvgrSJdt23ft48T/d1sS3Jc
5RBUk8+6uYNDbRsrUqAc+UOWtUGsIV277/VcT+0ddrJEPzcdNIoQjbX10KtiKJ/KzhHY40xGT7CP
tFpH39tWUb7GumfcG/Hcfy+U4WJlg4brSdC6iFfanKjf3WhUGkzAJqtRN1sUxAFvFqNzG59NrY4c
e9Pn3rgtIwcoZkZQsDWt2I+OAZlpmM1g60yM5xAM+WMJYSK9b4xOH/dW7zR3I+ZKtLS9Pnb2ozN3
8Y60ShWFaaM8bZM0dSZvmzyLDjZCIUX4lVv3nya3VkZolHRDOfSgUm0FXCWxrj0MU3BR59qzTnQ5
Po1dJIt7OzEINiuLGe2i7g/uabKdOgqdvgc1DQgIwce0LbvVVKrh1CFUHlYlYqbvBbYCHjT3WmXr
lG5ZvxYorr8hwLf1VTp27UTfM1Y/ew3p8iqBdvTqj4bu3A2ZhW9Ml5vm56CfGnFXoECdbqumI2q1
HGpJmPSs4DjIqbNObiqRZeIXR9ZzAoj+3SW+89MYz0QOoDCdSJARiReH9H9jC7dfK9h6JKXaOyOy
+URgF08NLKo229I6HmCj8qWZBNmC12xri3S3/SgXe1s2cERPBoZO/w2TqH/peuWkG+L3jPzB9gjw
uJn9yDZ22uDUxm0Q1RbXz971n+fematDMECTcDxn7MlUyS3jBpgt/+UpfIBXMxl5MW71Q9XyrVH3
fsGWuxpe+1qJ6lQRwgCfrLfkd6gBvvhNxzzOPjkENarfDl2iDBP8wIvWxMi50d4SdYUdQp8VNLe5
hO9GCiyKcWVND72FKebGtjBCPUykTclNKmYYhpI1UK0zu27bNREMqJLwwR3sg7IHcGg61rrxmYWr
WV/IK6b17w2YbYa5Ndq/aOWN+VoMC1sG2zzbXM193nVPkGjMFwLpC/XQjinpnGWuG49J3MNTigxf
c9eTx87yNZ2ikRsDBs1ucDTFbP+HcJ/vAaaI3oReNstP85y4T5Io12zdx7rzBOKgsieTMpUIOdtT
7SoHGmwPpUisaUuSWt5ooW+Xo4EoAB7VsCZaKCh+UJq1P0CD5u8E5un/6YmkxzTE0Da+d23WlDQY
Wn+HGCzAk9iKcB6NjDEigdZC4bxWDsxdeNkD/6EddKIhpoQrJ86Urf45z9SCgqjOuRl1iT6nVb1T
r1uyAYtTjVpvDm1c2df+3Fq4DHsE0IY4d/T3qq3Bfmu9meU3jVYDJEKEeawPZyCHgfXQVDcgZVG/
0WsvckJduUAMJn7lR+RhnH6WkuMPvF0qshtgNHUrPFuDk9HbqtnMxAc526ioHJx2jDEj1zedo69t
QjJTCH6DjSk0qvLrYE9VHQ7J2HydgopFG1G2v1iJCL6l/WDbt54pgjWWgU5/1Joo2gWlrS1BbG0v
91yMyzxd5WBVx2o2k2wHO5HqQ1ZaZaowtR0XumBXpZ+NuJjsY4mINz6YJIYeamfuy08V7c/KXGGy
g980NLzkNrCzfjr2CHmOGnC0QXRaVLibhUv9HORw+dZ9KwmsiVpj1NiRS+sb+Sg1kaABTNodhWnq
rX2IDXoYK7zAiW9qtQgTL/gAerYKhqL8EkiOtxc7yc3ioepbrz02fgPFJK3MSt7X7DvaviSd+TVq
HWMmOK42SWTtpGGrtTV2UFcnaHRoP+nh+l8DYQYviK3J8MN9TnpYgeCosIbC6WKNIiBfH6BC+yMm
a7aF0s/QOrg3ac8V937quqi8a3H9Hk/c8Mm8DOUit0xXZVK03TciEavkMAZme5P7QZbdyKFRR6nH
uf55CJSN2ahdGKukNrV+PbkdPs+zPtQHy8BLcM01xpSHahi6NBxR3AZrh/LsixJN8GTjDWnvm3Ly
4peo1NPxYSEifWMDKX92Vqzdzkli5ceYnM/mq8NlbtyQystmpP3JO/QrXK4eYf4Y9bH3o3hXY6WZ
bHQ8040fVEgaFipmXeI+E+kHrZcISHHZLUmEIeHRdOCPJLOHwbeXzNUOB+C5YiUrO+tuZnMS3h3G
52Pz2rux94rJaFluuezb3V6fu+6/qRVwScuqwkePRZ7SKzXokJbrpQcPIYYCajc7ZIz9BBAaq7Xr
5/ZrgDd+RGypio0t/GLDXitXOMavKnaN4iaYgzqCsw2hN3+Jar7TA7JII/6NCY1przJ6sS8qR9mz
F8nciNDP5bA3eIf+wdIS5zkn3yEl8XTSufoAdMUnz5kUhthFo1n7SfNqOxwTXLNP2LaMPxIvwfsk
dTRdO8W1m4uT3Xu5CAOR2N5NNPj6LkGYl29L3MT1J13pAfG7OEqsICzocot6vCx+IgCuBUb4tQ1P
xyMoKlTwEdwdUTO2sV1epxuqFq9MPCM7bVfaUKzg6XO5v2OHEjjrCVFu4qEDeJDaNGcVSQdt564r
Q9OrnbB9+axZKYy+SuvtaCsLiwO/xi5sCyPDHNdmUpjxzpvVlG6pEQneEGR5pqvBENV0W0zwbENt
FE2/MYiO7ddu1zkvKhgnEeI1RE8f83gv3YxlkP+spzoxtnkwQHrrktzb+nY8UMb4ZUSFFtQwPi0t
wMB98tqfXkpWC3GtQu9/e6UHzajsUhRYmBkCkwyx6acY4M6G2a1cOae3WVHlzgF/8WSdR0vujjYr
q8E4pXAnfH+81sEmo7KiDSXwBHPKy1zMwHvNS75jNJFT68ajus9AitrQqSu3XyeFP/h3XDvb+J7Q
5LT/Mg1asZOYj1DSAdwHO61rvQLaXSkmaFd1uwirV1WQTVq3ggXoPaADyapbzLa88TMX5fS54rpY
7FXQEPlOhWHW69Gqpq9aOcCPXlVuLs1woKdc7bVWH7x1k+SOtkFyA/ObbJFqPRSOGsIRMblCAggl
qSChNdbGXwQQ45rhVaVlb/i4ITj5ppzAX4DscG2wpPs9y+ys2UR1OmbsVCAYa2V6rbuvSXY4CRKd
RFiPVnubWG7r3nkVMhsC0qGaVqcSBwh742pwSsOYugxjDi01YOrmtgUgO/pBcQtLuWrAlyKtTsOS
4ljeEBSC5kHB7IWFAE13qbjBMj/VNIQcike71ryFL1qzM+O8NkHAbdpH1RROtjZKvyAQ3cO4amOp
or9351Sbfo2zVmIiKdPxUOtZA1NLEuRBGAghJG1ocRKYD1Uwtp9mXfTZDdT8gFCLtg0wU0KFUur6
zSyN+LuLVV1ziPpgYt/iAmh+JpODzGeo+tSeiO1aMg+wgo6HlcDqCaPUsqaxnos5tracqL1c+ynQ
77ojFFGsCzHmezfCsP821gfnJyTuiv5zF3jxTiNeYZ/go0TKXpNlRDXDU9FvxnnUrBCeeNKscX8x
5FYm1GuhgofyyNAEfXf1NJd4LTXuuOMjqh2kL6nSw6gNrOx+yluSswh+lAAjVVyH5qCG4A4Xasol
O44L41nOC98wJ54zO8ZRM8VPKutbHDExb967Ik/0DYmmXPAMGKV2WGYQ99ZOWeq0YkG8SW1YOTWe
7OxkdVCEAyHBklKky8afvkZBsso731EbEQQ5QTSGcKoVecrtdKAeMbv9vGhG5zpwMZ4HjIxgT9Iy
WXFSdQGfQluYmzaBtO5k+CffFgFp9xtmGQlmrDfcNLpqdh+la1J9LhoGcWon2dYoVVx0MX2nkIzk
UiVsViTrjbk/x4/20EbbgCpf4D0+Bs2zF5lDeiQOJHnEq92bNvmE/A/3oRRlL83YPi03KilyFQ5N
3+T7lpgzh841uAguiwYZ2ivZQAmHmNk7cRipDOa0TFznWzRPcAQjc9b8DbxCKmecYypF5HU3dw6X
SC0xwjhjjyhxS3Hy7EYlrtfeaq6J3bxJguJetL5Poh9iF+pc2GkdpoCx0nlvcsrCYWiir64PP2bl
ol1azzm3QhQogKdhNarCO4qY/ugmU8PwfeptcjsGy1TthgokYvYh67rPGFJUcCvdcciOHOn+RrPU
XKwNbNReG3aQLIIm4HbNry4r02+11G31LPMSOZceoU0rxsT6hYagnm69FibkbjQK8T225mE66tL3
SeDRyqz71EZNd5Q44pTreJTWuM8609xinB7AEZziOjnK0hOlDtmbcPDdMJNnuBbOVHKQWUkPWQDQ
Q/MfdWzOm+PI/etHPQvjd5W46BBy327snYUp1VZxkMlNoBxSw4re0ogJr6ykruMV1rdISKjPodCZ
LRoxUsEVPofYgelbyIT5fCwA0rqtN5eVWnOpccYQskT5NMkawiHkAzeYNrLO2El1Z7ZfiK7P1WYa
sHrdGJCWjXVtETPc03eUL2XGQ2xlbGruFxPea/tUayRCkmsupb0WsxPb+JUmvreyE6JEQhP50vw9
al2l7jiEx27Nzi2dwwAGx83X0aFg1ZlGWDP8Zo+EA+jv2dHu+PnoDNjFRIiVudvvMqzu2lWawgte
zRAxYntVy0wWd2MhjJEi0Z27DRcdnUBK0djjbZ817Sc0Bm26c3HidXYLR/04ujACVmS2IPlwsOyu
d7OBBw7N7UKvbjMWz48mYaMgeZvQiG1a480LAR2LrmQTWfiz3gVu3XnPHLSG9yQSg3J/BeOm+WFE
Tps+1HAqjBu/bTgCMFao51tEMwbc4WlatI1eHfxkZ+UcK0oVV3hIUE2u9HqC5tu0KCo2ea/VyVal
Qn9p4TTqYdPHkG8jbE1gSk6jeHVF2unc41ytEyubrBGtuNIIP6cVAZrZNlr0hU5FC/K8GabTDiKh
yY6OrW7W2yiajDX0nxIswmrCqa299cDZt+M7BJYZumTzMWp3Dvwuw2M7hnU2vU8DN8C3mF0a5e1Y
WgF3ZysrdmVB7z0zJN+u78cvQxMHV8Y7RykZD5IixAqs80AKz3lFQyL0hoZZfFJCk9+szLRx93PM
TWpyJwsjXuWPkfzrna0Nubgy1edNmz9jL+w1umQ2GOUZAp+pWmsjk7G5q6SEJcb1EfY5Yg6vmr92
oyyeVdyol3+eYNgd+AbRpTIXdfjbCaYlkPpT3iSnJKI5sEqQk362xxpPoE5h85gibRJX2igXWW48
KCnK2Hb62DrytSwT8RcUjCjaNAIxpycMNeNNW8URAZBZ92B5Sbd2lZvvcXCrwh4XYQOgEp2w17vB
ldl+500vXDVu2dgjgn+ftRRSJIV1i1DgRE6s9RJEvXGvlUqeAIbQBjtRqo6BB0LsBAjkP57zi2jE
ZQKgKzjwdzAbuEiJbBFPGrPVpSdQ3DLfZ4hvSEEV6AgAbUX11ORIaVnhDZasczXPh2qKWV+Z0NAs
deOAdVJjTlscC9Mtvh7UsRKr5QpLhxMs7vTH0Mb/6g6zsNowRAO7xzLPplv89p01xpyxxnXCKHMz
H+5T1xAUTX6OLgRNbrVrPHDJz5ITrN1/PFuXywJSBzZJDtR6iH7n9gGulbZ+mpG7aJV6sW3qgoJE
09ARr7wk7XZtWefDMbUb91pawQUFgu4iMnbPhwFBT5PEgLfP3GWI0wRR7idIMFzlQNxyDfy7MqEA
CKGj6vPkT6EyREAmhhUrtzHdsAds/c8gDv1Kr/7dX0PPE0ozFGK61mfti9ZTDlkXGsFjPmwTyv55
PtI6IFTM6avqqYZt1p2mrKFHh3roe+phmreGrYMU00DJ8/FLuVg9FBH8ww2du5eD28LbqdEUkd2B
2YmbZHDyZzOf00NLHBvWlWhyVkNWqb3ZeYhzSuuay/bFkWBBCYPOTCN2cYU8d+bDqoxaBdLN0ctK
+dXsm2hLEg3qIdsaTgh4rzkwXTwqHz6OqNBvMI9D7ne2LRu4Mc6FNWXHkZjAMB5H596pS+N25jfy
CSyY9Ni9cCjH1974xdnLyIv1jIGBNTrxc/sZhYdc29hBfmwVqgjCU/0m/WQ5/aRQ8f5hbfTCC90J
ClDox6qI18PETWfrkRq7m/QGjZk79VOwabKhCF5STenzLqNKsbeOm6fxjiz4yT7kvpEV6wit2rWd
/mLp8gCwdJfIIH0hEZ19JdUceU2hzflxonx2KdZH0/2MINXXlx3Na3+RZiAx2cQyubrCEH5vaDqo
rBfYp7Solr7nX2dMNU9ZVHYipykv9Ttek0xCi5C0J40LdRriKfCbjL1rwXSXi5QnhrRo87roI7nm
2akiIzwYGn+SAJj6ZK2sMSt3/lSkn7GTLLjbwBrbuY2XJAj0TP8uI9MDfwfNdn+5Dcfgx4v03V/D
tmXCJYSoBvP37SQ4Joxif3bzY9dqMUymxXxqILf10dY4oVeITszl7hjMz6Q1kkmDNL5NQxS3c3pP
knt3hcX13kpaAsghyi6d4HMNjluN/aBLXR47IuoStx02ixPeSpYROvleIF3zTDBnPTa5Bn48Fcvm
+Kb3i2IMBQSVFRI0NCFnW3mOsENvAGOOWuzUezc2ymlVj95Puy3F08dD/akRz8dycBV20M/Avzmv
WbluFaizshLaQCwPlpVrzrrI2+TTFGdl+UjgXPkNrb4Wb+mqVAmC+c4QXzUct+2Tnfumie1CiiNr
EjT16+gO3lNvxZmx1Y1Rn758/GPfmxfow1Bt8ULD4/es/MvruRuSDD+XEVDgsa3Fczo1/a0VudGV
oufdkaizYKBT9bAtnH2LtGWxuRfVUWi6uV1Cq2n0xLgBymrxY//4sd750thyFgIxeif4Isuf/7X6
g7alqWQZ1RFhvgXq5MlRHSDqiLtRawy6w9jJfpnI7qvwLJD+eOVDf+dZ4VPQG+GIwsPqnOuA5cZM
xENWHbtapvd9LN2Hdm7Hb4Y+Wvt/fVIGwpzMx6gZkMw/22K1shnsdiqGo0C4uM46JGVagQKlscz8
VtPc+Fbv5qfeFNd4KssG+uYrx8uJjYXSjLsZN8Sz91kXg+5FgOG0zPzkRvZ8z4A0nn1lKi/2cRQe
CLEdFhLgA0lsb99k5yduYupNf5y93NioDoeBQjTzDjc0Igiapt0rUb98PKfLT3/7aJwcsM59epTw
sJ2zTdxtvcyrXAejVFNPUNt2eb0p6Tg86gqJD9f10nsoq8ahOxoJyuCsybv/Pv4J7zw25QY8GZ9i
hxrn7Ce0wMcxEGpwEJ7r0frF52xlmPN8SonMzMISyvAq7/HR/XjYy5fqUueQ2Yt+iZHPU7b1Ikud
kdr2WKL4j1fGoGWfrA7yxMfDXB5MfDsUjTp8LsSRMOzfvlUtqeiHIXY+xgGcsydsXxAYz3QNy+dm
DgwstBOiJ5NVkBjagaiMotuOVONi5fs5Xiz7qkfG+fnjH3X51heGKMRFCEqQ4bxlbv7aM5pqCvCk
0oZj3rtqZXZOjdzaztSBXaawVji6ZK9RGo0biGjVwepABT7+AZeTzw9AwQXHjWlBtff2B2g9vabe
yccjkXDWf9akWf1Ky+35n1eU70OdhEmNRguH66W+/us5c3dsprbyhuOw+HzkVv6MpMzfQGSpbvwO
Ot3StDh8/Gj/N3l7u6YAVIh9cw1MaJdY5rejJlVHm8M11XHiq32AnV9VIS9DJ9i7XrBWDSLfY+J1
FnAbImIKRGNxN4BLPK0jxxLmivQMI7lzEi0+FoMdkbALRwu/F5JsKO2ytvXW0lCRHoL1gzk2aIjh
3aBytim7WoRhHob/X3Tsh8pQyc44dYtvBtor5Q9Er81Rfi8Jdqq+ZP4UoKKnUTOH3tD1j4LsU/5X
VNXVF5plDX2CMUnsR5sOeX/PgvL3uMFnxncDRlPwOg/YxYdKgz+y6ZNhdG+IMcFnpFFu49I5rGnt
Jm6syw0oc8dHppXdSxeJ6hkvkKA61k5p/QA/aSfA3KIm4JT9wSjW7sKPD6sapQEczj7fVYrctRdq
Tu21oDsb7BepDDAw00LStN8BGw5S/Y5LFdxgWwalgG+v8+EOeHOwG/SeCwwN4uEmUIm5JBFFzZOd
TtljNpCTh647CqDaDK0zQJloMrUr0XQ+Yo9BUxqMm/UB4NyD4EAVjV9mU0XmjoZxql6zFHOMjVL6
QDZtCtnlQEAVCtDWGeGuNJ6l3dKyHr6kdELqb8kYDA8RUvNo3dgOZInBm8V8XxFUg32P2Xjjg1nF
mbaCe5x8ibhqZaFwCcXcwNOr/QOOa8hT6lRCYm8T0pVWhZPI5jeTREutroq4CPvUX/xApOd/j/K8
L69UNxeyGYARfOJxqKXeAKtwzm6JGAwrl9qS0G5r1J9xhhExFiag/wT1ttZXE2rGFGopljK3Vu4p
MwrxdV8+sKrX73MnEFDyoq5X6IvgA29lx9Mf0ni28H8j6lqnURpY1XxtI17q3rNlufxaNNhgHOik
z47XzE/EMOnkmXg9RBQX3eGAIDwtIYf0/VOUeOoz184Somsj71pUL3toL8axIwL3uyO1efrXOv1P
VjJHPQeQTUlzdu7h2FjIznQbGBfo2NLIBlaZtNFZB8KYrhx2lzgkj75YOizPzyGkn10K0KzDSvGK
9sjy5kVx/uB1Utpt8AuJ7fAgDegUjQ/k7OWl/ByrOt5GOYzJK9/OsvWdvQMoqWyZbPzcUc6vqgEX
xX6IWlQB7eTuYDYNt8RDJpvcKo0rQ11gJwvUCZwAakMdjg7j7S5sghdRcox4tjZm/SnPCrg8g5jY
GfIyro1wqOLq68db/0UlA9GEewWTjJiM2/H5cVMVHlI1s16CIpxPmCyVB6mn2q1ZyvlV0wSUkKzK
rn3Xy832zZwuFg+2SQ0Osgur+ey4SYfCLAJMrk4wTaFGQW5wv8/I9ejxuGn3CzMAbMWcxGmbkOJ2
+jniMRevp7nTkoWzp185cy/mHbgX61PfgNvNpeAcSZxzEk2F8JxTK2brMHNh2Xa5ra0Ns9foi6Fc
+HjSl2V79vioxdBa/BEkU1S8fc/z4HqN3cT2qRkcZ8N5MP5Kc7MxtjOijHKj+236ScRJlWITmuHk
9PHoF68cdvfSQKFVyeFHtOzb0e2pJVAKtugpcljEPZIRFJTNeCKdEVIBkLF8sINSu2Ya/M4k+zBB
TWcRUaFYPRvWqZXlD71vnmB8BaE0/KR5zikUf+WxKPTn1DWDzx8/6EXJ6HL9QedDECHsawD9tw86
xejhtCAyTl4ymc9+5eBuAiVn106e9QsVSgAxFTorDUvb3Nk0yqorerF33nPgERni4ObL/n3u7CHG
NqMvZxmnJhHlV6l66wsBGtoacr22z6TSD7kr6luEz1195SVf7Fpwr3m/tI2ARcHYzta12XeSfxkY
p2zqpnaFwml+NJuABrcAobwi5LrcqhkNPQSqC8ZzqdHfzrRtWWPZsxefWKwL1KyVm6zWO2KUqXHX
BfvaXguq4rWG7/EFdYw5HpSp0n+e7re/4uyZ7SFpo3nUDTivkXhxSpctE6soC+5lpOZvwOx2WEkh
mpUICnFNbP7ejKNqMAK+OlbY+RxMEkpJoZhx1UdeWENbgUppavp+sWlPrrzeyy+L4BJ6kToXIS7B
58J9IV2puzWekDFGcRZuBT7MvFKKA31IN4E4ZXe/Ii2bk9s8KvtrEszLpQxGh8oK3SlXFWIk3r5u
K42nEhmRe9LmCLazgAIwrac+wdi28pJ1XJnOFbz43REhFfLJghtxNX07og8pOyjBSk9WIatNjn4Z
e1O9MD5VQePCgzfN/cd7xztvk/s9EBMn8tJWWzbRv65hdm9EOjnB3qk28uBkzaMlN1LLIh0icFdf
Geydt2lxDGKCFNDepqP1djBX0x3E6p55ylw3uFdW5n6BXTEfzWGuV5lejJjoO//j7Lya48aZNfyL
WMUcbjlJI2k0ki3HG5bTMmeC6defBz43Ho5qWPpqy3uzW8YABBqN7jekMcptgbPy9LuaJ6kVfDKb
vAbuzVUBZ+gBcDT5XD4kZWi2ezUdVTLjdK7KraPXYPNuL+vVd6TSzY4lIOg2G3ipYa+CrSa1UWtm
Kn1gtCA+QvVNH7Dzio4ZOLr3rqwDYcFG9IMER7O5eRYr2yQO9JK0ebBQRNtXNScTwacOn2DD2Wll
qn1JlSj+pGW98XJ7ptcLCwRL2hLIBiVxcbGBvF6xekufmocu6fQX1Z6Nc6rk6SYBvrVmrHJ1ozNL
l+yNyIvbCVJal7OMciK7F5vNA50392iFXXrfcJuDFO0Lf0Yksvb1pF6r4r7xLT3DYP9QMEZdw1iM
ihBanhfhiHpADjlpg0ay8tog/PmxBza0A3IsVjbP9TUDaxU0BL0SQgGMOLnm/xzKOYpdW1G07kEJ
zOwDWKeg+WWryE6zZe2CMh9ioWbyObCs/FubB0lzRAk+iDzqUnFJJ+e9X9jgCWSTvcJ4pBq5+DVg
qTlakTs9NGiUI+cmIQrh9Iu0bS3eXhfkHKi7PF3JmNHv4SNfTrzschE1yMY/hNQQ8qM+I2qR9GpQ
H/ShoLJbjFTJt6MROrt6tpXmVZ1JZwBHluY0+WA5quTT7clfhSx+EXAUDU4AGhxXXj4VCnZmBBT9
oRq70EV2RGszdId5Ij2AfMeJLQKgGG/CqIi7Q8HL2329/QOu9zyBkqhF29Ih9Vjm0FPuTiHNsvHB
BHn2eXQNUWzgI2X23VzHurmPIYkO363ONVaLCfLh+U/6zqWH7ALKObzU/nbvjMuvQcDqLN4L4RmY
dT0/ZA6fwHkAuAq2wFdgIdXFJh/KMP0xCjTYd2E4lxBQ4Ax4H7WkcYW3rTDoA6DB1BxtJaIvNwuf
BIMQsnYTd3J+45LLP8ohzD4YziGi3maLGojCw9GPI+Dgd26pDGekuZBhojQ/hra2mwMKvJk/105d
HpUu6oTfETPmteO72DKsFluGBImIQdKAj8nlsgVz4Snw/iCfUcib/IESdnsXZQJKRmM7w0M/WdPJ
0uAq7qt+QnLp9oa5XhdClGr9fcWTjqOBdTl+SzdVY130x9o1qkPOZ7C5DBAF+9UXTnjQkc/J9t6U
pWnuZ9pQVGhrJOq09bpg3GhGtar5ZC72EQvi8DpBAIHrUOdYX/6gAlvEIFISHDQhWdyhQVZPfgR+
fu16WLyDWHhsgOiUIFVDFLm6dLPOm9Bfr5xHJ1Ng7MD0wBe0t1LEwLMCcNmuz4vS3hSwKXN/mu0g
3tRj6+Tvi5f//zNk74KKwxtcZkEjuzZKxX1MLWDcfq7wo3204tsecW3sIlaGu95uzJreBdoktBiB
7F2urpdZXROMtvsoTB116HTSyqOpBJAhyyjd1Fk8bh1FsxGSxpN65aZ6a2x81OlvUsxBg0Zenf9c
VLGo82rsMxd3ZKrax4LSFX2oYNCPUdqEyh1SPaHnR/FUfJSwrjVMzCI2ypUGVwBHlDYCSd2ybWzC
pO0nHqSPSptb92bYF1silrWfFa3dNNOk3LVRvJYOvDFn5KeQVqPPydVgL46XRsC3UrXzHnmOJ/U2
gxeP0Luopq1txslD2EJ6AM9ivRjNoOkrh/utGfPaBXmFtgWVycXg0H7R4aLY9MgxrXZO72V3UxIY
J1vVvrRF1O+ooLv7lYByda7Q2AEnSToiG+d87cuvDMotHGeksk9qGhrI8Cdm6/401EB7LS0T+Vfo
UV7ux1rf26+Fmk7h17Gp6FDSh4mfczezPsJDzLIP89zjhJNZ4QQ9ahqdIvyCUlPQVFDpZk1sPLWS
Xk7SfuX2DK4ngCqOzPo9hFCloMLlBMZozvBpiuyTwI8X0ZVKax3sIWCyqxsnMfLqtcsNtaNlE4y0
gpA36GB3tMLAO+T2L1luHh6R2LbwCmH7kOo48pf+c2BKb4QPQxX8NEE+gavtKTOiVegbo6eN6v1w
qGpnaO9wvlXz73pcedAYbv+Cv23jf2916mFIwtJb5B2k8oJffE3UlgrIwLX66AFfD7dCjavwbk7A
rfmJqB1lG4Rz+pBgBRweqWpqnzCHIIj4k9GG1uehhBNgbFKPftdTE3BAkG4tSmfetGqNt6mPIMqI
cyy2mMUZOL89QjBhoNcqjCJ7l2lASvHCVCPjJQ+G2TqMYz9+tSpNjEcnEKqKGUgj+kNo5WW/C80I
9+NOV8NzSwIc7U0TVu6myzzcm1xjztrGL4JeV2vaV7m7hTpSdD7ZNSLMRi5YPA9HlNeK91hX+bTb
0nSrWK0DXas3LBga5jBk2kumhuOxCVElPmtGqzc7pAEMc4sVlnC+JcM8v6oROC6ElVEKvLv9PZYn
Gq0GpES4HEkXqFUuVdbgiDkR5unRYwhdWttbel+fw9pQnlrIM1srxz8JH97VmuHiUQPcmJMstyC4
dhqijtyo/2xEHA+GvLUq79HFomZTKml7bIuSORbTaL+k0GTe2V9gRNIh3vUyPJEGLEVgCy8xlFRP
vEdRWO42cChqCBwPtuRjUFJvL+pVDsRglsPL22Ny6GQvO/vpSPOobaroBAps1hDAjsF2RbRaDX+m
8TdRsVJLd1snUyc5UQ7caqeb1HQbW1H0IE9xtnLyrxecXwQOiCarXANncexwx6I5HA7hqXAb6+eE
oMEnHrA0oluJ58QhYa34LtPMy3POgIQ9HI5pqSGhdvmFyYXGGHHK8FRaRvegM+yehl98bw+jtXIr
XQ0FUwFksrSxlFXRZUgRUR/wCsHDvgHh9yT0eHxC9ymGN9eu6ZteD0U5V7Y2pbmktOG+nFWDTTny
oZrxCPev3E1eoiUbw2u8E3FsUla20dXZlIqa1Dp5/qjce8tdpOooohZ0Nx5CCKo7VPWAwGvlcI/2
5IziQ6J9EL21VtFeXlaITFKKo2/AM5hm3DJb7tHiEACa7IfMizEW6tra2/VdgG417l9d6isV6qmD
ogu/MaPxm1dMzvPt0yPX8GLnkFL9tY6j0gIQxF48YMahEVXdZOKkRuiBb7PW8LLHsJ7y6cftgXSZ
my5HcrmS3f+vCVqLr1mHqV2nyC/wHEKrcdPOBlIsQ2QE2yoPjOepxOrIryetinjEwWvchAPGD3s+
FjVwv40zW3nVhF01p1zvNd4WmRjgJ5klxHc3sejRQ5K0vc8d7/XCNwC0fA5Cz+idlTz46nCzYggm
oT9K0Q+e0GIeWtMISrNhe6I60t2LFq2aJo21+wCuy38C853d7YV7YzyubwlAJ5bSRF0EE61vtUaz
o/Yk+rncZGaQ/+Au1idos/lzXpX2yiV1deqoROsgVgEXwJQh8b08dSj/WD3paHdy53q6b2Mbd6fR
TucfvPzWJGWvDp0ciwsRRB/Ri87p5VjgYLzEbd3upNaNftKSUdljjxs8YGWo71thjf/p0TitfMCr
QaWKLeBcC6IX/uxLLU1pTDXALFZPoTPPG8xVsBPXh/SgiQp8HRAfZ9OnZbpiynt10OSo5KVoQVFa
ojl9OVW8z3R47J16qrQZRKFixdM3UIbR8fZuufp6IKfI+tgtUpeUK+hymIoemWkolnZy/pp76YWZ
PxD07Bd9cLT37kzGkhuSCj+zooZ3OZapkkHHEG5PY2wW95wBRP4l49OK/9og2UX1+f2TkzVDHbgg
eMll/lSpMXWwpIfvPbWe6rN7IcLjUBUhvh4Oa/vkLz74ImLxpOeuI4lhgUBELk765BZ16kxW+jQH
IfZpSUN5eDt6iaDdK+1U5ro2PCSgrOZzWdnpVwBAaBIg8IjlV+mhOalQbVQ3ejh2HwyQStUmx0rm
jMlPNvjU2Rzle0+lFzsLXKezX+2YsxWnxsn676SmKEXtM1HBO+4zkX/GLNH9gO4NWTCWI+D9oZjH
1RdAscq8puW41C2j2gYnkW0BQY9H99XTJWiiETxDqJ1w9lBbj1dS487Dxua5NuEkGLnYugyeeabW
FsL1CEPzOTEqpBUSk9cNHVIUuO8bjJT0YxpjHrfREssZ/TxPW8wxW8rXG7fG+eVzOeR5VOwauujD
Y571I4ICaEHhb+RbsV6KDyWOcuM3cn0t3gZtNyor0U7mvpffmFY20oPQXhwKeMtoRyRoh7Qip5jS
qP5oJnaNuxC+K3c1dEE+AEJVzV3gyOpvw0U979+7o0lYaXbi+s1vsD0Z/P9JzQHcuXh2VMGJ260E
X6sLXH96CVfgGQ6K5PZo15PlKUhOBUaDDhIdwMvRas2RAKNSP1UI4eDYlUU7x8Sz0FOS+M5y0/KI
GBAKGFm6ZlOwbHPI+i2WGCaFG9odssRwObQt0JcR0ayf7C5MHmAZxkc9i5BbSBDJ96N6wI6l6vQT
tn/oNU9u59NSb9eKA1d3KTUNU/5j8hxCJ0m//BUFtnumSHrzEaU89dyKLHkJYguBjrScNjpISG1l
xa/uGqKUtA2iU4dnAJirywF7r3T6cupQYMrT+U/dJN8GSUVC3CrYIOhjbpI5eaccPTEZDATGJzgg
g5GnnXU5Zty5uF22QXIaSiV+CMVo/0SU4HvseWsEwavlZCQqgujRc6XBOlnsp8kITLUZ1PQ0o2MA
N1sLqnprFMNkc3pD8R1D265YWdGrC44xwXQhNgu3hpRhcY+Kqm/xbQ3SE+IuxXEOhQKuaShn0KdK
+Hr7vLw5FgfGoBhmAXpZrGQf4aYcJXZ6GpFw81FD1X4YyDf+NIq4T1cu07fGItxSwaSazbdbrGXJ
6HloailnsyKkQgnfBq4qjommJCtC2299NpOrjSwIUvDVtNBXoaMd5BlBp5LbXqineECD2cKmsUTA
TuvWSGrXx4BoQ8RhTHIF3KwutyTqEKEDkCU9IfqRfLbixP2MZUIbAABOOk4/bmF+OFW81W9/wOuw
w27hCIIDpICs4aZ1OfCkZlmGEClf0OujH2jcmLs+a6WkZOJ2+2qaHFRpPC3e5ImJih2CjZ91aHwr
31Z+u4tLRv4KEiVT1kUosC6Cn8gsq8f5jgUX6viM4+HJiurfaTj26rFBBNVHuGU2cJwEmkh9a62K
ffW9KeXKtgynBkUFGGKXizA7o6cgIjydzS4rUZQEG9ahnoJRp0WlT0VVoMl6K3C3K4t/9dVJCSkV
UP6kTAj1fFGK7Toscxukds5OGteu7Re1kn40jBrk0qZuqr7sQUlGgFA6Z9I+aBJ8+oBmZ55tbJT4
tM0UuMlv0PNIYfb4anuWzzvaGe6d3MqmRwcNaxP6niN+rvxueawvPheix9SKSM5kFZzS0uV6DU5F
7buvxVMMLWJbTpOgFxxBj8fs0ICAiyXqxkH16CHyNOVjnJbeAeXcqtsMoEDUDfJ90WsXdOHKLlra
vWjAS2itSWYuaaOE1lz+rtnqvKBU+v6pj+HY+mg8ZdEGVThb2kNjQgrupflEdoYYkI8jQb3vKtts
t2PbuAlGnlU1vuAOJ39hrHvJWRsTRVuJmFc7HVwKgZnXKnk6QuQyA/knn4lLYZZql6RP6jRW7iYy
dF7wwkqe8hZ23LZMhtZEKki4cFLR3m0PdoSb+soVcbXvIMFyBVKdgp/ASi1+hGuVQ51kTfdk53Qf
RaTHP62kVtHo8QrtdUJEZovK5fzl9ra5njqPZcob8Kepjl21qDtLNPjm2t1T2bQCcdygP9pTMkoR
yxTdAH1TWnmyVabKfalsZ8084Y3RQQ0A2wCBRHKjLyJsGVDqE6onnkIU7j6h2KCKPU/gAbNTXt/h
j76MumeKtlW4GfpsxFuxphz6cnsJrgINuSwoWIdTLzmQy1JFSefd5AbontDnCfauEtU+23j67bZa
sEFNsfn27vEkZA+Kj+24YLAWB6JxxJzh3pCcW8QWQ3+cGjPeeEVaPWvIKf2xg6lKD7eHXIqWcwgB
vdoQV5FoII1c5h+Tm5S0yERxDklzXTR6gylUfJJKxcCkUgRwBG0jajh2FYKru3xUbLEn9W0q3PZA
yn229FDvHw20LWKYImYdqeNKoLhKJWCE0CdFpp6+JTBduVf+OYRTiQSDXg/xWUe7C1nCdsI5pmhE
8DkNxqne316R650HXoVV5mJh/1HOvByN4RNrHOrq7DnFBH1OQcfMi60vIT6qH+vO/UZdGlp61Nv3
qBGq6sph/0usvYjWJPJgIOhxSSQ2hYHL8ZskbwCHDNG5hLhyTrHJNDY2jKv4ebSDOjhFozmJzxHs
+WKLgHJSPUV9auJAT3D/1jbpFNw5MDY+E9DQoETa1wvBffIc22fYWWJ4OeEwgPpPlaB6NSZwhTCX
1ceDm+rlM3MvyEJBYGt+qyIE+FSwz0+UDZKX3GsUDZfmuHjp8A32DjWIz2brjIgOb9s6LYpdUBoZ
4m6V0UIFyCoNI8w2UD4ixKgnL3iBdD8DmvozkqCJhpByiD7746xZM3GkTvVXNPKCzyAEPePelnqR
OydzguxPKERbPaTaVBmfUJfqpo1nZI2xRR0rDLYtxCFkfjocwPco4/HwUSBKV/uJ8sN4X6En6Nwb
eVs8UWuo4o2FNW57VKA3Gcc+gap9ZguV2n7sZwPTKVQmobkpYet8yAa1ipT37y6eq1iugv1BCuMq
LVaB8SNZE5+trhvup6YcX3VgyY8BDgWcPrOt/yhpbU1UZ7QYd9woc959paGYQ8GTJxy/QF0awaip
KjjdZDEUX8SHRsmi1yjKu23jqFmwQYmw3cSKaj6ZcRXsKauoK2nU9fniFNNDgpLMLvKW5cqscWZ6
VnrwFFhR3OyT0pt133MHK9vobjo3iJA3s21+TVxRnwT83mzrIYuZrizDX/7K5TnjwUWM5XcQ+sCA
XJ6zzLIRRvT0+BwX84zffGDG6ke3MdrHYehbF65wnj9yLztfCzgt90VRZl8BjIfuh5nL3/6SJVWV
vGpBXtrfrIwe2EOStYq11seR4WbxM3msyfI1WSe10EU4atGR4n1BY1UDLnY/6UnQbKKcq8lXIpSs
fa6t8tftCHjdgUQOmjY/7TcKORL2dLk0cQ7YykME+dy3IFN3ijoUr7HbFs2u7HMpFxpZsCXRumvj
5NMceUa+0QtlOA1aUoPkV4wwtVauxr8X/sU6yDSRNZA6C7TOlrUeay4wUxpy7bkpm8x7qoJIdM8T
j3j9Efeydtii2OQhJlmYXvQyWaOlnJy0msDJqWUf+XqTRNkrQOpy2KhdT+dNR2ov3fXNVKSfwSoM
1QEbv8F7HSsxhbuSjtFTo03q+GEScz7uq8AI1ZWHqy4z78WkpIaVgSwcZ5Jy0uVCG7VIXVGYxjOc
z/moTuH8yxVlYXx09CA8GF3tJV/QJeRcetEQe/debrXZ0exE98Wwa0RMI9DZj7aZmeaXJovqR2eg
XHEAZSuUR61I+/yTZ2Ft9SF3el3ZNIWTf8kCPV4jvf9lX11MxOWlYnCgKA1xQ6qLJ0ZkY4/p5Jk4
q63TIo6PA/u4tVVkbT/0Q+vEfo6SZHSHqu4A7zQTGOpkU/BxDs3Q2KVBkvJ/j3ZXvTfW8Fuo5YMq
pycje6+X6xuj3yQKvLfOODE72p0SGeHTHNflfQA8apMWWf6tDlB+9Fmf8XUe3HeK78H6lnUJCqK8
ISgULINMHyQljQpvPJsCnLkPcMb8ndtNbG0GBEc/ql00rEz5ukSAtq8sloHNQPfgSiXEiDzSRlBe
ZzWPjZ/q0N9PeGruJYzET3iW41fvpkG90ZygfG556J4onWT7lRBy9WaRv8KmQkipkP6Nt1j5cdRr
o+NRck71GVkcUddmt1WKUQq2e4hYo4OsjUe1p8ZeWlNfPBhIyGLMhnmDgcQ9wVn7MiqzkZwsu+tN
XEZQed1qXpYgAQQKZvCtSVtjsFwHPn416RcsS17MBMBF7qW1AQRi2Lzntq3gPmR6/5P7I593pdDn
p6Cbf+ETjtS/2jfOTmml0Cb86xcFV5Y1s1F59C9PFMwWFGXIulEHA495uXXN2EQjIZULWJnOPkrc
32bZ6a8qrKinNGsrbyXvvKqlA9T+2yIx6COiObW4DufYUUe9c6cz4Rzed9TOzxUKwgc31sOPkZgt
fx49zocjGuvr7c3yxl6hkiNNKqF4chUvhqZk31DG7u3z3Pbd5z5I25imCeLXuwDximejzf6LS098
vj3qGwuMzhRgfagupELLFyaMhNGrWss5YySc974SR+m+d+z5W961yUnU8X+3x7t6xVA+IKMH8OrI
FuNS06h1+qYd4LefZ2Rd7/JaH19F1wgkP4s1pOVVirUYavF4nu20Udwysc52kQMUdqMGmI5qld02
qqMBWx0nPqRenu1GY0zOiWGtUYiukyv4NBTuqdujkIEMyqJkgeof8tqBp55Hs3bTo5lXVXvXBM2c
0iismzu3wD57h3Bm/qvoBpSaFB7i8zHravOpp3P005j75KUGQig2sEnifZFG01r35Hrf4UgA+JgQ
BeXcWNaflF6rRpJQ/VwpKOm66ii2qt0Mr0MwjeKko7p2CEKcEt+LpgJ4CG5E4mClkMeyh0I7YGwS
MvQzNC50uF2nwtfadF5KKq13FBrC4+2N91cY5DKUgNCjlCgjG4WsZTrntfFoVlXvnNFhtbVDSlqB
GEua2ZpfqWHm3Eed2gkWwB6Pmhjsad+FradwI8cd2AGjLpRNEkP9PsB90868osbh0ZiFAgZxMtU/
lR6708Hpiu5OaOoUbEKnrFO/dkenRPFVV5NtqRuZt5t5TFsH0WnAJvEB6aX+pOmmSHoXSHTkAZoV
21bH6u7FEpZ5CKBhRF8LVRk+UhBsiu+T1uqfUYtXiAz0cVy/j6vhGHX9FNw3dM+/5kNdvCBdLoLH
gWcy3gGwH8PJL4bO+nN7Va+Ps6QDEkEgatN+XD6jLAy6RdlozrmjXxZtg9wKlF0BXFGqCuEHsVb5
v47PjAfqFT8pikNA4y7vgy40FNSXVeuMuxS4GaM0yf5SWhNIb1vqwamddj5oUyywebDxctoZPeH6
WOEqehfFjt59H8qcFCQpZ0SiZe93K8C5YgvigTHeYwysUdZrc/K22wu1lGplr0vxT10C/GU+stSI
yKumGNEn684oPTn80FyPtvqM6YpDxdR6DU1J4M9GRf8vT0W6S2lfuc8IkhTYOxaRoe3iqcEzpqJY
sFFUUfapr2a6I34o0tC31d0i+8iKh/Nae/k6jNJapkhNqxctITTCLpc8TGNh14AVzhyJGeJUGflq
4Rj3bVlWfuMp3rYY6+9er6Z77pB3t1pZNjYXWkrgFcit5f31T9ULPJlbpIPozhM354vmBdF3WPnO
TurmHOZJNJ+btgdidvtrvbHNpGM0skHU5mUz9HJUpcuUuXec8tyOQxlsISEFW6dyjbsKk5DtiIdW
dyQ85nd5WAJLvT349ZXME4KWAJejZIIuBy/N0opdK2vOeZHpd2o9lvFGdXHZTChDfsWMLf1xe8A3
bgCgWlxSAGLA4Cy3Jkyo0s6npD+XtdH22zEoR+2YizzcxlU0bKK+Cnkq5Omn28O+scjUPSQrD7ks
DBLlz/rn03ZpPc9uJIYz/qZG9pUfABPBcYBsb4ewrdrfjZTYPhUzJrofnWDqVmLXm+MDppLG8jQ4
lmkuoL6CNKwUZ1fR0VlqYnhkwsC27zB5DSJOk2FPKrZJrRsfSsXC2+z2/N9adglR4QvTyuT2vZy/
AVG7yrQUDWQ91Wrf7JLY3ZtuH7wYhd77yERgLzuOSrxS2Hhjf8kkkyoCwQihsEVeRKPL69EoY95z
PRz1IbZDP8Ir56cexETTIfDWUow3gh9qC0AKJIoBltNStKuwU6Nm9w7n0XXi8b4YjeI/YjyC06lj
p+2DABb7O5UtxAMk9uDX0Di9sm3qsQ82OsYE5oMx6KlyUPAIAjMcQsmmPuZgyYZ0lggPnekmn5q8
j+2Vb/Q3K7jMGqROBIUgKuFSvmARCQY90ctywnss0eLhRcer2dhWbRbSyzcC/MvDNHmOQsrTmxkP
oGinYLrQbmd8pJqHNorikmYoXtN+OapKukVfSq39yaMnvInduvLuqiovW39wmsrADKnU068Vgo/D
psxG5z8snLQvWOFw/vAPoCFplEOZ+sMcQoK7vRmvNwW4drRUJbxfYpYWD60xc7TKcJTuzFZN7hou
pU8hr89TnujxllPRr6Rj121PylgSyYjSJHgFrvTL3d9pcAo9temRPavTbPZFMSa0gu0akp3hilwc
CYMm1h0Y/ZjfIxEPD5wldPqtsMCbVy8siCkWbPwveqmJ+EWzZ/vne9dEwuWIhxT/UDNaZowK+lXJ
2JrzWfcizUBY1owA9XmxFLwT+zRRQSrfHvE6JDAihWn6wZxPYuLlojRj5eFlM8znzkTPdjAz/T4c
ldfArQhQJWYZvwoi0eH2oNefnkIJOsNUFql3kpFfDoqDYe42XaeeS72ctkWRShOvJvrqZurdMDrN
6+3hLP66yxN1Odwi/Aw0KBGFHdRzj2Qzhi1e992IrK95Mumfbo90nbmAJIKRQ+WAMgYiIJcTS11z
1LKmUs9VPrV7px8CZ0/tycp+ovFHPpzq7UhXyzBbkJ1z6qYbrKfx2vBv/4w3Jsy7mq1ORQEmx/KJ
LfBPdKYosM6ONjWzT69eBwcYqrsWCOnKsXrjW8pMnNAONI+QK3/LP3eqGbl1WQwlz5M+mw9AKibT
N60MSlXT2kfePLm2vz27t0bkAoX/LRs5PAIuR8QLyYTqNmLtWivFh8RJo4M3miNyfbkItzPCQivZ
yhvLKUtTZEjUEEhKF4GjCVtcCnHbPRf9PM47M7d691nNTG/ywbQF5so7VQa+xXaFqUJqxBOZzuuy
MwxmVff6xtPOZUyAyRXDSw7AwRt9pQp+nY1INCHdDRIR+cJZnEIlqmZAQ6l+HrpSbLTWpBGUWcM+
h92Hi4SiHhF9S1DW66gjv/sTckJ4UEFXAdC1FHXpQ8MYa0qz5zSrcbfq4+BoBCBP4AaLbYFkx5oI
k5zLck01cjcpcwjxWF18wrimuAgMW4cmV5jYdCUoQnotpsSYlz5qQeJtPIhmLx3yPCclqL1N3Ajs
ppB/WVPGeCPgIjkFU0eCW1CHkCHkn/PCI7sujGTQzlzJ2ce50dLfUKCzO5OwO2AGmpvzVlN0V1k5
p29tYqrTDhct2dBVnVEM1RSrda2d6foaB29w+9hXZATCJtL5efvzvjmWBa8L/SXqtMs3MwUoMy35
72errPvvNR6QaDtYAKJ7DTGU/2EsiaPgrSv5kIs0olQS3A5H5lUZ+fi7DyB0I2Cq9+aPUqA6tnJm
3vp6KEggakJhB5jAYh9pienNDZXUM4rc3p05GdHOTIp277Xq/I1m/+zXzRx/ev8UQYiAB/q7hZeF
q7IyhRDNrJ0hJJJ2hKl6n+t1lm9ovNBB/R8Gk10MEPsUTJf7s2vdChFBSz+XKdIoDyrE8p3hKvAR
YiWzVpbzjVBOZQZ8nM2rkwi0WM5ycMUw4CN7xlo48bYp5CuVh7anf6/rQdmKPu7XXOPf+oLkm4QA
0g+pVXx5/uYIdY9SyYyzo7j1NnZKAwMvx022WkJXV2sMZ8+W1lYC0BsnAhgZlSQuSFoLy4bY5DQC
t2eT+BNX+jeu7Uz7QS2lveOSM82X25/wjVWFHMRljASPC9RB/ph/QgwCrr03Tzb11bjJjkPR/6la
dEiRbXRU9mdqrEmfvrGmDIjUjDwSJLCLz+i4WOfF1LTOtlGp4lff9t5wRw3SEgf2dED5W4d/sUUJ
KZxXdO3eGprcw4GkBMCflb2cKx6bicAO1DgrjlI9g97K04NjoIBzALSWfueFNBSbGQ39/yHvsSWF
Fb4spxJSwuXAdph2RUQMP8+KnW4bJEEwUo3n4DSHbn1WRVY229uf9a09JEV90BPkZQCS43LEEIUJ
1WgN/UzZWHmODSfAgBP30XSf2nOerizsGz0525FHUqI1QGosG2GjVkGJMtX8eW54DbqRl9tbJ+8o
G+CLck+CFu973Ff8octR0jecMH6KKiW8p56ifbg982uwnORIAj/iD/+CjHA5ddfIwrTV8HqNQ5tv
XfadYaJqPcYfymYeH7hVumObTNVJTPYQoM499lu7Gpvf4CapWScZwtkuWiIrynvXGRQ1ZgobPJtI
1Qhhlz9Lw0BYOFbXPAdwQVDGDirSCsBajyCAqAcjyf4xlf6j8QQRduXe+xsbL1MaNh+vWUn54dQt
BSpAsaURFtodm776oykTCPzIsh7rInIOkZbmH4qm6HedHpu+LUJ8Ga2kXwk014fP1ZEEoOckCZ48
6C7nT2kcblbhjs8kNInYjDEYuJHyyEun2QnKYnqOX32N5MnKHXUd4NiPFGeBM9Hign1wOW5RdVmf
eNXwPAVG/2d2ve4IJ6hVPgHf5wq2zNAJ331TgTClekVSLk1AlhVLc8qbEJ8k95yH2iFqUl3Htxn7
UcvI3Q/5XAc/bm/568Mun5EotqBDwB3w93T+E8OjOR4QgVedM+/k8k/f9xb1UTv4MkCW/Hh7qOvT
hcQJAB/yJ1wKuWkXV6KZh1y2Rdo8WSKfjxjUF0dRI5i+84Y8uDcz5LL6SKi7qEtxTqyHUP9kGV2E
xLulxV8jYyp/xalWdis7/OodBOMC7ClqdnxnYtDiVtGboO6AvDRPudDrP6OnjnCd6GWsiZNe7SYp
yMM7Ep0XuNhXxOjOiwtTC8T0BKvDHQ5mgSmnbXY80dH8Lf7g62vvb6/42oiLBQ8Su0OKYJyeBEyN
doPYU3YXhF37GIOHOcSxfrg93nIzcT5lB0gSlbmyqDdcnpfabhVITXF+qgozPXItG6fSCM4aAiVr
vZtlSPw7lMurFfNaanvL7klW5xNOOXl+ip2AHpeZlwMQv6z8CogWLqbb2T+0siymTaqFxsqZWYYj
OTatEwu6AO9aSlqX0xStNeqDcLPTONKTirPahgaYu35oC0xg4Y8af4oud7/dXtzlx/w7qgx/bFI0
9JfBKC1q06uUKEOeZ1Yf9NL9opltBNBmfhzyKl05rG/OkUYiDWxeA/RBL+eIBQRWg1aXo940wIkL
6Rbp/gQ6MNhVWths2io072EOG2Il+7gemBcPL0dSAuzk4J5fDlxHQRan5pifkiCa7sOk/CREPbf0
kAPtLk7H+Axne7x779o6lPDJmTFPZO96iy+a92oVWEVYnELcinO/zAyv3WexOQ7bwgoMmAlDW65c
Lm9NVLIQqYqQV4KVvZxoX4eBnqhxccIbDn/jrPXuVANIcAgs/BlNiGxDY3xt0OsTimcPEEug/hwa
ep6Xg4ZRP9Fvr4pTjWTSro9nzUQaUcynpIHf9s7AKiVeqDFSYeI5AhBjkU21dYwZbmh5u1ArBkM2
dYPEz3J1fG+Jn4E8KFtQVw26fEhdXM6qNrQg6/PW20UBt0kwmeYHeNK9LwHI587tyvdp1dNPZDxZ
UqLJRGq0PIr4wGnKUDneLikrZ98W7ExcHGndGsO4oY62Mtzyo/0dTj47mJnElS92p0Zby40U3dtl
blV/j5Wu3lWdHR+iLKlXsvHlXfh3KARVXZBalBeWTSEN2SVcuk2gHHlpbctQR3hM7/KVJGcZvOWG
+D/OzmO5Tqxdw1dEFTlMgZ2EJMuW84Ry293kzAIWV38efCYW2qVd/nsqV6/Nil94A8hJqilAVlBB
2n7FH0GH1c3owqHTjVkV3lCJ2dgHMwXuoWt1dbQVMo3Gm3EQXjB/f/ugv/4+RqYcBiqX5Jj9+XJk
mBSVHtsTqjW54R1tbRbwC5Jb8ka3RtltfB21LtGJ0Ttwj2koD2j2MbVBQbz9LfsH4fcsMnub7SxN
9d+iCH/MIto0RlsbvXegSr0RQWYzSJpUHl1rFIdsRAbh7fGufRXlKJQ6cAShCr/bhgR1XW8C5z8M
q5MfsxW2lD6Xt7Qcrn3Vxpb+rRkJJnw3ihqrbT9WiXvoV9c+F1TjUr/Xa+ewNoY82HTRbvn2vvou
/BdQONli0g2Jv+8Sqc4ai2XUiuM6uc3DaMvuASvhPHx79l4dYhDCAHWQAuGqYstvf/9jtRKM40ej
AKjbrXoXqDZv6NLX+cGVXX1jqFdo7Q2NzHXLawaFlqxtt/8Uu1UUnAOL45B0+acS2OLJ8gRWOhXi
Gd9NdICeuP+zgzG4mCGNjRW/G+3B/jepBgFSkrKweWOv7h+77RcRE9J+ZY5pOO++vl1LoBAxJoZo
3lWXyhjqu6VN6xCRWvrd9qrdSfqPNy6za1P+56DbVvtjygsMH/oWevSRSnt/HLU+DmMUqoIph0/8
96tLEXoDHhBJELy8HMpCY2nFP7Q4mmmTERNCyoIzPMr6PLl53f4Po4Hg+Y1Pg7+4r4OJuBA4n5XA
koYM1eBe56gExFODfUS2o7tVonl1JDdwO+HR1kYH475PvyfgUHKs6uLYIdDwqJLFBOoKjSiv0uZY
5c58Y7NcWzfcSfgySkI8sduB/WPdEiuPJ1PnFZBmp1M6nZeDkTl12CVEZW+v26uXiAoXGhv8t6X4
YFlfDqWnpp7U3hQfTOSH3U/odJnV2SrSpr/gM+oYAbaoMXJmhI6AEqcOVcgbt+qVj7VNwCM8uZs8
xJ6DqmojiuG5UA56PFu/4t7GZGqpjPYJZ5imuXEzXFlJG3VYysPQD0F+GC8/V03WmXdJJZIomsVG
+iIDDjg6bQpukAq5RyLVr+3fvvaIV5GiAcXlcBDW71IJJJZHCt9DeZR4iwXo1o1hO+viuKKz/sSe
FeGY9GmwFu0tE8X96pKN/v8pISGl97hvk4+xDYp1NURUATxZTxviBVkRY3hEw36SIZycwUMkqOqj
vEgp6Ly9t/Yru+XCmxDv5qiLnszeoWOzPXBiaEyRWrluj3ej1/0EcWUcJqHdErDc9umfRbrfY1Eh
hEFO4g0p6uXCZpk3FBUiykj8Tnp66KfKxOo0lh2GDpk+hl5X5PkH107my4hqhnNPyOAlp7c/eH/J
8yPAWNBI4AKkfrqPU41UQbfby1ERV53mHHt68t7Lpfshbwfv/boo4xFV+lsGQ/stzUhQkqiObpvL
pUz58stHfs2KSOcSpZ269P8OTeGV6tFDzHU8KLm2jj9qrpH06e1PvTXq9vc/rii3QCmALtIczX2+
Fp81rFetcJaUBr6YNuyVgLR6/vj2mK/3E51OQBa/deXB7+3WWFUaa9KHUka1MqzuoTayaQrBbRea
72bDfAvcceUTYXsR7f0GQZPtv/zEqUWWAH8mGYEPt0+TNSafCpN3G1n4FMsqmWe3QqTX+wfUJM49
FHUwJQee+nJEBcnUzk3xM9BWbgrf0kZMV7ph1C5qoir2eeI5eBx127vRNHvVgmAPEZBhGPTbg4zG
x8uBwXP0VpzJORoTTfnk9rHAy7LKHC3s1/pJdzvnrE3gxZ7iIbbzI9qW2qdYsZzykpvJeIsu8/rW
2pSnNtlyKFZMxi5H8ZDFaOopXaIuF8k3gNvJXdGo/wrkkZ45VM47OjL5B56r7saF9foS2UJGGrIc
JpAhewuTNRfV0CndHMVLvRz1zEjCBHmYz601avd1mubv54mqlxmvwztU26v+xvhXP5xOB82GDcXp
7R6KeJq03nJYBupaE5AF2+sp60/4bCZTb68BXhfl587oyn9tOTSf3z5dVzYfRDYEb4jQQQLu9VRT
SnkiXvj4Ml2VA+C44qH3Ft3xhZzGcLbGAZKC2t9I7a+OCgts6+9Bud1H6gudAPpJGC+kTZodpOnI
yAEsEepq0faoSI/1iTvzFj75VU+HDU8vceu7ITZEeWl30gpNTa0RlkfkxuAJpLeoodXlGVq/duo9
VfGCH0GzYP9XWO+ULfLTgMmf/ocJ30xrMJVj3vXdatN34dakLx8paTz9QIH5e5qqKVaefaV8iNOs
+zAqqXd8e9AtdHz5TvLhKFZteciGCtwNqspsXLXRXXjwe/ukwG1oUWFN419vD3NtWQkr0SOljcr0
7uYXBdGtKYYxioaVPbeXIwvfVRW1DVA5dpLAGArtnYT/2P5l6LwtLOVEd7vP6Gbsj7ApMXUvsopd
7LTtERvY+Gnu+o/1UNU3du61w8o4aIoQqYNz2Gb6jxeQFFEV+jAt0Ybu+jh0Un7Sm8I9K0mpz0fH
keJdovceuRcg1BsX9pWXkLce0sTmqQGrereK8Qr/hpqtjHTaxT4HaI70KW/6O2PVtFvc5yu3ItVZ
LgSDgimort1Tj0KDuyaY6kRaP+nkIK0RpuaoX0ixxWnKql/ImRv/2Uv+0TTy9udfb6TfRXCansBy
EAl6Ocs2Sfw6ac4aYZoi4yMxpahVP8NEKwkWKbz0vp4yoYbOnK23LEuurDBqogAAUJjeoLu7V1EY
+ZC7xcJzDIJOwTw4Ttd7c5VZ5I4utYU+hxSrjgq47zyb6lvCCL8RnbuzyrUIKYqsGgbWfuIF5spz
2SussudikqzWnqWEiWFNw0OtZ2sdzIrEkxWhHt2pg2R1EvVSr1rehhQgbB2JtByHZXPrjH9XsQnA
8Cwrm1Dos6NON56uK/cKnEz6iPCKgTTtI4i1cz3Y2PoSoS8ov7pmbAaO2uW3xASvxGSbtwZhIOeO
OHC3HSZ0KCyE/mVEaSHHPG3FIds0hCf82K7y+rRY4paGwZXt79JeIyYDCkshYBeNjEXS5rku1wjt
MB3SSI+e15o76iNKvc27cdSSGqSGY3SXIrXnH1mvgnF6+xBcOe6ApfFR+m1aStX45SEwK0yLRitX
+QnTcBzUQmQfYwgLnZ9aU1n+ZdWIkbabk7h3U1Ahm3o5Wi690e3VSo1Ku5EPrSHgtEpoTdqlTqrK
uXGNXnkpyNeIev9/tD2sGcBIVsZZrUaukcynHGD3hwyMx2fVEOoZJdoJPm0hb2Qv19bUgWLIxU32
RFbx8hN5MZdGq1I1ysHzBEPvmXdDK1Nfa/XqsNh4gS+6Au0dg+l3sdElNx7ha98Mw3HD5f4uXu+G
T2cHXdNYwyNUGs7PSqzOPZ2h9A5BIa0JiLDTJrTlhgN6ex9dOz2EGv+vaf260OsqepoU/aRFdmvM
ceY39VqKx56XejhuFvHIm+p4Z8b/vT3stXsUGRteDy4GXsrdoV0Mtc50hYOZKoURath3PLtSxVUZ
15cQSEZ+6Be6i0a5lDdwQ9fiPFpvm9ALCGigVbu9bKl0O5CwW6OJ8lUWiO3oDNQF4LV+LL1C5H4+
QZv5Nopq3lw+GifAfVLX/MqItb8GR29nmEbgZg1ESASe5uW2M2uTAzS1a5TWPVyfAoR0F6O+JdV2
DuXco6GL8MJpnk3vIvK+CuPGVP0BgcAbG+FawoeHKX1Q0miY4XuCHLgA9DQtfgm2bN0PKez2B/wI
JRiGJDtncjGwpbIbxXdFTxV9zWRz542UUbQZDcwbT8eV00AzkUQbJR5n6+a8nJWUFzB3Z501quR4
tqjMHbht1jlUjKl91Au1gRxWp7dk0K7sSqSyN9Uh2sBbNPVyWLSMm5ruuoykpwxqoPX4GQQFlR20
cWwX5dGgHiBbuPHSopKtUTW88d1XbnVqkBvehpoVKIrdDzAU6ttCku2nUjWR38FmFVm0+qtbOdqN
S/bqt3LNUjvZir17oq/ZYBhP6483DOJhJId8iVxOZOvPXHgP+gDNyh9kXlTvW3yVutPb5//qKQRT
wDHcYDEIEbycaqVuzAGJblYYa4hgMqX1qGkomaHQ22Z3i9J0IaT+9p1VmaTYC7V13+qa+FZ6fW3C
N9YX+R60APB8L39GqTadZg3bpjc1GAC1zMKkhZdfYxp645OvhEOUcugh0x4HV7zXrTZAyWGH7KgR
yZb+vrPL4YDxn/b+7Ym98oy9GGV3cpKuB5YxMspol9qXcSnjrzWKe0etd8dDrAn32anj8uLYXR8a
AIa+vD38/uACPWKL8j+E2cZrtkdlEglm1uKuMir62HtwnbL7WnRL/kWVVYb8VKt7tS8GJPbeHnb/
1YBvASPSGSGtMMEf7FpNFT2fHg8oJzLSas2DBKSO56NxJE9FNbYilHbWUmhtu+dudPF1xPHSu0Ud
2m+l7Tds4Sd4PrLpV3eWp82DJwvNiZCXnNxw65maodbnoDzKYnCKG1fF65mmm4lCJJxqerUMu9u5
Hj7lHUIaeN3I8lNV5V1Q4TcQ2as3v5ewzg5O5mrB2/O8jxa2b9xqy8z1pqqxv5cTV+StWdcupqK4
UHmtKy1/HEfnuTGBMK6QTofD2yNe+UzA+xttdGt8vVJk7dqBpUtbN5KxLAJVjOJ9uqj4JqPEkYW9
MjTPmjfXtzT9rw7LtQSUHzYYEeHL2S2EhVUeHklRkuvWRTMElF9iUO+9SIUeIt3hoGzsLLeuo/0d
wfxuYKutLUyDiMfv5bAoSdrqlHnsodYWhY/VmOeFlW0C5Ht7Wq9sVgaiPYDcJ/DufR5rIiQ6Jknp
RpVDAaYuPHHsYku/VJAXvvwPQwGO2HQ94e7s3UyGpjMzb87dyFpF+jD0lo4kV9cGs45Q+d8PxXv2
W5qEwvX++RxgETp5l3pRK6zuQVNRxwQGZX2ZJ+cW/PzKSeBbtv7vho+gwfNypUgKvVWB6xkJJZne
9SsWH/Rx4miOk/RpaBfv8vanXdsZgCuBy1JdRtpm27B/lJYWranz3Om1KM+K8eswrsXPWMc/8u1R
rm17YJQ0fSlAIcSxez3wygRmQlQXuQ6+gYGs0M73e2e0LshhqPHJsOL6NBmZewueceUCx7eKahJ4
k99lupef58TDlOiiMKJWH7XVh9wh70xw2OfBUtAdBoConypblfcCGrESxFaV3rpQ9wHRdvbo1vF+
AEdmCnYpCQqETu4lth7NojMHfzWdBk31pjz21TKJwLXLlighz3Ak1kv6S38/8ygjYapB7Zf0ZHfh
zFwHnYkwYOSkAxyGpe3PmLc0h0xJ+2eZKa4/wFIM3x702qbabtbto6EP788L2BuFclaqRYYxVmFG
2+6fbGy6b2+P8irWY2bBI1NaRnVEo5W1u9XUunFTzHv1qMZU8K6mSXOwxwG0tzLqB3rsDtA2pX3s
Ehji5YhCaThknvv57V9xZWvD1EDsAJAd18AebaNbtauvladFi2VOZnKA2zuYQV/AkQ4qNMEKtNfp
XyVofE81Z+TGy3lld0Ffpi5M8xvlrX12lRkTYm+DakZiTpKHrHK1j0kzInLXiHIM5LpU/xr4dYcu
2pg3Iv0rVxU1ha24D6ZiW4iXZ4v3pBlk0ZlRlhlDc85EI6xgKHTvqzEsVpseOpTG9Vt6J1deGOQl
WHOwMQzr7kKyOOk8ddZHM1ogqR5iax0+IPDiAkg3brmdXbk8yGPIZWDW2lvx/eUHOmuZtHPb6pFi
5HVzHHt9tsOpT1oTiQlAsJi+k1BY72ZTqbPnDpbqpZ5b75bw5pXTBFeLxWWqWej9PFcuItYtbmXw
Nr3S88fMLA8InZnrja10ZT1heLGSULKwAtofJ1fOujuYmRGNmZf811CQ6v3V6oZDMrh4UqXTcKO1
cOXoEIpQ8IS+QDy0v5tWd+Ue1GsjmmZ1/VHOBW3AYX2fTa17Al0836+5V90ox137SM4Lgp4UiV7j
nUx9EjAWUyMqB8i+7jyZ4I3AxGqWMA8kxrdA4FfHo8HLDiIBp/7xcg/lZkn0OvVGlOVmFjoxxseZ
2tdBZ1TliQBGXN6+jq7cBxQ30KbbhFrRI9p+zx/vecFLkIu1xTUSO9ym8akZe8u3NJWuOMCI1Zbk
HA8ezd64LVNlOc4Imd8CeV65mKn6g6/y0CrdDFZ2QcVYOE2bjqUduZ3ptm2gVVrafpor4RBi9Bme
w1aeT5N+GL28zj8CHJEC4T6EQzBdjpfiVvj7elJImzBkpLBOnRktsJeTgjalU8ims6OaCnt5SJpB
3BVYGQaJYRbvC6cY37tD4X12jfp/eP4ZG3g3DSUqIgDmd2OLFZIimyuay3VaAt4SRPoS0RQOAmxN
O93P7phNAeU3HKkHsO7/vr0hXt+XbPbN72KDxDpI4b8cf9XHRsuU2IzgXTemv9bVfJqq1c79TjXK
Gw//6xtzGwxT1g0IC55i+zF/7L4x13kJzdqKnDqTBzdP62PRpc7ZmIdnApD4s2dB9ayNtD6tYsrr
GzfY1eGZY8qdqCJQans5fCay1krEsOk8DfIeRBqdNLQEP8ypJkMo8Mj7C+Cw4eyULbbkyN3pN8Kt
q7ONysc2C9zU+96Uh8mE46wOzzGOzR+xGPow6HNzyZbl1kG/NpLFIMD9aHra+75CvzZ5Z6euGSld
ei4TO/6ZZKZ6NKclvfHOXzs9pFmwFqldsrK7K4znFtFKo7eAqnhD+4T+Re0gfJpm1fJUpSKZ0xDu
pPcVPKeaROuCIeHfb2GCDPJJ9EWAHO2X1Sjy0upsKyrW2Yj6clg+qGkn8IZybikFv35rt4YfiG56
JptJzfb3PzZwIQsDUUTPinAtsLugIaDPDolt1F/e/qTXz4LJTJI38v5tS7g/lYo5tmbbORH5cnrU
3OX9NMRIqxcxztRNvN4qZF3bLZsdyu8CAMWW3cFMWt7CTjBebE5y8Ydhs8cc57o+21Pd3tgw23r8
2UwGUATJdWuEYC3P5bbLeJQOY0rSHCdq3NL+jAvk3Efeaovql3QXs/+hz0Y5+X08Nubl76eVC0Z3
YStuflq7neKOYrbUIrajXqVl7ruW4gZtY1mBUpV54WtN8c//MCAldc7fpi2579j2Rqe7TeLaEdK8
7Xh2S8w00OArk3dTX3nzAbrUrVrZtdkFWMP2IewGzrRbyqmbXGOSik3E33ZP3VRP59Tp7HdWK8rz
miXqEJRuVv99GgtUDB4xCqREFZDjX54M7s0CoiU7yOnNNhhBRZKw9kV5n2ctQhvWKOVhjpX1eRHq
LV78ldOicaNyp6JHQSC1i/n1RleMLM3cqI4VEaRrqRyyKs2Oc6fGAUj6+sY2unJaoE8gaughWMqh
2d14QlebQVMZj6KudQGg595Poqm+z1gk3BCGuvZpAP03sjIz+6q66ywksWYnqczZrXFQp1I9ALgx
g7XUJthFzi1i0dXxqDwSnm1GWHvccD6Vse3EFCDrceouy6x4j6tdtf+sqhweq2K6BQu/NpXUkhGu
RpySPbv9nj8u1MyZ4AxjIgPAsq7DAW/LDzO2hZ8WQyq34P2vWo2Ed7xRvP2Q+TcK726P5nWFqKKX
eFE8ddZxrDLlY+Xm62GoO3nEircPTMUouGUdOYVaSU3Kd2JL+0JR1riR27x+NPkpW8eP7cOjuQeW
2hkxNn0Qj+dKyTCLyNMvtbS0Cd3msbzYmjQ+m2aXNMc+Luofb19Kr8j/2zzQDtoKvRvG1Ni9Ynrv
JuhUDF5UrroKxbauN3FIb/gxqNlU+otZTRfTQ9xEwTNO+BZGpLTBPGx/QmlO7pfNVmfT0rl1jrmm
dvtPV4mBuS5/n61NoX53tJKubQvkNKZDo+kAhBqrKIyA8tg4BmmRoC1hV7FahhPui+97i0TfH3vs
4vxZNMpwmpS5r0NL8cQnhwkwDiIFBxB4hiCvMsrG6kNb6827uDBi67CZvRjBspjxl1QZqXLBO5Hr
563Pc9baUlGC2YpzQwY5gesyBnnu2cIMKlMvNZQvYjElApnMSsvXAP2bLH7MV7UuvtDt6qcfiap3
aKnbxAhn+Ct5OvjYQFnxZ0Xo/aj7cWU4yxy4pSITrMPdvp//nZptkvGwnWbF9uOxmuePJtZSGTbZ
6CYd05VH7RulhUYi9NPU2cVoTcX7as2p455jTE1a6Q88Adrke90UDyf05NIeNueaeNVdi1ej8J0c
5+WLrbZmEgyTG2tPltuBeC1aMbVBmiWLjZ4GvKz2KwZjzNBa4D8rMlWWwtdMFKIustfhbnnS7bPT
kMxddS/ddjLfpQkyaJEEsZuddHMo3cAr9MrBakLW1RklUrW81DBOl09AM5YqqFFOjA+6J23z61D0
sjijSRzXB0PElvTHhHTtqPRD7B7GytCqgPZP0oW9nejD+1lo+vorpqBkPCB1ri0P0IDLOfM9C+GO
RwU5e7wfER8on4Rtp+svS+mL7OjmeZY+jOglKscFt+bxvZPUqBgWGCU1IVT+jU2lVZAIItBtU7Jc
gL+uXtCX5eJ+HZukWf6lrb1o9qadW4x3pT1Ww881prXchvM4I+17mOFbmwHC7B4nSzPWrix9N62T
FMFwozOEHuDvoCaunzVwtj7pYozp6fA8js2DV8o2DpOUtG/08bVMlNz3lNR071cbNbuD0izjfNYh
DfHP1jJrMNqiI2Sn2UO8jk7/kClQ0MqgtaVRamHW1dp6XuhnlRofwbl/THBWJJ82xsJO0qCdK7v7
IlFjLu+QzjHjY22UAP4OiM7nydlaGuQODsTSmGQFlFndcfY12c3pDEd4BVkXYl1e4OdVD3Fr39We
A5l4pUnSXJAYH7wnrc2M3A40oZXZI2JtyfAridciCxY1zwftkNqVGIZgXgdAP6bX4YZuK0gRVr43
z0wxanVGms2B1qT060JhrVp9sPJNlrFWQKT6i1A854dSQfoDn6g1D/0k88aPtWL0/I1uVH0u8A8R
h7Fth/bBI8+lwF31bfGZmgyqe0kVj+1x7Wju6YGhp7b+6NDiXMN4Gkz9Xlh2Z12k65BKhWUDgOSk
y7jqvscVTYK7urLd9Xkup25J8UMbhObn81okv5Diwv6L+lGcecSzeaeuOLorqj2coN/XoJ4Up1Ea
f11XNeauckXSnnO1c8QFaliOpoU66PJpsOSA51KXJLEXLX1irX7V5I75q2j0IcHFPp+n3M8MT9ng
qJOjxr9is1LkD6Nt2v6zlqRLe9cXY1p8SLKkUzcqTqJ8xyPDMKm7Y6Lud95qek9xrwr1LoVRuUa5
Yg+6fkmRQY9bf2hoHoR6gv5+cawsG7xEV7aV/T01OiX5mYmpt0AI0bo8pLrIxaloW7U76mLSkzsW
t29/tkhN9A/2YinIXdtmoXIWMJZK539EUhfrEWqYm5e+JqxpOiczghQ8M+6o/aS+ryaJ3yMGIz8o
cc8/MtwsLs69Lm3nWFCtS961QyemRy3tlOmitkO1fGaDOHaACEAnArs3h/Y02drSnVN9UtOzHNtt
u9f9Mv0jG8fJ16gfE1pP9lRq+QX9nTmOMpm1E5dUq9AQ0pM+035MABiGS+52NTadI7o8P+qWByVw
ASONpW837jitByPp8wUpkBYP6M+r15jWGMSdCXNDTVJT/Q4ttLXu6lRKOR7LpUqmr7rRI/8wuzwK
2pFnpxInr7UxTfGpPMO4TiFcYBDRrnneBHk8z+2ZN7DrPiKM0QxfQcqpsjnYIh6674tk+/BYLEPt
kOSAX2rf6VpmyUvhAkF7dOyU2ib0+zg+0/ddai9Ix8RuLpUqMuXC2I79vM5yzj6lCaf6gqy7s5xb
Rc+AmFtWIzMfJdTsfhrteCQzHdzyh2Ur9hwJ+iA4lZpjIa3PdAAKFNfLdrb1kIcApSikYlEN4tFE
2utUdJYUMzbCMBZPAsjP+IEas9mEROwNtcm+tVq79YGpka14HUDBJ0lduz7UeJkg0llZVYN33Nxk
zlPeEkU/dHm1VodichVj9EEsJ1lYQblWglpx7QF/MvRgVF8gLNKcU2T9eSw64LsBa6sjwVFlpn1O
cN9CKLoAlhp5tdqkh0KRTfrNshtP3hn20pvzYTEqzIQBvrveNzFMSvYB/T1dHGxY271x7nsnxvtp
GGEU+WjStFgvqZzT+tEx5/STUEEM36MNGCunaa2zLD2AGM6c1l+Fna0/imFuy/+GvlP5hQ2Vbu9J
Jn23fm7y1CzyoCVjXgNpVjGx44Kk+/xoiAHnq3X0DHksBzRVsXXBXaAzA97JJX6OkS04rpXSjcDL
ECQ+1fAS9cckk2kT0TuD4BrC+cDBxtO2GSlBUP7iVqqXw9hUZYiuAaRMqa997+PhV3ZPeaewVHIu
azRkmSh8ZVrP+q9Mi+zZ6ft04uU2kI0RYhqIz/A9jYpFxj+7bKALr7SEDQeZouAX6PTvvlm562aP
bVu7xakc3L4+ibogAFfRwIDnnOjdEWKnVR1FG2NOEXdtioArj0r9OPex5TAacOeTbAY0iNppnH5l
rhCW77pJ9h0V9eRzb0gVWGPiTNoxq0SJnXSCXvJSrnN+AAQiUNUpcLDzTpBdzOIopNOJ+6VABeys
KQLkZpfxjN5VZT0/4xQaL09d5yret7gutMyHM2x/MCkgKx8U1OPmn11V2c9ao014ilpx/CRXi+Vc
jAmFUlWtxK/CNnndSrM1n4exMZ56bV1N36t1r4skEuyh3IhAFxWFw9xvnWXMw0obbSLhzrQI7XQU
4TFvklpz4rZNrHOrDwtWn60xPLd0ATIeBabp374xuz5AF3qVoWvHCCY3Zps+xxMbMtAcpXrOmq79
VbjuGJ90TzTy+1o5RvlLrriVBdIpbHZz2moqznG4IceHdKZz+Z0AU3jvsdBs5s+jPlgjyN0Eu4oV
2Zw6UCslr+6Jk1oq2UNBMNPzmGNGh8aX857nLVPvZpqTZui50hR+3y+ueszYritenEnu/BeD3SI5
80gPTwnYlfaENbMigxnj3AJMwGSKJ72nhXiP1tM8fzUV2lZ+24i5PtiJm3jnAgnKhiBqTZJTLuzE
sEIsUWy2j2UszmE0U+fOXKRNtKxxDd5Pk1Czk2Ymip0R3nk2vruTpX4oi3L5N1extwstfsnHwlC8
8cATZuq+7U6TfLfGUvPIokzCBPQRV+llIbZKlEKssuuKsJDTlN7RXq7SMO8wc0QBLHHacwO/3PvG
81lZh5xXSjnRTFvW2F9VtVfCuYEQRq/arepTYeB6/4gOnZF8KZzeqQ9zqw7GKZ9NtQlkaln9EdWa
bH4YZC/oKLX10PygaiLKg+IUPHGJwXX2rcvXRr9sGMAMksK8eOcEl4jmi2FO9qmL2x7oT2VIxAyr
YilSFOHsbH4is3DmkJjRRTK+7TCQ0luIo2SLmIgVcaQ2bp5wrI3cueMG2RyDrN7t7SAvOkyMgfIj
zzh7VcuM6iO9b33B7sQsy9kJoNql3WmFqDX6ppsU1ZemV40JVWqjXUNHLEKGhdvEky89BPEvy0p2
f9BRXS/DvEUJMzAKK5GYCmKs+lW0Jca0dYMgucoRIsRKzuRVchk/rlRRAVKA0PZmoL2DNlbCV3I7
KbPIihdH656UyeCpxY+kJgOlMG/TjygnV71zxlIzw7jrBnchJcZhlwAW2vl9t04aelxcRVlQm0v7
b4ZmXgdhUJfywa4wg34kd67Nf1JWtArF4qbst0kbyeESk6EGrwZmqi3CfpYx6NMwx2KnPizIb311
Aclz9nrF+CpNI8M0qotLmjV6OhsXLRFjf9dikmwHqSsR5szUwXu2ncz6VBi2/G4Ry6r+grHOiL80
9uFwUzRZHjjFqPoVtkzcH2XtqHmgCHouMFLxSMDwrjAuxlqa7yvyLQolg+Z1F1krXXPqNOxMfIRD
pBu2fTOMfrYoiRfGLv5hobLIBZP7tpneiUIDJqSlC8iGMo/1MSoaU3IfQBHzc+qTeSg1o099/PxU
67xkRWIEKbrHX6l4eNmxydzRQN69rbsA9ey+PeRrC4bLcFPH9BeEMGu/ditbnnSl4pnDaWk5DkOt
2r6Jt95/3jQk3+pUV1Uf0zv7P7X3kn/s1VmrYM6RojK8vsUTy4zlg6VsyAS1tCaHmMPLlUPrmUnp
Y3hufZ1pCP+XLlM14UgvOhnY3lR9L5zSJHXKuAZCQOMN2U+b1/FlzVXRBW4Dglg3yswC8UlFJRzN
jGjf8RJT8w20Fv6xEP7ufLwF7cXvULj4aPckJ36mL3Z+WIrSUUDIOWURzJAM4dzOAotERRkHhbvU
Ee/rueq9IKaKca9MCzWaqRLacOhMmWApTZCp+MYgBfbKpoxF0CBqvvmCiloLMpKTNJib3nP8UlnS
d/Wi4lVld2JZTxM5yDu7SDfIeYyi6hFyvUAaJs7Ge83JYd8upli/QgQm75vjbqU60C09StHIhHwU
eo5L1OyYxU/SswaWsNLL/rxsZ+9+6vpcC7QuyyY/njyYxJ4ctCfXWAvkEVRvelJMsxBhJqUtOEiu
ez+jRvMAbaJsA48LcubyHdr/9CG31UPcixKBv1FpTuP/cXQey1UrWxh+IlUph6nCDs7G2BgmKuAY
5ZZa6lbop7/fvhOKKsDsIKnX+uPAMzpHLdUuWdT1NoflXtZV2lesxam1JzCnJhHUEywk6v+zGkGJ
rrMQo5JxlfVztnaj+ubzypwCrVdVF8o+dpPXzUGkXgdoEaX0Uw3fJ+HuRBvuE6dDvTDQ51XYOH8H
zyZ7Vo+O0+YtwCOvpWrpDSEVcXzR1P7xXAit+vfoKtFh6+1sK2WhRe0e6H6j+o3V42RYTh6RWoGC
xlsbsNDtOB4KwqvCNffqDstIHKnwxzayZKuYagf23lB9wJOLIPUC47k8nY23k5Vno6/cWqSB5b4Q
VZYs6lZGtsQMOLGp2Qkcr9Uln/FtgnN3GkfyUYX/UcyCRXVwjyZzu0h+TdvBfWM7H129xLfNNvgz
Na3za+/iLU/mg1gduxTtk14BW3ialPF3WR1zc5q9kAO3RvEjUzpfQzCQ0XifqkycHitFQKHmAHZw
4TYTHg9K6Qzpsi27l7ae9KNcuOao+NnbUBDONOHy90iqSxEuUeHq0EvT8+lwTKTL7jglPriBJN5Y
HCEzKH1awU1QH25pKbsVH2rlrDKNptatCBAchyF3RGw/hc2ibA5n26X67JCJS1dum/zneyMVtTUP
vs/GrYMmDUvK9tJoXsdX5h9Fb5s30Md8hCMmT5dpYHtFvFgiEDh4WZI7V4KseL3IB3VYDD3TJLcs
avrdfw5LFL18Io57wt0PwuUMdlDmQSOaP0wMLs4bqa3/tnHpgmLv5/BNcCgP2ajrif3ajut/dqtG
VQA/Hb8Gl1a8fNBsbamqcaZlhmqz5Q3hcjU815Hal6fR9uRdtIbNW9PS8JeOtUPfJoe0OJkYme8d
LZC8SKEjZ4Rd0OVUVPRY/jPRptqs3ac+YLj3YB7Jo18vHWBilHXUyndUYidhmXJt0ZA3AEjUJ+Rs
/XjywZ2OE/ghS8sY9nY6ycVwro9rWWe+b3UqqwI8vAXDxdze9+DMTWHDqCTf7dWU4Jrh1rMoDu3n
sVlNXEjyLtn5JzV0havt9jVsLN++utwxW4YxVui/vWWjjB772dcPjgTiv5YaD8KlbEzbXxNmgSkv
mYreJs+0wC6kNCGyEK4EFWZLVpk8logdfXL9xwM23Ul3QcYDWuswcM/VvoRHfqy65q+oyK+uzCK7
ncWDZfbU9kjIyCBM4ZoccbQ19W0kxGVxEyibL8bnT3u9rdOp97ZjeLQsI1S++j53sKuH1r7YLSLA
Zp7C7jzaqm2hQdAcZVge7SRjI6e1AYK9Xs6D1IL1K5m34DMK2mg9RQt4UEYFdTukwKFK/aUwMoBQ
sNg9s7aKoyEX1LzRRGzoAY25AOzRucHB/x+atPlu2Gm619i42wfyNVpApinkvxJK1ctj3YKun0Wl
rTcFwuumch7mBgZqHaMxW43lYMYay/Cf704ccIL0lyGVTcIKLDT576mDtMcqNraiPTPu4l6nREl5
FsguPio0l0O2Vti5JeVw5lQGev6Yu6RT6cGV1uY9+95A9giETsFJD2TojUsdFX40RM+DFYHXBPWm
bMLQe552PO6nIkoaq8ugFo5vtI7Hn3Zlxe1dXBntvLhSDsw3LsNbgTt5mVNOFek93lBbmbvNYcw1
QpD1rcGzseTbQtFN0Q3clCfHrGWYcUvrjX5wdt8rJpTyRdqqkoWeAucbZ25S0U1pi89l04FMzS22
5b6xdeAXwpesPsnmed960NImnRxh/ekiIUWKNjcoMVDrCTiioQmRDa52vYyMe3n1Wxz2WeUP+h/f
vfWldSKmtGMe+EfeJcuNGFvTp/bs73ARsmpuuVFwCKek7au2UN2aVEVLWU+c9dHS/x09My3FROIJ
56851qdRBd4f/7b4pIthfTizDAwVRHE/3omYXTs/4tot821a9c9mGMPfIXzgv9Jpxt9VYpEIWJbW
7KQ2TQd7weHCVNUuA2DYMhDI8tAFw1EM07qMeQcewHtmq0unoDue+3WZh0y1R/DKdxsd3My++PBl
NHYkntS3ZNt6DT4Glh0niyejfcbXMNIZr20YT1VHN8/JUJxMJSghHXQ6+KbeC80T+vF2V74TgFXO
WYzbbChKqAxzog7cfZN7dEtJCLb3Od6bPW86wrwvh7vrN3Qsos79WZkXuXDCFbEYtblvAIWPgjWL
r6shwCHJhtWCCqJYVVR87KvfZiFJCHOmSult2QREIoqZxm6VJholWRrsfc2qFneGz7kWYZMZ5Ztb
zDVyr4HZlyLurU0kUMHSRHk0yzhv+5XQnZAAxhNYgludfHvZ/zqc6WFRHUN1XYkJ6yjGhByBmFvI
xNnKGvSj9cf6pH3BJyjIrR3TUTb1mx5DMHWuXfE5OvvOrLSFW5cNhDxOqdKjeDGykTKXrtW+Q7Xb
TQbLbb7KlcUor/p+DrKpa+K3fZQyOksC0H8l1Grcbdas9EMV+vW1CeolZLx3tvc22JSbtSgrdqgl
JY4cX1G7nRVN8dfOyCg5xSWl21kAc2Sx2an6DqxlUynFTMmd9NGIp+5s5i1b7aW+R1TSzVkfuuWU
dxw0d2zDksSBaPZUPizTILP5QHCSyXmqb6hbMtp4CMA1gVDXESq3qzSeWmmq94WgJlkE8E7MY0xi
bd5Vlnpjnh7XdPVWCvW2uqMeUWM5/+eVMRbhzh3NI2/c1I9BYNXbXXOsrPruEFS/Y3KYrHReAaEz
n0vqMR7RpmY6ccef0xGDoMfNXsZpK3v9aebDKtNjiGWZabCJ41RhnvuwdzyeNqzcz7IOrXe/ssvf
9BotZFmPHVj1YRKMusCv1DoP22jfzV41bpnr1MG9x0y6Zp5/iHczV+W/nSfwkbJEd88+PlIvBfcf
dboTtOpkle1YP9vd6kTRJayAGTJq0xZW4gn4PW/cb/XAIu6zQVs3gV7nAj91U0LG0RpyIebbiouw
8JVpGPWOKQjTUE+k84xJFVHjZyK95HSUQCayGnN/7O28wYxYgaBJMYGXzLc5YBew5/rw7gItLSdb
9QJCNPmreIm87ea43ZWMU2LEBgodEoEmqRz2z2idtup0BIm15uBFa3m1qlm4Txbi0f5UhYC9HNdN
9EAw9uYC4QzNp6PJMGTwdccBtODWyDvu8lhPjk8vZkb8FSfltDrcG5E8JHPnsTc/vInL7xTVNeUX
oxH1VyxjY2C8VMOPraLazy3oUv794G7xpWGjiU86qEHQdqehbMmv+/ps9ZAL53kS0/qkcJNGqSs2
QEB4j5U9eWaSLXAOyThjmm0b9jee0Sd0X+V2KR2lJXOI63xv96g2Z7BrBtllqLcuj8iu2Z8bDMHc
Of2tePx2oX/D6TSLYu232eGQqOq+54aXtQUSSOXfRip6uE3nRi1uQSWOVKdx0r7MDh1PXQqCkNiX
0O+DHzxTuThjgACuvn6jxc4LdWBxwDOUYEufj/upmxUI5WapI7VArJpUwfKB01ft3pIiqOIk2+yw
kZnb1syPCctyn5YiIXRvBJn+4XK30nI7u+HtC9FJm3Lp8ausnO5uaJfkzdBCGGZI3kAfVwpaMXD5
e/v7gMJhqhHIFoq6Olzn0jrzYZjqgvK3NySE0np7r01uR1Z9F5G+80PVNSpmJ57ZE1CXJH3Rhpua
GOuRXKBzswng7ta1oXs7ZjLBnNuuGfEFncm1dv1PIaudcBvpxY8ENDK42842P8BfjNUZ0tAZ7uIo
KLtHiwrA6jsuM2ldEJtw5DvGXyH+J+f4mTRawokNRC7cB7Jp1Q+uiIVO6UARnNEyOYDNl+7WZiIO
Vwg/b/DaoqmniMd91KzxqdpKSC4r8L5RHVu7xb4Li7/dhY1NNHQ1MqDbuFEfbwK742kDgBk+uA3r
oUvLZHOPx1447fC2ceZ/lJU7HG/EB/KRE4kVD4VH1sMff/aW4cTL2mtMeeStPy8KR9/PbneUfCyR
devz5tZLEa9M95dRDByJk6GXPvVnP/y1j54iRnrgpruMJK57F3ubhP3mI18w+XEM/lIscTjzUCY3
5uAxqMyr3QzDcUELBG+UGmeug7MAuHJSKSB0Ho4J5CH1GVnV6zjs/NqBfBuWcmKfgqsLox599hGC
FBxLybq/TLviC91l7Crw0jYY39qltobMrBTE3q8tG81p8qwoeTFruFonFY7rVJCiOIz3dWybOfWo
+CN81Ah7hWr2GpWNwt/Gh7rpcb3ePqTtXiQmCL9vRNXvTw5XWMUsA5kXvJlg2ZygQPo4y7bwGxZj
hklDQUK3T8dfcQycWyvHzmWO3fJjA3fCerTucGEw73GUSj3Pa1521fxHr9B+BdxY98sgEKoLOnj6
JF/DQ+A3VnX/tAbhMVwrS+sMOGjNpF2/slDPPNO6Z86bjzKMyywJ5/lPv+mZCncZfDa3Avu8nLbm
l8FzZz05m8+yu+AA4I6Jf3cE5X5EW/CjI6WD6LF+eq/WuKFmlpXeo3Nx7HP63sS5mav+w1G7H57s
qVdABfX+K/L3JOGs6kv9X+853VNoz4B5HROITn0pjXWnkyamWV37YKHtPBNco9Yg+TJaQVXgJm8u
lQySJ9QWAFdlWUV/pedX/onTP/G/jdExuaeaaW3Ph7bqiF60uzANqOZ1L1XgmjOkuXcP3gWu54/D
Nxcp6gl8Ixap1dTrX98l3XxBGsHzxm9VMcdTu542Mar95NFFRhPvQG5QHRARUsD4i8IOaiLZsI8F
ecxWApETtcHvVtTAALG+PV6q6ij/QGNPv+P2eEZonoi8o8QKxHtOKFhfXex16ULrSp1a0o2KuVKA
o0tTHpoKS7WeF7/15yxU9qDObs8ZldY6auycSyeh4jfs5p5BktVC7Wa1uW19lgUKJ/TrWm7LdWlw
+LI0Jd0vBoThCaWrzQoWzsFl5pr02Ma0hzZzqrr41PdN/Y+0rvBWvT1GP2n6SRzWs/j4O1YoPbOt
nJqvqOZLCQJTq1f8plGKfK6rId+0eGqDPepP6zrO3qc8YvG1TXsH2GwrkOlI1ccPknMr1gNzA4AC
x7YeuiGZk88DBZD31Hpi/azNrAVI47Bbl7LXfYswZ6ZHbBSoV1ITWFuUD9Li7o+VC184oyY+e6WJ
ypO0o2Z+lFa/hdB9dfBVx6P9H5LYaklx49v2t4OpCPuO12zt29HbWCeHeI2/LFNy55R72xVC7Et9
DrYI5nVmCHtAUtXdobFyyDupUHP4fFcWPMa+FCroxukblyAL4DTsnXOylb1sWRO2ci42hl+ZY0oa
1Zeaar2ixXE5bCye/87FwccEpCkB2XIPtmR9OOZdOvx3MkE+zgFdnZs29mrA4U3VzOgiWE41FVdU
NMMMJyLrkYB0eRk5dCr0yc4IP5uQVxWWbH99hOzspJPDZ9dm55hupuqFgui6m6zMaZ3pBy3Y/Pit
8TX5ItK0cbrqqkTckHigox5BFwnDjc9hEFt1tKQzWn/EYFvYNXfV7FBXu09T8GWpVSxPh7Uy3PmG
lEikKHaS0m8Z/vUsrcZs8edd5ZapkM9sMaLV/BAU3afl0U76rjfmcE+3zQDwy+YqCjcQ95RT1y8L
dXB6pckeNYAzk5EFtAPKj0S1CZIjXzcMjhZASiZ0iOKlRV3EIn1IqIypX+r5LhxrE14iPH+K4rm5
Oq50iPl10fBmgtO6U3sO6ROIOg1FGzzWe9u/TvU+/2ChKVm4LVt8q0onuHLWKDtPjJZsokbcoHrd
W9d5MNWQ4rQe26JsZvHtgMb90+5H8uRP3rQxx8zNP8VICeAMAztmlYbQB+g2q3uJDo/ZC3nbc2sf
65dtNd2a7ojnvHSQyXDfjq26SoBGEljgum6TqTOn9tC7XyztA8JDzx2+j9HQtfksHai3bql6J0XF
ZUeZE6v9Z18P+5Xz3txHIPRwm35d9TlPp9fK2PwO6mTDUm05cd7H/UEM81bzwUeljZyNlvotSKE/
jqRQsT/fuW2/ffikxAfZWJbjXjTb0d/tMHPjHYmjvU8it6UDTI2yfXGrrVvvV82+1AhklCmufLJp
XQgwLz18Z/443DE8Lbh8UBO4JGueBBP1LeiqaVlNLLlEQCZd2afKJAzj7t5M70HcDl88DxGAdFVf
v9ixXRe3o97ksfbi8itGEniK4xKitXWCHrWILOePkhQMyFgG45i0/TLo824QPAs4yQkpdGsERNw0
vc+Bth+cEbs/b5raBtyxiDGq7bSi2X9IzM75AlrdLxlpx6YpkHhAG1t00fXfqLAUP/0BhCLbfGfw
rp3dq/4hGqsBVsvV03TkTe3WkGjoKwu4H9WfF94nklMVBEMK2iQE/D2XcRHMdTPlfSh9+AWvZWnY
DSnYZ8kaIZ5Uou3tWgIWQZJKfZbyaL8t0OVdoeqq7d/6ssPP1PJymR0G3iLlRBAgVYUd66KaUnV8
EaRd3tFFQ2dXYDoffNFCpfCwVKxKOecfHWeG2Dm27WCzkCwMwgXvCy36uTtE9+z+B4k1mXKJy0lV
2wud95FS/+1dV5W86LjvC2B+5Lqa5edPGI21m0MRB3WW9JZnZ71dRr+DYCeMYYe4zvdKYrYfu6Q+
RUMYPfT+Nv/lU7W+7OmYpkKyhNoXT0RUEUdIKGGnKMySj1HrzhqFYTsuf5BYs7EjIHcfx8iY7wu3
05g1pbXeH8zie+GI1v5Drvn2cJC3VZ83y46/bZhN/NTtez1fQm2YZoNBdW7GjdL2mHZJK8y8YSUY
S6EiBcmS5cigMBLTxIJQRh8mOIBtlLt6FMJO5VS+LL1fNdcDQUeYRf66DaRWRZ7OrK4J3FNjTTYH
gHa0zqUhVxfWvE/s8xGGcHyz0y9PhrggSUNWuYxcoajzg7S0ow26YE6S9eyX+15eNndG8UQHHRvE
FDOQdG3celeWIKxsmrs9yHhW0qK6NMB/J9O33hO5oQhEHHdqnNxeDOAqYKyO0irY7YlZXOz1j7pp
YuuXYYGqziOgWJ9xhY6rk8K+iO3KARmsORpV8Lwd6VGUb/WIItsnmyo66QjMM9u2INwuG3k/dNR2
ruHIRiVXcU1PHCdjONi/E0StX22g3J6XUC7B2WEJiW7/krO5Pbgd3+BSKRWcrTLmX8qKJzVCG/sb
FZAbAmUsUG3qW3Are7QMn22JtuyR2NyqPnmb2H90nZqbbGva0Dv57GbQNEJwv2g97zwCkqhzrovF
eX3uGhJ3H3ywL+vE/hWp1IXOis7MWKCYLSCefcHDYlm53Nb53lOaUgdR8hyI446P17Lkf2sfhvoc
N6r0mUCazvDAsfz5Idz58rJBNuurGlBzggsFs5cm801mb0HrilNQmrZ6Nr2nkjzUnq9PIWdE9M+N
pugDS2y5n3Y4zOiuTeLlj8d9Df4xuCByU0g5VmoD2JKTN1SoVcwshozhaX50Jru9b53FP3XWuj0m
U+0QLsCR8DTSZPCORHIJC9NjaUAUGC/eIwJfaDJr9rzXiVrhKpsl2aV3pdz878Esk+fBl0eXw/UP
W+GsgXjDBOgN9xXyD2omu9qGH4tL66ITCawS7qNrFxGUIzuN334culLmfWjHsLsY3vETltCOILcQ
QcyZ6u3pAT8QUhe54pC46URaybGNU5dDPazCHJXnVqX+pnxmXROwGEfegt3corqPAGpCL2GSklKB
ohGFmhGKWv0jITI5zhGeoyNv6W3+iyoWLXANtq2gNnxz2vBi09pal3fE4aqpWL29eT+WkGvtxmZ+
O46KvR1S9SYfr2plZ2ptmp+7BeybhpzDCF3LX/2wRA8Q1fsrUpTjv1vrMD4DYG4QGkSupJfU3TA+
rI2P7kVsq1/oJmg/9OQAw2ychLmN6PZIJ5idb+hk9N99RTnJYtBGL15Yr2UqaiLKbpj+dK+rPb5b
6jH5PkIZP9EM038tiWabWmpf3bWyC14ad12fx9nRn/bkJQwdybo9S14cQP8U9D9ayVBvVKD3VE2z
/zUY7lRkW2S9dVUw3A/S2Mxd2PByn97FRznYUImcJUMQiZ309SE0fx0N8D6tN3G+CoZPFbP9HG3P
XNNDeblVaGcy9vfiBhwXjQ7lqdvFdDZOJL6mvfeuqgzC66Jt8b44i3Nf+YsFjeqzEgViqvNkhOoL
FvcRAaUu2KO3V6Sn/9Virfg8eDGiJZnI6h0mC5KZULIMpbn0dfIb/x0RH+2Nf5rk2Y4m9YwOLny/
3dDnzoXSs3Ze9mb85iK8Sp1jET9UEwC46x9+SpQvBHMg+58IeZMnuN9TkvSvoo9d6E3O2mxM/FO7
Hst9RdaDsDU9w/HXoDekCOK4H5EopvzpDowV7g/LtIzfy5ngzKyZUOJs781ksV6R9qkzFU/rmKOU
C9/jWwdWEUSLlwl2zcegDiM04pOa/wtD44anzumjR7P08rot4VIB/c4SJXw8Ih5p1id861zdYAao
vWOhl5MZ11EXddsdhNlMTpSFcRd8KtdYrwYD6MccYwqpx2p+Hi1R/behF2e0IsXhdzj49g/NQvHL
mi3/u7AG5xk2e3yxl364k5W1Lbldd96p4qx4cMZ1KBKA6HtYfaZkfbjDPwomK4Q2416nsT+FhUY5
BP/uJk+HCm5Ko1UV4Kz9L6dDG5X2idPe9fDF5xiNNIQZaesfoTji34pT/86FLv2XDCiOoicHnkSi
5ddg1sw58oRSYn8ktVK8V45iio+lvAcqw7Y+VGZ6c0tl/w5wnhSMAZC3qwSvS4z705p9pKKmcwu9
zP57zL1y6ba1gc5YATKb7q3i3H5xqJ3mZpwj90+T3EwXe1Ch9wuOO565PeyhKxak7knjnCDXoo+k
MsMDI/LIHY0q/cXp/P4Hh3MEdVe6d7ZF6CciiKMc6aRr7PO+xf29LVBmIxyyBPSKM+x/PN+qX/cQ
X07ftNZTJLr9m2lnd0+9RbqndXKbX9Zaej+bbZY7hov5uDKsWSvWEb98Iztg+LkT54No2PGbr7ku
PX5+VTZAI3J1fwEIqG8YkibUKkfINbePPT+nhSB/QQFOiQAzdpVcncG3wCITDEw8RgitOeIK28C6
cb9VI/6YSQxNsY3Se0RMOd0r5JH3LgKOVEXCPO/khtUZ8jzHyoNNIISMax51PXtkAVQ4viRTd8Do
gyC+l9XSvHaQ3khLbWsHbq7G6pc+SqHxWyEhUsYa/6v1UuUL0rg4DVWQsDQE1KamTlsfdFMTTP6Y
MEY+TZbClhTi//oLr4IC0fNj8z6KBE9/gsML41h4c2LdVZbl/mG8GmjYQi2qrmbyyxuxYtxaXhhK
HP/VU3bj3rGNgRSZxLL01zjIzU7B2OwPr5ZLiGwcR/vPckUMf+lktQ1/V+1H+qzwH3a/uv4YbBa+
uJwL9hYTZLG2uu8oIYMecUonnKFAZ7K1uVz6ybBMidAhichMM7ac3YguGHlzW+feYffojiu7hkLI
d2vlxPMD2ECCksSWNeG0nSw6iWd59OrdCmv0dhkMfmNOTSTL6EXFZew+VgPi6CIIqviKJ8b8Rzx2
M2T1Mej6UrMLjC9iYGg4oQvad/tUz84Qm6fRCmU0nRb2jLY6LxFYXZPGcp1WzHjJdDRvUqLLXTn3
lIl/CqiHsAiaZlTftTfc5B69Nx0HroUA3fJy9mZUHQ0uOkOT6HjAPRQIZWNkDMqUEtewhZTCfuhH
VIw0z0HJsN2OdusuExpvyCWZ7Ujt9ir3trB2ngRMU3xxh0WVfJ6QOfIvDzkXMHUz0lnV1S2p7Pgx
LGa1zkjRGqXTeEXL6zHAl5raLDte4mOhioyd2T5FcbNV3zXd8t63WBM7+YQsZtZgGotnd5SDYiF4
D51ei+uK0y6CFGHuvvORDCSstPu2ZX7lluSf9wgziwbVX/dQ+5Eqc953s9iwaG68f/KN1Mjww23/
rTHc2t+PmSflryWyh5394GiB/tJqqQb7JwHZLskzhsm1ew21cuanCUbXvWKlHt0zCRozSnl/hpzh
SugmjFF7PzRP4QSnhyhysb3Ch7qJzv1YCvUvDEW3wNSgQH7D1VCKH6OnHXjozXVBSLxdMq+uzeQ0
T/uACxbgnI4ZN2swIpVns4c7LBtLGkeHZ1uKwXdAfZpXMXFH9zbKjdLg94i95mS5XuN91qqJrEcY
z4Ovd16s5Xgqobji7zhbMBjYoh7JuzVj0r70SIcpTyf1p7zgpozKlHT5w1yHA4Pe85I0SwnbH3ns
F8biP61TPq24ulixPvYja8DKfHECzR2bV9J6gvaZNg8eyCa2kVSIcArAgGgwm+dnq16BQtLKkl2V
ZAreIgjOvMEkujh21KFUxpms+ytWdg17HM1Q6Wm4jVVFsBMbdPBp97F2fvstNcdFtyk8KwXO4qmE
8sQMdYsOKudEn8eKIaiYeIWuk/eK/vazd9Cx6V15tsdM2bqZwYqEO3ner8m2uESipbNcK7sp5hl+
LbxbciU7q2R+xWcT7A/lCnKb8qSzxrzk64w06r8bGJJ5lpjQYwDJl85Ha4+efAlQDLXPpRPDi0tA
ivkfms+huvNjfgxupRrpduqBoVR3kwq39YyGcSt/k8i9zf9mOQbLVbgAtgUq37rkmq0OedaR3oYH
khas5BzFABeXKhoNFSKiLMvciRCEZsnme/4vXKd+WxCjv20vLXom67SACOJpFdiw0yOKgchwI8Ng
14KlHDSwkqawKncKuUhdUndyu6s3N3fanmv/FIN4Vz+YGZUU8N/W7tl3QSIbvZ04XlwIhLmJGuv+
sAY0rqqxrRliuyNlneMjFOjbGXr2rWe3E3q+9/01mSBdF9X6uYx861CgJepw3qwd+gGWiaX8LTT4
RBDfOt76aHWHiM5BDyf0vu0DjW0YG/jzGz2MrmCf8X3db8iE1pss+WgzSgKl/InbuN2u1eh4AU85
XK0jyXRBi7khmVRbHHwo+riUATm2b6McoRdcb/Tb+7GcbHTCXmXDABQxqLB8VlHbtr8mp624Vdn1
XdPnY4RVtjwxAA2uOunWGafpKrAZDfO55yM5po9Qgdf/tPGuuAcgLbf9yxgHSx++u6WHvzmtKWcI
c6fRccNGVck+vhNTJf6tPEmSzOrXNjkFlVoxMKPNt8253L1ueyCiHCusYaNaXyK8pDhbyaV5jbbV
YSHyumHPtp5YH+6MxXOXPyPJ6w5uxQCSITw1Ix0izzoZ527IQESt9iEKOsv/GZmRLlBKjrQ4iSmg
0CGdeBTXNnZ1LHhXGfpJ+TBEoQMm0VOp599ZeK/7wuN5yYMWXWNyf0AAjFekCxoCW7pifJTu1HV3
EecsZM4G2TGmyAi2hIvJbM4pFCCzl97baVrEH+PN1Q/P6uigB6NMLPeyOsfkOe/zyvP2bx15Y/1D
dCR5eehRcdCqFN7RLKiZ6K4S6bp0IeqgVqER2mloqItgBV9wWSO3Rd0tXgJQVWy0OU0PQjkYbshI
6qIlW8hIbV5FDFEt0j7eR0THUIJ9elhzk/z+H0dnthynskTRLyKCqRheu+lRsiZLtuQXQpJ9mKEK
ioLi6+/q+3biRNiWuqEqc+feK0eggVOBOO+UVQk8EGb2MRzrcPEPAPujwDwmYu63Cwlr2X+Rj2Dg
wW8ROM9Sonreewlm6jKTTkG/1i3rnL8Q3NYsHFhQLfIdWWEMzoPPbuw7nq+gYWS0FaIgLJo762mk
gv0rtkjpa6hzYBSOiWYmJrFK5c/NLdPxvXSwFYSca00qrwyEtIMkyYBsGEl/hDl9TsPnVGZlsjDu
pOBR0X4tkqY50axLYhCt6NrvFpBY+RQBvej+wzWpyv+C5bbTczdp8OQ43DGzWeq0ylUEt5Qgw0mG
MMgcv+gEcmxlil9kHNr6MmNTHR4j/Ajlc+uRuzpudRj3l8XWmkJogwDVXoJqELTMMalCIp7JJlxG
yFjtPk2vuZNA7WkKH7NMsjPHVmqnJjuuU2tOpXC9Yshqw6zgTIyToXx+29p2585N1B9UN3r/bN+2
zTM2fTEZPKq8e9cOP9e19hFKKdWJA78Pc5rk37jU58XZtTOO6kzhCouTLMplLL/ctck3e7ZFEc+/
RA/Pot+VPmCnXQG1BMYLMx2E/MQUjQDlKxL6rdVfozhTXWHMUTJ6VR/diNhOOtL11t9YLkxP2IL7
x3sNsNhwMzlhNYxZH2I/e5C+TZh6Wc8tTi5wMNwwoVwctCSvyY9c/hysBvGcaVWiHEaMRjP9PLZ+
fTOOMSINGKi7q3/x/HWsTzn10nweYsr9mgqwbpyPDakDZ2tVuenvcB4AOOyRJ3O97uY4rNu/lPgF
xl3ws3Qtgnlsfm8DHSsoHYitL4yA5mBf492m4GKG2j8VGLDsrwIPGMwKh+s6GxInCr+5X5R7WsiY
gVrNKwRtUwIEqHaBErk6Vmnlqwdil051SLSV4d88dmMz7UO3C5djDb2rpiTBv7zyAxbR+Il4xdLg
EPJVvfecEEVoR/KOLK4VrY/Pu6gceAJzwkTDcY0GLDf1RrKEOu8ncauZC/nmxGbFdC/mqu6OetRx
+Z/OOc5wjBZru7wSv07siTMerjkN0FoAHKc+9G4ZMoKNmAXpS3xPBv2X3fp8cTPZGmqJeTS8IFFv
bPwK936p7zHbkOquzc0fMMZz1Z2rYXbxoLBrA1qDnprAvoY6NeFtVBHJO2LFtFROXNt6pYYkx/UH
tsg4npQgh3bW6doOmidZOutPEBNM8I7STggzVhhSRqeeqqfM2Krqe/boLDiMT01S0PDyVS/i1Ik5
wk2JkckPyJVNa45BfrAFQbsl91txz+e+2Yd5LQN5DLUx6ReZVE6szE20ZjdKUfn2VbL99gM3WPgh
Q2/lFpOYi6r7ehaIgQdsppAZhD975Z3n9w4BMJ7zesQ/otGgMhYXtdu9Lkd/+k31Oanf/kIcm53B
XFXLfUv5UJwpxOIxszPh8fbC895PSWapqkjVmpgL1KGPMjp5dRuyFslJOc1c4B7N643FVG0PMzyR
6TodVTNZ/dMPOr0smEuXsg8ZPkjcm+zswWs0nSdSYrUGW7TNw6MX82b3yPzTxiMsx7pcf+LBd8qn
jfbZ/mlwqDifAtLc+tUULGy8DBys1YbT1PXSTz7WwZ7sGOGHIjy51kXmdlKv2O1UQkvtmtBu3/DL
iDpRrJnQ502NUzziDMPKygl2QmsEAJ5DZRy1g4EROinTR1za3N5cuJG630AYT+MBuTEeevwNk4mC
LIQb0dXn0ASyfmO3woCzHLeDWP+mWzHabyQBV38zuIv8l5kEa/xfOTeL/89d1WSaHUPRsPV/tDip
l+mQu73pT8qtJt7vaUlNnHBJFYsWmbcOECX2sRol6ZbW1VV7atH7wTL4ZNrPTNur8LSaok+ehwIu
yh2IU6Vfml4m4mFUTt6/jIxY63c1YO06lsuWygeXaVy0C5ywZgcP/X31KRD/84vAPs09wi3qZYYl
2tXeLUNWM3qMgMK3Df0/enEtNSv0k6C//Q3MuO9XY5NgvFkoLQu7Rq4QBp5DYMLuLi/crf0tRCvS
FzJt5Pdpkxu/zzzJiXxO8zryzgqFKzzEAyfQnea5UCfgTwFOH+kCEU5K9lNkdiVzfrWVcpcbZGCj
BxFgGVYOJavC4AlfzhaeIw/kU8WHEsyzPo1Jim+GsfeykeQRNq6uhgcsijJCBHF3YSyl/A0OdYiy
Mxdb5Rw6hjdCc+fiJlMZ2ztK7F+DSJzxC15M1877hfAkdH6rnDW8k4vXr062Mcf6f6e2EkfG71uT
wyQNvIna7nBrBs6/JaAckeyWjPL1hI1yqR6EInrDmustKI9FOxXirEOkqxIMBb3FdVo3Ql7k1If5
Zk+NCGL/4FtzLU2x10ksAUuh/AtJ7D489pvTaYqPbgMCMJBgS35Qg/XekyE1Z8cDcXzgEj4n6/xD
1yrqj6VaZyFxkqRu9EmpXsIVIwVMSzZ1UU+fiUeGeTWuK+eDBkKsPNGYl9Z9GGJtnzKslwX07oog
h6nv07WsenrzvtHBh4NWFT6rhgPrUq6MOO56vMCEBLmzDKSSxvOyqY+SEi2xLvr6OjMprWEWbRxm
gFkUGje4GFUeN/5g+mzKyI6nCeTV9DpiILmdb0MQR786S/f+D3BCIt/mqG8Jc+X+GhO/6xmh/iJQ
40IyifDS/jJDGoxHRfs8fGAZsDk+PGgl1fciXSOfMT46FHJEFHmNcV/45tmxkIyZo3nllmG3bLvn
pJtvFhZPeZT/YzKTmDRRuzjxLh1UrqL7cmgx148Fto7jpmsznyyYl+oQAr0QMBpG/Bf3TRGTAk7D
de1+DmEo00fZbEwfFz3zuy4J1ZuXsdRtXt6Xko9XUvsIzt5TVyMzXVu08eYg+OzTdN+sRRqeijgZ
P6YbDICMZ2qxkpjAWz6TWUNzvKL1MXCil4PqQj3NEsH7WJIE/JMnYYU2T48nqfl95g71rw06wULF
hnm2obCPcHTiW8sJEuKVkM5HC9tUvzKa0v0bM2Pmo7thnsrlB06EZbv9w0iow5KSPPF7jaJdeWlv
x0evHIsmPth08BChcx2wKgQ7K5kW07sBmXbla/vAvTkwlHI0+Q7slkMzmZJhexnSE9SNmDr8wwE2
ghpdq3rI01A5ewKhevxc7bTJM77todoXVQQAIaHcwWlUFQtAUHbPzEIkO0SBlkGLSpN1/BGWQZu+
rXJIcfWGMnHDHcdXqeg/fFg9O6SxVZCFSRQ/ckLKNKvIwCVvW0/SnqhllXOsHSqvZpPSKAZNnHxQ
sUPATBRev2WDm7dJ+FB4PpXHpQkVu5sjNfhWPuHBmUvxQmMVsLuaraxx+FqnbrBc1rEFQI1iiwhd
dDaN0ZnqKjgCyXP957brK/0sLAr4m4ad4L27CUPQYw6opL0jSwzP1bhmSPJdVIo8Aq0Qy+RhmXXT
XZtqGoiIFlXIVpdTacOFZYpjAHm/xqJrS5y2w21jKbNxv+5o7UXf1vrPkM6SD6P0vOuSpE71SCJO
0gqOA6VM1hMK6U+OkQyId5gTCfllQJcwAjC5K+EUdLgwSkIezRjTthIryMftwAQYDTXBw08f5lRR
OB5gOpn0EWW3q86cNkyk0PscP/kYJFXvux2Vj2rIp4fvnyAiihgpYC98mx1Lubwjxo61Cxwj4jIj
odjlR6b1qi+G8GmY1dxTqt5XRY+eGbOEyX9pc5xKeh/3dbF9aFAYgOHYETXgV8D0nfNoBWE/m0Oq
8JhiDCxrzz8AC8I117kmmZ42plLo/5hWUixozgz3MrYFZnPIFG119iutu/LHDXszHtpxsziZJtqw
/rFBFHCry3yryyoKCUKBfTYbPeBRwrsZzUlxRaSi93uQS0pcAce90PN/dMKkJfdMfW7Oqz6q2/Xn
uHggwY5sZPf6O7p+6/7bJpWqgFV+Y+k7Rz9cm5mFQfPAJ7ptzCAy8rq5fW5l6XYvAF6SaLnEWxDK
9krqRNcPBHTq40Dz3fxDRTcJAlGDCU8TQwUm4nvzq7dEM+2r1Mv3SkCM+7LYlhd0iSQ+ucNQ/S0L
/Ki7bRVzEKO6upPT7TaOr+DozOn2O+Sl+JsbkE1sEAIvtqOlDO6acB2X/yjvvaci7CsGmnOZepmY
iSsRgFL+4zqhUR1bJy+bi5P4/bFrbRmQ1FynZ+PdbB0Yl038x0NSHSCNLCBlcA5hrFwILNc/R4iD
/UPJLdx8GXKdrkdXnpYG0cmfguWNczZOgp0bDZH9NRpLhbGjVfLa44A0d7Ol+vP2MEnyiSQWt9Hs
vdGbaHxCc+sIwkGwvZk8EG7aUmFe8lcy5viusc0fJ6540BhxMcXPXDzuV9uWOMAJ/QTXRcTlcMLt
TGNuQIP5PKMDHe1+bnwS8CUZsByxp2K0HnR28zNmdv0/4/cw8GNsUq8YdwKMDmBQ/fepS1iz0Q74
zs5ilqq51kkfeNDP084/9NNUz/cVTkb1LFiJFvzGgKvD30UXzv5jniBm3DnsOB3vKkwHUGLaqPPH
30iYobjAx2qvclIrcnvUpyneGzCvpzQvAenyyzrNpW7zXGNKLYYo+MKp14/ufqwBw13w5MT1sQw2
sluR56bOw1S1BrG7s3Q8O0a+yfarbES3/MBIBBRi+T8tHs52+RRiFYU40ep0u6adE+kPh9sy0ZSL
iJqoKn3Jv8H+G2/G8gZvy2BBYVTHSMGogieQd+W5cdFaN2oHXVU9ImzaxeuBL25NOyISuCYY7w1t
lzZ7EW4N9i9wbCik2HTz3vwOEExD3GcJ8r3XTE54RxkVuXcFXrz5ziEOFeITbYZm/h0KoZyrm+LS
R34Xq48LLp3MePbR8MWnkypwcCxQEMtFNw2pU5kOzSOm07Wn4gri5uCJkYKBumbhVEmWLYLxAkSm
wfMepZxTlcffTFeDQbnu1lAekrZfo2Nbp7B2fCCIhAhrAq4ywyeiP2ma1yVL6MIJlNaL/bk6dY2C
6i8BsKUCq+SDr5ZtuIU0oidWkRtzaLuiWA4TI8j6acmXNMhcbvTywbb2FkZY6j8VeZ2HAmsiiTwP
+/MhaoV9UTUe6/vAAch1t3JEMtNqRv/akmWiRKboQCrfYiJTz4h0pDkhNrnBSfkkpzGeo5g/jUGT
X1qOPKJJMy75R+6eatolHGTJ+WZ/CXfgJqTHk5AQHAvnKCLgFFeLfsQ82wTfC3yJguRoyLofB2er
HQl1GTVhOgaVVipAxWGLuWTcp/TYAk1MUvWyoGSqR7sc2N7LgoLCpd3nZFxCoLT7enS1gWThOCn1
9eD9x3naYk5ShOi6/lpUmFnDE0Gycs481LDtMK22CJE1/e4rWa0vp/2aqOEDpidB4iqeu+S261A7
KQ8pCgZpMYKuEmOjLM2VJYwtX3rug045baKPI0juQ+kM5211W/sMxIM0Fb31ZN9sicUYMk1fh/Zx
GJrgPxUEwz8yoa44pSIpHoKcEvNQVzNVldvTo9Aq0xJiD5/YsEwqrNLvAhurORYUW5e4qCBI69xp
AVBsVcDPBlXhpll3kW6OOR6WF2zxNeEtUsT3IAQH0uN4tr0jv0fwQtSr//Q8v6nONV9Od2zHUaAp
QGi0u5gixbnyl6/H2om36qcU6/8jXZRj19xlIWwG8gBHEE0rLy66UsSwYim/gzYyrzEn3Lfjh4m9
r5SOxwc9uOqN32gKP4qumeYvUSIBIWrrpj97lRmHS9mODEbVIIv8wBAZPkqRTuQSPEsYnqnI0Bwk
tAks6GXVzc8+lnZ7dpCmQZl4bVPc82j1X6xDbqPjNlb5y4wUGGQypLo+dBijDE8B0UvkAlEmGThU
rNUFG0Zws4yT6/afttGi2PNwUxVVtIbq4LOOoflq+haoFMJWPrUEpHvh137mOowJd0mKr5LEmWpN
dAZNXADgSGrKQtIEkhfJHtg0Nsg9kxjVZatBI//jVKFcL74CGfLkukVub5QoFqxi5ZZtDLRBeRSY
m8LQuqvdiQncLiV3Vx/mpnJwoIGFEw+FO+l/6HWO+DtDNn0fJ6+qfzIGxgkSM21+YD4IODbZFv/C
rIxbvlCudc6onMlfpKf2mjoQu0hlhKU8hHEcP+MR1/UxmhbgLOQ/PdjL4IE7AAIsk963Ixg7QC2E
qfHRktd4DEi5IgPmqgI+0GwOKT6hpb83jPrVG9nR8ZQjeltKrAa8BpBC6T7kcHPqy5AKDMZ5UGzi
qlJef8bwXvJYuKYf9nplvnJFMTQtFZUE02cGD5uj5KLJiHlqCYzALg8+7kyzH0CAedimkvjnQjsm
jyMPzH8OMNUbiWCw9Kh4U91j2uRdfiqnxL10slXhPZIl+cqpuWFfaK3K1wbJB+Yf3YK/B8KanCwD
RuR90XokwB1WGP5QfaweXRYkt3vWgfV/Fx4cZrKGJeIRKh6LI5ivOywt6Rjc7ryq9yIUEcwgWdPH
DXuMTTrFZyoBBqNmaVwsZ4yP2G21bOMLpwFm3q0qpzWDZbThtWTwHKQnq9X20MdCPul8CdtTdBuI
Rwxt4lO0yglia0o2oLobWNkVBseeL6o5MwYpaJLptbyDciYRj9dEIrt4vzzpCK0OhAtLrAAkTbo/
yxx59X0zEd89UbV1mgWsUf7XMmG7y2cvkSe91NDuAoIH7yW+cAal9My/IrgetH6UT+zIiLgnnPMK
VFh/mpYozYlKc+uzohYchcjyRMKLJvJ5xaidw7sCjqF72BC67CcoFGb6X1YNPVFqN+/KFuCgzF3W
ohLLTQo8Eiq5c/mTcffK5E1y08SKIwN/CCd49ezNtmOc6ZWVV+AlGsp8tRYfc1F0v9op3c7D5M3F
e+tuOVhFH0CSOVaj7UeSFjh1s3mJAFJMvucFOz8w6QOE3ZlpksIlcsSGy8zIcRywQonH+4YLe2Sb
EonThrA019eGvX7V83sFvnaFEjSsTRYADEsPzP2h9o6LDz6HJ+TqEsccz4bdlQ+JreI1iztrWChT
mrnyXlhFYpq/q1KKCUKeSCA+wGa84DcmKlYgHHxao+HijzGoKd0P6Ydi8pIekORQwatW+vNZdpqY
eJIX85Ugmki+Ewv24Z0z3pb3QCfGbE3xjTNNmddLxUeJMNIl8KKxZ1R//SZi8TS3qLDMH9TySA+/
9q8tzLn/ppn8H7lk2YIf8MXGMTn1U9NlqlrwFJMQssV9iBUUOadeQH74HSadiw9UHu5J1dn2tDTp
Ko52GFv7s/JZGMogNU3kVcE1LXEJ+bk6JWMnSNpKZN1dvWGpRQuG/9ogSTLROMulXPFjJcAlCqz0
9RG/Dt1mvKztc8RIXGaV9ht5XEt/BojSNtydRZIu849V1vIqedbJmsWbc+rkbZne3Cv3OVe1kxzq
QMz3m9o8fOAbb/Zdi7OUxPSg5ksdEMXPCn9uCADYCltonnuMQHfs/pIYDXU83a+E0OmgNme87wtF
hq43FGyvo8PNePINjcwutqIWfzpN4mrXIPj/5YotnpKJBP6J6Fj97CxOCAfhNixCdx7XEUcTM3hn
B8eD2dTireJPHN0SKzwrdO6kDKGtKJKmmfVU+TQCKODPG1P8nlgmt2TkKrz2Dzr7HOwwBm4PUI10
sUc9ivGbotzB5WoFFvI09kNMvZqI0dEjkC33iTXOn2hy9EqQ0aOFm2uQbsTu9ddqDYGtG64BQ1LE
Djc2yJkHWPb0yh5bAt/WIdZAQLwAqxUU4+VPhLJaPba1W8xElh3ghhyZ3aifhnH0Cb2TO6pPpRtR
x86OIY7AYq+eOcLGqpFxnYgRrCkgaeJ2XXUah0DOPxSV7nxWzVJ8mZpDGGXVXV8La5bgMNsNnFPF
9E5lCELUNNC0XbVv2QhzBhxuUOvLen5Ni0pExy5Ylvm41Iv6LlMK7VtTrF/62hEAqmfMeRB3ogCy
DjbahSzxFv5uMfm3h6axQbNby5qHOGy5+Hd08st7Wsi4z9q+D+oM6INh1iX95NRvQ0UgUFb3XWHb
Nw1yApNk3zd/MBoW7Z2EhfvL8+Ho3IEvCp6Z87e/QOxsTPP8YromiZlJmGPEwfy22YUwZb5uQfuA
PS35x0S1iC8h2LflisluUA9pJPrLPEk8pQAj0jeC10DVTUusGuNVLe1D2BVE7KuGEVxpTB0cGCrM
B3yFlnyYmlskHZZAyRu2K8fcC8go/RcZ09nlGNLPm2MtBZOH3IfHfZQsLMj3QCjSa5NjZMnIKTbL
uTFBdAGQqE8gDDXhg6VMcW4vFCcPZCs791AN1iHVLdllQRgOU7qP3fZUBSWbczRWOzq/zTacPU3s
RkfAZNubl9e+86McGFbdEOgjmURIAbzAObjsRVcfzF9dHlkrTRo/tFGdOy+MppgeJasY9dWNVDBd
VlW047HCCO7saidN/6wqB0XRUvEB31194ljRtBbumXQk3W/aMxB5VU0iGLo7ayzeCZvXCbfHhGHC
baA2Z9Mce/mAhdzWCESBjZkbbnHfd5nMIWsDHS/0/OH5Ke3GLp9K/WbYCYb26+kxm7UTVy/tzSy8
033qqMdmZIfUSbcsK7wQCXXsSdduDCbMKIw7m2roZ6cJ7WK/4bOjcWTf1Xg/m6TvvyeIB4+Lpuu+
z0eQsVhQ8ekjxIRgwnd6qqP+HoUfsBicO6NwTbgc/oslAZkN21Y/N2Hcfuf8jj+nmmaHjD8fJKKl
Ma/gQfWI4NhuzH9jC3Qf5jnjASnwgweyj5HCC9n0WRVviTxHFs8Wx1qTetcxTuPrOtngl0iq7oH1
xYB1PCxtv0rXh8gVxj6kUkTM9aelfIL/QsB8+oFpkpl5sWLgJJQ+e0PmlU4ff24L2zKubB9MylM1
0ZPTZaINZxJ+HSFiByoiWBSOm1oTzdj7IWzXXQwO543ZLV9wbfucc6E0qz5SXbZJ1ggTADYenPp9
EtHyBsYcDVGCfPuFVyJv7llt50wfURGzLM815XhEs2jdBwDM4kcfMG5gUlnV39Yt+vtybMf63+QH
7siOFmRpCv0E2ilLHhhaUQ8DrzTGaiZcS7ip94VoHFGWju/tjHW/ftMsTWjetN7Uj4Tpb/eZiFCo
J/xQy38aal+9b73N+0M1JfsrjOqxwwuxNF9SOM1TN7kNBr3IhyxnGzfFuO5pu/zwhUuWiI4G5USn
7jg+p6Vg2Bjzbd9bU1ffc5C7zpdLVJbAYjza+MhjkdPL0H61mefH5IIYEYbndUIKuEC7MeEzc7jY
fek2KhEO324Q613rln7yHJObDzIc/Wtz9YZO/zVe6srTvKTtcMfCyJZRTiUYT/YLvrOdStRqEO/s
5GaLH6Eu7bRwNvWzlWGXPuG/9Vf+yd79NzRVGl59kfjuO3nW+WXQbb5cp6ozMZEIz5vgveLNfaI3
afNXST4h3xt86+thBA/7smIHHBg5zNMlrdHcfw4Aetm1Eczi1PQTPHDqe4hLxBNqnBEf2NQi8SOB
vFvtTILfk61iLF04NynOS5J3ddocJzfBFJYyntmHcKIPQMdZyTlXoRM8jQtbBu9z62usV6qZ1z1T
MGTFbknX59IWLPWidNdmb4NKfDTr6A3Ffii8btl1Mu/wZwu4d3hUVEnSh6IAJOKYB//CAcngh4vz
6jfEvdo95QwmYihCvn4RC5dUFpWDv7FcRNb6rwCOxqgvRZmBTcuHfej4njHXTJWHtLJNg8iqmjHz
fakQ9nzRzeF7rNUcfCVUn5eJBQnIgGypab6D0AbTnkJnIGbAG4EdItfpFanBo63fOnlfaVZOZsTi
cjirA13VvnSZZ+2g5o0ffeiVzOuHUQiSxLH6SpseSMS4hWPFREpj/gfnu/118oAOAix0+HfrSGv8
KJbZMuRKmpwZwEBLo6bZp1WjFR52bPSgXIPEi2vAjK1D19ob6HRgOGOepTZsp0d2rSDYMLgt4r1o
FgvJdGLP44j5fISU1LBnhDZruEEHMUOdsUPkiGIzjgmvgr/H6ElG057dtb1CwfH8Nyr2CBJ/0EMW
axrILEEp5p3PtfSfZzGVQ8cdh28WBhQsraCl4CjO0el2rsn1E6nPmdubC7IEHJksrws2k2+Q79Aa
0sosltbBhQ9G7hmns7BiPXsUx+sOHYa0p4Lb9DxhX8Ur2MJQ2SkcQ0EGE3L+KJsNpmiDcsWqlbCL
6h/VFoPOiEkqYOsVZnjfJgbuN3tRDFxq6V7azc4nnhiAPDAPnGeFZyanYKvVNUhTl1ilcHxowc0c
/hekLrKGEwTtsbKN84W9HpeXGNP6cV4lh1wOykui/rbjL5wWAGLjml1kaKH+tG/kTTP2CDvc4iLw
Q7M0WP1f0i/dn1Nnhv7AQBr/dTN3Pt+EMetfhJLuTRAEFCC5GNXs/C6Y2cCDckJ2AvJeBwYuEsRU
u+1jaFT7tUV+CU2UIQ3L8rqQVFuudY5y10QRCjra6s4Lku6lXGJcSO2C4ZZfzUTfFqbqmS8tsvsS
iociB1dVztEtI8l+cHsz23ZNKZ9UJ/2CgGeF4IDVTZf7wKaAeNkYu7V7j/bsde4j9cTV2QIoFJzo
5Bl7FttHuK5/de6CZ34th+333EWYAHkzu3Ifmyh5rDxDoUCnPROM9B3b7mbPxyQKaXOAt5MTsjvm
JF+SPTudO48OoUYBx/svf5nJ3z5hCNQxgU3c0wUDQ+DywpT/3fpjkPWbu/6M40aAc8NsRRnH503N
VqB92p41H+EwO+TcLDlll40aj8qPV1i78HqT3c1ueWLtTJ+SsR0Jt9eoIdW+5n2+wLdL1NW2jIN3
JVwL8rJlgr91IffysfjNggkeBOyzaXzmSm2fJ98tYVoYJhHB32Mso+SXZzuE85Ya9gWNk//EyXpb
YFNNvJiOnmV82IYY1scEdW87+EnePleFV37K+UYeJHHnHHuunXI/yomnCxpO/hB5HXliqgeGhXwQ
3MY2Tymm4yJdh/1a3VqRru+pklo/GorDYIIJ0a+uFGYKdoe94S5l2k4Q5hbFtul4MR7WkExjNPjn
bE7xj01Ao88kP/EvedRtvw3n4LxPpzZ+X1dnLBk6VdUb4eDlve2EnxADC+fHBFiSux+CBfaecbm1
dhWt7M908nIE3GiGHcQIm6Y/qLGsI0RgQyRX1YhrHU/D79Sial1zPrxvbIRwRIDJ0eJvTRlfY2ys
1bEdoCNgAtDzoZ/z+DES1pkPk+jKe79bOZKDNa9LWB1CPpqpT75txetyJJCROjt2KPndAXgkA0bD
mAIdmukv6wgi+tBNrgydZrEuQSbECGSVYZT31ytjD0dfuIrpXM1T/tx0AVgMg8G/zFbYxcN+GPQC
lWqs3LDdLYHv87C4S3glceZ8pshPKTX42jzwWTK3nlgJeWH0xW9ACqiYjz3bnOixplXeDTV6d5ak
geX/IPX/DHKGaWrHiMejZgTUT9idIDX5FASgzrsPSicHpCBhbv2ucUfFx2QC1k8UCM1kfGpHrLE7
Nirx9vabAjrBlLlI7gpRJV+uP2L6DoZR/bcYnAesCBkWzeJPDdjze/Mgo4S7zpNj8nCjA+BG47Ea
ML0hUQc4+XF09P5pge09v7dkAEbCyGxYWCET4Vxiv0xenfFWS7QETAxGswnWpdR9j4VFoz9aukhx
BpfKSJOJGvxhJtlcOapM1jPzZkJXgxntuWYxArVh3JQs70rJZIsyUJ/VGI3JISm9FsiyisovycH0
SWSClV2DHtKSDrtEtlt7TWJ1RJ/8m6Yy2vJ9V6pYD9dtDILkghAsydum2Gr5+EcxzuG94SLq/rGe
x9LV6snvbyuhxlsrA8ato6WQ6Zz+iT0MYxmibCEImTGSOfmyL++DDtvx/lbMQexvV+JolhAAic52
nOr9VqE5zG3pkfkP8uWTmXSI9cCT/XpvAZynoON9dsvz4Q7dgm0IZqtRL4KUhYpI9sTs+qgo3Qky
F2g0l3kbx7fGrflzrKOw8rFaEUR2ceskn2kO1YqqjIzBrsdz3TwtRTOxkaXJm68YyTU9z7FO3pwx
WSx+w4g4TdAN83/KhmTEOuiRfDEOaF62RNPVH+D0JeMpndTwim1xFLuZshdsRR937MopxjV+02w4
fF1gd2MmCNLJnr01gGtdsFTHnlKC1fIght7tMh3r4IGZz6w5CtBdkx15rUbdLd5Y6a+CMav7z8Gv
7nNLTC28HYLfpyVYo6diQXH9LauFsXMduHK5DE3SEQgHnTa0e8Ssqv2cmXfqKetL8sbUFLYgjrvz
SP059zQ3vFy4pOO/ZtYgAPlVnPa+6rcgBcwyCcbJea3E3ZRgwWSpUpXXOx0KyWopqE6T/5jktzJQ
sgBgA8hZRjjhgqapsYAsi90zdvsfR+e1JCmuRdEvIgIECHhNb8r76hei2gzeCYQEX39X3reJienp
qkyQjtl77Rw4F9KQxu57t04V1G5R+eaRoyVv/oUsutUpYHBL8Idmqr+BIpS1r/jbu+XFK+XysiBh
ZVRl55gXvJPQC3lWCwMVfi3F68r0PecaT+b8HbZzYj/zsZy7O9ebhLjPiQLnuCvLAJgCfoH0qtHy
EW/UYIfbRxJ7Eu7j6v8LqFI9MkkoIR71ZaV2PVHelKohG5YNs/Z0fIy1WpbTUHfqyvXOVYPfzsx/
GYkRbxSiP0J0sKQIzHQr1Hu2lG10b6owCXeu5if+rHXZBV+4Sr3oOYLtyqeNJJmxK6QsxEMkY+lH
DvGO0rqHTbdnV5S6B6N1dqQaL6JtbQSLdh4/3W0alLzjD5pwBqFwjtA8potheAe0B4hkVtt5eMct
BQgji1WqH1gJdOG+08zYv/XKO1LzncHxPaBpqItneGNsSAKp6w9Ek4PcTMNiHvPRQDhq13lFIgrP
NTr5ddjbK0vdQXx0Y7/OOydUxEBu2Hvj6Tap65X/sSyw/lnhuZieRgLw+o/OlzwmzFIYe4Qosnno
/xr2uuiJogY5xuqNETRRjdaemEyDXIempCVeARh9gHWG9VF/pSOl7WpQ+gTPpFOo+N0H1oXzFSlG
+h0LmbsvsA1n8F90uRegNCp60ChQxruade2R2UfbosJHvHDGWgLEZ/WYSv4GxhmyzUH4LJxzMTuy
fKNgRCgPmL9W7rxtSowsb3Gk2uANE5gPTpA5HBY+hJDOdgRggWEQS7IL6xyGwFuBFkIeKffdE9KI
On5j+Ucml4eustj1chFPpiny5RQCP7gzJvPe0qTCgOjgFthXui0uYesye2NnkYFXKRqKpWTi0d9a
f67v7HBzlEjN7uy5cdilXyb8N7h6sYvgNZgX6DzICifnvKKJzHExurAJH/0xIznSX0ezPLBGQqpJ
wnfh/6o8trbfvFNluEfoieSDTiXkCtc1Gs5fJMcjvIwYKZDlVkdqbgitX5hYUORGuCI2UcDdfBEM
uYb7tmN7jzMsne6HxElQBLpA+CIcaQn2VMX6HgcCWOk8YR88IZa69/1keEPk1P7Qw0bpT8Kv+aOj
kYlmJUTFJqVY2//wuamYeVkt2CFZa/P8bLssf0aFvWa7CfzBuNVgXqGXsD64Z9qrWMzxLRX1dhDl
7TgKcXNtB6cRu7AMhuYlXfrROwRrQ586WbSr4FPMupD/5UaPYdyE8aFKWgYFYZyziWhnC84jbYZk
F7BU4qkrCtPtZu5j5yNkpCu/psl5z3DcYKbonGMQcVUELZ/whmAIEd+T8LLOjG78jmtdYTASlKxJ
75QPXWBXTMZTVbCeVAMbtXiJ7N0kiKmmTANlTghH0uh+xb4Qd/dd7ar3ZVD9Dee2eu5TybTYuVcg
0oMnyPlVcNS87eoYL7xxH52gvNpMHrw5oHPJXB3LKUy+8zyO/sVIiCkI1mT+WzWyIexh1D1IAoDu
r2qSDeGbZO+0yHFa+0Ffi6ZjKWbvLmiRSpHwZXKKkQGr1illgonzmriS/Oz1IXAhFBLYSNeC9IVj
gQXjJ0K4sLzeGAfLY4LoFNTpwFJ33yxFVmwlysLyWLtDQdRnM/ypk9rt6LOdHuGkkxj/lFGsdfsQ
kf/dkLDW3zFZdw1DxV4YEKu4vdE5V/XjvAwhGyRIKe4HRByodNCqaQHnqBHrnV1LYL2en/T61Mix
Hw6Ly9Adcc4g6i2pr55zqvBu06D7JYwuIVF4bolmdJkIRricdilrsOeQOhKiKOzjcUS8qguew8Vp
l8/g/2kz5WALrLaC2Ld7JPb2TCUU5PdCdP0XnWkzHoUnQ6AIowbQnol83GHT6nHlQFA7+LI1Byci
JGRDlu5iD82YqOLcFGjeIaF4CRNPXhqmfNJE9piyX2oePCqE9RqGcg73UxqJW85HMZfdSYR58JTq
Oei/w4IYacJDllEf2eZGHykhYtDYavaduLJjoGyA5YkrKIQzGdolIWAcRFRUgRwk5XaSZ7J/Dhav
PgeyLhwwt/64HjyGY/2TnNfxX4LulRXGssRecx27bNlpcWNhM11ad7PDsP7KtJb1htNhcHiawfMT
fIPh4qkWcV8cPAqOW5JJVwZfA6J5zOe2cH4838XfxqYnaPao8bRfbGfgE/WJ9cP6sopsSOxRYEcK
KLCx6Au+DuOzmfdXx7kiaUIf0jQppWYmHfawMPWwfaqqPHCcOE8oGHtv201YrRPS/SrZ7GMZRPO2
zVkpoK5WPp2pbvWvZYyra2gRam0TZu/JUWpfDtCTYPtISsmICne7NFJxg2MHiM40055F2y+5CEwL
rpiVyAp2YGWfKfME7WsrbeV85mgQr0rXkd1KeDnLgSRBglAHB90AFSWVMGCjdfpcMQU1B6R4IJIn
DaII/XD3zAHnvhIRkq7Paogo8Nhtdi21ksVzVvc3BnMYNg4ghHr6IrgOUYeHjghFbJu+pyjhfrFM
FCXfoWWAgThK+KeuiZtHbwi6n6690UPWAWbykCSLf1c6I5f/tAoLV6ns3GvTe4v+3bhF0j+7GBgP
FMw9Pf0SyvbN65swu0QsuuuLy6DsGBS+QlJhW+E+96wP0Xx4UvwE3u1JKWJhyP3rwg4Oih9j81yA
H5q9JJokpTLRHsNvz8v63dpnUL4JiiQ8iB2Cn78udk6DXYMcItpZvoVqf2OpBhzxRHke6KCWlpt+
UuWLWtzZPQaaAM4NHAyGLOzVAGnMwsWow8xcO+mRZbJkcThmaRQe07nXt2XI6K8vQa7sX5Iu5L+B
kugOKmSOQEGQXn0cVTSv74jJqTZCz6Z/le6z6V55TvrEgQMhC+HyBFbMB9268Seq/PP/M0K+XLNw
QaKBV6n4M0UZ2c/ugKFkD6mck7Pp89b5cUacvUKoKn6s8iL8wOzRud8sV9v4xbSck0gpuQpdgpTX
Ptx6obtO376dXYet0U36sMvzIU5Rg2Bd3hg6ABTyTd6rcwGYN3pDoxOAxmIp6nyPaxBcQV0tCoBg
6WGXSioNhVyHPvx0l38BTjXErAPFqr0YL8rMLqDkuUPqN2b3fEX1N5bOitCNsY9m4h668V6PID1h
3PbzfJ28nFC5Te43GS80X3n7kzEXkl9BP46CxqGtiOhi5IpWnZ6Ir0Xz/VLhgdQKOHsacrjjZnLu
MP+BjZkwsvyCdZDEnAFuOp+Vim17qiP0uocg4sC95FR44cn1w/S+ppNcn4J+RfQxRqvNCAzJRXam
C0aNvXFZVKaX4ZbF/YSmYF2PbhH27qP2gZA3wNKQAngNXCtVD5oqteW3xf9YJSJ8bv1KXW4m2XXf
3RYEwDL8JwnI6p9YmKXtZlRSqIXJFd/hAPQu2IIlS7guzrLxrZrNOP+ZnGZsJ4RfKlpeujivnb0y
9vagCyFpHaik3jJRkQy9MTxIP2zkHPF9Uzj4e2iIqf/kmUIn56SnWbtvmkheVqItwjvUlUwFY17x
6ZMhpq6PSe07dpuPyQQNZlHjDnRKPe1HhhbcpvHNBrutZSDtz5KmI3xiHl87rdskWs27A8jbfwzB
erF+Jl+acf+uXxxM8Lee7R5VuxoemCXK8dDRVKDCyGsadwSNlf2ZllYzWFS9+VOaPl2ewtkOmLen
OSE4h/MWa1towvmZSYrnob+76au4cvIHGJhRwwSOgRrLfEK1tiJcTPtMYOdYH/OZheLWkCFycZtJ
kndhJk7Rqij7bge+L3q8WXJpl8hnDDbSeo3z1JJJtmxCfyRqZRrgLx5cgx0cAhiB8DsTOtkrGSDC
u6Dwjfg1dDY3BwVG4M0OAPa3ENQj8lPsnLN+s3OURYem8JwLSUpoVkQJlWfPKpRqqp9ib9iWRHvi
wimRNhHQUZZes0ARzly1W8HoyIPP1O23m5RLyjoiGR8YB93EmdBodxlu7JVPw8Lrw/hBBWJyDR6M
gUXTHhjAsGKHMn4jnwlyJLfRBGvcH3qrSKLxe7NjqNs9ZSV+7O2QjnQKKNwVuQi3hODFAzi3jSdn
dtnqTeGfqG909z7h/BaPrHxdsR1k5iH9BFh4j+6wuipoi+t2LTGWkZLWlOZC0F75zwMNlB0y0GdX
P1JFBvfAH+x7Ww4O8uYpca4lqUryrnD9NbkURdjVALMC+y8RvS4+Ocrm5yYpou7Crhav7CZiQfZc
Jp69kYpdwyQxntGQ+oRaEmRue5oLw8qUQZRHmePpCQctOdbTPu3y7gsT4lo/8m227QUPHUFtSwEO
7cwOEVMBj7m//C0pebgztBybLb4+QVKBYIS946JhP+/0qSGmuyWSiII6rUPSRyp07T3++3jjabxV
MeBcF5Ft0V1qYNIgfJiGnaKBCApYggyzdhotFAnoLExfVpSB0YktobTv9RRhQhkhN5xUoKpsi5T9
lkFJEE73MmXod2RiGuc1tlgrOd5Y9j0xPgienY65wFPGJ0Rcep4y4gkwsB4jp0Sk2rPx+ukaIoc3
vVEabUEU2KOzNMU9e3sRHEtOkItxrcmRhgDjfEiCUJOcwgFc+nhfw7h9xDjrHiWpNiAru1aNhyVH
0P/KujJ7I0i17U9tFTtH00ykkbhDrC5VzLzx2bLuLH+wyWs4d7Fci7+qdAhEhQvKg8+C1B8+ZyQb
l8gZXDIzLa71eXCy5s6suHI3VlU+nOMIY/02xvXcXxYNHZstWBLWh0g7FtLOQnwD/8ZA1vH4PXcO
GQ9MJWa2aeSqhNnjDALPXiD5AGTPoX3+B/xQo2Vir/fC95/z+8VREe0rHxQBeoKp1p91nXb4qSN2
hoKMYiaQ7FvaPdehCo4Ttw7OHIKdvI1aakCkWC30XdOyq3pyFS4oZhf4h0lELbq9GUq4gyxAVspf
ML6kWpoxXfepMaBzQ0Yy0V0AzfQpn8mw2/Z5Xn1OTVz6h5jY+YJ09TV8XFpvSvf4lIYQt+INwr2y
ynlGRMOCg5mujxyi9JJfmJAA3gASmYaHjqF4tEFX0/+CSZczeUpvpMOSUo7F2IyDxpF1SWBfSYu3
CRcwCc+JcdESCrfsnzuqMvdEoyA+w1F7rIfL2JzIH23XJ+uizkKDhhYbN/XqXlEdETxmVR8nL3nU
xGq/ilIxFp7Ef0xEDe0dT95fSmpzQSiKAtnlLAaNMiv3v5v4mQRKYhX9yyB7/RzDMwq3jmOQ/6BO
wze6EPx1o2MPZBTpqv7rjQUK9i2VXXwA2RKkbzoe84sH4rL+h3/Jhz+H/VWg5CvGASChYTJPYLdv
3fmo4U/Yj4Bm1v2bev5QnGL0TgwFMTCDzPfatzkN0c+sQZHh/80GskB3rMvm6QoQI4Ysj51ov0Lj
x6rQBsvrCAiESivJl+SbLMAIwo4ADAjZpM0fCFlYeKUXH/FR7kSiAFtpC5IYC7Sk1zQuyv/GSKIx
k+DPJoYycelhUrhlbWJepyiKZpW9WrXOd2ZhWbztCKVNt+7ULEQmYjR7FNw141vYxmm3GYepLY7t
7AQgIRKbPbBS4xcXShOu13qduCYTTMCNSlc8AwYFK+cUYpffVNg64y8OmLtvlCYD8RTV0D5OenSG
Yxfg0j8SU3CrDB0W7eehGaqTVSj8t0sdrZj6Mk9dAcva36h7mpoACSqth6XQQbrLxy6GXazRv++A
IYbYUSWwA0T2RDicXBUvGXEEQUo2n9dU6X+MizgyYIXoZEfH7Pygi6Z7zDsXlGMaBLr5qJZ0Zc0U
Yl1/pa8HnepEtIxbFBJox0QZiRMReno5yLWT/cXUedjdUepZ/kPhhP/B2JsgVo0iOqZJHBNwKBv0
txl2+uFMniCuuQXWWMoonQ/sI54K/w3sesyGWOKrgkuTCXgbJULBFReGOjHd6KevLO6jSF59yuTl
u12tcs6WKM77UTZYkZg0Bh8SEYvcFmNA1BYMg5UQBuN0IxJAmfeIAsnCBATgJkoeeX/y4GiSCnZf
iWjnbVTEk51AoOfw6FSpxS3aIIAI644M9FjU0bSLuaI19BJdOZgdrL7Zhtx4H6hheQQlJALUscl4
67uwU+9F6afzAcYBOTEo8OFyd7Mbqw3hsjBJuXD1HXGWN6AV6lx6k8U6QJr8ct2xRtBql5hFfc6G
TCdqGARpeyZYuA/iSOh3WLoTuZO0Ad9adSyTe8TEHOuQ1lyE/MRWbVLamYSI5XF6AWlFNgU9qYNt
zRX9RY1GqjuXZvhGW5wic/TcdnjgNc3X61LNwa/SqejaSekY17uqXNyfkWCifpuuffQ+mqqlK8fL
TzIpJ2m+xT/dLCz4aQf2MBzlO81xRo5C6TsDCSNu8mArd4rvx9pwQYPN8N5zMyQPTKqrgjsvr5mT
t8bctaIjHApuynxQK2i0+8oUxaP1TJxth06RteeUus0vXDzVY0PbShSkFyXxvWXMilXbn/z/Sugb
Ry9aKvT6MCQPTEEceYGIaTksRJo/cZm5ZsMiW3p7sxZoMPMO2JxACcPjNAzOF3Z+8SeuB+I1cSoP
R+KA6n+9cLrf7UR4GiKklEE8nWxZtlBnM+8pJL8SwlAgHKSY8PVohsXClGI7ehM69NQbWeum/kRy
a8f09m4mzE1seamhQE39ipxvE/HwLrtsXUK97QOoPTvPONWhY5Dnb5u+8INntuiV3luinG4r+Fml
+3UF9Y1a1Wn6e4oGUv82M4mGrzwwLcmHTC/povx0+pBVRynmlsRKYflOUI16My/Fvo0Rpe+gH+AU
H3H5/gvEHL9XlLWkM9u8/w1dErWIsGbR973pxPDps/HbR6rWISNDh8UJDPfpk0gPAE0SLeOj2+eo
1slqRrEDWuuzIQsq2WK9gBxRcNqHbKrm6RI2sXV3lfBZkFTkOD8tAcPu01hOdjqbsYhfQBowNwiY
WiT86JrE4YLPnLwlcDobAiro8tskJUMRR2gen+IhjJDyCFyXZ6LCESMDIRNE/REh+eHTQzi/0Rin
cLmMUvc2NFn27M8Rmmrmdl8IfRD8hCG2yj2Tp5wle1YH7fgZdmmynunW9AxftEtAq8fp6p4UnzTz
b9IA3Rs1KaxfSOJYHhcd0abkGM7OeNyy5tCTmNk9sOqKr5B4Qx46iWkH5EIHd3olt6a+NqDZvGOq
/s9nt3EMnrQDhj+RkbVP1jRQxyIA6/ELlb54NJaicOcRiaG3QkHuovpagG1sEYDkhJVY00e12vQQ
B6ojPsEZI2ToeILLK/Bqcgj89XkWfsT0tzLjcwO/jYnxFOLh+ghdcgF+GhAV8prAmQUmlkSZ9vqn
OA/QVO/429rF4bquPEYXzDx9lqFciAYGUlwTfbzCGeDBLmZm+x7imleQCqY7GGviZwrLoNtPq22v
/Vi78y70Arzr3UpB8kVblGdHtgYzo/BKjJfEh5q3o9jwk309yfG9XTTtQZ+7BurQUoSnLmLmvBdK
yL+YhDWHo+b62PRtKz7LWcRX0JPlV9wRcrEhokWTl6fk8NMpl4566IhbIAoXxcwmZEFGh+NN4RNi
zpS0vKgb4/2kxrbD9NhVZx+RjT4tXWeDI+MZkoMoIVnc2gql9ZHEhu57JcPT+XLdhax1BypeTT+T
zifSS+1TgskXgYUzVN2P4yDT3SZgD6hhZYeUkBA+h9FHrhr/FyzbtTpPBArcjwBW7Eaky/QfVItS
7tbAxy67ShzdJ3IojNwzPeuay2zWm3UBABOyVVLgEtZ7GNnRuoXjn8jLwt95P2D1jp2pXrHXEf+c
zy1eCVyqdX7OW895xt2uMKXFSC7uyGdI3Sv1eYoUehGDCY8dIVrZmZDeetfoFLnGFvJR2pySBCDJ
1fgLGBp4BAjZAgbaWzqaJr+yuV2e04KH9ISdc+FuljmJnyrkCkXSB0fnQGWPPG6NzBC+YosjtrPJ
dO7vsR9hI0CoagxojIAkJshqdC7FyPwcIrqv82IfTbUkPQNO0WJvLQT+EjAlav1KZm3Cs+PWY/Gn
qiosik6jBOEr4PjR8m2oH1cqe/4cnL0DG9ZKebsSQ4e/JyaK/D3ZBTS0De3cCggCeyDJUfyPdxir
kOwDiJj2VPvJP42MdEJ+PLAI6gLahU1I288cR9XZZ+a3jDQfJWuY9JW8OHyWQBoTjJu8JAhhrks9
9v4/qpC1PMxcUP86snC++4kQ7XMSD9CsDAuaFWGDYGvCE9gmF+wV6kIqQZZe+mH0XqdENryWbCu8
Q42fylzIjrD/kcrs/mmZAtW3F6aO95hvJEvQKe7XnXIhdKMldMYHcG3GeRczVqh0KZgyMG+sfBrl
rECyxXSs0m8NgBn3Ps2YZf/tK+ICjguSRD5TMFbBFw8g5ovtCOkpPeV8+eK3kpPrnZcCNR/zrd46
9SmKfLfCvCqC/2iiBwT8lq/oklpJkuzO8YIJfWTAFO6vE5YU4DHvHmEJ6ajcMwQsDMUOUt705C08
lJcUtyuWDoF4lBNJQKNPQzfoI5JckVtvZcooV++EhRYLOgXOCZs43wm5xrTPJeSmuSPve8DM8EYT
ip59lgBf34PdkPLF8wb2zthd5uLgzvzED6ijEWeZMVRn6TjSP69RWDOTCyRWrRlSl08v44TDIRui
+oHnNCXhbGZKD/S4AkATTY3cF9CxAj5Slsn24uaI8JgRh3H03uBxABRXq8hnQdzpL7foxc+AdiZ5
G3EnAsZnQXhJzKhJ25Vl9MI575BwthhGrbAJ2ru5DwjiHNYGrT4Em+Q0sqQi196b/KsGG2yPlJg0
270Tx0wX8bU0uzC2QXhAYhDVn37J6uOcG0rytyQHYbLRU5bLe6ImEEHDlZYF6oKykfkrI9mQ5r1i
UCCP0wDFm9FucwNTJCF8VtDpEbub3Zo59KybaCDV9BWBVdA8rHCqigOTtPR32wEpxbOIHO3QTGRk
bhvPsJCiRSLHz0a9/XLW2X7lkZHOqQ/7KLhnpoaXDylltVNASv62ug+QM8rSh+c6ep6zafB2G7SF
kkHTilah2iyzi2e+1NqafUPwTUKuVdC3p8khx3IfqphMVxcIi3Pu5Kz0hZvJm0+xT/f1gpNmvnkL
G1rdKYPJXiQs6zcrTgNCyQKXuJ3YTcNfFA+cKGNLJXYUCwOLTYqgAWltTZzRsUkCYuYxeII6FVNo
ntBex/V7xNjuFiGsxZVfYPE5GZGL7Ko0gbDp+zB6k7pf6u8Eo/oCYaAvZudFji0yl0IDWcHli17j
A2CvBCWIcwfFvUEeIPdKl2NxTcl0RoTrBHl1XXoTtN+rJLfvhx9KpT99KIbI+2lHdqcn3OhZcuj8
0X+YYvoXLN955mznCqjFhftmhT5JCcjf6cnWeSlhVTGeWfthnV5N53YV6m8NceCi4ZPJgw4ZgV3Y
TOjlJxfV/HUjmYKaMevM3DFN3R2YhjxgZOM1WX7GRR05EID7CBXolM3u1VGujLeW9MH+TtYzyYoJ
IzgGyEWQtYbwM85OMBaQ5/KtV6n44bZ1QbVUFg1kSQ3Qa4OwN7qWIs3IEIdog+yd9HB6YsRQAF5v
3Us3r1F5tHFTBnvSb3h55AjkBXIiD8Irc+YYttCScLaDL3HM1mZo1tC6JgG3WDdl6R8sLHPy3Ctu
3rvKrpLPR/Jnk8dS6mV8IwtPlc8Sfc5NnaO9lKqBnBzcyywzzy3cK1B8kPnw1pdLISFaYUo+RDYR
tAuQ63tkfUWaHjuZA+vfeJbPCQtFAUV13TXWV4KA8ChoP2l07bMr/dYDRFvgQ2BAJi8uiySHJt4J
EMZHlXglfXslq8vUgDv2WBebeCc4VnHUFH131HIYovcgKegqWUauB2zYuBwGmD8Tsm82NWyfDFv8
IhLRO8cranCcw5L3SUWaOERIW7/GORJ/c3By6Io4KuGQJoyLkFm47mfO4JVIShSDRJO7ffjLFhWp
1ZQiJMPTZRI0mfYE8cA24bp8QgVEkpfvtf7jsMiQRDVo49SL3Rhxjm2GFIIPtnMF70FUSeHuF2RN
t9ATGbrHFUDrG4tm9igtmurqKBlpIAPL/h+JDLQPV4hWwr0EViQl9HlJiIBqqGRYEE4klE7KBr9Q
oUArYWOGx3CJmctDWh3C+po0Kjz4DCmIdRlqaXeUjoKTlSw6lOWytCzdtEboxfnTw2XHHcHwmes5
3ULVyP4VkzsQuNjNoKWT1f+rC1L4sjotftMDgbVAg/gXeizZDh4e8bPfMCrbEEBeOr85h5HypyMP
4Z4ikejP2vEiJGU19MG7rgvg0QW+HtpTYVHFIoIDVP6Q027/aphVlbtIReWb2wePVtukflSlFXdR
pCu7XVTokxGzRGAck8Vx/dMgbQDqg3UgM3GwDwVHBFrNV/r0SR7Yra6kGayaMqeul5JKtBmpr6D8
rabFftnQP0IpQgAIwb6tnqNezMW9Fmv1x1u7wNs3DdYGzW/m0PZs6d/X39WChvDYrH5vt6hTid7O
ND3hxWP0N27byCv7jVPJDslD27ifaq7M5+AN0XBoYuMle1V6jn/tsiT94pmYhyMc0zD7nGuA3NvI
GRmQR9Ei75uFnmIXo/cjJtr2GTFPQyoWbthUvCWxIZyuT6Z1/lCDAcFpktC960g4aXaASkgGZfDl
213nBflHu7g4r/wKTAZWI/aLyc4m6O22rh3H5h5vSUdF27aodhZvca/uEhJW3eM8BY4RZ9pF7VY2
1H5vLs4/92XGglVcCUjr21+MzSe40CrHKrXwJNq0fqHzzb7A7zFcw4rFTEtHaRZsw8x18CJmDWrf
ZjcSM4DIrpNw5LYq75zpbm0j3W8X+p7idQ4HxSFmozDZJUjMMBLOjPnAmuFJsciM1ZDWAYe6dvHG
jY7mZ7xpTDClMGAFBcUDPntjdmy7EfdrXzd9AjMdNlPPGmPISmZnZY9/Z+gNw8m2kBqhr3FiD3k4
Njyainr0vc495gSamPUe13HOQnZwsNurJ9EXg3eg8+q7j6V1V5K7fL+fkkNVpCM+cpnjUR4lHueX
pg80HyxkOaATiIw1bkuW2clyUSsyxoMlLqe5H+JWyruymDgfr14WdCSroNSOZ3B2nHMB3IM+1EfW
8lr/Zg9lw6+UDWn5ofIGLTMRKLAStt5IqO2uVP3a3rkM61GTNUxwwYTF6QQuaohwx8+M0Ouj1/LH
X/MavxOINVYVCHV7HTqXUjOnPq5ukxdPQ41Wc0PDP/AfNcbkQOwy8gLQvM/qbvJsbb/LrBMEsDlL
QEyDW7fbpA/GK1k0wfrqwpnzL/1cA4dyvGWOzppG2G4KSlDiQ8mjYMbQyoVyNxjAMB0N64M/9D8G
b0AVeYjMKCJRUnFJt1CAMrBBdFLQQy+KlareptoXK/0xSO2dB+ETEoJ0TbubOjTEu0Q4un5xSzL/
1GaQhOfeq4WLC7nXBLDpnvWD1C+l8Mf2nkJqGT9CQ/fLbLPKsl3oWFyDPkJc2CWym/5Mob/mD7jm
xV3rafWGzNttTv4goINJzCAuA4OOOJvFpxKsW8EsqPNal01QMUx3pdVwkGuTWrQmw3wjgnWAor7b
EnUsNqAq/l3xfpk9YFFZE8lCybmZckBiSFHdBAI6X0wQHf0hQdVdgOKVpyVZR9ZtJGbWWxRbhKGC
asaNlFAGEiAbAe1j1W5Mf287QZveDsCkidq1aAcrQleSczUFOv7yGNt+dih/0bwgwrnP67JYH5x5
dptfIEZU8dRiuIS0AyZmRQ6u6iR61fRpww7WgvnpRoeSvQupTE7o4dMvtMH9GVoZqnt0cS4vPe3U
3dwMqBinW6FGrCMTpzcWDkN0BaiLr8BFfOltzWA9e9LoCsR+aLxJPuU8vBjCaggfD44m02FnufZ+
xwo5/VHIUOc4IBkubpQXy3LntX2dXHiiSaeA8HfLZzD9N5uRWu1CSS8ASWRcLpbv292akMHy3YCu
ANUG7Nnpqvo+W/Up1KvX/F3DeHEu/A1R81p4g30i+dW6d45ww08qw6CpSW+2JbhN6AxoS7Z9Ocbe
p20Cu1RHvosqYxGNfTBkskjE6a8+93V6qP2o/ChYpRKzVvHyYdu7AdRfWVgmOevvpJ3e0zLLFBZ7
oTBRgsKrvUNIhVbfs35O01+8vKsPDJeFPtqFIc/cHR3mzbc/NYa4ZPxNKmrAAIiy/JkqgJ23s5IO
qAyFuLFOqjASOxHXDPZ0nY5oKHVRBMOr4R/rcxVyCnOGMnkO3rp1spc8KUEwDNwtpNuUHRblXsKM
BxIc3h61qpQ/tGHB+NlgLL3whBlU9HOMM0v0kkaQRPUAym8GhPg3PqwwOEVxSUZ9Dtm+/6zZnPQk
TvGtY+ZfPIRmA4jBg0Al/hkSF/+AlIGoQFhXozmQNCYmRBZpbxmFRM3EiCoOPkBESiLb6tnx39Ho
B93RIDzyztWNAEQ5RYbRiwzx82gzzfWpBn6e78vQ6/F9Io67mrzPEqKUcFnsfQ/nH6WLk57d3uIx
Gtey+s1Lrn4ZbO7QZKXrf7E/IpdugYqYHHMpCG1mi9Z/tVHqEWE7j9nHOjT6CcwUk+sOtwPyNoKl
cXh0wdz+pipLzL/K8blf+pBYzF2mVWEvmEualzbR8X85+BFDJrswMWLYGDJWmU9ttUUabtePyAbi
PC54JbeOz9ZyOzGR7VnhcBUdWaimSIFbDSWlaMPgtYvVUuG2gkilvPpWMfVe47O4uEWqozkvLeNC
YkbP8TQjq2n6uWkOxWSl2hkqM6IgIbKTKIzQmLxf27M2zpOsQyKjCmaX4CkRM/6Po/NYlhTXougX
ESFAgJimz+u96QlxXeGNhBHw9W/lm3ZFdVRmgnTM3mtTm7mGhJLRO4zElDv7MgiCW690RjQfq1/c
c72wiZ9iz4Mlb6KAxX07hzra5g6n04EUlVkdkzm6sMGBaxfDe1JeaEOVUalBtyMwYvap7b9KNwe7
pgAIYfglDWHCf9AzN/X8+qVBmMN7TiEnNxajCtRY7NFe/2THGDnABq396t1OWIn/rTmo8K2x0im3
9cIsByICWTg1VLf02fV8nFU888sbmz0qaBiAdOPMIXr4pLnbIuGNrPPXFzq/lnUbl1ftmnbZyQnT
5rYpCc7G9KenydvM+eqT3S2Z6uwmDGWfMw659CoPIfK9UTkU16MwTXGx0MbtrSU5QvwsgUfyFD7d
BOSO45kPHhu43CkmBb1lfhyANwqL9M13Mdccde2htDwD9q7nzwlvAPLVOYir48jk7AlCoPqdkPGh
w59qV37aZBjnW2J+iPJEHwuwGRZ/SwjYgAl/ozKvY9PoNj+4LNQtUbkIGHxcHs+R9cgfRjMhxb1y
GHrps7uKlf0mAJbxrnGDgdwYYWr3IVjn3D8G3EYxUnBHlqY7jFNZWY0IndSEEXgYAkIq+CZQYrmO
qfwikGRuJKcNROjSoVlhhc+6UAv1iytKSf4R5D+f0ONMEXHHSHM3dd4zfsDPaMHhiH7BLp27PSD7
ZgmhSEm6JRx3NW4XKs/5Ju5I5j5IK9QVZInke4pAau7GyvW7D+rIqSDTnrPiywOS8QbGZCQWJG3+
IjPZYyNn/w1LRvSXcSMTdeHSEeARJ5mLoPO7GG2B3XkaFh7GlLn9R389LadZFOD6OgJA3tBkc+hj
qOM21olgExJpjylNZsMguQYTvP6HKmX9wpbp/wfWmA/jKdY6TPCw1B0iJESXKB1MdzlhLutpHSkZ
tvhJsC7FlIIfRES7K998HM8nkjjGi1OQ5vyeuXERPqCeagQyFyoufRvkXrjeQCt0lh1uwQg/OREq
sP/cC3fLNHRJvNsRYECDrqr+1l1o+3MHoAm2QeQX1XUCz8oByEwsylMg+FvFJkGVyTAYrT3HJ8gI
9xaAa4mtcDLR09oNpGwg089JsB7xtfE2kIicc4W++p1wfjHCu/4pgk8mHudsSLi9URMQmoIvrd0Z
v66Lu4u6/ZW3hDyZvqiWLRicwmMVu5Qnz9UlyOoyIZ7rBy8L4s8h8eRpJBaFBWkh55swLnp5Lgjl
hMlGzQ/NHssR6Sp5zNq+fXOqoqYRy+maybLFEL/3p5qwHTlO3gB3LbPdf7PxTLTztTusRxa35XKl
mGuxe4e43PyiI475Igre7/azDgEJHvEV+PZwCQda3oLSmYZtUV7Yn8AtSBNhraWT+MkveM+pXGWI
Zwx7P5AlBcbAlB1ptZsCrcpGtA7ZuWlKOXUVxnWvAfGiOU8Ol+scGExFkpYnh4u61Xe9l4Z1WcYW
dOmbrU/QurddCeicnisq+ewAR0s8tSnozY24/MoMNushP2LvKWNGHC0napUOFiWRrcWNEKo+ETtJ
VgUt0qpPgHsQChSU9p/FEmFmiDlpTxMqVz4v8rMHgDRh8g17LMc7k4aakicx5AGyXlpu2V+QXJFk
gQP7cgogdSmO3FfrLYjuRumyL51D30BqHJxlLzxf+w/ZMq3cNjj5EQOhn34ZMm/Bibjm+nYSXM+x
19n4kEmXyRQL2WZF6VtJ8m7RfJgn+gmDiRcf0Z+qta+vyRiwZBXM+XjDe19H6HJF94Iwg+Bv9Bz0
L8YpbQKQcBmz/dgGwX3BnnCFn4lhNDd6/W5531O6qxGuMWP5wMW1yaIPEApM2wRqAs5XogqiE54b
duCAZGDuado/JFd+7BVHn1OnOfd0YdPeQFpuxgPLk9zb87u6mN0zq9gtVaO/7jXznbjfmZZNS3hE
1TFwPoocJKX75JUFXZ42geMch9ZfzDHwer4FL2eXwKOYog8pnEW8jjKwFc2WgxKhE8ycdiLPk+hv
hu+SkAJFagdCMw04r4GDjcbKzj2vGJPV6gnh4rLcFR32Kp5lMLbtOHVcpiQl3LIMHRmIjpxuRwAJ
wRdLDg8hLH31cNQNyPkzkkkUVnkJUWEb4NR4uRjBMu5nR2OTaKb+tnAocMl2XNjtOLM3MBtOB6rG
ofIQ+xFykOIUQs8wXFmHC2OHCYajk7y1Jr0Kyb8FVt+r9J6pOgwgi0/H7iMl1/l1KgYyUygbMvB0
KamUH6oU1W2cwjEgkRnnDIZtpOCDL7cMSznOE0erb4mgBCKeRsO765mXM2JosvFxTXsSTpg8qCuS
N0hf7MokvXZLR8VvWozjqSIDpNyEakIaQRLYgpqMsfxFG2DNKkVzhNnp2Ru2r1n0BPwIgi9TenVX
u4KgqhZv2t9KyuWwQ0Bp5VZcbAqnsM5mmEZBTBfuIF216Kp8eeqyBYrrGJA2QAHUKHWgfhntfUcq
0r6iQY/2KSAO/6ZXsdF7Q5CJ3EwjOIJDWXhUXBN5asV5Bov2p9MZhR12RECb5AL+Myv5cacsjMB6
Q2whUeXE8ilfz3qyAAnzgoKdN1kSrA4my6THgc0NK91Ic0XfdehJIp9fo++mU1n2/X99MQ8Biiby
ni8p3+AcuLfN2OfdDd5ZraZTSBpff1UKr3LR8XCdfri6w31QW5hDSLJ0zU9jvZnNpsazuEXoDsDR
0MZ86agrJxQHi14mhJngXT4TUbVHcGK1eJOIwcsn+B2JuZsBYa2c+9QWdoa5GF6CUvMEm53H6pnZ
4gppAb0anuGNZtBWPId1hPogIldbsbjPqIgLand8SmXah3d4JsgBYgNwYbSshAst29br2TKU5dRf
fCt1SaZdXjJQdOMgfFxycgdOUaY4szZhxeycJLuBqBtUuhz/bMarhdVsspeVamijeCplUhy8jJBL
+CwjuOGnshZufAGwOP38FCPRR2ahg64eNiURlkt6oMGopN6tSxv/FzhVme2066z9a0dyW7mrUCTf
YTmbn3MnKewGvyuDnpkuXm17yMW3DQPJp9pQKLOb7O2Vr3xUmgHG/afUSXO6GUtI+4HQzOIcIZpe
jh2kWvnp0K0XZLSg/im2k1Ok4P3WvIJL2U/9+rlKixB3y8tdAdIVnu1Qz8Ih+x7ysb7kX8U21Hc+
4y3uQwagaNhVUFYJ61IkpcuwqZMOPYuIcnhsMmNEfDdGyEuuFRQ5NoJ1gj5yx10XyAMZ3Y4izYJ4
8vaOAzCRiDrTgP0jRnrAWlvDsSTJF49SyDKAqaCB7ujf2tHbeCwcIbejY8urH+WjQuO05FxGh0/W
FgC1kuhGJInUAZlz4+jZW27HJg26X4aBM9ObxBUh5vXWy91jA/4IlV6FoR2DPOTnVQ175Pdl+tW6
Kvb2cs7m9NoDtTKSbOnOWbJ+zFxXvxlquJkyqhfVI+Eu+BF2HQqRmWK3r9y7Io8v3ima3zdT49N7
Yu/oy4/OHxwgHp6c3PymFasJ9vMMzmWPXLgc/yQ9hExYqmawMczE5RvcsbcNarSMbQLHlkrHz+4V
8eguiqa8MJjtqmUyd7g5p3LPOVg19wCiJFpCEHfpTR4g3XgwLg32dzL3cJ/2bi/nhOUxss4MrzxL
mvAnoJzwLtLfpPrwudnweIxMsa5iAXP5Y8GahwS+7juRs3dr2RVZy2qv23mYtuM9RT7sG/6P4Ia/
4nlcw/RFYm9gqciKJY+OLavl6buXyjU4c7POOdjWhO5R6YGaeQULmEEiisjY2PUowmLCr1RiBabp
mhJr6zlkqLDnzqL2BhV4nBKulq+ShQuqlik9964JBNwuHdrluyU2ODpOMmRFCpEXZ/JnWVA3I7z0
snQ3ybZbEFfauL6ZS+215KZndNBTAgPk27UBHBvLKGpA+MAlkNzD/OB2wLPnssqKMwF1t+km7Kd9
DsoymjqgLoCZVecd12I18x0M2kgycYOQg+BHzPHrzMij2vd1vETHEY9Nf+jQZhfztg6GmsR7SDfi
mewgkjUZTnnmLPyuJ1c4l2XFmYelxwdg0iYTg2dQk05EcvhMb4aZYvVyQIKIgdDkx9Q30HDhMRyg
CuqmPNVAHmSLAYPDkPS0KXJ5a4kOKsRmYTfefZbDMIQvoUYoS96SCYklshGpl9u2sJnfYyWno2V/
zCQs7nZRgbWE/8i24rsZl7LZ4rbr7WZOEyE/S5WZIrvmvYl8bNEluvwWLwHI/A1xIZzSjIQFGX6p
MAnUshBE3EYVOoSCaSR5DazDZgBP8IrwFtAxd3wYw8X9MTP78G/YV5TiL2xQ1iPFnR3wxYilpSJM
omQaCrWYNPNQIJsH2xjJk9+lo4/EcGGlcFWHTFpPVqr84nYUPqc6USFkXmGeQYM3MPPfBkg5/quo
46Zf9A2M/Ygw8tRIGoqGkiIhtPRcedY6TwMhGHRV0vLQS1eHYYj/m736bQR6XD4oH4LOCFMXoBNO
0DYbn0bKLx1fMc3uAcVtcX3m4Hca7L5VfhdBDLLFHXDC1qpDC2RN6z2+X68GsdiISKgt2Hx80gvZ
Bxb1uirW6VA2RVR9JtQB07XiyRuOtjFkU9RpnFvW6E0fn6bZHeyxEy4JfE4vwRUxtsDoat1lIV3p
Qhk9M+4fJmTAGTpO09ceeDCrFInqKbSvfT2G87mit0INypdU72r0aiySUSswMCuq/AmlrGbOH0wl
yUaatmG74IPodk1Dzb9zbDxQGjG/oFvLGtLpUE57m95fhuzEwCZYThGbP7FjpSVePB6g+CQIVf7m
lGfIWBehvGn9gRBbz6zvuhLeuBd12Vhs4T3uLYlZhJlSkKAiwG3AXLSbs+lMRFTy17c+ccpdkKj+
D3lIEHzR2rgdPwkKuG2IjCU4Ea6s7SPqOWJvxtmHrtAWfR0dmOvBQC5172xbotVY9/mTM7HM40Tq
dx2ePovRZFXyu1S2vUYbUgDUK1e6KJeqnYKoCmZMHqmHmU2BJMUwrsv8uu9NG18DXZha3MwVOraU
EHtvz2qKUi1KUyJLoiLnwYqctkC92c7ByqEIuREpr8o+nKHN11MNsrHn2Xab5JpTAJnUMKnhJ2Pr
+CIqMbPyxXGGUt5tqYcbifyD2RR1AkNxGraNKlUbbGbsckAllpB3wAF5SrxSHMb/uUACgofFpxDZ
U92ECFBoULIr0mWi6R6peJGf+zgYxHU0V0uwJxkie+0nqRTqX3rAW/jl+q1QiCu/wiZlKtcE4LR2
ScBe4NCVrvNfqoLqb8BR3vBruP3r6KwLlioy/+qtRen1DSwGiz85vKwQuuSSvzmFQj9hSa6980py
20+Vhl0LygnCOHq+bs1JDEytx5qvsNc99M2/YUIDBo00jtdHcrOy+xbi03JM6jrQWza8l/CaVkTt
PiLNmZAZEzUnVMaZ3LldG2tmoIgcHwePXdNhMMRS3a8Dk/1ntlWkcPD9ZC3HLfFIGxYGwZEWCVpe
1pdvIBT8f0GbFyck1WDuMW7lL1KPqb4qQh/0BTk7cNFD5Yi7JZ1w/hItWj9NQk7toQ4XV5GwFEui
9EDd6o0M8/5ZN3PJcJrD6FAgbm6OKm/TeyVZbZ8mn2kXsTtVjC11Iipy7/Q6BB4ls0Rs/IgB9H3W
1DYENT5KzA39oBjIpIWzDd0cCwIZADI6M2OZz5Hj4vQebSRpE5oUcw8Z0PoOLi9xO04Y4Th1EQ8R
Uos1hhiKOHSOjUlIxShRCpRMn6Uhqsfk7KEJFnUeWjUDJYRrU/gbRGkpqkycTpfTGlPbQYe8xl9J
ipFtFyVO8ITuCGj92Nj0Udei+JVOIW4axuQM4v4P6XLiANl+ua6XAxHvPaLEehlgsA8FozRwvM1N
AKYCfdjQi4tOek5iMpDAmZUXaOFwDWsgQm7Wr9w2YVnbH9elBo5IMoCyEbX5eSKK4DJnwv2HFHCS
ZHM5az3sRNjp5Rpte9rdIE7DEjEX2SdV3xIS4tWlLyNej+DKBhmJVzgbyvfGGbrvgvD43wLKpnt1
SXJ+cQySyy1bxuZK85HyXYaVnHGNS97GS+v28VvKOfoUzGVXof/i8BVo8I14qUHqdmfSeKYDez++
ZZVEBBH6XWC3EeLznuIGcOwM/Dn5ZmzlI+eAUlYdRVD43klolf+sQqy/iuUSiYvjWhxjCLa48pxK
qBOl3sKaMubTk1AtUqyqvDoxTa6w0a5G/EG0Vxr0NwMgQcl2nCeFuUkbQO6UJTMzEpjWKztOEfwt
hPa3SK2G9Mwv6ANtdtE+7xoRlCw6upiObnbKBEj3UPXu9YCHMd+M/oyvipu3uVtMbifsCdaFSuS5
zc5foevcrKvRb6Mqxw98juB0YkeV5T5KqSO34+BeOsQ87f7TDINgnuQM2T4bZ+p/zSow3seDJQwJ
sUgRquvKa8LpG+cd41ngw+F3ahdeytGTet6w3BN/xJ4uf2xam/FGrwlyzE3YJOmPi4SnhFO39v5J
5SR9b1qAO5ymqOG9AzJy1dyOWgXNoaet87d+pAPzLOuERTixdvEBeeBIxgdRrpeX1gwvNoXCsmeN
ekEJIqIgIIm6nQQ1+C90u0WT+TiOELpt7SAxTKRZ5n2GrIODm540sPmlwT0N1MbPamJ7ES1hdnYm
sD5+4rhnNcYVcS6loSwOhyRorpGVkREKcKL9KZyVaXROYf+sWll+4CRLvxM4eHbfLNzdqDliOtNh
inC259LcJx1V4jbNJqjp7WDST9Da2I/ANoWs5tpEMwxKWeIhegwA+6BrHHdB5JOFRVBVVW9Licuf
gPvoEkooHfmE+IeFY5gTxDwTz60eajf0fwEGTIDOpfG/qgw9yQm7BR2x3yL2IexrifYhcUbNvY9t
pOT+zkV55wqMenc2N8GFggr/ABOVwl2+qwK1nqGuzyAK6xlkoqjjzt/ls4vfpbNlL6nm9QgaE33h
cNJTOwM2g6bhHt0YhSD/qprwogEUyS7DViw2uDvU+GgNLc9GGayqV20fFKdmpEu4XnSmAYQbJgCb
lQYo2GfOWEQHzu7lTEshEQMT5Ro6d1Ziw4hOIqHp2WMw9ad3xqKZuK879gj/sNXg096PUQds9DAh
ps7TW5Z/hEgfWTT4/bAvIjyl9B/eFBR8z2X67MwiyIExxclobpox8F85xKNoH2RZ0W+XqEo/exwT
/e+64K+We2a5g7sNLd5tArulX3/prAqvxwH7APYSpAQ1IVBojHflIkd9ixBv6Q+jXVoEhUhinHkX
UIklPO2egwtSJ4zuntjx4ogIYOXqTblUXgyjIfLMewjntT3iwu3auwVnqINtMoH3vAXB1WQPJH/l
HpPvlaENqpsF8TCLU6gO+MtJxIE6Flbb0pGrvbYcjPlp5YBG50VsYIoHGZHRGf3IQDMpo+kSNBDG
HBpY3qrtGoj5NVtjI3H79rU5ICty672LIvEpSDGZ7aKa/CDGKU71WpAQ4N0mXUjxykACuSmTfSNf
mcqNfzEvMLWyCiYiAeeQaxnvTyjYBhJcu+WpuRz/UavrY9gFU3TqXEbLbLVA2JxY7njpL/FeiCHB
Fcrw0HYZQu8Ig292IkFn8VmcSyOa6yAbh/GXC97Lb4FC8H0VGPYuEJ1WPnuXev0JJUSaPEOZumwU
l1UCJ6gWHuvDxTGeHewK6os7LlXeSQYpokuq2PE9WrIlP6Yppv+N7mdMZXTkSNbp5QWDlcyleQkp
GSHThJWqt4Wi5t02KJTcp4Cmnt1CTZR6cZ8pDKrcACCkyhWyM0UR1EfgDUoFCjBRtzxQ9XjkAiio
ULfAHYO/HkDHcsMYQ/UvkysIfWMmrhEQRU50rksgSY82p/T96HBMhCc/ZTiEhKqxWM+zddosaeCM
71kWqPaqtQhqt0xWO0G8lTbxvd/OvdgzqBTcDcRTtv88l5XgAflaAOM0azJGoD4cz2f07VN1njLL
yIx5TIz0KUXaKR99BKifI34w/9aQWjwc3IQCA4aCh91nKfm5DhPJ7RdahJmt3mLuy0jQNgbRyQ8T
EnzfpATIG8SAswssnigDZKlO0mUvXa2WL+qKZXrUMQHORBRZNziigPOwDDmdVPUGrXnT3aZp0xfX
pDVExV3XsvzZxQAMWVnj9WgY7gDt9jFsYgMEwO/50FUZgCs4TOixOh0TFYBbrb9pUb4M5nGug6R4
GcspR9/Pz8KhtRQs47lm4sR5yEM3MuaFTsMSPZq6ac0GylkHgii0TIbwvcOgMgOxGPGs8yfKj98H
FS/9bxHTRp8wQo3BaVKBm79z5bnOAxNzmzzJtND9iTKGZEE7Rz6ecd/lSqmDXjYPM9rsbH/Z+bgn
EeB524c5yi16atbZ7JoEGSSJxG6e1AHFKWVOT8wspAvHIDqSB2bTlgrbI8xIXXUphpt9GOR9/QOQ
AK7FnEX5h5Y2Pc8SGwsDJY9cLEQj06sXMulANKftfHanAk+YTG34k5C33m8Ng2nSh0qHSzSKJ++O
UThRJGXBs7q73GDhZeoavsceaCEG3nCiWAC2YGmQCQHfbHrXnNZJjBdalcZQJWLknqxslrIDKqBA
kZpGrVdJhJWJmdcMM1JPSmgAgZY8np65ULotBwQqplLzf06TV49LFmcZxqksQLGJFBtyM0y897nj
fsQSadJXkcF8YTpvnVsHkwNOpZ4Xaosgj2oe0ZqcLhG8+Rt66+FfbjvUSA4SfDbKXR7wVyBkMFB3
cpDlFIC/GK+xIAeoiRN2yHj9dkEyYoVE/o00ubGrei/Dsmh3Grn9B7p+lnt5OFtyZvEZfqKp8QgM
IkvlHAbE1+0nBuNvw3rZ8fRevdwZHtJbmIYMNquyVeM7WNHqa129/oJUs4mzzaLRfwQVZJ+slwyf
ZFY2/7xelt8JebNXnmdHII4dwvzNzGWOzQ1p0RfDUZRXZtGm2xs4DM4+rqviIx4bEHgu+ufPHJ/a
s4M2PkPejPxkZ7Es3tUZgVmb2LTor4C4mZ++pFphz+6Vj1hp/bdY+N6/Ms//n9Y0jtF2VbVBnT2G
WkC+dEuiAVEfs71LG3cXuh7n4oz0tNyxRa6vFcpMyEfEHOsNCkaYyhZcacOhp/EvLlKTXoQ9kkVG
kXCukYrC4qhWISYhTxact2uxYKPQGeK1jeoFHQHdnlPh6JPtPyO7PtySpmn+qLPafO/ZJsopYBqo
nUXjRdcDokOBk0qyCVdtx2fVhNvktBVRXF2FfjVgLOK8GgmLQriqBBoV9IpFMh05DOo/O2n57VjO
2wsQvHauxi7UPxErvhgNX92Q/BozkN+nDuSr/bhKfTf4rnrmzknDE0l8xDcs6GaBYTR8T5uRc5Xu
zckjczaMQMH7TWn1bHRPKKXHfU2ib8vSdu+ycvkn+9F5sSiCT6vuvHuYyhe6Dlimnp1ZmSE44Wrf
2rjw6mOepJjQlqxS16Za49cGCsa4HeE4oG5sW2wjuUeRggoEe2/MRvDBQTSjz7ZW3tM0DdmjTlzu
wlQSoAV0IJ3v3H5qAHMgJfc3GXCya0x967eYqM63mU/W9Sac6cLZsLo4auU0z29WLHAyaUbZe7Kz
Nqiz/YaZcBbX5wCx07QdTTA8slbTL0W6tLdFQzzWBs0Mg7Ogj/rHCuojY5o0mv+5ZYF2hE1YePTL
oWoPgyCf/OA4JNBv0Z0TYKn0vP6HfUo/KzOliEjExRs8TG5TH6ibSDTnvW+nrXAop/ZNkK92a3MF
3goxndgw4ysfilJk39ieImZEtg3yHR7G4immsY2oGpP6a/Sd6CcuhqnY8SSQkdXRkj3F0H74Z7j4
ePYsEfR1fLEpbNe0dpi0rV35auIFnUrt2OAm7dzGO8RUTnoT9QUHaGoYJBEbxLm6iYGTfZh5jjAf
h/z+VA0JjwYXGgIhzgbY7GOXuw9kIXJOAeRyv1L2RDxU7SiP/TJUH8HoVR+AW5rPYfARVrpikTcs
HIqXpAlhQQ8N4/rzVBf1sZqh/e1m9tqfyHDokJJII+W3KyIoaoeCsjfyWsibHmrz7ATlgeV4j711
OsuG9lklCL7BOy3suQwvI3imrqMcINgGkZUbCWjG9I7kSZZr9EOWu7FgzALzUdNtPvuhQ+gyBhCF
HUj7jwtuoXnv4MT6r8qy6d4qTHqU115A0TbVcr0IsZiCgZSrXh2B0muDdVSgiUzT2O6Y9vTFXiAC
QsjZMwfe9GN8wa+zbWGa00bum+L9ZaEeNiXocUuzu0lNOg5bhkNTx14cJcAe4QS8Z3KNy/eA4C+x
WUtLrHlpegVWbspIhtB9QguWgg2Th5qj8k5Fa3qNMKabd/Dvi/Sz6DP/X47UKdyg4eoZr1cDJow6
a79yUA3XIrcX+L91oRPTdaSKYJWleYf76y73DGsN9A8UW7fZPHv12S1mSCZAO2pQRZ6G7FnQuLSn
xhQX4SUMCrhP2oh074Benq5BVbJMlAaFJ8MKN7ibdO38jYixj8Hlnw6vNbVY50g0/QmX2kX9Pl4E
7P4UXCSvpYFJGBedfi7nOvqOTW+5RTkD8anCAtkvwpNQlRiF3shRgtmkQQPVo4CmVUdSD+HGcU9q
uzGeV89EHwCQQx6KjRCOjq6OJBa3OIR0mmSnoGshjShL9b7P4I8FHOqB/eeTYJTuXVqhgS1271xM
CV1/xsrpfgBYZ4c7h9xE25x5NftcBww6MNIpahh4iCDZcKOxGgH2xfZhzFX8hFSNqxvbWnrLTpg1
lhATvZ1wbfNeEY5bQNdvkzeE+tg6k9T6x25gccmPg5/cJZfwkpk5q4u/uqF387r601R1k11TQMh7
fn+NKrwrsm8syO1rrWrGz10i0/oqhbDBYN4RTAhyVkn9wUyqfU5IyKF8LtPgVuJyAr8zh/YzTQdu
aXYc0uwy10uj/RSSY78RXt2h62FivbNsutRmKnBIItTvzb1P44s3P3D0N286eRhhmLT/Zlw/5Mki
sUCoKsfiS8U4qP2RTvLQiAwOFM684TEmbohRY9E2ZwTs3cT8KSJ27FJ0MuyIZu+9AjLPPoRd8cXL
TAwNuErVnKs0u4z/+xK94IhJmLwC9q/cRjpDbev7M08pATPN3Qxw+yeFU0TYzapzvc2GMn3rkZPO
vLjNcKfaenZYYvCybrxyxL1S+WYg4SBO/njAGedAGm4YrhfimZOxfk7XxjS7YOiX/1ysF48sHIZg
y3hdg/qGh3WXrMPliSGz7j2KFnsmqVaK7drH4sKjSoBnuOlUpoBJ5vXDRep8ixsQY4UYAWnw9QnG
blEwdej0CZu2UEUzGI98GXT7y+zC7hIsVilaSidod1Xs+LcuBRhZLXmtrkn/xqrEz+m1O9/4rA6X
2acYGwiYFFvHGo8dNtUJViB3je3elE5o9oi0+fY5hqK3SubMbDPEPcw9dOefeP75aF3t6vfQU7Rv
9TwxxxgQPD8u9cUqRXGrdg14/eIy6MEWqylp8Q1VkrZsxDRwMrhuCGzJp+mVUMPmmcZ7+p6zosRW
1BOT4zBq6LYNM8t6kxEpLrbpWrtHbyDskHr1Yt41flO+IVk3bz3kvYLL8eJkyJ2FjXUMzBseQ0Gg
lz/l0T8OFRXt8J4Uam+rwX5lULHe14796yb0meLuiYvLw5NWGMuOKTXrfa9GWi/U4QXaL1vlb77E
vQCKk2D6q6x3mid0hRlaHQzy+LSSZv7MOmqtbdYwqdzBanTPnFw09D0ilGrnIBewJ6wE6R1mLrZa
PpMPqIw51w7JZHVQbPEahjEe/DzlDmDVDSQ9be13XbHxOeCM6vcu0QFsCTViG8adxjg7tvhT9sR8
OaXc6lpnN+OEFHfDXLjzLm4qdGaLYk17HkgYfcHP258ABgrWgytyR9a1rFhZYXvFuC/GNQG9wCPh
7yDx+J+jM8CNNCRQDudMYWY/XB6XgK+Xt2jPNhvmBg0otEp0g4ZMLicK9cHB9kwDRRz4AkuQ1PG5
1ZRXlZKwIZQk3ACRErmvbFZ7AQIxbu1RuVaPW4pPrg5syvopIqssPWg3nP/r8/lCfDEehmFWrhIF
A3IPYruGsf1i1irBFnjYUDYOcuPXAqANlBiXDL2NbhBf7mRZwuIRIkccYiBqg6nLW/dr6IBMbznC
vfsV3hAymcCSHTWh2SKIdZALy/z4gpXts9KuZ3cu8v7Q1GH1rpYlCzYdlC0EGNQL1Wnou5gUaZx8
yZGsLtoQpoegSg2tzb9iLPBAegNqrnPtRD20QkoZZo/SyuSUMirB2j6Tfw1vqLpdl0k6XC/p1LyE
EfEnO2wTSXxXcD7/N2Y2Y1fUauXudJNY2lfyfL8ZDMAaGee+Y6jELs9/hA3TmR1+y+IhL41vkTXw
hzsMyyvvBVYSMrcVRc7OD5zsY5U1qu8099OHamr8YU+6kzxOkSBTaQ7K8ZZ6b86PHi1lvpFcRIK3
f4Sm0zul+wPgqfhyR1gvW9M5jXmB064eazGyWbSrZ8QxGFGGols2NHfsEHL43RComPF4uvjCdtr8
YS53220lEjwbRE+6696RYebg6MLdwbGeO8xU6FMg7VHcZaReTjsuTEMlA9nrYyoVoD4zDuGXDFdl
8Mb4LkLMNLukU4fjdErGQCKEJMKuOSgq3j+fAWS6K9CRU2Bia3nALsSFG7Ss7TBhDX+KEY1hJOFF
wJRwxSXHSeC6B0sR1G8ohljddf0g9wxUUIQw0aORqyAtvDBv6240Qzk8VpVp7EsN0DDaIMhh24I2
h1RlZMweY8kiKi64fqJH0zrIT70I6oinuF6A3jNuHX9XlFXFvjdILHYueo2PktP9t+E4el5A0Obb
JgjXvaLlhI/fpsGbPxbNtehJMtnJ1meL7gftf3XkI6OBIdU9ADbL7ldfSYwGY7X8Y0o7/wnsLJ+U
k92VYt5a7DoQf1Cr5FDvK2ijbxk/8BNLKpRC5choP89awPU6biSa8voyaYu7sZ9Z4tTETmHmKe94
w2AaUetOtgP5TrTz+EvxxQyVl7IrqkdEM1mIRvV/nJ3HkttIu6Zv5cS/PoiByUwAE3NmQc/yZMmU
tEFIJQnee1z9PNBKJBVkaDq6tSiplUAizWde4+SdSSmC43llBGPLIaKbsnNfXbho2aYJOmUvTGPs
Y+g2lW573SJ16EO3y8kYxuYhjM2c/jJAq/orPgBMkx3TY6bAXYe6tffR6W9p3eRjCfKIsjJ99mwy
qXgtDS2lAxyyPmcbjcYKtw12gQO97lFnp5SG78aCWw8s7H6W6bBwfS+RD2li1xpeTGAzcCkkJ1j5
4pm2SfMGbQGF/1qkktb/ZCpDT51lyzeHAVpGEuF/NLKQsXyNMIVGJL8v7PYe6zpXbEQ7RnKrMDTM
3uG0mjZ6EWZR92gwFrlaI+yASOKd5aLMSvzvGy2i80FiKFi8FD2H5jFwWrvOdo6L55K6h69PA2Id
Bk7IhAxWgeLOuo5hR4g1UoQDMioBvnULnfq+PmcPZPhw+gZCNVebXhJ0+tMtkG9ad0h4ckimouHC
54aq7bsI/0BtORhZjusEYCcMVyFazVpgPULtEe7jE4I5OAMvgwDKOpILJscP7J/gc+SiMLaIKnCp
RBZhZsChVdIiPyfWWwksS58k0Hr87iugIknN+bSAf619rSi4/VJCVJ+o5Vb1MkJqgIAqxahl2YSe
/ExTGwefNjcNMHgS0/NVmEOgWem+k1jLrlPVrxkyjAdAL6JZ9qSS8PCBsuN1HltIjiJALkjHhvGX
oyBaY4SdDnSEgPUT+UBpiNfwsPQdkEJTUoIoqsei1eS4QO3b/W4n/bhB6Z3qPJYaDcijtqGKZgsL
VFzfNuGXAYj+Vx+jvHA9ZFZG3YlkDccx+mJyx3PQe3dIGqYdhCmifASCCcqKoUTC3Z9kK/hVcx5F
WiD8TV5nAwKaGhiHgyJaXaIA6lVrFI8wiM8lriJhl7lvVNaBr0CFTdWdooUPpLKOAUC6TaoddSWo
z0grKn8FFGHHZTpJ2d47UWW+EvOB3PJdAuPFpOMcuu4FmJeFlAgrCV23oj3eJ/BJioyGyhLyI+ij
0HTwcLeEZpd3zbxEVhG0GW2r98MUoiBlAN71vMj2lxiYRUh+GJPzUZHR0kwFR2HindeZEMHAfuIl
Usa4qfcj+LCBNhYxnEnRpygggHM84H9GEgzAGzWCDOOQNqgctaurrLmLvNpXq7Az+27pSI9iBPIr
/Gl0deQiynLvO0ii+rMLKpQgFZLFT2mU1g8EwjqWiRpZ2YXZIBY/oFu7CBvES1dQ28RnV6f6u8mo
Uh8AjFFf4t3iXQvG/oDE0vBdZlbxaCoMbTchPRxvjVWNcNc1JmzcmNYsbWRV9K1XwoR4vJQlHxh/
BlUlS1w1qKqh5erqC5S20CxwOm+kWRpFP7Ikw5s1qzPtCVGnBO03W6/usjhDX9lWTrlNQwwc9y6U
+3u9qeI3O+BAxiMUIcEVegdgEEE3g18yGiXshTeF6WcwHgY8P8S4vgdhPL73KBiTX4M2qRdy9MNw
QWGY3Id0GNFZpoObv6Ym+lEFZv/FnJr8xZN8KOqLGYWITEO3HgsxC7ncsde/RanMaNO34TE25gpr
mFpjh8i6w3oTeM5Bvxuo2pDtQSIgeIUQYPt99E3PEW014rCDs6Ah5ADvaQo/u6Nhq1UAltDdFDSo
iwUBAZ0CRJUlJD2DyxqB8z5AKAKDLZi/0OdwbrP7d5K/EZvkcmju+Y7QhiLDC+esi2rcouUoQsyy
MKUzayrYX6QrZlrylKJGQ+6VAYfDj+KZFGsgY9dC2e6oTFblslWGfEHGZ/gGf7H6FpGxvNPL9VsS
vml4S+AWH+l/Nm/IdlevAxrlqAwFBvI6hqV4Y0QgmYj/hvkG+pJIf12iT1rsSt0OENao3A4Prrag
EXQXguvHnkrBIzDX//mv//V//8/78L/9n/lLnoy02f8ra9OXPMya+n/+I/7zX3QV5p/uf/zPf2xL
6rqQwgVVaVPwBIPK779/O4aZzx82/jvQw6CuahrNhZU2jx1S+IUXdC/XB5GXg0AXcUxMVAwTBJt1
OkjH1LHcFEZaaqTOiePF9AGEaAOix6Wotfjn0RxiesORlqUsXux0NJYCZEPHBvmmE0+u4Vwh+j6a
bntn0W74dX2wy/kzJN0Fx1Yu2DxcHE8HixHCp42O0RfgswqeEkaenFGa9XZ9mMsZlAa4VJ3ozRQ2
SL7TYQpQVYhBuQKdMVhljwh0qOBzDxpf7UbheN7r9eGM+e/7Y1kI17VtDL0sCWlLmmgxno43Uk1s
cdRThwxdc3gHOdoPhHJ+SwFwMci67Le0ZgF3p0bXlTg6mCNhuNt6yXeN7pS5tgcZcMxz9HUdLZip
ntADynw0QjpRcDCrKCpRVIDpw029vfH0xsXTO8JVbD9TCBuP9/mj/bGoR6xMAZFN6oD8Y4pBgYUQ
0IjvYwqnIXiccpV+RYtwtr+MuC64uxLERor+rRBmVN9df5jLmWSpuY6hk9MqSTR9+iztSEhNQyA4
Zr5d41ElfEXANhhf+yqw0aKCZqTT5rm/Pqq6mAGXsfiHHYefpZzX0x8zkEXobbZ91x2cPvN+YMuU
fuAopTEyc8UpDHWiHx+uD2lczjpjOqYpDIuNYMj59/8cM50NZltdP4x8G3cP0ndECRQvbvrmmYdL
Ub8Gnqu2XMwptVp3UEnxRcP/dlqNbu9XaLg1aHjdOA3cy5lQBjbMlmspEBZSP32qYgJ2PHQ1Klr4
4jZ2gsIXi2Pfm5GQS1q0GSqFgpMIrd7M2gUjF/HyxsTMn/iPzcQRq3MwAPQFzyJcaZ2fEXaDoszo
GYeMVIJUt+hCtSU/nrQ3C+u/l6nJ+ozqfoe2fB2MdYCxkN6nd/Q3XT2+s4IYViGJnEwRiuE4Eqvr
DyjP1igPyEGB7ALXm+saPOjpHFV55dkxlOqD35fGFN2pVqEJRUEjwAi1h+CkPYhq7Ib9FDgQdem2
TbaxjCrlqoPu9C56zpWM6RRkCHhA68iwZ3wllvTre3jjKLJT7up/VYg4Y4ZaavTzl/XYp6gDRggG
kay3EfKpI/5T3oBBdNW8YkAaNCVEiYJsEBsmzWlWpq8ZO9w+ZL8ZDMKSZ8yKi3hDMktACa6vGw8O
2kc9MlJN0KxhnQf9OkpApNzlXggSA0hl/0F2SJKvcfakY74MyK+bp5aTVxyK+HeLN9GiXr1gpItw
ZUauOC2RJMLzzATEttWmWNeOPFXyZlAomovwPumNTPqw2/WwQtO7thyeJg0JthcwbnB4byzn8102
fytD6C5tAzwFFZf36bfClEbP0NM0Dj06lg8IJNPHmL05MGlFlWKZCaw4VhBTYBlQ8vCQyexLmkmB
vZEhcgwfri+deWWcLm2TVcNta7lScOCenbRN3gsfcZTy2Ezec18Pwc6Fb77sk1oMbPr4lyMyZD07
L79x2vx1YClNg8DCnc+T02nQelGgbFRURwS5gp0eYWdvZzWFt8JMXyLEZ94oFPHDCgzx7vo7G/OR
cfbSHK42u9mQtgOZ/HRsAGGshWEMjgUwLndFRIw77lDA3QPmDKADGGdifQg7AyACpmXHHoz358Ql
1bn+IJdzYAlT103TkFLqrjNfAn8cuIjpgJXNNfgrNitdeIa5MJJ0fEgRLd3qogy/RboKlqgra5+u
j3x5YAjFtaJcph4LJvPsREOeYEJwNNcOkPmGaIO8dzA+kEpHYiWEOa4MRXd7kYPTv3mY/n6r09nn
XQGf6AYSgZDnz64ZPUyGGtRrciQVtTE96iyYSZsBrTYjQc4GVV6aQQl3PdBZXI8CV2TT6zDItlo0
I3yiYAUoMgKwpnWm2sHx672DyXE3/BoqPIuin2OK4PXj2Hmlue2jtA+2jW+69ERRkMNGtGgDWv8B
FNyFKjDBQ+unMsxDBejrns4tJolJzS6kqRLqjxiSmGTUuk4fCe8hQCXwGnFgo47bVY/eFEAJgsaS
I8LpVyg6QH2P2/oDgVn+Ai1z+upxAnoHmZel2g6DQbG2g43hbkqhR/W2hjlKU7tR5OeBanX7fYLz
mtIggWFzJ5VEAQJZkp7/1woi9UI7NH3Ior7VtiPaQKD7UEcBWTsxYc1dhVoZJlRI+bUru7Mc/Jtr
U1HawvOjfA00asUvuNM36T00U1xuKLE4sb/IZefhrwiFIQwf6iEd4o1dDc4RoQikU+3Aqz7Dhhoi
qI2I436RKpVfkWlDuYBuVI29uJ2pbRvS9gfniirbMugRmNk0pt7vnBTw0qdejNUOgHAEllSRPMNv
JMRbwLcag7WKjBgCKxaBdWVCAq1F9KOisYNbGGrGbrb1x1KUX53et9VLZcICerGjGuS1lQcSE+QR
CfR1TUSE4itgIgQayj7TH+nL2VG5mfoJSGqFQ46zhCbElh5yaKJfKmX0+YMNNOHewFFd/ezH1EHs
K+0/mfk40PuWlF5WPj5jeHGkRb+G/WoCCYLCtosHmyRpCc45qJd08EZtqSeTcxdAph63snfyr/gI
gMHpoY59VrpMkOLUFDqdCqEKLIAm36zGrepNPXpD2zVyt2isFiO84RKocpU7mENEjgzQ5xn7nn4O
mFU32Y/WkOh7at7d9zJJfYpiCIzDtxToTX2sezVZDy0kf3sTmEB/kftqOjvFujkyZyNL0d0bdmqL
12Y0UN+dldCNcCVSV43PLIQk/VZDZ/aevMHM+70GXBPpdU2Liq1N9wiGp9HH6X0Wh438IIXvdw9T
qct60Q2B+T6hQsLm6il93PdmCnd5if5FCbkxQGVgtoQstqkNIvuDVk7a5G8UieseAC0gjM0c1BBR
pbb+cdAKJ0BxWhWzq4sn803k1OaQPiHw2hcaOOuxsoCLxvUBrmmUvJiYneBCHqea93z9kDyLwbmp
wefQRiGbR4xC6GcHFdhSrcrHIjp2bem/FCFKwAtQHpQDhxA5H+Ic/caF8PvcPTsbLcG1RK8VAJdt
nQW7+H6wmylXHOKQ2jAFGRRql4Fy6E3ieRcbwHBwgJqwMrM2TYkbLfPrBS7mmAbSHw+FQyV/6zd+
Xt7R07GiWe2aTYMAyoQacGpiTGHQIEJHIR8t9wcu1OhPgyAfwhzfBtDRNAHDirP2RoR6edNJyfuQ
ythSpzR/9l6po2MeCXjwwC7hUek0Di0AWWrsFoCAUIltAASle7LojObBqoZNEPz7rS9t0xBIEPI1
AUGd3fqqTlGvHcLwSKGRmAudgfi5djF4EmkJfAF62E4ilL9DmdY+DK5WrzXg9zdS28s1xW6nToOw
sMul755FfwO0u8Q1sEBLZIqGAkjUcPS3bNzBWfs92deeQpiyb6yrv41K9Z1Qi+qDMs/zAwyt4TNj
Rn+0dT045EAbfjYeIjEKBOoz1B3D+vcoV+m2oxNgGdxSjnUWV3ZFgw26leXHGkenbKdBrxtgWiDD
V5V5bqMEHTjO01j2n2AwRtsO0C/kUsJEUOGBeLm+kS9Xn9IdpSgqsfio9szR0B9xFtKDk1sYRnHs
qzz5WiOe/IDIrEQpcCruAWpMUMV9jpt+0Nob8fVloEWko5SQ1CssOMXngZbN9Z8MZX602jp66lpL
Xw29bL8NtoOGYSJJmqGdHa+/718GNRRoBKoHuAmY+tmgA5C3rFZhc/ToiK/qNnfWURHoD6OeBx9R
BYnv6FSJG296MclEC+ToaPdwcjm2ONtesT3iJljo3jFOVLvBpiH84ERO/o7sHB6zOYGIcQ/fDMZ/
41LRvv7GfxncFKbNuwqmWZ4XjBAPziGdddEriP5kWrm1LHf0deXWKDBzs90wrxc2JSJ9pWdY8F0f
/KxCwZqaa3ocLkQU9pxWnC4v2orQlocieRUy6AHw63xZIqUHfUgQq0MHGUBbbD1bwFHutDAyXq8P
/7tEeXJpmMZcKuNXHWohBb/T8akRo57DZXT8rZy81KIEWkrudPLn4OJtR91KAOHQ7XoblSr7gKwq
RAaH/ftx9LJ00SBf9un6I10sQI4YdArnaoSal+H5zRnD79cSzNGiOEyOVmprO92xMBUzkX7YRXHn
PXQTBjXXR7045Wj2ssMQmqDzblL/PJ2HybXQlfOFOJae5jn3I7zdB69M87WZl26Mx4nWvl8f8ayq
y5c3HTVPLwB1wxXG2WkO7wxwPfzlIzC19ENd4lhpg1jeoiJr3Vhkl1NqWYa0SNUV96fpitOX88HE
dVBm/Vf4TNXnvDe/gDBWCMhawL5br43XSiuif03SiWIFd6apS85PCheng1ZY7uAiCls2rC3/npzN
WeoYIxHmefIJ6Ur7vswI+xZEDt2NAujl1DIyKHObAIwiyfnBOZlDPsRJG7zm1GYwP/ER9zW6yn9G
pwVu7vXviOIHb3K6hyw4ay7ECcEuYu2evmnOYiaHCu0jUUJZHaBg9CWH1gSBeY1cuqh/Agr2ug/g
LXRgTb6RUnYkBKd1nbdDpyOP4IL7r5vGyDbKLLQfqEzgnlaHYfrSY/zobawWg2uoSmBEKMCVQ3BX
OnFtYdyg21jy1S2ayHgFzfrZDRDBcOYspNW+79HleSEaN9p3oBVu8hRLp9TJspBVGp6h42FB12hW
gdhfX2MwbZFVfyrSMP2IKWSAg2gYIr4zQcXFSKXVy3eDAyFe5SqqfHArtdWhQ5LFT3XVOt6KwFrH
wyvIqp+IbYxoHLR10TwCidS+RFJ07ZMRD/WnoMq1Nydr6/cE3cJo7Q/19KJk6mEl2AFtfNCtVh7F
kE7vPVW41yCt8OWIO0rLgAsH2vShaSJySKcreOwtMwRYq6NUf9ekUX5sPaNt9llWT3KV05lYFkg6
OHdA+fEYoiEPUkGgBJ8CyR4mf0f7DfSjAwH1ExrKALRavy5+gQ+EvAzFpqq3iaP3wWtG5q79BHxW
5i9jG0cror982Eh3NnL3KLM8oE0EPZjCbvOL/4R5IBbs310FPmktGswAgKfp3Ueth2f4OUcuFLM+
7oU7fDMtZx32XhutxsBov0AELPN1VE1ZvaCAV4O/pCRrLQqwUsS3/FytTFgKaKKbcZ4rzAp9GpvY
U5nui0O2NGwcPR+rB0HtIvwo6wj7jNlOaoBB5FsQdgdCqkWAH5e9lCKXuyrPUEil4pjnixaaidjK
ME3bx3KkdoKIFIKhn2xZxt4dRpswJnEq9UJkecm33OJras5IXwm/5lNrj168ArTWbjsc66xXtJNq
Qd8e4PQGB3KA84SRI2wN0yVB1UxvGsBo5M4bxXtXvQOLBAPQIPv+saRxDhMaV8roXuJPMuu1GFAG
UqdN830WeOE3bLs1WJp+qJHKdzOIeNUVffTuc01h0dSWX9Mkw+RFQ7dq07sBgshR6DuPTTVhTFt6
mE+/Uf7OixWlu9GeXYdQvbBZ/8g6ju4Yfu7Ai/3g8G/qQwvL+QkAG2YLRZDSNGg53Fr4pQ1dMYTg
jTekQhv9BekRRd/eDpU6Oh5F/4cEcemHvupcfUdMxSlCTSAG54hvblCOIHLCMnyGLjYMG3cGun3M
u+G3gpItgn7Bo446qNaUFhLkGC2zNkPXg6z0EMLudjAlNLgaXQye0rZrnqhGM1c+RkHVvIE6a98n
JDd/JAaLGxDKLOZZd279FarqED7gYhbl+2HM4LZMI2I5IowG5CZq9Kj3+uBpHdleFr7JFkeZH17l
NIKSQIuYkdlG5nspmsHbxUWLXV+SEiCveowmQiBc9AX3qOMlWKTgDCkOgYsO6jK2qr5592ogMncd
SPvpNWolJEPY1w3VQ6m0eFuC7ofZ0RTy08B6lMBauC128agNtBcxXwMSEnTxJirCsFjqhT+gX0cA
jSbdANBvpXeOJ/bwHiP0hGzoiMwgImjoGaWmRwUvCY1V41XiyZ4GG4xwBKEm3JAOKwqFIinehGuE
/aKVXp+DjbLx1Psy8ffjIQXPdJMRQMiPjeW17WPnUU5bpoaTVdshVdAFhW+qT3AFYUF5oqoeW2a1
laty9mC+twqYFxuzo0ixEJoRpZtBIvuCnjdthFhkQMqdijzz6Kq25GB2MdNRywGkc7GCxKOhSpSP
7pq/wCy3Km/yn/EY9j/Bx2cfLaQJ213n8oGAiABg2/mljtmrDgCKYrwt629FZ5nySbdCrDxNXMww
lLMKK7gbGx1yIaVCVA9X5QDzYasZoFkO6PVUv3LIW5iIJ7n2E903v7tvW1eW6xLTxeCfwxRBA3Fu
ctCyI9U6ixiE1Quc6EbrSH/XRz5BRsVKFw58VDnWR+xlkTHy87a/cYFfhn4Ma5NVk4PYs+Ld6fU9
VWA7Ebm0jjNhFFwdIq8cEs5TnEzpk1L5jZD7MhhjhwvSOcuReICdlzNgZI+ZZdbWUXNU/RW28uzd
CW4ExyKKeLM41K4s9eRf01i6skpSr7epwUsoTqcvmRdITUZdkLwiy4/Mru+WSP3lafeMGSd0Sm1E
kbihX7KQbu3kNz7sZZLjGIZpEYpB+nAuAAVhqmeULDrn2PYFYDklqJNj0BOC2ZHQ9dtYAHqdqOos
C2PyPqPcDZb0epT2l0ewqABQkqOKRGJxFm3TBK4GLDyy12aIMaHsY6SBekyIgDtjs0nTE61OX8er
EmYqlidJLLun609wucyQ+aVRA9ZGR+/qPB4mxdXR4bLrVwJXa1b76GdnKkPcwcXOjrVZZR+vD2j8
5Z1t0F9zPgUUhhrO6Te3i6IpEOGDeYgqCVKSfebsg9KgjBBPsY2Knixq9QuRq/CZ2rGm3fkWlxtS
1xXdXGCN0L7jKMb9JuRgXstSpD9nNjptld6DACVdVHy2UVj1D/aIrvaNRXO5TxyHxjlZIBpohume
rVhf2TVuy0H1OouOFIR/rbseEsNB6UjvNED2QbfiuEC4+vq0Xc4a+Z/p2vS46NmzZk9nza10jYlr
ilcLagiRMtTjdNu0DpJUEw4gBDAN3j1gK8f+rY9b+GTwEv3hxlNcrhYyUVPOOSkpIoqIp09R0tdI
0DXMXyf8776XjIsvcwDhrQ1ybWkOk76//toXA7o6xR6bI0JwgbEIzgbUa9gJ2Eq9GnDnHsteH1d9
KOQdnZ3yzoqc7kbCfdlIpb4HHkJS2OXIV+d1RTtX0PViiX1mjo8KHaTfzr8uwJFFq2k+vrKwkj/2
k2N/EKpFxxb8cP4Mi1nIG+niZRFkfhTemyuHW0AX81L8o8Zny6KxyqjzXkXW9hsLw6QnSPbFMuTc
qmmrZuEGnSNt1fu69yUx0VUNjcr6Ck7dOBboPLo3Pv5fHkhSaZ2BZXwLus1nGSW+9+j8cRt+QB5Y
4klUBl9aOAXoQMsxC5a4qoWrEiQT5XdzGu98HyLyKsZO+LM0C/170yFPdX15XOwKV1IaMxQleL4V
dcnTKQI+65aVESCRVcKQW6Bg4HwDedx/FcEkH7ha3kaJ6FLe6vo+DjFovjEl58vTIDIwiU+ceXjJ
NXY6vovAuUxaYLdaGRbBXewh2/liF3hc72Bto5pvFzJQN47s8yOIQdkVaMBbUlGeNM8+Q+ZnYRol
jvMSI8z/o2nImrc1PzW3pk7EsFYDsjQbLB3L6vX6dJ/XJLktTQpDwO9Mk0L6+XUFxBTIGpTjAzAW
9zsuVHia5pMBy8R0e3ctp0j7AkFZw4VcgW+9cRZc4ExmoCbYBh1IKQBAwB2nsw1iD0qZlP4hz8rh
22Bqao0zblosLTguXxLfbrY4jWgHzGOhvML0QyC5mxYOAfit2tXFOcGzUAOn+YBEKugycXYwaaUn
arAOycFIw/HOQVoLMrsZ7ZCzmu4R9AEF3Lquj3cvgdzWc6b4U1dNnrW7/kX+8hwcSOSgIEuZFkrs
p3MCo8Fqe4rFB5xHs301jumTqAabPBCI0nsVO8Y3Wwz1K7B+7ScFSn8NQ/3GlX65LBR1LZ2NSFWL
NtDZXLgxIqlR0slD29HiXKoMhuyKLEH/WOkw1VaBwLkG0VmMBxewXNpbgOHLDUHoZAsKl2B+CL3N
0zlok6lBZ1YfDo1lpYfYGNLNZM+mkB7s48TqtT1TdCsQmCf2z/Iad79j2NxIBlBGSnpnuxDlQasr
sI4+1M2EdIvyMoz6+kRqeyo70Y1z7uKcYRjmllAZgAtb4OycC0ENVBhoGQdM2eCMKUq4iyCtvV8h
VnYb3xLOjTDn/GCd30sA6QAxZtF+MM8GrNOhhnYGpEtMk4sex5Q9qgBk/BOwi27POo4/0cmWa2q4
SOA5UxI46+sr+2+vzKlOWGzrlpTnN7/IUSKtcK48wDLzsdnyqm588pH03nhZaBj7hE5bcqM9frGQ
eWuJ6igVft6ZGPV0IYXgS9I6HvWD9FvQ+BKGxY7SSotsv9PZ1gNVJGj9qechI5t7wY/rb/yXOZ/v
Eo50UjHSsLNtpJqSPYNM04E7De+e0gqqz4Ww9Q3yL2mz4/aKtllAlWoIUhsDJ6/bX3+AiyVt6Wxf
el0uAQd9tnl6/gg4aDYU+qiZcMTp/zQrgUGh2MOi0haV6+HWcH2034nzyQ6iZm3oHFwmr03/+Ox9
6yAzqSG57iGLXABaZdlBF1whmt8/0NFrMImtY/jVqRcgz4b5BLDMHMkS7TtgEsuiYt111q5Fe3yN
KlUYb1oIqlA+OhEAXlqWaNyk99De9QIpu1wGG3plsKvySJJTFzaSVoWJowoCatNYLyYFohW6S5iC
xoV6TEk8LIpOwRxzMLkd5JwiNq5onsNuiJpbsd4cOJ/PBRmYwUqfe33ibOXVXYjTx+SpQzIOlJy6
/BBZYhALnDfECgNrkr8Acfv7FvPcNQps/VZgzv4N/fTxzfVxaQE7qt96qPkDnD3UjFOeNfwcy6RR
c7oeAmF2MrDi6WBkFLu38MAq9wHyHqbf8KUzDR+gpKDK2Bmluy4aM9W2PqdYeIyMItNuLJeLQx5h
fgclKZjRuuma5+hKsG9BNeH2cDDNLMBkLw+8VTgOY7e0jUKunbk6FsWetbq+Sv82rAt/h6yHmMc5
jzmSwrdbYebGAZ1XXe4RH1Bg1fOAqnVZFp32UAOL2tRl09xoVP1lM3KfcQrMNxr1ifn3/9iMQyXN
AFyffgCMFv9SlYNDQaUhCxghulfeeMvfZI2zTw16kQHJLInsz28zLrvMxcdDP3hwRr74tNrRQCIv
Q3a9TIIVDf0puge+j1EJYjm4Ofo9DQsji6q9Acb4Afr92L2Ena7eOjiLkNu1CW7s4Ff6qlJNNK77
gm7EawtAO1g2QRXaq9yxy104Sfxs87jI3JXocWrajVU3Y9+NsUE/IrBcGGPXP+lfTnnSl7kxBiOA
5tbZXjOwlGmrbrAOReT661k3aamsEict0ODFjhIzxhwTHd5fWhaI3fWxf/dPzyealvo8ycTw6jyH
EuDm4rr2zIPhAhChaurGXrmsnamr9iNAaesV6Y5+iyO9pT9S7cgeXVJubLBIV+/9YHJGZNmaflYI
1WT6CC+xf47jzDFvrIi/XL9UO+faFD1amkZnd4HhywkbdQKAarT1T5DbsfaK66Fdpkj/ZqvKqcLX
61Nz+VmAztLut3TwFiDGzkZMET8w0qQyD6bSJ/+5Rer+Y2Bqybga7M5oSK504wtY+8DfW3YtPl0f
/fLypQhHqZVfuXqhjJxut7HpLHB+3H3tTBWq0S15tz3ZIY4LiEorcS+nEujis0V9vNawprw+/OV0
G2hDUBJj6xFvufMx9Mdu5y0Fh+tkHfwibNYdwpd4paQm6iNxaNBrEM10I766PF8IXA068O5viMd5
exgAZYuUI7g8L/ShOMS2oAmIiYO9xMbVfLn+epenKINB+yFDYZLxvD19vXFEe7suMnloxgBvpMFu
tF/0UqACKEsfHkc9Dj6kTfPvAQ0kEsfgX5t00Tl/R6Y00lLWGn4rWvxd0xzKgSBb7DuMGHCV/vd3
nCEzQBkMhE/dsxVk0qpBLJrBCgRgUOceNO2gOk9/BoHqF8uAVAg7eUxurg97mQGyZuea3HwnKnVR
kTSDEIhl7okDIiM4zY8Ckhv0FRRzZIhreJal9Y+aJiz1fC1cZ5P01yRH5pf/n8ew51TUsgjYjbNP
jNQV0kWaLQ6dpRkAhax4o6BEAMZBcu0eDwd43tFYvI9B6DzVde5RlQlv3daXJQI6ShyunOxsU0Xt
8HShKVk2yI8og49Qt5hZjnTDt7SYfHfNeQtqq6sC9TLFg8oICjGoglqMfAoHSpDMWjnleLg+L3/Z
2CCpDNg64NfAzJ09EAoFWYJgukCbPg7v9CoMNjBUzFmGOX5o0Ma+cW5fbmvwUjpRM4A17nNnDjT/
OEiCiHA3lq33MpVczIu6SovPeoJ+TIYIanXjDLk8NGdgHC8GT8uRqNucDuZ6cQBLuYgPxoD89HNT
ISy8JXPsVqjVBbidonZur7KgLL8oNSVvrt6BAvnnfUeCSJeMwxtA5EXFtrFGqeVyzA95W6ffeZ4W
ozvEV5ZxnjrT1vN88z5GQOxGPHrxYTmnWe0zHJRckRLt6bsbXEqd39Mwiwd0uzcuREoKj2Bdm9mt
Z3aZ/MeFJOjLEXHRiiQlB/N5Ol4O422cQtPDmAJPqX1jtdkHURR1AoTAR9c7FsN0gyd6+YoMyYQ6
giONVuTZkBkcOXALjnuoZVO0+9yV4RZfHhclNpkNPd6AqPjfmNaLIjPbV84lRskhSmH3PBINVIIv
b576xwRFN5SRJj2r3mbjlOnDUA8iwnLGcOs7s3STR5tKwLgeXR+uGYSWdNiXTYkxXofGu3ZjY12s
dfr8ECZ1VIep/Fwmx8EoC5Iv95DaTfsxrvr0DSCEQy++Dmvx3OE7/q3sgzY5YLaYrWHdhzfysb98
Duq9SEvqVNsojZwFSJ2Rlihfj/6xi7T+zvRD8wumBTkEL8x0kUdLfHFjzV2EZLwzjckZWw4VGQj/
6ZrDBwOrcqbjAPFo0u5zK0n3SeE47OYB4QqE7QuxwgsLxUiyC+gj15f8xVkmKKnT/oBMRvJHm/J0
eMxHm3gAhXIMygbPvB5ZrW2NlFiwlR3iZ9cHu3xXxbHJe1LKp7h+noF3VhMiWVXGx0jTmn1B2e/D
JEvrKxntmwueagMEFYtoOoq03K4PfXmFz98UlC1QW9prF9m/lQMpR36bsYEXfALGLrYGRmD7pteq
LyqQOTivMFw2nlYhNZaFvwYQHTc2+1823oxvp6VAAXUGm4rT2cbbQsN6u7MPVj3A5VkUVtO8hoOv
yWcHx7hpAbuI6CWk3gzfHmC5txNahvKRUfYRGnFmYD5Usxj3jWX/u59xkjLB4oSqLoGcA/i/CHCy
Jjezzoldojiu9nVjaLJcgVSzu0VS6WMIec5B/6oIfB2NGFWjmgjVvEYmrPL9nQOpGRwMfrwR3jsO
UnXYiqSf9dFxrDug/poAHjNCT4nAxG5a2x1+AS/sXhroV9MRffMCl0qll8U6KJro+40vP5dQzt+N
9rtrcL7iIqbOJj2K4smwm44dRtukWoe+ZS8x5fT3DccM9eTQhydnCFoc9O7vk9Ect5NdxQ82gss3
dttFjM408yBoFChBa0OdpSAt146tqCqiLGvJdAdf1P+Ei19lr2u992dlKwetSx8X7Nfrk/CXgbnU
gB8AyyUXOSfsIsDZ5h5H0MGVlQGh2Uz8txAcX7eF9jIsKUB1HwI/0KYb2+7yeCEigwYv6eVYvPhZ
eeu3VhC8Wf/YNNJIIY8Z5RKUdWksJHJ6N0rLl5HpTE8F5AyWmyRPP8/wnKJqsg5+zLHFt+9n4Nl1
vEUZ2Wqee4Tr5HoEdTEzppXWPKQN9nmvwCRQRLaM+P9xdh7LbSPtGr4iVCGHLbOCJVsiKdsblGV7
kIEGGvnqzwP/GxNUEeVTNTMbz0yz0ekLb0AIT6qlsnCuPrp1SFem52zCRFNnujzwCvKpZtna4UuE
vuZJ8Jo/NYVKi0YzJpnDOipXWZr0d1mGpj8o37Zf4VRU72+v/h/MwOwI/Gkf0XIAVUHqf/kzME4A
BoOf3pdOaXJxZ0YKxqzwF3UY9ACkxm0WFS2wM5QCQRq2jvU1sCTIQIEJenPoCyX3Tz7ucJhNmenw
u+8M6LGuVzrPOhoTn0ctDPFpadW2XPtDn78OkA+ttYuLeP0E2Amhv8bMgk9jEKa/nYbAA35xbjxW
HiDoXZAYcfTqqlETrhVb4nIHd39gcDeBfwFPwLfvNZTVt1YTRNUOWwzUg/wydrW9VdQK5o0uLCDL
h0VGYUv1vQ0d4iL6GWtheagANaD4i3ZivJbo3CD9jS6Qu2PHon3puUOiPTReh/ci8W3+uRzidnis
YW53iMQrYXmPmIxq/DCsFF0mxP70YdsjYQHLNHRx93GjcnxGjdH4Lrxc81aokkWn24v3J6ubLx5E
EV4OkHFA243LxcPyPLUQ+Pe/1GY+/Bryrhz3oavY+LaCLUbAHIojxk1DjcxtJt2sedd5yv5IHCHR
nci6wt+3LesnEyQzYohu0fwEsFlGa3zfpVi44v7IWsx+LgUIl37tlDDwky9/bpT3LfJrnvIlHPOs
3QQNRr3rIvAH3D+odYcPrd6m5XNQS9XdKzTHKjjsHZmMzLD1WgkgxCRVVWcgR670jWpu2drNoUll
DB4dVcf30VfZB0aqih9aFyevDpZkKBlFo4o5XQ2ga1uMevZsic4GupnYFgPLLMZFsMUpgV3eJggI
e/Qw79KS77USYTuU2xoppKXzrzPZ+ccA50KOiGbA9PZffgyVggxSAJ7/Jcooyv3goYOXuyrAgwar
qh6E+TVHLB3HvG7I1Senqr17PPCU4h4IvNoh4d7W4r6g6rOUw14HuhOL34T4hEYJlMLZxWzXjokq
k5G/JCHOJM+Y54zfYrNqo6cKftmBHo1ceIevR6QaS9mNwB7lKXteuwl7A3uhxMteokDqKox3nYAm
c9pqFcjhC85FycLb89GAtMy57sBRUIue/vyvNB23B83RfSlekOl3D7yAsJeHJo1+CR/bt70qfSEP
t8/q9TPrwEiyKG7S5ruuPKeBknmj1ogXSDcSK+XM+SZTY8RjBdfmtYFAX7mq4PEvDHudNxHfkLPy
D7B+V2FFVmBEbUVO/tJ5OC8+4ULXFuvY68tfcPhB4uumO2II3EHuX42W0trxyoJG0Pz7B+fEk71B
qANI5s32VOtg41ARwbyAmYHHLVVry30YfrNNH3GGshAL4fQHC2xQyqVvRr/KpYd9ucB1H3QKsIfq
pYBRv88K/7uHSeAjaGy5R9YnfLm9uB885kyNDg7bBhDnlb5UToe+GwajfPEh72HnNGBQgh0Cdp8E
ycawq4g3wi0xjqY/APVGHddqC8xYtR7Rz4VU+aO5e1S9cPBAuAcJssu5Y0mQQNtuq5fA97t9oI/i
0Ug0YwQkUTwjOU+n7vbs//ABL68yh21NDMkpBoYyLxrIODY96vP5ix2ZaEn5IX7DFMh67zAKrORR
9ZzEGQcZMLQK7T4CVRwUzyqYuhxhcqOr8ZgsXUglaq4YEKA0LKg9wMDo9pgJKXZpmGIjgxzbKLUZ
MSpruEaQeHQbA2JMkbS7EPVYfHJdCBobJcbc7bPX4+p8e6IfnGH2LxU+zwT8BUzx8st6ZqwYvV2n
L2XVpEcV27VdmikZAxrdvRBjcse7d3d7zA8SQ9oh5F9TqGi73CGXg2Y6xp2VPzovJojpF5az2qAo
a3wvu0rf24qM3/QQ16vQa/jSQWCL+xLqvo5QIuqeyPxowz+fLbpEOpRz3qwJljzbX4NXRw6GQc5L
EGlJjnsPMn4ZOhX9FtlO/VEkoL4WPvz1lp7KySqAZQeoNryKy28QRpj+xW3ivKQtXqSwkYDG8xGG
UxSriYZqadUvhFbX2QkjGggJTQW/iXpwOWKHfoGb1oyY+OP4DVcuc52OY4Shd5m329tLTEOf/9vF
AYL4CYRxev+4tpjn5Wi+lZQEeaHHLe2MzY/QrGWLj0icpvE7ZRicfnfBGKIQWhZ1pCNt0yUQOFBz
CswTJzv1voK9UqS64kRheQpGV4FyiJdHerAKO8Vat6KpTIM4bt1NkXRu8ANvAUSyLFQ/rXWMAF51
6MM8uO9VNHseVbcm3oJ71MP3yTrzGNRGYD5NIOtkJSbzeT6EFjeYPRLnacQkuhiI80HpaOkG4Udl
uIfKqn/Sg0xazRp4gwpVzbQanYxy8PSTQo7GQyDCHjgrHrgoBpmIVVmZ4e+QqEA40VIr3JYVvCPe
nNZon6aAPjlUdmztIF2F9aZE+iDfdJzHlDZ54CEFo6gghdcdAj/qqSmNWl0lhJz+WnTV+MVVSs/Z
ppbXvocmSlAb1ypwbqw79VXrLW3A/iQ3W/8ujgvhP9ohLnwE8Zr1JXN9mQOdS7U3K0/ksCoLzf8c
F31nbrLRkNUGx2v9N/GoZZxzjmHxgNw2wmZtMpbvKHhWP6qG8tm+UTX5wHlWlFWsB/hoJAk+5Meq
oOFqdE36FQml8ktkBuWAHGrivyAKbMGxE0myzlrKdBs81+UD+OMiXkdl77zYsN3OWIC0x8RJ/J9t
4mnpiup7jmmOHgRfhZd5vylNav4WhHoZvOYFbc51lpAH4D8BV3MNvb1On3JsZbqnGCehd6d2yKIG
Lab8WxqIlq+UFKLuKmx0lCUG6oViE3lSrWFl5fIdd5fKfQi1MMatE5+VCHulyMORLkdD/5M7+rX3
xYEwj0SImtkPrj50J8qdWHtI08PbFPast67Qq0VitQpReB2iofxijzkuAgDkgnoVx7YQJGfTBYB9
pnRWqtJ431FIKH40Qu+SJyYVbhDHd5vt2PnhvQ+9TF+Zndp0r4OLh+UG99eh31Z+Uv4WPuBRwj21
G/GydJr01NA91OEWYrO6NlupOUdELf33DnsU5bWhsI1ju5pgfemIxg/3YYbEGwWZoa3QkC2GEX/4
TDVrXBMsvIQE3bYfVU07BPshhL63MYpK0/EK0M6LohrrhYZ2Ozo0faiRi3miVVe4OmNjEaslXAJb
b7WvbQ5B8JsmSlN/DiAENa8Gn/8rFZyifTdD/Cex2PakXtyFQdo9qq1WFd+xxSuaL7RiR1AdXYXG
EJKc0vnZyCDu/pNhZNpPEsDouMvMLB9WAp3/+0KNvH6FKKrAb08F2msl0nsWmDZYDxggq/1Dk7aT
DUWFSuUa4WWypo0PwfYJbKCV3fMvptsaTmpvr4EiUp5MiZUmPg2xwgHvPy06Z1YSorGjivouHUuM
gMa6HvBIAnyDsHGAwwDeU2bpvAA6CwrWN5HuBoMgrCHqquyeK0wGtTvSH2Vvt7HlYacqsBmtEX+C
+NsMUbvLvRoxIb1MB9D6gSuDO3v0hvHYmgLXI+brF6c4jnuyybQCSKaVuv3ZrOtA25pZnf2uFfjW
//pUgh+CHU1x0aZy6sxFU7NCi9ETVdNXTTSlv1Njvf+tYMGBuw8a9/IeVSV9IeC/rnRNSCkiBvo4
ZBwEpJdvCao9jTRZxhdpRMUqtSCvxjhlfSplyeWNbIl46lBJdDeDTOW7KPzJm81EARx9fpwMbz9t
Vw/3hEiGREEwSrTgzQXpYrx5skDP+xecKC244Vq97pW6NhFir50vXq0EC/34q3ebAZHU1CYwB23f
uXRFHqnOmDbG8GKJdFx1ZWgdMiPpzkNd+EuMjKtwcBqLdxnICqAKIA6XX9qgGCaQ5Rxe1EC3vvjg
sLGW5nZBYxxB7ntzNLVo76d+sgRX+WCSpDaIuHokUxNk8XJg1fQCtyV9f7HTXPmFt8OxpiAVbXQU
l+RCcP/BClKGB1BAN5vsfK7CoprIUVip4b7kOWb3hRiz95DEtVz5g2W96HU1LKQv17kU7SY27zQz
A+TjnPE5UjdM7VKHXQ/hZQtOWn2K+iL/1YS29qRVsr9XbWnstdFqMXhD3h7zp9b8envjzvNmIAwA
kqhM82ZPLdHps/xVIYjoYWOA5mSv+mAU+soQ9Di1poje8RKId5UakyiPqO308MY7wKwVhhELFaL5
9pp+Ag1+yiET7BKp58ufYMeugjliULw2VqUHG8+oPcCWJSJTnhPXj2FTVWh8F9nv2zN3+d/+HYsy
LBaZdB0Bn1Kbnotlh51ALLLSxasLo81/9vOc64qlkm+jEQZ7EbRFsMly8q1PBqz7t9ujz7f2NPrE
82Xpgb/R851P2sJWCqziK0UgKFVZXjhfklRv72zZwum+Pdh8byNwQ4kLgRcicvhUxizId8YE9YEk
cV71rp4cD0wvXIFbRDmLPpr+bgZYfC8MedVOo5VPWo66DlhPWGXzGijc7K4IsYU7YhEOQ2KVqYNl
IBiQOzFhWZkFB9CRnXYu1J5YnXh+9DYAZoz3ItBpfVZugHdNLxNnxIZLVXG+7GM33vl8pEfL8G0e
WAPjNoRs3f4TGXaLf/1kBrKu0bYLXrmy1GHV+nAnVmnT9/br7U96vWmZHuRSUif6uHzey/VrYj/q
yGbqYx302cuEVnysyBCOSd0Pa6WX9gP2HOF/twe9gnUyID0klI7Bf/HUXoEXm8AVo5sXR4Q6K7HO
Kh9Ly8aJgofAahzrLkT2coOaUxbssqGynHsXGaeDkEpl7CGotGKl2c0g9iS0/QHb6bQ/6Nj89C+3
f+f0IFwerQlKzEtIfAttaV6ujywgMWh76q/YxQqIBVRL6r2B2+LCq3t9iBjH47OShVNsnCPHtbpA
2ZLG/mtbynjY5aPzywJzhqVuq9Lm+PdJ8doyn0m9iDvzcsXhG+I9hsbQq5IriDwkQR7eOchLDAuB
zUeT+nucWY7cuFqcdipcVLKBEhdODyQCNs1y8Cc7dKBkt6f10XBQQdB2I4+4bnujcuCI3h2N14j+
N8+6iB4sK0p/qthAL1VHr/cFpW9ojNPNy5Bz8EMU57UTRjq5hp903zAWx9Wkpa55+tcpUdefxAWm
8zlxtS5XqixVvYrpIh+DvsRQS2vqkbiMbtvkeaO/3x7s6hmhGsizBahDY6t5c86UjQq05iJYdDSK
pMEgMsu9d1I/CDxuYw6P4MSioxXF4r/RdM1u4QBc3ULT4EAQTbImdOvmyFPgAsaYUJE4kjchsePp
MjM2OVpH+DUHqb+vRZLfab49LhTrPpo0mohEScDhCEBnt1/kYtUrnSo+hnXl08xBUGGLlX1wHBEG
PBbJlNh3jWpj+2KV9j8/Z0AYKKSAGTMBkvATLtfXQRQG1aYyPWIlSue6S/I1rlfKD1OW4q4J5VJV
7uqITOMRfrFpgfda8/gXdKcfZgALjzARXOU+xH9U7HocH8DPJPngLTydV6cEU40JfIUSIGRDFNgv
p6fblaMT2yOZVQV1Ru0kM395o1gi2V+RMWjHT3i7KXOB7mfMcxY8rZDlLbPh6EYUSL4jdWk4m7HE
N3YTV23zyU6ppR30xvb8rUHriiprZ5dluc8tb7hPncjCMsru5HhAY762N7UlBneLRJ3sQvLeoRrv
S7tMq6PrYu5SqGqlIR+gNLgltSOiZJWukNdjfUxOX+/1JI0o0ojcRmixin+EkQyWyD1XC4ktCi+G
Q5w7wSTm3ZKKWM6p/bA5jrbigMfona8aQk370m6qhYz4eiiLWJYNM8V416gHLP+CziIAOkJEqY9h
mHg6ztbyBSkcq9ndvoKuY60/fC51AueA76JYfbljQNxGpBd6dWxGpI/3fi/TA4rBHq5iflRX/2Hc
hDUpCJfR2odGI17B/I9Uzseecofmy6wAuDuOYb5RpaN8GdSsxFqplD2wgTYwUekxg/FnHGALtkZ3
Sf/PIl470D0YxE6pJ42rWAll+VxCZ8wWEC1XV83EDvUIWslTCJSvSgt0ZBMM2puj5sgWBx24xdC/
RPO516vibdCxBTcRkdwj+K4t3K5XYfO0ehqZLzC9iQU/O4ial2GHjHrRUYRU89Ya4u/lCmU2s1lX
kVrKfRZiz7Qw6NWVPp1G2odQhzigQKUu17IpXR5JDKeOWqk1/R430BxUCr70xoZwrXvK4WLvMDH7
56eEcWkgokJKNAAdZ/ZoVpWF65VRtUcdVW086VGzu0f+9c6FofOtpQCDiqCtL2XdV8dkig6RFKZh
qzpEcLNgpw3R8a8tXznmDVVN3LQAcqy8Vkmznd85qdjePilXRSO6lg7wEZivPB5c67NZgjYC15YP
4WkArf4QlTSjtbCLH6n1fYqqYm+bkfaMAbx8olRnHRqm/FRWnVxY5KvcHz0HJszPmPQvecJmvwO3
kIztnsQnGchxa6aRjkNPKCdnTdS58J8dQ/k4iFL4K1xte0r2gESgFdjSW/gkV/uNXwLYEXwaNQjC
wNljWkedoGHQxyeD9zqBd+en+y4aw70mxuqr1w7GlvB96Xq86vaRiXJdTWYeU/ED/dnLbS5RoWuj
3klP2H+L5xLJyngl1My4qzp8QVe+YioRIn0t7o5mjQNA5QrnkwtwKlw3oiy3rCHt1YXdcXXgzUlW
gJIMcteU8+bvQ+x7WqcGQpwELuI1PvQudgDSaPAtlaYrV2HZODWSkakTbEQ+VOWhx+Ug2aYIhB3d
vox/labi/syUmn6vEZKKr/U0bPayS7uF+t8f4P9FjsV/Pb1j7CJuJvuPj9VfhZsSk3I5luHwCuaz
zPGqIVYD1xOBYQNDI7tVGwVc69JPNbBHnWshgOdZ6X9mq2RfWRs5PAyiKM4Y0Oj/2jmlKc/5AoqB
iAY1Q3OKcC5+G2fdaLwevXwHIxw0Yl50iQnLZHua3SGVgnjj7aW7XjlGnNqYLmknzdrZC5ibnmxz
pelf08jPPOztQ/8Rvx6cSDPs4aKV6A0MIf4/Y8JaICY0J4r55SybpM301un714j89MWxXZxpa9G9
aQN6NBx687/b4129hHxVag6sNwEM4ct0l/71VScASM069q/maN0HMpfFOrLT4aQLRykpmyGRxw6W
n8vKFv/6CDM0CHlKZdwzE3v3cmikXiIXXOTwSkFdHhpXsTb4Pls/C6HKXdJY5p3aBu4py836dHvS
06Tm25xEA4Q+2ICpiDUbOdN815WMrGVj8sXsRFnRide0jRLoxr/GbEAMATwAIiK3sbkXL8cKROnh
DjuMr0mjya9a79YPvqPUzQbvb3OpdvHBjmUw+Ao2mBLO5uydJyBvE/TahldALNRVa1dWGhjYphEr
qTbhpyopvSVa8IdjQpCcCHwOf89OSVe3qFy1NRMMrJ995WKd7dKcVHZFUpk6XpkI1i4kMx+s3+RV
xO4hpKDSOfumWmRj/hlXTJNA9FXoxXMuE+OcDsP77Y1y/Y5xKv4aaHYa3QpKi+eOwyvXMx6+BkRi
rxr0ddVkzskHCXAordj6eXvQqw8KU4COCCk4YOsJ2He5Y6wSVwa0j/ujhelmtfLCDm9nP0EjchcV
Iu3Wtk+t8nB70D9lrb/PBD2RibA/gcq59UAkXY5Kljvig+2IU9wDo8SwkwogkNyU6CESMYaYJUXS
O2SC9EMZalLZuWOpqXe5Dhd3H4SGLO9H7c2xRfUG1dv5bCJ6j8aXGB9LtN3KGtE7B5FVhHedECZ2
bw/qfigNpANHxaL2RaSIOG0DhiB8DUy/P9R+gBOiHUqUdwIRB+Garo7x2UC2pTuAe63ObZTChOXR
6b7GXmj4v7qwD8YfmOOIXwViuY+93hreGmRoKPel0N1k4aNdRX5TIwnmNzUSwnmkJ2dLZYrW8YfS
FqfKUpJ0FyJYjKl2PfT+XiPbzVZCWEqziY2xfe9rG3fz1OocvK8tvT5UqFb+KzaT7F5VCXyoJELF
QXzzchVVIULpuH590nKAHPjsFkCy/Rz3GT8bx2STyapbOIxXUdc0JikFQFCKYwCpZzsnwMip7Iqi
PXW51nTI/A4ZNMbWTPExRrjb3Dpa0v7yYoFeeYmt96cA3mq/G0VrgoHXxqJa43yCffDCUzq/Jabf
hYPiJHTEVQ+47vJb9KKrbcPvxMmp2+xTMDb+gfQaE20eNHzgb5+f+aFlMIqdfyTdCPTcOQOpor8G
7lWRJ1wHjHffb9yfZmB0wUaibYgytIM+9sLum19ODElLke8NehAduT+A8b+ebmnUAN6csjnBEx/X
lZeXZ1JedSfhcv6suBGLh9Rui26hszZtoYuLgn481QfeF0LE6QBcftZMol1ZtKZyNGIvk3u9tp1n
o3HlN82JUX3JuPS5rnKneEB3o1ha1D9ikZfDs7GnbjhVUb7zvE5X+RG96KF1jmo6CRdbvZv238Y4
wF/QqmynPkkDYIybdRZbrvBPlFMU6zBga6yudbNOfmRocnr7DgMWdz8glvrqDjFCDYkuNbkdzRb4
dD10Zr6hx6qj69pXeMqPsnGrg4npsdKRO3iy6/dwM/As34J2bnAfTrSu2fTCcd2d06jeyR0iNd6P
fl5RlAq0eKuYbZjsk4KdMJmLlc22C3Bo3COfrNSf+j70umeNFsxv0jhX/O7iYTBfB3pV4oslB5Nx
2wphYXy6KYVWn2wfRuCvf9zE7F/qzXDxpyIBAcTl0kZq45TuGHhHRHPw/HZMJTgCE8sehB4Je0t3
CKX420NebWIQ61AQ2U6krWQVs6e81McCN8myOPV5VNqrGhmp53rI02abBTYOz5pv9OqLFuAKtvt/
jMxZpfc1NWv12fWAGvWoKX6bn3j1Ok6KUFdqrTfPTq6pFEQGavwp3qoL8/0D5/17/0J+Ja63aC7R
IJ+aFpff2AGbY7i8fqeegNDeVVKz3sC2O959STvG2ZFYTxbr2Jjv+lhRH+jNKcW68UwZ3tNptyNc
zLHBWqnILv3IlLZYCq7mK4KU8YQA4YSTTfNrZ+cbb3IVKFehnJrErkxsIHXxg0ZAVWz9wUS60Br8
13Lw3CWS8vy6/jMuhVRCOnxrCO0uP0xYtdTr+jw4K5YvTmDpjE1Wte6XqA2L7e2lv6qU/G8s2og8
WujBzikMQ6e5otQU5VT1Qj7UshY/ULvItkqko1iilViaZghuWGuM7NQYaULNvqstRy4J8c3v0ul3
UKAiD5lk+KizXs45MQfFgU/gn3CDdY3DCJzwayqhYBcQWqqVKQMzWudBM+qPWcRTubAZ548WdUg6
ApSvaKVD3p0r5Y3YzAnHr+Jz76vYTIyd2qxbzGXfkFLBatXTFX/hy19PeBpxEuJla/H1ZxMOJh0Q
xQuTs192zb2ZWGKDx1/3lKWu0qwqg9dZDXA1p4Bvy/3tVZ827sXJm+iLEAygwNOgQAD58mNHGYZ3
NbDkcxmkKjSVTn0s0sbfuWY9KYZXXbutY8N6BiRYbUE/5Av1uesNzrwnFBCZIHaz83gkwQzZrdHp
PwcIHT8oWuHsrRxJ6KQxlaVn8qPvzN6ekiOiQN2dlQIxskwiX4vScz9i1IAFSPZNOmaH0nOV7OFy
jt+o3ELiqtNkKQe9vj+mai8aSKpBE9GaLzHyzZhy9F5ydkc73WWVF7+qYTPp22fW/Si98s1XNG/h
Mv9gJ9NGQ30ODi5kknnJt++ztFGklZ7NRNPEyuvNKltFmkmvO4riieht9tq/qutzfKbEHslBVGWJ
Mmc3lqIZ0+teZOfMi+z7uhnrIzsLGRuH5gIpj2F/rUdlCRX4wTaauhd8WKo1QMJn93Nce/7YGGN+
dvXs3olc9GE7qitbvYPtt3BcPzgyE5KJ6swkoXe9ZWlpkada2bnw/fZ75vcekDLkKSAUiLvQLfUH
QV3qGwAS7VMqQMv884lleHruSPeSEs/hPnz8QClrm1Vt8EF96CHC5Cu3qKjiZk3hvJRD26xCzVet
TUjCuilpSdkLd+QH2xnuOPWUSd9rMr68vDXqqKda7Sf52Zd6eObfkJvEqbxVjZVGhKHEEKx6BIT+
sTY2bS04FAS5kF6oP84WGb8Ur+pElJ+xEAkONta79hbUmNwXQtoBpql1uVZzrwvXJQnW7a/+0Vki
dfqDSXFQE51tazLWGNp2lp/xZ1XUdVfkfbDBwfu3jw9qCgd0KJeuxqtEepKG4V7k6FKEIIuczTeE
PBs6kRG/CUXHYKjoqjjeR10dbmsLW6ZVEaXdZ0S5lae+JVLYE0Bb907l2vGa7ROnCznOdYAw/R6g
UKSNKrX7eSdBx9e0reowehv8wMjuRNG1/j7iqHC3mDBiQYjJqN96iYicrdrX+GpUAM0bROwVb0lO
9uoUcota/wtU9KmfMvs4gxr5bqsbAXFiXP8cssJ5BGjo+/sm7od+D+GXtmFeicpaN7Yex3c5WuIL
m+LD30A1GHApDzi+gpfHwBggD+GGHb1V0ho3HfHjQcFL8UeStD86dXROkZHhD5774bgOyiRcuAmu
TiGfgI4WzzZnAtGD2XtWdKIrrDQO3nI1cLaclzJe0UetNm1de9+0RikfdYry/1rasKb3CwgYUtnU
VUjxL2ddAPoeZVwp56AK8eiCrKWuEUtP9qnuRafM7J1t7pbIxYdq/WhWRXyohwS8dqB2zx0bc6GW
/NEi4KAwler5Rbw4lz+nJyGpwKMFb0bfau0qzA1t0w/FqO6MHKa9kQ3OY+An1aEY3GLDuV0S3rsK
K/geU29iahORH86Tb83C6iO2x/AtsaPgmNeJd1a83HxMHTM92QpAtk0UlenPfgQ1/o+3EkNDB7A5
lqRAVxo3oz7AjrDYAVovi0Odm5KVKCkmlWiYW9BCF6LFD3Yc6Sg9K2qiMEHnKYIxRlqr2Ur0RoTV
wWNJa1IxXUXhxFI3I6oIn8OA3fDPk2RvIzU4ZYcT2/9ygRMXpGff6fGb1zj2s4pz3aYqNft1UCUs
DmVJN+ijOf6RXieagJLoTn/+VwVpIDWwJWXBt1gJ3EdDVca1TtUBC66w9dZ2oGY7fMa8hcv1KoDB
f4O3fOK6ghO6etUV0UHc793kLcdfeAfzFJBtM6p7Dd2MpbLcRzMEf0AgCpd3ymkvZ2g2kscmE8q5
dWAd9RSrX5G7t9btGDsH2VoJSS2eALdX8YNTAi56alFO8D2a4JeDjqGtGGjcKGelURBWD7w4eTPQ
KdkEqdVuiNaNdp3nhf7gxLazcE9/8JISi1KFtRGJpTg9b+jlolP12LL9c1CAYVvpcB2qVY02abgW
UvO/26QAgD6sNFt5xK/1WoCrpQzbD3Q467Tb3/4WV4tNhZCePPktizBF6JffIiRwHERthGcbJ9Y7
e0DFaBVJoB+btAZ4sBCsXYUu02jsKxKQaV/bs/NTIbeeSJxNzq4SeVu/zdR96Sf3TZ435SoUg/d6
e3ZL481eRV8v+xoFmPDcBEn0e3R8tE8Qme+y9dDY73jp1EvemB+NOIlckdLxFwXny++pZrEIKmmG
56gUPwKlGXZt7SRHNDxUJoiv3L9PcOrtWdaEViIGuRyOpjCEziSIz2otoxez8rL7zAmqnYJ7iQuF
XLrx3e0RrzcM6SNaADxwU3PFmmfpNurMtS7isw1ZfVV6raavYsRiVjgWqEtf8+p6mGSN4N7D1JjM
5ec1QBdcrUbNNT67MXedEiu1f4+MWC02fYW2+sZ1fONOC7Fl2d2e5fUyMjCXH4zs6aowZi+5NuiJ
JW0rOod9DQBtEF6qbBQzSrRtGzvy1GnaKBa+7NW1NE2WdiLUNg4IuOzLtVSBbowu1rTnuq6Lkx81
cGitwfOeHKV3j/6YDr98o8K10kxDBKxuT/g6oqbKRceWQqtJgQ8Q6uXoUK/hVSd4LxDc+N+zyk2+
ZFloBHsl8613TAgxyqK8rn82nJDcXQ6y3+q5LBd+xwfbC2yUBdqelx28xCyQ9AFqZo104jONqbHd
VrGVBFs16QaadIpzvD3pq3htmjPx6hRBwiWYb6+Kx1R6QknOvAe4AXh5L9+rgbqtS91qF3mUDNCs
qcX3PA982gSJSM63f8EH+4zc+U/ATmkVob7Lr47t5ugmIzUnJJMb/YsYRbhPAlpD66Htgp06pqn2
r0HqVM7kCaIxzrm6artpNDV6xbCS81g2ldzALad+bbuieEWcsDi4lfR+BgNClHso8BCUI+mHCzim
aVYXlT5+Au/9BLYicacZejnrtE88BMaV9Fz61KnhFDvpp7ZS2p8qZWVvSzOic9/spCsWTvVUu78e
lyQFBAYZ/LwTmmDukIBdT8+ZGcdyG+etPhxKJLoWVvWD+dFyJTOZmCPX+8puvMbOMsxhPZygv1q1
m91NIHL4fK175HMEz31qDwtv61Wflzr1tI9J/1RuTEpQl1+1hOcfoESYnUGt98GPxDfxxGoDHZPB
TjGCV0LJytyoPOvNu9qYHaqLSZVXa19rmzvZl8iAK8gtLiVFH5xobLgnlA2ZiU1r5fJn2YWuBZnn
Z2fNgP+9Fb3urGiLuO0DMkxVvxChfzAaxIyJhUYVlwHn15gJ1KERrGgRItL8JUhLx1lR83SSX5av
m9HCnf3RcCT/RDJQGaF2zs4vPbGqUCsQdXZd49CqGORYa+pd8j8FZbNvty+LD7Yv34+9C44H1vGc
GavJJlEGuyzOWWoZaKH5Td7f+3GenG6P8+GkUCMhmYeSwDG9XDFMX4uYq6E4DyIR3zRPcVaRIemS
F1q7cAN/8OYB76Z+A/kBP/H55sCgsYFyX+Vn2x2bFteHsn0Y0dI+pGNK7i5t7djpOQKpo9EsmGB8
cPXyzkxmPGi18ffsEsr1DBccY8jPapnZ6sq0K/Z/4jt7OQbRa4MrxcLW/OBW4LabdgnRL8352YD9
ADjUSJ3i7ECpfvECO91IsrBDMKbJp9AXZbClHwWU8/ZqfjRPSItgTUjvuZGm1f4ridTqso4GoxTn
XB/KNRIK0VYYSbExBomahTIuZRRX47GeyHKBs8b3FILxbPdgUS4puaTa2aQ1/FDohQTcYtJ5X6VU
SXHBqbWlfuHVhmWU6axTgqJo4875zIrpUmaHVX0OxiDehekgn5OwzvD36SVg6tvf8zpS4qKlaQMq
Eki5B7ro8oOmRl0A89b0c6wN8tXJy+6z28Et2WUZEKR1lwirPLSaFu+0FIaoZpfOHWiBf8XuE7UQ
vXBKwRPRZpiDAQzajhmvkHFuydwO3mj2b5aCdxc3a37nSmuPDG1cLU1+mtzFEzqNChyU80JT3pg7
rOZYdA5BYurn3m3Stzhs433vSudzM0hENYO+L9+hFPWrXq3Ht1xU8aaHrvnJVX1E/cbSrlcobfS/
by/J9Zbj6SOmAeY01YPmdbcigbegNpZxVvI0em9llPobO+o8fUu0E2SHCsfWZnN7zOs9x5jWxNlA
AoKu+Gyb1yTriOTYxhlHRudHjBjlU9kl/QaLqCUPuqt7f3rZJ94AcH2cGec5pd7G4/SAmucWUZ56
XQdBnm6qTllygru6oBhnqt1yJRIcokF/ubEDt1ExKQiss5qm4pG2vvk9aPNqJQNN/rKsMElXjWEs
PQEfLR6ms2ChADQA0pp9SFsZ+iLhF53rRk1wNvw/zs5rR24j2tpPRIA53LLD9CRJMwps+YaQjyTm
nPn056v5A6bZRBNjwDBs2cDuKlbt2mHttQw4jQg6676nv26dx85BqPjj344eM2NhKNsIfovLhdZt
RRsjqOEzikr9SQosvbpLh7HeVUUPZ8xtY9dfj44JCyNKwDlh7dJY0dI6z5jF/8G8lirBdQnu7NDW
jWz+z21DV28pWRPgDEE5zJjtlTwDMHIAM7Nh/Ig0OfBBQYl8HAkg+TXElx1zO1TN/aAx5TEiCp4e
blu/PjxYxy8KJjPeuOVsPFXDMg870/hRRsp410hleqqHqjoVOZxuQQNgxXXMqTretnp9eC6tqpeb
myZVlKaqhFV56r+Gs5PfF52uM5ehGn/japrvbttb22OiWNwtYTpEeYuPWbdKPChmYf6Qxjk9pLYa
HiglRm5lBs2zMsCiFPvwPTdOtDXvt7ZS1kpxAN0CHjtxzN4943EPpdbYzeaPQDbSg5XqcoSCMLKl
h8LpmtdwCoYtLNS6SW4IXT8IUpYl9n6E2Aq1afNHlSb6CVZV/wDtJDB8IIUm+NjErP69vb1rh4gm
o0xESHePe3O5SGkCopjAPPKjLU3b6+tRzY6w9HfqLg7U1jgoWUFTF/644MNSHxCy0N/ELKhJJKmW
1ZeRFVXGpBs/QOOHkKX59ZcwQUrsAGdqcy+FfPMAjL59ur1i4Wou3lMh1iUycYOCtCCkvVxxMk12
Hrdh5vVVIJ8MeTRHYG7FH5uWWuumaWaQOg7W3lQgSM8c86PnGRAhdWh0OJis1q5qTl3fyuY4SqXX
RYHqTnrTekqkdAf+DGK5PtO+K/WkPVpZHW5YvvrUYv7BApNLa4MNX6JttGI0GDsdKi9GDB6VXZR+
q6EvYKyIont9LoOHCMWujUd7ZbcFvSMzpXxonORit6uytBm6a2ovhD7Mq4ugejL8GPnBnqawk0bK
wdTC8lCPU/WqD6204a2uQ0e656I7SK8SSBef/fJrl3lgOHmi1Z45d2rntpbk/DFB5c6fZQ2KsDuL
YAlaS9OQGkKXKM9PktIm5n0y+dKGvxZLvTx4dGwhShAVeQ23svBk5ZjofICk8ZiYajo3mDVXn6fo
V6wMxsYLeDWqDDEwqiuwfMLzA1BlWU1FKsuh9K7XXhqHpbMLCGuhSrc65ZBrTvNUT50UHAhm/UOb
xSGUXcpMubxCcZryUxgxGqmPEsPMiQn13Q7fx2jJLKVBBIukZH3RQkPyj1M9mqHbMTQ775yuQCC7
h4293dlZlVi7sEjmr2lTxy+37+/1McZtoJki2r6iTL3wWHNaDFXb+I2npq2xR9WmcBPTqfdRKNX3
bVd+Iq4rn2/bvPLLbCeUMDSwmCejdbYIX4BEAsS0gtbTU8Rana4bj+NIL2me6+Yg2+XHa8PCoEDq
i5kFMOWLawO2yKkRrGs9KC51r2xoPuL8pWNgydIDBUPALn1XxQclhvp8F9roB8F+F7zeXvbKVrNi
2qCiGQCd/+JX9H3jF6Ncdh64pvAzvxSF+Ci46xnOPshdrZ78Vt0Cc1299zYFK0Ad+GeorRnPvryw
YxAzOzbqnZdWjh/tCu40GBKj1txukvWHwcrsO01N/AD+z+x8e71vY26LK0q1h1yLvxB2MJbG1bKB
3rtPParT4fchkbOTPdadtatQZGdcuGqmYxGMaeK2WTg8jYpT/xO2SvhXqsu+v+8apWNuDumV3zC+
jp9j30+PnVEUJ1NB6Fkrv4TFUZZU5xQz13cXdUC93dtLuPa3AijF3okRbDLzxe1A7rivszRKPSOZ
4p8ts1lPbVqGsFdCa3xAACjdKx2NBWaCQ7eaNfX+tv2Vm8LkCz0VShIAyZdTH07rN0UgF5lX2lr4
pRrk8FMoKdV9prYOQNbS2qgpqSvnBQ5wMnJKgiBYl5+sSxM4PGwl92ii10+NaiWnos97NzJRQHWl
Wi8+o9wefqtUC/59v59kaZdD3/CSMLb6KVWt5us012PnDrAv7MvZqn5Qqp/3YO+dfWqY7R7AovRC
DzPp3KJJu2Q3Mqt/qjU1+wrherqzptmEeEvjfYuySn9KEqh1Nz6rKh6HxckU7T/SX6aR6ZEtruIo
ORDnl2rmOeCQTVf3J2vYl2Zd5G5rNMM/4BWde6dLoA2lT6cFh7qFsuZ+NKNcO05xiNZF1pfRv81c
SmfoTfX6yGCabrhjSc1DAGWQzoCATnsArlOBIVND87lUIQTc3T4gbxPTy5XwmaijCLwMnc3LC17R
40ETYkgIe6IaRQY11iBChdBnp1I0Pk2WU0x7wef3iV5GLN4XxbrPtMD/FhjF9NIM+vBLk2me7U0f
Qc19nM3mUZWldFeF2d/bP3bFAeIGyFvJJ3m3l+SXPc0RIBh16ZmpIp2nIus/gQuB48MnTA39JjmV
hp/9h5hFbA5hCxP7vOPiV71LPEY1odWJTpTH/Urvx0qTTr0WdY8iEXqStXz+kdCLYNBSNh7GIM12
0VTEPz+88jeXjwchWr6CD7djJkMl09UeBImdS9+dBvBgpz8p9Y+fNARa9sDy/I9iPGH9ocpnQR4h
ii5LVTxFTyk6VVAD9hBIH4bJH/nGxXQfhur3cOrmewMGADfPkIm+vdprr4VB/D1USyRBV/TcTmHI
zCIXg8fmDvdtowX3/ihLh7GUf2Wl3Ww4yWufRTQsMkto1Vjosq2gBnHThqiXeA70tyfLjFFYnuxx
X1ihtg+0NH5p0N9+GZzO3ljoNRhGIJcxDvwE+aKrdFqO8Vhj1E5eiQr5Qzdn2d6SdGcXV6nyXfbl
5FiiocxzAYM4dDP2tG/CQT2N0oc5SXhjBWqNWJgzTrVt4QfCca6yYmhHzx8n9U8L5uxkaHXsNVVl
bKz6DQx56XOYRiUBIFwER8HTfnmjkj6SzJSZMc/pR6fYadE848x72r67ZLbs0E3LFF+IokSEso5R
zv92lJOZ+WUIpbkPCyf8Xiumk+06P64+ayWNZQTlR016SLIh+8cwaBrDwa3kOgqkUxvAyuUb32+f
UeHhl2ugXEgVhEtCbLhYg21PlU5GPnrsKcOaU6lIBbwT0AxS9q//uW3s+kJAtSaUokH92qJhfLlh
EIIUc8s75FlW5FPNgun6MGczQ/pgQZgFqlQYeO9u27wOXeAD4V2AfYAhMKxf2jSCHqJnrVO8jHHp
napJ/V5prWBCy0uGEbwOlbu8AhTQJuoc7JjTGL/c/gEri6akDchQ7DDduEXBJxWjOMB3VG8IhKar
ahZPWTbJ7lDK5t8I3aoPh9dMWtkM4HD66ZwuswrVr6s5pDjiSa3tH0wrgeEbowdTqZ2jFJTB3g7B
s/6HRRLj0swgYqJFdbnLTI+DBNNb1St5fe9g007vsy5rPxlzWx5yjtPG3bs+tkxKUG5gxInTROXj
0h5gZCmdiUi8YEqTczM3LUpbQae8TGNvKBth0toRok4o4KJvwvfC8b57OQn54KpPGs2z8loJT2Xn
tMjukUvVLn7fLw9F2w9uoA9xdQC7bX3JIsn68BDMG40yWSZcJLRzl+eYdLykLKqZXq1W0DnpwFTv
JogwdkZQQJYKkTs5qrGZo149Kpi1aci8VaQJHRYRYiaB4TCMSvfy2e9I6Hso8iOmwPdxLBmeRXX/
0WpQHLQZLD998Ewx8s+wj2hOibrSku6JGy1JkFgZHnC7+B+md+MHZ/KtF71U88MQMW/1H+yJgUz6
YaJOuvAU9jTaE4+44emxnuO2rbGMXWD+0Se7L8K7Gr6IjRUK53rhfFkhQQnJH1AHJssXp5h6Yan4
3FUPHfDhuyCL/6wBhj5KSl3t0zDvv9dZbm7FyitWSeOAp9HYJbsxhMN6d5yTbB5S5uglb4qs704Y
+LtCUbp95pvwpFWt9icDhLil93N1YXHBNGlofAOrxx8vzhHgpJS5bFXy7LTPfpWtyTuoVeX3vres
77e/4/WRFabAwRJgE10vCYzsRNZrRHwkzzcj+bEcwvJOG0P9XGuMyA26TpGjRaqUGNXfwu6smgaz
TytRlCWXWUjRl50yRmFw1miuTq8pqr+vjpFBlpHKuV9RMZOMI9R0DF7mgwIn+O2VXz01tEwBjwrA
EkhgtuDyy05VTCdDrcOzHpfFXzufuodxtKqXSZlk1LyQ2v6o2xcGdSjARNPPYtby0qA+OuhSlmp4
RjciC6GDpbwxlu1PuvU5Mg0Isd1e4MopEr16LAnuVGspkJm2tZbNgeZ4U4kKG3ETwcRO6hhvRRgA
F7Sxn2vmmL8QFOMgwKjeXC6vN5lLnzTL9xoYRA5GRT3LlVVfPqn1kFYf30u6QYJWiNvJG7rYSzST
ISHw5+A8ArBSTihL6scWHgJnZ1DcMfZmU1b3H95OTJIYEYrBgbXEAJeJWRLARiiwGF0GT2jYS1+R
nhzHHVQBv2/bWjmbtNl16kcgqtnPRYQQQmqkWbDdnuvEKfexAkN8Xqfom05tfMxU7c9/MMc+MtkH
sRgD6JefTkKM2phw2+eqm0FPNHGrP6hx3R4DxZglN5zHLS7m1QXSb2eUkM4e/f1Li3SGO9SG0vCc
qkXS7pDOiPqHJs4tdV/PeZwwzJIwPHR7mSsnFCI5sh1mcXkml33MHo2gOaksyZPiVJKfK+gD8h0D
jVN7BNxjbD3JK08Hzo3LR7mI8e5lDaEEBxlmThaeYQdpwx0aOlJ+RAVVupvjsSqfKSk/J4xcbJTj
rlfJpCLxnrj7b9Oal1urZHVE9pxFZ7tWAVOD9zJ2RT3yUivT1jVctYXvhpqB7I6mwKUttVAShqqq
6AxFuHpv5K12RBqkewYQWGzc+HVTgg4KYwLpeWmqbm190sqaZQEXLPZjIasHcOPmiyOjivXhk8Ie
4qr/nzHxdL179eVBMEXKdnguUY2o3MLqJ0gSVTOWTnacmxuO+vqgYA0WQQH+Jrh5q6++s1ZLSudI
GksrnV6fdlDfU9FEuyWHk8kuPs21PT3muItvH70OzDmR+BDFEddQLr5cJLoTIXAnMzpHcR+dlLRz
zvA9FAc5lDblOVe+nsAEC/wmVSXKDZe2SrNVzSFUo3PHsr47JbJMqW8xuBoX6Zam36otIhlmEUWb
eUmkV6nTmNXDHJ6nTNOfmJSTntMWuq9harYyuTVT0CHSQn+bI1rC/hwgf5RGpfA8h2i4ulXToENl
dEMT7HgYrHDjWF57TdFSYAoaRA29t+VBQcur7FS4VM81QMsv5lB8HxjrEp0N5Vs0dN3r7QNyHaBd
mls8C5NZhEYQxOE5H2bE6UAwZDw+w+D8Yzdm9dkJSrn41gylYbsJP+hw2/rGYpcZjRQxNuygcnU2
+6inHqD2rk/09EVC+Q34tr4l175mTzT6CLhpb1Fwvjyiue/bg877d3agC3xMnFj6GthWzzj1ZPyq
x8z48FwYsQuYM9wVIAiw2+qlwaJVi5znIzr3k+N/lUc1fy5gF9q1SG7dz2bfbQwgrH1OQDyoAL/1
15YUfo7eaVXfGgS8FJQ1t+miXn7uprAaDjl6afPJ6SrZQmpwnGNo7YwtTNjaBtMfEgg0oJugTS7X
20tWC8m08OClPiAjVxI/TVblZblc/GY3pA23unY5TSHCwIAfZpf9mjSVIi1s/OiclnX/mg4dtQ5N
j+J7M5ghSr19WleNMQDHN6WKrZiLiG20nT4ZbTk8F5LfdJ/rtq/u1aKcyk9jqsUbRfrrEjIEPWA+
ISXg0aAktjirgLiVoWOE85zBvejvwAZkKCaOkeHCQT237hhU6T820oM7NRzQJrayAVV2VUmeRhKx
jcB45fkyOMmg80FaQ+m9KFTmeZ72fVpycZTCND5rgTM2KFn6znHwOdkukxZhdKK0Vm5BGq+nP9gH
Ris1Ez0PAekQX+Xdy+m3WaSlXZuc4xzxy33lt9N33fRhaGwSmAZ1/D5/V2C+dxtoKj3k1HNih9Zw
Pk1A75+Z6St2tw+C+NCXZQqQiKLoJCII0WC4/ElamVlCMSw+55mRTTvUTWGzRn47uLttZ+U2wXpg
CSZrmzrxEs4ZjEB9jXBOz6pejiToMsjYeW7SwLWnbP7TVY31ctviiv/AK5J40BVCtmVZRlQTnncA
sdk5DTL/cZrMaIRxYobP21fn31HlSK+NrzRulNjWxnT2ymLJX/GWBJmA+a/SBTPMk3EGbKD1+blq
5BaOejOqmF2W8pcpNDd988pXpP1HGZomOvHKkh+7l9GQ73qH3Y2zbjgUlcPhrVBebTf8xsrKAGdR
EgDlQcK3TNLHVAl0OSyzc5noMiKCTQ0Jbx3ZlZsZFXQJZrPF9b/mPIAmUGIyEC9nleI7v7s0HXRS
dVrN2bmOfPWIVKuJkPOs/qG6GDy0eh6dKL61O0YvdWMn+nK7BI6PY6xI0/fbJ2rFcwiWZ+InsmqB
lbr8JX2lBlDJhPk5rFVHolQKlW1UcLdcExB0JFsMhWuJfLhtdbnlgs1NgLIEifabYsWlVcCUnUW1
dPKqXinvh0KvH+Kow3eWQ//HSpzgo5BSYRAWUnps+CgCoYVLmOuet4iV0lfT7McxDtr7YgDwgExm
3z0poxN9MLIXBsnkRf9E5IHG4gtnbRJkDDSpngaaMD+FYOL+qB34un2TzFudPfGR3js8YYy+HtEf
BWigdWK73x2nlMpgzQSv7PlzksZ7CqlZ8yo5VhDutSpP5w0vtPb1xNiZSPPoGC9Dbj8vBEuxMnth
2tjossPmmT7pI7h2q3PsfZBo4xb5oPg+yxXy1lL0Aa7K0774flUfKs6YM9qBfMwMTSZtjVo28scB
xoBwV8yk8LIyZD8p28x3XSQEbm+f2OU9EVsMlofyswiciC8ut7gyyrLsy1jxVOpSmat2qvaaGTTj
pMDR/+2lLv7S60769bbVpQ/8P1bJSxkTpj66vJ1w0xr93E6KJ1eVkrtlTq6Fkq2h72/bWfmiQiRL
ZKHEM1e1PIjIGzsqI9mbUXJp7oyWMYh9Bz40uotiVf7Wq4P5UQg9axPNC8IGrgcwv0XMIrUZdDhO
oXqZCpIc3TamTRD9gTkpfuh8KnwuZblC+nl7pVdQWMyynyAOGDlhT5cSLzAuD1S+Bs2Lm7n4Esp6
tpf9ssvBzVQD/xge9EGPX5V+0kMAucP8mKq1uRE9rlxYmuNv5X7meNBCuzxNsQZELmEAmLqwldbM
55r+vRwC4XWN1NzS/1gGDWLFTF7DiUvCilDCYqMZ0BormDg0L/Gn2XmQFQj8mYZ9bJ2kVg6j4VC7
aTSreELJe6vIuHKAcRDcGOAdUJYtCxxRmTkljWrd6yety/ZgGmP94LRBcX/7s64cYN5uVD3f4LDA
rC83NE/ViuxF0wELGbUDhDtGmagJff08THP8k/5Y5Zxum1zdVgZ+CYgoCDhLSu06keiFRz5LG4Zg
umuCEjHG1m4V3fU1TXpqZydV9v2o++d0mLcgLCsOURCxAUkSnA1XA/zBOOd0HUbeF+Qpf5XAtuo7
GHnV5AhweXiAjjif7gHMDq8GopGINRhIOX/8FUe4gIxDTDAwISY+/rtnJ/THsu+MRPHA3MbJ4ySp
JemdEpXO5wxcrPKUq/a4leqsLpxaHUz40NGjE3xpNArKyipBJnhlHarJJ8kfs30jw9Nx0NJ+sHYI
C80iAM4LiJ/5nysXHUPlfPvbrx03Gh///0cs6gaSGg3hrJSqV8lK+xlEVfYzozxyMHOjAfiNssxt
eyuvD16C+IU2KP3lZVe7ssIZPXpH9VQJJAavctrv6X6q3+KWJuFhSoPpdzY6pr/xLqzZ5TkhOhYD
y/qyx9NOaWsrfaJ5YVE3v0KjVf3nMEMw/BghPo5s0hTb/6iourzeXu/a/vLIk8tDBytYxS8/sjQ0
vp+VuuZRYm4OUqw5R7+DttRVzTk6zMa4NV+1tlCGZ4WyImhrENeXBsGE0qGrG92zC6V5Spyhfy6s
IrahHklsGGDyPAx2AWWrrcHWVcNA2wEYMlFLBnJpOIFiJbfqQvOkoVCOEaP17jAk9bMjDxVS8pEP
C74/qWH6H74sIAUGcKhdQGe3uEZQ1PWKHtSaZxZa8wmGwvG1z3r6PSqKlqFLU3YMXTNuzS1ZzrWn
DxiMyCDxXgBKLxesVGERDZEMOEUD0oleumq3d/KoIyIkz0zH/Jd1AjOhTkMvn4b+pTmjTYMBtI/u
mQhge0kpzV9mZp98N1fnkrtah9qhCIUa1+0TvLpMHLOgm4ILdglunNUkhJiw4HWwQ0XdK9NM/ymK
nHzYjyllnI2Sx9oxYtieMIqXHPym8JrvXHGa69No1JnuyZH+SZJsyHvsvjuyxc0x1eb5c6FJ08+P
L5EslsIThDmE5QubSiDVftcTSTnyWH/XpAq+QfBp6ZFCXJNtfMe1/SRRBQVCxggB3uI7WjKq92Vv
cWwqyfrDWJyawkvdgxTVJ7kdj7eXJn76It0Q+Q3QMEoP4P8WtyPwYUFSzMb0csXwH9WyK7J9MRbP
VV2fpTJO7xS8ov2gIGzoZr5fbphf+Zp4Iih8eeEogy+H3cEPMaFlFabXTIhJ30m9bwbIoeiMjsHd
WJ9MqZaTvZ5F0xb/1MrCObPQuQDEg51i2STy48Ey+9TGsoF+7CwhBOjHaoQOWen/JchAoD1AMjtw
h7EAdD8WkS5vfOnVxZuiigkAkmxkcazisokLPZMtrzARSugzhTFsaaS3ETrGDI0aruJIGzXduEEr
Tw6dKsDIiA6QIC/RVIpNo68tbcurBk2ODpWhJb2rVM5fKQ461S3NQdv4ymt7LdBbwvEzX6SLjXh3
ZydtlvnMkeV10hB03S4d4/DfsouzcC/3nS9B3jk10p2jzwVUMrWlfqv5k3IjsV1bN5VsARQUwMTl
QwD14SRPdWx5cZ3VKKkOpotCX1i7Ruy/QvgSblGQr33f9wYXsRNzQIgmTb7pyZ1UxAdIx+TXaGTe
6OSDNkFQHAyZq8QwPB9uX+oVF0ICL2ZtiZzJHRdDQbWKxGiaV3zhPCxLuIAa5ZFuUx7v9KDtNmbl
9GsPAniWljJ4T7LNJX5MU8e0M3Xf8IKk1n0X/pxId3O739KFW1sUCRbAMbiOgI8sPFVOjhETt5Dc
WWo1F26p5f1LOJaMOUWjNtXex/dQYDcExyuV6OVp0eW0QTBIM7xiCrvuIQptq9n5pUnjM65ye2OA
cyXFEqUWhiF41gBQLZ2+HsQyrt7wzLxwYNiNQDWpQyt/zeHs/244nfwZ5fn8NVaHccMLrZoGbQ9p
FwUfJqsuL6eZp9QHBlP3Rt5ckOya3NzriZ7H9yqAo/pBrXpkF/twin5L/PsWec7aZ31jxeAp52ou
gSuwfPdN0raWp4WM2TFJFf8j95W+myqr3sB7X99HwFRwHXJ8eG4ICS9XqqYjw0SRonq+HNTDDs7y
8ndooERyTFPN6A62HKWxK1c53djbh+na9UADx/p4ZCmQUge5tGxLY9cOJBJenpvBvlKgTNmjvqur
Xxukxk6z0Yb939smr/cVk9CgcisBcFHSuzSpaKjsDkYPRrfKuqcAZsVsV5HD7mQpCre6y9c+AAQ2
9FI2CTKh2TJAkp0Z2sM0Mj21L6L/UaxJaY5B6lTdh58u7EBkC6EtH5FA93JRo9oqZmBjx7DnOj8m
iRXN+3iyJOPO1Aprn5jQ6m48XiunBrgLxVAQlTxiy/q23VlmYyS149Fx1apjUxU0peIKmn2QOo3/
WEI596exlGqrVHn9apIFU24hHYbPirNzuVg2caKnC2bULwrD2Y1oQR4jupvR0W4C7VfW2PMeHRek
kiXkJfR9NnbJVg1i5eC+/w3L1lSlNsjfBUF0zg05+Rw0bRQfkhKOiL3ddcUOVUf4Qm8f3Gt/JJJ/
sO2i8A4R0uIb24Pddr0BUpcnZw4fofTqtV0VOYnmmhAvPTYQwNZuPGXtDz9uuw23v26dKWxkxaix
LSHY0UTmjFhycFZ9Q/k2UQjwd4QT5re61cHcjHn8hRC1+BoFmbbhiFduLLeVCIniP6nUsrWtVY2Z
propeSPVmEddglU9Syzpawse6O72Hq99VsZLwUISyHK4Fp4wTZp0zsckOBfKULtDMQRfnNif9t2c
flVHx/h229zKFUIVkylr8hlUUZbKiuBg5KyfEslL8xAqilnpxumQsfnRQYfkaQzcegKLFlijudHL
XXFMoFBopNDRwBnKixCs6QL0hUw/PFNnn8xjAuWndddakfEfNpTiLwwfZMGUV8TveBfh9loZF1Vo
RGcFSo87HpnRnRVGtVJ77pu7yJAosd/e07VPyJNCL4zuKgIsi2tSZz1qkaMWnVuGFodjBEAgv3Om
2ghPTBFY9X1WmNXLbZtr35HeEAE8/VzSFvGb3q0yS3wl93WQwmqrWU/DLI+7TPLlnVG0zovZGfWh
0bMtApW1a0Htl+oYu0tffmFUmhkvUSs7OKMZaY1IFxbFvYrWwktTM7J4e4GrtuCsItkXzGNXFEDU
5yRQRaDm06H6IidyufOHrHH2RYcE6caZWTubhF18PWY+QM1rl7uZW0qQWk4YnRO1zX7JSlIEd20a
Vfn+44sCJUKMzu4xfSBc3ruv1oSQVmhJ5nhIqvbHpCgsf6e1baDdG9PcbDH+rm0hR4NWAWwdhM2L
c6kZpREhmuJQDhpk61A1gm5Eb+U8OjSxFv6+vba1PSSZpcHO0gCEiP/+bm2jX1phSqThGbT3P1Vq
DgQIUFSdHG7bWXsWeIjfAFe4zWWQLMa37KRLfY+uh5GdnMCKnmmU2M+zAowVoSU770FCpXX0CzVQ
ud4wvxYKUB0R6iNCr23JYSTLkKb1cyV5yezYmStpTX8o1ap4LJqewfTRqY5scXQHlUXSHLK8yb/f
Xv/azWc6AGw5aFCqH4tYRAnCpPRjPHjYlf6zz1zbc0LO8pQbc0rzwaQrVGfaxm1c6WCqYOqE9BFN
U6Ecf/l19VyBWsKPHE8Jpjp5LoradxuYCrS7lKqNisamnwW2G/ezqj7SL8s++QYsOOdcnps/tzfg
jeHwslBGiQxUMfkD6SBlwMvfElB27Uun8L0sTXFDNdt9Ymi+9Hd9qrQPcu8Ed4GStHBITMadBCY4
25GWKnDwD8OE9G+V7CvUzk63f9faM4DGAbcNzjKwWQsnEjSqAZtr7DNSVWT6fmzSargvEzlixHsK
upME48X9fzDJFRcEeCI9XnyVTJG6QC10yxvbWdc4jFX7zM8b7IOmjxqhWZgZP26bvNKMFK8qYAQB
vQO+Si51ufslJHR5NnQmtE6lrXih7MDMwsmQlCNF5rpxmbFQYeaMpazehWEfPFmpJv9M5tF/8R05
apEdDfN7p/LH/KxJ3WDsb//CFQfBzxKDbeTwQnjh8gdGVuH4mhH49HHKuHJRPO+c3UQe7bW9KsWD
W6pGdjC01Da+GGWjbWXxK+eAp5ECLuQNXJpliDXOU2I3EDadp7Exnim/d3sTrbCdHpM6QAc/bcEh
V1wSYCoxLmQT113RlFqN0srqKPteB24w+1fPy/6sFoN/qqZKdp5jhoeyV2bPDPOLQtXC2VVzsPWy
rXglQXpNTEloJ6hwLzc9J0/s/XmWPBAVfrivckcmRq9Ab/8eEjC/uyQ3K981pqAuNzzymm8CRoZf
EuVjuCsWtiH5jNUe7NM5Hvv+YHdBvCuhYD0WoS85J8tIrL8VI0mfGj2v7+S8DePDbNZbHGOrO/Du
VyyOXd80Q9M3zMFNWtEMp1QD7uA6kTbXL2YUjX+GWY8J0uJa35poFOtb+EMeRHbA5G4Djl/UGFM/
Y7oi0SRPnQR/RDnp2ktTUs1E/prhsY/fLnwux9um+371/BooDlV1MITnniF2+VVWc1VyR4Wh432v
J8Gj3rR28gcaheEuL/NG3TC/drno4NEF/78ca5fnzJqNMi3qKjj7NSNxTpnFn+c8r34mTl5/Zbwr
Nze8ydrlgu1G4I3BQl0xE9DBcoKhsAJQk4M97GcioEOFSKe2byVb0u9mXbIgwo0Rbt7BlVwmqOkk
UrWB4V/7xKDLyUR5gB3Kk5fLnquyUwp4As8wMPunQXP8PZTWxr4y8y3kzropOl6gv6BkWN5kyUix
PxvBWRmH5EetinxJdUbTVdre2poFXjPGWAB4ReRQOcSL7FdT8JFmy5g105zjs0TmlMKCUpVwfCiR
oW7UM1at4ZAFryit7+UutoozzPB1+15Y1Yq0NxMtnI6D1ATzoeFMW8fbV2XtrDI8DqWF8M6g5C8/
mtq0Y1CIXNuo6HIMlprsE0gZv0wh7KWBP328/Us8JBCnbCd162XVIpLRku3lUvL0zvTd0rEooaZ9
kH9z9DDdghOv3Atbhm0MORHx+CxfWb2mhSMxLudZTRbuWOf8wEB+cd/N5amZeudbrkXWUUskqPTt
AsKJjXu58i0FTltIu8K8cBWQlswg+vQBgnOrTPGp6ab2sQszxa30yt+av7qCThNFYAxaKCb1AF8t
5w2MWrParO0kXtiizj9ZgWT9RuCojvb8/9UhG+I62s2JIMft5lkudpXtZOkhtyqr31dN+eGhJfGD
6FTSNGUMAo5e8XXeJVt+gAQpxDccrVIZ7tLa0qBBC2nZlWPbPSjswRaobu17C+kYhvZxDVf7nSWR
VDdI9551tf8Lceec7X3R1Nw1+L6TNUvRZ9/y04PvazYMbVvm1z63KL4Kmqo3oo3LBQdqpitp5APM
N2Ltn9QegFSEs/4rx/H/vn1tV00BzafsgL4gKd6lKdMKukZz6vjcwWvp78j4mMikWTeU7iin1UZZ
bCVaBagBwQXUNyJvWCQzujrGY1szbJfOnVa/FqWRyV/M2CyH7/UcWc5udvo++x9fUZq72gD3u1FI
WnFSUJ2RR9FuoiyxnM4qAT35QWrH5zLQkY8NaXf/1cHmfrO0xuiPmTmGW13v1Q1mcNJ+k6S7wmdS
BwV7jHbjWc/NadyZo2GlRGx9On/241HZ4FNaswZJGvVVC2zFFfbHb8GIQ6ucMD8y+lDdjVUwW58z
JNXVf6Nh0D/+xpD8iSISHJaigHx5etIuK0OqLfG50BlacQe8ZL5vm2I+VVYRfrxlh4r3O2vi6773
A6rjF3DnxmetzZL5Zarm2n+MCsf4bbfhdPj4xXibnKD8wG4ul2bE0az3EhPmeZn47esYp7G9mztG
lF+gmPSNjZrD2s2gmEoSJ3wOGjeXa8vaqpAmFKrOYGz7zDVKEic1N5UCwsfAjO+CwXYKzVWzvvlN
i3ho/8PNYCSUIwNNCm5Av7RfwiZWBKUFc1JTW78aa7LuIERPDoXUaC9RTpN4Y8FrJxX0jSitUtSF
0+fSYKubXUR5NTkPSi3PeyeRMtNVSaGHXSZX1kdHF8Ub8qZ8QH2GMvLyDenLsG9L0AlnM9QGBuVq
ZU52jWxlu9Ye6g3wudisRY4ChEpo3YMLhwhlEehNftvkbRqnZ6cb7OpRnqJZexyGJvp4W9IRCjea
gFTy8RbuFMWFoK8RjD77/0vaefbGbUR7/xMRYC9vuU3Fsi05ttZ+Q9iJzd6H9dM/v9F9gKuliCXk
GwQJEAM5O5x25px/yUcc37XYtJLRj4dmOlq1Ms93JYrKWyXJlTOUrc6sQQMFcL5MvAYjcupe0hG7
MSgogo1m5PlKNw7tXpSpYR81WqRbhMOV1QKfl9oPxTBYDcs+R0g529JrNT0rVhPBT9EQgAYpWtdB
Fe+tqEDZ8Pr2Xx0ld5VkrJHNLnnLk96M4dyW6dmqp+E7/nE3U6gb1a6qtVwcQHGJrcfeypMauhrq
RFAJIP4stQM1EbbJFPfpec7L4smcOW13Yzzb3c6qOWUfPCW1tZOqdk7+/luZHjN9OSA7XI3eYu/P
o40uXFBlZ2pIeX20KjEd0A/PjYcMi9p6F406sqB+WAWqu2uUvHe/Xf/Ya7OrmRR5JfoapJb881cH
O6XDXs1COz/reVr+5/ae8mD3hh3sxqEeN97Ua7H0F4aazEDADlzG8hSatzFmzuc6rK0PsVYUX3ka
BQFWl+Ln9WGtHQPQJWT7g6Yy6eRlKMXETcED/nQuglAb9/mEyuChdUitrsdZHRJCHrRn6R1x5FzG
KRtbH0zhFOcwcq1fXde4UAu7Yl8mBYzov4jlyJXCS4iAi7WSZ8JGnsHLz25rZTcJyLnP8Psdx2eF
bUElV8fF6Un3Vta/l+9lXJCGrivM7FyncCBu03RoT9hP6/ZJa6Lin+sDW9t+pBeSBkuZHSWby484
z1oEDRSOatonNvhP5LFcNcw+pUNhAg4cx98N2uy314OujpAyOgra5PuU+C+DNk46l13Gwm/SFi9v
kXX/TVbTo0ssFMyurwdbO9J4maMUwDvNQSLhMlg+mhBxVVZ+khWZc2owgZ78WGv6YqfOeogIRKF2
W+YmayPkkY5jLg1HuGiLPeDReUcGEh6ui5le7KOKitmcMbn3VehYG+fYaiySCaClGjUBcxGL8p+t
B3OQnz1rGAqcLwE/ltYAuUAzovcqaZBQwD2FesXQJFZvESw2ndi1M5uqftdauHX3Nb7OSYTSNOJE
kXvHm3hLsGdtAl+HXKwWF6REBTGnOOetYncf4szof8BbaOqdW6vd01B372cRM0iWiipdh6gKLLLS
pBZ9O2SiPNsq7Iw28saPgRJrid+j6nE7aUnx5f1rFMATaYVUPECd9XKNWjO64ajhlefIifLTwHT6
Npp9uy5v2nuup3njOFv9pK/iLWZxsMI8M8OiPA/wTwUjZBIpPZq/yb2Ln5lWuRu1TbnJlqkhZXuq
jcDJ4BQvzuqpZbmEbVOeHTVv8n1jj3q1a0u33kgN1/YCGYKEnoCX4N+XH7LCXKsDVc2HbLr6e6ah
7d2GefkoJu/dOFwEnuUBLV3eYWIvIs0CcJ5W9OUZdliiHzJRRD9rpCq3UsC1qZJ6cbbhQmohSboc
EcYICG9yfpwTpwkf87IOviRz291o/fhU1I2xcZhshVtM1GApNdi8pDw3ruRh9RhW+2UhtZBHJASq
ve20f/HkBA8LRF6ufumEcTlC8mYP8xizQPkIObK9kzjG0Q7ypv5iNXrqblwHayvxRSCBJhKomiXz
LFKKOg2joQSiZDmfE6WLGz+tK2vjilt52JKaS08BOKpAJ5ffccT0rZ2s4twBhAru8dVSu1NW2fWp
4uXyQVhgGXdNEJXqQzFXW638tVl8HX1x56lOK9MVl9RoNtTHEEP1FjNHrfT81PFGde9V4PCvH2Fr
31V+ULA1oAlRLrmcxaKxM7zitQJ/uzwZTrqiDfWx6FXnr+Lw8oNDA7Ng2QisRU5Bn6fCOdcKpfrX
i7Wh+uxR/lE2Aq1+Q9oI9L+RUWXJXA4occYJz52OnVDHuXKK8ubOHEuwy4XzMSrLoDhc/4Dr8WCU
SVwbijfyz1+9BppqDhRegeXZHIO+9rMhKPdTiNRuU4vO3kUWJjzXI66uUawegWajtUC77jJiURsp
litKeUZ0t7lzy7nFukM3/sy0BU/s1vYR0ggOCTo33/XIa1mn9SryYss3ohiMIUur89wm7kEZh+km
U9ociZQiOs3QFp+9KlA2hrsaFJFh5PBlbXt5zpShXYUIS5TngAb1iHdJ4PrV4KZ+QiqzVznGux0y
YVtX0urGgKoh8bVgtZfihlU6VHTKQw4cl97JCZFWxz3MraluXH2rw3sVZzGb3qxSkUhskpahPth1
H/8LiUxz8UCjKX+IQao8pKEQ71SklPkg4BTuJ9Sbya8XUWNz6ip1lu+HOVfGUzJ2hXqsjbEyPsRq
Yk0bx+ra/Y6VBJhP7kSeLItNyauh7cbGS8+mlerKL7gMXfqAU2ployBHt3jLp2Nt8kDVwZ+V4M83
4kTCxGfIi0RxdrOGQp2mZSSEdePZWzzhtd1Pf4BiFmPDp1rO7qvdb2sIECFhkJ2dtIx/iRL1nJvS
Zj8cK7dq8ZuxjO7m+iZcDSlffqhMSf2lxRU165OhTp7IzxAz8uiTZ1VG/qcvNdHehQI44Q5FXKPZ
yC/WgF2y6wwWw4Nc9IZQSg+9dtQYodakmUPrZztHenkkm8q135rZl/MeccxMPyHQZKufsiHTnGSn
NcKwMtp+Q9T5Tjk6zamp2yj+MJHsfb3+VdZWGO9SVLAkLZ0i+OVEtMIO0dcKWGFVOH8pJm/u/SnJ
ptsw97wv12OtbVmJ6kDylKIltcXLWLx+RREbSnbuynJq9moUVcMXXZhJ4KtU4ndemvxw3Tm3N+Ku
rWppiQD3HpAhXcbLuJGgKFyjZnbumy7zvjmeKZR4p8G2HTcira0xmQLBtrSBnS9LXMXYCCWppvzc
ul0Z7PU4mP5At1fvRRoUP6xWm07XP+na0KgJw1oBA8ALZ3GzOFnp5GKKWdRKLsbHSMxNdmpKt9hy
q15bJ3LzYCUKTPkNZoQbzJrTglepSDMDxW+tibsbV5269thG0+Bu3JirHxK7NrYqKBX0mC6nLK96
REHsrDwXYhxPsW6o9+4MOcePRew4uyQax+BvPiXqELL5TilrCT9vUoBlqq4UZy2BAXPACpBuiNll
5e/rU7Y6NDgdMqFjTS5ra2gHjkUmePzaiohp/3QRHNy4MeNhp4sxsvdJIfItCpVcB8sHqfyYdGAQ
NH9Tzs9To0ynwSBddQCRWmpS4F5mz+3emd0p3fV05NBTDIKbPEmrz3Anql/XR7229yl8U4zlscpL
dTGhYOs53ekYnFUkRWI/EKpWHdNEhD/qpAJupbZ2nexh8drfrgde+9xI/TFw3J445hY7JJkSrkke
/2e3VNQDybpu+nYvPHtPM7j92oJgmzeShNWxknDBOEQVHKzM5eJVq8rA10bJz6JwhuSYesLx7hSl
6pqfSjJHQEgbAc/Az7F/20py12NzEkgsGyfC4jvXWWUNGpTy82xQEQitJHfuwaVKdI6bFd9HN2oN
vzdA0m10w9YOCJoK9Pyl2Q1Y2sWg7am1J6Wl4o7OdI8WRNqO967NwffkzVjGbZWo1wAsILogtAJ8
Ytsu/W6qFsEBN02ouzeD9s0ao1tz0Km6q90YfoicJv3RJH10lyC9901PCzC7Fh57WjdZj9dX2NtP
/qJ2TXaGig4qnovrRYvH0pkBDZ6RS61RiVCce1f6oPp1kwSNjzUWOObWG9vP1+O+XdnEfVGF4rpB
a3uR0PSgL+Ieu6mz4fTVSc/MIDmwcS2xy/CClFNdpRv56AouVcbEHlqKYBlvElJ1HpUeMn/CS1uk
jt87c3ajUxQdvkrZ78antWQ7d2PstdlxCtL/eCa0XoibylhpG6nV2yONn8IDAH0HmgZvmJOOA+Hd
6pz4nNS8bOa4GH9j2jjHd3kNVvkQjPYoTgqiJbwQlNzdWSI1ndP1KVhZhPwIl2a6TJ3gwCzfA5QG
CrRR47OTkMHqSlOKfwujQ4Axbe2DE8fZAxxLQGss4ukc2wP/Ec3RZM8rpZ3DjVvzbTaAcCFkUkkD
5thZHjyVPosGfXw0vEfXrnkKVVp+pJYHQPz6uFcDgVN7aZtSFlwcquWkgluCtnGuI0VkUPzSeDhm
SLBt4Wo2Ai2vjUZvbKtOagIZXn0TU6RIDk5pxdXGRK7tJVA7gAeob/IkkX/+6j3iNqqapu4Yn9sU
uxQU86iWn8xZcYZjbVtZ8THN1HqL+ysXx+WlzKpBZwadYc5LOCiXQWtatUoRopodlkMZ3c+JMf7y
tCz8OJbFmJ1AVURIlQ9zfyqm2k435nB17TIQEgJpzvZGC1KPrU4zahwPRN+V3xwDC9o+EqF1HEPe
MX7WRob5MSwTez4kVGtNXxv7AW9SN3C130WlivdaMFCaUdHBQcmDziN/L64QYSJOE3ioLyeDVXzL
1Lmh1wIz6WDn7KP3r2AdLgP8dQlsWmbqEWDyVpuT9CwGEYwPSGHpxe3cNKO3VfxZW8LQU2WVHo7q
W6Bl3AepiFpGFZr2tK9Azoo/mVCqra7K2xsY4VLA1Eyp9GPUFmdRkult7Sgp4B49+6iOUfld6cW/
0zw5f3POQKulhS83ApWQy4WbBQr9N9j+Z37GkOEf43UIytAXaDeQZ2tnPPJwUuNRCpEvjQNzGxx8
4bAt4yhypievHLL4Z6NbceJDzavij6kb9YGvD2rdnXpFhJ/QXQns3fW1snbBv/4ViwteNXpVBzKR
nIVo1ZvezdzplJM478XQmHdWZun3ICu6LRvRtbDycMA1kcfrG8BGQhPX6qooOTvRUKT7MAzN2wLi
7D/grOAkoWkaKBi4tvOWzf3aQjJRxpbVmReF+8vpjbsBrZBaT84x+Ph7wJTkL7ozTPbOGskMjte/
7mo0ycmXJQjguIuM1Ysm20qGMTn3cN8O9TR6X7y4mijhjfHG83xtOXG6g9mS+Hz6S5cDw8m5Nq0K
0wmc5gMA3jqeVb5OMpzswja09F3rGIBwqzTNYj9scOpWtch0n94/YEti4aT0ojS1uvwVjdZ1c28W
0dkNrJCu/Bhr1WOZx4PjG30J9fl6uLWrDeU0eteIWvAcWQxah58ucK3CAIZCz+/eUr8NHT4iSSzs
r2C6k41wa9P5Opw8Dl/dpGFtThoCtJCcbSNtDmMN4PexmmfgFTxu461bbG2TvJSUJGpc5jyX4fJW
uHqjleHZ7swy+5DrWOikFM2wdD41iaf8cIJ6sA6R0thb6mKrI6VEAaCD++NN6YxrcBqhRQHXt+zh
qcd0CmaeUmV7t1Ddv8j1LVS1JP+PfbIE/4gJbW+jIVZUa8PODTXrvq461QemH+0jZ3Te3cCWdAsk
eXjKWegLLk549Fymwk6V8DybZjHuo9wOvb0yd+HGAb/2DUneKadTmOA+WZQEnUGAt0f0+dyKOv6U
NE0uiy5Kit2D0BGH3hjW2l6g9CKlZhHAo+J5uVq8vM+DriZdH+k/Tf44m9ZPZSqNg4sB7bd5RAN2
4+5YHeALoBG/b6SeFtvBSCmGYvUrPRTC/pj1kVftlLQUfyjJBFvq3qvBaCzLrhoX5pJHXgVRWDpA
/M+RbjT5wZ7UcvL1WMmEX6L6vZFArn5MIFR0ROhjv0FrolsjgiZ2ovNAi+IhdtvqQQOxuQeFk1i7
WI3JFd9/lFF+BNnECaPz6r2cPg12zpR0vG+csi4+4TH7x8JK+LGo8TXQEDHc/5/CLW+mxraVDmE+
jFCsctgX88gzzg7TA+/j+M9MNeH338STXDgLiPabBmU3asqsGFgwRalj/wcQ7sGabC3eFZ09YRhk
9X9xVEtfMAm2lcitxc1Q27j9aTQWzr1daNOuQhPmH9SyAu9Epr8lvbv22GELWCSM9JaozVzOHdrk
7TBQsThnWq0edGp+NxUw+3s7UvFLcI22vEWt0PPnWld+vv+7UvyESIy8MnnrYtmUg5epTa+k50kY
3zNlVBPfxqz73tRG/UGEavZ8Pd7anUStkw/LCUOtdREvTfPWKpQReoZj178prYpin5dpcegRib0h
nfVuvKDR58P1sGu7n5IXf4HYhBG4mM7WyWG2OR1Aym7Ub8eBQtSusSExFUmlvF9HlOoPzwzJ1EeF
cEnQFU4Zt6EaZaDU+vYMA5odYjl9d2gcs9uSEV0dGVhUXgKAZoAQX66dTI0LkeCKfk5DqBKt8PJH
V8loGLVW9DcJxQvkDzkK0P1LhmM+hvncN1p6HpWunm8cN51/2lVUfI7h2PtiSp3Z1/tQ32I8r52m
JISu9LDl/F7WT7FYc7C5gJohkrr5bpau+5FEdj7NsTHoNzmFdWdjvawu01cRF+/F2Y3xeHZt3osI
bsDgLLydp9ThI0ABc2dI8RbfzqfodH2Vrp0DHprFUreY3bH0DcgpILrdNMGaoIL3mFmJ/cUwCkU5
gAKO9d08eQjfZrZ6MpoEm6PrwVc/sqS+0MGilW8uXnJObaVtCkLunLTN9KHMjMJ9dN0q+BAobVDc
Vg0p1tb7f/UzI/nD9c+QIJhfLl4N35LIFmp2Lgpejgg3ec1/RSTi7/2cev4UacMRT+C03LgrV74z
OCy2jAM+CeufReKBqiKl4DpOz3Y9PuWBUu17N60Rjup7LT+gKhA9p1qJO8TUZpm3kfXI//miskVw
2ZKEYEp1a3HYT/o0xEnRpnii1tFtzUNL3JWKk2319Fe+LQhnWXYnq5OEv8tvazc4NRKGQSp2fsA2
PDgMALJqtL978W3wgGgUqTV8v76KVo4jEh6YRvKAhzS2mFG3GwtIMfDhWORj6UeZCKYHJZbKHGYp
quj9pSrCUV2WempAyOXPefWiGsvUwm+54mRo0LjwtMR6jgCFbfHuVvYGphZUc+T+eMsN67W5Hfu8
zhAEHClYa2XSOEcxTr6TIMrlh3WkB8frH3Jt+iikSlsqoEIslcuRKaGCy0QM3yceTD1+ApyEXpxC
pOkQDpVZ/nDrUO3R0cWxcOPhsbZCgY+zQSiY0TtZHH6AcwHl95BvUW5zJb8pqup9Gof9zV8M8VWc
xQp1+3R2of1nNGnCejeKOvwCwaE+dNWc3uRRrO0R5op/XQ+6OjiTJSppPpLEcfldwTPPw2QYoGu8
UvSf0rTW+0c7Str938ShNMYTgORqaeLpeo0DZ9vNAEFOhrofWnUOn0rwrd7GQlkdEK1FcA6god6A
E+Hr2qLuihwjrcw6pYU1hgdka50tA6jVBUk9GOMTyYpf9jWyzArw+cPFy86c8GteepF2oOjqZQgp
t45+R9LVagfboUC9cVyv7T6p0/b/Iy8bHZxhPToHRAYko37SHIjwPkePpvpTkbu/WpHMG2f02lh1
kLoU3UB1v1HmVVRkbTijIYp0mO4Fahw9CLxBH9VoCg95VsZ7u1P6dCPq2tlJWRHxeXIcjKsXWz6u
zbka2qI4B2lCYzAFTPcLZ5WKJ52b/Ht9ea5909exFns8HeuSJC5mNmNDfPMUUVc+AqvWzaiGzmOf
t/XT/y3gYrOjqkK3EpvEcw5+jsEpdlwcrN6tvmitbn6viyH4iyexxHRICBC58RsHpAhmiF7FbEFK
4+Yp7SxLPLiJB2xvRgwq389OYm/x+9d2IzQRU3a7KUctd0ngZSlYDh4aVTy3NbBunJcP5M3Kxudc
XaH/G2e5J6wiqcHikPYrc/QTX49pBy0VnrKbWu4/RVoO8W0QB85Wwra6RF+FXZyeQm3yqHfa7NxT
fdd2lpsHnh/UZZmesOox442zbS0c198LVAR+xbKZEomkn+YYCFcFAOeYism6JTMM7/oh3zLTW/ug
gNNoD1HWx2xVTuyrTIJrqgrTSCX91c3x3zQy27vC0CGiZ254st36psc9cGMS1zYhxwtcGP6SkkOX
Me0cH08r4gIEfZQ6Owsjq9sCFPr90GVhcRSQOjbKGmsgBRDe4GYxBNAxv9EvQ06pXQpbAVw6ohjw
08nGU9P3t0pfOjtsUvJdOFX4QHjeNAq/UdxKHK2h6LYAyqvzijUZ3CrSU0Q+Ln/F7InGyg1UKBSs
EUtfNbPuPgQP5O54cVRbAK/VqYW6hfEAaHrm9jKalSiOHk40iwLbELdz3lWWP9qz/mTns7pDf8h9
RjnS3Dhh104CqVwt8zdYQerihDVTaPUTknRkwhH0LTH1+DLGWjTurx+sa9+SRIYM2KUXBqX3cnQZ
vnJ1aMCaNhUdURyEObvjmM615nt5HWwAS9aDgSmRPWiZDl8G68uhKyJvwq0bBcKfSpApdypo+q8g
prvD9XGtbQ7YvKAAeEigQ7MIJYzJLij5MWvonifoovCPMaqnz+2Qgnv0rL7emLG1dYIylQkViJof
cJHLwdV5qeZOEcHrF42BIn45Dr9AbuF73qHhIPYKLfDmJCDKbmXCa5+V7SAFPnl6Qza8jOy2WEAp
NoWVGNSf2E1xpR1mKoDDHo0TZyPtfhGCXb5AaU9TFZFmJG9eoNyIQTGlIjtbcdvsKtOM/qE8L46l
UxsnJSlwTMJtwdxRWh2+mF1n97s4st3PbY2Ugzfzv965E+RPPw3C+RvqZ/bt9alfg1/g+ikxD3Bm
gSIsduzUumXWBfzCaXaHD0NgOze50sy/U4SX/mipln5SQME/9qguV37UaaLbVbz79GPkDRu/ZW0b
83z+HwY74l6LqRHDoGp4kSbnrGzz0i8jNYx35aC20V/cda8DLVYfHphjm1boLYhcbX/M1ZxVex0g
m3bblS0ahtc/sTx9lmvAYemC9ufKewPOUuGui8RFJieDHlLuZr1VFGgTQHF23YhomSxhPtRjEn9U
EUDZvT84bsDyypPP2yWYBdweh7UXus9Ors+23yaqUX0WZWAqX6pEn5JTHXRW8tC0RSr+iZzM3lJh
X9lvpPesfyk3DfJ2cTZ31RA1Lb/r2dJFmO69DCOVG1OArKlKRG7fP1yOf+A73HSURZbv6axPHY0S
mvesGl3zpR61UuD6U3vz0cL8M947Reuq+yIcmg9Kk0WbHhEr55pkktAjVaFa0FK8PF30EU3/tDYR
8xWAvPZOCFyh2GVB7T1Omlf4gRlH4ZNVbAtgrx01YAqQ9MfxiRLNsr0QJJqoE+QYnu2eXsCu7wDo
YGc7e5+rvGrtY+MhWPc0K63HUecNyCwjA/BoqJjzHZTAa5q9Ifph/BCa1AR2czV1xsM0FiCGrq/I
9R9Kl5XCJ41d2EuX38hoKGY1sR48e6NulzjSFgmGHVY/fS5Mru9emfLU13pq4jtXjHN3G+ArO5zw
hBgHP6t6KziFNddV6Jte6pxYDe5Jy9S/QBDwupBQPK5f/EwWB2MT1mIIKtV9BrbZH00vgASPWcW/
RjB0s3/9m6wtG1JhZuTlDF7W1tJMUUI1z4NnA+vCem+Zs4VbYD1o90pfhHXi1+0QmTukKr14AzAt
h7E4neTupCHGjchDeDHMOVRGiYLzcGLrM3vfiSC7g//Di98s1Kz51DZW+Scj/fgBVi17GjNFSzZu
ybXRo9fAtwaJQrtqcRxnagmcqA6857BPree0UCbQjlVpfu2COcMkEhm8H1MwpFts4ZW0h6yYfpx0
w6QQsBi6HhZdk+kaeudDgqAQAlF1sUuAWObHcE7jU055vNgYqzzulp/7BZ7OVeDSeVikWrOZxm1f
BQHuvWMT31U9/rJJWuroKPOcPeBb1jW+mAuQ8sYc9d+vr7O1w/gFq/6ivYNP0GLreXqhRVoPDSxX
9Glve3GGiKTu1kZy05ui2SKZv6B6FsMFwcFXBgnAgbjUwBt6Vk+tKOiCUrFqfbV2nds5SEvtW5iM
6lNfl9OXREzzrpji+qZ2Rz25cZWiUvy8tgI+TVGqB8UN1I1i9lraQ8YjQae80d5eyqZTCKWvUPZF
+C/+FjZz/5DybXBjjXU72fdtn38sZzR19kaRteZ+5sz/nEV9ZpziTH6u6xOzshS5iFU4C1Sgqc4s
7o0AJoM9TAiMZgEtAx6FVmL+nrN49guqUpDUHJNm6vWYK0uRVzhKl1Lxn8N4sRhymqquiEPvuasd
464sdIwgKpQm3b1n12l1MIc8aE8UP8LA74Y4C75dj7+S7jFc6qhUvsGLL+VwtUzJK7SVHbxS0/z7
VEM+3qFvimPd9Thr35auBd4atPp4Hi6OF5DMem04lbSGwGfMLyZN/eBEvRacWi9q77yh7PvH6yFX
TjSDM4XqDXGpfct9+KrCMWq9V0au4j17YdXeJ9Cuo5OI9dSH8lnau7xJkBkpQ1Ta9tcDr471pXeC
QCKni5zzV4Gtrrcbbxi8ZwwxoCBUQe34uh6YJ6na+7XXwub92mWMlNI7xxnQN9TyLyP2kNinNi6C
5yxKoBfFevh9MjSa0xRt1X3VxaN2vD7GlUOMm4onuOx7cWks5rPpyiKKAuE9pxymR0iz2X2qx/+k
zbjFSl1boWSSnFxsSXQDF9NoowggyODc5wle3L5zeInvFBzI9b+YNeyRTUllIdFYnpJ9aFNnzxX3
2axb3HOFWUdw4g37yVDiPDsWpfJ+6U5OPQD/wM5lU3Z55dqj1sUlpe/ntjRrbz9xvNkAwiq7vKt7
Mxbvr2Ugd+DxGakvykrU5SIZoyhOMDKg+JPk4R66/DztcsQ8fQo6zZZ2y9qscaPb4OvIMkkoLoMl
Gi71uo6hhstiPFg0afJdamXzFsdtba+9jrOo7yHCNKJCM3vPReIMTxjBOemxxL+78qkMe8HOxfHm
v3cvfdltwcZQyk6Rs10OTZvwBpswL3lWdP2nGaTe82zMz3BG7cfrgdaKl0SSCGWYkqTai9woL8ap
iQ1eE7Bv0lMuGvVhHuLQ8S2lKU6FIvpDZnlZhRFN7D5bg5Xs9bbKfl//GSufGEAf2adUdSFLXVYE
eMp1aTSybhCJPhiJrX0dBpyXiZd/1Kpi2Bj2ytHCI5lCKZUayChLLlsZVWiPBJ7ynIcJCfjsho9p
EGmPda57WzZ/K8tU5p1AsHH7hFa/ODi9tEYzVzeDZ2UubOEHXjDVRzWWFdN3f0RUP1yNQhsJJ3WI
y0Wjx46whgRFa9Nt23Gna13a+U1uKe2NRXmq/Yr26qxvPCtWkguODLndsU8hwVqMzvHyIGzEjPna
YBvFl6gI3YOmj71zaw3tbOy1qdejhyoK4+wmH+uthbOW3xEf/jSsMB5Wy/U7a7Xd1GOArH/jaP1R
ZyF5/tD0obdz08B71KxQv6UsARJcLbraT/GS/T4OTdafIg947u79c8BPoXGMAJLkGFzOAV4CqV44
AJljZTIoBYzOgaYqyuJ2Orq7xJq1f64HfFFMWGTe0qKFxJHyj/QCvYwYhU4Fxxd3hdJVaueWuoh1
znkE1TfYKUYOZs82+iifHTc0gj0Guol57rO+n+/cucjVozpSHLoJSxF5je/OWvyxQzFJ+APdsOYI
jWuI0Z4zw6DdwXkMhueRG/QByrqifXLbWDg+N4uafoW1NphI8lemc6iAdMB/TQLR/Lo+2rXVRikL
ZQvkjMEDLj5vmFK3G0xU5EubDDaFnl9746dcm4p/xr5wHnPNyW/HzHY+9FgaHq4HXzs0eN5IfU8y
2Tc4yxpnEmlTh0mKp7XfghhpK90pitZPAbhsxJLH7nJWOZMl25gKF4+Xy1nFxnzUa2sKnovG4Imo
q2HQ7IJe7yo/zIcHB13XkieMq7WHPhzUwe9IE5ONxbyS3dLh5dTi9II+svTLNPS2ayYhH3VmFPRA
yTIj/BIUkfrEQZ4N+87IxMMkrDH/8/4vzZ0uGzB8AMqJl6NHG19FxETgA6VV5cFu3TD0OZmHg4q4
+ul6rLUbEAorWCQK95LssLgB69ryanABlKnCaDb8uMqDD6oyheXOHpLxs1bGIj26rgBAixIyJaEY
5rNzbPpmrLZaifK0XE67VLaj5YT43RvB7CKZLC3CYuk5sd34Qzea5me98uyTO2k5jvVK8QWBOOB0
qp18wpjK+GZnFi6ujTKz9QTZeIxfhrdxr6wtAyYDyWIKvFLK93I2OvRLmq53g+dKz133aBttod6U
6RCrfo92pOarjlLuJvqjf7H+YKJZkmkD7ncJ3ggdr9YqxFOe48yNop3Tjt0nNXJBGYSU77G5B211
gMvauhu7byUdQSyZlwC6wRA3lsSGKELCUUyG92yk1rx3Z0uF5p9JZLN2a0zGsDHtq+FcQ9bO4fcw
2MsPrM6ljQFsxHL3mvyrPVIA9atE0Xejo8/tHTdf3G8wU9bOFw5QMmeauAC3FglXWc5D5SUdc9rr
Te3HAXYnqpJG6ceKVlzqN7WJJayBS+DXxkQmyYyE++X6xls7ThmtagExxPVqKQ5fGtrUNqPtPcdW
Md/0JEnikHfOf10S9eX+eqy1e0NeFyQI1AfQe7z8wnFKJd0eGa5VDPON6+Fth69LP/6Xq8BYkMwJ
lUcb918muwLl+RdHDKRn/KWkDj/k68ULYlLKqG87bo6hoboTZUX7ZIe2mRzMyc3Ng50O7B0xBefJ
cI9hlPdABEqwnbfXv8LKFwfUBuYDFVQpn7zYyC3ujqLJG+UZVX7rGxqhTn2yBvGzV6Blb3zx1VgU
G5DfJsmGdn75xbFSiDpsOWF05U18m7r5oPtOltlHrH6GvwCzyy6DZJAiRUwSfBms69Wxc7EIO/e1
mzxKCJo/BXn20BfVsNeVcquPvrJ7XhqpoC0kKXmJ+EAzDDvCHip7Z6RGuxNIiCrHoRFN9sEOp7mD
mjDZv9R8hq6L7XN0P6pd1P3FF5bFGFmzcOhdLEpA7hAqKX6k4AYU2VoH/Fb+MwD4PJutamycUC/9
rMXFhIHX/wZbLB3RWwa4PbQDIjPz/o3BJKsn9Ci7UzMhb02q3QUgd1VzsD5YvMG/iLI3wSePSZMk
uNymBdVnZH5+uko56zvN7KYthcy1BUf/Rl5TgDaA/F+uASM1gfVH/MJJNcf5LkUu2TzlhsApniL4
pvbFypmNmr7HroZQIys6l+HKuLYA2nmEQ7lOP2Y69OnjmDu4xGcAfaIPWFFsJL/rkwD7TSb6FBuX
PYUgisIQFEp4LnQPZJUfN5b9VKXTpPuZiIfypld7xbtFjbf9UOSenfjCc1In8jvcjm5VchfKWnUK
GEkB4P2f25mDtoFzXpsFajHy4qRoR6Hw8rNg19TlExg5OGV2l+xSsNy7Mg+qG6XpJnMjMVkNJvu/
IDslEmkxB2FkOHkL4+isuQFcfJjpQhznrM/Faa6j4s/101OeWMstIBsIVEFpIkGkvhxa3VuTE41h
cs7rIsIntgWv+JS707x5Xcjr4E0kFjFQEgt52+VDHlQ68hB5jt5BrTjxLqXU/bOwB9M76LMUdQbx
JFDvAjRLsTkZbwMjqQ7gWcvdYFn1TRkZ/fH62NdWuwXompuTahHP7cuxZ6LqcDhRk7P7I4mb/g6+
Wf1RC6I48M3EbLfO87WcnLsSENv/xHvj8my2oWEXdnw2zUTrb6dk6vJjhwpts1Pt6L6myhJ8How0
3Nm20JwbXkBejH1XXW6RMtfWmA32lOI3SDfm/3Lk8i4hg8qSs17k/4+z89qRG4fW9RMJUA63UoVO
btvt0OFGsD0zyhIlkUpPvz/5nL3hUhe60AY8MDC+YJEiFxfX+kM7h3qc5rulHqx/YKNeUp85t8qU
anFAAB9NLrjZz4scgwUTIsi7tZPrYT95FT6cClhfqA+tZ0ekZvqF3ORMZkQBlcBuUTRaQ8vp/CZD
ImOKGsDTasFefwjiqZBHA+bkB4UtUnHI2jGZj0pUsxXBQ6kvEtHO3aUcYKqPdIWxpNxkoqLKAHLa
5EZaj9tEOFWD2ENotO1IWtilI9vIz95PFB2/OZDwQk+r7b+A4CKwyuypg1IE3ZrTaQjfxzqn+8lq
tOH7KOaHoS4D7ikI3E9vn6Rz+4kSDPkmNmyErs1+Qpo9A0kICTZtpyW/cXvd3md2YR2qulH61duD
nauOAY7hHbNSwikobxZ3nISCfkVJMOg0dye6yvjRwaCyjkbVcGvUlr7cpLJMNXrTXhb8VGQv/k7l
geT/9EziQh5xboezvxGxIlWjsLC5HjJL1V6DQDAeRpp3kyxkSarF9GAv0HTsd/Rhqk9vL8G6f7ex
lHINp4nMl6E3K+BMKO7lFndmFcsh2ZmxOdg3AVrQzV5oDmqzmj+UO1tLsuRCfnZ+ZJqD/2/krdSp
Hhd6Z4B0flp8X1l7OrvO8NAWfQCEfdK8D1VQAdQKSIguaV2fHXlVsgT2iI/EViXMtguhcblgnwyR
6TOIw/gGicnG/jHwT+EA7se/QUKu/ff9S/0b47kmKHiRbj6uAXKRQqRMQeca8jAgIx5mhPGrtAzS
74MYJxnZWl5c4iGfmy0SkxTYGZW0fPPSaAvfUVNCybWRi/UFx3T/S18u7U2rj6V1KKqijMME/etL
L5xzmAeCBbf8GrKBOa1H/Y8ebMPA3L4Zlpa6Mc63PoY814YOQTlKdOk9LKKtotLPOu8WiK0T9Z63
01o2A4K7apkPgS7MbxJo9V+IXKydHFrh7HtsFNYF++N3WYsg1evYeMh7wqSrZ3d8MedS/uNDtn9+
+5ufO9CUB7HzAMe50lxPx3KnDsC3aydPSTkadtQM3oRdZwd7yBsMtStzcakyevZzo6m8Vg3gnbub
z03RC96SXiKBVyTNw7T4NOAyMf2Hy9NghwtVhZ2OLl70F/O0qciuWsKE783enijHyVym6VO+ZMsT
/RylfxqD1loeYmBN3c7ujYsd93NXBdntKjOzVie3FG17tjsrcQYE04qgf+5yJEup0Psi8qzKVxdy
6bPL6pC4w+ymEbcdrDGrOuugDkKhTXszrIS3fObVYCZRM1ldidpesVAWyhrz/Q5CXP00/6gEUSqg
9Hm6hawlRwd84fJNSz3+MRSpf+ePxWAdaBy9tNjedRe+5bl1pdjLjbjiVPmcpwPGWmnGTW6hswHD
yYzM2O/1m6J3hNwPvKizCxCkMxkWDU1sPXgk0j3Ydqha3xKUIdiwKc/0/q63xgZzFi+Z/aiqln6+
V6ow+yuvjDMjzLRi/gvhIHQrEUoF4Qg265Wh37IszYJ0ypNKDXMnTLEq/zr+PzMoxy/vPia8jdhC
K6obNsy6Fn+EHmOG3V3YyM9MyPhMu2WxDXGjUQsadoY/Af8cA7QF33/RUlnAznwlZruvQAeualsq
anbGc2kwdkHQpcEObzTvP3RwnNsuKctjbIBzvbCN1kCzySxWJVg0lVcNDGq3p3P1EkMNmgOYA2At
opRCzwbxuVL4n1x4U585mqt9GBAOl/cQRNHTgTA4Md0EpcBH3sCxGZWllwY8Cn0v3vkJzgOf+8Zy
+4h+Pej+939PzuVKbaLkYPibYGunZlvpcwnEAgf3Oxdew2HIhbyF/GfupKHNF6LQuTUFPrKyblYn
iS1DG55WW+aLBGgwxMZ4bTgFIFlPlOMFnMq5UgoCCQAsaDFZPGs3abhjy1oLSuU/gkccr/NGSyOY
MeP17M1ahNlt8dXEMDQ7Jl2z78pR+4dSDw54iSvd/gq+W/e1WTzZHhplXdLhOxcv4DliAbaqN7xq
PrTVotSkev8RtFCg37Qlj6Mr05Oj+poXg6uFrWarB4AUVnu06U4l1+//5mQNVOMgWvH35pt7w+Bk
3gJa1msr/1in/bybgewd5sl1onaJ/4IYjBMA4Z9HARyoLZ6dN0lqVT3j9bDLf+rCMlGRGt2xGHeZ
wBQ7xEiyGm+nxVyyz29P9dx2A7PAtb7ePMAGT09WPENd0o1Ke4w9EFmRpbVq2FfS63/9xTjccRDX
VhTIFo4bW15TeSnYa2vJpqtCdLg12xToLiFAztxs2E1gXY88NeLr2wJhkxoLGhvAEWWP7xg2PtUt
qN3+ACEw+/b2lM4PRSGSNJP35bZnVVdSa4CWMCUkQK+GSv9ZxN34TfTcpX8xErgGYFCks5RhTj+S
qSo3N9ssfqyyVO6KuhnCTgz6HXs4vnBVn5sUFTcqEeuneiVkgCPkgB0ER8/I3CWcq76ad14mauQo
RDBeuCvPhXWyENCqvExXkfrTedXlhG2bmWiPbprgN5vp40J1QwxLHRV22VwHtB2Xm8Bamgufbo1t
24sLPyKqLTrpM8aNpwNbJfVYB0DwE0+T7gfnQ3wpPf2nUGZwZ+RpfKQbiIHVlIn2ThayO7z9Pc/M
29fJRxD9oBLwqt+uxfBhZTLwPKmC+gu+RNMczUMgbk1nKF/cNsi+YEEjjQvX9ZmXCo81Lpa1i81V
upl10ZJ5JH6BS7zn18/rPQ30snfi0NUK+4GsIb8QXM4OyJZdQzgv4u2+lTFEC+FgS58mS/O9XdL4
09QnX4xKFQYXSZlcmODrYAYOiiLlinRnxC3Muy0dIJYDPJbZr/OH2LC5r0jCrB/v/HxQR/hy4EGo
z66KXJvdk+tVrTmpeOrdrvwS1IYvw2HyBIq8syVv9cbys7CvnHdrZWzG3WRBqHRgbJ9g4AW/m0sh
9pzP/jg2x0qrx33uZbrCKT5+7124Dkr9xkDjEDjr9ildTmzM1LbE08DX3PH0s3dFJ0hj3dR8CIRq
3hvrGI/n5SrjBsXrFUDYgANJpRR5ChcO+wBPQlh6KKUrtI8ZgKNLXrivjuI63FoXpDS2av5uUtgi
4znnjUX75NBW2BX49u2wUa2vis7pjo2w3cjGTOLCuXg9KMef1zvxGcwnSKHTDYSIqahsZ2qe1vIJ
9mfBbRFnfRq6I9VuZI+pPKYXzdNfRXaLQXlFuzz7iLbOZtfi9tallek1T0Yw6t4upUL1UM65Pu9a
efEVdHYwQLt8SpgeNNtPZ1gIZ0btoxRPLfnOd9yHxGdP0OFfpKZP782Y14n9MdYmWxsyvxvNuRZP
5ew6014WiV2GgA2LS822V+FsHWgFMJCorX3WtWn1x9POXEROW2pEOUUI//NYqPqAj3gRxV5i3uST
ry6k6Oe2CSx0NBzdVWFwm2BM3AYdkEUcgHgcXUs2x7Xl1fMYipJXndf02uc2k/u3g9ur3JtJ/jno
ZpugF1lT1MGfs+qa5Y6doanIy3Cb3PtzV39XbZn8TAPkqobKiS8E1nO7BskhsI2ADNFT3SywhV7b
hF4DTnZW3YPnKv1hNw2a5+5obU+Pb0/01WWxTpR0G/W/VSljqykW+yVuLjkevDiStp+LSZu9XdvU
9aUi+NkFXe3rQDLCwtoedlOzPA0/VfxhZtqTQRXIMAmWfzs9/omNiT5HqnFS2mqiLi+E7ldZzu8Z
/u/I9NNO92u7DGYSqw7fU/brd7EaVLgLgFdTJeKqVEPwdbHEJMLar8t4BUtrX99e4nMHxvBYYJCi
yP9uZTltNQZCZBaOk6Nza5rCvjc7v9+bpaq4MM365e3hzpwXcDaQPYipNBC3ZSYRELQ5+ygdNbak
GjFVS6h8ipIEj+Krp3f+3ZjHl9TUz0wSXh0vgN/eeq9kJAvUTOpA+fUTcH3vNtOb+Ai5rr6B9Gim
gK3d5d2Gj8CXuIhBV4O6QOB4E/BaMXb9mjk+1UIW+yntzPaqk30p330Vn46zHtc/4h0W33Q78aJ+
mlUXD9HKMz8OajC9sJAUP97+eGc2K49tvhsfA2TxNldUVUZCkDUYuVmiNeB0B+raUF3/a0VS41Sf
Q00Oe3I+M+yKrvcfcmRlg+PbP+Lst0QGmNSD+A7s8nTGnWqNjOIv37KOZ0pLxXJMZOxfkZCgCyrB
zb893pmABw7NN0DkMearZEcZGmznwaqfRGG2e00S5cKetuvVsgR1fSE7Pjs5MMUoGuoQ2LaZnOm0
MnZifEKXOVPRnDbLAz11/brrU+O+mMvkwnE8OzleWCsejROyhYgZXjIV48LkmmLo7iZla30ocDqo
MR2bAuvw9lKeO/xoT1IepPFDU3md/R+b1RWm15V91jxxOqYwzyuEP2NP/2z4Sn3iUl/2sdV7/709
6LkpovoHGgYtD4o3m+wxcfW6cNOZE2Ib/odAGNC8xtx5qb3qkmLIua8HpwL7JnpMOjz90/kZjZW3
45xicSbzerqrrDzTbppJGfMHcuQpftGVRm/xwp45u6qwVsF3UYzkv9NRnaajXA175ykXuv4VJBnG
vVKfip9Ga/pf27j40Oipp10Y9cyViamSTRz/XVvZlns9aQOZtPrqCWuB7FuQz20olSn8nT9mRhnF
tROkYTr7ZnOValWRXkgoz04aNhgyAauw0xarSq+niQ0N0a6ybMoQNw7cF3F080NNdsZepQt2xeVg
iQull3NfGJMKFplAQOzZhHWEC2QqUgQJ2cEViCZ/ibgjxVXeIg+RgJf5i2muxArgXIQ73rGn3xZG
m1WnAp8+2Dzls1YY7a6Dn/xp0eVw7UgQpVGBI/sF2PW5b8seXtUf6FPQlTkd1df02AKpilSYGWdR
PKMLRBqUPBp6Px2mUWl7ZdnyFwY+xZe3D+u5z0oajcEC5kBIA2z2cr3gIE5vvHxqB+l96GtDRkmO
N1AohJh3ZleJXeCIS9poZ+41osuKBmBUmrbbK2XQEfDIEuZLsneFZdH4MGIss6tnGJW7rBfuGBa1
4lpLg9h5SLvB+/n2vNd9c1LsWtVlAQUA1WRD0/E7XfGlGAw9bvkFtbn4+U024MVL/8R/t2b473HW
dwpdCxyNN+mmmad213pIDbWJ53eRKmelrrulK5p91jV1cfX2tM7EXrYRXiCrWSkK/pvtSw3GpBzv
5k/IXrCTGvhb5p0b2/EC16wpEfR7f1Q6GXAT7JdxcXkvo96tiLS7PvC0KVRa0D+KjkdgN/TNVT1l
9c+iHZdPb8/1TGhgaIA0tFFXOtBmrviVm0XhoatkJdLHTVMpvzjUi6m+t8EY/FPklXNh05w5LIy4
gqpR0gMyvxkRlfJJ2r1dPHVtl37UrdQDpDU15Y+MysR/tTZgV9a4Q3phjc+dlj+H3ayxGtpaM3Aj
eQqS7kcjGu+2tmVRhG4ztD9E3N0CJProyF7d1HrWtPu/WGbK0cAqEDIjUTo9KX09A46SfOFlEMkT
2MPbtkrmH1K356MtvfH9+TXPBWA7PNH4s93BSHYXWj4WJU468mffNTMpSmI84feIF/XbMzsTdYH1
UdBHzx9pri22wVAqroPVPABjhpu4FdWN1cWTCnstUUccfiXeqGns34jk/XjoNSz8MfTmkwatj1Vh
j8q1gTsoRkFt4O0DzXYesYSeLqzouV3LPQkyHBgHEW9zhYJHp/df2PlTU6mhj/LFlMON2ZZDf+g0
L9gVmtnG4dAaznL19gKfi0YUulZDbxB2OOqdbp1aJYEsNVDfoFvn28mBjuZDDPhlq15dyBPODkUO
yCvwN+RrM1SMKrgyUi1/AoLcXfvt0l8PDczPEjXxh7+YFW1UpgQtixvsdFZaMzsFTrIoCLpVfvSX
NgunQtn3mcdF8hdDufibgp+jiL8lL3gLG9dYvRG6pR2GcChm++CmthoOaek104U4c+48IPryf6Nt
NgqmEhPyj0gjmli29qESQLs+GPFoR1mJR0DrTVUcIiHsHYXT1xdSoNfYbo4E4ECERFA3YL9slnUB
fKknA6Nj6WdACkrHEhVP0xzRU4Am5oGxnsw7ynDOlyrrXT1aQPnflIVWXvIVPLeXECYj5MHM4g2z
yQ3MVs1G3ubVUzX242HABueWxny3d51Cu+TzcXYsgMy80Vbnue1jyS0kbCsDM/quxfIhq1RuRCLr
AVW3ktbz29vp3BqDw7FXLUr0PmlgnG7d0umFNtdN/kTfVM7gfI1i3M/6ovZD2Sn7aLmGGiMcKd35
xpBGcx+4KZYNoL7az2//lDNBifchsRcDDFwTtgDBJMA7vS8Rl8ua0rurs9EKIk8bQyf+FVfF+s0r
89L+PpMw0Pz2uct87jHqx6ezpxPmLrMA4NWCOf3pAM0zDl5XZd7zmHctwgCZXxf7t+d5dkweTbxS
Oajc4qdjSrNBdXXBOtJXdX4TL1OjaJ6M0xU0U/0+GXTt3VLcIHzWpylMVaS40cM9HRFJBz2d3BjB
31nDGtnU/Otey8tPUFf9yM2T8dKAZ1JpMDN8SFIEpDO2VAFrlI3uDQyYG7kbKWlOzb4wRkO/sJTn
tgzK1DyAeXRzoW02b28k7pQYPkuJidJnM+9Fe1019pjcjrQ4k2MrfGqLMRoT03tH5sTQmlrxa5SJ
QDWcLmmWgZYwDSg+9RjwsMa80E2Rb7JECZC3SNAjAUfbRU5Qe/+8vX1ezXndN1xrPNEQd0TQ4XRk
xId0pIYD9ZQYtMcjz8jR7sBlJIXSnbmTFRn1Ig/zYFwKFa/iEgOvVSNAKUAUqa6cDpzXvp81UzUi
iC+7D00z3CQKHeJwbqrxvSWxNalcFXlpchg0GzcbdsrmLkaJy3sq7H5+rJQ9PWRJnEbBMHsXMr7X
s2IoWsJEHAAOnJLTWbXd6EyDkXtPitbnuG808AD4xjrTbVXbxe7tb/fq6K/TogpG1gzuBtzU6WAi
xzF8ye3y2YelvsfZc/nPHt35Me315tu6zy7ls683C5MzKapR7YfquJVwX4RV9p0s6ucxdaq93fVd
Gi7QCW7LQCwviJBN10htBn8xTd7xwNJWD+dX+II4lm49QVB/boPO3dW1rukh3BOQj4FbXYk+l8Zf
jYip74qQQeh086YWnMScZnj5XIllDCc4vh8qTyUf0jmvD6LxxwvjvcqL+JDkzf6quLFK6G426Gy5
YtQmv3qe4APtZ5Vpe6k70ze6LerQpQmGm1Ux5TwcgvidFkZcGLziYdiCRyauv3pyVnWemj4T+yKM
LlzqJZKXzIu2ZCBSHHIuegyrg/Ka8ayH5o8iMXIimnJ7y/hhTO18aDohnyn1QQ1YdAjKVvospl47
FLAEvlF36O9y1X8GDiW/vn1cfksC/VGS4XcA9/utR7gCHIm3p7+jbiRIEX1pXxyzdDURWlo5DbeJ
BWH8VqkAoamwgVOQ7dHC0OFJFHli9aEX9/n4cSntxb5KlN+oX1KiybGrZOB/92K3++kVALvgt0xw
EK61rAHIALY1GO670cWJVnOcR6VJvQ8NuxruLeGq7NeFqa1x5XRqmKmBjIFMt4a6bdyRrhxFFhvZ
yzQCd74H6SBf8jlz8MEKYrD1s6cn+wKVaOcqs1rb2rfupJfWvs7qcrmddWEYn7xMS8twSb0x3c11
nswwPbNFHDEOLeJ7A0h1c50nFD2urQmNnWtRmZXxuSj4R88dLOeCwNMmunHXA5zgwK/c71Wxci1a
/LFrFgB9see18w+gxs2DqYJMhYGBtYI0g+Tg1pdcIiGvbhfRJ0PmvUXJh0OobxFGIhtrrYSJ9+KU
mXCOWj/zEAsBxrfuzVJNXrJvB6SuIw9YjPGhUxDHAjSO5r0TN0YdrtWa6tDlif+ip6lm7OJgrvIQ
+NfgR22Gud4h19Kufqj6Qi/CsVmSj46C+3Hn+NLygNsEY31M/daoH3s7jpPbDlWjpf24TFK08oOs
5upoW/RYHpYcUcmrolGVQws710QVdnY3DUe6Md2NntdVH3blZGSfFiMZP9RuZ/oQGFX+0+3TDGa0
3S1f7RoNnl2vDZzJ0ivbQz7P03AlK62Ij00+mH00lUmDfVzZ5vlBiWBSN5O/dFTgRmuO3fsGK+tf
BWWxIfTMuGv3nqXV2Y/ZnhGU74vSy6OyKpwknNDitPODW45x9gUeSPkczCzZbU2j3ItapyrzD6JF
r1tRLLBpzYfSaR3t1mpj78UjPUr3VhuUH9tuURKJhTh3jw4Sasm+D+bSvp78zBA7aYKb3C9DN4q9
z8aWoSyn4AF5VVOE+uj0wRGkXhGHswNVPZqS3up2hbBmeYDTo7LrTqNOg7LBoj30XGbxVYPyQBUC
v5rSr0E7Cn9fG27q73oFuvWu1nVRIrntVsGwR9lDx6kRGVXvdrAbw6N5gLpc1LZxDj1onvzvFmVS
99abzaD9yuvJVvdO49Q2GICluDEVOgJfRMqZvevqbrrXnU6psHTSLECrdumS63Ywp4ALsGudvW01
RnXUVODlH/TCLNx7gdE16F6k9ZerPvPzIJR+Coq9WmoI+vak3WaKhlw06PlYvyQoo6lo4pr/6bu9
N0et24hPhM911XI7mfY26unzrYW2RHnvNePyT7LIFK1s2XiiCHNkVBB/wHA09sxQDNnoR9xZ7nxM
MI+p7pdR14wytAqCq9hpFRICH2wSk/grVjeGum7bJDA+2Hqn1ddx1XRTE1mqrauvSVVpyWFC+zD9
YQwu/re97pWy2fWyjM39GJsCLSqvyvT8e6ylKjXD0ei9xoyqMaucLzrQQ/e2aoBYXXttkzQ0jXg9
RBw9Jb/qvmbWycFcLEsk0Zhp3hCOlWvHN+PoTriVdFlSdLC7h9LPZYidCDKPXWwW6c5055jKOsZK
T2JOE/1bmnT6w0JzMAk74kJ+nRGajQOS/+a/MZ5h+K6iFLCDLT4Pe3PodOvrkmrz+MOwhAUcZdBV
/m0Ug3Nva1ba3jmKuykkQiGc7PuJ3t208RhMUeKYstsNgQs4ZzSbSn/I2yr/VwF1de51nXfRTGXP
DSctr5aoyXPnuCDzbIR657k/3aW2HlvkMAy2d2p0O3desC2OhTWWkEC9vg8bVI6SyGyTBR1wr296
FLd8pCXsSkwAjpbMQDZ3Ub98I52rqC+06lMPcNEPU7fxp6uaZsscDn0ST6Hj1U1102JJ1R/0VKbX
i1Vaxq6TctbCYJazRAlPy5W+J6lqqh0Ktf7HATvgNuxt3Hl3duw06dGyc9Mu9tjpaOjKwxgtrgeY
Sz1YBEwcnWeESapf8WBzrktV9ukOUdrB/ggfT6qbskOP9g5F+nyoDrm+2O5N1sXpo1Pmc78rF8tJ
Ees37Try2sT5Cg09H3faMnuDH6L7ODRJ2Pq8oyMT3eyPiV3E8qkMQC5FtInMHIdAfZ1dIwZtR2/f
FAeyAES6hCJEfW4Gc7jSx9rk0dbBJYmqKa2W234sY/UR/jWCCSUM3aeO5tF/XG928i2p5/kwGahb
/ZIYL5uR0y9AvVD6L/ujI5b6kx4UgRM1bpc7e2uylTjMtJyGSLitPR00mpsguAucMMO5APl4VdIl
SXd1bHuPNRiP+XaUK9vYLx1bXSsZrDaoTdaE4yJlfdcVYL72ws0m97o2RvYzLG3TDekjNt2DndWZ
OIJlGtx9rNdg0nvhacbdMKA3ZOx6JKuMn3OFTNW9Ds0UKr0z5aV5l6yFVNAACesJC3xSUcxrRjyq
fBRNdoSnbmverhTpUkUXsiH71UUOuvN3IwV0BxTZTR2m7xLfoamQ/0hSqT3kEFnkBw580+wMQOj+
zkmovh1rZ3CCj1UFZ3ff6rId9l2ycJMWVg4cHCJQex2DpP5qA+EcqM3JYPgvHlO/sXfwq1X2fdRS
XT9ADqj06yzo+n/a2nVLNrtfNbcLyLThigu6ti4AFF8nRvQuVjV52porhn9TLBjyye3RAXJ+LKQ4
3RqCjeRTYabd7agNXRZSXmy6CwWKzbuWZAwRKS7Hle62qoVtUudO1f5sUqX7sYYaFQJqH7MbpfHe
DZsgUZekSzcNKVq3q6MVgCSqltQTt3YFwB9iFcw4EueJ0w9XTSLLry064epjbMVEaZ9EwAjJF9zp
0EhpibCqlf9OoaP1V1CjJfOk3oXYzpaviVuF4eqpa/yIrTJjXYP2yZBBUUMSuiQn+uqbMhTVF3oY
bFxqIuuO/iPZhX6Sp4kU5g/utfqpn2Vy66VZ9yLFMg9HYXjFJYuazZuTyblUuQF1I6VJJWZb+CkQ
Oyt4mqQ/g9JOnVDzxHhvDJVxJzWE7hKBJ4TXCDwwJmmICwf01W4KVtFyyk2/X/XOFiJZOyO9vU7L
f0oppjYqZjd7rigq7typLC+8+pzt04hzRmlkrfvDgmXgzXFJRuRGlzTTf0w5TmgHIYxafZq0flxu
HR4y497pjAVWD4HA2dVm6b+AzhjMiOYMbKkZ6Y+pDHMYneWXtEWEzz3CJF26e1PUyrgq58QNHpaW
FD0L89VduQ6FZaXi32wWsUN6PsBOmMIGoY/sm+AmS/YxOhzVfeCXVRWZQBeLvalM4xmNydEIXbtt
wU4Kumg8ckTe3zRVuqRf7U443aekNhtVwzafVLMD5a0nkeZ2muZHyHXG+XVlAyoNmyw2MTyGtKnt
PbNw8iGS7mB4B9SAlwXrLbv30M5hq1Eg31eDM0zNTjWypokW52LoH+yFK+wxiJOq/umlndO/s3bF
Tl+JgjzvcFcHR7Dd8KgQ59nYjfMz/YJkny01jkVp5t97i/UTi0ftQp9rG1Bc2G88kOFyUUg1aWmd
ni/ZpZMxplJ/1hreCgd3LpLDrBXmJ710yuSo+8uwM/3SysMiRbQj7N2msC/E0O0Z5zegzMsBpwRC
u22rajomupaUQW0+J25iRRiuF1/rsUlDKvg2KQdUtgvFyFeFl98jckcA1wDaRGXgdNaFMJTT5r35
7NlkFZmEvF+mXXYYmzgOtdFdjqhzGFGdye9apuW3hrKTyG/LS4L6Z2bOynN/IFhBocnc1NMqJ624
K0rrOZZZdq3DvNrbQzd/Bnil3yqpxqu3EwDj1ZkHS0+Nh/C2qqsSa04n3s2eGp3RtZ/nPOj/8WTp
3ge8e9xb6DSeHmYq94OdlMVSHrH/0njidlq3V+Ygll08gk87gLWILxQ0NtVTmiX8KDRl4TFQr7W3
xIIECx4F1c1+BgaURiZaS3u/aZUeLkM9vlQNWgSHpbNi/fHCaqzL+2dxaB2YDiZ0G2LuaznTvpjB
txEZn9PUj7+DMemqHeKa4qpNpRXs0yadl10R5+lzETTdI93TfA/xVjfembj8/h2MD1iJyjQ1wdOv
YgdZkzvj5DyrfvA/5Z3pRXGQupIksPVIOv2mUMe3535mzXH8ofJPRWel1G6CP91IXVtQrX0WWfZf
PtrNrW43uE9V0K52lOvkd5yIzPfhhtYPjUAIjGIbJeFVRON0noNBSUKvlPs8TKN+ZespvhzjskwP
FLjt0HeK5BIZ50x4Q8RqXVTEHoC1bFY2IMcuB1E7z3XXL92+nrvlFr8XbwmR5Y7vwWfJIrJyZxgj
+EBNpHfWfKG9vs0n1kkzVQrYNAbYbpszrqxW6mXPpHXUAI4S8McNGV4TTTyydnoB9bDKrHo3T84l
x6NXdbt1aHCjILTAr+I1sYafP5InZVFgw77Qf86muBg/5DU74iEtbQc0SOGYao9+WNHdQ/W2otlV
vrUfeMGPUY5O+X2D5F16XeWjdjW4sVr+w3zeVFmo03XIDn3vGdOvyR6lynHKSY2HBXqFHwnIXHdQ
g3rx7kuCCiStKvT06R4BUD+dS9s1CFQ1JcsouMJzR8k8TCe7BC0RFMW9AaLoQjL2eu8wIuA2+kg+
PYitkL6b2LEhqVE/DyOko8XW5NOkyfkg06q6CbCvuuotfT4KrrZjyUV6ISisW/M0OPH1CIweSdp6
XjZ3FI6E0uZt7D4HQ6qOpt/IXZIGE2q003J4OxicuQ8JvhxJNGgBStLwOF3clGrqHE/CfXbHDkU3
hX7TtQwMlYZN69pyN/iqpIqljA8YytfBleS47U36WsDuMtEk7w5O/ByuKSDsur92009/DqJI9lDO
hvvczubwOXXjdp+KuTx4qTDCBWbp0Svtd8qVEpwYlAWHhoXEO+Jzp4NOvgb7Ukj3mRTRO7qNPv7M
PQ9QSA9/532N1/8/FhoeFPARztu+wykRW32XF+6z0Zj59xE1xbBG9f+6b5r6wrd9HX7WeSGssd74
4Mc3MbcNgGVpfPnn0h2wt+IGDofE7KK5aK4zJ9GiZEHJ0XSS7ML+PT8wKlwA5+G1beeYWtSE7MFx
n7WxD3ZTNtRXeFPgAlUHiGmrZj+M3Y/YMaoL8XarJMLiIqrDoDzfyCmRPD39kM6gMsdO2/LFnlAq
+Qq+ODBCy08MWr9KL8PGodtzmCtrtA9tZbfejr1VGJjjiLG6tVNDsuFHQRW5H6x8b+G4csks88yB
o6dIhr9iaCE0bzt/WSOboqkm6yUV8iWOy+LgDHkaWWVp7ooEC0KwmHZk94sI22Qqo35KgmNO6W73
9sl/HWSwqgKFiVEHggfuNgGVmd6rNB38Z8S6UoBHw/Spbwftxzw62qXq0+uUAwQkahEUaWy6+1tI
HQBzUbm8wJ4LOhC3sWF113Hq5IDude37YsgCfc3u0qleT+1pFKVPBN6dygG9eZKA082QL4lXLu6Q
vXSmRfOCJvyzwqei51FlK/QX1fTP2yt6bkD051abhLVosfV3osI1pomt5y9D78yPAHj7fdCZ+hFC
w/ykpP7z7eF+J8fbCZJfQE1Z3dxoWZ9OEO6tJ5TnJS9t5gv3S1MVpoioxvT67f+Qdl67cSNdu74i
AiSL8ZSdJdkKVrJPCEmWmHPm1e+HGmzAzRaa0P9hMIMBJlSz4gpviH05cKSc0igCW3+r3ncvS4G1
ojOYtbLLiXk3rVFFICm7oIm3eocT/XMO1XVhSr5YeCTAbe5xYhDIl7MIaLD7QQRuZf12Sy1fZzqB
V9jXMbWUqHvTksZySj/kgTk/M19sbQRb4ZeRW0D5mtOjpSouRuy1GRWNF+BKkXo12r3+LEthtSRX
enrXsbc+ZSWJNglOpt/yT6AlxXoY++im/ZHNIFwVVdbukrKKnZTw/dLw5eZuUJp85UWQSr77lYwG
kQLgGb5iJ7SDHJOCqmv8+A+SYqZwQCmlq67CEcSJEm1JeveLzcZooOmAZkJRRg959p34bTVDV0V/
sM2U1VVaFz3OhRpCvDdSiLHjRqszfVh7MWpfmzjqLPMFqnZ/ndODdR1ddeUPGSFE83LI22LYoENp
hfdRXbFPvzkt5FJgq01MkChTnpSCA2wxcSup/ddg4NFZZdiNromSB3eDMPUSfuJk9adIBVlPUlgy
WMAcx7MyRkmJzZPtvyaqG121RhTvrCShT870OG0miYfSCK5E1ZYLT+zJXTOViSggEJ8iTwUj43hg
P+2plFHYewl5H14o0Y2XbZv3t3lc9C9QQ5bsP74eDxAXcTjVqZNiUWqKTOsj9cWtknSvxth1tX0a
b1IE8wrHQ5V5oTr11YBkMGjH05zhqZx9oOnGXRC4vfYCEMN6GdveuEljumMyvodr0WrpwnN4Wh/h
esK2iTP8mbWZ86VUZL9sdFV6s5KyMdZZV9RkPKpPC9y1g/RSlH7cvsbKYOrSwYfwnN2BiK7rX6kY
Cm8biLEtyn2i9EO1sNbE46zm0U0/cYDhSvCImsppXFPJXljWqDG/gQrwEQ9W7conkgLLG5irrk8t
3b2yqN3sPMmKx2utpJdAW7AiuZNC3bd/5p6arBGhSc11r+hJ97POG6RhUlOTq32Zml166CUPoaEY
ojUCjICi9P1YBVqwL7HubLed3CbSc+02wB8pVIp4YzW1/yaIFXxsemqi865VgvQuipGB91cwQNMh
3Bi5KIvCSekcP9C/lYZn26/N30InMf6haIH2m9g8jN9GrfWaTWinsb8CsBC/+nVtBk6emtju5TiG
7myvQGW/a/vBvynUklJFnQv+05Uuk4ygvkcXtDtknqEHd2YYNndoVbr9Xkrd5JcGnmlwpAnHtB5C
kzagFPX55aDW6v1oV7XyZ0hGLLeyKErC65Zu0qWBJmTgjHQU48kSxEgeKq2X5YPVV2DdnLECN72u
DBFe2VBerQvNs0TjmJ5UYpwSlxEOykFu1weabn7xXiVUjlZVoZTU80c1uwvhI2s06YMovsJPSMgs
n+0+6GaDv0ulZIPh6EakIR/U+dI6yKAG7JBqlq7cJOntVdCZWXlvFIMvd5tGK/Io3Rgumrw+XkCe
b217IO3PoxTK2lvkt2G3DRKqvFu7kMSHFrhjlkBksmwK5kYHJKpbeIBPrsWpnDUBvolv4a3Oy3qK
7clBksvDG1dEvfPjrtkGWu1tp6zaKcHfIb6L5bYcdNFCCnAysglJDBAtfVRKLjwDx/diZiANkAyt
9tfo5KREYAJe0RoEnXJLqzJ7KEHnYD9B9TOzdzW28TQOzj8/J6UDAg9EWVCaAjc4EeWOf8CQ9IGe
JKn3UaPR590Kq7aepU4ZCcSS8hrOeRhejoVbbkK/SR54nYaFi+wk5AJnS+2ARhaZF93mWUBC51ZJ
SVyiV8J7ZRfgaeOt83RIhYN+yU8JQzmLZrqdL4Em5xc21US0YQi4CbmnoHuWe8VWUfd5KRuvAxLu
22IcikOuWvkuRn0UhcQCB4zzM63NLkWaoKhOINNA3w787dzLsYk99IbN3n5Fsc0cwRC1sSNNb/SC
Tvo8mpxQ7yBteYXQ8zAoKR6vqCxJ+cgra79SKQocra/aez3zkndAN/o3hdGQf0KgYIoniV7UyQvq
eCx10NwhUDv3VcYVah9WY31RBYWMLi7yLEW7KKX8GYD/+7J8DggsCfIfh4Uw5nhAJLHjOLAzm5an
7t+ard1euxYk5Fbu6sOA8ZvnuDk1g6TMtYMo8he1zqX9+YU8SYk/fwScLuIodi6d5eMfUbZKTls0
tl+TolHLtWuMlhMQ4T34dTtcdIOlbXwjjN663nPfVX/srmM9lRNHT2Rre/63zO+P/34KpWr6Q9SM
5yTpOG3kfqxb+zW3rcY42G2blk7bYErq2B0qNmuhFCPtxyy8VZrBuz0/+umWZvnRUfn/o88mAiEu
TW+Q+3wtujRYG5U1eCvhL7v1np5VxrEIq6CgU4OYk60GofadXVdMeKxGvzQbTo4x1vqOp7G7NAJ7
XGjzfDUe2BX4z1gCAcmd3UlZaxmDbQ/Wa9/pAjXXHrvzYehWOORof+qiDBben6+OLOQNImMOLfD4
aZ7/ScraCcnbJ579GnulfqP2pfc79a3+MGphvEQm++rb6KRTapjIRkSPx2NFJRFhifPxK0b1Zr/L
GiO+zERgjY4USza2vbEuHr69TYCdKGQ3lG0QM5pNp6aknSWFmfsquUrjrSq6V95WjnjKF67YL07D
ZFvAotGppFE7S/pyvD8GHArc10rOs1WWujYAm1zaGBj27tVyiFdF5pb3YVhWu/Of+MUKTlkG9H2o
BtSlZyuo1ghwakVpvyrYuNu7UR5DXKs0bdzIPfC7hahh/mZy6pGjJIFHRBHFrzmr3QjUWooVT3qN
NUmrpoLsEDuVavhvbi7FRBF14njCdp/Pf+QXW4dLHgEIKmPs0pO6M24qVJh1ptctPYQmsnZPqtgf
JIwMNnrULFn5fDUeXBWIMaRwjDnFLv8cC5qBZazIg/Q64SMuJFg56zaDRbWRrCC80piFpXb7V8s4
6WARB00UGXW2jLSdQttFwuTVQ3PTW8OqdVeSaoTpKvVDd2G3fnF7MhaZEkf/s/91/Hmx3vlV7rfu
a6rljUojWQOcpPSjvHC7fLVbiDvI9+nes11mJ95uy0JEo+m+monXHEa1GzZRHAUX9K3dK7MY40M5
jO7CI/nVoJMBOUVteHhgNo4/rs/czI6qxnuTyBRWWlx2G3ykMfTwlWLf5I32I1eDcOEUng6KXhrF
TJUGKmoac75B57Zy4MqG99YEPvTYRC9aOkSQ0rZW7xVXqVrauQMLXFufPxinK8m4UwREXQsa0NyY
h4p12Xu+yZmIalE6BQtBSELJ6OP8OKfbkwsUjSamE7wNfdrjScUVzUiqrPHf+s60r8SQDE7Ymcad
pkr25vtDTSwK8B7kBvzg46ESL4hCjAcDhuqSq0FSw3u8JcE2I2Xx7Wvl04AR9gtv7gSrOR7KKyq/
gtbBV9ki/ZFIlXToB4Wj0PpXll9l2/Nf9sUmQZuDx4E7dBKzmd0qmpubSRPA36nkSl8HZl8/25KI
D4kdBsAvhYoCbbYkzD5Ps5hEOijohNO6oMw3/0bwLWWqpVnwJstdtxNq6K4FLqlOMETiJxXmGp5h
rz4C8ug3diQbC1fNVxuH0GIqhU3srbkWvxsUg1kIKXijOtceeCbDlWam8Z05tsHh/PSeXtpkBVSy
kUbnLLBbj1dTz6xWH40ieav6WBQbOQmy6MZCMl99oEJV33o5pOsl4amvBqUWxkEjmSS0ma1pkkcR
EPYse1M6SL4yPsa31IXE1dCn/h6RjX7hdvtiPOoEJM4YeJLKzQON1DbGEvhT9iZKU3cAwgZoi3ZV
ve6GTvsIKRMvvPinCzi9gjSk0NijqDmvZwIMClOv6eM3eVDHrZV55kMbCIyBlHZUv71ZINkhWUw3
Aown1eLjFSSMyPyuy6M3yaVTcD9EJem/a7uJdMigC9yf3y8nXzblccoEg56K3ydTicqkl3ciqN8m
mac/NdpHjkKAyuMrifb/MBaZGQiJqdRBMez4y0CP5YY8Bs2bkDMdlACyVhveRAgelRQstSBO7hmS
cGqzU27El5EnHg/WanCWC1ft3+y+qq6EGxgrBCj1674ND60dbgI1jRbO3sk7BFoOXDn4NJVjYM8R
mVluuWnsheqbHMmEL3jiFfJGpVa4kPedrtlE6sNsnE49VToxHY9/AjM7aquWPE19q+lRwK7FY+TC
7922XsWyvRQFTvN0lPKzXhPWDv4p+sv0gI8HUyodzktjx39jvRGAH1P9AV5ouBr72AQAGqQriGz2
xovU9O/5rXlSbUAmFImFSeUa/VkZhNLx0KI3RNKUbflBydR4CRA6uySzGu6KELZRXHrd3xzxwPtQ
U/oL3CatRzUZuoW5nluFTXhnU6BVSiGduIY/j39EkEq9m416/S4ENIHNaIRu6ehB4xXUxYYGeZNA
RvsIsX/tQdISH1DcIJR90ullRM04UV/qCCLFIZaVTN4uzNB8x00Af54zhGrJkhGwmP04ESAgUse6
+o5YkbhrNVe8SCCtnql4lziYKdDZeqpHm4JM9LII09Zc2bqkTJzGbAomtPaxHKP+CQx/s6TIcNIi
mX4cANLJYY2dCnz4eOaU0orrVhnVd7ms7R8BnadnBR/IwlErS1x3cAQ7x66RVXI6yvWJQ3fC99dt
mXf7WvOh0Ppa4esL6zl/OqYfRSJMJEBWM7G1j3+U2RIntpGhvI9D3L/rhZJ96DFVVY1Vu0OsbMnz
7Iv9wwGlRj1ZYZJ9a/NIHGJR4iu9+R5mpYwbRZfWqCKaSe0UfuVdZ1WeylemP8iOFoeNtc54qu/c
VGsd+IHJ33Qgntn6ap2E6/Ob53QmKP1OyToJEJjueV5ixRm6Eo3i/o0a/UWKDJd2f9p2V66JdmMS
lu/nh5vfx1R66a3DzWerkZDMa5Wu3VSwalTv3eMRcEYZj5hKKqTLMq/qQyfS9kLrLH9zftD55fU5
KN5dVPjB7VL5PV5t6HI+HDMGzUYgq7XwtR0tLxtCYKbcNOie7no0Zg6VB6P3/MhfzC53NHVtCt0T
WHm27N3oF7reSN47OkXd77y2srUfBuJSa/po3Vv+/vxwJ7ML/wTNUW5pXjs0SGYfSqQkB0EYhu8c
nCpxBMJab71ohgqJjqRzqGuh0Ktr7VKeOX+KkAJhVqeCCKCC04KwgmtNg2tE9F7GHB3YW9nas0tX
x+uXd++7O5bBaG3CLCcUm7Srj1czL021tdImegdaEQxOAadV2sSC6gf4e2mDcEeZfzMY4/uo40Nc
EuCCiCVmdxgkyZBGeZu8656X7kvXsi5hA7uHMQDCen4Jv5hKhgKAy0ODiM2csTVC6s4jOU/e/VgN
NomtSNveV9UUWiIFgoXvOtme03fhODJlmJhjzHVIqEKGioTt2DvoRX8VRL3YNzSjdsPQSjcJnnP/
l/EQqrEIMgHmzh1z5BpUU6gE2XsQ6h6KEHlW1AdZ7fVLr0wzyclzTSxAJ0/O/vSJnIbpugEfOl+6
yKcnL0Vm8m6EYX/rhkW+KbPQcMomAnAjV2p9VWj6ZJOcd0tB0xdryfOCDhJ7Z0r8pn/+T4Q26CQM
HlTPd7/pM+hMbZHtq6ILAzrdiXFzfuN8sZYMRlrCPU4sP6dqpKkIklhU2fuYRmKT4V6/AVLY71pU
GVcdLM6Fu+bL8Xg5aZ1OWLL5xCaq2vh50mfvTRkaewoSEW6BZXLDw5XuK575hXbA6WSirqRQ1wUf
PZkPzSaz6BPT6xIleh/NTr4rvKZYU2AebijkL2HHT0NOgii4TSTOn7pn8uweVXLwnQRL8btnFTkm
PKMao7lgGU92pYa3OMbDGQvlAuRUK64N6Kvbqh2LhRbi6QTzI2gQ8HqgQ0Jl63j3UJUc5HDIOJzm
GO70KAuRm0jFX7PPo31lZ99F6zASHl3AYSkaUGqa17PRNW7zWhrT92rQXqqmqPee4OHKR3MdkCpt
z2/X0+UEGkYnlrLkZF0+l62CItREwpWadxFp7s9AHhGuCe3goIn2/fsjgSQk7KC5T3t7FusFNjaZ
tVS2726n5lejavubrvWCLWbz5e78ULP3F1gXkpagY4EwKMiAze14hrFCqkNK1A8vzTTYppW6oarm
PeZeZRwSS/fWri9XS6SVL0edIGXcc4IAe9pI/1wzHUDNrvZr5QPCg6ZtaqtQH2utbnYgdMSbyNX4
qUFkRfneZT59LMUQWjwk8zz/8/yTziyIaKVWPwZ1UHDhSl1x56HJfesnlas4YVS2Cy//9Mz+k4T+
NyJWXLSepztgXg41evxjVC8VH35PF8lrsvFRDU1pocozO3f/jTJ9FTEG7PA5PC+pKUymqSI+anA8
BwRXgEl2EtTPLEpxmRxUfEO/h1tjyM/qPE8UKSbx9uxus/qmt6VEEx9Fhsv2ZvprsiuGAApH0ACS
Ggk4zu/U2fH7b0Rub7gLVAnJbY/3TF6kqASqsfYBBDHYVHZoHAIftVKp1aTN+aFO55Nkiz4AbTL+
oC13PFTT2cHkzOV7juwN5QBCbAzWepW5iIjLCdQJ0bx+e0SU1UiIhQZ0gz+PR1Q8K+t0kDOeo4WV
fdFY9m1I1muvw1KD6Fth4LawM0+PIJJjzCPPPA8+HIbjEQcXA9JIQ7rDaRR01X40EFEQApGGjyru
rQ1+Z96LAA2Xvpz/0ukhOj4RjDepDpLDQs2eA4ntSPcNOy4RVgX1Kf/w+sY/oBJmOaLIvScviZQb
tG5wPDEr7dIYZHPJdfp0H6FbCdeJlxKhCabg+MNr1W6NWs5Cz4l0DfAJlo7XzDIUbi1bYoicHP9J
BxWYyzQWZa+52WeeZp0kVWbr0W9BPwXENio+bZ54+XdXk4Eg2bB/oFFxHqfV/udCNbuiH8pW7tmx
bjJGGxvdfXUd14h43aZciYYDoq72LhoVBY6F2+cThHu0pAxOHDdVDulTcM8dD+4Wht/lo2ArudCX
hu1IFVG99OPcuwkSgRBZbJm1DDYcsOF6kArZvlBcpMlgIY3Zqgg9I3WKNBtqR426hCywV4hVQgeN
jUC7yRJ01VaodtSaA1LWwBwXjYjgRQ+bTLo1ytxPL/RQamWI9pjlOcKQB+JipUcsKXdcuKFBv9KE
Z72iVJQ++4mPGqMxmqVoNu5YWiJbUwQa4QuVaD08n9/tJ6eMx2byRiKapmyMzPLx1FBRLkTcC8Vz
DDupDmnlJj+EViQr38/TPySC/XNlWeUSM2CWQtA1QmOBO4wTTnpNGnE8bKsjNKNVieo5PhSi6tAV
2VCuuhYlvss4b834Aq5Ud4miW55sCpogS3nEyQ0KBWZSHJ46c3BT58gbA5oX9J5O+ChRqfbgAHyt
qWOD5ZdXmZ02r4bm6Qu39slHMybSlqhoEDlNZd/jjwYpjpBOi56So+nZ3wwrt+sUfXIat519ofa9
ttNB92+NfjQWTsAXX0vUjVk1T+9Ex5jdpaRHkW5HaCk6Qxnszdoror2nqqN3Vwei0q4youBkIdY+
2Vn0yClGTQKgEK0gnRx/reJpTdhQKAxB4GqaU6NEWK+UUlcSJ+m8fCXlkv2jBMDiLlw1n/W1o+NO
RgMGcmL2gSSB8ns8MmJJmZ0IAcWklts6vehJJ6tylTdCiZ9quP4gjLVGqfcWjoBBvTIt4DtXvRGk
zQ8z7XjCt2TUaFyU6D5eN80o+Y5SqsDQEylp8rVl19rOJ1iFx5dX6EcTZCP45kDl9cy/fhQbzVoj
PJYPpiBZRWyJnp17adecZtWRUlMJ8MuSqnGjJYkc/DQiiixr9KnLfB0DcvympDfRHXceLvBkPehc
Usg/no+I+Fkm71GfOrtZ6+qDHftOMvz63kUyH2Q26VHT1WJUfPVJ/EIuQ3L6wQmu7YU9Nd/H80Fm
SWTt4/6tS576ROrmCGXlSRdlcLCW9H/nW3c2jJjdToYJJTuXPr/F25t38q/hsPQl8yhjPsQsg8o8
XSeJYE0QGvCvlNqRhrXx5t3XD+rd+YWZ3zrzkWa3TgGF3JRLRlKuowtUuPSN/sO/wI7l/DBLczZ7
SFSw/hm8O/XJ/ZGuw7X8C6f6m/9tiNktFnRa7UpuoD5xUa+0tev4G2l7fohPF5N/7475bM2CrwAL
IpEXfEbxUvwsdtsA1oHTPLTg9P8GkhM82wdvLR2QitOXKqJzrYD5OZ1nf0kgFVHd8X2htyu1feWu
huRGrmqnlPQLRXXQg/mpWxtPHBQhOZJeAMg5SPLlWG35zesOzQ7jHnG2CoLx+WmZh6TzWZndIDLg
/TDu2UO++Zp0t1X6uykX7o8vDwTPxVR/pncyJ22qPpEfGhzsn8i5Ty6UP/Yfb+1ts/35L/lym/4z
zOw0ZEMY2H7EMNlHtM/ehmfpMOz+tyFmJ0Ey8loktCufmo23mbbp4Hw3mv5cj3++YnYSagGdfIyn
IS7yK+9CPRSHaOkkTDfQyUn4Z4zZSSh9LTdLjTGU69R22iswWbiula956TRiFf2VX/+3aZvFC5Vn
y1KdsPuzj/FSehQX6W5p8ee89P9O2D/fNNvHZqT4uYSo9JP7J79Sd9kf46bj3b5oy2396D9oo1M/
+wvmLEs7bvYw1lHWl37AmMOwkp6MYi3lK/veePjfZm/2Mqa5F6PwyOx1m37/36YTh/NDfPn4UjQl
Xka8i2N6HEbgsDMC0ovUJ7O8yKRflvZL70ZHdL//t2Fme1vOPDcOR4bJ/Y2t78LoIs9XgbZwSD/b
0f9ub1J86EakPgbeAmCBZg9wbcI7L2N5/G1Xlp86StA3ty7wxhaaOMT0bZZm6NqhhBXsJcw60nWE
0t9HEJUaYQdWCAtVh/nkAsgAdzWBWIG60Dqe3UtD15cirF3ltxXF2L/JfXpdEiETrhXCIQ3tFyKp
aRaPP38Sw6HDjRgQRdU5OwmlNX5OZPt/PD2xNccNgxhXZ9dcCgvnLwfRP0kPeQC4VYAzc7n6pneR
5dZU93dbqVbhr8C6NfIFifFoKSuaVdU3HbsA1ACTI8YFKT9x3T8f2X8KDTFw1cAr4/yPKBJ9xblL
5ZUl4WZl6iMWwGGdL+lPzg84eTNP1lQnRvRC4C5zfC5q6lRgr0TwUqlScDn6UXBt4Gn4A0Fj63rM
xuwqBrC/UGw8Wb/JH0yxmFSEaWitzA5jImK5lxBeRv9RBYVC1WGHMYC6On8WT1YPVfyp0w6Qmxoc
aK/jT5NyC8H1RElfSqmw8xUS3Nkve7JU3gExSRZenNNPggkzeWyCPyRNnUtaWjn1QIxvkpfcSJur
EtvG27TQlyZuWo2jjQ8AfoKRKQgKQWmYQ40lF6kiLTKMh8DP2m0uGfqP1gyUfeglj53VGnsJ24rc
kSSlXY1N2y1k4vM+GMAQGokWeSkcHA7f3AFbl+OokHzPeih8ngWorr1Vvpi9DHA8zfwGZVurDAKw
1iMs3nvETVPVdgzPi6T3KOZfW5j0T4DlbD6o+6PBB8SUv5lDvHkOXYTZNe+xltA+Rgokqsx0pzd1
690mSHeYl2WdasqaDnRZrTyEkG1H1th9v0rUFvJ3PHybwV1VqOdFtWNAyDYKx44ro7pI1ErP16S7
dZusBo/i1n7QqlD7prURU0pfBK4jiCj2D3N6vEuL2MbWoIu0h6E1pJ+ghBEVbunOPpVWorRbRHAy
QFDnT8bJobdo6lGa4gjSJAL4dDxmyQb2LSOxHnKFSaPo6TpIYZgXaMyLgwtO+IeWmcXCC3y6dznz
wIr4WjJ58PjHg7pq18ZjXrkPfuXT+CpDrYpx0qwEHPGmtsxd3AllOARJK6cwA9TUXasdHOaFW2Ge
UX46DsPtBQzCiQQnefwz2ikN06BYPxijV40/UVTxyjUO5IY4+KDOivVYUs/bUKHJSQTDxNUXgp2T
a2lSFZk6LFTTIGHMS0tymGt6IKvZ4xgNQUdTIOz7rV64g++kjeEtXUwnwzHX4O3YXCCAALzOLnjL
K03cNszoMR7jmJpPlcKAl0Jo5U7EvN+f31knszsRWngxkWzibQYeejy7XQSJTPcb6QG7qeE2bkSz
ymOR7vLI6xxrpLY0xGG/pmBnLezp07vps0CId870B1C+2aamSqWjDxOXj8IvpZ9lYttXWhvaP7Oh
0Vd8tHYpokS9VVzN/6kp/oeq1MlCXHZyrnjRJr7gRBjkb+aMQVtPIk3yCqJxHptw0uWLNrnaRX+7
Tk8vtML7HaBbtvnelKPtTZseDBRxEObdc8yOrnVTRNHoj2WepTcVXdDbLum09hbp8PGjU83aWCf6
WIQ/XX90l/o98wWn/Ex/m40Fv4bndu7EiTJ6EbVW1z8amWlduTFlyNcqV+14FYiwpGsAmifZDVrd
7bIBUdzvrvpn+ZvnkCYAfz1BubitR+nTCIbHjuRIWfmhal2kkdVEF6LFhMbJwK7/TCs1/xUWlXGR
tkPwKjK31xdut3kIPP0OoPmQKyYkI6Xq440v6UpnD00hPxZV7Q4OQUJe7jq1jkuE8DwPZFGT5AsI
mNMxAR4jE8Cw/zXcjsds+gSXB6T6H22sUda11trXY2EjPRJJa1A+S9rh890NLgynH3RNSDpkROdm
N0mk16NaVXn5GI4Ihvht3f1A3GPcSrbtqU7BRkfjN6n+nt/e88BKwELghUJeld3FWz871l6kixzE
vP4oGmylJ5nL8EnXBrH0Jn41DocH1UAGo580exeSprOCEt0f7slWCi5GV4rNVaKWpbawZecXMh8E
IpO7GGTIRIuZ/vk/MX5VDzYybY3y6EV95USKm206NOAdX3aXLAxPDydDEdVDCADqCtz0eCi7gTqJ
yZLyiFZ+diXG0rxsOs2lNcsWhY0Qrms/G1/jFomj86t2ujVh3E0+dABgWLM5ilipbBPNUlV+xDzN
3KZxacoXBRGH5RSEr/eiwUbp2yNC/acVzBYlIJxDJroolaOqlb1H04+qrWuY9dZWUntjIW/imBAq
FyAaJ6cBwCnMLTQYQb1g8zWbWy+lez+kzfgYZmq8KwfKSinw3pXMGTl4iWxs8qx5Pv+NJ3sUzPCE
X9Cm53zS2jxeT6WNIKCX6fgYZbZ0HcVC24pqyBYelC9HsUBjQUSHIDcnFLsemvgNloGPttLX66GI
NSyH/H7hwuSn82v/Dd4RnJowdbjx4pEIa2WWBeptOjZIZQQPrlRKCPqVA4alhsiK6LU3iqCSHT+C
HaE7ANEKO3REGPjp81i2ejIpwoOg/gvOohr2Rhdb2KzUsY/LbZjiNrOKAV3Zr7RCzCFybMQY3Gdh
h25brCTf6ErbAXDdSDzRvWGMKzF2bnJdiayBTpz2VW3saHw3FLpCGCjKqhtKX4/WLsauQ4/wrpkn
l17uYkHh0Jmn8rurKjaJvwrrURhU2y0sgw44u4Dld+BmxxbgjzJp6ceLWMtbfd9gAoxJx5CphWI4
PgjpyKQyifKk03aQNK7sEIean3A4RNmtERTqi2ijF5UVXaJL5mfPQahm2S/04fwgPGDwpsGG7gzZ
xVVpSPvB851cUbHxcXykbArJUdU8xpxGEVlLniPVBv3ATi+KA5UNJXwaQxVPe8d3UaxQnbHLfaMh
U6JesU9kfRiv6woppB1ZnRV9gPOysS7QPJQer119aCh7YlkYbkuMsYI3OFVpuglwiyExxb8QjIkM
6Ly96HhB3C3JtxF+ZH0dydsCVZ9upRdjazwKxJMKR+iRmmz7IBvlG8vT/PpK9WI9wMVG5E3kObHw
J5m4sMZO1DG1qIl/1oobA3jpG7yd91CoTWnveaJu7zRwMAnaxdz3G7u3Y/0mKvFo+S3LFFr6lRIm
yHCsYC1pomSTpJl3UFQpe0c1O5+Ua9U+2Lix6PSt7uHwsrPtVJLXg1r11S98Bat0NxDq+rucuvxw
8I08btd5L9xw3aa+V61NS/K0Ved2cXfZeKLUdti02N2qLAS2S5rb5uUFVpOG9SuypMZ6HtzBLsdV
2AJ32fRSnHmroGx8fYd4S+LDTjCsdks8BmdBtypMduPRKltn4P8drFsFfEq0sgP8LhCYAeZsDo5q
dFZUstmx0NogaFFgzofTYT3cSL4kjRd0pLz6umsbNfjdqpWm7zoXNMnD2MYCt3gv7jsnQYdvfPFC
PPY2OGk0SUpQV00GbhTfKvkeOg7wadMQvmFtNDNHhxN1Uk1sDQPL+R8ALbWJ2Gq0CLc4XqVXcgqn
ZYAu7lgNMlKOiN2qvOcnWN2hJ2uN92HR2vKm0USf3GVAUPP3gjQ/wmAHaZObwVIKXV4FqGIBhVM7
JL5Uth+mO8WoDdkqj0x9SFdyrJQVOvVExcmapRMBTnAj1hs/c8038VCOA7d1/xT8JIx5JKzVXH0d
VxoiHF2Ruv2L1va9CzVHeIg2JykXwY8wchPvAL0zsIxVltdhPblIyalybyU+OpkaiAHCoCD1wlF3
YKE2vKxK6knKvm2BtP9NAU8E9T5SQ+ZjrRZkRH/hSljBJoWBZL+efy9OXmEkN/4z+CQbo1o6i2n4
mBCLt1i6V+IqBQMmAylcxWXZ/zDigAtHTvNg4VmcRzdQlYHVcm2TA0IfnZczQPkADyql5Hfom0W9
dj3VLreNFIj+DTkV3fw4/4XzCEeb4kIgWQTd4DQAEx6/iGmIMYJdRiXDdba9aty89N+hLaTWZVS2
3DlqFJptysKPdbXzVb1Xfp//BScfDOJpMj+3AdrCXJ+jU4D05zkXT/yUY9v2ZPvC/9vLVnWragV2
ft8e61PZZ9JrBN47f5lFhZHhUJvhU4Nq6z7L9V5dU5euW8dPCqtYiOFO5hZXD3Jpyt4a2ljIVh3P
raoNEs5tTfSkdBluaYDe7Dv8aeubLkiSHYaE6m/C3Ehd52acPZ3/0pMOB0hwCgloNwDtRxFgnk8F
mi5hnpzUT+jJu/e5EVK+2FZen+f4J0up1mxiD2v7FR6a6ltWDl4PvQn+QWOu1FHrldvWdKV+oW79
2Vj4N2RBOZHUgOmAIMN2m09JlQQwJL1SfkRzrhXBzkdBCt341CIyueHO6vt4WwN+1ijohKNJLTH0
S+vZS80EKF7VxlWGHLiM883KLlLL21MQTA1vjQUbd4zIu0UFzJPtSU5MVR9prkndFbDa8SLaUjZ4
wk3V5x5BQGOXmEWk7rvcJhIiQvKXMo6TKsykNE/kSFQMlH/iuByPFxTsxGDQ5eckHDXxk/K72q9d
S1T5NuiLBPxU53E97FT1/3F2ZktyG0m6fpU23aMH+3Jsui8SQFZWkcWlSEqUbmBUicIOBPbl6c8X
Jc05TGRaYqrHxtpaxqYiEYuHh/u/KH2mHRxCUPwhFtZkHFvLwX3y9j662MNAfkmWAU8iHC1/0vnP
mRtVj3vTSb92XeSEWpHPQOZQ17UyrQv0NRmP0Wo1/qzk1U6P6nLipRYI/48cEMBRa5PdsvhKKrgV
vvIsI9801gT5ZBF5JpKu8LfLV9YC0G8mjZb8CVvyi7aP87KfurUk9f3qrE5+D58svbc7T3lKkz67
twe9eCWchfEQ/tII94Qhyh6bia0Ure2jYu6+an0dYXVkj+XPfVpGbdA3td4eutWCdWeUkbnTg7ic
V55AUmtfnj/A8ZsqxEQbV4b6+auVYjzz0GSeUj0mabVmgVMh170zr1c2tLzSEMCH5Y7q+FbEoqJB
Vk7j1H5VID6pn9OsI2/vGrfC8WSJzeyBCgGyejX2G2UACrifgwSVyNR36zTfK1JsL3SeflKsmZ+C
eDLIZzk5P9QOyrx0k3yckq8Snhoslh3dd8a71jH8mJrW6fbZuZxpXhfQAKkck7cw4vlgc6Sj8N0t
3lcXyYQvUBC0D5mw0dlWUb98uj3WS+foLLJKgXVyV9gHKCCC6z0fLLKr3rOHVvla9lXMuwp9XKdL
feRnPTqhtSjK5WNNbl++RdJKVXB/RXzgZ9HQznsrDCWOe5o/0uQCG5h2ir6oWTNL22kMY91T24+d
9pgvIikeSqBrCKljEmZ9SWZ3+nT7Qy4mDcg/CQHVUKRB6FLLFfxhhfoYR1mnUrVfaOQ4yQN7o/nV
5VGYoFGQ20rw2tGQskB3FKnql17GZtaMslXRyS3tX0wlt37B0BZYma1YYSOEu3MQ5Lk6WyCpmoGu
GSwbqZi57YUvaLhhSWtbEoOqyddYHKTN2p1KZNIDWinmIWNZ77l2szBezfq1eaUUVJZC7HhBgAPe
dj4HC9RQnjbuLxHvkZSOkVflxyLGS+VNHKuespP7XBw06HVSJhkWkxx3Sy0Y0D6l5KOi42wNvW+O
q+FnQxw/MAUdkO4q28HZbMdj1wBwpldNE55i7hZAlqdYWnuTqv8+6vYH1x3jhza3h89TXf7Ci2jP
kftiNFoTsmIPVxqpHLDG55tUdFOf01OYnyEO0HtfWxUfXKf20jvdEakIF9SJ9yqC22oPcBVbZumS
EENE3fL7irFvpyFf1WfPi6oP0CyqN0PmNDsH4sqXUZ2W8ifyxufJc/5l2K2mlenW6rMyROPP1mjN
IVYGRVAviDYedKX5/roDiC+TClCbAjw1f+Abm/EG/MJJSaP8GStz9dB4SRGO41IexqxZdxKKy0+j
y8KicdwpH5POnX8ahSjmti3652q22ztVrNMdj5JHQQL5iKLS+Mq3xgv6HTyP5DlI1ttmOJLYrFns
dUFtc5LOGm5/jM248O3a3vOZkv+qH0OLRZJPfVqeAUIncqLnXzZnEtPgoMnTOUONT3u53qeoM7xN
sEn++fZ6XUwiC4X9ANJmXKJkLZv0FBVaezFWa3heeq/46qLT4sZOKvB97JNTG9s715rMgs6/TB4v
qpvUo7lIt5veUlfwCTBknmNHOF+tTLWooc3qhLH14MxViM4GkFcJPYpfGS9pQiJLQFuMIyf9czZ5
vzkJdVndqnz2am65A1lcdFh5BfvziCv0zl65nFXiCb1sOs1ELzbn+QK2djNiO2otxBPbO8V1Pv7p
wDz4xS3ong9xvRe/LsDG0F/os0p1CRApYJc2X0eJKykgOSm/I3Djzr/bQNzWe8XJ0kjz3aKNqs53
1iUXerhiozHdiznFaKJq0jq5XyILRcLDmLIZD2Jw+zLoxzSrekzBpirr32TcC/pBU1NVGXAbMqJS
OwwICTl+kSFzrOA82g40UJChEXtaWNuZlFgQtI24AWhhw6TbvBrUTivLxUb4e4m05ammgnkqvKUJ
EXPKf7W0ZdpZue3Rg0FEyeLFuYc4xrvtfOXUQSiR3rTGb4gZZT64kPmAz31+l9P92ns8b28AKdjE
1S1xZkQUyGznY9UpZ8DkKfw7Uo+j/V2oXoasWLzEg1IEAz479TFeG8rIemZxG/pjCghyPqSNJIv6
Xi+tInzoapmRBR2YLhM/FrMdDoRf/Ap2JuaiAGEjWwI0hoe+JOMCtzr/tdycyVhEongeTK+fvusN
RrMQVMd8wqebWq4SGkmn5t/HWMFzfu5Rpv8YY3Zd+bFbpVCUMjpgTb2Tl2wCCsUYqc4DJ4nDjUXQ
Nk8YeBmtiqL2T05NIqIbo3eE7kGdTXXjMEcq6a4TdRneDprbN9DLqJBYPQd2MBZn2yJCGbdZZBdW
/4QoGNicbEpOReU1D7VO8aO1pvENCcR4NInavg1N7z02qHvA9M3JkL8BsBKJJ9BBTshW3G9w17aO
TK95ElMuMh+NM831y2Fx75y2c9/1cZrs8fyuTDZVPamCACyLV9dmw4LjncRca81TPizGh2qaxZ2C
G83XJPb6wHUJOWtk6ne3J/vqoKAi6bwBaLhQE1VSAEJ9ObVPJVY89wm9ijtVa9JHJNUiHzLjeFDq
bNpZ4U0YeJlcJMMsNhUVLqBR55u9sVxB9aXvnqC0wzXLWoKcAYQZLuVrddr/GsumnEj3CMfgbR5T
ZEpLl0Nvn5Jasav7gQKCirdHbUZv1rXr4mMFsYzeju5m2lOrZeYSJJHeZgfTVfQeLpsWN6+7LNH1
IPiRDUgsIQipLaxxheg20xWpn6YhM+C9ucWp91SaKdGc7xzgTRD8ayiZDDAi9bGtiAeyOr0+qRW2
L0UaPyqeNoZDnewl25vH2sso0L8Jttz/JACba6TXUt4ajaie5npJHoe6e15LZf4E1i1BiMlqQwM5
Dxy8suYEhPK32zt4u5nkbFI3NqUMBATVLRQ2U2InG2MzfVJWL/vILa34Xr2OD6jj1TuH5cpsSjSh
TAR4OYECOt+3NKDmQrHK+kkZUSGMu7l/jwNA/u32B12ZTYkKoTYB4hWntE3SWJR5hGGQIp5yDbYe
rmitn0WRHRhe4oTjYDancTFpUzfS17wUzp5Y3Db0STUU2OdcSCB/5bPm/CuLJp8MZ5gI+mqbvFcj
QZdaNVK1CNDgF79VVhzt3dXywP+QuLKBJDyUNzcycFJZS0apH8oYoDpEnjT68IR3KWJsnabqgV6t
2PSA+6nioKB3+q6K+uHZa/ryARRL/zx4SfmsIej3e8F3/O3I9V/P8/9BZ+3DX4N3//5v/vm5FjB5
46Tf/OO/H9Pntu7qP/v/ln/t//3Pzv/Sv9+L79Wnvv3+vX/8Jrb/y7O/yL//7/GDb/23s38IK2Rv
l4/D93Z5+t4NRf8yCL9U/i//t3/4j+8v/5bPi/j+r5+e8Y/v5b8tTuvqp7//6P6Pf/3EZPywH+W/
/+8/fPet5O99mr7/8f3yL3z/1vX8XfOflENeoPRkKsCy2TvTd/knmvpPejdo6RDRkAviLfDTP6q6
7ZN//WR7/0Rg2SMfo41EzU36RSNQLf/Isv6JdzylK7Cx4IYo7P70Px9+tkT/f8n+UQ3lhzqt+u5f
P51X38HFSGNyQL8S3MGNvdXHHWSz3ps8E7r0vIT0jp2PBcoTgZms+qlstehPPavtsFOtXRn38yD0
19DAczTpFs1v2Ir86GXceF0uLN9pEbopdVM8pmOXBq7QqlfdHv8zlMUqgMC0mdDNWdGx/NTXyvLd
yWyCMp9XH/EwqFIjSpY/rPzfE/zjhJ7Hu7+G8gBzSdoPNICtlLpGy6ullWL5WpqYD9OAV57ZmK9z
nP57FCmOSF+VsLMVWB3KOM4igRavWHnO9Qi5HkcM1B6GoWruI90d68PctQa2bdm8JyJ0nv78PbbU
BiX9Id5tVcSGRreLLGssv1H6ruLd1Vb3pcrTYCwNxa8nkIfR5O5BG6/tFskjkorHhNgtyNArJjHx
ioVyA1zUj1VQPg2iPyfR5t397SU8v0xePpAGGX0ainwczy092+VuXrTSNv1GX5KSOoAhkRKJg9ZG
DjBaT8cg4d0cei5t+kh0Rnh7/CtbSBY/iAcEeEp/m8hepUmmSZFPf5zb7I1eeyhHsJj9nl7E+aX1
13dy/zsuvtCYYVibcUaUYz1IPRbgqmK9h1WqHhTX7t6KKmmDtk7cV3Ur/h6PJ7tsSgFF3sqkuMqc
RxQUTR/MmHGy4wlgzGIvX8Ac7YGOr+wWVKRpPpEQ8BjZAtcKQLkGrT3Ln6fmuWiFcwc8qP8IRGxP
9PvaZuEqxjHRITVlwc5DSwR+vWutlElcXBEiyKClvl3G2iPEju5ziT+N60+WSH5W80h724xqGdze
LVeOIz0gQAfo6/Ei2fZPHaXSMkVPLD8RuvLZi4bUxx9uuefSn78MY+cGbuQVO0t55dqQ5Tn6xySP
Erdy/tX1vIgZq0HaPinguCauE79E3+kYz5PykAtluBvwJjyKIW3/vP2511ZWFmAAHKPoDqjjfORy
hEjZF67p65W+HgptsO7WIrcAWXh7rZurHwk3g1ctEp609c6H0rqaGApSwKdkVgcA0bL72Z6130U3
2o+8a9MPI84/ObaIprl3jVz5TKIPwBVYKPiPbNG5aWpmsSosU/qnFKcOy4+g07w8TLU62VnLTR3l
5VzSaADmLNWw6NtsvrOjaJ2jU2X6cesmgdcUAyIi6/CCYzuoS/G2QBThbuoa+5NR1mqoZc4fiprU
O2F3U8P4+3cwz/DWiA48dM/nW3Vx4VoTfkdizGznKPkyOsCD0ySOD6to1CBLrNI3vey3bCqbozKo
32/vrSsBkRSNH0L9RgqZyEX5IaXuh2qN1cQ0/Q7b22BWrBxCypAcbXOujjnGoDsvzWuLDBCAh4NM
EMnjz8cT1eqBvJvYYPXcHNVUGIGKS3sYq4q7EyWuhCmAWC94j5eEb/NpAOZbyDel6RdREfu1M4Ih
NSlWfrKnAZPu0rJPjTOK746Yive4J1o7adGVT6Wf5cBkBTWEUtYmTC6jrnaVUrDHrKH0B1OxTwtR
ykc5prm7vYpXPhVldPJiurwG+3YTIYToR/TcEhPdHUt9v5ggLx2AnCiQJR39SFP3EZ6lFGf27kE+
ocLbw1+5vX8cfltDFe2qxPWiGFzZcsvGan5sQIDvrOf5Vn3J1JE+oo4vSYmIRG+2jmovAIAXQ4RV
wTvO0Gkw4xBuBLWnRmGU2/nOc/PqeIYktMrSt6ZuxhNF1etD4YnQrtou8NpuClpRsZxT+s1L3Hjn
887X8OXzeOBKlAHAPYltOD8ZQIIiFSPqPlQFIPNMz+PjuurfcmFGRygE2hvTE3iaDkMcoH1g7kTE
8yv179G53TRo5Ty0thxvZdAoJhRmH0aW1hONFuOQ6xBOB5pDoKYnLWytzvhwe99cG1Tyrdm5VN2o
455/MgZvyqJrWRtOoJ7vi2oqQhV0aOipa/6n42b5R2cdpp1lPb/iXr5UavNyxwHhg8++qVtEWZG5
eQ5lXWms9ZCntXVKBYROFYhEeuidej7AHBqo+gtjZ5Kv7ChKt/Rm6UoBRNXlT/sh2A4Rj/tyHtsQ
Wb7Ehx0cv+0FAFF1dLQQ2K16f3t+r32qxCSRD/LBIKLOx3NAWWW6PrWhRkvFn9PYeXCsqfEF/IK3
RV00VKwNpX0Seb9Hc7/6qdCWeK/JAtUWcYKVc+lECUu7OFP2RlKlDvgezz8P/IgwW5Dwvv2pWwOH
l+oehl4EOJCFBP1NCFSBKFRVbLahEHgQVKVthcJOVu0QW6v4Ujt24/qCCj7Ox6aXfE8q1/uQwVm4
NyJjCbVxcvYSxk2S8ddOo4xClQFBXxzGNhdQrsxFSvG4DZ1y+sL5co9eTJ0hzqze7z09P8ytbr+F
B2uErtrORGvwhq6ZDDuR5fwi+ut3ADikz8X9ILPXzTZAkNEcC7ML58HEWMBb1od8gpun2a8Vv3xZ
BYroVHYAypJUbGImppBqMo0ZRtGx4z2ak16j7C36r7cX+9rmgqkGeJIykXyGnH+Qxk2XLHbdh7h7
lgEGlcWxUBftizpA5Z3VKntdavrXDFLGou9ByVPCjc4HhNvSOKna9CH6JtVxWNX5ATH+CSuILLl7
/behW8L/SY9nNvP5UI0RYy4+sFhF0TShUJ3qtFbwAsx48IJ46Zvj7fGubQ7QRJRK+TwJFT8fr2uX
cqoNG/xQO07HwbH6k7ARpoiQ3N3J/a6FI7I+6KE0dPjPTeQ1Z9SIuiTpw7629aCz1upzDXfoPVIJ
+iEnX/czDQ7MoZ8RrLr9lVtNhpeNCewAXiqFY57Jm7O4IrthL3bahW4JHqzzVjOcU33wUTbsj7qi
DJ/TpYueF8wAT0mxeuqJ3l1+ROXEobocFdH7Hk1sv0SO0H1jF3pZH0wlie6Rlm59u3CWPenjK+kA
jzB6MpjAgT/Z4hwjvYsaHR+ScKpy7dFz57cz3ZsPXlUl72cUdN+rqWJ8S7ulOhrV7L0+nNJRlc1c
SRynjbHZFoWVLRQyMfOCuKjgpDRENlQd/BCCVKltKM1rh9KoAvr+m2gVO+iGoe8OLsZGd15RtV8y
azV+vr2GlzPC5Sk7rdT+SBdewu0Pt6cpRDMieSnCCCepo5MM7iHJnP5htSb9t0ZdjC+5Xrgfy7Zb
Pi4itX+9Pfzl7pV3N6rp0u+T5GHzZBxNAcEMB5wQDybslBpg/syQcad3g/LQ1LV7WgvkcLWlrXaO
6OaVKMMPnvNEb1D+iJySoZ2fUfxnIsccFIbGMegkrG6948JSjTvkk8WfjrLa9509xW9mL6I9aoy2
/l5L1enL7Qm4jBR0myB6grvCcIAS7PmvSJxIW+sKYqehCCcwC13jpGrZe2epl/v/ZChCKH0e5nC7
+zjFdQ1hvQ7z1ex/b5XWCmFjddDfnMR+dT4om2h0JdnqLlCCTZI05XC5M2MUIX3Ybj1k0QSgw+ht
57BE7kqLcnUOTTM7MxkapJ6dwHRtU3NdSjwn5nYX3plzVnYLmlHYfeToJ0d24vqpGqt+ZJSVjxeX
cuIVq5yg4iVvzEp7HXrvZWPRPYSOoL5cppvMIIusxun1QoTZ4FbvYjFOpEeJrb9ZLbU+QUx4fVqI
rSQIT1JCyBioE5zvoXEZe8M1lTLM7DY+pY0y+kU34zXfO/P6Jo21ud6ZYLkrf+gZyk8k81FpoxNJ
sYvcLG8ET38Cx1qGI8WlYODCflyy0qFO10VvMkEBeES+6D84sbQnueakLSJvus11M9Yic/Uxr0On
76M7o7Dyxxmx7OOMuedHxRqch8YbCy2Y4rELsrrP39l9Mv3x6lPETSc9ICkuQRfY/IjO1Suvi3vE
s81R+33RRvhRzlwedattd2KDjECbWZbAXYnDRkaHHs35uq6qJrdp24RjPsTfO92rHir8DA9Gr7ao
6Gfrntj0tZgoc0zeNbLGAzLtfMSu0Ot4casmpAY8WoHS9FFJ2Tf/HFmK1BEozPG3hlgqwpQa0F0H
K6EPjDhyivDVswwQFcE3WRiW/o3nP4Q/GRXJBQ6J3RDSCq+lBzYj72REDbXF24Nd2c18qsWuAnUO
/mtzLa+ugTvPMDZhvvTW41CWxofVnqxT7nkfCf5xiEqEupMLyLXbri1iHsgX4IiEweEm7lt48E3p
wgfGeaN9mEYrCojc5fPtL7tyvUqtKXQheJZT4958WVbzy63FEuHgtYa/9Eb+gOdD568O6ZgP3Xmx
Dtk8FOJudZPsP9i+EhH7l2YM8n3na1gZNlT62SHfNqLubSnS0R9x2579CtLeHSan657L7pWFJIuQ
nUxq7ezg7ef2o1O3RiRCF4fhg+irxncTZ/q1ENEfajem8SHGC+71W5Wj6alkTx61/S3wtxjVVS0X
yn/CSef7MvdAqE1r9YT2k/v19nJeCQjsTkDocHxpJWyLdYboNIGhFfmjUeU+cjzaocIV9o2WuvjN
23W1kzFcuUdN0DCWdCGioLTtSbFWTua6BejDLBF+hl/yBx6ji4PgT2IHvV1Pb1utrblo+mgO12Vx
dmpZ13+AlA2kZMg+2uRo1ugkXGT8gGGNqt/aqBje6g3vGDzgyrfCw2vCml2MNyqn/pq1+i+vn26o
3lIykfYm+cT5Bs6g3qrT0HUhGQaKqxH820MnaEuPGGs8EPD3RKUu6y36i+EptTvIzFL48nxEp6TC
ZlmFF7hr7pxSiX6M51kLVGX+XGWVcT9iJ+Yv4EIPs1JmPy/Qrf1s9kTQKO64QwO6CFH8GHq6IMqB
CQI32eTm+DNCvDJ7D/LP1D+2c2YFiwvf9fYkXxuFZyJhEO0yXsybSI/MYbXkk+0GhlOsx6zP1kMz
tnu9KWsbbnEc5x6lV0rjABmtzSgYaaq4COh6gB916ZdLW94j8T8d6sSIT7c/6HIog6qgjgswXQpm
bhP2ROwQ2pA3Clovrn6dOBlf3KVz/KnBgPjVQ5HtoQ0rM23JWzzfLt5c9pTcFj1oonhFvVlJhx7t
lLjq/bk2l2wn0l2EHwr2sIhkzxTSP33q8+Gs1nUnxM2NoF3s35UyGkNrWsSxHR0aIOW0Bx+9OPyM
RPdMvtYpoVzwmbUcOvPqwHun5pkEaWU377Dy6d+rkzU+qnXXPQD8KZMg6pL1NLboY93dnt7LWqP8
VpYRsSjYvbRuzz8Y2VdhpeagB4hAlIhKapG9ID47m78ko4ucYmm2xi8m7Gc6YWUz5oCBsoWkeNZA
zxl5O7c7ebe8wM6yBvmDeFIhHQcEjPLj+Q+aRLPmWlEagdsp5m+u0LNDi0nGB4RTnhaMGj6BIum/
J7Nm7ey0K0tPKgot1sPtiyLhJjCVyGQqfUMfqqjT5WEqDDto1BgChW0ox2zt7J3Yc23qqUpQmqBv
gqjVNhP1htVAtsdeA8poFExaDbSMX64tpxdFLcTlkOzkeTlj7DYGmEY43YE2UqH4Ku7Mf46qTnXv
9m64cq75RSBBJGkDCuvmXC/aoJeQ+5HyWJbsvm4c4UO88UJOeb8z1GUeLuE0XPNSboKXznad8fzU
2lh1l8CgOxdmbjKGE1SbN8toVsfSo5w3KmMVruu0YNDXo4a6dHvmEleWnOwUpT8si6lzb1dgVNQK
OQ1jCQZHa+7rSCsC2BxpiOuACKehiHeiy5XjTiWRlj1IYjRvtyiiFPJOaueWGkAB6SEFJ82jhj3w
Q+dWynetM4wmNBWv+QhQZJ78ldR2T67tyhcDWpDpjqS92luwTxalVFNXNjk1sfxBV3v9MEfd+qWa
9fU7whh1unOqrhxnuCdUpCFKSs2CzamaSj1fvCjSglwBLf6Qx0byYJTwe33kfpvWl8qbzaGqyzwF
HhcNexX4K1PO04MbBLovVE0QoGetM2RsQAm4iRoo7pod4Xr3K8Y7hX0H91tYh8hy2k+F0KO7Rh9X
v1iS/+CulGBnJlwqiF5MgFlkLcjEdg2madAP2aAhKKTFc+gayRTcPr5XcitT0nskZox0ElLS+cfO
8YiIiHDNYB6qNg5y5LzCib3/1k3a6BBnufNrVxlt4CaKe8oLDy20WdGsd0vroBpr9Xt6+5eLz5WG
hCQoRItsYVv6XCjzaSMtvMAyY/EYp/Z8IqPFtGBci4eq6oQ/JO14R216byouUy4qU5R7uUvoopnb
mmNukFPP3mwFMxJIJ6ewxgeFI7mDlb08TaRAEnYsdxcSc5u7CmWQzhCpaQUcK/2TGzf6XdYkZpAZ
jRnkqHnFO1HzMkAzHCkrKii0XVA7P19gBbtNvjm2g3HNywBZpzXEXAkLI7GK4+3NdHUoqQMKFAXQ
/PYumIrBxUW8sgMuY2iIMJYOS5c4vjs7e2Hx6jSSfRCQYJJc2AuucZsqWoJeVZ0bb+chi4/IPBnh
6EajL9Is3YnC13YluR1QYJplsmpwPomqrkyrrfG605dGfAYQXBw5usLv9S57EtJhqtSM6A5mcLYT
DK9+KFQfrj7q01SPz0fG2KyojHFiTlOt9Udh5IAuE/UROHpxol+y1425Oh79GOh1Unh020zX3Dpa
YupggUdr8+TYU/nZiy3edUVU3dupaP+4vWcugy2FNXnYQfVANNxSS7IyTgstZ7zJZgJ1hNwOyWK1
b5E5MY+xl9sHZRC277Zeft/Dqt/Zstc+l8YnZS7iPTWSzXHsZ1EaWDawsGLxTlFkGXdAmmKK8p75
sM7xXn9cLtd5qgrXFH18Hd4pp2TbARALQufx2NpBHmXtY0EP+5PS2Qa5Yx8FyFs5x9iO9/Ljq4Py
lIPngDIoJYvzPYSuIFVht7YDEJfmgxcbNTLBJE/CXaLToozN3SR6fWdmry0sLiMSlMHLDw3F80G1
OTO8ZqqsoHOjuvUHLW2PSL+W5kFLRvvPXI3L0Ve1NAcck1bqwWyd5PPtvXVtcQEAUirlFuUu3yQS
fbJMa4/kWaBGvfVQz8YYrpoSBUJZ+2AYsIF7/XjUoXiVcY1QDN9ECW92iwJ6LhVi3Vie1TLTjqA9
6181kPUGEqJ1/vvtAa8EXMpe4ARkjQABaDkBP7Qp80KF6zoYRjB1msHFuKRHi5Q3jJ3h+fZIV6aS
UgGiJ5wTg4tkc4tkfV4WWo3xtQBmnXXVt3q10jBNsxLrTHuve39lNDDXIK7JSgBtbb1q6rxQ5jVV
nUAdDOpYBiUJZzC0oEFdPej6ZHyd+Ag9PiIQFBlw+rJusOUktk2EhAyOtOG8aMXR4YL2pwzWXpll
kz9H47iTBGxl1F4GJOZxmcimkbOlJ6KTiSQOIpxhWy3682ym7rO7duVHhJbUd+pqmL+V+Gh+SJIs
vk/F0OR3keMlR7VMp7e0IlQaDTD8CzdyfyGB5b17e7Xlap5HKW5U9hW0KRJxVuJ8X3kGotpalUQB
hsj2iZMpfH1BReD2KJerLBE1lIMk2kXm++ejdPU4w8VYoiDNpvpOdHV675TO59Lxuvte6Xd28GUQ
pCXHBeOBGdLADG3OikHvj8yxiwJEpxGjBVoOu7U2sGCu5mNiOSV09moPR3p5QCkJkTewylxwnJ7z
TzSNrMsSfBZCUy1UX4M+6Gd5bB5JM17drpEGsGRdtDVoUZE6nw9Vj96quaLjXVwk80MfO87BtPFx
WAuRH/JJbd6stbd3s1z5PrRLoNLSHJOQF+N80GxOZrpudgrMzgLbopYDkFVn+IQKWL/TP742FL1F
KXHJwUEH5nyopnTjJEeRi4I6TuQispvqYMMV4CiYc74Tya8dUIsbmnF4CfJfNieAl589TVOVhk41
19+FPbbvp2lF+mukR3WnlobgojaXxJ9dvX1Wh6oO8ZWoqwDDDrAKPVeNN5nDlyWekscGfE14++y8
ZJybI4rQN818eUpho25+YF0URhTPShLO41LUh1Yz0odUF8r7LLXUzO+mQhzSudQ/rJMu3kXtlD52
ZpXeNU2nPzZGvbz3Mi8GXwEmdZaiTuhGt8N7XUmqX3VLMdBARnXirtvX8HyJ3pufLptfkCEopdMA
25xEYYLqKaM+CQe1+lQLFUv5Jk8kTSrxKwcIEBr6/V0+CP0wOXl/p3CpQk4Y3HcFZvchmBGxM5sX
kYhYB5eQXiCddP5zkyBJjFg1JavpZ5OT3MdV3o2HCXXnD7nXGU8WntfH28t3bUCOCxcAjStZ2Dnf
zFFf1cowK6ZPCd486UlnPIgBnUinqOp7MSZ7+/ni8MB1YxjwuRTPsNCRf/5DooD4+2BaETQqM52m
YwNdBXgCeIR1cufg9qddPJVkw0+OAh0B4xx1M5ckvQr6zWDXx6mxkEGkSvSnhl6xT2F0oGefqyev
VKagqr1uZ+grX4nEL68IHrzgQbf5l8JjrCtFY/ozYtIhNK0iQGcfTos5DE+3v/Iiu2UEzh9lQPTv
EXKQt80PE2r0WUspCsKFnU5rqEQN4uU0BgNROuthcqcuQK+vfkp0ZQzcuNwDll8WghlfKpHwkGDL
Ai0/Hz9hRHBDGeND6QlQVB3Sg9eN2Uk4doaqD/3zNOAcRd0x1Sbts9dNy2PuiOYU59Hk354MOdjZ
gZY/BlAPlEoKG5Aqz3+MAAWhOTHsl1hH7bkRmhNUXdW9/pCSLLCtUMyn2rzlbKlNMuqRU5s+WP7x
iPwdNl+AFg+uGD3s/bAC+A++irealOhgT22JuAsEEWcGxuwbdBTupyqu3g7N+EqJlZetKpvXEuRG
RNymntpUAhOZOtMn5kZ/GDVJl4F8/O9I/WWKD1je/LCAONrREL0Sf6RSMz0LxIioVGxeRhnJn2Yu
qGamWm9/7fSqnA+WLdTjajZaFvZGu1cbuj4ih4XaHsXsLcyu1ZvR1hx4O824Iqlu1nmoxk1xKI0V
hHoW9a/ek6hwUDEBKkPZhGr9+Z4sdSdf9Yrx9EFXULt1+3vajdbOHrlIKqUjPD1GkCroJSLdeT6K
6UVxQnkaMtQa5+/11s1Co/WWd5MYCoCbi4JrA1rx1g6O8HIySbqk/yUngQC0FUHiFcSZHjgKyAEV
pyFqs5OpTm6YupH6xnKLeeczL2M646GTRfblcHFvrUXoupee6DxA071ZIXE/o1qDM0joaRgE0Pmj
DIce/6EuEQG5fQivBDqGhlSCkItUfdrWhxCYVSZw1IZv6XkUxP3k+HNv6WHbOWWwgEk+xBr+r+Uw
T4FV6vNRsRXjSbXA7t7+JZeXi1TipppB94mzuo24/Qjmyc4IclgL5mHU4Iapar3zYFvLXlZ9bXnZ
V5Tlye4QcNgE9y6NJ0VHKNmPh94KHGHMfqstygkfwPGgdThJ3f60q+MhqQ73nwLnixrHj5dZVxja
JFW/fZONFcZKyQQOdvF2YFVhyHbLzvP32lQCHOFkWmCSSIHOT81gTzbPBUQcclcd0JnL0HFJXHSA
NH2vOX95NRnyaQIMn/yHFsdmqLRTctuoGKp14iH0SOwCpPH3EFbXJhDsAgVEUlqqw/KDf8gG4gm7
kahpLR9pb/cQJQWOJia2im2U/e6MjrYT265FHQBI4KtoEDGJ8uf8MFxE01MXjgaxtevwBZkz7a7I
KwW2Z9s9dDC7/U6r9oTELzMeynh8G6cAqghdqfNBNbHQ/HV6049iDXS0knnDh3mZh5PqTDxAKnyS
P7hKU/5s5op4mPHA/Xp7l14LQhCHSTG4L2Fvb2Itai6Ll4MB85d0SYJCHSDFD016p2G/9Zn3ruAx
U3kBBt7Tx9sjX1tearUkOFyXDp9//unG3FW1PTHfLsYox87EPj5N6/TOi/v+MHTGGNwe74Vlf55Q
SU876Ad0UrjF3M1bviosNbfVmAPZeVNy0OPKhi0ZD+4fk8vDN9DLQq8QCInsMrCN2FIPS5lW71QM
Xr9qUZXNB7MUwjwYc6XFYT0Lh0dV2ncTHjH1OB5QacV1xgWZ90uX2tqfBUXnHnVIvexOIP7zzleb
SlAlse3su+H087fcnqv2QA8ACIeVrYP0/Rn37NyubDHJDQLTRlwg7drs675O6F+vEMSbGX5Qgk/W
wfCKPpRKSX7SDJW/eHbj61TrDkVf7eGGLt/UJESU5018AiSueHuMPaPzhIVUP7IvavrrYpg9fR27
VZ+nQutif8ja4VOvAUo9mBYycdLeUP/caIvdoSyaml9r14xpkydtY93l/RB9QPCriQ465W1UHKeB
xBs0V5nhqKK5cI8SDIiOt7fOldBKaxjM04u4AU+D862aLWtpJVIO3VHMOcCCsvj0f0k7r165jSVa
/yICzOGVw5nZQbJsyTqS9ULI4ZDNHJvh19+vBdxzNRxiiO0L2E+CVNPs7uoKq9aaZi0JSciX89tN
OXSMQSXQ8wN3c2vKKsamMbiQnBtgl2wdrRqjX3k1iuGgPrvj8NRs0P9MbR7EylbeTrAqxxmNV4mS
09dVpUYhWWBahCBa56fZqdeDj7lr1kFPQJGEIiO3+Zi2nUCnIlih37pIqNh2j3ZBNo21CPVmbL4G
gdDOsd35B3Z3NpHuKYUuqk9EG9tOdOr31Zzye056Z5VPeY34UzP47bvY1P968x7yWlEPIK5TqMaN
oynKuh/mJSdjTr0KQPDsXQK77cyw9Nz222NbO0/xja1NRI66lKySkVg57Qv9k4QL51uj+tKPrex+
O/ihqKkQNEKpf3sqbR3m7sJsYPaAJREUdxt8HGuzehF1fDQrtWcK5Sx6W0wjMH2xOZWiDtw8BlF4
shqbAa2OcQegOvmTOZbp8+NV7ZxE4goaIbTwSBO3oFNZevNkpjHZzNIBeoLL4qL5sFLnjUyuedYa
H5e5dP54bHRvw8C2qYNBU+uO/VP4Y+DVkg0rlpKzKCRjvCao+cdW9r4i6TUBBaNebNpmwyifju7S
srS+68w/kIj6p6lM76Pb5v/irLMUghTIp6hwbbbL8tDfcuVsnepUive1g1ALL2vSRCtSlwf7tbco
wmlG6fDF5C8bW41ijCiCyTql5jREjg7sbhgpatbLcjTEu7dLiraTHWLum37N7YFPF2Ny2gnfaPTZ
fFnrJL0ikPdmpKMieAdwyqQ1X4lDf2ulqRx/cmHEOHlD9ydRX3suc3O9mCzoJF0ZPz0+FLuLUrVR
4naVdm4W5WrBYjc+ipKCUum7auzJtuLCi/XosZ29e6UkN/6vHbWPP0XS6sUxLQ071sScFmJOTWja
7Qj6J1ihxAiKl4K7fVA7VGHMJroj8SGNprVgwtCwMcpUS+JC143RnkHTMI578UWKZUAM0PPeF8jz
NAdZ9N7nJD+h2uMoMZ6t8nhm5H02IkF46pymeh7W5nuV6OZBVrdvhEOiplsY/t+8losvy8l0eyo8
pRxeghaBLmHmR2rxezumBsx0So7Ure7aXEZWlWIwrRNAJvEO5pniNBSig5g6FcwI+69TEP/38SG5
XxiVFpPiDvhHtEe34weZMZiNMXH2C/KDKHAa96MhLf/3x1bu0xtVzzEI/EkhKbFs/GBfSjNNGbRl
isQrrlPWr69mJvxfqjZuTuVEDFDDO3Gq6mw8P7Z8/0mxrGh/qTeo8q0Ky3+6BLBFNBOwcjYOuvxf
Lc0SXwA1j6/10HbPlh1XZ2cG1PzY6P0loJCkKo8KQ8sglvroPxmlutkXKZeP8atJpTKOzxydp0W2
M3xFC/RoSnLfHHBOJoR+1M1uzRkicWHtUeZqtztZgQhOMQ9oNGfDX4sWH+HF9szhLaE3xlkCL1J/
/tPqBoQOOnfliudyZNoKWF7kpnkaGgz6f87HUjuo5+4dUeVN1FwkgcgWGS0Mj5mchMyF3Co50dGc
nvTUtw9asHsHBTwGhakfhZttCQxS7Ip4QYI0CXrxC4nvdNWmLDvp6zScBNo0EaNzVfT4oOwsjS4S
hCJq4BGkxOZ0AqMMBgay2TktmV4Ls0jPgcTLPLZy/2CD/SL1BOXsYGMbCNut55ZIlbO0cgFo61Vp
iDxC/wGBt/zNyQxxjiqh8Heppm57cROFKOmWXHQz0+NIs+Ys9FN/jYK1qU+GXY2n2UmORpN3DqRL
m151qzgidw3Aql2F3SAffkrt8Q8jT/wXmlrVF02btNCPy/wg/lGbcvvEqXlZkBb0qOhxblG8nlPS
tF0XuMD8ZfrVzqb5zNAx+hE2eXTRNtNJK7XyZU7S8qOfmkekjfe7yXAEb7pOj4YR1q0GX4FwgR4s
HtD8Mpm++W6st1HFcNx5RQxwPHhcd42pogUbii7TdhywnNZZH1e0z/w2765o/9nvunVxr2SpxvXx
Kb2fgICBBt0zNUJP+RSahlu/UmmeWdTjUkbphNSuqOR81rkS5yAbl9dkmPN3zgwH0pw6DAZr8ztb
+t2vj3/D/X3ELt0q9UrBHbMFHoCi0VxrhQsHLt75WRdGc07Eml7+hRX11hJwEv7Z6qP/5EDJxjmj
hV9GkzkOT4IoF2QFtb/HVu5vhQpUGKVRxT1WZd5asYZO6R5SRLN6yt2WWOWzOSA9JdwJCSOjRjH1
scG9j4cPoybNwNA9+juxe4iSgRNEa2t1Hwcjd9/Lxu8Poue9ZXlgQsCvmIrfcvPxysyD33ZNK/By
uf2UzlAAFGs9w3U2l+FgJEf27t8FvuBP9tTv+WmzlpqeMpMpVeQt2vsCPNQXiFmXJ+HUGSOb/rch
SIODS3e3REaK6X0pAB3lursRCTRHx6ZMYHudzc5GbGoMTpPtdU+2Qp4boj6C7d9dcuwxEkAVCgEq
lfLfLtFLq7UfMslJ0VJxSbuGxo8FvIFfORw8eD/aOzfOU9myVBuBQ8Ls9CYSnHGP6LDT3uo7iQqM
Pc3JV87S/MFbRwl1nSgrmm5LcVrKMUDpLrC+6yIzoVLO9ezdsKbm59W04BVdMihx86KkjjRL+sp2
VX6H9YPfX5b1F5L6/slwu+U3KtgSyjarRfum7g4Cvd0vp7QaUStSD/nmy1UNNM8z1ykSSM2/m3Rv
PDuSZMfve+3gUNydQ/XhMAMgQ7GMbnEI4+xZ80TqHRXu8s2Z/Oo7qvbLFUmjFNR822fyZBfiiPlu
z6pCiAFK4/+7IcAqSIkpEeqOas1YzsE6N8w/OFoYw5hzKQdNB6ZvGufHjmTvq1IsYQAZ9kbAfhvP
tebZGLcuskGFAw9Zl5lL1EPASZ2wOgJy75qi4QPWDC5B8rvboz+t/eIlIASiAURY6KSoxeZiiqOU
yvdb/TEbCKMeBO9gBFTh6dYURJeTPfl2EQ1T6V89umqRdAZ51vI0vVhBGf/n8Ve8f0+VQWCLyMwo
ps8t+kKbKbWZQFciY06yLjTsOrgAdC5exk6r303J2r9qc9bDyZvXf4ugM8+entUHL+rOAcKK0j1k
LyHCUhvwk/sMStCDdeXnEVwMXtQJq47W2W5CByqMXxCrb0O3tKsDozu7iuskJqSszsO3Rbf06OWO
8DznERyG4hxDRfT7ang9rReQEo+/8q4pJYoOVBSGhu08dluRXC4TppJOT659XyQX6ZvjL73TFW93
NiB2FKuoGne6a9LDPihtq9IwJdsgrOPVv2gQKp3qqjsqd9yFuEQ/issOWC/kzqRwt7uWlJmCKcU5
RDBlEOlJ7lwbuMpPjgyCv1ynnc/SgDq1U4gFSKWO0qK9jwowW1F1kUpQmLg13xIRuXqcFFGXGkUo
Rw3m1kY3T0YTjweFnZ23FpgpwAfVIcAJbDz46mVpWzpjEa2W1Jkg65pPRQxTVR131ZNRWsX18XnZ
uw8UTon+0Ck0KL3cLs0aKZK4+VxEeWI2L6XntOe6MasLvD/rKUcfLszQ7TlwPWoRm0dX6T/9z+jm
0RVLucoOFs1oji0JhXJZLJ8Y6navdZV7z7llpZcg9wyEH2wz/+PxgndtU84CewFYAdjk7YJ9Y14G
aa6kK/Ngva6VjshT7oKY7K301FXj9zyojJdxdo+Ae3uHiMqxosOFsRW8ya3hYKkqXxOiiPRhTZ4W
ct/PmU4BAXd1BAvdNUW09uOZVLRNt6aobBVVo1cFIwXGb2upe59q6TGwPOrxQZViz5KFJCLkfT9o
+zeL4qPNNtN6eQS2TpzWftXOE8J552z2usvbN45cjLF3gj0QiZubUVEXzFwddwNFaPW8lFmH4H1R
fmzbTrtaDRPLPJIaTYBu/vzY8t7LRS2SfgvmPSbnlHv66dEAdgpB4eTg6VbNiMwgsy5tp/fP/uKm
p7GblzT0hP9FtmndhaZqpUtqbAeh6t5NpVnOhBVugVd7s/4lFrmqm+TRYGfB82imcPXZVXpqi+q7
4cOXTSvniNbtLoXC7yqkiSIGJA/djmI2wixl0izYFIx/znY//gbvj39QUNu7kgylQF2k6hjMfN5+
3qFMljntgxz3Os4fKpv99Jc5vvBafvNip1lP7eA1vywudBYHH3XvYVGyD8zNAZb0tijmqZLQGHVl
EdnS7JqTPYjpPPd58uQ4efclGxr/ux8kcxp2frmc+tXXj5QZ9hy+msAHhwG9B1HJZvFj3qaQj+aR
yyN3In0GG5KOWTTpVG+yyj4a+N+7seoFJXoHUE1l/9aeKFwjGTTsOZlTnPwlWCOjdbNLGnTFwY3d
WxrjPyT9VIe4thtTWTcjql5bhD2BMMOg9l1G+eP+qXCr5Tz1q31wju6Xhn9VJJ50zagublv5rt0Z
a5wkeSTn6WPS9ePLoBNoFqB43hzQAcGgJKN8Eb2RbTxSKJKvwO7zqMya8TrpXHag8vJSdtI+OKH3
pAEK7sF/dKPVi7n1e0Ff2RSDSyJWTcx/mH0u29AeBcRTMNevnxaaen9PczGf+mAUNMWd8TdZV25o
wtZxKaepPvCG936IH6N4UnGJTF9uAYWFrnn2sOb4YU0Uv9eVM+WnwuntJ3eiXBXGZdN/TsamSg6C
hl27VFhgGkbl+G6MYzSTshtklkfwoP41a5o4Az3w3o0OpXCy7SUqR8f69Njz750opjkQJVAkgHdg
+4Del122dR7Zk1EwKzjlFy+b9PeLhZ7GvzDFqwZXHl6APOn2Xq7TmPCPss0d6MaL44uVG9O6CJl0
R/pT9/fSBKvBAUZoR4H7Ny6n79PBGW1MTbZZhzJn1n0gxo1atO2fwJuZz29fmnq1QNgACwW6ebu0
TrijWaErGJWV8yH1u/rEW46y65CuB5b2VkaiwOlQYM2792qphOVrEysrXKG4iRhbWNsyCWch+k9D
MVUHHEH376OCiBA1M5BBVrndNNtcEs2rvSxyjba9SE/rP7R+Zx5AIvdOIbAXRfevZtm3DXrDrKnx
l00WQW0qQyof7tnJaXWN+Jzz463aW9DPptRP+SnSqYQ9VOmAKb/OjQ/5EGdXCLzlv7jK5FE0IsHz
M7G+icFnnkIjQfwG0rB8fg2qwX8fd1CLOnKO//ToSJ6a4bAvv3M2lMyIYl/Bb3Gdb5eW9FWp89yL
iC7a33FM6aZcLQ8NDObPFmZ63v4lf3BsAykl6Yde5tZcDCuVX0NuAg9A21/61J1/ZUbqbbpnMEgD
JvtRCCPap1mxPYBdYJZ22mJlLBvZARSO61PbNdm3OdXmX4CXHnUkds4icwnUFYhEuWnbWhgMfD4W
0cQe+xlh0h7dLDdN4VTODmlH9kzx4FFYoJ7J67dxU+OoNzPtDxGhPtqESYwyi0yMAV9M4ejxsd97
ZFUdk4kqYhWi3U3GZKU509443aiYYj1EusT4y4g1uwpjodhVCvTQfMQJonQO9GsCa9IJBpTiWo1V
dZpKd/z++PfsLV3BEnSOKanVtvVkM2s+OVonIGXXxAdjLeL3OD04ivTkCP+486x6tEjpVtKqZER0
cy16xK/ccm1EhFZKEVpe213yZgRrnYpOQlFkxOc6D9anty6Q1wdwAHAjmAdgNLu9HalJG8/Xc4au
OhGczXnswnzGITiZyA5S1Pt7bzFaDDyM2Xc6wVuNByD9XqPnQkTlPBWh6Ft5BrCGVkvNVH9gwK37
eGn3LhT0nqqsUuxjkds8jUlhUGIDhPorVHFfqPWWZ+YGtetjK/cnRNHwkStxOWgxbyEdYz67BXPt
aTQPkxWVbdbCldUjsYP4y0Glf29BzLKSmMFZdU/aPlWQzVWGlkRE7BqgNyaVJ8r80eMFqdt8WxPC
AlVh9D84hZzm2xMB5yhtQZnOUQUl1W96F2QX14F3qiM3vOb8tdBLtOq3vl38tx8QHnGqi0RDquW0
SVOYPPfmAOXYiBcYKZchGC+91S//VGuGWkSVLwdnf+dAEg2p6QbVQWHo4HaliC7FvTNgL+7KBQhV
jYyzPibPgdkuV7dgpvdgA++vOMkDkR79V5gb2cNbg0UzwC9UEiH3WRtfG4Z2ITldzVMsOueFZpX9
YokxOwha9owyo4oPI7OHZEwd4J8iCZlbRObzPEdMzldnMx+9s9ejcWW4o/bONZP6N4G22UFgsXMr
AAf/P6Pq0/9kVDc7MBIAIOiEuvGpblf/lSbUdOqGIvn4+Lzuro8wHZJ/bsbdUPKQF90kG84r4rjL
n4YxIZvhC626CHPRor7kKFW19+bpMfJABhG58tSioXjdbKUNqVA9p8Uc5Q5TKnTdlmiGk/yFGDSg
vuf4b3cz2CNEQ0xAJfKbXWzGNUA0q5qjzFvaE6HOcLZhoDxNXuYdvME7DoDU7gcRIH0v3qLbvUO5
vZf12MxRT+/mdYVv4dzFFkNGWZYZxhNcONo1NvTqfW1N8YHtHRdHe091wyjDUBTZnJvcnLOxDdaJ
92761KOk9GFu7ez3xydm53Cio8zkMfxMxBrbcghRk1Gh4TpFY2opesVRXHnemygXS3uQl+wcTob9
6FkqxwYNwSacCUSeL3WA9/QruvNdLlcqknr1Ujr0+4om6/+jlbI4MLqzPkgPKOEpP2rw4N5u4KJr
K6UZMUVuMAdhWhV6BNd6/5R5Ux8+/pRqP24fC6bgGRNnQJ3yC0wLt6Zcp4+NYGLcnxMpvmkA4U42
I1IfqeKVUUbh/6CytGsP1CZIHMBHVD9u7S0gLpqpIx6yF8d/KYtZvE+LpGHeeE7KP9tgLA8M3h9I
FkhvVvG0kTRvO069n7bTbKwyMjo0UpJWDq9I3Q8HL9GOFZjnFMBIUQJBkXG7rDRdc8tstTHiwDLa
DAziBX2i6sAp73w8ijaMMgLF4VRuC0artPrR4FWNZGpNFhH1JK/xlORftG4Ur6vRxQdVgJ1lqTEp
xRRBfYp39nZZtTPVgqbuGAW1rV8bT2rn9HjI/v6OEbbSiICWXNnZIpVX38zbwF3HaHB68WvSDfGL
1i0CzzwZlJNH71eoTbqDHdv7ljBQEKZA5qRSy9ulCaGNxCvOCKap9P+E97c4Jdk8P6ULtNuZnI+o
b+7vNBkYdUdF0sl4wBaq2QctM19NKdGBKhHKSUX70tkcGKq3RzDenV2jvwKyiXobo5hb1M8yZsHa
DxVHvpLtS5tZxjVPSUkee46dBXGLgYNxiakhbh+01cm0zjdY0BwXxa9m1g3nzK5RF0yPyFXvLYEX
AW/NQD0wGXvrM2hWpd6Q1cQivt59sHvd+T0oy9VkOLEN0oNl/dDxvPWIWPuxSxAl44I3ryd0W1Ig
mjdHo0hrCRd4pSD6q/C9EF4L0quVLsvTmJSLvDrENLD/LMKBQarKdFLYRneKMEaZ+K9h1Zz+lAdD
/XmaluUvze/F70tqy7+IWwOAei1MaE8LJWYrLCbTWqPHG3R/rZgBpMAAVYbizNiiRCSDDbmViCES
CfWaMJ3L+nNO2yhhTM63QkjWGcIKpoN7dU99QEhOdYihAghaOfKbxyvA4/Zl2gyRZMDryxyvGqzH
0lmNczOOy3AV4+RebKWxe+kmhs/dJbb+q3ld44ZrntrBgQu7v+fQbpM7KggHHOtbve45TYp+osMA
93gvXnsy5fOSFOhXyXx4zYWXHLw3e/boSYMaoTXOmVWX86fA2UbqPTeygeCrdMxTCTfuOWiZvU3B
ToYj+lkHb8L9ZafMjR45WQkO5u5B7SVtlaImrhSeaME6dNzAKj+KlvesKFdJx5aeO676dlUIgALT
BowZySoLrjUSuBdaUt3Bib2/6IqWSJEa8mATj2yCA7l2Rp0gLxslpi/O1N263+y4zUOdO/hmdIgy
RYzKMDiN4C2GIFsAsxdBS/iPvFjorOX0rfQQYyUkn5/cuE7+8/gy7i0Nmgrol+C7VMzotx+wgXuN
SSbi4sae/VMHKXkWmlUNf5nlFn+93ZYKRDh+FO8p2dza6rVm5MBAVrX0dvrK6xefKT7l76W2VEcq
UztOhgNBrKq0mwgUNuvq5rnCEyQkb/qoP2lz4IWw3dVhAwjpuV2c+WSSpp8fL1At4NZFQ2ZCbAwd
Ne8CwPLbBcZGOweDrlz03I6AFUX6qcynUYkJ+J8WGMOem1h6l36RxtfHltW/vLUMczO4IoB+NH03
J3QOkmBdC7ZxbCmqwrYG9Qj+f/L/fGxn77gQHcPVpUbSIMu7XaFfeN4IRRdpx0qFuKSPGBaN36AX
28wHH3PPYUE0hB3eVnLTjSkaCMukLTHUZly+MINV7tJk0Bdkfvfq5pP84/HKdvaOUBKeGBXtWeAH
b1e2zrlAK1Ylp5VjoBMKQnMUQdOGcl2Np2VAjzhNxyCU1npEtLZzVlXgRdrBtWfFm5APdIZhll1O
HJGsOXOSVoE0gQArYJmD9pUWYRXOXjNfHy94ZytvrG6+r1Uky7pOFBosyH+QKSyWVyNJ5lMTjEeE
LvsLVOVnRRnKsbn9tixaa/UFpzbribjMtrsAZampaYy8wWimT69+bhzpW6h/dHMlVFMBsmJFvO1s
cZJeXM8QcRiwAOY6BNFJl/wST+vb8dg8qXQiVURFhrClJC3mSYdAVvDMBcnXoci8j8XqxZfOGs2j
sdMfk4PbFVHfo9hNAIUgovrMPz3hEBfE61CDkHF7v/zgpMX4LJPYBjos6l+Medb+HpZuiMze61/g
g64/WlM+rCecQ/5xdRw8+1C4DgIb7t9JascnIo3+v/Raqb4WzoI0XDIedRv3bhWTdKRoNL4R+dpU
QuNkWuui4eU001URTEENXnSAK2tARhE8zvU5Gav1TF9fO3hI788cJWZcoo47pvOxPXOTOzhD7nnQ
WOmNWMLWz5vf9Epvp5CCvfjVWBffeB4Z90kODN/fK8oxOtkbJVGUILbD6lJaQEYWir/D4rqXdWiD
V7L7IlxlHL/ZRWJKzfFB6kwXaUtY7Q567M4zPitbtIoZXk82kdZN7gdHq9s+zHvriLZod3EqTwQc
AjhmS0Oua20HZcvIszo4UyRE4F5KZDRCYXbG02P/dH90WBx9VZh7gJRzeDanPR7NzIYHKSoHz74M
5pr/k2uV/wHB3v7cSIb9nIFBUF3PjyD69y8PlvFUNOconlA7ubVsJVbbugF3emnW+RTkc/yuLnnp
0niC5KDKm+7T46XuGkRsidY1FS8gq7cGCV3bJRAqVva99tVjhC8s6qw+ld1sXlIBOPixPfWW3ToS
Hy5ROlg0KVQGu/m0iW0g9NLgj0tk0F9EZ00vgQEDz4LyUwQ/U/GpBsxxrWWzhvbafX+zddtT9XSL
H0CHZJPIJmbRjvQEyf9cm75yIijahlbp48OCbjjlzHdcGDGr3mdiHM6G2R6h1nYO8c0P2L63U6sZ
5eQN0dDSxKM9AoZkKOW73pmPBp3uHyGCClpX/F4ArXSfb3d2NnIvKINqjNC77iPoIO2T7kPc+viL
7i0Ib8eFpJIIV+z2wE6T4zayHaPWpWUfLziaJR5Rgs+CNwtoUISgik5rgnBFka3fLkjwh41hj2Ok
50imxoadh9UET2GzlPop1Q5ZpPaWxighgQMrI+bbhGWy6ubGafQxcvKkevI1HGk61Ov7BqTm6fFX
NHauoaq5wc1BHxBRqu25sFQXtDNHMH+MLBN90cMO80Xz/qSlFawhWsDOBdXlpbouJmP+5xTunQ/+
mDolnbYRhiHQEsZ4psJcf8qX2H3n1SJLoSBwlvngCu9+F6XgCAmfRY1c/flPsQB9N6pBxTBGphi6
p1FCTzV36e8iKYID57RTOCFORCoMggEwgZSqb03N0k+C1uCz6HXTX7q+RqROo6TbdFlzbrv0U8a8
1BXZnJm7q/snP1iHF0a2uoP92dkefgdBBPU2EoLt29MujOGOENVF9VgEqKyK1QkhbnNPpLYW84qJ
9+Zkh3fO5QOTDRC6bruqKWpwTZklUzSnYnz2fEm9UkqKbk6sHaxtxyMzOAD+HHdB3rhtd+hlDShv
mWRUuRZKBMyIPa9ZmUVIjQwRo4VAZAZdPrVrukZWKY6QlzuniTo31Thsq6xuc/JHl1FaUft0W0Si
v/iF9WeJ+M5/ZHd4yXYcIukcIEhuGZXgLRy7haKl0kUMjXPVWOdxyJvf17gVB6QAu+sBaE6RGf0k
OsK3R9ZpCzslN5URLFLrS7ZO0zkthEHRVGsOdm4nTKFWAxUG8y6AvLcxWOsFVUkHRkaOm5afx7Wv
Xoo4sD4aZm6GskGaqhLGHJaD/faqFCBvSinUpQygdsHGBXgaJwrEuYzKojUiRm6Idds6Oy/pYB14
m10foNj86MUB58Hz335QyI3hW3Lo/HVD0F50o0yuZZXV5zlPPw21k/8qHXN4hy8qI+mueTgGfn0d
yY0OvvaeDyCsZsCcWWWwkhtfZIy+3/p1MUX1AjteWKw9/SbdKOYvaWUDmE4XqNIfPws7iQRoaOaH
maKkt2tt7oa9mG6xZjR1g3YQdPylhTCV6736CzI7MwpkJy2GL+qx0b1rojaWRjh0qyTOt997YZRw
NJ2R703+FBburH20ljr79bGVvWtCZK0OEKEYk+S3VrzMEo7doYJnDYlzjmNZh+uSt7/MZn00Yb77
FTk3PCMUjgA23JoKkiUbUfaSEQrHECgaMSO2YpT1GS7If4a5lJ8L3T4qAeytj/cKJAUnxuftujVq
l4YzunU9RRBzzBzKsa8jfXTNX8bCOXqQ9xZIoVvndKouw7ZvV3RrbE7pgssxZOo/u84gxMcWBmnn
szWrVyqpYct1zKk46gzt3QnQp5QFcGm8HpsYc1oX2x4gWogaHX76hCA+amQ/XkZhTGcwhUcMHUf2
NvF7bMSz1WTYE82QRXor03PRdvVFXwL/kkjriFVsbxcdlOVVpxxk75a8QvEJyXGpZaSBYfuC5B4K
2WNsj2dUwcVBl+TI1uaYWjPj/7kJDAAIinmeFid4qRbqYfWSHmH0d01RLKa1DEkVLcTbw5kMVgtD
JAAAqymdz8M4iFMqS/0MIvbtM3x0eEFs0HZTOfW2JJHLQJtqk7NZa11whd3Ov5odKICA63F57FL2
HBd8OAgkKuwbjYXbVfEA+ZVjShkxSGUb54rvKdUUwpFX3juEZAOcduiZAF9vXFeaC0rttk9Qarvi
N1srXLoKTvbSeHbSwyK8Ht3vve1Swq3MQpK7MvB0uzAfkXgIaxIAs0RoF90d7UtboccWz6N5UPnY
NaXwDQi27gyK0NlNKnONCXT1pTrniIb+zsEYqQk42YGpve0CnUuLhCIpmePmM3axb6IBLGQUxLJ/
rsjtPmnaoVrB7oLAkrs8o3R9t2AlGLpWP4VGKKqZorhmbokAlivHOhR1kx+8aXt+GJTZ/2xt9mmw
asvPPAAMsA0UV0aZ/FdPm/3vQ8Fgp6anXpQxWvYvTj39OlgWgJdT71RB4k/ZWJE1QztmuChKG/U/
pdExwZUMfnwQFex+xx9juGqwGbjNrRmnKLKxmjj0TDhn2bNRJPZLmvR9d9VzMKaPb/KuMeawFFZD
YZA3z0oHxKtOloacQPZ2HFqNk74sQ6eR6hl4+fBfWAMQAD8lHEVIct8uzYDASpd59gOGUv/ixhPq
ILP1khSH3F176+LbIasD5kmNBNxaio3MMzRm7MAOFUmkr3H3jCTI51TW2gHseC81IPcghSRLR9pi
E364a9u5leALNkhdfdFmmAW82swV87U4y2HQw2rWitM6F18ef8y9SgYyjbBQw9+ilEc3lyBxAy0v
J7IseLTXV3dC5Lt2lvqajRKG91FzrkVpz7+2jRRf4U+KXzvIEdcTbN35uU7r/upmifVNj8fSfVe4
afXPaMnlv49/5O4+qN4APhyqkO1hhn+8yYyA9y/QJ+dTlk6gawst+TuQ2ZF6yd5jQY8GlAWASdWL
uN1yp2IwtfV4lKo4gKAW/3Bx+wWGfxPsA6peR0PVe0tT0BYiXZAJQE5v7Q2VIXhKZp72fIFNrHKz
L7biQK8H/98kgUwU0kJTuSeUl7emuLoprUqW5rYZkgzIQHVfoNSW7kk0yIn8C5+gngofOiDGu7bp
V60EBpnCIPQzsvgJEoLhqTKFdULYMD0/Ph57ewYKTuVdoFbAm94uTEovTeyJKrFUDfzERMN6rmzq
aGWSI6wdyOLbY4N7m0Zlk6oBcC0Sho2/k3Y7+JbIRtjLbO05KUwIoSuZrlzSIT54pPaeXajnYDmg
cKBSk9vFkcx79WJjq5a2/Jjn7qBFpIPSO9ivHTuq48roGCOM9KQ275Jn9ktVQlYbOZOVPjvl0p6L
uC3/ePzldq2ACQCGQ55112lloqeUCA9Tiyz7vr7IOjWfE2FOwfX/z87mrFPBAZnIExgBzZrDxZ8b
oFupOOjf3ctFgACABu3HGaehu803HDsQ0kAINmpMK11e3KKejbBuCtySbIv8qz6I+vu01N34ZNWF
QTIypkzb26BKvqNrZVpnfXH6Z0NPtDQq6TmPYSUKD/dmesO3rjIMLdStVHwaRFWYUdxUFBc6A0LT
X2SXV8oNLpYMZVxZ62lkjjanzJDZz35PKnHu6nz9vVuK7ogkeufCqXE/WGJISKiabUo8kzsBHbOR
8k18H9qAUiyfLLeWT3adVdD0L0fzTXunhnCQc/MDTr7tJORxZQcNfBAR5LhZGU6T3oXe0DRH6fFO
QEhpjslaQmkKYtvKg9m3ZSYbnW5P1zGIZoL6J1rTo7opjevaVXD4kRYdHNUdZ6KmKmhAU4Akv9u8
ACudxdUa+Jg6nB5PUzbnH3vshcwH2G8P4SmHB6rxAyMCUeitLxkLqiqoYA8c19yhAFbmXyz6wgex
zN5uqRaA4uVU03zq9PwU4TaaKU0tqWjatbr2FWTplIUT1fHo8RXfKzSqsIXWveLz5hG9teMEQ273
pj/AQC1GPXL9OflVFqian6pKuH+1/cQsTNv1yfR+6qrhE+Lty5+Z62rG2TZydE4e/569fSR8o6yD
2hFzCJtLAWKxyYCN4nIsaldrYphPIGL/WxnDETh6zxJ8cIC31GwFM3K3C28nfdbjFYV0n4rYH9Kg
2wXFbD6HMUKjB8H23pVQe0kOQWmM6eJbW/mc5EVvaX1k9JpnvDcTzwPMKDOtPtlQ2+Yfg0zzixDy
v/nPx99zz8lQQsXL0FHhsdgEpktfdL2Bym2UOjpSI8tQILmDPs8HI0jcE5Ppy7/YQBqiDNl6NEcZ
l79daupovq1pkjCiMPNQ8zQPamWY/RvXbA7O7u7aCDDVAD/VuC3pQoHmtZ1PzhDVgz08I+PknmIn
lVfpNuOzoziQH3/L3RMDkBcmOJADtDpul9ZRFSayxcfYvYxf01qzkNAJjBcrNY6aHHtLo8GsxNEp
IgGnuTUl4SoaJMwBjBD3znWUS3ZKG09cvD4e/qNh/yBu+XGvNggFJnqpFaiSARGl+kE/uRuivwmW
U6YgSpo8p1KOfhAO8/zazNWahFPZz5+r1V7+srSWh5XGbfrRtfLq6KLsfeKff8bmUlKf6+2EOnwk
+Sww4zO4CV+wAxtKmvyLFwN3B9LlB23CFgOSppZEFocZGgjbxpOwKwMUZ9Zf2m62z48Pzp4vhwpY
3T8l/LV96Q19yuBIIwNOFy0/5aY5vaP0qn99bOWHx9ruISLAVEUoqChE1GYPfbvrZ20emYKtPfec
TcZysYTfRqD+GTV2/emdY2X1u7QCn1eXs/1s5clwZdC0K0PKX/Nw6fLRY6aBossV7Hf9exU7zvNA
/nwQj/9Av9/9VkfRy8P+yUHfvNcmLIoVdGMjo2Xd8E+eePLar5Wh0+8ZbAZqezSTy9zr5dU08+53
8PnB19S28gvavNl30VhGiT6l3zdR10zVwX7tnUKamKSTBttFUnn7IasG3iCDGjjQ1M4Tp3aK/Scw
m863nnHbA6eyU7PAACCk/8PZee3Ibazt+ooIMIdTssNkzSiMJJ8QsiUVWUzFUExX/z/0wd7unsY0
tAAvYwGSp6ZY6QtvoKOA/MO5nHpDTbMX6cLBCxwS5LkS+wKvkmTNgeYgmPRzgJ99o+b82u15YZLQ
nYAVI1AAMe7Nie+adSWAo6A7dqLZD+3MQfckQd3OcuawuHLDXJgnytHQvblhaNuec1Fd9F6nMYSL
JNPQjX2NuHrtTkE8tap+BPZrH/LC/G7PU38lvbg4z03ijTo8r/05VifoG/ijJfQkypQTSBOv2rdI
Wx7NMbwmwXDpFqUKv2GoSc4QON9+l//cojXMpcWxWg567eQ37aLtuA6UjiOJ1bExhEFipf30Igyu
GGPKsR5wlj+2dWJkWpiwfhF/I4E4v8lTEFDZQOsLMzp1v4ZD+2DTuY5rfbXdd3m+pGwgNjZbinMf
3iCULah8yrDjahkfvFp4H+GAhXfRhHuKmXVFvK5LsKuQko8DZwn2oUyvPRkXYiuiqv/3O5wjXkMI
HKQjyMkru+++zSZNaR/PkU/oHdR305xHL72sij/PAYhNaU5zbshzzk9tn0aZUVXAR8Z+nGIUN+z7
lLD1yigXooCN2kDLimLC5uFyup0EIq0AiBnFwtXhs8hkI5PWHYKndVrMfZpRqblyG114qeD+bm1V
altbv/90RNPMe532Jh/TzZY1rqLObGI7i9xf779Vlw7lf8c5i2+gDGYYKlOLpAOiDtNcpftWgbyZ
qqm9ogJ2cUo2KB/MTEgOzwPS0hKrMD3NeUAVcSexUEjgXF+rQF7aheivoi7DVsRk5KzA5DuoVyrJ
UmmXMF/Y6Rb7uvNeL127y7hrb6rFv0bGuvgVUfLZNM7493mbJ/Qb1Dr1vxXdpr4zFwStBw8rMkwU
sivX98WtuBUOwD0jXnmeX1srsIlhoG/lN2ih17gpW/Eacr9BuCt3ou77T//DDtkkihz4KAD+z3bi
FKIjLWZiJqd1KpRlRzeR1Tx8dLDPvP1fhiI+I2EBgnxOybKWNTSWrSdn9djfZcvS7NpQhvugca4R
ty+tGAZWKK3zP0rV2yv5nwfC7VCSt4ztsmqb9lW3q/gLSw/vYaqt9PP7s7q077dIfuOII1By/uCS
xw+BnrZ2kinDz1Coy1cD7YIr++LihCiDkdUiDkfefjqhwTSgmgy8eFTxjAPuHm08FZ26mWozvXI3
XdqCsEtAMaP1gH7j2Y4QuJTMVshDrkotDmitGzdlJ4vPq6O7AzJd6ZWL49KRBibApDYNGz7j6dQ6
qOgCtwISBHdud0qb0YdMzHMcUvXY55mT4dW7pn+/v2qXvifrRTUUFBIRy1lc7EtDqRmPlJ2oivAz
NP8Jg3Ct7tMJRfX3h7oUkf1nqPOshNy5aAtFqcUMs2o+5FluPJVNYKjYn7IoCQavepyDGngk1120
e3/wS4vJu4mUKbEDJfOzfbMqmbvKAKe9eQc9km1+KL3O3Jn2sj7mdnbNh/3SYQDUBctgq/SAbz9d
Sxu3RFRhJ2DhrglZyPXmg9Gbfy7rhMka6d3GLeOmPA//hnQkdJ+MYadFZt1aocLUprgq63RpX7If
N2k6yhBAyU7nkqVoOOH9xb5c9QJGZ1n2sqRkPHSefXAKB1ePDGnq99fr4gcEuEanBNgToNnTQQu7
sqXoKRMC3SuOasCGAkrItebapVG4gtn2lCRBfZztihQBEMfPSxobc6WAEeAvswxptX9/LpfOGOEq
miWgz0mVt735n0t4XuHgeiMbX6LR+TWX9RxD6llEHBT+/xJQbTQ1mKK8LNYbYCzi+6X2KWgEKvQO
0msqmDXhNdbXpdNELMrN6EBjJgA5ndHm6i4zbUIQMoYBpXV3CwS86qiqoroNgkZcOb2XqsZEASBm
NrACY569Y7TzTIAXMCixTQajma/RsTRy/8E11mw/pcD4nVV5h3aVRjwUfo1bnZseV3u55iV/aeZ0
mjd7DyTiaCGdznyYxskug2na0VbSPx23lEkF1AX3M2woLCHd73++d9Az25xEcDiGD3A63hxgsaEH
xqvtobkJ3KzZ+67qvo7OMl3BVF86DHRGN+gECgpvXdTzdAmjCV5bNnfRQUR98WXCRPX45xNChIoo
C+FAAsmzCVllmTnWDBVKpbYR15YUu8UIiV6N6H/gskHNgcvGztnET87ukKabMpB36HtJf0hj6aVN
3Frp+LlcpuVK9+TCHUkLgb45sB1kPM8L7n3RUx6LNimxzPMPjuzreCnVdEAlrYPOEIQJbdlrMoUX
HtTN2pP0Ce+KzZbgdG+Mqc7L0BomxBcM+ZctQ+em6UadOH1X/F6cboUpmr9EqXau7JQLFxptPZCG
dLdJ/c876Qr4A908+IGjkdsHOvc/+7HzbkwprkQnb7YkxaKN/LixddyNqnc6Q3/END3PM4puWdkn
Sw9QoKHp+vH9LfnmTG+j8LqxcECTaAadjpIVbU31vmSUUU93PsiapxqrkAPB4cdsNP5Y43wbDkEG
OOjsF9K30+FE6UzdqKivNVkYHg1TdztjdCXmrJbzp4eNxiGhASJUXCC8CedhyEIHM20GtWujWd+5
UbXu+kVW96htXQvMtx91UmBlKGJ/GpUI825eMqezMgdRBZVQLTCHafOSUF4cdH5xWGojuklB+Mao
t7S3iuJ3PEXzH2v5bcOTEyKCCpmMAuPp8BXyXk3eA/6pEDzaUylrP6pq45YSiu26uqXx1S3XgpQ3
52AblGbpht/nKTifszI7bMUq0e42v6Okh5F+aAy8PZ08FYf39+jFoci5AbRRCGf7nM7PX3lye89R
u2AN1mMvbe4Wn2BddcFy5bF9c5cxK4IHtCYplW+mPKdDbf5VPuAOtTMjsbXsnbT/bme1nmOhXOOl
cQbvBVpG9uX9GV4464CONrzAlkWCjD0dtuVX6SZhqd1sNcgVLCPRhWiG/+E7btMi2eH5Bi59OsqE
NS+pL/ukHof66HiGvQvz0IqHSUT7/2FCG0aAK4wS6bmprVgCI3JTJmSbgfroVBxSqmk+ckPvj3Np
a1BvAsPJY4du+vmUBkrdWekqBL7yah+28vesI4ApY3Str3RppI2ch2gfE6KWf/rx0BmODMokzc63
1vAmBLQStzIyH0bpqT99YtiE9K9YI3APG2j0dCjBJjGmgMqIp/IJK+fJPIbrzFvau+Xt+9/vwvVP
QwTCO5sCjsw505ItkI+ImNc70fi6jfulNOWjTYx3W9DCzBMVhOr7nw9JcwDE1yYB/KY/j0GckzNB
PFD7Kd9DH3Vj2c9rbOGdfazD8FqT/NKR/u94Z5HCXKYs5og9qKctN2nUYCRytpfbUKcOeg1ZdlRt
cU3paFui8xeBUgab3+LFe2NTUvNce73Z1jvbqOs9NXEzKamo3Hfl2iF0aqsHgSJF4sy+feXkvZ0u
PNLNPoT0ERZ8cDbdIPc6X3XcYDVSY7elWJ3dNMD5GEU5fDKLqb0NbI7K+2v69nBs5FVKDKTI8OjO
xe8iG+BKOyLQwL8d+hC1cTeTR8Q2ChF/fImxW/mHcgYiSwx3ejh0Q2TGXqbRWs7eaz/OSzx7afWp
6gJ15XD8K3J/uooIgcItoW8HyAIq8ulY0vNLY2VmIDLXIcdqog9lXBtN8b2c6wZGIEbBSdtXYkj0
bPWPwM15bAuoZzZvlci/+2mBqELoAo29cvG9fTFIqgkLuSigvoTnB7cdm7YqXJ/PYDjyk6Q4l5hY
rXx5f13fXg90msBGIGxNiQBNqdMPgF/kUGYhgY00bdjiueHFdI+jz7pQ3+xpCK+0Dy9NigHJ06kU
AJvettl/igXr4nduS4VzF/qDe+iggLcf8Cb3r2kbXprWRqCF64mIyZvqJvXtemXjtJCPW4THhqws
YnCmIq6jXjz12rhW0X+rbwiLhyQejW6wQWzds12LrJNJyY1dG8pM3M5ibp7cZmlufLbXfnE9o4jt
2TYeYY+4n4MlhUWImFb/mOpIfy/8qN+lRdR8lXXo3/eDCO+HXvq/3arxvqg2c3HTleJjqayc9lV7
FYzz9jbjt8dAdyvOIvNwzgAJUlJmx807eLhDHcRGVJgv7WqXdw7mm09RMJgPtbc43xbLiK4kl5eW
CuDChk4j+EPm9XRLLOhvzeHoEFoP7m89i+gpWtt6n4fuawf+91pV8dJwQI6g39Jx3ADMp8M5dR6l
Zpf3uwWnop+14c03GhcMtCCcMNaVe624c+Hi/FfULODWJIg5L+nnte/Ww2h0CHXY41M2dFZM9dS9
VeF0TXT4wsPAUFuWRwZA7nV2uEw3G8wCs5xd73Xjeghbrfa1SY5wJwCH35VOH+56kedXKvsX9g7w
GqqY3KLUNM+7MNZExYFubb+TpUi/9C5MvSNEvX6+95wlVNRP++J73snhaCkQgof3L7Btvc5ucCJM
asRbA4h34azIWfdpGfaN3e3MSetvUruIqYfV/NBZU4bimnZe0SSo8Yiwp/zjUhfXxr80e3gLQPMo
s9Jb2/bbf260qF9TiNd9v+vEUnxT+G3EQZZnt21giCTM5fp5UXq6UU1wreNwYWdtruuko3x6Xuaz
lAICoWcNs+53KjSCXetP4tk2RXYPZKF8ef8jXxyKagxN7K1CeQ7hGWBG0zdpkICpcTCuVuHGGvhe
UuVgvN8f6sL5pNaz6c2EW0n0vDXaaAuOPuobO21iR3NcjW4aeJE9IJ7WsFT73s6uJbrvDwmA6nQJ
Q+ngxoTEJ87JAd1RP0xzskHPN5J8NZaHsffmP+XpopT3/ycJGuF0xDbwF2kYaQdYfV13wu/oCg3L
+uAVzrVL4eLktrNJ1/df5avToSajt/LULRBqLUbnax7p8mEdlYE19ZKDkCoj//n9Bbx0IDAWoZhN
EspNdDY3lfnKXHNETDNb53Ha1M1tNOa/cjvvnqFAL3dB70VPqCBcY/dciC0oVYAk3fw56E6dxcVo
HPS9k3fdLtWFD6Ww6hLEtf48S4SVRgVmQwNtrfSzS3ZpK+34pNk7YaofTV2uj45lpdA1l2H//oe8
cOhw76NVSoULeY7zAmjfq2YVI2mUn+IwiTZfu5smvCKQvb2G+rlwiRL9MC16eVCSz3v27mLZPajK
atc5ju6T2ZLtfaeh/yEMZPR3IUpar9k41Xe1WxcPUgOwe3+ub7FPW4uK8SlwkRFz+E+36RoGY1Bv
2AR++Iyl7/RzHKnitUbjHjuHQo2V+eFeEP/E9eBHR6L1a0aGF04KdEpSVoIQfoc3smLSXOYhx7rd
raby4Et3+jC1EfDkeZ9XUXnz/owv7NZ/q5aQzTkqYCNPJ4wcej+nBRNGvCK7Lxs/+zLqPr8yyoXD
yCj/Fp1Mj0T77I0otZUFhBzMCQvh76NZ+HHkVO1jFCh1X2B88JGYRRH1rdfunUtbipAOvjmXAdJX
52HdHC7Z1JkUAYTl3WSdCne1pJUkcjnd9Hlv0FOz7N28Os0hCOfy9f3Pe2kxoRrTzNr6aRQwTz+v
LYsyVS41AWk5K1dO8K0lrDigZPvbNDL7Sq526ajS7uG+A6xIGHu2mCB53KzOuRRWts0cN33d39l1
kT+tVP2vHJW3S0rXnVHouNjEXefk2CaMOjm2yLFFU7q8ZL6XJhVWGjGoPe+IdLvaiTyFAZXyi7z/
Ta2309wyKtJ6F7EgcKdna9qmoteZUP0u8ARGf0Xm5XtbGx0XLT7gZWwutnsTrJO3D4wxbPdmsBTH
fqzT4lA0mRubQ9vJ2PArB4VAA87P6E7Djyu/5PatTwNCcL8UKDBCp2JIeHS68qEvZJNPCIl2s1ju
7XV7iXTRxHqYawSwwuFh9T/S0t9Fwp2y2Jx97yZ3uj+GsJFggONB4mjjoNMKOf01kJbwlRAa+avG
8W8HY/wueqy8ltEtDxYyqHuZrtdqpW83PVTtjS2y6VNBxNn+/D+xqFjtJhdpD8sJRxq5N9Z5tOIS
HU3zCHodRcho6BZ5fP+Dv90UxL4ubTpgPXTNzvM3QGWBU2pSbY0DSULzUSTz6Kcfell6V6oH/yIW
Ttc2IDl1uS55gOmEnK2tXjgSUYUUVWoMLk5GbVqtcZ86kR1bKpvuhhxV8iP+kG0TOxNYmGSs/fnv
tTNGZx85EnEXc/XCx1B3XZUYgR6/T3aHM4URLuErarhqOWA+LIa4r83+QzOWePq9/7nerhFr4/HB
EJLYOptnUQrI3iYtJZtSy9JM3MkPElBRxm/RZCV0ybH6/P54F5aH7IQQgiIXdZfz7AznZH58UHS7
QLrCRw9TRS8rkoefO2/is10Z7O3lBGiNXJAeDhcv/+d0B6pCSm/pAlzOS7NpHwvbSb3vUzHhX4+E
RhU+gXrxptjAj3fYGaWB86RXaZkeAvrm8lBOm1D10pXqq03/sI+bxrezODSb7FFUORVyPWYp5RJj
fXJ0NWK/EKnoS6tgccfU0TBhSKcweJZrnX1e9ars2AwQoD+k0ss+BGmoH6bQMMWuaYiH4rbMaCMX
pYNcIgjCvtmDMvJwL07B9iWToT0P93Js/25GmF9LMqtpyQ9rVkvsHiHQiruqKLUTFw3i5UlUziac
MPTgonv8XYTELDuX42Ew2lDfj0R42bcOvCfOBfYgbLQHI7RvHWGmz85cWOoGlTI8MWqr7AKKYn74
16oQQfrj/AoQBKUW0NZUq+g/nK4QAFM7s33q1iLIo1jgy554o6iQT46ifblkwf7KluDnnR5ZGEgo
Cf8LiNgoC6fjYZjiWz3wbgDDZfatd1u1HxBeeq4nlOXfH+rt0SI3JUdFR4kEgIz4dCh8AEQLybPd
2VNbHdPQyu6DBT9OcsflHtrJtQT83x7X6dxo5LGruPi2l+a8tuMMiwP2CQTvknq4mS52t361pc71
seA/eKgdJ/27R4lX7IhgU/FcLo1bJQ2FmTUJ/DRKvzThPH3hqc6buKD7m967XWf9bFTbtTGPS/tV
D658zueGOkqWizV8QvKZRL8dxXRbGRL5OLIte066wm/NeLDzKEPVLvJeg94R3zx8tj+3VlensedX
ntpXopxFvGrpvXZZpZsEUIz6p3am6pMpa+P7MIKQQ1NiCl8z6o9V3OWiv6VzW667vNbdi5CG+Qus
OTLeKkrlGgdLTcC+rcZXW7v6FeE3/67sC/vXMmJZsvPdNf+b+K5Te2vG4yVWJda9H9YsrOiOyDZ4
ycayf8WiaKWObqR9lageavl9VVjhlxWCnXiq+8z04op9qj6tOpuy5yB13AGBg16u5c4WZu09pxU6
4klE2MXBQy/grgyj+dUZMm9IDKcdvxldlfcws7p8OTQcATQ4kQ9ClwGrymKnAZNVVDXS4qUsNttp
10r104ROkxnrGvW62BqpkR4aahOftSFJX2t8Q4bET91Fxhraz/2qo2Z61vNq7IWgC3Zlf59f5Ztw
OpEsXXLOLiSNs/09ccxAAwP6mv1O3VlDVD7ADJFB0i38wZXBtnvgv3t7GyzgqSV4gfoCNPL0MA0D
fIlFexYGqGaZzKUODmGqr4F83kDfts7G5tvHy7QV8DzndBja724Lm89MLFlnxr4OxXxPpSnde4J7
N+7saP6UCk/f+2PbI55bhu4Ul6FpyMSqrfYashVv123E04kTtuGUwtfcNMLPsZkoCNr5vAT4T9SE
dZ8DXRojeDEv6tAp93Pv6yTwuHV7d6MCWi0yCmLy6vUGJRWJxGndzgNQAtvA710NnXqdsX53wEtN
GSAKUU/Zzo66Ioh7pTt5k2LbQGVLDaadACgZ0hflycLZN71dZXE656m1Lyof140ewsXeylL93I29
4G+X2XblRGUfh1PYiANAxXVMsJNc6lh7Y/B7MvO2PkbOmJd7aUTWCzdFUO/LYY4+dHY//1Wlwl3j
Nk+9/Ng2Yvjm5Uo9h7qNfoyuwRHP0p6PPgm/n5PMb9wfrRoBdeZtr5/SEkZ9LHrH0p+7sVg/p7Yy
vheN8J8CRMVMWGmdmBLLE4iWtpUqHowoQoauKGv8wd3Wbu5lls3jg2vq8FvTte6CI01X3fbZ2ouk
WLPWPJhdOH+n8TfcLt0sAYQUqfVZu+HgxYZukHosRPOBJlIjd7NYsYdrw7BIY63DxkmEHchHqODs
Lpppy2fI8MEd1gGEd+hL00OpmlSHMaZJODoMEFr0kdQKBc6iXNZ7UVY1kHEMUZIAzZ2/OA/8hjZg
gDttak/Ap62wHVKl0UyHVrgLxLRwlp98+DHWbiy8lpwsw7Yx7oKuULt0rLJnURO1fNRh2/2VSRM1
aIEj4Rc6fHUYz6k9fa+RmjSAQ871T9PsV/+mQbp4TQqjCr/NuegMIp5eFAnwB+8bxdrl01gO4VMW
4gObLMYQ/bPyy3+aO4WBAxoc/vehsWSVmIYbfTHnNc32vZ+larfUqxUAG0ptZHpzR+FnMIl0SJYg
FR+0VWd2Mg+wiGKci4UEk+PMeVz5S9S/NlXY/xyN0lz2IOLVE/gymg5ObnkP1draxS7SbeXEXQv5
F2CiYRq7qG/koasM9KI6tCCcA73F4Gc9lMsvkviAH93a2hluy9CDnL2Wlv5NUlF3+yyc1y8erJXl
S+AILEwxYzf6JK+7yXiYls5rkyALpdyNeeC/oN+Sf9KwIb17r+DrxeTPG22u63NkSGs/r46cI/Gx
c8YQP7G6WwfJmziMD2gzV9GdJ9xmSsZ89uf9xrXL4mmQZb2vW5/fPKuX0bmt+7n+hh1uP8dtEBjH
TA44CKBTk/2dz3X61ExhW2J9pMxvHrDWIK4cR7zoCbdlyA62u+NAkBYak9c/u4ZX2omfLc6vsSuD
IXY1TJ14Rq3lyc7Cji1ajOUnARXZPiI0Vd4XYxp6D4GVAowUi6vMW5wyXC+Rssg9GYs6qO3Ew2L2
wYlazJeM2ea8zoX8WKdbeW0u1vlzioNaCqhX+Cqu0mIak2gGdzU7tmqJQywXg5wGTtmTT0IkbtIx
Vx9g5fs/VD0FXTys2Lkkm1tVd0DLRo+x07Gp7lzpFM/CcAVhuaNV8LUvhH2sppwkyhOVk2S5L/QH
ndpl/mJj8NsmveyaEmlaWrgxqZEV7oxhnD8Gjt2FOxRowgFJVzV/Cmg81MngZCmgHBGWTexjaj7G
1izz8mB0dQahKUyz9b53p668q1ZX/mOkpK23pRTNssfwJzMPbYh+aQKQOYh2KZ9sjcN5FrhFLcb0
Ef/Tjbnr5sUT2uQgSWw0bdo7KKe+yo8yVU0WN2KNqsdR+OI3nYog2APkX5yD4WqEBYJyMX/ME13d
GEWTydt1VuH8JOMmFmoW6RxXTdkx2YQMn1EkqdKkVekAJieYAiDetiypNLreYN4ZRhMJjuLqTIlc
oek82mw7xZ+G0UeV2cGHMbDcv0QeTfnNqtTkP0MH1uWhbaKsOtRla74shbcum3Zl/SGYMtYEd6AM
m5S8XNnWdqlupe1VP8xNXibBoVS/uGMVZkfcbOv5bhnnWsdGU1mva9UNXM32nN2NSHx69Cvs5hs1
O3dEXKqeXosFcfN4WoNhwAQOo+ipczguDRyU9lC5Rfgydhb2LbM1BN4OIPEa7ksNMCcuc29m8L4O
f3ez9jqwB239yrE0xxjfF6O8nezU/Ee6a6vuVl1ZL7hqOHov+8a/K1DYU0dVln3IR2q6j6nvEz2a
ne2vL1Mnxb1BiEpkkbIsokdL+zYQqvxs5IbZ8yD21Y98Hhs7Vq0y/4Zfm9txmi7DY5eyzXfTjL7X
HaJWfQPy3/Xyg5dF0Y0/jyuEJdxqu7gvTcxysmkYo0QB/NnpGv7IDlxc595HWTcgKS/V3ILwaout
PBYtf7XjhgePrGH4Cj5g+FBm1sJb2XXoOxY6NdVdYyleTJzG8u9EmS7G81bUNEkwAla+m/IxyxMX
P3BFdGAZd4SpHjQqdv1aHrHgawoIu7l20QdcGhTmPalcLKAH57XrWu7CfNX5T3C7wo6N1i3Fbavz
xY4bZyzr57Tt4QM262i3jzJE3uTLSuidPzR0VLKY7soaYXxZyw38klkfitWqoth3qlTvF471mIjR
Kh0ygyGEx1uuSxf740LzR092sweKtvZUO/p+uUlduWS7MmiqV7OUMo2LtlEfeqMIfmi34q9JX3jo
Ac3d8kFJ2BGJENxUB5VHMorBEcivuSHVCx1ld9iPhRXMB/RUJxvLmmKQCY9Tiuh9oCCLNP5ky4RU
vDuUSiwUIYSdmfEYzuyOrvemR2W16wiKZ7amB8uayRQ3+ombeKpNP2LaTdncEir9aBiWrhMBoubH
LGTk7MbWTNGBVybLtJhd92S1jRkcp7zLuzvlQZ74muc5kVwgtfe1l6YxJHhbBt/ClerHzvZKtKMC
W6fotOWleETrPQ1jish6evQyVwfxyk8FIthQv4gG2yjjubEdCh8iN9xlp5tw4llRpiR5x72Td7Rj
5omo7PlDoBeJ7Vdq+s8kVuFtb+vJSGpG+4l7qUD2WKDQ0TulUx5caXMS2xwL6GMhtJ0fTCrnUZyq
Lv0HCAFkX0I4M/sUFKp39sp31FdpBWUVS3e0HiJ/XFmWynJeMwoMyJsZhXGDJJER7rQ9us6Ru7x9
CDaRhLhdLPMXBQMPf8pZEwpMYbpr55KwyXTSLL2Zwyk3E9l6WZcob/LkDu0K6ycMBWNbDWGxdS2n
2BWpE+oDmi71R6fxBB6ii72o2Inydo1tGOt/wYjl3Sh6F3S0VeJ+wCtRN1nSCBlO9w4XlLwPRzk3
nOUerAkSesHdWoHEjpep7dIDR7Jrk8of1ke37u10F2pRLnEOSI53NXA7ChsAzKakHLXKjhqasoaH
0dIrl72Hj7DQ4XiT24YVHKymtr96NWXgI4I/HIJ2Ns0X0qO82AdWHUYPWYEnY2ym5fRYOl5R3JYW
j1WsnBz12ZSuySez76xhn+nV/IHnWmceUmF33VGWU/s1MGdaSeQQ4tmbSKSSNkMILvaiSWGs2i+0
DAYToyXh1+EdkbUDGZ1SaXWkcGX4u5aOqYlYu8PZrTPemwP9GiOL/U2sDYMfPLNJ5hofb8XW7mOX
nINqFX4IHUEeJJQEa43+cxp5fJ8eiaFvvUDhh82ZLWFi6iwkoKy9v4reHtqkxCWIy4htzVNO+eSh
m1u003qzB6Rl06wyqFIE7RIX9tA/1nNZjHFbBSsYPb8vVRJ27NvEX0vPObiCCkKcehGIcdYe4hYj
izFWk9J/9zL3a66eKnqVvg4tIsjOTfMY3xxfHlN/AvBHZ0eFhGH4ccYFsOYvBM4ugZrrj2HcTsL5
R9Xoh8U2/lH9ITRaJT+H9RzR0UARLYg9b5xHGHyK0n4VBeVeB07R7xuwhV4MEF2ppILGw3UWRdiP
dKtR9ccyz9271Zkl00BvyjpWXlG5idNIbItWpy7WBGbibCVOrcdnb80mVObAW/xqhfBLMoI8eOia
FucUuw7rgCcQSarnlGv8u/YGXhDJvlzjYvXXB24Gwmqn6QhNcPi1f9VFlr50Vd1+69fKqB6cYlwM
1OW8eT9lDtI1G2MlTWQUFF/McVnaZEwn26erFEb3UizeCytiOUlHGnCAc2EH+7we51chF3AuBYg1
K3HH1JHJ7Ing3kZwxedwmerRmxYe9y4P6xwuG53RXTr5bkmwpYyd7Ay9JFHf+b99b/Wie08N2WuG
8Qirr8f5m9Z0p3bFYHQ/GzeirGWNbnBrNe5oJ2HvOM+zYy01Fb+2fJgLswfMWWTqs9sIwsxRSJZ5
GjBPSvwWD/q4c+xqSOpZpfd2ixBdMkEwdXb5nFVlMoo2+zSiI9yCd+2AvORRrrN7lekpxbfGn5qY
uubwqWtmb92PfeY2d2jLe7+yIHeLXT4o0nHfmkRws0AEa3Z97g9T3BWR8WWt7a5JPAqGzdGulD74
tq7C2Kt9aLT8DapilUkm0I9Vo+M1GGfJsYtUvmN7un/z9KU/MkMiHtXNSmMfzn1eYfaeDj+9dtD2
Y1CtZb93osH/NdMlwTl0VSWZNIFp3Bcyl7spklTcCpyBFM92xV9ZHWzJflrGav+jW8E2NqXchAng
APR0SPLl15Lm2Z2Qg6+QJ0EGJhmpiX3tDBd4JW7wFQfNrA0uxl67XxCJDH8H1uLha2ENYbaT49wH
D1PlDi+19rPviLX55S4fzb6IKdz2692K194vvACG25CIK8J51Cz/sczCnHh/c2oKugv1J1tNubgZ
TMh2N2HqTBxAc65/V5M9yX1BYFZQCK2db3Ndjj90IBsjweLEVBRhqogiTDl1883GdVOxp1a3jb3R
HdtEhzp4MTqPLgmK0S5A2BQxO17utHkoiau4XJrOPsJiwY21boUTxGgQ5b9LLAWyGJYAutw16POf
A8ZGf2vZZwVpVFGXO0BT/8feeTTHjaR5/6tM9B298GZjZw5AoapoJVKkKOmCoAzhXSJhEp/+/UEz
s9ssMcjVnt++dVBSEkCaJ5+/G0uuMwVnEdOf/Lll3m482ZJN/Y6qrCroK4799ewlNl+DIDx6Qt5k
Aifwyue93k/OJ72bAAncoJhkaOWt14YF+0wTi0V3nnrX5T4x5RvkiecC9+4ih9bM/OL3rpth/ojw
JM2jlALqg7Z0mqQwWLRjD0Djh2jeBIfzNILOlphWhFYyk2k7UOJ/7OveIrp9mcbvWpP211Wfp9/q
sk0eFpXnX0aqZXrVuEDf9wZ2zVHSpOu9IsOc57M1lKyV7avQwjckjcwKbqDH3SwPjTw1r4TijoPY
FNlmrBYjPUxkLt8K1cpb5ee0W4ZuKEou0z3HoqABPe60jBMiwtm7u/M9IlZDO22XG/ZregjFos2P
nWa3T303tx1ypdwT0bTaZROuWPfdYOhlfUjGpDzjNjA+Oau0bjNW0I+layHuVbROWq78Oq3bILNc
5EG97s5hgoeuH+rcQcm1t5V/33MznMKMdsOjYQxttoPV4hVx37mU3/gdDyArzire08dRFbW1LKYI
UKYRNw5X0PzcCla0AYVZW59F5jbvR9OcHoOyK6fLXlX+DDQ5e06o927aXeYi85uY6zd+2Eswt7t8
6IP2rAQ6+J7T6r8IyIJszjGV9G7wKtsM5oAduwjrL3+IqV/q63XpppuknIqvqMznC7zvkiyyZWbd
57IMVNg0DQ3kESj3yhvWNiW9ycU6GAJXOYTD2DgPdb2MCTuoy5YzK3d6p4KK7r9ha404shV3e2nX
mRa6ZsJmvnCeAZHpraZHNXv2zWpwbKNslvQmYcY5eDrpRkujtEibW8MVozqnu2F/WKmWQf0mLs7x
YpCsFKa04Fc6jtVyNtX0TKMq1wemj9Bo49c1EXhhIVRjRJmvBVWspLXUkRgrfM9MSHbvKmHh+JUG
Qelf20CITxWJuPdtz4WXtbhV0pkq/bM0qeeCkk3v5xtWA80h4nLG6yEtGoEXtTvXURXgkxuVpbDu
HbsFvZBkRWz4i9YYl31myfOMRkYSzgK57kGJdO3jJG+8iiu1sQB6zmv3bVZLfg8pt+13+PGlxS7J
HJIEBjHaFAbg6E/JPC+Xqp/W71XJnnqlt8bMCkX7LQ+UwtO5s7bmcFR9pR1dpacjwJA7Jvt6DoLm
MFC/PAbLwl3W6lZz3yVWX+9quy9uyJHV3tleZ38YwFLzcOxd7wbFcv25z2ctj5vSc7pw0Ez+yUWR
Sx65ztRwNZzthFbAojg6BPdGJ7LYyMtdJpONazzILVWyUfILRW3xkI0+B6OXaF3K+vfBsaD+jkd6
I+uIxtVigZRlwW3LU3qHDaPeYJBR9hQKgZN/S6zJGUI5QdDCV2xJKxAZc6hDNOvtEkKlN+8pT9xb
u1q8IRorfzlP284Iws5ztLNqUtK+mN1+PpvGesyPlTKz+3qlkXSZ4fPY71MsenNq/Ykrim11zueV
i0sWOzS6OR4KGlZH6flJECmg/3vsgJxij/qsdXZjpfpsD4ib3sCYqshVMWhOda0RHODOj5+dfvGu
xKKVgGylqZ9B7i9aECbBQijroLw0wLNkaE5l/l4zDc52MU5DETeySR5T+H9d2E+CjZEkZzRhfrXa
dahTTn1I1GRQRlZNKWN3SoaHtWrgwIqOXSPEclHcI1zUvhVMgG8SZkMWgVkkn+zSLN4NkgoiWufe
Ah/H1OUwroIeX5Z3zRhPbjqQejjV1XnVjFq6N/RBO/fZ+NwYhxS72Q2TlzTHcqjWOnIJT6jDLnc5
eIbBMS5tW45ejDsBtRe3YCTMppdn+0CYaRtlojfOVhr14AttPx4KkDEnHLOF0tWtp9mnyd7Lhv6Z
a3NQs9tSbaSw+wK2HwVYHBRXnmgDyiNnNb/XcDK+tjbGr1FpVAY1gcTRIkhzNu0R5/gI+G3wwqBN
xLu5XnNjx8qoPVw8FFF/djAq++AalZ5yicjWB2k5sx6Vym2tndTo+VBNGGMRee1iP7QVnO6LjPgl
MxQQTa6UpgIj6oPaeDet2zWTzcfJLuCatncJ0SAbqcQ0bh0K6SEEUgPWravyfNqKngjTMe2D12Mk
glFWYb6ruO00N4lZr99rSA/+WWs3472f5+l7t/f3edrpw3HRjEzQbRcmfQFblTZ0gyC4koGaPwFZ
+N0RjVR9wYWo/65VKTuDWEz+Rllr5vt1XoeA2nKScEW5DrzrOIpIqvJXercJRQRNHc+uuHKWVhZv
F+5pl3alv2NjTQOaN/PYH1vIXnSPugrzC0UmfHUpKitjs7Tn4lrZyfK559i+tfg4OVwuaT61fkbV
u7nlXUoraJcDz9i+s4uio4wtloROucXP9JzwrBArYuhfaxVUXEc9pnlI1IWNLrae4ATyYW+sOaG3
T2vf+eIuHhWEKZL8G9wI7J4kzp9F6GHREVwB8NL08xubBhX5No6+U8xQh+270hA0wTMR77ImrfWw
dfEMI/ndlWncNr28swMywy5GgI0hVhXyOa7DLurczl07EkNIxn6ETVJ2e6Vxx471ueCwMUWWroeA
pvs98mhraxs73FzUBOR0VHStxlAOJVqyTBgpHKPUq+2wLHyfHpDG2cHx4KZNbK8NpoIUfUa1z9cS
KmSs+2Og96HVz8rZT5asteua3jPBtl1Zye5HlwmRXS+pP5NdMOQlBQ85lpZiF83N0oyratEgoEwp
lE5xPebA0ypyB6sf7/ux79cDBUyXamGRWHCbggXyJsZ0ZqZ9MOVi+7jRmyUUqTCtXfbB2OuNpri1
UrefklDHXrTCQlT11p1N+G5z3TfaotOI4dCxj4PuIqsiVtOkym50TXvQs3quz4pl7r3t79V5e5Hh
VzF+cI1ppdTS/NVvfxAwalLaAPsxhuwClAzh2GrOzDV/nXXj6CylOV/1Nk10EINuap4wsp7WNgJO
5iK2F52bJk9JsHrkR9vFUF0MDfG4DyXJK/K7b3B2Xut+m7jRgvH88hG4Reh39eRSC0VJ4NbG51br
HN3dVxUY4TExpglQebBWf/2uLe1G6KGcyx4bqLPlgWEEaGK6xXErjkTCCT5ZtqazuA0vNemXlVgK
Y5DvC3vA6qmFoEAHBkQFl4eSt4N4Yhg95zg566h9qB2zpdIY584BLEkmoaA4S71nSTnwLvyvbm+5
3tfR9UtPHnJw0jQL7cUtuoEOVG7XnzqfU+Z7wNU1iRd/sfKLJc8r+c5RPebYEbo3LL8zb0m8i0Ug
2Tjk1jTVlzo3dPvgk7AxxxWt8/XG7fj921D3gQqw8CfB73uap0t152a6tnxJ1MKxAVaigqNgfvNo
rlEGB9ri43RmyIkjM9NNoBTaa7M4V9qIqbM7eOV0HOqZLBHZVPnMUTkOxTWEqKzft7M3tudi1dci
npzaKr/g7JH03HMHX8R0PW39KKCarGHRqNXYWZqqPbAMmi2RcuzG/1SyYm7xBCyWy0E53GZWnfM1
lovEFgG/Z/V5TJfsh1hWQ5y5bALlbrHL5LOWilYPU22a73HZTM39ogflbd7W1hiinq8IWeL4s2Nc
zMr2SzqUicddywqWY9rxhyLODZWcpSyX76PTF85Oh+usDhAzjXsESPSYHHr2QTgG9OFCRDXae5DU
tNqVfrF+Ub3X3qKHNu6Un+oeF6Yhj4c+yxtABGrEMOuR24ZAKNlVw937vY97B0Rme6idMHGT7Isc
0sGIJkfIKay7Tn2qzVXNFLKTru+M0ey/KUzJP81juZxrFPsVtJjWPRsHDO+5pLmxZrEuCLksz6yi
6OEMyPUSGGiq4jad7IuW1TOHqzkC33QqIaDXzufysvIIyZy5NnCNtLquDqfM7MgIABgHmacJ9LVe
jeWuazuP9qlXTc2ur6C379YM5Pe2YEe80zUx0JPGw5RwCMfLFLiGBQmhMlxIHxlv9y7vHUjTZTuJ
T/CO/NukrI1ynzaJ5922JH8/9ARaQtixF+d70E6lohnjDGqXKKduImdeylikwbJ5O5QeTs2YhlXR
vJCCezlIY8auo+rrs0mfs+MMmbm9cpAy5VypHY7vQDT0MrCTA6/BbJLez2zq2SWidaeKujEpUnrP
A/m9HPwNwGefeHbYO5740qecTfGiavgcBVd3TuMyIPl2XBN1pK2V2rvBH+rsAjaVVpNsmNdVnCfr
eL9CExhirpHqa+0a2TeM7H0/nDNnuagxfpr2qu/zL0LO0JX9LCvey87OgS5Nv4W3qFYJyiJNccF9
iesrNvzB1SZvSCOjdjMZwfQBhwFcBe2VU0PyQVeTuxoSODpwWE2VrYV9ssoPWcbNOCSLC/N8j0pH
7OxFLe9lYU0dr2Rx9DBjB1rDVHgVO54RQLhKp4HtPAiwVj8YtDQfAPZhPkwlptQR05LGdbHm3UW6
UGLFE9Kdic1tCyV01rz/XPaWfacHS1KFbPvMG3NQ0rzUOiHyUAcJ+pSmg1txxxugdLeDKPw9m5Gf
7QlTzfaj3mlj5AFeGfvKCIYbZ0jXjfvnmFdtKtz3WOtg81q3bOKhtpa+irNcqfc51NwPVt739YUI
3DaLE3sq0qiHdCDjxElSH6yHImPvC1DxrYVAW39yxrSjl2k4/d4w66Lej50d0P/hAkgTVi5TNCpj
/NJw9tpRZeCD84DEoll3vQ73jb5b5qWxngU5LumeNVyApKj2k1Gsfh6vtuY/eu3gW1HfN8sUs7hx
TyjqpibffRkC+6zXW3k1LaRcRTgh0WX367o5N1uNFnZmcJPbUyCYH3tnEj/YQwG3ylzfmkV0tnWu
n4vhR6IgDPq+KMR6LKBSVPRgNaBZ6EHlvciEc2csGBNfGJx3N2ttuNQDr5M0f+GVwRbHVsnH9Uin
pjs1PWoqqUaKKvqwXSH29ZI5Z1Px5iinUlhMfrE7wgEcZ7oAz6MTJjyXlN6t18aPuo4etFfx9Z3W
gPtUwulYlJVGOW7kbzzaL/y8bdCfdFAUmXQUt5//hX4/pgYnUYIttU3K8AU+ye2HloiBQw2E//tD
kZoMWRf3KE6VU8EWDjxGpcrOizoDXoHl5/KQuuV4yIy+ecOr5JRVu/klbyntP0MhcKI7Yehlc9ew
7CY/SoquCcuEtITSq/ODKgo37Mb1LRHDCxNkIwyTSY29GczAk09Xqm5NoJAE8AeUeVat03Lms5G+
8QJfeioYzWhaTexPf5kgiNlrr1yKIILCR+DsDAPcSoxyV00OsG8hnDfolC/MDYMcd5NCHrUESP3z
uWHCEB8GFP5R4PZfc1svd+kMxzwf27fsQV56f1gj4lbFxs5sPGGJIpHru17Lg4gOiPgAIcC7qih7
33h/vwj2tmkRoNNjRrj4K5zqdDtHONwO+UyapInflp15BWvD2Alfs95NvT9FRZUlt727GB9BFsfY
hCPz4bf3EjQ+cL5tzkwUNdur+MuC42rnIdPgpQ4C6nyUB1BVYGlZ1u9mlRiIu7Yp6dO5I/3ZOhnI
LDKU3ASeotL1JjskYgA+2ax35sM6d2/Zdv46VSxMIMG0oN6yTwYnC07LjAHohCu8lpXLV/ATwE2F
J8InhHb5WxnTp4KN7ck2ra5rbbbzPOHzV1gUg5EAc9Dw8gz/qvOaxx6Uek9V843uVx2hr7B3ZTrN
b0h5ft2gGXdz6GD9bZTmk3HdxRcaBT3rwZmcfUdcV9SPtrevg67baamrIt2ojf3r8+XFhyWxmDkD
2RgBzvOHhUyy2H0JriRpZqBlh+oOx0/tFwIHQ2mXfWwaPUxSzP1/e/nzuFuQyKav9VAAPR+5sXsC
guoliBJrrT9WWt3cKquilTovc/3u9af8dQNAwovj8Xb+cR6dGsfk1lB0Ux8wVpP6B31W/cFYwRFe
H+WlWepwo0VaxPo3Tt0HuJYntFE9NtDFESiGW3CrsakvFPz4N06gl+aKY6L8QkzqbVjQ85e3lsHQ
ezgwRQFsretFquTahvvz2cCPQY/Xxk7mkCKgcOLXH/GlF4n/HSloJCoio91ewV+2F63Q6X+O3GzX
2ay/VGbq1LsqkNa8e32cU6nstgYRVnoIOh28x6yTs2HQDLIPlBsgJUAqiAUsK66Qxg5EAvkkBAbC
Z0bnu4AEeT1b/u9GVW7Ds407Hsglvqin0e/jZALPAi5HCSbZkY1Ze1iYHoFzc4G3oS7fcuB7aebg
2bh5sVr07U/9NTNMOAqFjDXyR33akwFzkxAatCMfzX/jkHprpJMXi4PomqueF5u6rRNXtUHgQ1Em
u7rv7LPXv+GLQ20ZrSa2FdiNnSxw2llJKhI7iGwtt79iVEESupV3H7s8eyuj/NfSZYvW/p+hTg4j
Cgx3BGgKoikLMKs2yRNN6Z/FZHw7EDLJlnz90U53TdOhcNkcHfSfDs/OyXhcbjBzG8sxnrXZOKA+
WqBmqWBfbtkBlrVMey+lhWOpanhjJzt9qT9HxhgITeF26p5qFwtzRNNommPsD6X/VLdtcFaC/mKM
b7RvrMGXhsIxUWdvxm3QsU/2GBfj/UpJfUQ0O/lPUOrtCFnEnZyE9tY14fT7bU+FXGzzB97SGE7X
W1WNwsxTWKyatVyBuBgfRT2LEHDCva386i1V3OnuyXCbOBenGDiLGF6ePJkhR4JP/GCKFy2HI+n6
B+enaAINBaBp2/J7gN698eVOt7RtULYT6jJ7u+gFJ0Vo7ky99FqYmT4g55aYUx4nrEjuBVrhPRWH
E9Pkac+zsfcfM7XMH357ylLS8BW5Hlk888nCn1JANKFqGddKyIMs9217a9Xp+L7OfCcGam2hjLRv
PfQLcwhlfoC1WYDvIaqp5+fFNFLMM4iMS1GA07imtkZUqO5TKnK4BK8/4kufdVPj2/5mgMtkej5Y
P0IMoTaTCKWsPApqd75uRTa8TwyV7WUP2UzrWv2Nz2q8MHeRTGHTiv0g4R6nTuVV7qV6WnYSJrow
r03atqAuviu/VrINjv00z3detpbnhRzMG2541QNNYSvuUez25N8AlSVBndOZQq4RJ21ihQbh4m9V
0C/+ljDUNgNBOKanU37hkk6qdAEpWUeg10t/DZklzlFU2nAUrlN9e/1bvDTbPaQuCNLhLuin1R1i
z6a23HmMLVjRGhxErUpiC0YTZJmluSBLNd+hXkouyrwajgmeF9P+9d/gp+vDX1Vr24KjNnJJuscU
GQrF8+kgaHKaW4JRXHZufUHbrd575J8fvTQvd92g1qgdpHM16GsXO1ULjZsvHPfjWAKlQHB6/dd5
aXISNeNTZ2MWYZ9a8UDgT5PWBGJe56y+qJVUN5OOuELLnK9ll3pgTEv/xtx8aUwsH6h9MYnltDo5
puZK11dtTmWMMqiIbGVOGxQlvZtC+VMZAt7RTagT23vj5HhxXMICNqdKaAmniWgGKPia0WYjvNxy
wQ9ksxnHjuSQgqZkyGY1PdsXZW+/8clfHBdzw22XQ8h9+sVbmS356DQy1s3KOnpF6brQimVxkaD6
3k2tMgBFEJO9se9sr/F0orG0OMIwxMbAcVsLfymKZ+i9o2mh9MAwc7rP82XYmaPr3L8+gV5YUQT7
IBtnAeMXeeojAJe0cmSwDrEr2iIOcB06QxYAiWJIn5AtT9FgLmZEaWDh5z9aZ6+P/sKrRa2pE+Bp
G7D2TusO6gQlSiNjKlWFe1G4sOZ9MpkOVKhDLBsT/4B+eMsw54VNi0HpplAVbCr2k/nLSYbTbMCZ
NY5gyDincDormuqll+SR58zT769RrI7M7ZAmdVk/PSP9YTNcdn0Z25XSLgZ3EDcZzN52r6ONzCO9
kuleBZ56//vvlps/JR0v1iSK+fn8kSgmHNj0MtbGVR5Ua9RH6XR6jMrWf2/CV0cgKNTN/2FQm/aG
iTXKVjs/H7Srh1yvHE5mt8zai8Wm7y18R/uWdt1y0BvzmmBdVb6xUl4oBygDmMIm79HEgf/5oCop
PLeyExm3ST3Q5LbGD5KMzYrzQSBBff0JXyjSCbZATc2sZbDTS/8kYRCO00zBpdAWW8jHzp15tT5o
4JihRL0dWXh072W5ik+vj/xL+ChHD0AoCbKbcdYWefv8OfVm5YhXAXwiOgXgE6q/7gEhnxBgqH3W
WcSjWp1wvvld0qFdh6MMmUMz9fOK4O970BgIiebcZDtYTegFXv/tXlpVnMssLJqUXCJOPoIzzbrG
zs256ENW88lKRzyUulcg43qYpNPvOvv9fBn0runAUpORlfH8ZajMN7y+58qSjfSsHYl7gUlz8pCb
0vz9A2DzB4Y36mzuxadhOGBF1pChB4sTOOYHSt6PDav8wAbD3SUQzrvArMv4918ngbj43mGhT/7O
yUJC0ta6kLjH2KlbegVGM76b80bFQQKxxCbr7fb18V7aifHY8wOLYs4nBer56/QbndxN1UzxZCf6
cclGAw39IO9RPxp4T9fJtdu25Vt9g5cmDUam5Lhgebm5Jj4fdcqzYE7RFMTN6FiRG/Qwy6pc20EM
1DZLAuuNL/nCTmHBELYtvidhIKfjdT47MLDzHDsqLa86JxcPwrTVgX5a+fn1F/rCo9EpxwqO56Pl
624//8vx7az0Ote1mIEhoV96fu8hI3YRIGoj5G+s4tc3yrIXBrRRWXOIg/Vt3n7PB2xaGwUKYom4
7NNk37jzj9rOzSNRaR3uR233xgR94VVip4mvLwgvnhKn1yKA9BHcV5/jgU0rhtlXHuA12LDL3bfM
w3+6up2UQlsdRAIaNl90k082PjeDOubmyxLLIlNHx8K1oM+18aYYC2PnznLg+qk37/Nx0M+HDn2N
MwTrO30e0y85TthfUXXbOBxY4jhtgSye5SQf0kSM1z6XvnPmQ3FsELEc07SUb9mTvXRhQKfAJZWm
o/NryNVqWERown+LHTG0UIQShFiOuTgXRNQ1Dy1MDqpYtaSfAs7js7bP8R2BKqT9kFabIwrBEGDY
vT43XzjDQAOAyQxqHQ8A6/lU0bUWY1TBVDFcqUE2qv3NfWnClQVGV2fY5XHVggFxZWu9cYF7aWR6
8zSywSJwKjrdZpyRPPgsXeJC974TOGFTsK/yGkW5ExvSrB7cYcrDeQjGNyrNF6YrEAi4Elc2pqtp
Pn/kFPVXIztjiTFFz6CXuWVIRqAVO/30Vgz3C1spLtvbOPTC8Tc5eUZLVqnFcbjg2ZBs5Hx7rg8w
dRYw3AVyo1rF0evN6Y0HfGH5bzsNERQUBrp52kNXhjOKskXY3ikcTnQYsXC1ses4rvPSsANg7dFF
r0+jX94ps5kC09mwCdp5pzcUoP/WWPxRsfry4XowsuZgtvZ8gEr5u7igyVBMWBwqqGL8X/LouqKa
3MLDB2MjXZ6jvcvDcvLhGdHRfqOQeempcJqy+II+pjWnp31jdKrwXU3FSIHp0NfCHiMH0koGTWmu
4tdf4XaMP9vZMBGkMYlLOg1WiLcnK9FHJgMTFtuEHLr0NQxsoP51bTFgeX2cFx6KvYcLj8n747/g
+fQ3UkwP0t5ScTXhg2Cj+UL/Qs5vGrT94+tD/TL9N19El9KYHZurx09vy78cfG4ZYEGwNcyRrfZH
OQ5dPKCu3MlRU3ta3+pBN6p5//qgLz0f7Tlrs5PlJnAahpXhkYdY1YB0BH0N3wwzv20UPTtPQo79
vwxlEUGwPRy10vNX6aJ7M2AtbvwmSUqtM8Bawn8OSnzg/ROP+49vy3+mP9r3/5wIwz/+i///1nYK
i69MnvzvP67yb6Id2if5X9tf++8/9vwv/eNd96P5IMWPH/LqsTv9k8/+Iv/+v8bfPcrHZ/+DBAJd
0M34Q6jbHwPKnZ+D8Jtuf/J/+8O//fj5r2C2/uPvf3xrx0Zu/1qat80f//rR2fe//4Fq+y9vffv3
//XD68eav3f5KKeceffPf+u//8KPx0H+/Q/T/xM4lDlMUj3WjgB5f/xt/vHzJ/qfgBgQkcAQfzaJ
WG5NK2T29z8c/09yTtiXuSGCBcAy+ONvQzv+/JHzJ5AgxmmQiWi1bJvLvx/82Sf6n0/2N8yD3rd5
I4e//8GF/mRNU14CZkIZ2tI3GOlk/y8XnNqImPd2wPKIJQMZfG4oxdZdm46Him7lj7KZYO5BmfU/
J2sF4OOrEYSiHzgPjaCyP7piLbtQMzThhQlU9yJWiIwOxdqpDNd9z14iJy/R8hmtaSDjsquqoeHb
t58TusrYdmy5DOeEteGuhfrF7GNIOF4elU6Ce9Ko9HaPZjkxLyxZunNUzll5x1vD6A1zjeXbYrdC
QyZtS1xhOn+AwtsaOmK5eVYY3sLjR5/g5H0RU64Y+zKz0Y06S6KT7lBXMLUxD0uJAZmCKRxUjyMd
TBHLCa1Jsx6rfOkX4DPXRgjb2kI/mnOpnRMLoUJnmNf3U5A0T8OaaeclTGHsnHp8agj7uUmcjWaK
BATFPM621SPiSH98gAnYlKFF0PGVNGt17ZiKFsNc2Ooj+kwHmz4MA87QpeX1Pkcu+Vk1EPcit7On
YN83yfoJpUGX7UqsPh6XEk30xtXDAakEKJM7YqyqJCTATxixX2CmRNuTxvoqM6womi53rrzRRQvY
9xWZFvgljU+Zk+YfU5th4orjuoyagb5HVMxphjuSPmtXRhZ463mhRHqvOhuxQlDP6wP+YS291BFC
ajj6CMaJLjNGGVXwkD9KvVjSSGBB3B9giSFg8ApXoFlw21me54OFp5S90sSMmyor65C+FhePZG28
s1k1coRAWhjf0Qha51aHy1U4GzSzo2kqUd9VeN0cepPH4fNaDqZ8pKFCF0Gpeq5qc+wigZqTV4JI
1o7gZE7JTg64E5ONJDvqakx6PmFG0gfh4gkLwYRJpnyrKQ895YgmRNk45ux0cxgvx8kqmx0bBr/D
5PXpfBxdT321NKf5ZIuiZc747fIVy6UK3yEbCTpAkp3lnCD2kkTklDGVhCJIIDJJgbgUupZkuwyx
5o2teSVuGavebKY45fc5afAByXLPva9rlJY0JwqEEz1+HGWMzboMZ3hBnyRaMWJr0sqdoOdsn75d
KtigFpqvPl7aUXuwFdDKkSDJ9En3SzjozTzW7m620Ie8WxBO52GLJWK/Q+OuDlk/1wF+OOZmnYCQ
5WOyEoQaFXaRiEMqusAPkb+vHzuBejjEFqbPI6kGA4se6PhZlKHzz/ZaaY9VVEPXkOFYzPISp9+5
iMp0xp3M7QP5ZRl76yHxhUh2lrHaGSxMkQxXFlnfBT7V0AcP5VoW9Xlbe419lqbtKM5wFq6L/VAV
th/hXuLIQ1XIvHiHxnfUj7NnrNz9h5VvbmDgPWzWZT181ipYnUiBS807LOR896D5VQIvMggWyNHm
sC7nC655d6StsZJpJ2DAl3f5dOMLvzXOcVGpnONGDJo/LJ1eGl/yxrJrDKyrdsH20FiIlxTr8Ekw
Eewwa+dpofiyUNUhL8UahLKQwizq3ALUL+wGPtC7HGfs5Cad0cOhstYQ+phSBPPlqHILnwcs5rLr
EqeKJ+miAA+zMpgCth7ymmGhEwFxQPWgf0SyHvgxquDiWzksntzP5PfgvGO1VvrVJlTzyyb2/T6N
EpMp7AKqmBhDe75EkbFCDnB1/WMj8RtrO/aRWLiG5hzIiCgfDIAKGTrZhJOOwC/7wavNob8cDR1Q
rukc+dDUSYW5jC2QYHPBLds4XRqjCR2ngHxst6YsEY6ZbnpjEslB5d+h5Bv69WswGdoSihkgLFpA
xMZd5yMRC4ndse5W104RbaK0a3c4J4EItnjylAez0pNzbOoaK2TY4QFbouGrNWNkEmNwgaxPJoh0
wsSw4bsPUmtVKBxUcLtkSUYj9nAmzPc4omQ7dL9GcabpmvfUDf3iYvqTWAZ0fHbxs8SlHoud2WC/
Qv/cekynctKx/em9GIAcGNVH1UBEfLZQODkZV/ijaGz/E/ICmA8aNKivQu8SweZRuPpOmNo0nGdr
ItdjlpciOJuQ/38bRD/ioSr79U4D6r4baEsOx9r3P2tem2xVbrEeqix1z/Einb8i/00vRoiwFil5
I7bqDj5KY7u0dwL55NU8DPXTCN8CKhcGdEepYW8dJQzxrcOL8GlBhjUgnyAt5SyYK7SYhrtyks04
C+FQV6XLF7Zvzw09pugnR9rGfKcVhn+7Ats++MiE2s3wbnwP5ivo0qzJ/EAMGKT5xB51NmJR4mxW
811QjarqbFVJryEJzEAKBK4DCBS9YgH3KpVp7jC8drE9lNPBFpXzoR2xmyWrEbeAOHOwhA6RjcHm
RwgVfJ66GrdhRHjZYzmMqx+2XYHeCrpXi8kK9r12NHWLZYdsR+sTzzOJC4yZgwDq8eTbl0mjFwR8
0TWWO78Ry7tMZCqNkd4sPW5R6HhCXTQTZj9Govcb4RtIxdEy5CsZ1vnuP6+d/78qpiqmVvyPfxef
v1bFuczGx+a0MObv/Kswdv/0KT3JrgXYMvF94Jb0P4Wxs+ExrmFsgJvDT/5dGLt/UqjasMNA/0CL
/loYW38SteQRxItFx89/7t+/2v+iLv6liQeBeOPqA52wIXIXPelP2olTse86RM96SYf6tWGXQe5o
m4+an8py19aTeqAOme7Esnyp9CGJiLfxyv2aY1MZKwI2hl3pyPoCNXfdxeuAaBMARvPx05lSJM5j
3k/B+wZrnOFiwbJN7XBLXD7+5ZX/67n+Wt9DhPylvucR6B27tJJBnE6Ntn2UIx5pSROdxzULjnhh
ZyOpopm9nvezsNLQK6v8ew4qc+HVev8j57h3kTLOtC05EFG//j/2zmM5ciTr0u8ye0+DFtsAQkcw
qJJqAyOZTMChtQN4+v8LVlVPd81Yj/Wse9FmXZWiqAC/fs8532ldeX3a7KVJwtGo45990cpb+MZE
3hYe5eOEoJgCoYj7ey3upc0Y5DtyP9mzl22gSxpJIDwvj3fCdaZmB+hpJj+laXBiGTLJLs5NlRNg
VtpBFSMBH4/WmWRlYpcxbv1YFU/WLOEp+Z1GvihZrhTsuOrzz9pLinENSWfKwySfoyhQGo0pIEHQ
E1eUfXp0UsYODlCQSUXO6DJmRK+JuTWrEeGKSEYm5jGQbVzfQmpQJOLqjABI545evcHPrQBf8k0+
cc56d46XS9C2rqnGdaoDWYQfewXh9sSzOggssVAbMAftqeTF7B24T0X1Vu8MDjrHzetfnnSbQ7OA
5kjpIoMBCERinzPdv4JrbgEJpbHJF0kASCXQpQNvoq942TUQ5V/tRfW3Y9KbwyafDDmGHBzjDdlt
zhRt+MYHi0U4az13SbPXBW6SlbhSF1dOpKeXQo702I1+ufyK+rbtV0WizN8Nh1PHJ5GrRz0fRhGQ
5Ta+YqNJGeqyVq57sk43KN4E1KupNE6NcpS1KvKKJ0DxERcmS3W6YlMNnpimlsfMjE117zoxAX/Z
FTAwp8buLloh/X6lq4WYDUhBwwzNRtonr8MpEiRR5VWhh60c1EBr2U9lZXif8vtd7Hy/l2mW5x3N
CM77Gmo57+7k+z3ufL/TAaHwfvevr3r4/rz1xfcJsHyfBuL7ZJi+TwlaRjgwvs8O//sc0b7PFH4S
OV/y77PGGlXyrr5PIPN6GM0OMYZVbrHlWpXf51Ws1yoOsY1Y5KPHLatATjbxfcq5E/B6GDk5px9j
x1Uz/z4V5fWA5OePs1Jdj02woJygKEecpvn1YOVyzhnbFt5w63+fvGKEAxldj2PdnBb1yL4ofUm/
z2sJ3+XNIsA/gZkSNXta7nCwXcvSSfbz96nvV3X9W1xHAQotmQpoJph3RU16cAsqPv9NyqU/c8Wu
Hh1mCg5Zpovxe9KAAR0fKW1RH8V1ELG/Z5KYoPSKft5XEBhMLEsyR4/zdYzJEsFPH2JN/5nXWu3v
4Sl0C8/3df4xvmeh7nsuct1S/5gH5q2t6BrvxR+Gsd9Beb4uor5nK/97zoLP5q6JETN9pd+TmG5H
Kg4GEbnmOvue1ua2ZnJj98AUF+sMdGyGmO3G65jn/THxCbfX1933JKi1NCuwmbhOiOSQIzgm35Pj
4scdU+R1oDQgAkPfi5kyzevAGY9lk22L7zl0MK2+CsecrCGcHt147EXGwwwvgAm2XGKm2UQlTLaG
4kqYRUZVAr6Aqk0mJaYzXO+ytc6kmrGLuM7JclJphWZ5nZ8peiOiunht/wyRtfED+OLWlb40cEGB
I+E6616OyjzSVEG9nZz8Q8w/c7eHRf8suf7MG2fKad2dpoYEcD3k8X3iX5FC+kC3QKB3XlkefW0m
oZ3YPYRc0gZXwp3EZxlUpjnAsUC1xann6FK/jRmk401SAAeHX6cX1cbhjrGEYOYIYMBkK+SGpUsM
BXdp+p0Al9esBoBE3gmOCcEXv83Vu8H98dEzOwoNkC6dX8bgs7gFaT2OJ4cXevHLkclCGgfU/gp3
dE8VBwaCeJUjoC4QbmUO7i91CiusjXI+cluirUl52vSeeZl+llNfsxyAQ/Jp4wHmHuuBT5kjn1dW
JR2WPwM8zAdfOv1RNfn8E4hyDh2k68o7FpfexU0y486Ipu43Fz3jQ43l1G6yDKPziqc364Oo69x8
1fmZ4fOEsU7hntE7LYF43x44sJL4khYuRwXkktJCIdUBOYDF0E9e3Xfv3PQzrksDaOsVhiEJDK+u
+zmQvdv/lOCg2Dl0iy0DQgQ2wFMhFo2/ShKq9uaxf2sSLR1Y3qdVuoI0LCeYK3b2mRALmuhv95Bj
oUhGaQhO2nqU0czvzgvQOId+uAYYLZ6PW9irk7aCKI1wBDfCmwNh9AMMh9oek1XMj1hI1XfHrmaQ
3UKC1bKzE+g5/1a1ff84FVrSh2WvolvCzih+EEEAUhMibL3194Dy3/H4fxFL+adZ7f8cj78+3su/
rZmvf+KP4dh0fjCt/TUQm/YPqBs24hWeLJq2rnrgnwOxaf3gzYyCRjIZkwlSxj82xab5A22DjTM4
66uOwrj+H0zE+LT/dZLE9IVJivmacR3lDi8Lv/5PUknLz1gFK+HaMyF7iqrGLP6V+yanceF62Rke
BMNk2mevhVvNW5xTbRoOcybeXK+lpO8K3P41gJ9jbILODGJMRR8ZzlkrbJnnb6PIzSzaFUS0hKSb
y7c40wAj5S0UVi0T2YlhKCs3cUuAd1V0+rBAk10mKKPsF0v+zpR6sxiwYh1qfqR+541v/yxzP30E
3p89RowNgKkX4ZK+VVYGTcyqT0UxqEeMqPJGjMPcwyKU8Wlo9R7yR5uzqMO7GYUsL6CZjlQYvfQm
d/egR/0uQ3bX8U3SgT0PXKdzfrK61rywxTc/benooUpPJ5aNTXECb5YMVwazZw+1wzpQZa+xrH+B
HMxgL8zVmu+h0a4boRhFxkIDA8fbmoWnESvtzVpm88zsXD2biX6Tw1hM1sJKdRC23K83HrFxWPQD
zjwjqZh/vL6BWZ0b2bTCzWLrK8ueRyfo4MoeavgL5gbAZfLGzRueAzTE2V95g464XnaNiVE58eDv
6HGZ9iH/tnkvLUG9eez6uhMkyGEPY+qlN11naxeTyg3KBzj42TZUfsoaqEc7ChNgvtHW7ZR9zw17
fvO8qPC31MhTPwePPe1XjV+qNaMkqcyJi88lHVogUK7uclLBD8quoNV8eLYiuDihoZT5Gk3KnwOW
eZAbK7dodgN+ss8c1gMMGz9q8CXq2e+Cu9AvmeRpc1jaLqephN3CF18ugGdYgeeCVyTHVeDOxd40
JlGuan8oPtq5q8UGziZOaDja0O/qNPaLTSutBAKc43NzYA/b3vHCRMToI2mCPNe86FEzl+Z3ZQJs
CqzR7QW6RdY9WvVSPORunuahgOinw8OuG7Amtvcyzcq2tpTmae3uv2/Tfv5DUePF9m+WDV8dzubq
XzU4/sSfqwb/h3V1s+A952f0j/fnn6sG9wezDGYAvIB4g5Ds//FmFSh3ZOgNvDxocRhEr9LYnyKc
MDVUOKw9/1/LBlYdfGj1/1bWoR7YeExIT6DkX+0mf48mdO7sNdrkIgYP4xiSRrMDai6umEMvzBCL
buqivdetdm1BoDvlmtGv+2o4aGbz1hQjO0wqZroOwIzG7d7Oxo3Raly1YPYFjTslXDb8cPD9O4lG
lvnPUfNeRSQzp4LahPQwsxPLB+d57FueBqu/GTX5OLuyvzCub9weVoLv/vIa83MsDI09br6Jiv62
lfl+7KlAsXzq0iLgz7k1TGyXS94nQLTxlrZPYHzDxAXqLyMfIW1UF7NMjk1vWiFk3BP4n60julsn
A5btJPoYlM2yL6/3RKAgYW1lSRhRVcIrpvuyTTA547SGm8WQCAC1EeNvbgIKTBMs5Xj5oN/z4mR8
WoIj5mA115av9I0zdUAZa6mTK3+LJa0C8k0vbVvcDjNsGJ9NKZjoT1ueLDvey+RpEs34lmrXFpHe
Y8rF6QA2mnadnEqlYOxn0DFxXIvHMqUuhNU/a12FROXee5kjA+ikTVCD1QrsZnlxckKT+WRtNbcM
c/y2oTmBiet4i5hDdymlurNG42IicCwGuGy9OkP6xctRla9LqzNY19PBz2I3ANN9tquo5BLM5XwS
2OSoDtE2QkUpLqECp3YNyyLfjvBJVvFyZ0X52QT0KZDRujbBPy7qh3ZI7+MZHqCIBUN+nwUKJepT
TNEtC5rD5HpdCNRwADZotiuTZc1W5FYRjhzAAFOLThx5VlaD7mmrxakAOeU3eToFulkPt2WLudiT
4oHVQrwqo1jj2g+AkraaJypAjlZWPSCcNMylAA8gjAc2bObfIqKTb+BitRuZQQIAKNGThModlmYS
byopzb0xq8OQpss6nxK6TeHNBnPbUXFiTw1RdEB+TneLtvS70c2zM9TPJZucsMXis5rs7CJlY5xM
K9kYo+tu/LmbN4KKBDKL/plQ2G6WfhHavXtIitZeQSO50e2u3YBOaykB0q1b31PvluyXTZO7YqVX
KR9Xk7xkFV8jw4tBhEvONqIsp2xoXxCgfmoiP7s5QXIqi1oeQWO6scoCdgXlA9yGX9UAWQKO/Lim
LucpG5BBqT+6UWAnAmFFxTrO5YeZDme9Aq+KbTxdS1PbgUDMLfZbkbTUvk9jAUsVIiq0Jd1YWVN1
FBx1iBjOvLUgJ4VS9ykT4KoIpif/VLqEywmjcJX3wg77dDjqrfzJ9goYlyp2BS01iHqwa0mmM89N
nz7dziPOGO6mtrap4YcZbXFw6a8QgpW6Lo0PMOhbA22RsD7SPvXvBf8te+dfqxmzYV71MSpUfpFG
3qxrHpAE1HMkoIm/pTqiRNOkn7E6jbC06AtqbxMLAThPjSuMqC2RYGdgeQNY6weT+M7OzPTm5Ain
C2y/LtbtorrNteJ+ryf5vo3G8S13arWZ9Uh/UX77YA/zichLRD8GtUtWGds3NWXyAXJ7+VkN4OoH
wNOhKsx0b4lpCYgi0zPCls8rGPNKt7qYy3TOlvjQ6N60gxh6xTiCjeFxulW+OM71eOxy/xdE7sc0
VU95YQdtkVRhMYkvibOAqmgtWmtxdIkd7G2LcbDG+UgtEbUcV+Ss46RBNXsm/6FK7Lo+Q4O2ldp2
lUnJy2wGrvCGQEJqLiq1q8R4m3jDTQpGOtC1ON8NSnKvi9VxsL0DsFcjrP3S2S2+dhoK8dIAgloZ
zah9pVS1rjyP91dteOlHVhrFQStRsfVpAoLYTictL8stuzjKTt1Swb5FWTcbdzOP5YPt5q9Ze1/N
5q5UwoDTC6Q2BxrZUzyIRJPPjxFaUNXy/h70sX+awbSeRWwcSrWsl6E8JLPijo4tEO6SzY6SSYil
qTRszofCDZQODFfLeH3OgPXO1Itc2HHFAW1WHXvOJFnX7Kg2mhvD83w3slIL7epK6Mzmm3y2nPdx
qH/JuO+2rZ6YzKKk+3x9l1Rio3otrKJqQYxVqz5xDiqmblFn8pfyiQu5s07G4sBFY39tTCrstg5H
AYIcshrgu/5rdr0phOZ1dCIv2hsOeGu6xdKgpCcnw5ZZapwxzXCWvfcTt+pKDZDuMvVL05sAPZ2p
sMeW4CXnOta+GEx/Mukuaywl9gYCWrkG+VdsnGTSVxLBFv459chzH23weYCm7a5br6kZ2Jr5cmNi
k8FaAGVy1F4nuWwqt0wCv2rfMw0LAQ14RaDMzNl0Is/Ovs8JBDjxVaJl1Cu30/Vt00lqsHo6ZyYv
ajczg+kmBUe2LjsHj0splpdpWZ49ZyCYonomC9IyK1MYE9Yru95NNmmrpJzSQ14l6Qer63FjLZDA
V9Db7BC0IB6TKIP46siBFh2zQCJU2U7QXvIsLWN+sokFvM5+Wdxpmb3259ENCSfYpItsG/a6PwX1
qD2YwnouSubpVBtVsLjPVyF6X0V4j5Leojdc5bgnYKThP3BJveZkeDoVvfnIq2ibNYhUTdFzDqS3
86sDNyAWuc2X6hzzFOmeChcBFHCc7Xeg9tsRsN6+0IX20MT9szE7nGXufURQo1ej+QxTXAZ2K85U
jlG1YjTlQek9iKBGH0lTclrmhGCxLGiwQVuQvUkQVfGlL1MY0Np+mKAmFyyyDR14eYndkHe8oY30
8CTAk6pTgZMyRWLAe/DkyuYURc6qNDBVYFSJsBlv5kjvNvnIUqkD9opn5rHw0aWGQiWrBldPzRXp
0psGXcfX59GJwxraLXjOQGucdZpiqpqrk0YzAJUgQcmemiqki5cMD1Aq30hdrfx54mxt9zStbKRl
/ezyKcCsMQSApkOfRksHSMPKH132bPmalqIbPRs451VgU1yDxQcHiPGFvXFb0XTKdVhyk5qp5CJd
vrNsmu7kZ27Ux6VzwtqBJDNOzEsxD4JbhK6It5QG0X5I3VFjbHOvCxi7NgP2MNH33lb3W77lpcg2
co7dMLKW+6x0bsxqpCi1UA1xFyDeqM18JAogdTIMu2ZQT3jtjNCaOdD62bkMJZ+3rX3ErnO8so0D
crC/x1GdJQ7kDfkoyO7dLtfjvSmNCz/UjHwg7Zbl28eyUZUDNMKi/Dc6y6H9aLt7oamH2qKBoovC
2nyoqhwZO34uK31b995mxCq/iPxUxGIPOv6mgRgyibQNqzSHa0ulFLhwuZm4fWMimX8TXXmxc44q
3g0UuL5WbvtladHRRl4YSOVSW7dVxrCFKbFlnQk4r6ZaVv0aVbGWjjqM1vi6NDtfi7dVEzPNtxuz
8GnzuPEX9TbOxqmLT5p1H9OIVU3+ccjtwLJQ1xNaJpL25GDXaiLSsYnOi6ya2mNrMdsgJ52HTL47
zLrZlF0jeexm7br8MBpj53QirLNzDyQ30OLGpjo44/NCNaECyflN7T3rIQAKp9lxmaj8c9NUl8ps
70Zhb3h/nB0qXtzMu7WnYr2092bHYh3E8Eg9wIX2Stq4G+OsSToZWwQkJThMQN8FFi+cvT+/TiOt
N05OsVJ+pgMEd55+dA33ifv7z7q0JEqgpGhdZ+mpc2jJ4RaX4KuMbRpAKnzZqNm7eTAv7vw5mogJ
aXrl681hCXy2nfz9UPpPvcPw0vS4zKjYmQyz3Q6muBtN/WdTv7iTc4Jw/8lPkgyLPrsHeA3xEMoe
5bZ5TIOK+iiTxV97dQarwrLO5Vyb27Iudstk3KSpdqucBcMMrWlIwdEKRTRbFe6XI+FQtsP8JAUA
5wbVweMYozMUO5z/OjErpRxlNGyccjTDZfqJFLytRZbwFpVd4FjjfYliOIP3bSY9iI3hmHEGIlzQ
cjlyBAyTvY8WWlMc53UcL35e38xxezaF9+Cz/spa84XA4krntceZ0bbBYNQ/h+Ujc97pcfxazKMU
9q3mrGnPra6vvbt5tneYss4wvs07srq/pkqeK81+Kog9BDZ+5MzqA8VHhxHqBrAvXrf+YJCtmmX9
G6r7HU0966p+MVL3KzHxyaTlMZbadBPr9OWo6FI3bkYPinng0Oa2RitBL3FFpvxvijZSH/a6dKk1
c36VTZUFSVftRQWzUYErRY7pznktiN8tawTxXdu2b5knntvaAf+dThtbw8rkAeQIBEdDXqg9GfIb
u2UkBapLizzXdAROpQdpAh2HZrg1BSPUk6qRupYE+Y0NV21EVNeV2n2G/L2mnNGhGmrsQ7dX5l5X
Xss/gizOvceoTl5rMLRpNw6nWDdu6qZ5GheaVCazVAfAnFEAx/QJ8OV87WNYQtNMP/raeqiEWW3L
PntPDGZJ06uaLZPpz3GcYWZGzV4UqI6DaF/GqHktaB1h/BFx0CXUIbgq/Sy4tNI8NGmHqKrczULb
yUp6zkesqnutK+0QnuYtvr+Gvw2T71x1F0MbzqjqN5kFpJ8OAzIAbcMThaqxjiKTIqjOp+qwiV+F
w2tAoAXtXC9R29Si1qcCcbvVvBm+Ner5Cq0VecqfFAS8tDzknZbyJZfRMw1Xj0njltxV1HT924ZL
xpuY+kMGZESmDd8cCoOEHbHjRNjzhixemdZwzJG+MSbGd/gEg0kZ9+W1JNvxKV0A5p/bak2K4Mt0
9du8XTZRXunXctOcDQgEi02LCfPsSoPLBGVoIUk4EU70B2zQFiExVdJ9kKOVrPmSUjww7Wej4A4J
VxaSNEzUKGNnA43/hBeYfgKTPsejhe0TlBkyXOor2H5ure+NDGKsjQn3LfIoIHSE7LiifcaCZ1tL
NzNmXRzTL9hFTkpwUeqMg2MXvz3OWnMu3gB3ejuK/DLe06lyV5MxvhVSPUVpuRcWuAH62w9Lx9G2
0EaVa+bJGPkxR8I/Mprm2BEmJ6T3Oshq+rCEdXJs3nCuXj0Oeq35YM8x1ZpKJHuOlgIzMM7eCBOn
bTAKV94GPVe+6/mkryeKSLc+d+tt3LODIYqpgmSsk2gv09wt1toy0u3qLf1K4+nj7RHRExWdaXy4
NsEuiLi5aJnrjKchSj4GPwv1ST+Obnlj8ZPogdim1uqmdMWj9Do31OtsDXAyyNtyk5QtpSOLTk1D
v2qjOWILw7EMXxNBLsrawKZ/sATQagzxDl3gGGOkWF3TxzULffy+sg0quzzqunmTXn0hBm0pSn5Z
fgbHZDz40txRznu0mo/ciX5OnXc70omKLwmXh3FwW9CvOF7pNLomJLu3yEfUy9kkZ+qmyZNjPr/G
7oBtYb5D4LxMc/YiyvpUZ82OopAV7Kmg8OWBTO2dhxPAlPTatIK8s1Anq0pvzSJjkzTcxuNzM6X3
ae1hdF6Wte3VL2wVrL3LSMzAWHUcscJiReCY8QbAOczbdJYnkTCeRs0NDYy0e+XzOZrGS274dzyW
YeKwoo7B6y7iy2LuW8zhWSUNWmJXHWUp77PJ8G/ol3KemqHV1kO1hNcKmJUEkWeK9hUZAaaw4L1b
6SeYaFj/OadWyqEIrEt/0kXNOqtR06FLJCSvmjYNjW71rGxu+hHdFv3mYckBxSG6BtkknvtSv8QQ
yQOjMpguF9bpZdu8xNk8g9fX78n4tUxE+ZNRNWRmGlYQec34PoCcGo1VFuvUacfJ7y5rq3107QAo
/XpmlUPCntyet2tldutgdOU6x2V32KAGP1mUEhGHyQATF/MxWty9GSdnFkNgFovE4WAwtZhbYiq3
hsaQg6uBAIQdx/tkgd2OMv4Ql9MDbbMvY8NI/d91/l/rfCTMf7POlx9f7d+dg/yJP9b5wv3BIt9F
7SSnClqAdPRfSqnQ9R/w8rhhoZeBH4Rx9Y+FPut8iwwOf0rD2oVvnD/15z7f+oG6erX5aZgNbaJ7
/1GohrD9v6zzCZRphKk1MijEAPlQ/06z4HSz0NPAPHWmW21c4WCzynJyejh0cTDQQ6axOIFuwD1K
kGzhrgyw7RbRtbZXVtIgP3qmgoNMFLfYRJiYx1VfxiZBkSXqtDBb6mSibDXTTmVM/RAvE3e4T4wC
vX8uO1am/hAvIhBs07ZjVNG/0lHRElHJkRFsGL2xdcAceOJrQnalpRYY2LFKWnaZQ74oSpcG/ANs
fcjY4K/BZe12Y83dzhD+UcF/fAbgLp6LnkK/nVXH9B5GefHllJW790TpDqtCaOsClvNuMvMJEAB+
6cDp+0WGcx2lD/ily0clmUV4GD312me5cRizWnLKpANyRBW5I0XG1oAQyptz2EaSFDnJ7fIqUXSV
/zvqzPHn5ArbPlaNsjaDaudlVV1T5YGkCqnFDT6z2+u1znugrZfrB/uKyAhFYbb3c6aZ72Xn1/uO
wUM7XLcR77zzYHMVWS5OpZprKpTQ3p8nTBLlVna5V5Eo0BnbTDe2eEUBQD/GTevR2TQYw2uKVnvM
mrZ0AnpavCXsR7e+hQSbl1z7F8Ud2h3SbVq71NzUHc0Fqa3uIax7x3hx+1f21nUT4Fpj5d/R/IKE
613Vh4YhtmSUgF3OJVq/aXxJrYU9+3SaWnPeXhxs9TaWNLM/shrNXlyjpJWDVYhbHQiiag90cE0z
1ScmWK5hrqkEZFOqeyvDqrspHFU3XWh/tjHk2J315Uz+ezmbqb6CHsV2AwCuYv1c5s5F1WC6Qvqd
usfJ85dfozZTsjZ41rAtKtsvjvTU9DUwwCJeO17cBBA+SIVTsJWb95Ety6+ym6tfiUD7349Y57Z1
NCZF2DtzehEOkbN1OzPcUQBuTcYOKcPcRWWOGRRgtnOGej+U+7mmUGSN3cnhha9IaPpypKHKq+Vc
XvGw5TMFCkYVGA2mFxRxI/5JGVXbbhis3cein7xqU9tTawb1JOZXHQ8rtyeGP7HKtLa+MY2KpqUK
kkXFpUqvLnYRUbwXl03RMWss3hs3KY0DonRhM0D5csbzrI+EZ0p65ZAxMp2Ze2yA2IUOJX7Jxl1U
yQZUDePGo/ijWruNv1Acj/V+CmBhEp6QBthGqqaAXLPnpJshbDLqVrgAu9HjZGrFb11LDYR718Q8
S72XeOl7vxCQYmkVwhDXuzriIc0hrJ6U/1IZtIZS/cBiG4OV0vk5bLr7qp31c1v67mtk9MhWpe9j
mtAy+jU3UVRPv9u40bqQaYGBzTYKcds1msTFjz006K3YZh9Tlg0ZPsGW5aqLLBjNeiHe08TEvNEY
lAsRL/I5++3cOXuNN6HfEYHyd3XG/B7MSU6DXWMN+AgVkbHWcmjkowOtevRnosfr2erq7mC2evob
9lB0oSLHsdiAUcEdEN7JtXvfiJN3jxohssG0geKzSjxtcUPc5Bi3atJR3f3YZ4Pc9JWHJNUnhnXT
zLyn70i3MfQBEsIRRSyRXpXR6qJNvzBvrTK3bbRVh3OAhJDXtS9FEbcHp1Mzz05Vqss8sLuRbUnp
j4fOgxbme/IjGur+dZwY0bmw8+3nu1apMKMXgYfNUdqnN87CXatp9pt7aRhZG6aJtjzRLKO9FGnO
y3WMBh9ZTM8aQM5pie3uolRvzpdC9Pm8ocQ3l2FsuMWAXuPqC3GoBQrC1Of+hSoqELeUuMZ1t4bs
W8o7U9Bryiav40K8dC67/rwb0/m0kKdk39u19bnuSscLYh6yN4T1jP7EPrWrgys02KRzUpKUaGwq
JkwBNniVVY0HSNsc4dasIALopJxsUYiw6NxoXunEkDRK1NVgbao270Lk7D7b135WvbbA/e6I70jt
WErCQmHSyZaHNfKMR/IaTrGD8t+fIVrFy2254J7eXss7WOTFJbGzuuTM04qsjTdtlU33zjRNHfy2
0cBslJS0YjO+O8Z0cfs+0vaaO0mfmExX0kRKO6uipa20tHDwsu5W8I0k4DbySptrusWvIbyBJZpe
jf+1YRC1/sOGwdD0b+e2+f1fTRj8/j9NGJjYLChmV+woQxj/96+hzf/Bv2RigmFArhnwCH/mL3ub
+YOlE1QhSHZMbVdL3J8jm46nw2ec8xjY/vjV/8Td9q/+C9e4BlBMgAZkZK+8j79T1rrZLLqEGDP9
z+wj/L6biDmXQt66etw+uPhk/x+8Mz7wfzJ8uAazJtQLohR8CqRgzOuv/5OZzma1kjljgjyBNz1s
dUuE+KY/xpJy8X/6DvxfIiB/N5fAk7U0ixA51Bs+OVLef2MAaJaXp15P9xiBbCPW13mNpqU91D5P
N3YoE6gI9mj3Ok+DWJiwQLH+LDgVaE8pWocbPKnPpM+kHpAliHeY4k2PS5HqfmH0nYKqEAs37JKK
+xM94TXYtMgIIjZmMuwqO3sYeqhqG1oZTcxpg5ObJ3+SebNPcqJpOMrqwV9XotCrzwl7P9u3Srnx
1nHpqM4IhU1VsytlhzRUpnp37Q3Loj689scOQVdQCXyDQlN0txXbWWNNx/WcndM6nj6HWnbHVi61
+15Q5m6dvSV2b2NbRucae8tnjigug9LWSffZBiyeKWQaXiyWgCk4KZsXfJZXlzzVonO1TBlFXkR8
Om+VMMnWc+hErY3UrXR2Iie7IEocCPrHVagnwkkQYCYWorvrj/dnHI96/lrix8cQrESRNsdpHvIm
nK49ClXgR3OhH+m/IpBLOL26xtitTKcJGZ3J6ew51FLkDnO96JTaTdu8KrKU4h7pZZQ2N0NdqZcm
SVVzxvVblo+0bc4K9aiybUKkaaON2pOryIvPCL/mRAkPZa+mzzJaIXhQ7K3ZFZKVgx+OdMgcCSLw
3JAbRTaSwux2sQ5pIcDhXHooskV3J0Vx7XCruVcxo2sqKrCDFJY1131QJVSM37o9VXHXwuvUdIsL
te2Ddh91TFHPcUrJNOV6xLhRqMBzdu95CebH58nz5vmOT4CpKKwJPtp4HAuL7GRg10nFFNJoCdZU
FgJ0md27JuVVtwVp3UvU26LbdLoc0VaspX1u4pkfombs5mJTt9ThhHwfnRKDAf1byGwtFUQOc2kW
Lr2TFrsxYyyAWO9G8Ua5Rfu50Ke2rPua3MJ20WozfhrIs2MO4W/TWP/i1h7iC9ZQ8vWjEVFFLPha
V1T+pBBlGpeNJEsm36UGuVQ9uxsRe/428m25M9U1Ls8+ZMQjUyD7U4jGchKjFV+wEsXU/KV0W9UH
1RV2daM7uWee8nFq8iMZpsRkaacxVASatSRsH8y+63ZR01x/az6ZGMd5KowbR2SUZ66mRDn2GiYz
dx9EdchRKX6FaiXRv+ovrcohKCGiz/GxczjEYWjq7QcnIxV0mS2nvWTPjG9UoEhf96c4LZYDWVba
rNc0s3WtzmnuL8y20dQLp9hU9mQ7QZ+Nxbi1YeTEYR8ltb7tOg0fbD/U5YTFdK53xtw5FmmKOoOb
ILmsrRKD2tvV8D/snVeP5MiZtf/QckBG0N4m05vypqtuiHJN74IMul+/T2q+1WoEaPHpbi8WkASM
erorOzMZ8ZpzntMYFZpfp+3ybTloMxxV5lR7GkXX3GKdQ97VpGNgwtIlpvguD5qg2+PbH59yKxbx
JeJBBmfdCm09xiS7md3GIG46e6nraHL3sp8aJHES4kGbvU2VYRRG2ATIFS6uX6E+NafFSPdzx24D
s7OoeS1uarqhzBKjOVcsapID6sECssEYJd8Yw10cDYtT4vMqqOEo6ZP4ukFhVEZW4PKYWiTLbh23
McZV61fticxBHy/uMsJcGEpN7rHgQijXuZXq6ZFv5eit58RJ7GdUFuwHsc4WEHtR9wQc1m/C89kW
7FQT4Blmhw496yFKrMVnduhPc/2eVCz5xJvFPj7ge0lryA4Fx20D8AGNEDJcdph1v/h6/I7bCtmv
H4LSi+ruc2gdpK1xKOfBsMdv8kO7sn3+v7nWn/WRuMYW/Ov66PFHff51rPW33/D/CiT0+iQAobBH
R41I1UJg/6dK1fL/8PFMwiji1whj+W/5v+3+cYV3ARHiF2Avev9dINkC8Ay1VkBXa5H3gTPg35H/
Yxv4p5KFaB/Cnui2iPZAFGvxN/3HkiVNuzTw4ivbQGXDMU1yY0Muu3M0vLj+kLWlXwXKUHpYHJj9
PL3LAJ12AuLg1u8iNiJjan9GbbOEQZb6BybYyWuSLcvWYdZ77kFLIBqzPY/gs7rbNUWETBSXcHUX
iL44j3WX/h5j27w3itQ5QBlmbciQ/8HoxvbGQnSF/m7Ud8wF+8vk6ualW9hzYYzMNqOjnbVgVLQh
gLXbqEAYz1nfoi4l0v3QWzPwjDFVHaa9qb33ndl+tBUAG2nk2WfNOb7yknQk02Cp9lNT9vfjPC6n
qXchRNBcnqF7o1/gROcRT/Jz3Y0X4Zh3saCcmryHwoLUuwjrMTIpm/AwM7boJ83bIKOPwE8ItKtZ
pEAsWdkpxJylEd8RweIsu9JNypVH8uRRkemLsLffwgtBkeMmR2gdt278PM71g+EUap/EzngH/r3c
lmAqA2YE4/haqWE+V5WPlEHq/scfG3uXku29txbAAkApWMnM4/xp0ZI+2rpkYTjbT/VSjW95FEg0
tbaxI7lyPSYsScjs2ZGZSU5xWZPrRHf9PFZgzjxXu3sPVdpTjOkTV1kTs3Uxi5EN/Xi9Cjr90kvS
FMMxgfkWY224DXTypdtyY7GvWZW+5a2KCEOx4XN9VV4ffelkSHZlK/t7KRs4GOQZMy3SCG0a+9Yx
Inst6v7O6/pfxsC5mrQyHGeic8zJPlRlTBHQrkcn0TctmuS4cZmuoDaNc/3pyfTBySUK2hzbSiSa
oz9nZtiXS7KVNg692llOjEdOLes4Aylf0ajPRDB4xE+bb6pyeB6En2ATjnVyNtqOFr5vr4d7ZynN
/e/Wa4QMByia+kWD4D4xDhxPkc+7g2CJxD+3BDwwl3JrQjtYxyhBsrTajO23aH24hqg00JTGE2KR
Y0SechjDdN20U23sWN+Bq114e5MoOtYaXhAKiwsYEeSBgZ+t3c7f+dnVsB0b/pc1GvTkrc0KqEs8
fz1Ylr6b8fDaLgW2T07X7M27lGJi5ZB1jJgW9L4yNqY9bIsEPj66QataUF+29bQngbY9iiH4Uco6
oB4gYjHrT5aTIYCWM/PC3psuyTCBFaFYHwCBbIYxOw2CSmjRDg+cTPBr2/lJNql1HIoW74dhbh1l
dWEvK3lIGylvurq56Qbfvp+MArm61351hnr2hrG+tXznvhKQm0g+ZtQ9YHzsLHvZeJ7xMTUqP3du
mj2oq4Uum6W59mzmgDYSo6lwC2AXLiWeCS+KvbOtPpbedk8q8e1dPrPAGhy8G32EYKvnb9RkyZso
SnM3FNb4oknK2mrkDI9aOJfeN3ivEmNdNdURk0tYVPJ3VqYHBfnn4lJ0vOTwj9dNcdt3Qbv2Z+Dv
yrfxE43jV0VGw4pBm3xB6tKutfLTU9AaWzaA06q3jV9Bi/qqUvmyNnFTRotau33Kmn9mkW7xNK19
9tDnNE2bF3uWVZjV6qtIsnuMQfou7Zj7BfYFl/sB1cxL7YmSWi/jO9k3j1GSflez9+Hp9sYZEHqQ
zY4DtGD/XdbRPinS7Og0PX2pdtUB9eDw0holGlQfY1Di4ZYRC2JQXK75l0TXdE5jeEnjVCy/sSxS
vNL+bOrCjQk18Lqdzum2V51pYnitsohcQts49g3p1mR/T6ssKXie2mZkq1otOwpwskTxVm+nJOA0
hAFCbHfi7Upo0CH6W3djlvJzGW13VYz0mI2N1SqG1HuapVpOwWAkD7Pnife0xtG49pLeumHGpG67
KD0SE0/AeguTpijQUMb2cinymbhnH+9vZbnJNwWzu7eGIPtFjzjfeKpTP0FeOj8TH9sxX4J7YIF2
6Pvj9OlkBHPOLHNZM7DTTgomkEUs1nEbH+jJxg2FlHVQflw8ll763feWt7brVjJps6oXaq/hoRFl
8UJ7wg7VXQ6JMhkyIyy8N+rBQqiHi7hbZYv7y5gcnGtBSS8yvc9e9RyVds28fzFgSiXRzdDmXyO2
USwRfRm2Bm2ZmRRsI2fInR8NY64GD7XoUNQnaKwqi+5/RY2HOT8vYBGJqm0fqoU84rAbC8PfdbNh
s8eZjDc5NNWZ8oMY+LypvCfbNHykulWj3zzDEHsoS9VdT6rzlVhWn6mVmWPYGWQHkbJPX8l4UGeZ
dbQVVqQEQiwuqQF5xYAiWg+fmmRpH7ndEO2ZfjYvGOicJ9uqca3DXUDR2BWVG+z7OjI+Wp3qh0EI
9WhIv3oQTdI9UoqwxhhZuRQuCvWujJFNWRKphcmhVQfOdEvM43IZ2k4fk7xodk605M+1bb0Ag+Mr
psv6hL9CHlO0z/DUioQL2G3rn3lpwNLMif4d8y/N6wJm2bMH+XZYZbHghBxiYFiWknd5tavJ5Ayn
rhoehCbDxr96XwKTmW0UPGYZiLAM0Z+KHtCochPXUaj7MduioHx25yL6narR3c4S4Xc37wrn2/er
tWF6OwSu6zxdPk2xHXBHrmHUoDXImRXcAu+JzshB+nDIxoNtDR/+QPD4quSgCEVqNJ/XcvEkax3c
lcwyECuzOQz9hN1cpOsP0ttJp491c/36XpxW7wKPZxQf8loEcA2Y6DjPtqVHAilHeTFh5KHTnRjB
IO32hVw2TPS6eyBt7jNeB2q3uJ/ax8yTAu6cHdyBtuw+UqWdMEU5F+JGbDd6yd1VmWX+gWUTDaik
+ov7Rm37YHR/XK/7nAtveS6QbPLmlGrXmNr+dmbsjtReHTeoKkOtKNK61jo5hGc+OnnubdOoxekx
ubuxXvTOS6xPiBQvgez1GodIdVMHyt7HWcupTgf4VkTp3sTVAofr2zGqM4CDnYg8TsmA1nQRtvmC
HlHAy2NcduISqn4Yn1OlLOQxLRBQdiZgObhMWFq/aVI/EOerW1Fam6yZnDPp4NWD07CVtW2R3Fnw
b99aNQynCuXYc8z463bUfbd3i7la43y00LjiDmqLPvsaqiDaDBBSENNL+TyS00kpULX+b1kWgOqE
07o70VDO1nWMQZIkRraFTBJv5/ho5hC0qnLnjJiUhO3uSyQZm8xIiruYEKDjUgu1n7reh6SSxbem
P2j0ogt0Gk9oY23F6GUcbthDJdJ7vczeqyOT4GZc2mXFbAFZYjpY9TOpqcCh0DdpLObJHDQc46k0
NtcdSgZ8xEnYsWbv45zvadCvurfHoDin/oK6NcY7vAYO0u505kN9cyVaenC51u/cZoYBeOMEbaY/
qjiVp6KJ2X6qdN7nCWZNpRp9YIwkXlufDcRAIXwl99VBAV7SxTFRtozm/CVNN9pTBU5RO2APVzjR
OdZdjpyTaUiwEWlkHZU9weG2F1tGZFp7OU+pbVCciTnGZ3D9nqf13LyrKTU2CM53cVrVv8a+QAW7
zCmCcr74wB1NhqpUUVYS8i4T9txV0ankQQOXmSvW1dSfcqOmqhs3OFix4bReYDwFypiXg+F5MSiq
+brmYHq7b7q2H5HfTGx1mwU1jmqveyiZYlh1FUIWL9XmUxXn8LTw2gyMF7NCWutiNCPeONN/sUBn
bJKkbjdRI72n2Y3NCatynD9MmSx3hh955KUv9dqEb9gyeDEkn3wJEbYhXrqZ0/bKx8jnJ8YPyEZl
Vt5y/sfbLKaQ63pUQCgS09vIaHEgxI76ENnEA21kef1bGN3ykddOjNcHPx4j26ehq68CrUCh268o
NIjXwM+dWQS0RK28MZK9A+78XDrcSTLHpWYrrY5Z1RRPgjaAg4mmjguE7Z/kBYxFbL/z7uhDm+R4
CofCJbwI5E7TeM456vQbmRLOuvCBdISBTp29Yw3LQZcMh9kYuRX7OwjzKNSIvm4wZPTgKDa1NIaj
xeV8bHsX/ppRmmtf1cZphPOETtRdtrrzzVPEzbcpIyUPVZa0e/AvxibJwJZBv9Hlr25unAMKrYVV
ExGti2vN68Yr5z3/Fxcqa2Uar27MrVd3HBZEbln2YLbBZ8n3dyUYiwXDiE2qZ29u9O0Vw0ifXMYt
bVEyYVkoe3u+JWVdEs02IkPPDeM0oKDvHpdEPoDiOfqMqza9i4/ett918C2n+CAymIF6DA5piVKc
4dIqNceHmo5vNcgxOAaJRDsY2emB70ce9v3Y/+KFvkVDha+ur1+NMQ3QXmb9h5vbP0CZTgN5jOFS
jCurXLasNi5TOxnQWpoSu1DyWzo8ESwR3dDWgoYhGJyNl5Wvk99458nWL0FniE2umxiGaHRRBQI5
2vviRjGO4wQq/P3C8C5CPJ44FzNxvVXDP1W5Mz33M8KvyGeiWZsGX2LsslSH8E+qCvosVW+3ZPKM
2nKXAls5tRgnpMq301I5j2opDfx+9bJrLedtiBJc2Lis9mOav9tuxbwLlKDPXzq1jBezmpdNI2pn
x0dfrzG2Olg18qdxoEPkaEuvSs6rz5uGfoUhrXqoowixugXLB2OH8IpdHJhZtmHq7oWxWUMQiFyU
HwTLb5Zgekyz5QuNQr9GCGEnqyrTgAea6K71HPqd1nuRaRXUK8+JMKQFmf7MBgujpNUzkuXR2chm
2sZBxuIY//qN5w3Bgwjw7F79RZeWxsjX/SXNy+LWYWpzgrXkbttZu5g97Y3jKGiqXtusgeghP+4Q
Bs4szgOHArPtb4I2+Mq071L8VAOspw6jKehdJJ5Mj9tgjVP5WTvGozJqhcYCj2xidW99j3eTppLv
q8PHQc4sooThaku2Y5+/IRcSAuoIL/ZxcObl1pqK98U2h9CTg7fvWZGvaF7MkD0OlXN6I1DwHib6
Za/hzxB+uiMbKVlZ8H/YPZtik8UlwUssCZyZggeAGwUIP33orA/oFJqDVbxnTuuD/krDbJFq3Qw6
CgPmSvB52MJoTK0rfyBZyfexo9bFcg+aly18e2gbjiQDhc1VosMhbFvN1ortM/ftKjKix1x8GmIc
dsSvzNtuUunnFP9NrRoRXuO9o5U6oc3YtJaFT0NxGde59chd0d3qQjdH+BiMKSrsc3q0T1EkloMX
VXvhRjHS+Gg7qP6urVDh9mpVgjzYo/gmlYZ1jrIsDpy4qg4J8z6cCM4AU6Fw7pVrp7sCjcQ2GK+L
qax7JZJL33Y45FBQ+78Cm1OlqrNdjposJO30klOP75sIotq8oOtnAfo8QlqFunauS/XdQAPZmDXO
g5jx3W7GZXZkTvxLWpW6Z+//1EcO0K8CxwwnTL9D4DXcoAoTKD+Mvbbb7kCLrgguqGeMOmjjAQ67
2zqDMWpm/bzRpbgPVOpxlhrWJ+3bJ4571n1jKQ5NIbuV6HCVo/sgFQ57CmX0psyJtgcYh+NqMKdV
2jpOCESqDQ2u59UQmweLLeSqTsz0ROTibd5YUHFjFguqZPiXpvE6Ixz50hD4tnZk9jxF8sbsYnPv
K41oGO0WB7GipXdZBS6If79SM6/0SmW980GgIi6+pHpsxPTRS5fkwjJQKFpL3qOYTWXa4Im1MqYY
qleH1oVN0lRRwITCeBBue4xb8BWRa+chqNZ9XDDRM6E+rTOywtU8tfsrW38VOyaD+9G9tUsfu0vJ
K5rXWY+LMDfz01hVr/BJsr3h4hhyHZWeLVhyjq03IyfKjYhcB4e+ZVV7OfEtT8oIMCbwOgoPc+Nq
3FiD1MTbe9OaJ/04gepeDTUNpuYBXVEC/k4oyn78OfmSae0ijJ3ZcMao3jii0Nch3b9tW7lvfR5O
6ql01+rKWEOeeoBkF7qL7sI5cvoHhFarAF0sLP/2sIiyDEnZxNlinU2juXcrd6ek4f72I+rkNNrl
zfKmRsqJFEKRv5Q2cEEGFit6HrUzXPtX74j4HU4YctwlCgFqn5sh+fK4FFda8r55lGS/rJI3Hu1x
6GJpWqxhwN+UnUTfbe2mQBGYO+iYJsnMANdZAjYw9liW2nmZ7CZ7OhEi5HNxzOMW4soHDOVjGfVn
K3r3Br5XkMR/ihILIMpq1kcDw8q+2ViK3SsI3Ko/ORprk/JlfloS934a+LiCUW2iLqF0KssdRNhl
k3gNVy0LZlrOaiPwqrjlU+oGBwsNJMcQfV9RZPg0SbSmpxfBLJ/dRP520DedwarYqzZx5NZIXHUm
WtSAovdutsMvw+7XQYxnwVHtt9dWA1btvgg1veBGLFm5TlDvJSt7rD65Z6FIORj/JSkzeTW9TUBs
1kkPF0q1P8oWZK1MNwyhr3TIL91N+HCQB/a4xFdumch9puLsko7JcrZa4TwtMYc7mWJ8W+xXQ2cf
tRjkPhguulxw4DXxV44CcjO35nQeZzSHOpuKLfNvypZuFXjD2UIgNGouEyxXeH8hPC6Ne1OW7iXB
lBok+cK71+BxHcWyRQKBc4tdgz8JclubqNtfhQx4rbsa8puJU/bOFmiuLLUT+e95edHmGyHhEJ7z
q0sZi7rMf2an2voN4Q4NBs07d0FZoNkVrtweqGRdJK8ArI1DbOCS9Jezx2n+ZBo2YFtpFN+JFi6Y
ImkePaGWe8aZcp0ZbHkTUxWM8HGnUY5GZzZ8q9SoHr0sumE7Ou4G6NkX0m8bJKDTM9zysHeSUxLH
nP3aIExqYg3PyuCXwDajl6zb1IuBCSHPigtv/7Q1tLOPtM0LrZPqSQX4tnmr9C8UgU4A+GOeyCf0
UP3JcgjdElLYbFvq0S4Zpo2+OMbWcsh5EneUJF8YTzZRDvNPiVDr4buK6hsit6It7dE3wN0dYvth
VRTmCU3Zrghi3jFCnUvRMOBwWauKfJWRumybyXJ0FwcrFCv17eKZOz1F1imZ4PvXVmO/zhRKLD9H
PP1jyZI5QaBbL+ZyIRLU309R12xppwoK7aa7F0NmHFI2BnggC1IHJ7fn6vbtn84pwpnpCgL+L+nx
crzGnt5yHnYakIxE9sc5dvZuypewJt9up9P8gHgfWAqus5gG1ntr8h4bAb9Tu/oYj8l8wdgZb5vB
YhWbo6hgrT4zUWEsLqh/+b7rO+1J4ELZFZ2xrFUVl+9dn56yyGD2NT7oHguxjEZuZdU9V1RNKTSJ
lVLtEJaO5x0nMvjwESrG/an3NRUITFxKCWSkxi7zWgdTDjcVQzB1sudqE48gE1B0w8hAkrgKWvvU
MpiV3HrpdRmNLgYJeEuGVqicanRW7iKuQQmDh5eJ8V9zmRalTrk5LMxNRg6Vgekceu/uwoD0dw0x
MjQi3Nkri8oPNK3V3fYD9r0CoiTse65JMDXofPxerSnWnjxtyH2P4GNvGBY66gbxxdZGt71GW9Cv
XMBxl64dNILHLOC5hk/FyXrlcQGP8569iXt6BD8T1pRTh4EkgBJviAtkovR0dYmsmoOJOyjemC0u
32ymdbZa8Ij8uOAuY/b+aZhtTXXnY2ky67LZeu3IjH+pzQ+71mcDuH2E9PEQdDJ5FU4voJVwzKOY
0NvBbrODmAIsdBM/AqnuY8+9/MOH226Gyh+zlecjxEBQY74aONC+E2obwOJRkfyA+CBGWTMR8zWM
+YU38guRtHlGx2p+oC1ydy6gvF+1N00vObPnEKJVve3zpjgm+Gw0cgCHcWgq3wRmgQsjIWeXKQpN
zUF4i2fouVz66DyR53CfdML9HMwO/mtAn7B2AqOBFCKTlz5DR7XKs2G5QUCTX4qe9GoLw3CYWU56
mUfd/NLeEhyRFkVbplMdVS2uf9lF4gLhUKHprT4Qq9/ZKfuDxGSW1DmtcUi6zLu5IkSJ8mCfwAdm
1o+Ufc1Jp6XzJuq5hBvixOPLFGTZUcP3Z84U2bfI43ED5QHQ3qBe7BN87eVxyqhHXOj41B0V0MN+
EvGth/r0VNSxu+sL38fvoPzX0Z7U9+B0el1GyLHryJ03ozKX7bBkNkZTzbU4woGLS+vBzv36IETT
/aqEM58xXtSnOl2ibyUYnTADqmLLZY6obL7VZfU9egyybTTySIu6596wyALB87h8a0x5KyO1oh2j
Unmqp5cMVMaHN0FZgPPa70Vp6vsuJhjDByy3zip81hOY3tDtAnXqom7iCqO4wD17fXjaGYor9r8O
92lNjdeK6C6NhnFvCss+WbH2/oYYoULwYBXzBhyXitUrI4Z+Cr0BUhtkx/xB0eFv/sPmQValf/WZ
Z7hCSli9+JE6h7nmEm9kHPvrwoBxkihb/alF/LcYjP9jJM9fonz+ZcTP9ef9PfHnf0twD1rHfy3H
OOvpp/wkRSL+q2aV3/SnJMP9A2I2HYEpHABgknzE/5JkOH940r76iRBqSNJ5TX7lvxjl5h8W2TxX
mcQ1AJCk8b+LVm1EqzYLB/SvATYl8uz+HU0GwVt/lWQgZuA1OBKFIFFxBI39U4wpQ6ckljq26ZUA
e0mN04YREk1MXaivtmmCcGpg+iRZad3PAcQvHnlJmt21GrTKLBzyBbZsBGgsVb7YuawxXgJRfDrd
0rPpH8c1kzLiXuL+Iy3dj8aLXmplvy2Yh9m3e1vfSX9L4T4xxRxXLlprjCUNQz4lm7Cvzj1SvaM3
xw8MyL9tGyNBZzftYWKDuGqSBMm+D8ZXiMI4VcGsKGyjzxbwzltvqTmcliR9nMYUxSKcGez7pnfp
LbLhXZfBeRXDnAZHhsWzx989Nejn5qpbtn5smWu4R/atGZnBPnLH6cwMsgtjzrp111c7LBTPCL3e
43Loj7nI75NIFlgteJVh4AztLnPm/KgNil2WmC54JesdXP29SLIJREhL0zEVx6CniC4pOCcrQrhJ
sxfF0t9WdfnpsB3YpT2mLyyq7TYTLDMhjixbcyF4ng+HsXYzdNDTY/yhJQUrGuiPsXfFCnYAFEo3
6Y/TVKLI6/33pqN5JqdGfNaE6iCVU56zt0WpTshnYK6ZNZOE0Xuurgk0FYbvSzEznWoEVupMipxg
FIJ35mI5lL5xxnOPPxSE+g0KUXLOmKchRZjHNXkwD4k9sVBfgg7gPbAMkYpL4VzrqhqVn0oThkJT
R7fZqBc549KM4JzzPz2e8aB9ltlckEszz6GpnRdX10/mEKF4gfOzLpLhpWn6fos55uKMnRUC4ta0
qwzTFPnHIe806kL6G8rleZ9GMRiUqEQSaA2v/Vj7a1u0j53VRqu5Gy69zRS3rqp6Y2JjpvPG1AvW
0rm+gswvPqIGlF5knZ2WVXYGujhs2+RmGaJizY34ac6sknWb8e41mIFs840aY1nlArBXiR+Jk+BU
EIpMXw93ogoI+AAMuiqq5daIq2cyMrb5FTTP+A1MkvNatAYuksidgNf4LTQkgmjqZlKhEpXYlFKr
p7FhyiATD6ey/R2P1LFYSl7dzrZZ35vXi5h9eOFT7wdKvykZP9GfRo8ObIM923uGfkmyI6XSpZwX
R9H5e4st6ApwmnsgIFMwfixJt0progUI5UKc0kzdAf8SLL5UvcE0tlcjEZeghb1onyH3DFU/HM1B
T/uhlwcTo82eXnPXOFW2G/h+vZq9+uxdk2l1Vet1ff0Q4kSOW9doZ9z7/jvKX9wt7fMgkT5Objyv
/YIwo47XtCqpYHZEukAM9XidxVDcNAGyS1Yu3Jadd8q1RTIKc+7zRBDNsasErOnADdYYUQJ6bWit
tZXCQ46gbOOoZBAuTJJE8lflK+gBqKPXSC8epZO9pezbUWQva5++c2dI7G9ITnH1WpDXORvFzu4I
diEiEfVZ2V6Vv5brb32jh+lAX+oLO0QNGa/8qpF7J8U71DIkgvXPhHf0cxtVQec8MStgDw5yaK0J
eQAFwem/tqz5VMr+0GWCvsS4btyuyhmRd2Q8DOm9KeRJVLBpMkqPsPqwx2V6gCN1wBQNiaLw1Doq
2XQHCxKUUTCAjedPxSR5Z/QLJh0nir4T1mEcGfw39Z4DJsLXgAa+fjFUjlQvz7ryPoeoRCLMAKWl
0iBCp5VYutrXYsRTjwxuX+VBvClb83OJ+ZTpEFvc6hnFIi1NoRjW1IaeTxmGyvU4ohnHT+OhO51i
cDzeT660uTJRt658OVwmMX3XwOaRUV/xULA1ZExIkBexzP/3paJPdcl//jkn8B+rjf/P3MHdT31N
7Ov++Y/6X1i5CPE/GqQfiV/8i9Hmb//+n0WLLf6QpPKQOOhQFJimh53mTx0pHGkUnMJELiowuSAL
/XvRIvFUW5blk4wKath0/8FpI/nzsM6hqidfWJr8wf9O0QK4mr/JX7wvDiUVL8HFzhOY/Lh/Akl3
2lFT1hsiZGtckk0nOWh7kBbypypmBgQVx0kW4t0Q5Qd2zs4M7S7TW+kjYtoWjhU30Mj6MWeWmtc+
GjW/nDZlPSGGyEuzKsM65gWcyOkjW9ZLGv/Ln/KKmQZkhqVZaewoxjHQBs6EMHEG5KRMaqJnYXt5
AOyDmGiY74vfcGumqI9oTbXpcvEGGBra9IoQaqsvt6wADeMFILq23Fp90FfVjVV6tn5MvX5CpwE0
buo3AmZQ4bGcgJ3NEl/BEQsZvOabVst+2pdswLqHiTsUAVbGYG/dKiUQcgR9Pjm/paUH9pCi11N+
0cGkzDuf9KjPzDMdC/vjLCQraXjuWf/SFiXuWLeagHHMvbegTskitq0FI22fGbkGt++vSmOG2BpP
bHkzt7ttmXvbOrJYz/Ckw/VIvjrDfakZjPdIXYYYQYMo+t1skskwyR+dJvct+2FQFygySf+D/FLR
NCJpDcoQd+vFEOX4vFzHO63fqTNiZ7lx6gSSUWCceVmvUW7znqZNe+lytkFZfIr7/mMab3AmbytU
vzndPFswHUJXnpEEYv9FV+c9uL1zDuKK5ah/tot5g3wP1SkRM53LsDhvXualvTS8w+JilHV7HFV3
u8wJIpp5Bqvtjcn9CNR6GxcsClc1GKdp6m6WCKBH59kVDFitN1e3+S/8oNONmzj2jR6YV/caDOSE
BGfeJ7nzyAyeTZSOX5hgyL1KjPy+5N5ZDfNAJRZE+3hUaoflOt5M3LhIMWzaUBZXAzkvqxLJ1m4A
z4Qhm31RlkEWnztxyZEoBhQ+0jx7cfVID7kWqnxhXBWvg4BQBo5gFLSunnCJ+wAAngdcLUfXVQFr
sZbROgCKkxmgo/HhptKFlAzWsRnnJNKMBo7OxQvBdYvNiHDUn2/i6pqMU0uJ4DcOjHjTYIJWa2tE
lxHwRVj5ZbNPHfWQYqdZkYNUsZmabnBAuQhIIAllS30zSGIb+ezXScZ4RyX13nHnh6Gt915DJTsu
1NtuYD9bzFnBnxE8E5XjnVIweUDhEc6YUEalKbgZw5Hq4ACkwW1bzvoCLsG8LuGOSaGXU1S5+JGo
0rZex150hdfrjlwQxoRma93ICslFMMdXCm3afFpVjwq3TT/VlNtNGCTZt9fonJ7EXj66zpHnnupz
fY2nPqZkV5w8t7EvbjpePVcTSzEJBDXQLXop8j7Q0TGUZB4NkKEj7jJcSnnJWEeCKjCiC/yXIBTl
TKeu/OBOpDEUqwBdVL21O1IrrOJ7ZGnGlLm0gNqIotrbRE2e6wFPDDnfiFPnhN/dVo3HzYvMAOIP
xEwvFn28W1zmTwYJyCvyHw8Z/upNpYUF6R1VHRS0qt0xoXF42CqtOQl8FMTrhTpuoAKJoUmNMkPH
UbbGb8tgHwiayo1cylOZGq68m+v+qZsGH2nZ9JTDSwyvXH3sbc/M2whP5aw9mw6pKMr+hfKwMD5L
2QoEoz5y1vqQMVsBF/Wf7J1Jb9xMuqX/SqP3LHAIMhiL3uSozFQqNVqWNoRsS5znmb++H6rq3mul
XRZcy0YDtTBcn0yRDMbwvuc8R0cCaniZ9b1WVMD1PnOvqGIrRKPGFUpMJGuh4mxCXN+1QLlehcVV
mNXiwHyO2ScRp6SDtgaAq2VGU4hiOnbtGocdeP7APQsAwVkEtwIbFIyrjg5Fn3pvVSCfE6WtkaF2
C2VBz8Wl5W7GwXv0uvFogMLcQQQC8JJRpdYJnN1FnXWVk3wADywXORRFbDSQsLXsBE3NXxk2dINK
ZLREwO9o3dUY+/hlwPE1m05qBrV3g5HV5i4NHLroxKkidFTgQgub/nLcH4xoOtais9Z8T/xfzqA/
GiUlQJRIgXZjYKo+GFLQxecH2yLK71C6U2witaSoL0AJoFzRWjQkQb/sa31ricK+ilksd4XX1CvH
QUd+UZRMGU6vvVEeXzLn2Ji8WTD8nJNZOMo7zwqeyM35Ku1cXo5A6yBN5m65GbpZ35PUlxMJBmOE
NEbRNkgjDx4rCfZZdWlPuwHdAbrsU1yOrKY9BUaLUuiUl1/8Sm8Ovje4S7bOah0AcRzqeKDB9J2Z
Dr114NvHAS/SrTUI/4fVvSZFsuYkxRPUiFS8Dpkcxji5UcicbGPYIqm4RKsbrPSiPIWT4DCWOvqz
XZe3YEEvE4QtnIoLetyXvh6thrq6qCaP5mN91PO2vgDl70HkKhNK0UH+TfntCSXQvg+MY9oYexjd
N7G5I5ZiM1AkLL294QMEszL2ATkV0P6ohcDWyOOFl6o9QKy7cgrtVDZBuvQJ5kpN/5XJt/dpzjsZ
ooMAhrRINpWKLl3trTBu2pxFpU42bA4eOzUhg3HQZFieWqsC9KEM4+1MvghXPQLdgnkyL+5N69tc
cJ6dv1X0A9smkjgwiH660WGg6dUR89VyQN9cZP496EI+M6CcHHbR1MJ0Nug9hhdOc1Vpd6mGybHd
hWZ00bJUK9iT/vQ6Q2aqAgWRxLw2lKCg+os0a6+cicnnearDZcuMIp058kkupXtFAMeRT/aa/STV
TLY8lXtRTgS0tT3LAJMx/tK4LpDAdfsaTQ+daKy53xNgrW5oXQfgLGLsY2SFMowK9hdPtnaZWmJa
GqVusCVo6aSrY9rOs+IjguOVk6JaQ4gnflQ6QD3TDK9bmr4y9PcDYY/LanLWlQfiRKOKrZWX8AgJ
jfB7PJd5o/KbCfmhCMTeNMxNgH4qG9QJldCyjumYOddlHUT2nAENvzKi+p23ACd6yv+ObhY3EUEO
s6lYuksKrjDnI7daYbuyLnQPRq21tVFjDZwiA0AGRsFoSca5eNvt+zZBUu4NWySSp34IaHyUhtfw
sguWYX+qb6ZSM3c2HdZ9ruHy9Ef2pW67gbxRH3MkBAcWJqRiwkIqliO8xuEMadrxwurG7MNbdOoy
iPKLLjXmxsF0Mt36YFQd/et1ZbnjypS53i3iFLWOnse3eI+LL4OlugvH5w3EsqPgFxFzkYs3OYIT
UsPO50cWvVDQrdM7n50I7TO7veiyEQr3iL87rg6V0h0MEeOlqwd3JSlYCEvnWoy1S8C4Yt8lqrkn
FaOnfhiTesxpck96EKNbeAB2KodtT4TtZumaARxCZydl9Jj7AdvD3rrzxoDwebVFhbTgFL0TNvo+
rky8QbVAxbCNTDhc6I7V2AQcqa9Ec4N1kxFvYS9urU0I1JK1eJVq+IfycW4Vo4b0eTCAKaIdpgQs
m3TaCvciRLW5mfxm7bE5HkObdjGDNRwuEjpmQUKezMAWr0+zVYBPqtD0r1bIXnMwVt5Y3KGqv4oI
56BFYT3UevU4/5RTJV/0IUazpT0rOz4CcLylpfDWaN1Dr0psHWwJFsqDx1zGAvWj0k7gXu6K0YMU
H23SoUQ9bew1C2AZBYAxQCKrD+adIeqHQcePnH8j0HrrS2o2WpQe9ITk5tR5hqrxpNr+ya3k0W/R
bkzYFMJBbTTT32Zh8TDk3pWgGUwfxtlE6KU5jGT22m9066GX9gRUXPOgxdkjPwuy1UYyo80qMRsh
/I60sbUkiUvX2oA4xcIZ6bbA94smAJaTv+FQQNFsGLbUwJ+bLqTaaCJR8SokV+zoy35cQ/VYtw3l
Liu58b29yqwn1xsOMWOFsgFqSeqFTqDzy5prJ6nUJsrdvZ/RgwGGSMFjuLBbjlP4bCio4XrPxvoi
K/QXU8c3O0d7BRSUmB0j8umIgQEd8hY0Yp/LfKWV6kXWSGk9ee8n3dYBYZeltIE7B2tGTCAs6V2i
IHbCNCDqBerkRN2wSmH8e9Z0iBQh8ZONd7GPo4MzsLsWQK0VhELkx+yUL8AdmCU5NF/1Xt/CkVub
ZrqRfUE+QN5vpBxvQxnujFpcka536SEc8tipMMusyzp/JvlsXbCy93q0NgkClV1HGRTFimcTDHzK
dYBa4qtOm9Nq3vxcQxmf3eDsJnGzXeR5xeavWQ08I5GRnQhNixr3ymZn7IG1M339ZjKdC5z9F+Dq
NzECOy1uVnoaPVP3P2qO9qVuThIuXWkHx5q2t+G/9OwnVzBoNr7jHGMqYFHTf8k7C/lewuoxAT6/
L0aX9QEpFpHa/lUER4x2vvbmWMPanKX33QzMrP3x4BgD2FyqtaPO4aVMvse+Eu2lJ222eXqcc8Lx
qnrkNGS50aNsY8lEKAb24u2Ue3iVQg2ugdsO022Afnsg9gkvM4V5j1PPlI76q6Schnut8WmPZcTl
eUbovARFlT4rvU4F1NQmfas85PLLEnL3MU0tNd6Bw5IWzsdxLI9Br6Kd1cxhRJoP0X/ZKRtykfke
WOSSY3XqOMPR77aN2llGjlXlS3ZZ1Yv+HnxkEpYAdt/DAAlN0gNUlicdQUnGCGafNYv8JIBgWPhq
Uel76z1gSW9bh9X6PXiJSq6mwy2aU5nAFMxaOm/YSKeiQBq/JziZwLMdZyDUaY53as1Af7beM59a
xNzI5cwJaT+EqpFcqCFbBxWb5JUVCBS2LlQAlFLvkVIDKQwg0dLKWxN0lBVwdrSE3VVnQt/W6Ck9
+DXqniXTPgRbyrbZqn0PsernPCuRtgQSpO9ZVyY0BQrbcwQWIJ6hWXllFF7xi/X3vtYWl72pQeOJ
ykliaZIMmnAO1oqGIr6P57AtMpj6N82eE7gmvUKWbwRQn0Fy6eksbJ9PFv1AqwjVoB1lG/K82cCZ
uZjYucOinFZlKUtSljob0JFkwpBLgWBiPihXzq2XFPa9G0208NOxI3fFKOxeuwQ2myY0mqUN7R7Q
QsVHN6XkkE/Z4K5smJT9QjqWdRIowPj621aeiM4bKDMVeXtgZ+kiWTRkm0OhZLFcghWhVA4/3W4W
fmhEd0ZjA1EdGD5gw8N8wr+JXOAFfa32xcBngC5GxqF+1/c2gOkUpfhTP0yGDUghqsZVr03f89BO
GIBxGoL3MyA1LzHdGtX/x0X+F3ZIOXMC87/v5F7lVRP8r+PL99cf+Xnk9D9/9n889taMw1FUOmnN
Usv8n9DpuZOKm56CpZqxkv9dG30vqFr0bG17ToOipPY/DV39Hy5/SRQU3ngx2+//wmMv1XnEnjDn
IivNXEy9CHhNOsc/W+z10eFw3QzJkkj4zsWkFBiX0Wi+cmAO/PFr5JODFCGQQ2jF/qD4GgTaznF6
52XStHGbBdUP28fMTkokB20E3YvasfMLiwwARFMexuIny9dMNn3G1vWMGzh1tLrKa1vIr4WNrTrv
m+DNJgB1Fi+hEuM0YKPLokqWJ2+WNSzSIiE4NdFVeNeAFzxNAWqQXT3G6V0cULyhhglbZUqXyMUW
SozxbV5Wa3Qtq9hNt7kTgXhFpmgM0MSH3NyMrjYdA9RSxzDNOPkLJKSBnpGvlj0kefWlTKdjg0vb
IHZzi1sE66G2iTiOpSF2tTbPrDV7yhjMRu6cbJxHR+mPWz2LdykcsLTxdm2VPDS+pba1oOAciu/A
UlDhVjQ0/dSPTjBuXpVCOZ7W0xIFFuzGprhsyvYSmfaPIDR+lK52UdjJxB43fZQdXEs3NO7LcrI2
rU8dq8/EnQVqg8Iyq0laQToa+scKP/roT/dlXLxagdZdYiO7j3P5NKVyb6c4jKzI/AHLBAUPuPlh
1G6y0DvkGcWMofJHpqckWnppoq5o/ggYKlQuARqt+uLVq/RVXbzlcP3DRtavc2LFqvQCzEl1CZt7
XBhJGtxbDudIS9T6Wrbs7JqqXNmDmf0AbsOpo4/kbWAm90F1m5j8hZd4SObCEnvC4HIUVPU93KyX
hhUddgqOHvztUcWvmkI23cBwgByVU063XTiUWlhd1ZXJrgNP1aob0UuFKYo6z3AKflWfLj8Q5qBK
SFmJmJzzRi7dUisXmGTUMmSDvB16bVwMhgCiomS5Zp1mW0OC5kKnUr4Y+uCZDT1Iba0D8tfLa1RV
pFh07oFIdRfnAu58bnhtmBNRNxZb/Q4y1Colp4lzd/qN6sOuNyaqLEVFR8u9krgQWldDbWR22xHq
CXJ876KPONE4g8QJ4tTvGT6UZqgemTkkCLp/okHGWE0ZvBRWXG6r85wnzmlPMtDykBOwTyXLhDS9
9YabIJc3UY0UP4ESRbzuwqrbw+hZW4b5qtJLc0ke7D1YspHvIym/Yb/Eow7CdOXbmnjSAk42Mhfr
odTu0JV3zYLqECEiKm7AIOCwXWpaem1DqAq8pzwhxUzBMsg20fTYxuZKEZejONQaUWuuak0GV9Ar
b+pEEDvrGqAVqws6QeSftdNuzMK1rirgDWn+SrZvQsFRg+yAddiy1DONUMAKxEGC/aNc+0TXhEnK
R3bNS0H1rcdirWhexI2JJI0a+oUjIfzYtuzhWNtymw8F/Jm6TLZWZ9xh6l237MGHgL7k4Oh08eUb
dKujMnP/Ko6mF3v05FVQwGFGkeoS74UThX/a8auVIBFkiNTe6zCfm5zbIx1LR4pSrOUAvhgicAxo
I2EBxMQlV3jsl2pQ9G2tXS46NMp9+73E794KckSKyqY+TbplhmZrLkm7/Kn4PpqBtXLbukFe8Uok
/Z7ooeuAX+MiHnP8JsOLaoIMDzM5cGann1yLfBFDO3gU7ppZs68oZeYVn4yfIczRCL5Ww7NRsqNz
zWkg3N5t0EVzfDRNcO0Y+QjOrPtH9jeXQLxgQEzA9ccJ7aiH52IISLikADRF1NZjDtQq1gCugWjl
b8MDYcpb1xl6RB4EoiUxmnCsduj7+pWm5PRMfOq+seTzmKaHQffDqyrNorW0037NAvxEUALJZ8Ol
n0A1GAWJX76+iEWOxwi2EzZ5QtjJ+UgwX1S5feE39XVI4BSjmYm+aLt7nQNaX07Lwnn2C4Os06K0
j9LZykn7OgTAaoOBGHvaxYFev7ilu23K7n6gPuOOw6OWqw7d5/A0tt0RixSwBPC/oV+upkBTR1/2
7VUiMm2P2n41hTNrAl7disC9cG1nGQlenaFxMMIYUKX9SzhhfIdNeyMxU6+k0aEkNd6MDjiuV2bm
ChzCd6QWqIj8L70/RkcLu+dzWMaEL0XOI30TY5EThed095rti31LZtmscwn3qBrkYkrK5trtA/TU
gbPRQ+WvRnpS1E0lbzGYyah4TDPBUug45UngRMqHb4mNFRnH0pNUWESkfOK8g30oxJLlghhr9I4W
Anh7TQ+vQqO4NrT6gPnizS9KxDROx+FWiX0YMZ7pHYbEXOCKxBn1HeYtdvxCNUtNDx582ZDs5Djf
R9yaGzWDbPQZaeMLVtT2nXNjNLBg4hl+Y3mF9pDMQJyW+uc6L3AVR7YMyVNjpCkRFF9wazXH2ovb
a1vXOCOGaXlF+nh1OwSRduWzm93lXa3f+L0bvEGUTS4B+WbX5Tu7J9D8eqtUI78GxhCkC2fG/Bg1
Cq10Rv8USO52asYBldNkfaN66V0mLCNsKeI5kWdgtBINa8xIISmz9tF3wQxVpSb2pTUfsw3k2/Us
nSTdL751ZzklWRsoK/VZZMneO7mN6e2dXE0LsWW5q8jMRlKKKiomIM02KsSVCYgsr9+US7aD3sJ9
FdhRXhwRkfSF628v0hRpdFqZh8kaXzTlNT9ikhiZY9LyXrXIV5komHYHfKsOGqoSo9sNfLRg3esp
CJuh9+bTgjB2lNMlR+5y9kdjE6biGhTQmitMyHapn/QpCfY+XzXzelU11zQiKBvVDifjJNnY7Yvt
DkvPVyxOWdok6zIPTjQS29MQuXa8rkqnDDF+VNUNYULavi6aiVIXUmMDzC7EAkf0VyoqiOyLoQCo
iVKrhs4VMmCIhSmPPEKWQbDlYJVD5yvVm+EUxOVLg99mhZqs/9bbaKPYO+bbxh9nT0Nm9dEqwcZz
S9F72pvSK2/Dli0djXn7KS5NsD7MinWCnmva+kFOly0Aopbl0Bop0Lj1xvIA8DE51y+dMWAYaNLv
yagT/0EWX+wcCJBeKuKvdlnTNQ9kRZLw1q9st3+O0uSgjUiYnaTfAZ2KTm2bEjrW+DBa/IJJyX5/
sM3Cg9/imYQsNZV+mQeYnqbA3CMeAIpWxVhnohXy3/xGEgh6KJJpLZL6lsY8UnvbWBM/kS5Apm8m
Yi22fZT8wK2PUWKQycPodV9qj2AsK7YwPU9Bum7T4MLKMnIhc3XIfXp+JS7Sk6byY566F5C1Hso4
bhV7qxJhI+zozrlRwaE3+QgnulCc0XGxZpl+JWpqZ6kqNqk7XJdlM3cGjDxmH9p7qzJkj88hPycn
U8sfbOoMVLtBqIw7EBmgAeWmSIpw62nhbe9jjO0h0mx8lNpp6H2ZJmpJsmhoVxCItZdDi8mrzRWJ
O+AAHNPbQsxbu3bwxXKq8hJopIVY00Ds2GbjVw4VX1mkD5FDAxXjw4XpvpWOrU6SduNuyGuGPv/t
i5YhjhjwXi7QoqNhHleV03zH0DztW3U/xP4lPuYNxm70bkPd4y6ANx/a6wDwPHZnipkTIKi4fhwU
yXYhe8GkVivOddcmhl5qXWzY8/Lkuf1eNpLiZumFr6oXBKWp6Fg28+LSfDGCUru03PiY2eG0bnsP
VoF/tOsHC2Mv7rTuqDfx5SimvUU4ITJHGkVmEt8pG/KTavZjySlD5qhNDbVPjJH1UW8wELwmNEeM
fhiecSqF+ECng5Fo5GGmxbJ3GUZto7J1VQXxJk5pbQx2RuAje2/WLg11VslHTBBmTYRQNbAw8E9o
A8WeykEhRqBZnXB5MZ3qycWClfFrqmbj2yJ8hPZpXVZjSaPp74VW/6+KwDnk//vSwfHlx4v/Un9/
qT6KwPmhf9YMbP0fQhrmLFnSDTaxBnqmf+qpBHRiJFFCYoky/kXf+5cIfA6i4L9lQKL01nXHEtQT
6rxtgv/zvzXT/oeDPgf2JawM17FN62/KBh+5fK6Bz0nRpOM3dNks6nPh4ueigQsUzTWCgPoScLXd
5GIRElAyVz89lN9ghOfSQ07xKs9m7jP4wTkJWxFn4Too2v8ZefETsHhWyeM3YYns7PIQ6Ig+2+6x
tYc19VtORIJD9Z8veH5bc3IG6nrB8zZs25Cz9v2nCw5WOnqRT8BsA/nwBC/UA1HTa/8c9ogD/df8
N7f1y1VoEkruCYU/bxcN/cerRLGf9mPESgNXlthjvZ6lopb4hPY8v4IPD880KPboFmUlPAG6Mdd9
frqXSIvdBG4eISApbbIJYRky/U0sQrAo9f0QRWwVsKf++QF+NAfwxkxT4XLk/vAUCUvMt/7TRXF1
+01fazX4kBJtQ+s0G1mM2trWTNQnOobPP18Px8PZTXISxI8ARJvSskkt7MP1JM0Az3VYqzRLfpVe
Llll8OaD3Wo+udKvL40ang07Fo+ZRdbK2Z15Y5WbUTQQdGoHw36ccFSbRZv8B1cxbYNyHykfKCDP
vqsu7iMnhKSA1SEo4300lp7GYCyxr/75wf3yaZkWPhFl6igyTfAQZyMdWlLHlpE9fJKAUib0L94q
LNlLFy0ATcrcfMPdkV78+aK/eVvgx6mA2gTV6O/Olp9Hh46ogeCLOdbBFNnaAaS2qYTQNtDY1CcD
8fx1gS3lA0PpZuN4cdD7fRwYurKdti8taxn1frTNc9faefCiP7nK2VM0LSYKhjuTrZpFr+d40sqO
g9yFrUKAn3dr243Yen53WXBKHDJ9p1A/f/Lazr6v+YKCz1oK2gcOyvuzYq3NCb0YBqQWOrppQEk2
b03JfcKeb1fGQfLJC/vd5UzHpmbHa5PO+edc1r1wy9ZIlhSO7Xqtu1kWoiMBCd0lnWYsW5GQlvfn
QXL25rhF0zEYHoaJAh5R8dnItFAI1sDsYqICHW1XCHUXl3b91zf2TzGy4CGS6XT+4gJUUTUpHlxk
6Osdth6xAy4drQOvBIvaQ+74+5uapydHMlPBzT17b8KdJ/1Ui5Z89OGmlaiUMDZr/8FdufNFdICu
DP0zkTMcxHAsDDdaDjEyIS/TklVemeMyb9KaTWRsrP/6rljHGIq8r9mXdnZXUmjtxCcdLycPYxdT
Z7xOjGL4u0WZAcErYpPB/+bdgHt2FTXSBLVHh6B34qQIOKor8t3rfPPnezmbm+arzDJ0E+i8AbpY
nl2lIS4LXBhhHW6FiMTkj2viQSL46Jb3yQ397lL2bNNjq2Yw1s8vhZSSdB6Z4DaDJxW0YrirDYXy
yRwjBPj/va38zVbjd5fiyUl3/prQ0c8f20/rcTt1bVJMtEU9B3NPi1ICECLHNcy7fz0WLEnSBrRo
pBJsBM5uytONJmx9dGyZ7dM+7ZxWWw5hLv+DG2Juh0fNTne+rY83FFi57BsSD9FQafVx0vTJuDLb
0vOvdKL39n9+er9ORexz58We5V4IPqyPF+sjIHiVJHRYx6G94OviUJT77u6vr+Ji/bEUfXFhsJn+
eBVSy+iK84mCnC+qdVRPT7Ok4JPh/Ztbcek423PH0MJFerbnBKIXBZ7BRbQ2S9Yg2cXJp5x5/POt
/Ga4fbjK2dsBUxiHWYpqI/Rw/wC6sBYTba11Yvby7m8vJdhEmKZLlAgjTpzZUGnDD2PZUcK2oXOg
ukMntYpNO3pM3Fb75A39elskxzDBgXRyOHRZZ29IxXFs9kKP0dNE4hBTGkTM7YcvnCXEJ3PDr+9J
OGJem0y2KFzr7AkCmNXIWOVSOfPq2q5gVMUmpOI/P7x54P50NmCywxFsMW9bVDzRGZ6NhiySfeIS
JbbEBed3R7PN869E0brNAecHPlpMiYn7yQj89ZocQvDfsJ2wbU6QZy+Mkk5q9rmfwOO1rIUX62hk
UB+vkpooEkH41if7iHdLz8ebtOeZyHCkchE4m2cXzHk7aHRBUPmtogApIXrDn1ZFTelMje4XeEcq
RqlntjhVOzq0yMIK/YlMlvprY7ids/Si1gf4m5kehBZF5VOgeMOu6eCb2ArMQtqGho5zwF/oP//5
Df065GxOG8DsOPrqJBWd/fIV+FrCRVmOeliZWBmnjq5YUE7eNy3x0Jz9/dVo/StDzmcbHtnHKaiu
ULtWEJKXNGibkV69bT5UAgnMEnuB/a+I0X97/v3NSDDQmaE4QPOgs5v9eDX8t1HYIijlrcf1YhCB
E62zLolxHA/ZiEi4yKubP9/g/E+ejQVD52I2k4VkzFsfL6mTOo9lxiE5V+kbWiCgdvUUuFWwAkA5
Q1P7uz9f8Hf3yNdLgBEbFp2z3McLtjpoUa1kOSRJWlu0vvVI/NCRTDWPUE4AZ3++2m9GCw+TSpEE
AoA/9GyZt5LOkjRQEZFzVgGG2NTFvTaW8S4SoXX6+2vNyyHePKolnPE/3plLnZssgoTCsQubgohq
7ZDCJd4niBnWf77Ub96adM35JGy6tjTE2bybBZnvuMT3gEApCpRasXyg7a2vc+EaSLnpJyYE9X6y
hv365lwyLRwKJ3yA87f38f5y12zBuep8Cw4SatqN6Fn13tipkNango6w+dubdOE2sGmfD8bCPZ8X
NVMjDd5li9b2Q7+lpwS2vQVijBmB6nnkxcO1BvJw9eer/jpi0BbpprDhVvEH++wbrMUocgkMeln1
U7KdShayMi5TGPeUo/98KZcH9vHbY/4CPS3Y4pgkjJw9UCtSkuBmOiQ0w1o6eqNIr0uFJhHI8JR9
SYBj3cV1OeHJGoGLfTK1/TqGKDcwXuFpvFeJzm4UhJElQHARKUqP65gncP1KQeUS73MfXWl2Et0D
FbQ/2+P/so4jptIddFqQmzliumfzd9yV4wj6kNVOpWo3gGS/VFbwL6fyv51Jf3cV5lCBBf/dYns2
y0wdECa9DDmfp3ZB/kNF9wqJ6ycj9JexQuGLD2F+ggoWs3H2CJtmqDrDZu8IISNYzxsyFKno5kPS
NP+TS1FT4azooHo7X4iSqa2a1G7Jekx7BzplM4D5Gol0j7Rh++dh+ZtnxwbLnnVvwPrpcn38zlMj
dGWI6xWMh0ZjR2e2AXOR5H9ZU6aUx9MzKRIx/Kl5nW9DerNuozRDtQCRGQSt7gXJs4PtbFz9+X5+
Gejv10GzaM6zMrusj/fja0NFXJ1Nb5PIDExXrtdpS7dQFRpTA1daDo1/05hj8ckH9tvnyLxHRpAz
J/6cTdIxuFLEcWMKF0yVe6JBoxeCTszwP7qMyymdwyUgm3mQ/nSS9aspqqRDRA0HEKJ1cHp2OQKE
rPhkWLyXfj5MVzxHSzek5Eo0S365HxnTl514X3gjfBcfQ+DfJ8RUL1I72eW6dVGEFG8yEGeoStot
aUHmJx/B757oT7+BPJs70KbXgOLAjfet5iDibx34m2Kyb/88YD67zNm87NThMBKPhsTeGoZjqtwH
K/2vWNK/maF4mvP0IR3qeubZqDS7btJ6b95rjRh9N64OhJAUV6V/8tp+N/opPjiCvR11yvNFBmNP
F7cIAJZ2VGIsEoNxi/iypyrFjg+RlSy9S6Thnx0yfvsMSdVkUmS3R8X546gcWztXsHAYLFOYtQSy
IYNL/Nb6ZPv6uxkY/B0HI0r1hninG/w0+B1QxVQs2d95uq0WRT6KzUgLmo1rb3njJ+v1r/c0Z6by
Ic8VdGavs0XFDFvRIb2gVFAA2pvyoMCfEVYwSP92/HGdOXfMZH8nWCc/PjvbKoxW5ExY1uRCyq87
4W+JyA4/2c/9+uw4uc8aa+ZEU6fj9vEyMh9EYQq/YyQALIReNK66QEKoMfL0kzuaB/PHqYMtlcno
o4NIFVGcPblkpNPucJRcBniFcR5p5baoxvQUOEaOvzetP6lPGfPv/uGCCMqVcByDHdxc4jubeyMb
ErWJPHMZRWYcnYoksfOXhON/xdlKVc1NYBf6I9FWCsNkIRPzi4zGVuJfh9B69+fX+ctzRpDOPp2G
JqUSmiFnz7nKzCgo8m7AE0iuUCj1dKtTzLiB9/7ZjpJhcnbjLp8bsDPmaJt1VZxvmlHVZV4DIwby
YaYxU47kXKAHGYWA2GcVepQg/u5LZCaT0IRHEox0p+lUdYHboIHr8givi+GjlB7i8CUa6ypbhSl2
ZkhUuX2VcNK6teks2vt4QIq+qIreAMRXSeuriOLGOQxlimu5rCzkUibpIP6Dxvr03h0J+4b658R2
z4LEIboGSxW6cwsOhpPpvBo1mG2PSZ1y362nBgESBNaG531J9URd1ClELFJ5ojj0vgmVtE5K2Jki
Rm1B4jhxOgszHzHYL0JDFtY3zxxTCb6WONHsZkTHJktYJJqBMtfAP0UFTlWyTg85dimkVo3h4OQm
18CyjnUITTRfTE4dtOvSItzzMu1iz0/WClXuEC4iCMOErSMQbaMfA/lnw17abuIto8wagaG6yPGo
8BG4hgA/G7oQfXvdD+Eqww4TPVoDziFCYMLRc25hDyq1q3Ct2dd52yu5KQHpA+zmBZtLOPvKWENE
GHVuXWRIvvtcReVWjK2jruIpGRXudGK+Lr24LMdTP1WJ9qD5WIAPXtdU3b075pa9MkJD33fguu2F
NkxT9gogcXyN8lYzL60WFyZxNKFD8oK0kukIFzuqUHNlfbvz/dyr1mFEIfir8soY/nfXw0KSvuf/
EGyqXMKM/VjAJClF5h8s4CVQSykGBuGjJgLizkh/hUXQCVGN37PRoqe/wPUURM98bbGHtcnOvDsQ
n66zN+zClZs6NgfzKR2MMFqj4qqcl6EKdJB2XRGmQQTgxCz9dZzVSHJwRgz6rR80c2afVtXOKcMu
2K/TqdS5nz5TbxVsqNcKUXYPWM5J/QurJZSJDWEhkUjF0hMbH+7XqeZAGi+Kug+HezhhkFiSWhAF
amLsr17JKNKfLCuoicdz+N3wxwJRW0xlmJWbKs76SzwjUGsp5+nTY6V1ZbOQVdjiiPV62SwN7F0G
Iso4/GpWpJktDAKZ0ZjZXovFmCJju4S+lftrFLY6Y3uKwWYG+mB9N7qU5FAbWzsCcdpjxBQoxIaM
wxzTRBMZ33WzjsNV3o2YpmHtDJgxYdzubL2FPhqYkvCRAOyWAJeZ2cCSE1TBG/yd5is4syZauSTa
k6zLQXwOcZuGfgP0qnkiLsISRx9nCDntE8iDJUIQeBOZr435uopz477oBQZGCA4K9Vdhc+ZCaVXE
e3AxOmDaPvO/97DytLWZmsSjke3VPMspslERshlul5WvIQC0CMOtNhSA4cqRXT0eZQxyYwlYayDn
wp0aZS+qrpTxVZHrXr0hsdseYRS4gb7qtI74iqDwCE4BwuXW+6iEw7j0kWfd46WcgscpBAy7kFEU
jYs0zOivR40hHpj4Eb+qwbtl7jZJP6sdJ3rQCJJjunFLfbromTPfKl00qOzTajhQNIieVFeH6WHU
+xanRl06CBkj9vcrvY3TV930jIego1G9oIM14xUQpWtbiuilv+wHL3eeu7wL9ZsBgXv9mBajfqtX
WnMysBhmy15Da3ZgHspO3WS3yQ4ZmwLk4pFAt6QWVN4VTRcDrEs1960bPZXv5gDLcguIzAwvEQfq
eBV0298WQBe0Lcog/9XqDQPWEmkoPV6c0m5XULYLMuTYMbobI8S1eQl0Qxl70ev2Iz7hmigZ4na/
RjoHduIc3EAr+dgHN9yPvu4ejJGotMuiDVB/13ZO/Kjb+1a+JMy87+YA7cDpF31eW9epN6fxxGUN
u1aPJ+Fi2en79ptHOx/qUJrLGZYZgOlgLkE8SPbTCMZVi6abZKKk9lzptf7skscQPyB5io1DAhRJ
XIxiJtiXvm2hoQUFYi6NFt/slrmkw1Xl1oXpk51N+svK11BmL2trSP2v8HDjb0VXmv+XujNZjtzY
tuyvyN4cKvTN4NUgAtGyJ4NNcgJjk0QPONzRf/1byFTdSqZ0U6ZBmd0ymWkgkUQE4PDmnL3XfnSL
2o/AVWglYgiLXMGVnrIGyM3YDT2g7dmKm9sIBnF5KnJLBo9xLtJ45xW8rivElR5W4Noyby1z1u21
SSJ4dmaQ09ng1pelXOvkcKNobRyZhJJ0MJJTZJ0tdJNeFI9uVVjmLg+KBWceIxu7T1pRg6YUglUS
TzD+yJw2oc9AzCSgykQCmWv7TNOJ5mOUf9GKLsEr2/bd0dbikeCxmYe3CfyUjGVkOTn69KAm+Kki
Ban+wMFpTJyZ+vJlSDzvaxO4vnwbc7js/FmkBJtUIxpjJWatYZMgStd5YNooLLnqIkxmN8xWSu1x
2cbjUfCOWgBO2oyI5m5scbObcSGjR3MRP99pfgdtYhhxkoepPvqSFEwAOLe5YYvkrsTZax8MSOQM
6dLv7HLj915Vnnx9XuDTKvE7RsmcpfWFTIYhR0KNg3Ufx3aAsG727SnCC5c18rHS2qyF09LOWMxW
+WwZ/TP0r1K9OG2s4tu0F6V6s0ac65AEo8S5bMrY/2rXUc9ij5DTORJxAAwB+wYxUJPbLwz2mmkZ
IjteNxQDrs8dRik9ps0DO6OGYQxQvvf2I2xlm7iCSTeuZEkt8dHtchXfjdzpbjf1zVBcSXtuDIBk
ZdLvMlB/uCGsrngcXNOebqfeIqyBr581r3RbW4T++WR3Byc1Gx1Wij8TVlJ13khVCTiSo9JJPRHE
R03OJKlVIl73sc/r8+DvKy+jeD4aQYXlR/UGONa80Pu9BINlhQYmOXGlJjkwBYmBZ75WdsuLiQmE
wIjnssy1YYdANx62eBdm59w208Hbcq4sjAuyiqpxPbZjiVi21zNzu+TcV6syns3xOlZabj70rqWR
qtdBuelp57ZvItD74RIAaU21xcttQ90lJvoRrH2D2W5byOjGtUd+t7/TWzt40VpdVw9ACweE/64A
fItmHrz+huWJiqimZbW9pPy4E5Lkdkh8/UXE06A9QVjE44OfYrr/tm//RyTmf8tX5pz/VmNXT9lX
/O9fSnX/A3mGrGWLtuJfeonwpX357WvV4i9akIz//V/sGWTd/3ZoO9mJ3/7XbyD5JQi23w6qeKne
P0lzv/+p7+JcwyYbG/kr5xwH57SxlNr+CM0mG9vHmY0aioM65xJq4X+Ic23ndwfrmefTlFwkXMuR
5g9trm3/zorPcQYtI12VRQHwDxy97jf96P89FfJnUEbwAZAOI4BbFJmfT7xiKpmBtcK9l47xTmON
7C5dYizMkvyingNzY7rZR9JU0SH3vct5SdWKkvK81WtgHwYBGslkvw92A9Q5XbQjY2ve0JhubpQq
msty8gkJHmV7G1HQ39lW4VwBd3YAauHtwFh/rvocsg5VrHAG+bqJg2A6Qyj0VujWjQdZjwyL5qlM
jHxreq0denr8PoH4X48arMDAB4oyxaBN/S84qG7IBkspBCuxGaqePBdvYYWU1g1xIq/AkJ6jMhpX
k59ma33wT7L2OPcsxlinaPFQFWCuaowugNqy5yCfH9id3JtJ+Qx9biTnyT+YpfaSGN7B7oqPLiLt
K9PtSwxdW8ADktzMVq5wlDySAcXBix7pU9nkr6nhn2Dq7IUWaPg0ufio3MuInFm9I/LbgujKgYiI
DXRKoUb5mb0//lkD48w6NeaKuaAX2y7h02UGE9846g9RzMeETnDqltRgQ8OWWVncrKYq8DkJPWwD
/UEv5cScq9TaAAm58WL+Ndig5jTFeqzzvTnai6vIxP0aeYMfEtZwreZxYSWCI9TLOnmPUahxKKu6
vd2r6HkQTvQUZ16y7fS+uwaam1wT0muHMEJCYRCyVo8FqOZOqDVUaBsI9SxxUZFmozAabwxM3zhX
ub4HC+0V87fxhH2V9oAXz9TFCrFtZglITE/fib+6CTztaAx8aQLOF8928lEREJFa8UcqBnIBreq8
nsAoQOUTW/qZGBZkFx103Mr7FIg+0WBQYogY1GEeilsvr6qVEoazn2ZprTqZBYxauzlOI1+fdyFZ
5T3wZqRxK3ZxdkhMDOwZc3ro/cTe9TU2j97o5YF8KHbzlZ5vK5Vaj8UEXCqmVh/FkdrN+vDAHmla
e6pPQpTjN8qOAAJFDrk+unupqd65TIXdvFVahcPYlxl8G/sm6SqxQTh6AzXofcig/zd87lzU84VA
wXJfAoQmgo9RFHcIwgFInFzQRliitHQPuAPKW1pfV9K6yXFJ0ywfeIo2dvIwsPEkV3F0Apjxqs3i
rup4+nXGPcgFcYDf7nklFLtRw7nRDBJCGr8lLbPB/JOLa33oL3q3gGxElAoHZYHagTfJqz1nnVcM
dtUyOp3R2dlmnazA6JBmgoiIfIwhPg9K/xBUOoO7xntHhedmzlwC1PhJOYknbWRd03p3XFmYN+uW
eIeKx8f+7LlR80PsYbecdPMhahkn00DalVbitEzhtxeysrdp3KU7kVYMOzuDS6Zy3ohFtq703NvQ
cI9OomV+ATxlrWzf2RQaR3eb7y717iL2i/N5SdbzpuCkTHFNVcoPqVBfYvuDKDxwddylguRhjj4Q
2obQM9seVHP2oYmOLn0No8CMyTUeTTK39UjDyA4JqnSb6Pnb/Af3zgWUU3ibKSacULKLIUt+fqD8
Z6K0jOqNw0Nau00C3dDgGUP/CNY2mh9SotJXZdo3uuawm/Td+qoqKzhWM0YxPXWYc32CTXVNVyuQ
kHBSNJ4ILPSREdXnplj5EbekNvj/cd0Wh7kFdQ35GstiI58qQz5pJWo1r2PKnwLIjONU3XkSHx6M
PHULvdYhIcbdgmYyN1pa+gSizA+5y+ihznCKelYBCk0MhUo+dQkrhYheQCh+lM4gDxQX8IeLvt18
+9sVrPdQn51D33mniLTsjeyAd+dz/jr1QL0Uka2himu8ukUjtskAxbQFVF8l0wMykA9CRT3Uo7px
DPrhojG0ej3EvLIF5ql1nRTn5F2cN7QlcLlbl4EaLqwoGjfzQnrx7ey5suWT7Erz2PqJsdK1+UGQ
xr4WPQPRhBKwtoYOvEtFtVtuq0DLIOMTKD6tVTbLi6DLGWv6BK2sp2E19v6lJaybfuC9o1FxF5TV
c6Nl91kTdcwFjAWYM5R8Oh6tTSgidiymImfObaz07qURx8W+mKv2zqLYSu0vIzdQ41maLAdjp56K
hk3+YGTvSG3gancc5mjxTCgNTOtY4G/fx6Y9crTxjZOBjGXdD5YDJNy+Gaw82DmFFhzIedjEPbaO
QQmebeSeiO8qV2MhuMca40WB05j76g6e7DU21eeRjwUVgh9m6/wKlYhUArM6z5rpQWvdy75uwISb
bPRTH+yCZfNA21g+lXMBJCHjTkAu/hrE/Oci9g4AM54ZB08QfxkHtneivf3GDvsduQ/EJnNm9l6Y
ptY0R7fRWF0Td/4QF+IpUqCmBGEtF0QL9ytHWSzKrgawkRk+r9MPTdfabUO8FYtg+Wxo0XESCHaA
cLyDJuXW1y4zkEjIcK7whQ6jehoHQRk05jMa3OalSkDC7fQw1tBmc5QUm3ossxstx/1WGfGZqyfa
aZgmvKs2IDfIl+/FGH+Qr71t2/g9Jzie3krS7TVRgI0EnLWmgKlW/sBaN6RJsCJwEDiZPpubxvE0
3k8eLAtWwmgZFu7DwE3Sso8A0PBKwkFaGwNrIFQHPmGXvvaWdgRMACKu1E6dw1TedYG/mp3lhrhM
znSKsR8LxO9YhAhYYDaoJvJrdFyRmEeXO5j0dUhJeQkC0KF2rW0nmi7oz9sYD7kbccuk6wwCjJld
p6+QMFXYasW1qOB56JxWpcVXD7KAWpRGelDKId/JuT4qN6ajPDoltn7Tpg4RabMUeDJ5MWaqpTtZ
zOIybg2K4QSWXxXkVh+XmXJNVNtDWvnRi+wpmc2Felr2d5SO1DrNh2qXzUa+0dlbrX2CXFfCZMox
0ybYemmth7Vino10WLoaG8GNWRTnqjReONBjDe/rZ7LvwHBjdCAo1iQ6KX4nTIjhx3SV58z+uubF
myZm52hFFaffyZWIdJfsrEaamwQIKmx+ZsgMCNXKFAxNz8b2mOFc2Gi97C+HhvSQ3tFv9MwjYtg0
zsE/PY8tN9OtoglZjrjuBz4fPGcOkm5NnFvasxgo5kjiKcYVwUavsmTaQQJF+knrwO2a+E2/ZToj
JwjIqJfc9ZrZbSfJQM3tsV+by/riWvF7LfLnmMRNQDBssRN4pBetRSoSUxbp61WQEiFVDsAD/ZOf
WGynl7hJWE+HmP7B2qGa+RpJE781BfzXWGcxs0XZrJTGi15E9nj4NhmC9fQ3cWQey8T5aKt+2HDQ
nCirsA+iTrEfRhPnfGTlGxqpLLtOEWyJaCDjzDams7hifVsmlnjg+TcjtJdg8k5AMZeMd1h+pL3a
IWqKGpQ4KxFGKW5j7lpHPUna763e/wcH1n97rP0PPKwiRfnVUfUureIXdI9ffzyVfvudP86kOodI
Hf04CkAXxetyvPzjTKpbOD8Xue831+ePZ1Ljd/wvNAIDy3VRO/Cr/zqTGr/TAf7m8kRrTyPYM//J
mfSbaeeHIylCCo7iWLJxPNAh8vVFI/ZDA3sEggRTTqt2nDrzt8Rqw1KCk5jTmTwHVAMPpjuVLy2i
DHaogUUpdox6A3J3vkzUSrVqRRAQGMfI52zIApRsVB7MgoyajsiTYgKtSjHT8LaRB6DAFPCR5ULw
1YuMxUIKjQYwqubqShZyvhYiorBToH+7UYRV3ptGWdylGERo8Ri5P630YL4CnsemUBQGq1AUzTtD
7wl8x5/nPhadDdLOift4WcYDCjaDl5PjV7qgQgzLEABRmvnQ941+/sNTv/5+y36ruvK6TqtW/fd/
mZ/VdIskBbEXBlUPUVEQYEj8fCcLiPAt5ap6N86EDkbkkknppAdfUYotKzcin2gqtxLZNxOz3h+L
IbuIsvGLDcuGUtbwMrYajSEnqC6lbZ25EQSNZC6+1rETbFRg3Vhz5LyyY5Mrm/DVi7m3qO4i2J2I
RZQ9y8JCuImwr//6i/3l98K87FuGo2Nf/mmEIEio1agP9a4atFcwFywHhUUSUFWB9NNOVMQvE1p/
17++6ueO/R93cxnnuHBIhvjZW+QkSVZkdGdZI3qf4nYG+jVnux+UQHuiWTf+kUzl+/U8Dly8UL6P
PXZpov/wHsgSrY2mOfVuss3pWiM++Nx0miZkn5CEWcSe1CPn5G9u7fJHP798GAV/uOhPGpw6AHkg
R7/ewQ8i09mF26vyyNhMMyver+/nN4Hen65FQcPwF/86YvLPX7DSe0FubyB4jNO8ZfuxkextlRUf
Z/j0ISBL4DU2IZoUli5ztl3rpOqzN48jXlgmmrnqyrK+qGg2rtyG+Jdff7y/etzYhdEnYCijTLeo
iH68/WzQu9gr613nP7pSpWetnOeDGcCrlqA4f32xzzqa788aDweeMjSG2F1/etYiJgZYZLypfjQn
B0ZgvB0KwD6/vsrykX++4VQNiYzDiU+2yU8Plx6JsiVlph3bX/sgM3jjsyumXVHm/doZPUDqRjZu
fn3Rv/xqHp5rdBjoupbglh/vo+umdQ6Bt94NA0mFY0XqAr3Pv9WdflZ5LHcQIQmecox//IPy9PNl
iOAiSmFy613iHeLulkbvQqEDH7Opa/pjbE+H8naoSAh97Bo2vMCi2LaFgfaha1sD+C8n4XUb3U8l
gVo1EbHFZjTeB5PYtJqILvCYqb3upmyrgw+V3i6y3L20NkWszhr93e7szRQhAlQvZTQfBu3oF97O
tp/BDyfBISouhONQi3Q5rRq7OrqxKJi2/XQu6cG25rAu0RrnM7C+uFt5hCg4dUpkJKItCZLz1w/E
/KwEWm4Va6NFLCD6I8ewnZ+mTxmoQJvTnKNcqsE44XywHngRbir48JtMoBBprGbe1haTf2KhZCeD
tNu32DM2jkOANfkzYKD6toHgMum7JvNIo4+blyZFtFyZU761yWT/u8H7lx+bUvVSsWafQZ/l8xN2
C7ufUoPkEtLYOJLYCdKSVfHm3Vsf5blbr8TGXY+P1rRSyC3Jgd65tzfu5bd794/2k79sbXxqgvz/
tKdEpfTDMPpT++OGfoj8cT/57ef/AJCYv+NFRFbEIPGxzix+zu/7SdAk4CRwDJimzjjjJ/7V4zBd
2CRYaDHKMSXZ3sIS/aPHYbI9XWyUfgCJAubAP0uh/Gn+YSOG6p3V2sGuxEJjmp+HjWeX2mAQwR0q
KewLwyuzY6qbfyO6/NNFvjmwDBc9MK4/nP6fL9JxBNV8VrBwKDTn6EhKzCiPosMPt/wvNnQ/LUkI
2Pjz9Gm4mVwCOfrnq2S+0qjlmRK4XKSfjW56ShySoql0F1u0Osb+15db/twPy8X3y/nUOtmFs8n6
mfYajbEGLoSgWUqvL92CMY1ZrcPZJwRRS5wBMijYuV9f86dp/I9rYq4mpMDxXB79p9WiJtVtEhZ+
v4jmAoWnODgQZQLevLV6chr6bzk8e8e2p0Pm/C3T5afdz7erY/AnTgGMAVSSnzbM/WTkEE25ekCd
ekXMXBn2Qlfk+7Xx33zRP1/KcBgv39ECy+j5/EXTOOqKXvldGDdASGpKiNsmUBzS2+nv1P7km/zp
SXpALNhcLJ4CD6/J54uVdRUpLOtViHfPHtZN3ZXH1PTiu5R8o2qjRZV8Rm490D9pgA6sJyb8Q4G3
4rlowIH2TkImCLtf56KZ+ogDmJ/UoZzy9MMvfOqVVeU9jU1OzroY9W1k+vh3fCoe0tLpStRRSSiR
UOppmov40e6j/lkzkvQULQgEMhvmzuDU1LZ6aCIuIygjSkxQW/Y41FsfNf+aJCYSrUlzJSRjjtrz
ciDyZGV3Dbp7I6OSywHIeGNLzDLcB+miZ8zMcQQ/YQYfY51y6nIbNWX4wlTc0ttxozOPbhrF38C/
CDIrfok6SRSNMqMPjzANHFaFIKq5E41xGDLlkETaFuV9mhRzEfpG5ZIrQbBhOjv+aQJkeI/qnypl
RcYmUY2eObskQNjal8w3pjdz6o00pCaeGfvaKrPLlHgcVFeZBwYMd0xBprqrxR3wuD5x+CMO/GEL
dcG6mjnPAr90PSIG3Fl1JEno6Yvy5k4PI0RJVORAX5xRGixlWImWLBC3ir/qntZc9Dmir50um+RJ
d7L0pJOt6q0s6binuaXYHXaZV7z76QDHcLHYXAyZ1lya2QTykfoakT1pgJ9upoInaSgeS7TRHXpC
DTi+lP5IWdBx+pyS9KyhjbLaYdtPCGPWExlGwIqBi3eOpe2bcil4W0rBZ6aa+A4QXd2kup4KVL8c
qiDXywaIJ3m6K7LPFm28mLOHqBOL2ZOcgmCDvZ6sBLRO6YsQOdjgshmds9xqZbQ1pl7qqHrFeGWq
3lMbCpy4gGCvEpPg2nUYRw3oynrq8n0L+fx9KjM6XOM0U5oHWDItbSV3/Oh9WT9wBJ5eOB/3j5ou
Z7Jbqhk0MXMySUOjIdwn32nMadWjFejWmdebj3SpizX69KJcwk3dQy+kD08w7V87v7VupS5UCJW9
/2hbaH5LUcwOm6TSb8zOUNXfHfmXGerznB2A/GIZRkBgsEla5tcfTi2C/AKrteFmT/BOMxWskKrt
huC+isHyduMGaRDqSm4HcueOFJDmbbDOFkZCE1w6wflYXg1ZE8L796NTS4SGqW1HVey+TfL/aBf1
b/dGn3ZQv9xr/QdW5r7pO/69iOTipXgZ0k/bqEUQ8n0bRfolzw5z5+JBZP+zmCm+b6NIuKSo5vJc
scdQzVkSM/8Pxy34nW0N2ygb9QaYENhn/9pHaYb3OzssShWI/tk4L+iafyAWwVH3edFykKpQNMTl
gZMXvci3z/Hj6Coj1KKzSR0O1aMH/Tuom/lcmTpzfh7VD4zqYVjxHYZN4tuSaCLfOSR4Ga7ToHPD
yjfLM2XK4uS2qb8dc00eiWYkVjcWxrkKyMRx3Hgg3kTRvrbRCh/jsagPyP+mEJHpmpTaM+kOKE5L
86sZTF9KcOz43G/buSLYgBZaDZY+dAc6yvooHuxWn/gkIG3Nxj4WXF2w0rTDcGXJ0QknUTUHLSAp
MC6IiNZyEWyHqT/TJVltrqF9ENLy2BHgGM/dRiHZPEwGvFAoQKtO2BriAlccBcJNoPdpvZkDGa9Y
0sMpl9GpaV6mif76mMJzNTP4lrbL9RvjLi7zbWDVly1ugy3W8hOquV0syPyBQiyiZo9+LwzktK+B
B6xpkQabflCU0pmHK4jNMlJzmJAI3KXuBYzo+0jbKEWYIiz2K6NIHxOQEI01rjmmbTgVh7ErnhGJ
USFtaQURuf1VVyr5gtEdUGXrTHsiRrSwFMZMjlFhHdLYW2qqtCcCf+PRY91PZY7cp0ryW6bhM5pF
b1K3yrM88LWN1imapg2JTLRzodfbSdg674lwj4mu3Yjy5CAEcMotnqsL4vfCshiGF+kM3Y4KX3zr
G/KyyRXM08cqP0YTjYxMYe/XyU1eAYE4DK3B8oUEbvJJmgra24qOpBiwMlm9ae7wPFzP1fRVegHp
I6o6BP3Y7x2gxvEw7fM2b8jEopOKgIbgrvI9Tbu32HauZpexhAYVNyf5d5yEI3Tcw4fD2AIQXh2w
+W4t2HsrpQPSr+0u249FEdJgzzaSFCaUIrpu0gqT2VVGJAu+/b44Fmo+NyvPpqQ1pFsMV7fSLUhl
NFZFZqExitJ8z4JwiZyelbRo3qLOeAMGHnbTdLDy7ph5bGyiAGO1NFChRu1Ci42z6y7Pv6rUuTHk
/GEOtJhJ4IFtaKRfUTJsA/px+oztwREBZH6V3vt2e59n6jIW+p2t8RPlQuqEDRqaJlpWf7RIQ04O
9dwc2QG+UtmeUdfH7ktvy1e77596EguJrc8Qcg6YNAJ5CmortDA2GBrwdSMx1xm44bht1+bS3tTd
u1TSw22QmK8sCz/zSu+MfRabb3limcdEk35IEtqyHxRumGnFEd/EC/rHjSxnxg7egekQEOzWp9dz
fObEpMApFVapv5qMfURgnQyMd3dyjmaEkrs7dv12NtjjjU4cYtnwefmLlUtol1uWpAXuwBysy1mC
tYoIXZTPxmJ/G3yj4UG3aAz6cCTLtCoeLXVXj14oS4NW35Iqz2fnlaeB/zLYO1UUoKwfe999T4oC
AETdezo/hF1INNADdVwzaDzF89AOC5lJVrVmEMmDE2KFgD+LEVvVToeLHK3rdOvrkzYdSSqCSmlZ
0OnfnKy3g3RrM+tk+arSUt8+BNGoJ896Vn1zsU4Il250V5G25CGyar7UWD6MfZLaUXoMZGPAMlZe
Kbx9NJnE23etFeVn+GBoUiMtJVhJ123iouw+SfhQxE28SlH6V3qQpASqalp/0yLM19YmwWqHMasr
As5nYjvXbYb9AlJt5ie7pLGROuXFaK6GSRdypxrLfYv1mMguWWWztVFZ3zM7Z3PTwi+XcROsNZnZ
LhbYgrBSN7ayPlQYFMtN22mEj82sN06oTJJBRSPiiK55y+EP1VJRX8+m420ixW4qKez4S6nSVTQV
vPCIUnQjIb/StfvqgiCnAx2U0Jna/Al5fPGi4DxVWXEFSU27qFVlnYgLjtecQzKTje5EGoawV5Qx
2i+15FC02KmsACpZOnTvgW2LfSvYCBltz6vDfkk6AmL7uK9MedTKJDhSHJsGqoVjftY6wwUeMVi9
MZIfOrEdk2iv9mQhbeK858bX14OlVn0Q7HKL5w4JTxMRMOammPbxjLytaiFnbytPKy96LCyI2dpT
mqY59Lzoi7JSMhKEdz70/IdOfZ3tYu/5BJoObrInZWQ/gHBvKBaEY5YCYfHybZcRJ2nZ9brQBiR/
oLyOWkLivBx2Vtc7z+TvWitzhE89oiTYzrxFBzfuHtykXktMuGs7PapZALluIoDAvJJmk9y6aXTh
k4A898Ud1lKdJptvneIJNeg4jdaaQAyY9eNNUWvlwS6KM1I8SH+3R85sTgSpZSB0S8ldV3cCqJj6
GhXFB2ZOgxOJke6TfhKhEeTF3oon2Cuet5EFqqeRbDMx8u7NQ7Hx0Z5eD+W0xf3zITvtHJAsqnQV
5lK/9JMvFjtfbEvpWanEdVuhyUBenlsdKRDZrouvqsLtN70fPCTaeC7EfEtzLFqxv+hDKYn6BmVP
VTjfwUHbe7r80Kf22rPK4qriwuFozztlSH9jjNp573SXnsSOJ/MAxn3n1ukpsMeXaLiKcpRqTqYF
u6E0totyMZjPpVuGXdWHPdslllK/f6+d9sHOMhRIoEkP7WgkG61EB56MhAgjP9yIqblvvfE4J/18
GWnlHmlufO5a0xY5/HXrEJxW0XzCvFZel0Dmd72dnebkpUJxVaKE6OeBbNCBTorerSIhjtGYfSln
zkqWj5iyYnmhIXkw2uzMp8G/8bgDwktvFVISAkJcj3l51GHV+3VM8psbnGl58uFZM24s7bWQ9d5H
/2UKYzOMRCFCQ2gDsCAw8MtDx2lrl6fTgzCb7VTHYawbe9opX+JIXiCc2TcRL4hO8I9Wfc3IRhjK
cgP6A8UiV6Vl8Gg57d51eBej6iovFK+hHvtb3xmrg+WMO4sI50mN2yEJXtvcC+30WkXnCTQD0YCR
n3KmeiZjRH34ABG1sr+57+1oE+ku8pDHxlJ7rGnFQyd0VsGrYNaDXdlCxoy0vUkbeNSCtUVLgCLV
o9689KX2RjInS/85Rgn9a1rWZ2ZOQIqKED62YREFu6U7XBowYFDImruKRKEHMQSPBjrMO95JLEMe
qxzVhYva0Xdx4X64mbXRW7Y0TTAw+6ZoRiyTUz+ZN2miaFMoBw2TIx414HJrhz6cjwJy59R2xB66
oh7HVEgLmh1fhIrjssxQNQbPLtqY/EylNyQgbLKeLF+Vzsm6Rqp8PYj60fGJTcvQ3jlQSBlqxL8n
pg6IrTvrW5YMvX7BCH0mWv8yyOFBIBOWZArIfQ4vel7HVLM4MzODbQqptiUYuqeBrDVW2mdRBBy4
GyPeBEO/6bwdlpN03UOMb/HLEdjj75GuRPdEReyDdC+q8Wku3ZvCgFqr1faXoHkl3jck1G3f1xPK
wchDB54OoW7pzAyLRNWO0AXmnSJnKfJCzDDr1JnWdsb4IdHPrd1LCBS7OJg5dzt6w56olPd1hQAT
bZQ9vwnSFAik86b+3Br7LOyacd76NGFCw9TyC1UNRdgI+yQlS4whsKDivvoym2r+SFP+Jmh16tbJ
RcYYQsJ4TV7w/Tw17KyDozc31M0ilOEmPCwjX0/kHmRTfG5B6euFu8U+GjpNu3HsAhBx6Wk3pEaR
m4Mb5qFI5lO5WEe16axpMSlWkewWZSMph8ajFrln0ov2VtkfZCvDwqcMU3rBuT8m5/S5wNrBqKn8
x64c34TKLpPqJuic1yhNl8XlqSFFNCn9TUTCaOazPA2RdE+OUWn72cUoo2yMdbEkvLc+W2KizSw2
mP0HvkdEMlVXbRA+3RmueVUOhDVHVThTNF6NHFyRlzVyL3DJrxTnu/WSmz043rXwtV1i20ty6ltf
1u6e00OC6FCsGzfeK0V0tl0P615w85RDCwfR6rQ3/PHe0jsOc6Vvr0CRngIW2aTMd9KMDtSt7tkI
Hru6rAl7JLybQvsxHcDcGo9ANgjKSBzzivjuNyfVjuRc7NGCvAYVttauiHYzoaCtc8OycnL4JWl3
5BxYZktFyybU20EZ2UfdUYzdY25RNky7y1kY2Zqa/scg068xBc4uzh66oDvviAJDLZg+2Wq8sCfi
f+NgP/FY3GjfIgAX9XPkbVPJmcBme1tnqH/J52qxk1M7dyGgFtUjxdjgAad9e47gYW+X3rhuig4T
nn41Ewq1Tr1mWomMM2FsDY+usJ6rwjZCL0gvi1Z7aWYSUaryPmlGJFplsEak/d61hDhYjXdU/RXl
KuT9ct/IhowkrQkHYV/7XiLvsCZvM1kMmHbZnQpP3BSNvx1mryHqYPiIKaeedxGRGuSwIlgxmVd1
aqWbgKhk1M4vOskrq3Ky3glSJaTDSZy1HMu9lo8VopKcBJd2iwANoajP4cPy+vIMRDu7RPvF9irm
kcDnhO9Mdz4BK7GsTxzvKd3hjYIMEAXbtuu2ZdHkocq9rV3Ht5Rjt05k3hKCtelNupFDtqk7670i
etsfxjs3Ek+CjXtBjBHhJ6iSi3XjnwWFvZVtcR/V55UqbyiVY2KkBpb2/V7aZO72MwkSrx1wq3R4
7LrIu5BN4xCa4WbPee7LjW0sASRa0tzGbt9xUrjuvCB5o8pHsK+ZFsnX2Ormi8zOonil15VxYERp
9abNOh4wG5IVqazWIekpZU6pb56UYSKrN2b9HFxkS/h3Y68LPe0eywrktWP7+qHwcApK0mfDaJ4v
mpItLk1rd421tN6yn084UTOAUzM2Qtcb8B3MKGFgOGyHQH+NbEJsVroeG4e8NJD4O824b7y02Mk+
etbMpLo3NKlxoIvN12IsmkdF+36HS7PfBrGX7qpI+CussAQi5119zRH2f9g7k+XGkW3L/kvNUQZH
jykI9hQlqpcmMIUUQt/3+PpaiFtlL0VFiZZv/CaZNy1vBgjA4X7OPrsRJ0+V+o3nGfrGK7uAZ5+W
6ioILPVBRUTfk/0tlzGj4FG51SePpD2qX9ocCaDp3uMoQyOJmQaKbQ1LLV9hm4eiRFWPbplDw4hz
gtQhmK7NCJC9n2GOOm5aZMyBuAay73dpZoUkkffx+AFlg7insRy27ED51q+DcdthZrCbmozeo9EW
OQoUAIOQFD/ZbpdyYA5P8MDSrY6S/rkuzMF3Jtwd3JafeWsMQ//pUU+5oa2b60ztvI2MId/14KXj
R6zbNL1yiu9jns3E6cy37IUZ0QXl3Fl+iCM/WIq8mNZN4A8YiPnWWmI9vPltbaxtfYx/sZHvUCAG
y3Lq5A3YLYZVnFTDbyanxXPTdTohS/Ag73ujGRdDm2kHVR2I4s09zdt0Vh5u5FJT3JRWvY6IQqv1
2dMUOQb9b4lUlPMwdQKMGlYtD/8qzXDDk32JUFvRyoBIZgeUPeOLBVuJod4BwnjYkU8EyyuN+WtQ
0uheTmOel6Eq0dqWC2lVKOgnuj7I93lUqIcUxicBe/I+liAQOJNBtJmKaQZDADlvTqZWyK++HrQv
ASQ/9tSmIegKLTWRsH2a/PLRmZvOUKMWUqhuN2bZGCS2juqm1Aaa2FQP9Y9MJsh2HkT1wTwVirel
TrpzFdfxTpfy6IBYqnpu4p4JYKvqeymE1e2YHgTxRa4o3k7lqs5kkSG1IqJRp1zPS/WJ/gmKgMQh
48nmNgyzZQNRQ7eNk8AxAB2yfTu0+ZviVeuy8nZ9XPnrQMCVRVOHHLuJ8VXYNgypUmesWxAAYp4t
CxqvPu4hYbONeB2nv4OPRTRBVLLXDFY6l0a+uzekXkHvrGK3aNLXZ67RmDq9R+atbIJlFjhZFGvS
P/E2iAzTu82RPqxlngqTJQKX+AbWsdf4CY4ILc2O30seJLQgWlVWIUitIwrescz+zWryp66zxY1E
2jl1QLZP1P4KyzLYzHHSuLFtRycxTeaVpJm3uZaiCccIZKi7daNOTbuB39/566pvzavBbEhqr5K6
vfOz4jXOxPyl9kGzTcOo1hYq7mCmIxVVCP9F0ZNlE7OlIt2u1swYf+leQ1C5AHy98nWcGYh+S40D
FbJYou4BbU1VhWz5mUWyEwXU4JbR79qo7CFmmJIVH8QLg3lOpkFyN1/BsGiz6tTLlNqKQi9FMdJ2
L0GREtc7tcnE7kfMiCMpQ+m5IYYwENGz6gGpW0FCDn/uzoP7vwxhCh4mU+s2keJvG7y9kcsjA+qV
wlqilFbuVW2aS4/J6ra9RlKQq5reuMN5BKV4hFrqavC0etVCqzkohQc9aOqEvVJ7OkS+rUkAqjTN
FlCG8D3awIxk9M5vEaibXftLlG3o1j3dcGQYhdOU+dI2upUUqOu27A95q/S3SpPS3beqPLybSY6s
CqW9RMMcE+9rYDqAxkgqt7RX5W89rIPVREhUwq/wobaGenA1pMGwx6cFuERRgq5cFASw74wxv9Et
vaD4Sf3qlNiq8urTgzEgajHIoYeET0OeyV4V7NgRVNpr5sOPjFgf4hymOtrxk4Blu8gkxXDLKSdc
k4YeuEPj8UY9IqOK1a3eNcp6qrz+xcYu5pCoIG2JmewU9lpam/BVFVKw6ZPqxUijGzE0950nPtlG
FjPTirKUPlw6dhVUtHTMQWs0Qsvk+tkaCXjsR++58USyNBKrnwmYrKUcsVZuLCQNFSclm574E6vU
Sw+l+aLk2h1IkiDru9SIvVZv+oG8pJk4irICXmOOSrDXH+syCVx/0poTONMNwm5SS5mUyffqJMxD
rse/BvY/kVTgvZKulQf04eVJkgDTax1x/DTyIp2G4qTjSyLPzREmeF0w9qtA8ZRXb0RhxGFgYNDb
mQ9hZZDcBQ+4le9H8HlnsKzroaZy0G0SxjTlKGs5bGUvY0Jr4XesR+Oq0OX8XWetFOzKLoL5aznu
sDEpvaWVqm5v9neJoTWID7PitmtlC8/T4VDGylM2qe91Y7w10UPtmQsZvVkIUXedmE95wgQCNyEw
p2ZOioyLkQTNNyxPeIih+YAbwNWIoMAhLZezlnApTZmcUhaAKREsa/QDOdiY7uc3HShfVxeboSiW
3OpKZ0eAyrFMG3lF3/w4jCbneqp1CzSIO7uHnk1UYgrgqt2aEL2BTav7vm2vPbsNMDQC8MK2JUQS
sAgTRV6GY/I7qCEaW41528lltME9wjyAN2xyyw8R5FPkQaNdqVLm3ZCMgYrGrn5juZRuphzhIQDx
LWkYo2NgW8QS0e8MXUc2BLhdhqa9bGRBl9xvmOloz22O6CEuHhMjWNEXlW5jpb978g3XSVA0LidT
JF+j95cecLnKtr3tGelaNaQXkIN9m4FVC6t/tJR2MZnDsJG7+gTL46NoWwQyXk+JlqeftQ8BfJA/
h0w8kZwRubmK3bSmRaTX+Xq4riziuUBUHvoQ1Fz2y5MvYyID/EziZeiVq5TwtBUh5cXCNMzWLWt1
VsO+GkmytX0SlzhXaqdP83vQeMmpU3nnGWGzrgZNW9RjzfCIYcZWx9Uv1+rSdBRPJwmuNVTXjg13
qrEhUD3ZlUXJk/MWeaegjxWJDpYzPI967LtZZx/idlKupBqiBxSo/jS0ghQamS42sMfVOBEPS2dA
cm7bxNzhZHHm4pJSJievCC0ScpV7UylxCcWW7LWFaLKRe0SyauaTJYgaPLrGvT9COWXIxHHGFZqZ
D6uq9e0kxfXdOHXxCwf5sM/z4NeE2vdFm3zr6NXeBgNZCJmSQXtSzuMRgnb9osTNaYdjk7cMPSvE
HyXxMdpR+Sasejwgo5FWUCddLckPXput2wnRsmW/DSWAHbAHqaY6gzFUB1eNLhxceH8r7MtlEj8H
zGHyWX/ZDfFmAsVhR/NwDsvlZRC0+pVi8J0Wg1jWWvyB/9kKtZYjKPMcs/dWBKw+lBX0AUIxFhrs
FUfE6rKXJF6SQk1NH+epD/A1B6cN4C1YdvMZ1eXzFNvBwTYj2NKmcNKKQ4UKw1GJo1greGw1WrTL
sM6oYaQ1HNZOQIeLrLx71Ut0sJ2H/xO2SA9Tr753ZriXomgnInMD4XVtx9RVuG7Dtt/gUof2yysP
IUzPYy8LvKnJEnYKha3alr3JZaQxwqzx8wWpo2xqETcJdpUXh5L8XqW2EqrWVt8I+5BhILUh7j7e
wZ+XfKfQkLoW8f3opU+SOnwyxeJ2p2tDyfDtRJ8tiuDZBmBq22RwVXTt266X77AGfxiQzuG6Hmw1
NBTj4O29TFzplbGOGGI5TP32odbvOBhrMGARIWafG0v8BF1ijSgvmG5EsQriKNv7RGCPo0z6Uz2h
5Pf73nKsQRc7xiH3ko335SxrJxT6xWO67XZYZF3F3MkqNwppgTlM5JBKyDfzmEcvdf9Z1gw7JJZ+
ICaYqlOo/0aL91o1g1OZ2uwaIxhgZQC+yG4ecl1Nd3rBB6v4R7Wb7vMwfCNB+0UeGCukXrFsobv1
/rHsEl5raYzI5wJtFfmW5dp0mDYps4raEjVLeUbZ4Isl1joIYsSpK6PUSXkOUYiJFQxjICoCxeQ9
gZTppmjYHSYYXcgmUYcGRE5jtrXUxao3yln8urHT2XMRlymyz73Gpe0/pkMq3EQXTLrCYTeoqrYO
Us16MGPw5X4SaL9js77GkO+9ZdrR1dJ6HnF2EjlwZDhiVRAIbJKK6VWP8hNeS308LFM89d0p0Whg
kvy+5CkcpliwgQvjXsT8vjHiyJvg58XofUYeNOtO7+RPQ36Puqr/1TA/XOlmzMVvZAOr3jr37CNG
G6dK9xd4h11Db8berEgfY8VDDm5PVNzdHc5dymbCRYVc5DeMisbISez+UQWQjUoLkLoxTrLib6aG
hF05X4OpMtQINCbkHO0D+7gsbmVUfRA0kPxV0UM5+YhPe/XTmPAI4I4drcxjNwt8jM4iyP0Wk0XF
P00EgDvDIHalP916lCCaHDB3ZkTip58+aiIQbeQNGNqsdbw2Nxw11yWbvFlka9XS3bJVnNwe/EUW
eXu/T/dqmdJ+TkaLxXO6wXxvaxec1bFcJ+8cKP6is7VilUn1Og9B12t0oa6tkOhMd0JxkOKx1YMM
t/l0Sy+EspChnJdPBLxXUKnyBN2vYvb3IMDAXW2xwUDIEeKDwn+DJuMqK+jtZ1qZj/7aSKonjTwF
XpVN+t8NEyGUi8UyFmzIGGG5/lgeMorC9CmBcCg8BimqBaZmtOFjKpKVOo0+Sn/h3VpxAVMpua0h
IlqyIW81owF8DPd2AWFA+M+xyQS/EMUnthULWgx/3XCELIQczqOyEdBfR4modOFVGohfyHdzoiwq
D8M5bS/7besmKOmljuhq1CivBuYZT+FETHwvAf6ZgELw98xNM0ovA9FFWVAC0em9Cw+kxy2FFF0z
3mnpRxJ5RySTC3sMOB0HFLK+a8n9XS7whlOaT7BO5pmyx4fljQ+9FYWvbZfdjDSrfQVAXXSkrpI7
31rl3mqaPblxN9n04sukV1sp3AHc8hLzBGy3Rm+8br1wOTNjFNaip1brQQDe5ebI7lxbK5X42aRh
T1IhhKVdeGw6jCW7jn+wmmNdcDQTxghd4ZrxwLaIxGrI1XepZN/3q+Yq6+RDxR5vk1re1qdOqakz
oXRkfnutZqXbqY9p6zs+gz9bu8vMfNeM8i4I5lJA670FZzYdoOxaGSeiJT1L+GBictjta7OH/TOu
hTpQKdWHKIfFZ9mu1bX1VijKQuo2spVSRLL2QuK4x4DI6NFpcnwt85xhS0kpKjuIzO9rsPw495J1
q+krcjYWzBBvlbp8CkaiGWN/GWAKCIG1dDkgg0/VZ5edXdkGI97S4zuIcZfTBKXJb/xtZYxXtQj5
spTeKWP/SZa6XSyAVtIT5Wa/ipgSD3jIwd1806sM+0npvklJO+v8ZYE3ojTRN6j0FpVgbKDs20rb
FsZEMLiEMKFAW1LzM1OlShEzywGS3HCTIfvAbsGxanSDXr1Lkcng0YYhTfqmJ9pTZ47XYG6JO4Dt
G9m+q8pNZnN46WVwkuoMCVogj8PSlPGTCKNi/K14tE7eqH0OQbaYbW0SvbiV7fhu0nd21rhjoqAh
7Y64waRs7BUdVVEvBztsllEcQ4vI14wacWXpJPpoi5U9cj4uszI+qkk5PdSUp2yQAYArcIqGz4s+
ZkurJbR+EtN7TeEUVvGdnUx3Ftm5YWsxJ0/tq2iyykNJkPURStJ0jdXGflAmSh3v42cWufgqcflD
VIOGP+Ok5AjAgjwjPBd2N3lxxtLw8Ci5HvHIwh40a+OPzKySp3LoAVLDbDQPQ1d0VIAB7pnLPmHU
u7zwS2bd0X8RMmHzzcy7WRphkeWGs/A5zxuDMiNtCJ2Hvle/2YnHmxZggrN/TxbflqkkfQDbW/dJ
m9d3MEb7FYNLSL/SZMS///yY/+Fd/q8/VMUfeZcfYfe7/sK8nNmN/2FemqieITMiryBhDTfmmZP5
H+alCfNydtmSFfQuCkb5CDv+L/PS/N8k6s4BuqqKNR3xu/xH/y9AF9mLDAWC/xJcCDdzaJn/hnl5
Rt/XcG7WuAq5kYS2kAByvobGYcQXAnp82N3axi32vAC7TZlwFCQqWDMYHFX1zwv3TNGiYZ2PxsRS
FTbe+QbPxJmezd6R2z5WUmUWuyKxWyjWSrP8+Sp/olD/6/OA5zpfBt0QJvoIZ3At/8pXFl6RwrLj
kEAGS2GhLlVvUzNsrpeziDh8gQgAJaSgYYUvNi1hFGF3QH0i4VLlb8uHmU5j7ozkCCqCawRstIbq
WNAu4/mCGG0Bj6XEO7PFI3iRQonBv1YsCWayDuI4mAszX/bdHliAXhEnWugiWC1Eb/GH+mbna1js
eDDIiltPbP3u+D6+lz2mNERir7B4dQzFDac9M9jMv5toZIZ+qRUAtkuz28STeyko5Ns64GERrYl+
g4Ze088N8hk/gr10rINSmRhCx9My6G1/H0XYSOoJM8qJ0QOetP9O3PTnHaHQZffi4ujJZ1nSPzjl
SYZzeO5zWTnIh5WMWgPeSV38R1oHnfvvScd/ktHOl4KpKNwYFgMsvTMNFcSYcSg1KnoUnF3lwtnX
snVQX/WYZ+fduzbbgeCzUb2l2WOdHIV+neYpk9GVxfIfFxMns8NxK+5L3EOGm8p+is1+kclEv++E
uQ+r67AbnH7ytkP/MqoPBs4XZvfit0fsT7tLTPy/3s6sUsQDmpKFr+jrUyP+xBxSM5Jd31oI4zpn
rmdCeQv8A+w5uBi0M1Gz1inxGXe6Q247en8T6fwjK1kG1Vq3xXUqr4Jyn0xvOqY3wbYrNTdhQFzV
D4aP/VW9LPptjMSUaj862pqLetKJiWzv45PRrtC94O20vfDJ8rvPXxOSdJm9kEUoztNq/Hryhj42
Jjfp9NyZhaIhXqJYqGN76jEZluFaL36+JDz179ecufEo+fAy0M5zNlR9SoMMoMX1NeXKDt8ShPfH
QNcOPeQORyoND/sYxhdgvIu2UIM1Dlnuz79hXuRnt02OujG7NRKCpJ1vVLkKCa/K8DVuTRy4JhzC
62qZDtl7j1vef/QR/99P4W/XskwZSMuYP3f7bOloktnKWc0GYoXe6A6IfpD0riwvD3jfcrf6+c7m
P+38zmzE4BxUpFMwGuHf/+PzRm6XQ7XkQmjsDnlUMsqPNNRJmA0wtakeyTBk8lEvrci68Mn/5Yzh
/DTnZFMGbcBnX688DGjGSgjoUBeDjCCOJsKvEPLSz/f3l6twsKPoQ/8wOxucnWRaKyuZxj26AV5V
iF5wSfc0dbywPs5Kzj8nmU5AHTYbMo4byFe/3kwcqnmmtqgZ7A6i4ghuhhnxUm2FzS5Dr5pEsPdx
iid7B7l001/YpP9yNuiCq+KnwGHNfvP18pPdJ41mdBPRBBOvSn4rGxuTuLEbGDaMIzyL0GUFX7jq
mUR0PhpQMcJeQSDKVc8rExu5njnPXNycHm8dKEgIajtCfPVm4MlC8KpXOD+/zb9ekV3VlBUKe1me
t4p/rFagg9jvhwLcJm8BqkTPJh54JgYcqVgUEiTZKfqXUdr/ebekCRnob1hIiF6/XhS+bl433TAy
+r7WZ1mYDw/d7ez8c7TUC8v1Lx+/rmq48vDd8zEa87//xw16Wk/6YMy1YGwiRwklnMlICjAi2kSi
XS58gn+7GldCg02Ny25z9ji9Jkz8hAXixu1DN9L1ahPhLQgW4UYI7cI38rcvkWdIpUeA5LyRfr01
VfYHZcRyG0svWHvKAHSig2FeWCHfb0mhxZ67PxOpEsnJX6/S+lPv04rxAONOW+rJa9fhMKjD1VfU
S7k03/ZOwtQQG6O+0hEMf1Nk40xGUERtyq6tcfz1kdVvWpKNF30sP46o7+RKTNtZzlIbwQUB8R9N
+Zd9m2sTAigrJmHKbNxnu2cwjkWr9spcYITvU5U91BFDPPS9CVaKPYGVpZuO2IMC3a86nyTsaqof
yhBA6l9+kfwO+lo8cQhPpTI9e6vIxA3iyjDb6KfmQ+HrWBayth49+L8KdKBQgpH18xX/euuUoxQC
0HywaDl7xWCyUzow5XRVpoCOBTjXl/bJgDTpkE4YOIS1ncI2JyZbZ7TU2tonk6plg0HkpV8yX+ns
JWg8ero/coMMzT47XPDyFMI0Q1ozVMyM/KGe+ArWvlEpPZYW0AMKNgeNtLWy5eQejhHeg7K10+3g
KCHHuNC0fTsEaDhpEhUgB/K7sVz5uvRlaIQhFi6TO9oFeDcjQHbjRZmNbtlXhjMqASLe4PPnt/En
GPzrMzBJW1cIL6U5oNs9W4j4B2PhGlojk8IcT57PjgbB95/z4jffjGMT+KJ6Kw+ZOUZcxsqeHlPj
qMVHuX5Nuse23SrSa2AfCVd1EJGdwmsdIyr8em03jRcmMzhc7PXfiuYOfMLW1kR+ELijWBbKNvdh
Tr50+I1apz6+GuoL+aUkc317v1S6c+Gn4lyDnPlspSFsxhGn4InCftbknUT3aeofo3XD8HVV1S9l
Zi4649obsdbcexZd670V7/tilQa0MPqx6h+Fjz1jeYJK4YTNs9GuG/PZKjYZbS1EBLwC7RW2mvo2
tYjzcIsEWjAH2QKnQuPG75dVs83rlc7gJtom6oGVnbUnyf9QkqtO2avFW55daf3qBYxVlZem4bbG
SRXuELjq8/CSKKu2eeqCuyQ5Ks1Gbw/Mkg3dyX/pwfMQPqP2MKRPP7ibtK0arTCvtOHm6E7vLXHj
F2gx4UtsMrhco37TVHsIUaJ8yG0Udqyr+/4dsDINbzPmqf6aDA64BMoDIU6ZfBNMR8rxme9mrIh7
xTnCxCcQi351X/gnRDx1tsoyKNb9g+ndle3CMg8ErlC+SNZ2LkWZVpbm3mLmL2+6l7pcDgYpEI4N
ExZfy3dxYIpltNcy0RbxdtScQndSaRfZx2h8N8QNFmAQObZT9ysNfg3ZcjSdrLjCxRdlKmIpJ2eU
gCG1Y6lvsnFVYnCOxS7N2NIboF9vECZhkjSEi8y6cMJ/K2Fw2AJuIq6ZshsvsbNG1+J0SjMMr90g
J+hJiGhPSYgaQkqfuihRCGJs1Qtn4reTl0sa1L+6BaRD4u1ZR4GDV15Vw1zj8z8WjACAm7GCvbQb
/kGFzrcCKjPMQkj2pJc42wrKcNBLsqFGt++u4RHJ1sJQTqqHGaoDLmzwJl+L6n5sbwftQ9V+1xjD
Ipay8M9U5G1Qu+CkOKRCjZo6uC9LCflHuNQR0oi1qQQLgTW49Uyqyyprl133HJxU4mZuSRWGjeI5
+TI40bRoOINRBu6bg78zr1IFI85VsG+Y2LuouZghTOUCh9yr6ljeKSYWpQtjXGQYNGCVfAJSyKHL
irV/xICkaDfpLJ50tmqKFwB2Q11zb4V3ma064+e08mVQcVdp0S7Aq14VdPEjs7Q+hI6uPxXTezPn
1Oxr3F071xqPYb2Vagi2z1V1LIKNIpa26g7dHYgAY8YmXjYDnAMXf2Oc9KaMT8QJypVm7er6RV+M
zcmbYO08pNrgaHxlnXi1Ug0vwX7XiMnpZic06W2mkRfXag0chsK3Km+6dJe3GxNj8PHj573/W61F
zwjXGIyDLXL++9cDp8FU2ixLjfdtYBugh927zqR1ZkntJ2/0LlQaf7uaICrPxhnIouc4W12KkWld
rfWjm/Xk08AUd/oSqbdZewJxeXThat87OiDf2QqTCYLJF3ueEwnjVFIRo4043ljYIqcQEHzVrFY4
Vl9pLSvPiM1hZZXxwqvFnV2hKv756c5P7+xrokymlsXKgef7Bxb5RysQmbPDMERXd5hsjvMkhKeq
2PWFr/ZvV8HxBnyZYpmS+awFqOSaTEWrHFw9tz7CfpxdOhhn/Xwrf3l1/OGqYsik8PHmzs5RJbE7
Vat9OihTXyVTZaKSxPye0a7vELenXHh33wuh+VqARRrWOgAbZ2VZVGJk2HYIqKrcKDeRtLNlYDS6
HafRie7NYK2ZVlD8y5vEzwpPSswY8FYFrlLPN/bCm0p96DpXzfqXIkc6I1tXyvSrrEPpwg2eNx5/
rLMMZU4JpuzG0/jrhxd1Q+YbfQ6sLeyW5PFlEVtobksbKj5AurfrUPaaajiufn6P52fXDNdb3Bqz
gdnS709l/o8lKaQJgdrsphV57LRlSpJbKpAZmzP/30SmNUkXfSLnl/XPzwCMwbTwLwIWxhGKZ/v1
XtVAFq3VmQDrOq4CrYRpcxe6Zk+SYSvFyymD3hBhBdC25XaQJ3Hh+zhfulweHrAxh7FQ3dLofb18
mEikW8TI2myIgGRiIvbMKZtm+yMkIvbtzw/4fOXOV7NVDmnAqjkH92wNAS8ZHr7ghSsP13Wfe64M
tdUqRQDdcs7dsKzXJvv8+ZrfXqpCEwt4pfI+ldlR9esdFkbXwJY2cYOwMMgtyT2BT6/jzyw1waIq
2s8YZ+0LC/gPNPTlrf4xIAR0oAkwAQDPbhRGliRyuEFubt1MISRReyl7B6t6MEv1uq3ISimoGHsm
9NnKwvK6KLZyil/iqpNuph5dzmqSNgH8a/k16B4iUaykHIN+WLTFoc2v+OuYI3KzaXlJBEAkzf/X
Lm5a8cCfASOeP0CXOOzrVRLP/6mUEpnkHab84eeH+235cJ//iTuFNUDHenafWMtr+mjFGXYj1Z3X
V9KiLLR2UQwIo3TkXBdW67eNAQyHlTOPUTCFwUL567vE5n40hiANXQoCd2xTeNelTWRGoaA2Sz4n
FZ5XLYc3Xabd/Hyjf72y4PIUt5g0qmdXnkRoiCZH7zhG8e9gED3eIbq+QCkkoSWhiqqnhSUvlcm+
cOHvT5hbBhAEMac40JSz/YGMv7hW0ZgwpZTXI2QecHOTZmtEBVekl06yb8MIi2fLcxWInxA2fMPL
E2SDhd5MA2SomkFVDWXdMDZpPWx1iEZHrIlJj+iyI4My3zUSUn0sjGx/ftZ/oPGvXw+oJPNQ0GZ+
C8OYr69ZLUx9IHwRNqTwnTTZlpBw/O5BdFSjCnQdLVzK/QOEIYJrSRurydfA+VkL6nWWYJewmvJ2
5cn4F0jLMX5L84Nkow3yEZMHUL1pzO4CJlNWs5KNG7skmQ4tzxbjmhbiJ3INt4lWXvnG8IXkm1le
Ujt8hIKY9QqAo/C3U/KIAUpjQ1jHlUMtuNjB448OGmrRfz0f4pXo89tnH2FIySzh69PoIkG8rKeT
uZkdQ4HWwNLTZp/QiDhNQepehlynzXW38vVT3tQYGuDmfOGVfNu452E5NAKAVJVa7dy5UPb0sCkn
WgExp2hNobwcLHQb3aM5mMjn8TCcfGn18zL4vvI5iZFtwHX5M5o9++QSKymjpipbd2omyLEtAb0R
RhS+BiwCP+rnizHE4DF+WXQkzXM8zBQJLssp9fUxk71TTT2eEq58Ut/zW/YW+VFX6Z6WsX9Ci+2N
S/5Res9SWFiOjvVKe4BRh44HVQ/EyBo578O097dD5orUTaEy6h/8tR2eWvsawSwhvpZYSSgizWpw
GvVtwGSBJTQ7kwCxbokaCnUnqZaZcpuPMPE2MfxaH49fZqK4vSClonqV4QE6hrEwkGHjsgPVLnWR
UdolgAzow1JXFmYJK8012w16otp2Y3UjhWv0yGmwSjCs09ceafAlIkXi9Rax72Q36vV00/RMmZ3k
3nyCfgoDAS4rSUUi22io5bS15n9k2FoVa7Dn6WjT0qF2+ANqKXeG76J/rjB7t4+FvqqqVUWSM5IX
eVvUq0asM5lQqmMxLZoRDHNdw18Ua21c2dl6UtZjs42zFRxWAw7aax1dY5ItXmCGwiELDspxeO4/
073xqqylAznG4CyxvvT1a99y+vGAJZyDW06sPnjje1U+FPF7mJ4Q2gIDiJuCnAixk21XCl2EOPZH
cDVd2KG/HQ3zwlEYT9ky1TFTuK8LR0rEqOGLzMKpMWao7cJaqCagjoqdlkAxt5vSREPprPgu4iZj
e2Hh/nXdMt1g8c5o+TlIG+IGhRZDYKSIXDEnAmYErMTpay2RHMfb0pnlzH79sddDEOhwovj5B3z7
TLl9fFvxcVdxtQWs/3r7ghuOsMNhqUnQ+0i5cPErv0smVElTdslv+9s+RF0O0KNzNpHkwL749WJW
GJiNWasNBPcKkf3oXYHQr4pRh90yJm9+w2KIRlJcfr5HZe7gzjYHrgtZCHdx5tHnlLuU0LGqQrrq
ppHurQX6bPgbiuJkmOav2bXTfairMwdCLOAPDNdNYugQbkOxYEY6uSll2jJPgv3UgwNlrfI7nTJr
R92mpItJ74JVE0qzE0LjYdONi8LPP//7U6OEYHHOFT62BedsjYlpYyfZPaRWCV8wvd0wgluEPTVj
Wyfwkfr8qY8utPfzm/j6xLgmpn2U9BwcuPR9fVNGWpA+XDfYLbYlAkZMTQyj3ZHDu2eQg/UAVuT/
eiH+SZyEEylMhS51/k7/0b11XmMDoUCJAvhodgkmLhIZYX0rHfuxvP+3T3SeBc0DYpYhxMezdRhi
xVebYUXsG2fRupRB48yByYgtLSPUShlRjzvK4uzCkfj9obL2ZMEJTB4aUOdZYwyH1Tb6LM8ogzqS
bUS9hG4jrxNPwc1SyM9x1KYXlv73ihADAxApZnDGPHq0zsCNDI0FXFzsb8XQqQ4zIMxnOjBNYyKM
kAAqIgiNpN8RINw5TYshDobqwaIT8b/eZsnznFla9Kq2ppz3cSQpqkZcqqkrx4ozNDohHnBwodGR
mlT2SF1ZwoMRuIM+nX5+2d93uK9XPnvqUT+1ZmPNVzZdc7C82YXXXhg1Dl4QyH++1vfD5Ou1zj6b
AvzZZDtL3bqUXkeLfj9osRHGhF5tjlNDTi/JbeSxBheuq337XLku2ypbASgZjM+vHw8Z6bo9p3u7
vo9Gq0UFvoikzL/Qv/3tSVLW02JwUMCKPPtE/UmPCLNXSIxJRbYIZQMz1h6ONi46qIsukQ3+snTJ
T5mZl3SpOt+p8vWmorFGjpcnmRsNyXtoxJ+5RBRgJ7wr1LZXuVciEciOQWKaWyaP/oZR6IXT+dzX
H8Rs/gk6G6CKVTvMxq8/wa8YVnI4Yh/UvRbBDKfPXi3wGbODVyAhk6su3OdSnyBmE2/aKCFxYhCA
W47nxI3oDxXABnmJRrVsW711qoia05ozGwMpg94eZBd20e9nBT/YVGYKCq0Xj+3rD8Z0IFIFtFg3
iKTrAoW18JHUGBWBbsa4Aq4i4D6sxIUT6tvCwGOfLBITMi6QO27eX69qSR5pJ3VE4p4Rdqu8iF6l
fljggvGkprH137mYSqGvADDS1szfwj8OityztKarg9i1Q3wQkFQw04jFS1sU65q57c8f9Pc7gx9p
g68bAN3KN6oxvCWZkCYGHoNf/arKOsNKCDet1HQzURoXXt7fLjYzzqhF1RnZP7szr0Y+KSUWrip6
ubEMY617GpIm6lPURMbnz3f27TDS2CuYIlCPcd6S7vL1MY7SAKlNMFoiIh3QKTJSansLg7bAEanZ
bdOgNy7sUuLSNc8OIyllWNMhjXQtD+5DZ8Rr/DYbJ8aJ4LmtxRLkgjE2EeyxMAbykqoN5l/2LqZ0
X2CGiRQGf4pB0vamZ2ForpoXeCvfvh6eCWQBcBoGRgZJLV+fyYBDOPufFrp0AUS9J2pyrTS/ytxb
G3k7Ij0ObqykLy7sMvNr/VJrQe7RZlyey8497NlV08H4P+ydWW/dSLal/0qj3lngPAC37sOZB0nW
ZEv2CyHbMmcyggwGGfz1/R07b1dKVUh39XMDiUzYTvkcTsEde6/1rZ68PnAOHQ/SsbaWr07y2/7/
zzHqPz8lphtEXgVKffrVlxv5vZoqRnuUgSApiPjMxc4uOoS9Oe1pu5nuBn7ra4uRMKkyB0oUNPoR
oOlQjc/GX855bhCbT4s4unn+wsIrjtAuQJY43sPQe+VvHoO3L9Ff3zTmuXZ5EpDWv19Nxs7vJ6I4
8Q2L8Br45Q2REjBs8aQfYa+vEu9zXmRXRWj831x+5+2V4JNdWuh01JkBecTIvW+n4xD2R8ZBF9u9
OpRzmK2wNxx6WddwAnt3b6OKHgIUxamTFVsz53j/z013bIO+J/xw+fTXj+i7Kd/P7xMm9E8ur3W0
k8G7F+5cWlME8bncFH4QbjzpITLZWFnUb5Oh2U5Z1+0XlTyjvLGJmKO//Nef//Zx/ePjaRr5uDuo
kt8rKGHu2VqXfLwm+nZjzPxozQNmAvtWDgmACVKsf/OJbx/A//lEdmkkzPvEmb17FCCbhYahAo9C
C/7DDpbotvDWSxc3G4z6oHh0dPTSKPh1x/1/8xHmI14yf2E+ep2Lb91b6xE/8Mt6ZMXh33k/MNoi
1sXDR3RZU355jyx203+nKmM7TWFGHIrPvfOH+QgiPL1OqhDsZTxEqLf/j/nI8f/Ok3UZNCCOZZWN
ov9369FlJuSyntk2KwTrNlP3t6t172kHZlMur3GaFNFGdq5xPlQ+YJFvFlxA8qwseh5nxYbS2qU1
TtjfPZ+XuuafayrfgONGD4u2jBgfsFQc6Z9LkQItRV4poa+6QUp34+o+TB78zHPGo0FGJ06z8dzg
NkXfMliXNNEQ1Hvjqa4hT7VHDLoKhyYl4uJP1/D21xf4c7jiT8H/m+9FMwesLsMONMH/+r3YCAYU
n7Vz5U6qHjZxF9J57Yt4IjyyrOikw4Hqw5thZu69q5o5yTdskAzGyYHX8y1axGpa+36OfSnohtH5
zQL/U/755+93UaJfYk9i75L8ws3y9rxVHiQZ4TEGK8JiGaHk2J5BLmbFtxZQV/FjrsSizlAmgmGn
3b6YVjNUvvirqfKx32RJ0N8nlQtzPYNItOyInE6K26nVRfCbXeu7FZgJisvad3kdJI4T8u93V9jp
DEkps+ucF3uu56NulUiPEkc5plw5Y8zMw6Z9BfAx3lVVX5lNOcmBgCV/VsX5r6/q5aP+dNJw/9Gv
IO7o4gXEuPm+id8WeTrXoTOd3RTRPjKgZqivJ1A0wWqpxlJ8LkIJ4O031+rty5gTwIuQw0YbQV3P
O+jSv/xTtd0unRW2pVHnjjYqwqelZ2QXhJVtrxuFzfdxCXrQFXDzinnfuQ2/b6wy1vd/ffDBvxx8
EvAa4hJwO/Oye3fHkCzfauin8mzPJRpW+AvhePSbcgZwIjAs/Uas+rYQuBw1l/1itqRjgV7ifcvN
M4JsaCmas9t3VQW1XHQ+iEmZtPm8/+sje/uS5TMuE5mLB4sQQoTa72ewMs3CGOvQfKpKy4wb8esU
kn3knZtosBpGwo0PP0R1gX/4Dz/6Io5i8Mv5REzEf95eWyv0ay8xgzyFgATmfRySz+xWwsURhul+
BhJIbiCh1MgafnNXvb+c6NKR/HHklNvs79/Ha1q2QfTtteI0ZNKx11I1POm/lqM8nLiT/vpAaei/
bQFjBCFs3kH5gjMRJTTC57fHOhRiTjtL6D2AP9MhaBzMD8ByRkPuRce95bnu2nWZNKgnkjLclrX2
z02N1mCbCmk+eBETEV35ydEIU28i6RP0U3TxOe0L7NluC2pBIQIVvSKs1m+8J0mz78DsM7yfEvAb
c986WG7UzRykpGjj2Bc+RvVUJtYObSKYvpNtLbOyXnVdD7j05fgjUWn/VYyD3mWWUx9zDx4it8NX
GBzWPrArde3MzCsAcPXrxE2dQ73ECGRd6cZACR2F1wz3tjUH8YcCsPC6yciLnEUX7WzwdFf9zLS0
sOwFlEhbV5wUt6X1V3z0Qqe/B5NILoBmsNqNQXmClppB3mw+TqJa7vTkzttwAdChnTHdq2QID9nQ
5S9iVD8i6KSQLfwKLeNUXaBnFk30UIHtSYigkkGvkz2nwUNQ6YsbFXMmHKu86EiEc1BeSUh8YItP
qTM1WzecUb/2hFm89NXo7gFxRLs2SLvHTA7xdiFyfcPr2fkaTy5YUeLSLyDMzFz7QXU7sCe6C2I1
rlSonLv4EhOiO1v/0GUwr+OS+OATbY14VRliPO6QFoGM45ugJM4M4WpBG0IsQtjifYFwDT8Iv4q8
cjuSHmahlnWQp/gkTUhLIBQPZdN6py4PCb/w8eJGnUzXTFSWdTsOhG2GVuJZZxeX4lVZNuNjGlf5
5xKueLpheSg/VMqED06ceh+sDORy4yOb7HLMAXKsrLMMfcjfSNmTtWE73yNwip29lhI0ew0dfNVX
7GlxeJnyW0UAlUsezBBu8PJlZbIjc6sMmgeZWdxcN7M/B+OpY+IWAJGGNzFcQkAMAtA2m89QWKJn
PVnFjC6lKQ+5ZYHSUEWkDkB/PrmZXX/3mNkcmRFMe7JDKlSstb6RkVWsxEQMaVQV69GW16OZFQgl
EbQf2UcWmwX0yEr7S7Sr3cJdN4GoduUYVdAAB73uidq99tOu2bAm6y272BQPbZA/RL1zVcJxXJuo
+x6yHV9NjPEdYZoHJ8ifSMZDZRWXahf19CONM9ufHdAcOmi8tcpG1DbZyPi1gOAGPG3vdsu89eqK
1JRs1tvCJUzEsVLDXefH5IQ5tBknXS43k4qSveuW4uA2orttQZU8kPHW4AcogPGlmbkqM09uezmP
Z0uE1kg2gGbMvBB8gICQ/W2/Fq5GsRhEDRGskakFc9c8n189UbjBuhvhsRXOXF87uSqrc5wTrfuc
V8isPhfaNCl/STwFNUL8qMyvRSLa8ruTls4PyZVzPy2t19+3pmV3OLVSqZu4xN/0lER9kX7qBa9z
WHYLHZeTDm23+hF3mmwwyzVD+BBSZ3zv47rpKQeZnt9qP85myFzxgHklG2Dc/CrMWiscgd+HsdKI
znOmpSvy6rztPNkVYJ5LI4kGMAC8YmcsPZJqUOZUdcM4zvUuKTs3P05DnRKCgk7VP2rPYnRlmaK6
zulO4lGYxRhfZa29YKUnhBeWquEUtOuumrv+agafpwElpbxUtrKLa8pmp2dd+URwyUxITuqCPG3t
MVnWXt1kw9ZnHQ3XQFAn/yoQdVBdy0sa1K1vS96wLp2M9HW55CVdNwS2vbg0cYMTsQ/LxzbhFssA
YKObuQnDjLdSJIs0eJ7Bxs970gaAKg9WrU6L2wkvgyMNjidYicXTA/JsgtvqhXAeR0X6vmlkVp3G
HJ4IgQ9zHD42YdzVW8dLJpAF3J06YO4RAzPmwpJMyCPtL+1rCzyr2UgcjXD8h6LPj3aCbgUFgAW3
NSSXiSuUb6O2SJjVF6TyXIdqcj1gTtK799gMlQUok9ZAdbRqCWDr2qmHuiK4ZmwYMq7lBFZ6HbDK
owOghW9zcfGetjufQFT4KDbjMZ59DRV228Z2OW+0rCpBqky+DLT/ncqOSMojeAWNmmOiErqABj+0
jUpC7vZBJsn8LPIM9JuvQTTjJPcAloGFjburoHaq7JTMTBk+EdU19a8NVCNU6jGAoUvrPCeafj3x
r3nP9rOM5TbrVFGSXdRW4xc1TS05OrKzawKSSHzs/Fe/sZXwiIVJAwWmll1R9oPqoxd34K5s8uuR
gQ/3WcqCuW5byvZDl4us+CiUO4Q3ejALZyp3pJd+bnvTsmSlY1Ok95JuN96NIZS1T+Qmmyr0jmTy
yfIHTUobxg7xiFoi7kh92ZEdPRiXKtG081g+WjLJn6IMEChAxBmfVSL1fh4qecz6OiXdT6b+jSIu
4kvQDulHkgITGNQ5IM7CEZu4dsJPlOVPhEIWRw6v3U0teyC6X7Rlu7o6h3461TuyxQ0pIU2nbonQ
e5Fa5WhQ/GKfYom+tlSTrifo79QEYjiGc2o92F16kW0I3i2zD0TLjzo+crbvBOvKhvzl6EMRaW/N
kCzcOGMebHIpnVVPvEJA+lM0XhjR3a6yguRkXGvciiRbENrgeVvH3VxtIEir+j6IYQLH+OvgkrIV
nTcyKetTHse1txoD2V1HQVZXhCr59tFdAFqDpHUOnsN8pCRCc1fk0yfHECKzCpNsIFQZxYzd+MFZ
z705+WUgz25DohvXpD7rlrs6UJzrXHQhQc9gIb66mQBEhRZ4Vc8jEKxmbI+qjeVdtzgzzprOHPul
IMlgKF/9penvJTRgprIMgDuAvWtn7vJ7uPgxv5dFH4N6dOJ168fiqrfbFo9FLqIP5dQDoG095C/4
q5110iuHvHJr1GALRd9sC9XNvPM0GB90JQWI/V5Nzg8QtPEVw2fvk5uyGSZ6uyNYRljShlhYFrux
wNQLRqkH1pvnafCpclwT7KIka+LPfg/e8EZPIOeYkPsFu84A6vY6GVCOtUHcXrK/YiBJBowYbhPK
A+RG9SgeCl7WJ+iV7lcv61JCKif36JJjp9c6yfTeIycB01HgGtLJMmMhUU+QKcGvG09zpqanTvXd
rQp6CiqOPr5XkpivlQij6rFtSlrKJtPuU+F68cciKudT3g/dvSpS+PKXjf3GB+h8tIkDIEOsH8DT
Vhr5VVEEPmI+IcKt0RMiitGv0u9qNMmnwCkkRp1RKLjDluHnaPDATuqtWbYrCRkQK3upDvzFcbaS
BJDiMFVoWOc5Us5u7Mfs1KCsWAnP472lS5PkUPH7Ylz7oxivTEHnVsdF9eDUZC3BExuXJ5wVIS8U
ARIj6ubEu4khYZPbajdyWpMtU14HFY/9KY7N8FGx4b9jQa+Zm9gY6bEy1Qc1ksQ+z3ZtdsOkp4JJ
s/TKlUVwMORTG/5FQnDHdeaF2XAoE4JCOL9kTxFeWAXMEE1Zn12TWVsnX+aXRpM4NPeF8wCEDFqd
h/smr4JsNxAVuO/TrNsNaVM8Vm394kDtPXCAgb5A5r0nTq0kTpCI243bFU6ECj4JkbHlhiDQoT1L
9k17L0QOKmF8wwjv61zfJNSHt7JAphkWEfl2U5lOH2evVae4lBVc1aq5Fm1zbUmjvk1SpfD0ZPzB
1TmqzNkEB78DO7vypqjfmyI7QcFC5RZXvrtOqrK/WrCDHqrBHdhT2co6iLDpPwTdYr3EbFRm0qEW
/EmXUMaN7YXt57ow4iXw22nvj/F3hrBVweGM8bhF9O+PlCsTmytYtAe/YDvW9DFhEk6RvUrI8ydr
4rno28LZlwM4bkbIPfurdrh2FXo9JxBfAcBOyONikiGI2XAeQnbBG8RW+YE9uQALHrwGs5VvnKE5
Z9GY7eSUJnd26tqPMOxSPLVjtHb7ZLpRU3bhkl0gZ7DVtoUuo+dgSIcbC1/EKka1vu98JBCRLxhb
21rsG38Itk6DT7cGDL+GKXp1SSen+iHXFRwYYV6dy49WYX2Ca80zIlvnsz+V9k4Q8XasW99e45Un
yiYeLhEIOMljLRJ4wwEVFY5z6MNFk24Wu/rWexGU7toCua/xcpaOMgfiC+qNCUEW1BZQuibJlITW
503fzOR/FIS/naohzE7QMDMMy5dkKi/6wR6re9DsI29Kdh7D1oSmardTbE2wIimQN/EAJMYd7Da6
NgATZwDoWXzOm9kuoHH3MeNwK1CBB8HZhKCtA+uRhPEk3scEL5TgIaNSr0Ss0i/UPs4mBqDJPCZs
7m3Pdp8Nw1gwkZfxYZxVbMocp/oUz7W3UUENhJOg4nu7CggQqZL6WHTu5xHdy/2Uz9RRMtW3rZDT
yVzMS0kfOedLCCVKFH8gQAxtZNk17aaYHUq6wIufZNjH68GrLcjK7qdSOe4hZCgGW7POCQ9N6usR
q+4u7lV0ljBTN0qL5htL2UB8kTU/QaMkjNifovq4tKzXRlEFrdswtLZ1rOebuY/MFc82cmQC965m
mYenMq2+sjUu7yq2IevZkrhrfcW9zhvqMLduiMMvoyjjPgEbip392HRzuTX4nR/KROgbn/JfHPQF
vYcorvniS4sMEinlDSozb31J6zvUhbSY+XJFxFK3O+7oCB6iay07WtaLWWceDPSeSTG06KjeCt/P
tjV9rO2Q9MQMOlXvrVhyIjyOgpVx63cAJlWRNxeE+VOu+uoWvH9/H4bEQeSeZqtomUsyDWlGSUFt
ZrfTcBBCfy/8qldrLYew2w9t4RH6UokvS1QizAUmD9eJ9zb33zzKi4r7JeCvbdYF5NxVaTu3DrTQ
U3p519rSHc6eL+PrWbv+DW1F727Q7gVz20TuQefpuWHQJwHp19GaXU1OSnjpeHtEfNO8BReoHvIy
bj+MxI1DxYNorIrF/pHT0KCyT9muAvnINjTq0gffVvZNF2rAkDM1IfhgUtL6Qmh77ZDEfRIkOmwH
CCh7cIxHbaP+zWrL3mViCEjJwAiB2zWy1etIr/yym9Sbdtbdvu78ZbX4ZfhlqGz3ZaEXg5h9ZB2j
3ueExUO06ylZGUAWr7WfPImsAtve+Mm9vziAoScsmDCL64MzSWcNmWTYT7Ivj5nfy3WWzbNZ9YNj
riwCfxzq6CB4sl2p7maiOGiJBAFfITqzpQ0+Wr2ZX4D2tzs6wI2/nb1+YRcVic9NNpnbWJoAbb7V
kIiHj2IJNrQbibVTVf2FRPJp+GwMTznVEYp7p604sLbv/G9Jk82vvCz1Gi5AdsU0kUCDDi0bsCnj
P2AT8DDHxDaofiuaWDHdUYs1oTATmdUkDp5pGaXZVRrG6Wao6Bx9taeMnElyQBvo9HkYPCFDnT6S
UdBPORlHeWIRHlk6oQKTz42N+XwOHT3JkChA7XpkrSonJtUU2yvpBfNMaThP18bJnadSu8wjhf/U
86a9vqTwvtIroeQQmaX920o5csYQ5cZdBR8/JEqgPOmfe5g+pzNw01aSvWSuVe3v6cCoEAHenPBq
iCiTztIt+FNXCNFeS0J9SC8xKb9jhjxtLerGYJE8YXbUa+LNOzu5WcaoIJxYal8/Zonyr8lbasNr
Aesi/DK2nltdLxMyqW1KIAG6t8JWLfaK2OIJXGTMTxlZ00TMC1kloOq54PfG9WYmU63dlFwTvhh7
hAJilb8XP7fPLNzp/M3Kk0qRKIJGJf3YV+Hg7RwGAcMunjJI9AWq0eU+Wuyapp5YYraYVShMv1/G
hnzeeIH+fc78RUe3nqUI5Gq8vKDD3gGA4D++Iw1bKOL0JIvh3NhRdoxNQcIt9MHopg6Aet0uqHiL
LwuUalqa6cLmcTTeEOWrzh2i+KRKojY+uN7Axr/CmuGepXDmirW1zkkxJCOloz0hZEauXJykHrGN
i0U2URf5A12Qilr6KMfaNOfYymh928kEE3tkpWG2odNsfgqyso39taPbodsyJkh9vAHKVXtKU5oF
WTXbBDIXmBXXTIVUAjoflP3Jpr0wbnyIitX11M5d+cMqesEmSFOhH4XTonxZRjuEKU+PWWHiduIL
0Qc/fhz+IIG77ADJjQP3k+Pkl5FZ13HiPavn32miQ30f2LXLvlSFC5O9kDiQ4qrOiSQ4N47HZ7cR
pe0zi3Hp3lILlT0VsiPv3K52XojCDfFNNuzWevbwXj/DTWBrzJMjmJBAUdCljZ8CbQS6smRCiZyu
vMQKf0jscvpxqhKPS1fr2OY/SNMuN0tg/CDE2Op0FE9NRE7LItIMkjcQx+BxwGJLe3g2sVhFy1Se
3CGPCMRKSxYpp1eLd4dshUwpmQq33VEmm3Lrz24bkOQULu0tmd8cZz50FY3FBXJ9C089c57TMlKY
hYdsCnLqOKZkCD4jvOfSmpKrhVLX2l4GX/51uww+4cfSX9y73IeJjkG+Z0CaNoQdDyZOdlU1Nmon
7eWipjNRcnb6cSZ/qtaXzlmVcTFJQXfaLbEyC/kcHrm4DMfKFvLL4FQAd6SgtmLhm+Wp1T4/5Uc6
IvunYeZ2GqZ4AboC0T8/UvGQcbr9NRX1f17W3pt758GtRyDvqB9CeUz7wJZrU1kgyK2B1NBV1wil
dxjqYnebLHpqb6ZBDjW6ydE6c3NZyc0IIfu48In9vV86lXhJBseyNiZCg0UjuxQntpquOTODGyOS
1+KwPdTu2Nj3aIcNNPR5AnGXWLYubySZfAltBWdor2e/TTbB0Ih0t1DsU8O2cHGu2Bjh94/tam62
gv5xeQqUW9Dc9ZP+SYOYSFc2sBa6a46HE66al2745peVX28cX8uvZgz0bdZwiQ7GdfrhO75Uv6Io
JQ2CiLu+MRtcQO5TVGOtguYi2Ey5Sya+e1zqF3pEuGZgjHVmFxIU3gF1ImYX85/lptvLE8YSHbOp
P9RkYWNrKWvz9dfDqfpLllBs94k82AoGP9me7jAth1Y7tdnkoUtjsIFAPpzcsoF8UlMohjvV00lk
KCRad0u0dXl2dNaOq8Lz0I7msKXMKTRun33wyDiRZ7S5NRaduRwVvdQcsN1EjeHEGlbAtNB/DLuo
IB2zmaJdpJJqXGPzLc/aJDI7RjYk8WiwJ4jRHbE+dJ7dNCw5cT6dHWmhpj0xFGmaZ78n6nRTkGnZ
b6u+qWicZl3NaG69eBzcLTJ0LoGIfAIV3KXJ9pPbY3MZaq3iZdVklaz3gYo6c2LHzngYu4PXlj9K
ejvViddAWF0HOi47g3mF23TH+JfOuoUTut2JMjGfpGnNlWsqhuIMInrWz4R84xCoZUvdXfaTxMSU
RCHc66W05U75hUU0kxKdm34qojyQ+8QKYkCq3UilzTrdkGFbY9YvPiQzCYS7uEy4I1ylCm8/15p5
Vk7WzjisSWW1OAbRWOhDqwI4/GloYivaTHZckoGRFMQ95LUqj2w3ko++3yHK5gkmZiaLbcXzWnZ9
vmmWQX7F0s22Ww2FE+wcWmLPvYzTaeNXP4koP98Rv0al5BvVRM8VpfMQFGGXXXOSArgdvkHA1jNM
VZ+EyVV482vFjKRbOR91b3flboYGf6FoOC6JD5bv6RwH0MiF+2n7Pvi571xWYLuFzLHMS3l0uZRH
oXO/xGruqeF72LsEIGjeeKw+4O3DvaEO+1j5PYkQdlsPn4UT2WQMo0tvMbt0YnLVOkdyRaXMRSaI
12SytA5tpLgtHJNSE1vO2InbyWd8QedTzdbebos5+UBoM89w0WVj/KUO4qC+9ucq/EabQZqrwVIk
a5a8FvUjFVGg7zMq3+U2dbWnH6NsBH5AqaGPfmmF+qpuQcjf9xjP9WOItAgTBJacpTimVp/73wga
N7aDfZqX5NlbiDN95X1SV7xQ7KIp6hX968W6GZjni/1U1rZ9CHyCPNlYji5qvw1baLCg61xnMvyW
Nn1WrWI/yzsM3QFE/ssyhcnHsuNuyTfd7FoEyzgJA4Xp3MrOCLzQcTdhfQMHrLeh5k3/hSxCCPvp
FF5EPAwHEkYEhPNpmPG0zamHe7Jr9QP8ci3u2EyYYs88Noivonqc/DWBMk1zgN1Xfq564xCBUY1x
f+lhz0w5Dm0jY+eG/lMDWAiysXfKGJrSbO9Lxh5/1EiBPXpUXSYL/cNQVC2vLlQZkeIpbprlJiOE
6btTGFYAQFG5pdYxRaX40geu8ukFTLq+zkpLzA+xEAVRBtmIwKCNMeE82mUSdEdaF0IcLFJQiO8K
5mp8WGxqmoNds+s56CWyPjFoGg7TZBuCYVTZllepDrTp1lmozYx0x8peo4jZ5wt7Vqt9ziLX/hpZ
mCC+2QbFIWDNOQ8jEu9lPlMDMLMkLnilGjf7muhhyp+nhNC0l8Ck3Bsp7c3kBwOWWR6MylN9JAyj
2Hik7ZD5RQ6gQ0XUVh45uRmF/DbV4WA/GPpZJFZcTuzBA3ahrtqGDspNihZD7JZGudVTwJyfhb76
iY0lnSgcyHeIfddnfEjR9T3Pi1DHhB12cUiAg2SkWJcDO6qBrHfOa3PrSSRPzCeXRO8NX3kiEN2r
yuVOpIylz12hwuFrg0nVIKzKJpyiC1Oo8dwLV3SHHo2dcxmyFKSK9Mp1AfDEMclnEXGDBhoU27N0
tVidMs9dUMuC7ghQi+tGqta/1w4vx0PTO6zN+PepR8pkCpeT1jWZHhDvVAyX16rMUByLIe2S2zLF
wX0TLyp1GbVQsYQ0RYRzeeqVR8IvewaSeLEUGfUUESOWbGkDN+OwrcvOHtz1OAU9vcIaYzNBmYrW
C/wC2YVZvW3QVFgQfiytnOTa6sgpKVdwKop+3C58bNH+Ruz2VjKK8hDni0vt7wfIp6EKvFMGEeBn
+lD38153Teg9KN8kw1Nb+qJ6mfOAoV3iMHG/XWqu0HNSJ7x+fopL/iPx6GPX8M9/XX7mW8dupshy
9d//9eZX18W3vhu6H+ov/6/9a3fz0rwO7/+nN3/z8N8//xh29eZFvbz5xbZVhTJ342tv7l+Hsf71
Lf74P/9v//B/vf78Wx6NeP3H3751Y6suf1tWdO1bpaj7JxXO5Zv88XOXA/jH365fmC2ol7Z4+Zcf
+kNe6v8dhzhImvAiFHVg3COv/B95KQT7MLZRj6I1CHCWINf5Q17qRn9HhUHLnlI0QUV68eQM3ajy
f/wNeSkLCL99kUvz5wBKfl4EDv8P1SRnjovyz1//WUX5TgMWeQ6DWD/GlYiwE7HBO+mfG6qk02Px
Bdkkt3o0p/SeZvs3lqp3QqhfH4INA38RQlb0tG9lSX7TRCSWZV8mtCCH1qiEoDfLOtmCKd+fzv6/
EYX+28Oh9oYWCK0fLeHbT8qChZvfJJ8dU1di5UyJvlemJffnP/0YF9BFEAOHxThqvwdTLUk7l6EM
nj2pCfSmlzA+doZw4d+ct3dPPeeNj6EyROmClJSi4O3RIFIo4lh6z0tOSgjtAO8pi0uy80bX2SS8
7HZpFIlD1Zrm+q+P7999cIAin67v5R58T5GruAHZS9nPXlOmG89pwDbZA8D0pZLjNqwadwPkpLwx
2Fh+Y8l9p8T8ecgQlXxmJTwxPC5vDxmRo+WCbH2WbkZe4kxmFrPdcFgC9FmuZaObovmIPSaNmL7z
ko+2XSym3zGO//WGRbCHvM7BX4Yq/D1JJTSFqBfhPo9l7m9DmT1KYVHEE+T8m/v1Xz8I20LgOci7
uZeQCr49XOLlchPl3rOlKrlLGRlvCWCnWT9n2fGvL6kX/ctFDVl++G306viC6be+/aw2tKzJlvnN
YrwMlZFfYINPU1TIq7gTzUOB2oQJeF4l/gU/nJ4YwxIeaocNUYKDCRePzNRLAuGgmC9s2i4tv6YR
GYKrsQ+9l2aiNFpljupbEpEJlNzQ+6u6reYZAYxnFpQfiJyhTlp2VodnT7Z2tIpTnYhVD12e8giI
2zfwiT7Rn5o+5gqir+euPJQUwB78TAMAvPQ09hYC2uGces5yHQfLeFVQLs+7JqjiYjdRtryA5KPp
MVhJ2t7FiZU/4cpdIgLZZ7s7uGWWgCgksyEhTNHTH4QMRxB//RTP5CknQKVgyvoPoW4J8sJkpMRW
GHKQ183EmGVNhd59x25WBtvaRkB5TH23f2SkayerUPSEz9dVY0UHys3hKFKR2+uF1GNC5Xv2jKsA
vPMhy5AEEY6Xkhqkg9mwXyBMwjsv7ALgeVWF/oJ1Mv/ODD6IVxfxJXAEgqPD9MXpYzv7OhILdr/o
wFI3egyZ488z3Qz4jBjHOLF72ypzkhaVixnywWcs6dmgJRzPuiNeciAojzz1dkhoS0W9XKpb2ClV
P13EN3Wd1BG8WKUcyDRC9NSVvpjawbqxlsDq+88CKXLp3bmL/zMQawqa4b60ezJ1kNfVVho+TF3S
wVFMemSKa+WNFTLxxukrae/IBdX0MADK5iKISaaH7YX9r6GoVPFjU2eSooMUJzt1mB9EBRd/baF/
m/uNRQJd7fmb0M0i+ZSiNqDhVPjRKLJVLbvMT49aABNEyojjXz3W6JSqmVi1pv+x9B5atdK1QwJM
9Kx6kV5pj+6FuQ3cooS6UXnC68t9CF5sImmxsa0WoHPel+y2SZyEdr3qpCC2EJJ95hfIYjMhj4kc
GO2PStrNTZ6gFDtrjVhqP3hF/2My3bTAO+nj6yQPM3HsnCZ+8nqdibXyw/q1rDs3+yHmfvRvBlOj
UO3pAUYf3ExbH1RcF+l+ZtXLP5k4d+nLxa3t7gGzNOwy2XDe8VoIsg+MaWgCOLItP8+dKqM9e+2Y
maBiRsLJcKeZGZXriHGfL2HsXakwzUNydxM6gFMwM6ko2wwGqoPL5DmsXJv26MJwauss4SVKlF0i
VJNpjsTXDC2a2oX/m7vz6I4bS9P0X6kze+SBN4tZNExYRgQpem5wKFGE9x6/fh4oq7vJoIps1a6n
NqmszIwLXFzzmdeQZ8wuUC+Jf1XFGpqWCBbLwcPgA6JAcwhHrNtpaHvlBp9L3z9FbQfODhCWqD3E
+CgrN3Q4xRB0FTaKPxqcxsk70mySpMYGvSUX9yAuLArEI9sd1yqx0lG489vYag+9hVOu4tBQH3yw
ZE3dx7fJHNW4ewAiM4abCRsADZXRIkD2WhAlWaOAGMx8y5CmdS7F+iWV2BS7LPo+oGhIEa8asP7g
7XC7texek6sJpG6vYnobNzqi710pX6A5NYdOKdXplaSH42VXx3ELkKAJLLdNy2gEn+trYIy1SHrt
KiZ01URxCJim6dUUS21DX/SZJb2xs6EPUUWVVYjeUpdE6xIcTGRHWDpSohp1/ypQ0vGuGStUSccc
Uxk7EgofF7FM5xqiLmSipKv2JIuBod0WAtpxrhpkCItbxVwD7qQno69I8ZdqVt5FueNrdXgIqLc9
NtOgCBzz8XgpqSEwTgttvQi3Oh8x+CinhmGbuZadBgUvN1uaIu0uxxHzCXgx3qZaIviPIr6iP7pU
7G9GbcA90Qjl+GeozgNCAE3UPOmCKB7KCt9sV2ojxHu6rgXKR01qeiz4fIsuM1k3ndJG0GxDKqwn
IMoR5oxqne9xHGx1J6Bjet8MTfg4mVr2PZSHcuD+yKvvbVYIo6NHQ7Etx7yI1pQrh2M+SnO2TQRV
7FbmmJm9Gytz9B1EqnaFDGV6Kwmd8hxnApjJ3pxyfBDbKrqWkrR5QipNve1EYfjBCRVT2uoiywRg
M0iRExu1nDhlb+orZCxmuvlzaLwCqaV2ODNMR11kUHy3FOuBFZhauUBTsBO/zbKajwyCNxTQoUoT
nUibU4oygy8JVIQL7MqzmS7TGshVCgSYWv7ATsywsM866NBuDugYyZggGVAyawYsxWV9upzIEF+7
KGkpQPV4TvMFBlfnYqXdDHI8PbB1/GMRz3LlIl7vg8u25jHmoK2MzDUBTHVk5VVnYTJijj+gJxj0
7PuR5vg4J8GPKTZAVrVWCMjYmATOQrgGbYzaolYcUwyse5qcQ/m9HtAPtEOp57uQWWXPullXEhpL
hBkrBbAunO7KyBuw60FS4u5d4lbOv43YbwiMNvGQNOwuAPj0OvrVTR6vKsFPHtgyubQe/ByxYdlv
QJ3WaTsgQy6X2jcqG+O8+hUX/VFi+z/LWk/lz/y6rX/+bA/P5f+C1FXXCF/RRdFh15Lhka4QTP9r
luSxqF+BVP5j26TP+cvbdPa3P/R3eivpxl+L2iqJqEovAkb/f2a3v/4JQbQF15hgXl3+yT+TW5y+
+Y8Q3oHmhesNcTZp3D+zW0G2/iLdXRIABAlIecw/yW6X8Pm/2WQLK/PXL5FDLTkFmfb7kDc1A5ME
ogrvu91U26ndPMxfsamXqPmzIZaE5g11rKW1Q77CEK55Gzz3D+mpNxhpcPP5j3KFDy9jnsXvKIAU
iWUyEkamm8v0i1zzjAT4z5/HJ4/PSEILkf79ixAL0bwLh/Aejg8x/XG+91fiTXmM/t5w/7LigPPe
b2bszUBLDv9mxlRpNONSHsN7bJyU0MtmG5SHZFvfw9WWgHCn7dpdufcvOze2oZi69VHxaHzC8lgl
W90tVpm1kgzvzVr/TeHgjK358fWXTO3NU6UxLhozsOf72sRl2Ek2q+Kn5XWr1hvc+nm8659GFYO6
r2b9fVL2cdizBDCEwqtWBsOKO8mtb8btQpuxhfvmtt9LO/pml3BGYs3Odzvj5t94ZcS20INDEYDs
8yzXFioh1tW4De+lH3lvm9hOPRVO92iGtnqDRZJ6Qr5f9ogkk++fj7z88PmeeTvw2ba0aMDVorQs
tclDNQiaz3z3o9h8PogkfzHK2c5s6C5Bv+/Dex1OCpfwI9EqUDfyOwZUMcpAyxAFvq+U/pXfj0vh
HHaypcu/nuvNSuojLtacyPtezTzwl+0qAGAAZpBEt9QA2KiDIoJ20a8yLSYPH7eK2BMU1nq7NyQU
1rpFOzXoO8Srw7E4pJJ6tFpcYZPRuI6F+knIzbskM2Mv8+lXwatZo3D1WlBH2BiFsfRmhGg1KjLw
wOZ+nuaGQB4k1xezu+zSj9/wv9/y7LjIpdCYRlEO78kNTu1lcBi/Yf17DOz+bvouPSp28QUz+Izv
/fdWAf/yX/N6dm7kcTD15I5k82S0DoKogq16mYfWKI06x3ww5S8O3OUa+vQdz84EH/O1nqAmvK+8
7Lna4MhhOp03rtIL0TEaB0fe/nK2UzfzRiJleDluE3iW6fTJJgJiEdjDJlyn22aTrvn75CS48t7/
4uD63QFioHVOxXMBA/xS+3iz2mYTdGre8ozgjffWEaHNr8SBfneJLqLYqLZoGHury3p/MwKc3EpR
6yi6z+zJ0ddkjYfkW/GtfmkxcrDB8no/MPKobs1HRFTc6dTeg2AUvOip3U/doTVX+na6lK9FjvPS
me4D1/eIRxfZ+a2wkq7HS0AI2If9jB3rEarDS63iLu9dYbJ52b1QmrDxddpPdokhnh1cPhMkf3EI
K8t3PF/Lb9/wbC2nITyXNqROhLK4h8mjm58QkF0BnsRP2RW94Zuo2oABrs2talfTanZ8W3azlfpd
t2snfBJtn79W16HX2Zb7pdnS7y7Mt493tvCnaZpzGuNwANfxxbRDcbS5Szbdut+0BSbzttmuxx0C
ohfhTrm0LuA6fr7XfynCfDY/Z/sgJ8YXgStH94ldXqi78DF15w1Kw/vhMnFujA3CUXvTTZz7ete4
lrMsCopPTrtrDuGq3o9X+ffL5x/jVepFq9SJnYfOQaL/0aQF7oajHR+Ke/lbsx9EuzwM++6LbSz/
7kA26cAQh6rENeeqfKGcRKgbhNF967Zuvq2pH6+tH6Ac3HwF+cHjTC49/Xr2ulP0gn/tbeC+fj6D
vz27TMJaBStsFRmksxmUw0CYTD2O7qM7+U7+KXxTX/TQbnd55uEyifQV2FFSrS9Gfa/c8feJ+XbU
s+BibgJqLXkW3cer8qRtBPuyuWjX4W7Yf7WFzmTsPg51FkvUpVHC9mGo5Ji3dnbgRIDetAUvduTg
LL449OTfncxv3+wsgqgUCzh2kUf36trf4X3q+kdUSd3xAgqWIxzH79QuH8Vt4xI+2sO2uQa35Eb3
X8zvbzfmm696FmEYU5bORsZLsynXw7rczOv0e3gKv1tHiASe4pWHnsbNwT/CUJ3Wn49+Rvb/55TT
FUJkgNzO+vXP35zLeUrNI/OZA3rOLji4U+pG+9QNXcGJnPJ1eKRr7UKb28n7wK1b92A6X4sn/dKk
+HA26CK+RoZIk1M7y0qmzgqQjWAOHrbfoeHaD9eH73er6FjZucuKa5x+X9jft4fvhr1vbKITN3M8
2fZ269IO7cut6mTOCey+k+0y+0FfPzV2vMrWN5wh4eqblzibi9BdQYDl97aXnsr79fb3u2B1ndkn
f8st7Kz2Tu7UbmMr9iFgiMZ+ujoYq32xfrpK7BMAKVuzV4atuepatK9GN70YV4dT7w5e4/iuk9rO
enIvf64uH7/98KaTiRmSh6uufTiJDqRCp7D3vavvTgfVe7oJHcV+xVXPPtw9uZV9c4fQvf2jdifn
dEDqc5vZm8K+SW3Gt6WVYj+s/K3gZb8mQFpBwXT51YZfne2fpyeDh7sq3My+Pk72y+Fp5hXcveB6
3052bV9gRmxrW3d1tbsr7ME+8D4vtR2tbjcvwcrk4VKntDe3neM7Lw++d/fkbyO7cC5BXnDSXlMG
dQrnxFwuq2Pcf+d7oKVtZ7xz4Qj2VrOvDtdu7x62rX2zHu2naf20d15Qtef/eoLpxvTOnJrc5RZP
3qxPT2RqxFyWs8qcNWXnVXJo7W86X3W61PmVzFFd9t2K329tD2skO1n+8MPTPG9t2s64Uxzn2tsd
sRJbby9Xo/24ueVRFWfdO9vGvoxslXV7cX+83qfO0b68mFnOF5ud5WDc4Hq7i5337cK0d5b7UNn7
TWdf195W8y4YxCHSsh2f5fX6TAHPISKdmZ/1Iz6lrLjLwIPaZXO8Hzr7mNveRiOWKPgUnXO8lu2N
F9ov80pjQpXdj9BdDythp+xsefVsH29x6LwJ7KfQydY6E+d94y+lvQuWbxfbd5jMupTgHOQd7Iuf
huPtyrW/93aSszzZz8JZuSKLrXf00/GCgXhOp3QOp8j1Xj13t/65BDre8eXQObvOs+xbDjTkJS69
3Fv/nJ14U3mHbnc1OYfe7Ve9K61ad5PYm4PC88u7O3b3xLI6nG56d4Uxi1e7t3eHk2Y/bAx2BOZX
a3HtbVrXsO8O+yuePHGJyLzSwQDP3nfe6S5x7cJ9VezrhxdW8rKNDPs1c73N7Z3jXe4mFuBx/cj0
Zfbr3eZhsJldWJnH5wsc4uzjY+A8TqvR23nt1eSa9uz1nrAuXGrie5CwzAufAqcCO1htmOxyF9qB
y68uv9c5AGxdYXmgW++Wp2u9ne9cXz18H+z96DZMiGGz81aNXW9v7kS+mL42mcIrw01vqYxvymO9
y51d80UWqS6x32fn2xmiQEY/LFIrzjeaYvaDsH+Y3e+HhlVzx5diw25D50DDlKkvnO8369bLtj8o
G1Tbe9O+WGLX3qtWinP970WFYBxIpOXFnersxi1jX9IEoY6oHORb0UOe1l+XW2B/6XW8opvqDid9
YxZ27ilOzoL7/Pb5JSXzYV7eDH92A1shLS01b5aYUL56Ko7j1uAcXEeecvQ3+klflbvkVH3xNZYf
PR8UxyUYLZhlgRE8e2cxpDNqKkN039RR6YWaf2nRzoV7XT3nBpyafC6B5cEz+6rK97tVgK8FOo3k
8xpI9/c5UJaBjZQEBh482Fyv5qv6ODzID2Qk5cG4FG7Mv0PuP6pK/wd6KTVO6s/5P2ih/3zu/lG8
/uO6fW6XbtCP/x3gKaKBf11x/hs8FXXN22IzOv387XPT/t//oyt/4RcAWkExRTzYftki/Q2d0vS/
gNsih6ewDpCN1/ke/1lclsS/AGxgMmBZ/KfUGVkk/1VcFv9i8VBkoTeJ3xKA1T+pLp8HvciokhIv
SqPUJJB4OleunOMqzRMs6Jw8MaQdDZbxVq9iANV5N6KZ3w7dqmkq3Y2rts3stpjj50EcjFfkbKbt
m5m7/HsPvMVxne2M5VGo2S5vRfVcpbb+foGCD2wE04gmRy4gW6MPNbsI1eA5WKaYn2Rq2F4lZuD/
qJZ+7+dDn9UHUJKldGiCReNDULD/dYK+iUOBxwhDo8zYc9GpNiH72X4+/oxHc1UH1VfVtbPAfxmM
lgIfbvG7RVB22ahvBgOVqGtCYpZuKmB6OIXdM4p6yReh9e8HQQ8SlAxr7FxOPuzzOkg1oYT9GElb
oYh7d0Z19vrzeTvLHlCn5ff5UguGD5jfufxa2fRtkUtd6yZ9caUJMw24oLqxjPlnIM2PCUK0Zp9d
prX1RfL0q2Dz5hRdBsajWJFJRUG3LgDCd3NY6FYt0GPt3FQrBAuNjiifVslgAqqAvA6qDOw97cpC
fFb8eT6MQmHdhKqfKEgPFPiFdXEWL+rNoNKVajBvpwnNJ6fMrPEeNiN8OhWkVojlFWZ1dlbJvepa
0MRRzxmVm7Yx+bU6jIC/9CCaIdcliA3meK9MIyLOW7mbU3nRSpILoOCCbNh9F5jW1mpqY7aVWu00
x8oi4Y7+6F3NlAUbpe70xJbazpA8LV765UrZwIKcdK39Srz1w9rgQ0uAC5E1or6L2trZ5Gkl/XLQ
Dm6WN8lBEP3OqyPL+NM9RUpnkVNR0qNgYZ3vqTYam0xqMUwZROwprLaWsVnzR9x1enHVzyiYfb4W
l4vz/ZIA/WkBREM2xsSy5Oxi1bEn07qQJBEIGV8ObqU96JXqBiWyh1WCc5M0IWb9+aAfDg5jkTlU
OL01JOi51N9PpWVRnwfSREiadJcNHMFNGzZELop1CZXgqwbXbz4caoeiAZaSExukz/vR4JJKfS2Z
nWsgBOVk9SAh/zzWX7zTeaWHnQx9f+l6Apzn0tLPDqgWwaoI7ITlDlqSP5kmL+/mZokCVlVE5g2a
BRcCgLnARag6IWmqjGyVR5CYbPoJxo0OSfkUNfhd/P2F/yii+P+zzw1M9c26+wDRvn7uXqJ//Ef9
/P09SPvXf/Z3oKFpf+n8bxGkl99LACvqX1giwBiitY1uubGIA/8z0FDkv5bWNdxsEyS2hnbqf8UZ
ko5ssEWYwY7C8IhL6gyR/RlCG4myd5sTceJlwaoUD01UD1CyPDtygskI0gaFVlBuUiGs/SCAgaxa
g+nmtYFGH/IxrlzPs+jIgiyCY1La6Q5MZCbBbkGhyQHDmb7WmTRdB4GFnTKYxnjTmXK8ltG6SnDS
CmkkGQM1+cgKqg2KG7HT4FFEbhzXwYuWB9XWbITbfAa/CQAx30vZ1NLFUvz6PoorA8uISHjBtED8
ZpS5tAJXFjvkLY8KmDAH/gmK5mY3pJuwyhVgkXUSPONZrz9OAayKMDLSb6Y0YRbh0+naQjel8KBZ
Fzy3RdFIMtFwgkSiveJSAWOatszgVh0GihoCLI4iNKpT+spwBQogRpmtAzjoKMjgrRu17xS7t6B3
T03bomU1IoICLGnO0Fmvslnd+81oKLskSUUokeD9rqE9yKgEDeOETU/joz8J6i1aF0ojH6ASIfUY
5Yb2ILZGNN7KWlfn29lHysaImuYn0Lp0rYapCCPSBLVop3KV3o5hEVGLpCmoXGcxVxaO7nnlJwCO
qGMCf+yTLs3ukDabrB7CFbxcjNjMWfVv+hnyE2oDZUkjygP01VX9KwBcPKgWz26zbOrA0bIOVNFP
CSxXdylXmpbpFh8skC0vR+Cca9TN6tosxcOYaSbHDvz0KDhGQpcW4GxkQygGxQ1kvUsSklkpt6RD
DDcHij59yMgVO9UPHBm22MswCBMPzAo6pAgy1dsFSwSmCt0U88JEOS2xDR0QpCdIo37vw6KkCKib
Ve9W8xg09kAj9LnrtFmyCy2x9kbda+1FiQfFbAKny2tsEfEo5JYbuwCtZnQunK5TADahgaX233Q1
61laGVHwo4ZcuqehVQh7qENu896yEo5Y7qujXsZhhwBom1wZ+ohSrwQdVdsOflk3dwNJ/Z0/W/FL
KOaKeqqKvnwaUXaJ1vC9RjsfozRAlcayBgexAO3SLPUYmGdJgdvVqywJb5vBSKZ135lt5gxGPvzQ
aw2oaiIKCJ8UqWH+aKowmGyjlNtw78vjPKBFUmvwcDWhsXYp0n4PCKNphyqUmmA/A3BLbcEC4mob
YyRHtI7RFXPRXxhOJjCrcdOX5WTPJmS/lWJM9VUJTOxW05Anc/2omh7zrmfsPkcuCl2SLln1Q2Z5
oKJbaQfrdiI7Hk0qhRq4zCqaUGfrEcK6RcZQjj0ogOG2LqZBdAehDHxHC4ZqxDGxgmosImA3eLUy
YyVE2zegdBMnVbNpsigcnTZVxNjOg7Y8mZIvVphlw1W7ycMylG1ERHF1H6RKUk942HYAyifFeKnH
PF10+/oJiZGhLm+6NA5QBzAjHWnaLgthIVdGlHlZoverSMLCyfYzy8o8tLnCwS7BYD6XKIFsCnAE
J4O7XV1l6K08+p2CxqedW+oicCnJfBQUVpt9UKps/9iI1J+zXiqXIFDknaUNSmAXEEJfDXMEOjik
BX5NrSVPcEfnUIzcUEijYjeNyNVNgVjr7tgY2SYTEUt2UQfK70xhkh/mWQ/I8JBEul9gAY8jcT0i
ZzWS5K6UT3BrSg3nE5aKkaD3E5Hi2/zXQegpo66EDhFAspoqtQuQKytRMQqC6jR3unUvcLCW9oD0
rLkKWzXbFnRaopVZSUiIZb1fpeBJLYsGbFzNaYGGOLj1VQVlA+xnRJPAmXwhUGAd94Wb4zMcRHuc
6QNjK6MX2RDsRWraIvcomzRu+txn+ayVbkBiCdXcTPNXbV+HOGP4mdgLNvbkEmAdKiUATYHXir1+
gRpdjD1xgDf3gq8ImuEJUUgLzdFKQeWwk0Vy0x5bOjxzZMQg0QDzy0vUTpQE6HelZVUPYHeomNOG
TTIgVAhxUUxzFOzEXGR1VLXcFCUkACEU7ITJNb1I6WIAjSNyFimCdWi92JWiVXWyjTVkYB2ZaxGl
GjEfZXC8ncTveiHo1qFYTWoDUbkn4HVlLTNA3CMbmSENraZQr7E7wiClx2QqgGPtdaGhDPsM/auK
wruSINR7Kaizb6KHqVpQV2M0Bn5gDJVhfDQEY3WhxnxQ0OPSE9jMKbmeDCFvXM1E6Q3WdZ1fR5WF
HKEediLBboawriP6WVvDoIVpfOErqjFsEO2dp402Ns1rinQi8sZWO3otsBE8P+sy+xnCwg5WPnji
1pHg/SEuoozy0yLpPd8Iw5Dl8FMNUM29ICfaOmtUH2B5okQlwiRynTjxKPom2yKEBWBGfoYIwJBC
HHFMoVlEPvC+ZmbYg+jrQirvtYc+00r4t6Tgc3tqZ2CrNvbG6GqWiBkuKgdpho/FUOVQRQLoFfeK
DA18C1dSzy5CsQtQC+EguRgydKQ8QEm9Ni9M61Q9wqYa5ctZzBGzHVNIKKtqRDjqClSWpCBs0MtP
QaMYpZ2CZbEcIPVxcxwga2zMYTJPLW9k3QVmV5gcKmqvHdPU77EhEHtuKCTrBQx/FFUS81ObSMME
ClfUToh2Id48d22GIeOSLv1YpDoKx8y64TGtFkZw1o3BUeuF6VorfX9lkAY3QGGjEB49NmdZK9mS
3MlPEtjzcjl0VDBURhc9pCCfA6fME3DCUzzO+jYTgiq6sjDYupYmvCPvhHg0AHgjVpPKO04OS/XS
SsfLANsEq36Fqy/Xd5iC5LirxllP9wXlNBiyrP7G39epoYrruBzSeWU2SUOXxUeFD7EodkSEuFyl
VjCqVTH+Uaa9XnpmH8yzDa2kmS77bAyDp66d06dYR/sLV1WdB42zYvmmaa6VXkHIG20npW+0myBH
7iCzM1gVgB6C2O/sbOzGVdmGGHZ3FiJw3yREb6SbaArF2JurwgJxZVmV/ASQt2sus0nLL9tyNJ5i
eNXwvZtEVtYdklPIY0tyWQMzU+GgD0rWArfOZ0gLMH8yiDBdDE2N06FJtRVKJV2/CSHZwABIkHuG
Fh9McAdiJX3wWdviIQuzWlsrlj+HW4TFJs029ZKrQEdkKwOZCWN3KVsIHVQc5L16Twk0NLmRZFBX
xF0hYuODfJ+nY3ySJSG7MQtzmhx0sRXk04F602TRe6LwVuIKFgvi4SacENHWzR7MHBqqCnaSCQIg
otWWEMbDruvcadDQYklnah2nRCvb5IRhlS/bHRIRmzmacCWdrBT6jTyOYLdSsdv5jWg++5QxekfQ
KvOpCvxucDMWjX4t9E2WuCJEY8RhkwmQIvatr3pbBhu/o7SD667avBaiNt6WXY9+NvpcIUonWflt
ZqtikQZL+iGNDI5OnVfYBnKfeiA8xCu/nrtTLUjNixFGADJQH+hkZ4kdIeUIosaqV9BJK5AIRcEB
yUHYY4GOSV5TRBatV2sQZU8X8jmgbjMj+7+iFKXu5xCeCFJgKIS+ZElWaSvYAejGyVAQuGmzrLG2
Va/oDxRX4n0BdQRNOV8cAGLii9M7QyKOz1pdIVSrGBXFo5Z4ES1KlGEy4mq/Ni5MvQgPguRLtDwb
uOZ2A4mHq6HojEuidOs5y5JiFY8tS6JV/KhZhEPZL0qsjoNLlNvfhPOA6tzchrQy+46DZwrUeEMd
DbGGLPR1y0Mff/yeoBxQbNFG4OhrBEGpVlYhGfjkaUNX7Nqxk7AtKg1UO6uRg/2rCsOS7v13rWbx
HFcW1eIFHK0ufNqzzsucLkH6gK6hNs4IXhoVwjROp0fWhYxLqmBbQtH1tg/7DpnwImC5Y+KmzE6I
w8sNpodh+UXx6H0h8+8HwqxioamKFOrPSbdFTdxR5WUOCS1lzGTWgmuEgXI3TcPUDtEY0pye2PlS
QSd2MxNqDF/Myfvazq8noNQvkdKDhtDlc3o81zcktoiju0Su7oifhLrym6l5fVM3+E2N/eMoGIqR
gC9gWaxV5bN6FYpbBTK2Cw12UtSVpJNE5/4UXP35KECwcfpR2Dfi+SiJFBa9ERLDY30zb0lPUBhD
8+YLNOXSD3i/iDQVowiJ4gVsaYp+76thGhhsFMDMnNoA2TPHqCyb5A7VdBtPQVD8UUF9+T4GUFuN
6aNSovNT70dTTPL01kdiFW06Ns2kwfEU/RLY6+dz976iuIxjgk+kaGgubRCKZO/H6Uux49JhJfp+
3serQtCIGv2J4pqolLmXKKj0/lHj5deQhqhTxIQGAe/03LPFwkCUCy7LHMSkmlfkIpVLrO37vRh2
+g1MmewHh/7oiKi1J1/su/dFW4ZezlpKmZQZIfWyXN6/bQKSngr1nDmJCkDYSUgqXmFkMcGUBzi9
WiQH6J2jMNZ/8T0/rB4m2fplcwsolOTqbORCF0sLZzrqCAnSh3YwagKloibrUDwOYvkLBKq0bKx3
i5UuCcBTvicNH4Pa7fsXlcuopBFjEtv0CtcOmldcDMhZTbdINRJmMb5xBflOuzPRLMrXWm34x6hM
ooc/XF48B4fcIplAWxEm8vvnmBoxlhVBQ1G2NZeYJJ9JIaSaWMoRq0RXbA2hsq/W9G++ss6pqsgY
uxiUAs/WNLLS2ZyYA8d9q2l3WWFIgeREaNdkyJCJfbC2AnOOgRejl539rfrxL7kaH74zjXa4ojjD
sp/YuGcTL8X1kgOjc5r2hr/HqS4sSArN5jUIF0X1P5pdhcYsPRUIQTKsHab4bFFNjd6JoyqF8LSb
Yt91PdDWytQfEbmK3dqkMvjFgGfn+TIgV8ViSS/RKwar//5zlhbcB7krIqdoDeqhMc5P6dfn+fIr
bxYvZWMc4NijSzlYhOl/9v00E/u0ktao0yZZ6WG7I7nIFoaGUwxyvNHF8atr6mzB/D3gMhyLFb36
88NWz4K+6OHlO3WgyE8pCev9yOFHxURzu4A6UNhPbNTPP97ZSmFQRTXJOGhAI61mnZ8I+ExDH5/K
gGLs8OJTgoFX2r2k+Np88dF+M5BGt50ql4pHM4Ii7z9aiEBlKddx4ExsCztNg8lJU/y+YxlhzT9+
J1z3wDYqDLh0ad8PNYgwPiOSAHvEBtn99VJoR2MfsLze50OdkVXY3dxWoBLovVFtXU7192Olvq7F
jQKDH7+NiSII0psUPIe2P8QVsnE7fzaCK6Vo/OOckWrZkja3iDJBBffX8Iv19ID6Zzp4nz/Wx8mm
jaWri0AFIAv80d4/Vd72Zhk3ESXimbTORxHWzswu9qzlT38+FPoXzDMvb3yY7Ag7kBEhJyQMqv7W
6IbbPutuRf7858Ms2BDZgGoNa+LsjeIoVvGfoGTeSgurSkpTT41N1abFmv4bk2fSBkJ8lZXKIno/
eVEHH7EHdOEMTTY5YTT7R5PAByMA/vT5W33c8upibkbfERywxGp6PxQFljSpZSlwiLLiDdVm9jdW
FfM2Szhj6G8EB03I+x+fj3oW97NmCba5HHAdY4FAzXk/ap9DBo+VJoD2HFqFI5JrHget605W07JO
w3C4h5jfbVOTdk5rVtkXkfJvVif+KWAZUC3AB/z8W5Isg1kQlOX+70v50kAV9qlIl9gg0zMe6PO3
/Tgar4r+oyTSkGfcs8s/y9Kys4xKsBG1uBUgkjut3t7+D86CjwPR6jOA88Cq5RbUzj6mFA9m0IcT
hc55/LUTaJz9WzsBzRnUi5Zw3BTl89lDfhK7ba2jz6HPvRvxje5weOppW/GnP506nbgcRzrWCu91
vlCGtjUDJDGZuibeLXs7E6Pdv7O3WQiAW4hHuXMJ0N6vx1RDQb2t6JOaaljsqbe+ZIqa7+Owffn8
fT4EDuDcTeJAon7yNPKw9wNpIUJvcUu5I1YlzBi0oXe/fpvfDII18AJUo27+cZDWwKoUJiGKlEqe
X6ta2Lyyo9TVH78KYjYc7RbOx6SdZ3s4G4qKThCyXwlyKFfcL5hltN1XOe3HJQ1KVULVkwiIg+Lc
g5H4NoqAoMGaKnRZQRw6m/p1p8aEz1bSEMF//lK/HU5dwla0s2jSL//8DUjMn5rcNyZKpTKKlrfp
MM5bpDT8Y6obo/fnQ6Eps2AKKdl92KwIdaOc7nMqoDzrwyywomKPDMy8LapFpePzwT4sCcoPmDqq
5Hoi0KDzXDPJkJul6I3Jri+qK4H8zxNDFt8fjkLUCKcE6iqQHG6ksyUhzEndqwxjR8tya6i4ovZl
/vHEMQqTRvVvuY65s95/o66Me0GvE98OSNqHTSea+BGKSmZ8I5ZUqy/KHR+CcEYDxMEhRMBP6Hi2
Y8dOaUw9qHz6GUl0pygF2AVRqb5NUk+/PdaDLwTUPnwpxsPrFDwJNwVx3dl4qIiYFS11C1ErSsqC
LvcuEs3x5o+/FOMsAm0yT/shZvJJbVBVxikwRHZp2ovZSDpo+ujGBH+68vhQlIpM4jPqRggEvP9a
UzvXpRoN7KgMn0aaazJejLGZWV/hp7QPoQwjLZGZBQKO8+J8XSBmPiDyyt5F6inHpTEZD5Hvy98z
0AgXZaMgmzIMZXEqLZqdAqoUiGkHUwy+o8ZGDf+DJNZtGiRibeeKKOzFKesuwDc01LLbDFEjY+qO
XdtrT1qhK7hJhFhFGlI234UWAsZryozTLYonRbmvfLz3VkYVk3kOiHpe0dKmstoGKLqhiQ7wdZs0
dBowbNfuUUNV4h1C3cFjA+owXMlLlnU7DrV/pKbeKDbNGyyoNDFvboe5NINjg3GZatMGVC6R6Tdn
twHQcGGN0vBLu9dHBb5QdOrKkBt/zv2I1xBn+SC7Qa2PmzmYCvMIWFx6ilFJom1ldBR9/nSFYShr
kZJTu1sKTmfruEnBbMYdpPIuIIZFbTqn8fTlOv64O81fdyndRQrawJjfry6f6QAkyPWgArOHxoVJ
1TG3OmLIQfCP0lTOXxTtzrenIkokWoCqADuSC5xXzooa9X+sFgVgI0nzOloZfhV5H3zBGvjNKByk
1FepkFGbPi/U/z/uzmw5ch3Lsl/ENM7DK0mf5ZqlUOiFppg4ExxAguDX1/Kb1V1ZWW3Zlq9ldt9u
KEJOB4GDc/beqwqNcvOQe8Tj6lCKl5RZm2e0L//6K/rnw47PEqExu0GjyVT5H1V41pT2TKAw2K9u
Fpdq6vM+BkTJDaAF4/n/uWj8Pz4SNzReUEp/CuF/Lhfqqp9LIWYjnpXhEsnPsZAzuPz7bvNvaRVJ
muW/f47Z+V8eNnur9f+FX0I0v8Ty9d/cEref+LuI0TH/htr0ZsIkr/Mv0eF/5sza/t/oYrgovm+r
/mZX+L8aRjdE3ngjf9Pdo5ts3Srz//RKuN7fKAJu+zApPTeGffTviBjxIvzT0uG19phcMWMico29
JLr9/38oytaocUaoUYjJ/OWyML9SO3fS8gklkcHgd7EGAzRf/mhQDsdmhZS7rOclCZQvH2oXXMtR
lL457ce5DEVSh4W0j0Rmr89kJp4dH4wdIpNfzghxS8pq2JsTioYoyMM0n1bv3bTWMRFjf7F7bXzk
aGYOOsoqQhQ7Nw069+pBLj4wSZrO5hSi5WiNP3av1iv50C/+1P8iqGVxCGhfe8WgH/oC00eGq1A1
hg1PfHnTRrn2/LaJNr8nC47JXO4o89ErRQ1NNF8IOKtAT4Vod5Qhf4qFuLnXerOaYq/mzj/Wg67h
la7t69aqT8ir4RpLu+Og3ciJbdNoyHSwt5bIPJJXvyI30Mac2LknBuBCEJNHX+jrYg/vUrfGCNNX
Z8+9IPtut8ChnpPCCEj8h8J9sgwEfbFf+RP6sCF/qCb5ZreF/S3MZ/du9eHGITlCTF/nlBK5cxNd
WtPQJbNDakpXj0QyLF9NrT0a/tBid/PQBQ+wQhqiVlbobXW9Zg9T0fY/QnIlkQvilFp7MtzZDrOH
vHOK5TzmkfeGOiy0j0YwtMauCLL1NSLt8WlCktQAVPGsn6bXVamv+XJi1ximcyZd/GwjfQ3iN6Ml
IFxOzV/IeJq7gji58+Lm3AA9kuThjrsI28J++Vl4N13QLKhpx7H7rDMvugHVyBBhVED+mG+A3JS1
dymqkTQTKLDzSUXZcgnQ54wpDbu37PbLz8hjZD4xT5p0DRKZPOVnHT0CiUPq13dLlNbSqz7tcaKL
TZwmrWv7Cv2RkXPQD+XdVEXlcV1u6pvaVwncGb5xYy1Tt0MllzNJPy68jug6G3RSiPjibCqjPUPn
KXZnQB+MWC6rCL/lPtEPDcTnWJtCxl6n9rjT5r1HeEY+6Ktfawctr+uj46hSsvM8GBNZlgIcDmKS
0pMugLHkV3tXa7JTJlslg+E/UWg9+Wse3LG8Ume0HZRRQUVEAfwxERISBEY9S71u+56vmw2hitVQ
bFofeqZ/6eAuewJUVUIwmb9fsq1NAWW56dqb5Qm83Z2S2TmqnxQCk5POhjaGzzHHDmVP2hE4eg4H
wGu+MxtnaVMDlXX0gsJzvBFyAU3Pjc39Cq6ttzbvllwSV9pbTJZVsxMEwu8UIAVCFA0dL5JTMF19
ckj6JoevxYfgS9YXIxQPky4f9JrdZYL8SLFItaf3meTLmHiCPqDRvBHZX74p0ZQn5Va4c6y3QNf+
3TIAy+nQaMX5aC8xgDjAEk75Z6sYwY2h+rGR8bhvlvGNBGObKM/giUyejxw2zVUMkEbJ++tHJhlt
HxOy/VQQKPnIxFWfctQcYaPNfclF/YeEyn3IHQiFsQHPMe4NeRwAB78HNxTUTCb+24jQbuHmBI6x
Aug18br98bIOe3/rW3iw52W1j0izbtGAdQXZ0muWfT8BHVdZeb8Rt2snvLzgAMiBdItdqJfmDXwm
4l2KiR7NzFLLhy5khmjVd5BTsztfq2yBL+vtcrc5rE5bJ85sP22LsT2hDAmTUuW/Zyrzc1N46mhY
pX9oGC6byCz8/tjngb63ykbhKbL8yyCg8qFVS+ygD3czlEtxLRXAlhhLafTu9WRxpZXR1C83lfUQ
Gx3QQzYeJ9+j4hkQ8LjWzvbq6omFYpNDI+3vrqnDk2Bxw+we3Kd2In8zaWUfngFg9u+90WRslAXd
2r3HLhru2p4Ez9BuhhiXbzHFa9BYhL2MxOyrrUHWxruxF6KwTkz950RuK/jTQiNIFo3wRCwn/wsJ
J1CgvnF3dtF5BDBFAFbCDbtOAIKYLau1i93kWbOZkBsMsyqL2oNJDOKuWdaMww/oPEomWAhDhDOk
XacEzfL2TAKsi7LKyei1s8n1i8rvRG2P1P7u3CfCNZznsggmBJ+qdL1ULkH56esteKCJF+1Nr62v
uVdnSdCw2ngNr1M9fih9WjB9xZ4/Hh1gToXwy2vv+49iHkiVA2cWg6rbLrVhNw+h6lxWYDaOiXND
Hjf1ltEsdEmRnH07tfPKl/uOtSrdPhkHaXzrstw4F+YkHpv8RpGpdPa4TexnpdPt6N2l9iwR8Pji
rhw81mrbPbTL2uxGt+0f5n7Y14uROmj7zabhuAPdRN8lJ/xtIQFuqNe7zB6qfTeDWzYruKGGJc9Q
LPLn7BbxFXgv5Zr/KMmZZVC8GMcpiGB8odeNrY1BMWyaKoLuWNiPEZC0BLTxPQOZR8eM+rPTuPI0
r4b7UjXDn6m2/iyWJe56YxE/9TZ3aWANbTJX9+iEiwOqff/osfKeB4MPHePee+kWh2TNVRZA3jsS
PifbPkZ+1d4FdBseO7+tziHUnlPT8ODtFn0vYZ/9o9FwUw1we/2wQhh9ossWiPRIh6LKvZZB9Bp1
Wny3raE4+pPLepzt9xFwLAlmPedXWWk7nlyQZk6RHbnNbOwt/fA0zGP+0mxV/g6MmLxQDhpb0Rlf
gaveRuPDvojsJh6QOsJR85+X9ebbYz8/kvNRHnzZOruwGpsfi9MgWF6NkTRpZSaDO03Xjmuq06ow
Kcye2Kui+CqMsX8x4Wa91LXqL74lQEfbHV7pnkKJ0F11dUj23fE8vL2KGOqWvAd8SRmZs9piy17t
8C5ze0ICzPUszKC6M00Ocvjc0YnE+eUkoM7/nJTNtaPWJC5Z6q0XwXuVd/tmdNQZ3q3FmxZ1j8GS
QXUD6bSTRRe8KRWph47C+AGcz5vFPDZGr5ISWDvFpFW7z4bOyp3J1PQIdFBcEPJXL2GYr5eN4dcO
/M8qEjscPMwLGwm6pGEZVip5O7wDYMr+cssZf5HSMMBq1h60Pse3L71VtiIFDaouvEhNn/q+aL5q
zyzKVIzR1zZG4sNSZnkN7S1UJwnBZWc4zfalFqcOY0Ts82c75d6zTy5r2shVvLet5z6SuBLGzHKn
M8iANy0N7+hwml/ICBi4aRbmUzRYBLf3BB6/zrrIvyu/WP7Ua97tejltOEFaCz16ZNQAFqGjbuGq
/sDlW54Xqwsu9VABVjcivSv437/aYB7OzLWLP1vu/64wmiSd8ucjIn3YrJocWjNX/jNWBrmDZQX4
JehhZS03ATIptmaeNET6H/VfRpwNzNVVFr4wUr/xgtequX3hlWITNB36OdrtvHSZomjfTfZNcInk
j/3UqKoTTpL1skrPOQdTcb+W83hEchlgmTA69ie57YHPOvfbONgobgiLlQ43zE5u0x/eEaTt7mYW
+3IIkEpIOoRnf1y/rSIA0FXVv6XH3ky6uP8uh2W8sP76RxXKH1Ww5CfSfrO7KhBTYti+SAcD7jHF
4vzWR6LZu2H5HUHSukNlQPYw/cS8IAp00XsB9d2zzbMHVgdqfJAdCnvqD70CUbjVd9g3Bp6gOb12
c/4ySCThKBg572JZVY/mNDPUNrZk3qb7sCHIwSpkcMgZfMQbLqMD+e2PXWjOxyHYvkRo3JfNRM9L
iijpbbLnvBEasktNmSjTLJPBtnaGO1Ff27BaXYKw2vFACUJG07Rcx8rp4UYv00kUbn1mHbcPnXIU
rS2DWD/+/MWQvHX52Fh7Q1tdeptuPhU5Odo6i4x9iwTlKgrk8xo45p7EsugITqhKEUaXsbcSuRgU
67unui6m1MnjtV7ujJCSrtisn/VaY/1a7Cdded2uHTQpe6uTMtbGH6F2g+npvUm10Zk1xB54dbCa
sz8WQD9MNtEJuxS6b+20L8U2ZCetLKxEUT6mbb00Z4k4OiYtPDrPvcr3dVUaqSiyJtm2rk9WO8uA
/ary6FnG2VhZ306dQRT2tu4uF8aNaglmvDbHH1aB/NSqVlKwnWk3et2S2puq74bZAQc8VmQ88T6D
MCXqC8iZ+iLuu7q2KEQf2Im/dXIYXzowHgcb+NFNuducA+0etw2kPH+IA73B7LtQHt/1XPXikazs
G8c+Ds0mh7VF6Djm6aNQ7mtDoDsrOjqOUZAKB2NJuJ5Kkm7TbKzWPbjTd8l+EjmGf2ehV+cGtiB4
1jz4Mc/nXY9h4TQ667SHCsoGKuYqZay1Hfuo+2EMvuQpG2UarF14Rxste4AC/x3paHs02Z4DuHDF
6Ow48o2iuHoaPhaeVbnnthQkanXEAfBUsuFs2XmGBWYZzfdxpeRPRzsaj43u31yHePYWUuWRafGe
1P7iDXFF8xnl1xLH0hj3vgr5l5bl0tVapdIHyZQxy0uaKHvmjIcFeYOIK/7iCeW4trNjlPOVWIuI
F9TWwyz4Srs3b6g44nKcCeMwHEVAqWYSzLCO0V75/Dmu1ofGqfV+rJ33pqosXj9VnzA+zRdjloob
p9fF5OJzKFJhBCNh6dZ0XoNqb9dBsQu2qtvnxUbZHTWvXW7sDJMyn2zO47hM9DTJrU+nrpM7C+NU
qaopNVTYpCYmjHQAZL03jLk4bNW83cw7Ap6nd7KJvwZE350r7XvxAjXvuOEOBOE8ljH+vEfd9OOx
xtR8LFpEtbqaSF3xIsnODczV1gw4GhCX7bab8k6fKrh1iMZKmZRG9WstnMcJvxQgiMfcM6ujGoDA
15P8GHsS/53W+QTaR7KOVfupYmu4i9qHefmtuKvGhkMirLatU1QR0WhlnL79By4tMtnbTxqEKHxt
cVSNopOz9InZ+b+EbD+NwF74EW7CNsKOWgzEanGHqCc31d5VzdF9GfrfnDX8keVRudMTaM/G8y+y
rup4qdYrnN81iQo8QTDYwawj3+i7cTs5PW+l0VcEMfJCpEVhrpfKAlOwNKRPmDbKdY1PB1M75rMt
x3HkeoKApGXs8X7Ydsq9tr0UpqnT2ZNP0ockUMnl3trk98DWZRIN6mXNOnfH4cUYx0d0H5UY3swB
rTO+zsRbwie+nWnPUwDeTt+EuQEE8XA7bb63Q53pHgNLSvoH45DgC8RiiaXvWAjRFnHAcCWmJ/bB
G3Ff5gRzrfNR2sEaKxtrzrb2ZCtQp9KukQO4NwwBVTtdGvkeRqTCLhDkHm36Vux425i6lrg05P4n
QxFVTKX1dtKiZfJutwLT7hqlWKgoZ6aRi4pfTYTu55H7pNmpO3M6W8MQ7nRVjykckcelmB7aXj3k
zcytj3MzhHeKI0Whrw3Umf0mTwMFJpZ23WVpIJdEsw9Pl+3Xj5zX0rGvBf2a2PcKnIz0/CA+Y1TC
NRLuLC3cY4ijKLGX9rlr3RvfAeOiWu7AjdRH/BEPUdRPcTGF/Y8eH3JMtkR5v2LsBNdX/YGcSXCX
0/cntN/Mkf9ylBp8tpWpZuxotszOM32cKt3nUiiuGhWPrpSucbYM0z+3DrrnYTJ+WrS7k80V5FCL
Yom73m1gPtrtAdSenZDaz7DHt6YdUhduAKVcH7LNjNJI2QCAA6++UsbfbqTOCyv3KQznva4zeQ22
zaD1kS+7DD8av0YF19uyX4M+u6rG30Hw+JkN08GrjOeWG/lxkOWzpyZaj2bzPBbSudiNPuk2fwpF
x/Sqbc9ajvvcy99Rc/wyccrsrUY4KfTkEUcsKNbWHqN0sNkO7TkkLDt7GoHHUqVCjM/a9snuRn4b
dgkPaw5fsXkoijCOHOzZDM+u7tzsVInscuu7Z+CNrwyaQNSH/CpKYDIHgQHC0T1EywrfdiDSC9tB
unYrns1chXEwQCYNmoeoKH1Af10PngWfTb+6D06B8kPmb4FaDiD+ltjv8semcOTJ3aCvYET90+Vr
uhQ1BKSC5EJz+U639jiCQt3M5dnMjSA1xO+6VV9TMIPWHEve7twkuHqpnsOyeKm28Ic7BeahJQs5
xUyvjyXD0/285F+N0+wxTUNDcYfzODoHnIggINzFpn9Xc5EpQDC0Zv4EY5LjMzS+L2HziWrikea0
m/IUy5TQjz2RJqkOcdjYiGKNSj4ZcnmnLaFiDNpjvHZlG7t+zlsNljq2tea42ursUGucZ4uXrME3
LcSfMRvYiwKnibOifYz8rkwo7JpHxjzAE6xmOGA0W+INTi1dYtTrejqIvmz3PriRva8t7hhUeMVI
epoxXsxSXjHQEmxdD78Zzb7n47RfK/tLtzUemyzkuuTatAnL4DjSjUkdGmEYENsBDG67JQsWuqZc
PxkC/CjE2sZOTcVYyOrnEvQkFOIzSVW+QGEihIXGF/3LbNBLArRzn4NRxOEWngDELBz581OTE21a
mEO+Ew4Lv6nkS0OrJQEjI3Za+zA0ZMUKNQewRRaNYZSVVjJmSMj9ZngDUvVZuxRT2Vo6r43Tv3Nt
i1KWGglsNWBmYbyIzf3Ezf8z6NYUs9yQ+M5yi2AuF+ynBcF6gT3GCz7jwAwU+biY16yi2o+qfYD2
SBJizrqlZV0mpdU9GfxgAvYH6/NonzKzO0OvoEXqA/xc+OeSrqsIv3PXfGdqbe2csfao1Ws0BJtB
kIe+AbKMjHUzGL/cTAQYbxGJd+GKtcnp+Fiiwmzd0U4pbPmttl1KAYeL+c1T39Nt8PnX8I3f5Kwh
bKjRj40msJNc6Sfif2x+U/NAi+kl68Yq7aFE74sKHtVUYdDUOhpS1Rt/wGqfjKH+Hfa4Zn3rEbLX
aQzmrzyExmlvDqhhWySuUzxoQF2jURznVV7Q7LTxBp07aSTPkeb2/FALkR1RPeFa6Cpz3y5zmwZY
svcF6ba7iA4WOA7Xjiso1rT762d6FrEpil1jWMcKe+h7VTQX3Zs/uF2rQ2neLetyKKLxsczdt7XW
LpSk/NY+JruVAntqfmur/Ino9Vx4ywejZhxLX6UdfcOJ+bm4mf+OPZao42ALzpbJWSRgPcmhIAdg
Molc1HN9qMGz4iV2nXQKuiMS2cMq/XcE4D8gWb2Dqy6OzJhSnhb5/hgH2Uswvtk9DiVoO3Vqj/pT
jhPnRWV/cJVs+WREtxgDsQQ0uepU5t2YsPRT5Tvnye9/9hyNqUl2zblxAn4Bhugnd1A2mo/IO/qW
elA0+r6qW9N3aMcnPRv055vXUDlPYW98IAIM4742xM42JYOKnnLI8zYyCeRwzSBA1WL+DAWagXCZ
TVQAmUiCIqt3RelBijK0v1+3cIhDwx0vtNcvaxNdXCe6w5uHQyDYvovNAJojiigWwWbFbdDWZH8a
w+9gI90CrhjpzL73gKSuigm6eFpnyWzGxdM6568icx/b2X1cKzZqqwZUNpGGGt4o4a33IIWzcb6W
QzyZvYs/wNd4w2V7DCk5YgPRMEUStZqnrCf4kuRABThwVVGlM0kYHvY7Flek8d1GdVpMgROvvmoS
M5yi54J+BX1uJR6aYfrx18T03xot/++MwUEv+q+Hxx2s7P8egfPXj/x9eozK429E3OCgs00EBSi+
/w/IJQz+hs4eGxMOFKyO/5i15xGBQzzOzYmIXAzt+n9Njy0C+jBWYINxQNeiHvl3psdYXf5J5cC/
jsMKfTgSO34L27zJhv5hepxJmi5okNtr4VL25YErQ9hYo902yWDWk6K93Valk/r90Kr5fcUdsaZb
WXOcxVNoG/1bJfCm/vapPcMHv/cXjWdSqx/2YLXBVx1lwjzWVev6X3U/KcZdg7Ns+wqq7naeOt3P
j8Sd1N0ePCJRw/bIvmHIJjuYQwWkPtZkljBt6kfLetREOGBcdTZ/Slb6J6/NhMW68gbVvk4wu9Wj
z1y3vTMit3le5OKbp6DYmnKXd/X0BN7Mfa+7pjLwBJOq8s3dKqfNU06TicI38xhq1kzPJ8z3yKes
GFJWW16tfGTT8f/Kb1sjPWNFXv3VpCM4V/nLNrkBVYmSQ/jL743wzq6IFElU48wOjZd54dJQqJbr
hdVQgHJb7a6UBghK1sUTzkj/xNT1cVMM+C9tYZnbDjJeKz9amuDBfV5EZXGyR09Mxxx/xvSrjpjl
nwqjagE8E/zzmW+95HQuDfVAc7ik5BNFUL5twUD6send7gG4tX9yYEyH2ZvWA9RRDINbZbuviqyd
YR+2uZGabtOcaPp4dNRyD8YiXre6s5MqU0aR1h4TiN9l2eNyaToAXGnHQFbGeTttXVxuyu65ypeo
bVkU4xDtt6kCIi7njA2KOYBz5y+qWspkLYDB7frJ02sZ19QsGY1qkKcZ/K8Rxp3oNpERBcJv+kS7
t8/OrlyaJa0H2zgGaxXuHCWCZ1ayse1rqIbylRtd7Q473TF8fyFQlPiYmcTGqI59QIHjoxf2ubiX
XotO93YB7b08vaVKsB1j7NpyGgPhpOR9E7ZW/Y0mNK7acMgimd5ESOExZNtEGpC5cxj+WvKsdhlh
V4ye6UnWJMcsSlMEW5WVzXvy3rwgXSKaVM+tDOXdZi3K/W6xEpxvqjfrYkcGIg3KWwpPy1jCsUoa
c92Ca//NVbNZnwXqNT+NssBknERsSHvKV/zgj0jpnBs/px4NtRNERgwIFXJr/aTyIFpu61c1v8i5
hcSpu3Ah2dfPM5gQi0ujUZnbGhyjrKQd2K2ubnYreMYplkxkS7ztU6+SZa2WvI6dDZf6xxjO3QQQ
VxBblRCMEOp0baY+4iu3G7e6msG4re3OWKmC2pSEr744+2alDD+WfeU2RYqfibzYNO/6ijTCpp4n
SgjXX9kK4kIwT/gWLWakVuZsdal/08QU3g8ZuIoUFEGCkWnF1VhXuRcjAacHXpJy4r334eYAAjF0
FJIX5dZ+FlyL0AqYk9K+ssW+b5E4yDPmeqqt82wEfgt0qSGe6cXfynA9rFqNzmfv6JVRHS2yMAlM
DEKvGc17xjCWJChHtsyW35Y+6Lw4Iler3DU94Umw2mX2nJleHmLXz9yWe5C5jdTZLk2AiDiQW80E
8fM8OEYQPeaCOIBEVWH/K1+ncGdK7Rq0gwo85uh0DTeZ6FcPKRWB+9qCn+Ht6Uq6XmVpemusg6l0
PvxQaDZGrxyHw6xDM/hgzGMIxuemS0xD1usPn7yp8jCspTm8kjfEJa2uHcJ86NS5H61YmnRYrfXk
1pSKl6xGtzmtU3XVzlRvd4rmVjxWg2pYTmXuHXyxWPi+8KRTzUVWuTxv5SI+hjzf7h0BgZ17QXTx
SAN5mCIxMirbavOBpPotB1PISKdECuMnaCZJlu57sQfManzPN0N+r6fBOZUlHkVmAmPgHJXyQy7c
NRAxwc9yHwur1I2m7uwrazmFSD+QZvbZw7BhNGRKvuTvIbFtaT01ln9EkD7sQNchfbBU+7uGyveR
WSTYEKnh6n4/G2L1TvNGmuUuYxE7DxOX+Ft4xJq7VPiQE5N2Hr2rWxXiR23U5gf6mtZL5mnIr3ZJ
Sf1iG3N7RfEwIaoYdH8iTG2IYl4CU19JHqrpd9/Ck+UpBKrYnes+M/xrZpizePBlOb8A3LSbE/JL
k7/Kc561MxQkgUJoopk1rruw69vuQC8J4Y1pNP6juTWvdT3zSLQRvJq5pOtTExLE8ivyDqoHunyV
kNUxveW2QYClP5SV/KYHVb/n3jLOOz4DkegRORQJPNz+OvSW/t52ejgpglkecjNkX8iVF7e5VTyv
sjHOTTnnd4Ow2X9olV4GtxuzF9ddjIvON95I3+CB5N5Yomdpl4a8L8ueDpOByCyuIWkiB3aM72bd
jXfz7EaPmTX756mR4VWpQp/HuiEibmqqh9ZiTYYyyGgL6GG8hJO58Qmm6Q1ZLy3IURvXcMPVaSvP
vqAXfpnckcRSSL0kHemQm0YzMbRhaNoRPzSarOUcFAWJsr98oz+WFalON0AHHZqJqamqzCPxSLRD
HCO6IZUrAsUJ6PnI57X5buvB35EYwNohZ+OcYbT8DhPS0Yz21b29NvqSKZqtraGak9twgKggL89h
YIBkcCwifzWSIi4rzUxqFaRnEn+W4NnfttllpE84mwo2P57G2YQpTtxqXLtr9XVzxkH/FdzizXZE
gVX2MysU3dWLSZjxA1o4cqdWJ7yoahuOc6erQyu3+q1kbJ7QAff3KG+ieyp7luVsW19ZxY1BRfbw
kpGjSf90qaMPlARBzJlu3XMRqU9DTfXkys2BZupE9ww1wq/c179r4iR2fSaDJ5m77mG2yvnStzZ9
VESRT6MZ1c8ZNyNaebdgjsVm7LIwA7xvSsYifdc8DqWrYypZcj2srEzplEPHsJbuPHdBdKTt1F3Y
jFEg5Lo4LEzv9sxLENNmhaajDEmFgJwhvESiQMQVLMHrZOWY783Jv1vdNngyqqz9ZiOxOkcsS7ZL
CF4CuLLbWSCkW2/b+8J1v+WbJOjQbHNQrvMwJNiTX4W4xd+6Da/NhqJddGF39SNKUjlvh8rqmxTF
y3dPImXLtHnIfYcwIoYVx8ka6GKOsxXXZv5TLrJ6DUeLyDSO1SM5vQ37rbZ3U+/wkhXDuZFcx3va
iGhL2ke9qfI0MVAlkgxpA+E7KI2YjW9h1h+mQIk7d4ZjyAMkf43ecF4+siYcsfdKJ2oOAVIe51HQ
Lr535yz/7QZR9emg5XkOEOnsJsFkYvELfVdlK+4vwrTXlc0uvKmxmBX+6jZrfB9c2l2m50Y8fPMR
InPOJ16nl9CGztax06Syc/fEExVHMyv7uG6bLm03FSQkI7WfzuYooIAG6Ti35i4DjTAjd26Vrnzq
qQnvHKy1F7HNes9hjXxo3AgbGpoREDk5DWHSF2N0QQ9C1kakgGx0/ht1b/Uop9Lk9Jqb4uis9KLi
aXD1pe1ne2fLRVxdvRHZXLFi8Tz71OEZATb3UuKlgqaKr0UERHCp4o9h+PKwQSvHqKi09yLpRfQM
DQzja0Yse8maab4fHYGhftj6ec/5uiWBX4uft8ZGgvgN//0wDm8s6zAZ4S5TkZYS+acVpa2k3ZUH
yD7ov9n3THQgrq63Gfeai6vwqN08yqGDqNz8NxgiFHJ1RGQ+bUAGndxamAFTlnEfoir02jXOiRWL
x2JGlFqU4WUiReEbIwZFhR1leywT3XXlnRtX+y/Z7HRinpDtQcUjppgc2nbm5hE6wbyVGwgXCyY1
vveZL0O2V3Y9X7TLHrMui/2d4e9yMqeOs8PvWuLjgu5PIc37unL13udgubZdI2koj/piu3OLbnZa
L7A2HyRes2cCi/HeoU88tdEWfvjF9AbAGnVtNjM2KbATE5ZoZozruztB6XVCxtrsTTPqDiICUu8b
mcu8OCwOkT8tL5Y7fMw1vFmmV1k6TyN64nZmw1nRn4pu7NKpWMl8mNrxOc+r5ugNxQjcGXby2hBG
NgxtyENSGcShyBNMQaPuZBNrsbNRAJ6nniGMzNr1Y1byc4hokHl16Z+LvPV5ybvvci0LqsLNPGBs
8Zs4dNSmUmcNzFQ6W7+vEBHcybW1LkVZPkvUSV3ci8w/WTWL2K7sF+Cg/StBgh3CQLf+YPv9JKd0
OOSApRPXp7YxrDAdBnL7fBk6e0DwXywwfTSpDnfEeYhnLXrGyQ3PenSybg+Kun60orZIZkIFGQ8U
4Hdq9GDG2r+4eCTT3HH1mVSwJTHH2/23dd0/jZObSJaxwCBHo82j6Xu2y2TFs8ExHqzGx0I9HDsh
G1icg4K+dE1jHCXA5qPeVr2b/oO9M2luHMmy9V951nuUYXQAi7chAM6USImSQtrAFIoIzLNj/PXv
Y1V3V6ReRoT1vpdllZkUQYf79XvP+c5cW1w5dOZMWV2EdziChtzTijRcO4vV7zUkaumqXRhz5DOt
iVVvkypsyehdtaf65DA+QtQgxsDI3eaRW77mRZQZt2U9FlyNDERz8Xwx0jq6RCgnHmlmmUwlXPcg
VZBYUWgwS1HYS708bJ86JXbfXaSNFxqWFAHmyBXZXQocN7OlvEqlyNYplH06YTJ+rO0w86Yi7x9R
t390phvRgquzgVZCU/UrNOyFD1uz5GG1anaft1V24R+aHnLko1s213S3xEX5xGV3IPt6Vs9h2FiH
zKyNoFSiAlW1SPdzRRGS9wZtAbUoNl059Xf2WFYHI51eTO4FL26VxG+IG+GiT6Sl8mra9PknM4hQ
zO0XYzEvGDmulSYvWptBAGLGenDVqXlnirnsOWb6rUZr7zVBcRog16rvUUhNzzUvy0s94EUHb0lV
FwM4O1AcPJM7jWTf6vJTkbLtgoMY3kVMQeDMqR/lSnMabHPYVLOIDmKZqi3wkoQmOWIO6EFzMBfW
hSGZuYZ0mK2nQp/XUQjzrTMqsGBzN52mQcMNZXRGu5Hsw/uaQHHURO11cWEhLJbO3hnRpEwmBoku
2NVJIKKUYRvt+qym21H1jh9ijfHriMhut9TuBq0L0Z0vT7VRNoEsI51dinZC0sp7Nuzx+9IKsKFM
7stNEhkO02aUoLWJHh6jobazJ3k2CfDe0BAfnpMYYqlGWDgDW3fy6dEjH3P6ZhMWZXWtXHiGhiQk
vdSjnT5TI8dt53hMqop1UsPqrbNQO7la26yqkXs9dM3+3Np2gxCIWHmuaAyyvVhrBWroqGl3Tp/n
uBiMO7uybq9szWusqe+NGkbbyEno8PJLgHAexBbdQLtd7AxRTWM62x7Ywo7zvD9UUzdfFnB9F+D/
7aGBU7SZNKOl0IitPV++3Bdd7RBQVzcUnvrVwoSHKLXfJ1pGslCl9ldXlrnnjIlyXbqueEAi0vtO
BlPaihrzbcxmQsjrvPGTMlQOiqmjyMTUn2wbJ4ru8SoNm9auv7WLBilXKedAs5g6QQ01vmdYSnyQ
bvhEgWWBzS3aUZJ5OpR+ZceEbRq6Sxecay1qvpFqsze/4KSr3/Olsd21Q6fRp2/TbWYIk+e2rdM7
tt2BKa+dKfQYEjPa2kCMgojG51fVXiwvnxQrKK1SUN5IYr+SsSxWzdwOe5UimuF1xVx9FkAoGSpD
mOz6lyJFS2BQh5w7oiQ3CDzbjWpb4TNHMiBkQ2TvqRF2QQgOila8rVLLV+lBdSZtO6jh4itIXmDd
3GZFah/D8qkZ9dNxwdOQqMMBN666oZulIVhYlP2IqgjRwxCUUjAkbxcUlqBea8ah+fLdErfhXRLy
fLtlMuFkR6/0UqJ1t6RDkGt07Fa1dIszRhAQ0n3cWzBM29kXhvUOxVI7OiOA2WaquUNXi8Go3uW9
hfJdfplTbT7Beci2equSnUuwydli6HmaCXxfd1M5eks5l2uzjk3qZmt4m814JvStsjE1SGe+n+xF
f5FGMq4BQ1ZXM+GaeBt4t6fcdoET54l138zGvOEA0ZlDDMU3kRt6uJJFYfhNt2SvpaNMD7DLvoW2
vhwZTo47PaYtw6Ba7zd2ETnrBIVRoDsJeZ5c70+ibRwmP+6wVkpsRyJSCDueRkilqHNKh8m+olzo
mdIH0wUU8XROHuOBng9dZ2ujghq8Q0kKyjYt1MWvgemtpi5SL2O7oIsDwv0Q98t0dNEdoroxUG40
Nqezy3x5pUSZvZYlp6GbjrUnuLevp3pw8SNg3HXTVLy1cpJ+l9otgqIFzHTYGJx8ugFPUpRaxv10
CH268/0GlvP4pCUZp0dkGAqjU6cP/baPw4tQuKorMgaKU7m3NmdGoitnEqPeb5XC/nfr7dKboKEj
dqRWmDFeALqucw86+2aGVv3B0qxATBxdtOGnZts5UzL5vL45UmA13+gR19pFL+QuSuOIy1GM0gjm
17Ke7aH7Kgpxq5/BH74rnYyvyHTMdMVJMz7FHddZU6+cjZin/NBoKpWfVVfpymwnquhG0PwJEW5Q
KdxGxVhY3sco1+/6kXoTGSkVpeJMj06v5kFhLvn3isH7NzXRTP4MW3uLEgkvgw7zxRS1exx4iZl3
za22cZDKPqPji700No17tbGH0wRWdieEQnu8N2kYa2qHEThcjA1EAhQWHXLysuouTl7Za5PVyT3V
mlYG+syVCPW3QoQkLCYUHUOkli/dME2rpOsr9GyT48lmOWJY435iIDWWtfEtS9NxS2n73Un6I7Ox
2qNr9OG0/V3CD07GrN1q58WozVUqkObq2bgw4c3UVUzfzafrrO8zeMtrwXpk4D/0qIN74YU8jKR3
ns2JDR0QMottqC8ACvc16moPU/hFr/H5ULxeB1H65Tx9jSLltasMKic8Aa9F2nyLYlREc+5oVCBp
TTaAXtzPGia30eSJU0Y0CA0NehKzIR+VzsWA7VZO7o0h3qZRSaO1UiFUc0XGvUoU9Q+Za/kLfPmt
brFpCvTjftzT1BmKOPGUKkm49pdGa4MB1N7RA5VrLubWhm37cTLpRxiCKTfNtNOCY1qs1E5VdvBi
L8lAyEs2S4eVrH5pkYs8NwhI/FbFlUXDPPZES6cDcXxybse4PuLTDk/CMUTQaOYDPfSnJtK0da0o
T9ZsWXeh05yssV4Iyo4S300m56ykzgG63XRH2waDiMldFCbKKYOU+iFNNsTerqfATukoWFHJNQif
LdYmbqT6jNUFkugQyCkvHpw0c940baKwgvISlFXV7aZs6t6MQb+5LHSdq7YFhdvoykcja8VhmbNu
p7bNuDa57G3DBeEBZHt9zcjEPQs4ngdho6/V4sxGzu4S8JYO3YNq4caFTzU+VCYv5bg4Gj7ESD6H
aZatuArlL2N222TNbMy8Ar3kbrQKzfDCJCIKPVF4iRtd77YY5VM8euEIVLhjhgsqjDiI2HxzNBqs
cNz5QJnTbNBK5WtHS+CCerL1x4IF3KP7QrRfd+fILJZNhyH/5ITWeEWcoWwwuIu7DjwvXbRZGGsF
ke5tP4+3ES4HdNZxH+DTabcp1+Mrg6gKeU7W7KFdJ1vpinHFAM3aFRrN4LDKjiMqmM3k0JFGtFV4
mlqExzYfl32PfGhf8rW+L479g+EN0YN5aKMhs5OYBi1M8gnp2MNUxexraS/WCkyDp2Iu6dSmTcdv
EMNC10CbX5H+2Y1nKpZ76HJDcpcYeBOGWZu8rtbYj0PTOmGmQRTdhWPfYO5KiYicNNWjQkY2Zaa1
oLZT2hUYdPPEEIymS1E6d3l2M7XUSSe8qOpebYTqFw6SCPK1k8Mu4FQJTASHexXb5kZ08GtVw2Fz
IE2qJDcbXV9Z1qeyJWw8VPs7U88eQ6sKz1YXagcaEqFN54xRfIY68Y6+buzZTZ9cZT3LNdhouLlC
SbLAcJohsHu66yujTK7JIB/7MC/uAfnKO74I9RE8bGrtfEL/HFl0N4s5rzj152ozJP0NmpVXJ2IJ
rG2mF9zgmVOdyKwqz650zHc9hqC9ouUxPaQmCoAB+eCKqIRhqwBYPzJ1KagAe4POrBt/Veb+vcya
DGmVEbfPNKZgvLkQ0e6lSAbf0rthX9cchSu3xnWaVXOJ/rVAjgQQ3F9UsDKtjkUjp/kLJXxML204
VNkqohJClKBfsMuMH01RjnfzgGDdztsvYP5vOHWrQVfZd1+X2B53XO9mmpEUSbabXxrB3Le2qpOO
F3W3ZPZwZqnfFKLGMiP5X+JxvAx8EM2bti3aJFjSERUqDQ1dQUdnhHV9YahcPKQQ8cXFzUzjysVe
mMeyqMTLnNohguImGkq0jxybmtckk5V4ur5I+VHIno6KomO29xwrtfFX2q60vpSEnzCTnVuz2aZJ
Dp0uMlskilaf6B9akbkMaaUeDmcTSwc5u6H+0JoO7rG+sJHAT4Qm1OvJGkipcxPrllTQlSN65hz1
ezTqxkMnm7xad4qsnioM1wudyopgh2kuz0ziynU1iWivMAaLdklTIiuOp07c8thi563H9OYi0h35
32U/smAExfTth37pYWec2kVx9nTH+gtbJv0FDUQtYWF6g96oyR+VuYs/bMu9kCRmf50ZDmGtGxGI
lc65ZSGttDJBPt0x63hICmGMvAThfNSqpWYWrnXGVdH1sluD6CdQIm/N/mjlYfUdZPV4UaH+Y03l
xjbulNC2Li1ZM1+SeDTUXZ/W6SXlApvR9MH+iRrNiZ1gcavhzhyHeNmrNJjca2Y6LV2dmL3hHStQ
Jr2xD7suMF14oJ5IGSuw/3J9zSc8LeueDlrM0W1m9V0XS4WOFC6aR7tZLLFOQW4MTzGyOmVHBEoU
f0jF7LmkKaweqyLYpEy66oc+3EDUwuS5LoY+3BObkWyykNJsqw1d+TpzeK1FlqXcoqWVb3CzoAYs
R2ANjNyTgc6pMlwTbM5rHph+kIra+lmMDF7k+jdzZEO/bYlW645r7n3N1lEa687iqrCb5Nh/peTN
vAXqPlNmdNnmmEmg/OiYFytr1x3TvU21jOq2bMzlVCWp6bU6dFh1MOYfLgfBY4HsX0dHJ8WTA4ng
klFUf6hiMa/LODovakNEuKskNlEhsJw91NbxsddFsa+ZV39UVi3XqNaA+IveGDdzw6iW0btF2kSX
N0cSuRy6XrBf2eVpNZ/sYTS+DV1TbIeG4VQ2di/4j9hMjWaPXR7VdVd0zVVO2I+mvJ7gmeaq33W3
8mrU9deqmt4j/LKHRGjaDyW15C7OnOE8hzF9niSi2mWHVoHHUGzqqaQl3I5ir4aDs2lKXtlxoOot
WEWe05LuN8/4cWNFVKcmmljCyjSTg43IwhcasgWdyuCU8FbuClt7yadYf2sIIv2aCtYPArH4Og2z
uHNb08WgwSylKUnnGMw53OI+yK5kiiw7ZjOPlN06CnTsLBs0CfzEyYKqF38aCbuIPA9GYjhbVr/9
2JdSfRIRI0mn6sVLVc4cs0lpVH6v4MtdRQMahqQhT4EtSr1DNWOARKiGFwKHMnTB8XRS9WnwkT1U
J0MYT+xI+lU2ZbwnEwKi1yy5s+pZYzMzNEok86mrM5SRI4IN2tOLsKqnzO33KpEoj0pOqN88LA9h
o36b5gj7kkxoOmh0W/eluvRc0bDsZ2ECk6CayUehRUF0IN4/p6ARh1sBBaKmHjraon7m2M62U0W8
y3IL6jwyVLFe2Ly8iU33ORvDZY078IMENrYMNscIDbHQHxIJO16YtGpmDIJrqIK40yltbi9dliM8
RQwgwKfv1Mjg9YoMiv1oNATzF1wwrdboAY2lr60RCcrQtNK83GknL0L4u+tnk7FOYXVbXi8d5j9i
4OJWxOcsxPseC+DD7IRuENfdJTKFccmMvkf5mic/ZDVpjoccqf2G8Fo/ybqpvk7NYjyObAH4MVzt
OoDq/IFOYfpBqIu9JSZAv434Hkyjbw41yYFH8l1eVDfSHyJdO6d2bz0lbhhwKqiUf0a+y0L3a1RB
Mnb0pj4g1BTJpsTViQu8bHzFQn9iKEa2AtajP6SoPM9TPn3MWfw+2AZNt1x3y+2SZ1fIMdV6MLrm
TN9yGNc1HvZr2GlHMMUMfc1ahAd3mnrUmmZlrG9d2JViM2JNOD+RJ5eosQe7Yxo8MQuYphHhg4nB
KjOq+JBF6RcnjmP0jVkqn0lLovNsZtaVpTFzbpsZYAcBSyNix2iQoG+XYbGPPfoxmn6WvnbKxQxQ
v7iBqiKbXw2FofE+ufg1kM27JzCw0JiKdOPIjkx3Qx3fWfWKv1ChPabVkAXSRXESj/y7ThyOWwjj
rq/10nyfmBlshdFRXw0TAACbkfljpGTxI6Oi8WrRo98lXTg/tBJQhGiyFOWMWeFOGpJSf6kYJWzT
3P2idqHA+ERqQlsNWFtQNH+nWqYfGxdKpnkcQiXDlWq04m+VWWCbDJMCs5qDUnYjs3aHbyG1jwsP
4x557dIdUeHg1UwIo1l3yZDho8cZj1a49llljKu6pXlktYSvUlYKX07Gxn3bC0k7z9QZ3CtGLLj5
5P3WXXR7pzURPgDFFFtFLKlXG6k8CpH0CTLdOd6rS5T7tkMKR1ZHXdC5unUypGxPpTZgfmsZt8x+
0qilts/sDCIMBfUYNauUNKCQjhPzH3/QVWXaLw3KjTUTknIrhL0ccz0FcaApUzsQeSGM5DVV6WbH
7FlTMm5kmWjyB4BaIbAHo25ajXPepBdcObo8ia6xrjayVeGbOFvJ/Bi41KjP5uiEzgUsWGQcFcGh
uI0Z7g5J4BZqxhfVpTvjSL4xzq+jkVjOqc9QHR3MwggHlPS57gRthgvrq5x1U7lHS5ZHF0a54xjI
xjTlx2y6Q4YMLFGU4gva4xAvC+CdEsETPc5ULVcDvBU7fndrVct+xArUq4ChL3NYPPdbiwp231vN
gr+wpq1hDk3hC6Vb7kpixZDMpjBlaS4/0o9ZBk9DWnjI23K+U3nnt7HTtTG0jQKZuNRQz0xuHQVa
U9jrsLfwDyV4WXrVDB8xJW5L8mcEFcpkwX1IGZX/oJfUvtliNt4txcptmme6wDSUzkT8orn+ttSj
tpdQid4HzZD2fiyqOj9XM5etdakMqbmfqoY1N3eW/q1OYsWrK1cNbJRRjGxCiZgzzDCiFNY4/xD4
yFeTaYJUmOaiJbkvHFwrmBgfWavJsQi9d7gTFVFfby3OkikoqtbiKOwZNzxI6Do/nEkMu1bLuP5M
wORXadLOIS0KhJiAdEzabBerxqZ/iIRui95jKGHN91ZSV5EvizTV9WMMUkH/0jdanik4FAj/+4bo
M6abpou07YerkuHlBl2gqXiqS2O2++ZcL8qspFDpTVKQVrnT9DZwtsnO9o7rZu46qke8f2vHkf2D
qdeqkSIvVK0cfHXnRLT84z5EFRcQu1Jt5mjKX+xW7xxf1v0ESgjL5R0t7bFTuEIV9fwQG630RBi9
MUgYXsuKeBs8GiHKAsOlizST5BoyaA6q2SyiFzbHPHvpOi5f2Oq7fOtOc1v42J5DvHqDq9FXKBVb
ItPIq4gzEztqJIPBqdrhPoWWll3REN18QmmNNP38HzeM1f+Ksv8DWMI/H8W/iPv/XzbpqSrl9/J7
1FY/Q73++S/9S5atE2YOJZMUUeFAOrB1dM//ikDXQHeBAIUvfeMfO6bN//OfyaQmuem3RF1X57cE
CmfB1vwvqpf2D8cCiQMFDCYYiun/EdWLfx7Z9U9we4hhBlBI28YDjABGfOZcKpZCtA72CZj9mFSZ
BrXov/pBmpwi8TRhWJU10k+ZUCJTgeIziNKBJgfxfzLa5pqeiqCepy4YipqctjJyxLHroBQEaTLL
hA1wVq+mvmR0c0Vrf8sMhhMecRtufrxtAP6YW3QeGiAuSIbM9rttTvq0oeS11ySUWr7D/bqhpR4T
60fs5nBvljRmVniRESZD7wUPS9uZE7RZwhVqnCXmpmo662pYusUzx9p4KgplaLiH9ZPlqcuS4rmZ
2rdZs8TJNCLEExUKmifDbNwEPwpZm54dmiH7NEnRTJCLJafFoBEPpzDXAncQKeqWiYNxYepsfhdc
tBVPM9tqbzbK7VwmKxRwkpM4aAJICL/Z80A8halt135JJ4DbBXLpI2kD7C1qXfd3+Sx1Z4OSGqlK
myPicBdk/ltz1qNrvhjRHg/Zgg4+z+3MYwZY3NFOFhhmedyvSi4tdgZDJ5Gwn6uDvXDZwNnHHciT
blo3AZiDQEM6PXsNiH/p1SqzC56NPpxVp26sVWU2wxP8KHK7ybzEYx5Z4WSv3LBDadLb2BdXtTln
P7LeMk+TNWWMkk3jq1X2Rr9BCo1Cm1uIi4wHSXt7mqNC298y39jRuKlv3UK7FRTudEH05/QBOZbF
Ts80cE/DGAsgIUoLC6HCgEWxrvE7x9kRV0zy0mi1+yx0SdxcH6rG3u57Ya4YZit8l1yCiqISfGAU
mD+zwLn29IOAHeKQ8J0HSli6DFAYkrg+HI+2pRot2/Mi2wWIHNQMWsbV0Psmi8/ZKXatPRd6rrH8
LQ33L5rRKIjoLaVBFHZR7UUKAgUR4rRXMBg8ocgY3jl8TbifXLLTdc7dkOv6YEroAbSG8TfPLk24
uLbbV6pVeq+L7KdTlCngxWCotVRhVSYfskhiKU1nlc9waVLfhupoJ/QqyXdFKfIWM1AKz5chFTWE
4vTZuXNLu4YYCkSCUWxd0V6i+5XCm2tNBuXMS0jlVTo+wVLYSjCWCnHncEKklA6mvDfToVJubZIB
b9OkJt9jWmHVblHr4eQqXbS32IG2tq6ktFEYDxQ+0Ja2QLVp1LuusotmTRMaMpVbIsuhhTtg5156
4zSH2PAkY91LSlYI3fM0hLY2JyZq1yLu1EuRqGq5qw1lOhZGOrKIS/XWL2tczbzKwpaAJnR7EKv/
PaLkvPv2f/+DaJLfHVHX92R8L/9yPN3+hf90Den6P1R+B8umXiUZx/xv1xAOnn+4+i3OweADDBUD
0H8dT/AokTRwpul4iSCc3wJK/vN44rizbkEs9LMdjhYwLP8T25Cm3iDS/z6eFF0zSZA3OZ/+6hYa
iduTi96pxzYesrO05zCwo7QN0r5tAwm4Dc+J206k8CpbeF4d1/Mk3KJ9nta53iMfTBtzUzBTI+IO
b2qWY/CG/2P7ZDaTtU08u+8C49miDBaexczfd4Y6X0syk4MRfQNT0rQO+lFreSNTJF1gun1bmJTP
deig7u1wOHON3aDlcF4cDZkL0/HoQ1Nl9WNkjuzZtWXSTsN5qQC18gZUPr47MwCjDQYSxwH/sGEc
dCpZ/h6dUNmVjEqGOiAlgmlYDsipdMAIZYPS7Ig4cYMIUdJZzdUP6eDoWRGPnD7qCUl8DkChx6hF
AjX0JvDMZpTf1KpHrpCaxYaSmHQjV0dZjzjp0KGh2Oi80bdg4ewu7HJgKnZRbSAdvmfTSDCidPBK
y047DbEor3M7c+GOkvGQu219zIaK9lfIsAPFoMtHSKbsHAEf+Cgr3zJz1SuGZvRGhge7TLWR3ZDq
etC5ant6SGseJFrkkaGt0dZp6yAnmHGXGs1rgQPglAJyC0qtaDY/Lfnzv1bM/yn74owvQHa8E3+t
c/69kG62tJ9sZzYafvyMkXZsewJnVuKUQqY5F7eWRb8nqjt9QDRsrggnLlcNRD4fcEmc7EtIB8PD
7/+Gf0bA/N1i/gROTZV+CNup0Y62dlRuTLBDu5CjTm3F9UCxD0JcUPE67i6C+fv7z7yh3v/uIz/B
2eFZWXFFyCZbLMrPKB50T85Z6rU931zojb4J+wlcVczM4fefqP/qldX/+qSxFzaWq7jLEcZE4Ebd
dbSLYOkAejTpyTSToCzcu7KCEKimmZ/Z9qtF+RZw5a327UInGsyBZa9G7YVMUjpycKcUsuAXu3ol
0PrAK/+HZ/PX9JN/Lwm2vL8sCQkhxCw7uhFN5xfDZWQahRSWnnLSHaxvvf4HyLt++w/+3Y9wW5M/
rT1BZoagnbscU/RR7XUYYfOtdFqSX/C0d2JtMOzOnICuGLfuHLALJ/6qebKVswTPVTzW2fn3v80v
VoP4BH+nHK+UZVbmo7mpHJ8U0hKfXP3V1ejZj38gc2t/NXr+92MVn7ZsQFZlD45kPmrORlUDwjU0
cSp62JWdX/1AsrkIwGN7eALIv1bN199/Ne0XD1l8Qo9Pc1UOi5Uux4iganRe3aqbyNstyHLr7qqn
cjUvB+Gk93/4uL8Sz//9LT+/WJahcdWTyxHN7Wqx3pP0PjWC1iF4fC1jlK6pZ1vXGHFZ0q6w2YGk
oTeNdOYPj9n91WP+9JoJO7kRBqvlWNokkvX5M7fLO4M4S8aLVII0MOzd4NJ5fIM04VcN6pHMXOeW
vWliIfw0QnLibCJr3KmpfAe850BTs4lpP2Tlq2u0vuOC6pqWYz2/cYfxqAF8svTWMS07Y5BB06Fa
3CnpsasenBJTJAHgCIIWwyM6VamfO/XhNvIsjUtivaByWUXL86i2uN8vOn8hg8sgw5lJz/5Bm++N
MV3Rs8PS8mHPudeFO5xVvQPGWT+ARjmnVQQzJT3cJOqjzRC/2cjF8R0DL3qMVkEiLBmRJYJVTnZR
d5JgmBmLog174GAE/jzSIapDMG5Vwg9FjJElHsWkvUi3f5vwta+6cQkMad1hbf+ItZ6u9eL/Ya38
6qf6tNGoyNycQbJW+o4JhzYgy/RjDf4AMJiuOGnFq8y2LavDFXunrVc2XKZbfrNSHH//F/zqD/i0
AYVjkbRdzm/ZCYpvvLTj0SAN7ff/cf0XrwJ88b9sb5km3LpzG/2IY1B9Yya0bNsqiQKJmRRLJWI9
OI7WuiKB2INppu/t2ND2kAhcvu1o4FBCK6fnDJQcsl/XWijsbRdiOECd23p1NGKBJnTW61ABrBdX
9MEote5BN5zJ2ZhDLj8ybo9/SqL91be57Z0/bdZLoQhHAkXGauDPA2AjAzCyTVb9x+8f16/2R+v2
I/30AUk/g+GIOQ0i5axj/UTzySCx3YV5IJ4rHS9RFCzF/rZ65+akGm+Tfvn9R1u/2P9vnIGfP1qz
pevIol2OSANPSMG8RTUDN+fE6+Nxwwo8L6m1u5ln0ECXQDFcZVm5jg4tYmP216hrvnTuwzIdkKy8
xRnQh2QJJvtqQaLtEfWrWrNOAVgt6rzq+k2jBvnNS9CySSB8nBCf1g2yyFZdSeRVTgQEdUwx/M/7
FGl0q9SehnneBmcZHbVwH7VYXbPXdjqq4j6EdWc8xvS9CwzH+K9F3DNZptzUYW/8KcTuE+T+v/f1
W8ft50cEBVTDuJ7PxzjCmBa+YckO1OJC+YoJDJN1iVx+kDiuETweqvSe1vbvf5xfrbtP+znKBcxh
ZIAfm3KD0iNXsBgo9y2NhN//9/Xb6/g3VYj1aRMQA1phksbnY6adzPFjrtZatUXHk7wVz91lSNbo
pA+mrq2cVbtR9gXWs2t6oqHfcoNSfVyO2o/idYi2Hc2hff+HXB/9tvb+5s8yP+0eQ9SigzRTrGW0
5XGdZc6zTKFQQpf6gfecFgawuObDuGvGjVXvl95P4g08plXocv3YdYgduv0SB7N9SnS6QH844G99
2b/9u26/00+vKfdetcxn9oE5f3HjjdQncLUtcz5cCVTOm6Wk2Yebj4Ga7fhx/ZFv0/B5mbCtr8wd
aV9dg4Lz1bUtHwxQ99WBbTQf+z/UlMavHtunXcQSeEuYo8zHMFRBM57kvbTk3TIfWgBFwxMop8qA
b2Qzgl3LYR9tBKJOEkPrjZrcgYFAxuxgziifS+CKNwyOr5RA4kt1lw+nzmL6k+HCO3flXdyaOEf/
FNn6y+f66QXDp2HN6OrZg5L40IppYzuvxULX7ZKoWwzSXm/ctZWL5oW5Ci6uuT02MGiQZqyw9gHH
g1SVvtFhAuBdblHWM/evV5ag5CKVxbiMio1cha7X718b7Vfr4NN7mSl2ZY+tM0NW8GOPmghP5o0V
9bW5A4GDzN9AprAq71T7ieCIhhHy9If0mVtX5u+WoPHp1YiNrFRwvmhA/Lei2ZTNvgo9DSb4xq39
Wq4q9t5gJt3irGKJ9GAaJpHfrxxrA1O9PaXD2h1+qPp5RHpsBol7IYeiQYlTr0FFVdrqJs5AuknP
FnLU6++f168W5g0/8/N7E6MxA87AH61vFA6K09KtrI+8P8g4WKJtr6XeeFbuht2U0tz2W5qFW3jF
HiKjRF3pzxpSj1fEK9SCGKaoj9ZwZsfozhnPPd9Y/uln/cVRaHzaDaEfq4pBc/847mdc0ZWOq0L4
UfRl7AMDN0VlfPTDGefGrhKHvHdWjXHud+DHxmJd/WHv+9Vh88+t+qc9Rhvx7CQ6zyoeNgxvzQmu
39Z6tMDJ9RbXwvvkODUHXCa3ZL3s6+9/IesXJ83nWOE6T2InbSP9qLp3oIn71AtxE/K7zKtJYTzC
a3eqgeL3uBh8gS3lpFTnEXEMe+6zPj4ivqU5gnyqfO6RmV9ws7AdM14A7TKCeu+yNYA7M31tEGF1
vsog0zovXH9cAK/bCUwECRm32//3PtSZYtBee7YMv+jPkaQ3dR89VE3goApa/vBjG7e95W/OmH9W
rj89ZzEgcIoLvrHV+Axuxi+zsmuLNdwWkmFgOQZcFACUrBBPDJ77+k7d4dyT/gDyzgNrNzzjfrir
mf5QjpLHejRtD7tXlF1//4v8qiTUP23mSBEsOzFYB9xdBZwCG37dMzbc07Ttl0Df2bYvD1TVjDxE
8PvP/Oev/XfP5FMtWJB4TnQpnzn1Gwyec+8VwdChY/Qt+5CuQYGRhSgeF+cp2/C51vSiISr3xu//
j7Pz2m1c27btFxFgDq9iUrTkHF4Iu+xizplff5oK9wK1dEo2cF5rr21J5Axjjtl76yFRNetxUyqs
y7elfiS6RkfAsPn+eylXJqZ8sd7m2Mu44+J7kXHR405agfTcylw7cH8WOeRC0EhcWXbw1D6nN+o6
8SnF+lWRM6COoQsqMgf29CLtuPSe7mdXv89v89/BjS6cquRZaSXXtL//ptK1b3qx0oXZJKZWfZ69
wUdlQiA6cN5BA+PInc2WqkQOyGrhPvK578niVXQQFt9yfvjwK5P4f+V3CZOQB+chU6FsEY1jImyX
1UmBTN7SbXXC9l1iduc2civXVGnI/vTB5zH5j3EjXozVBJ96wx22tF+Mtf4VKPd9fZtygMhWt1rv
tE5Fibzq4NdGjvV/nB/ixViVh6xNMsWU9vOtdWQO560XfQ5kIKz6MyBgpbw1rECpcTfrhzj+oQK8
9kMvCpVRUJpgajVpr05vkvZkYRrIoEd+//6ujB3xYuwghmvwhuuMcjSeLPyIhOtIfKmwLduWGcII
DVhSp+Tp+4+T/j1cyFP9765sTVqmxxZPMLyxflnBA2ERE1MLG7y10r7kZ/k+7h0wjPpnGFSO9EMx
8O9HyHXQfz+1CyRoEplKw1uM7HG4i+qnHv3P97/pXAX974GoWRcLBRRoy4LxJO117SWovMx4m7o7
aCoBjlVbmv3vP+XfNZhmnv/9r61DxQGCGq2T9lr3kgFsOMPhZJp7iShSZkY//JY/zdF//Bjz4kn1
VqOFiShJ+0ynIRelAFhN4dAKsZsavwJUqEZiHsRpo3Gj0gm1m3BNYXYsOuVrMyD4gn5O09M81039
WoyTDRu83aUfBhFF0QCE4OyG6W7izumSx4pVNTbbW4FjOgkV9hJ9gEjJtdAuqAeCqeidGtqYRPpP
YnqW+opYEhcVQFX5HZ/MKhu4nFqTSGLBsqZ3TaNzmt+a5KGRtoEuPhWj5EepzjXwUK0sLG9S4CfZ
MySgFFmqIpYeMS+OoA6UrNz4fv+irhTqmnmxSOQ9mT+qsHDDI3xMDcL7yeU0D9MIZ0nrTsWJqM32
gGQFtikmtl4gN4v/iXNtInvff4crs8y8WDLErjHQYfEVejTyU7qHVMsV9hox9Q8fcOUqAcXQf4dj
FuGOqgyukEZ5fiA0b6OE08O8xB6GK8dKziUUYN1I9SVo6cusuFOAz0L5nM1lpXTKuhp7O6a27poz
xm0V6/UGOPMPc+VPvfKPUWycp+pfkyUv1FrtZ0XaAytuD8qrsVbuUZ1RSThK/kZakEGJYQfRvuQK
BCXHPR1rycsFe3kM2hXMX4uEuefv38X5tf/ru1yseHXREckU9Jig5/fGfOjR9Hz/h6+sO5dX0mQW
lskU4K4GgB5I24b6RyqeUIa31iMRgW7euN9/0L/3CM24WBNA/qQYivkFLVcI0PBXoyK4ibHr5szP
okM7/f7+c64scZe3QhH4NW4DGVNZ9qaMn9otxkLRiYYf9tErL0K/2OrEdAZUXlMwpJNszzDws3H9
/Rf/E177j3d8KVpLFkHukpgtoCRjDOKbnd4p+IuOgfKazz5ykwQXBNj2BYEqNcl9qN5Z0i1rmvE4
jA/yOgBYctMfuYbsITXeStB9wGr8br+I9sGcFwcYvO3tGWa/xjUsNvfff+8L0d3/bzIi8buYJwQx
VDXUCvbFX0HuIKVZ5SPKtNJBsNUBjo+spx+vvq8tjJdd3ySAJEPKmLSHmlyl+yZxWzK0Mt0vWMur
bhPjfLnH0SePW6uPPfXUzClnuXXzQx/jyqp42eGDrUKATcPVO46DVTe0q0G4iSD9pc4Pj/PKCDsr
VP5edto+lGFuW+KeRDQkWLe1Akhbdzv9JgbrhseEg6fE1ddN+RBpD0V/+8Pnnpf1fwy/s2bmP58r
DO1EPuO5LAWeJyFBhpqAKGKHzwQHjFdnXi85ffdDu+DKPP1zYvprdQXj3TaSEIh7cLRYBp+Iylhp
T5pmW9YP90RX3pRyUdvHRDOhLGfFaeYTLP8eUMkAi8CwfihzriggQAr/94n15dBVVlVyeMje4n3U
7abAN96G+ikgPojCgqMMQZQ/1W5XztWaclEizoIuNJYwsbLRp1tc8zZBMdpg/4zsSnPiF+OYmg4g
CNj+T9FPdal0ZVhcdsAE/FJpO7Eq1ePHu9LAofEG3as3SeWQNqmu++Y5eEP8+f0ovNIl1C47WYgi
tayC9b0H3b9Y5FT9lguQmK6auiU6V9IwSOlcjaRdpmAyanUrL2sx3VTIXcdVk20hqCIgT5t9bNHe
ThXqo205klqznKWq4CucmruIviZGTNjT0U66V1V5z6E70Terq5fvf8a1NfGyB2K1IySjODuvUiZe
SD5xsxQboAc4BKPZhZss1fMPK9KVmfTnLuKvmSQFhUzYKAtGhFU7dof7IHudrCf5+fvfcmU9+lO8
/fXnBQ0OY9KV6l5GXbmSi/BQtsMPU/TanvdH4PTXHyeXPlE1jWMp2GU0/Buoa7IXvA/qRkHdanmD
+RjUJ71+GgtnEWyhcmtCluyifi7rJxPZaJG/mMlmMrbgSexl1IhYXBXLdmD3DLejth80wj42k8/J
MBTWMpWyke+qxotowNTDD2/gSm0jXVSKJUEZiOVYOpcjWSJKdzdzAx/jIYM4/8PEuLbv/fn3v55U
2eq90fYc3aLeuO0V9ZcUPcqc4LR1btnT/Fu1SC0aMVbU0msb53e9djZDnVqZmxqtPFakU30/HrQr
4+3Pqfyvb9IXphZ1sijtxXRHIpstiN5QPtT9XT0fwZCshGiyjWf1KNNfjhNEZ34zL155o1e+0m1z
rDby0jpFdlZKdJiH6KOjPD/m6leVZB6qwgS1OZluqB7PaaglvJF2vwjPGB4T1Y9xSPUdMZy2DhJN
dXX5S6RdJhF9pGaHxKBAGuOVom7B/zT15PShgweGLINjCFBaVN++fwpXZsWfJvhfD2FWQS1BIWCC
a7/E7jUIf5gRVzatP8vw33+3mcOahFyGUn6UtDXSeaskTeUnpc+VHsaf9eqvPw/os5caNeXP45zW
s1fjLFbvN/+nZ3LZTIvwBSa5aYp7FaidQjsh0R6+/8vXRv9lz2zq2k4h30baS31/OMfcGQSPdnVw
NBR0PdrkKq1hl8HjJEJVARkrBoqjCbTh85ZIlG5fqYqrDj8cMa5Md/FiIyYHqCpbGesofq69KA82
2GZ3qJddThxto+ZQ/qYfHum/j2fqZacLnvMgNsDR9/jZCaYOxTXRWK0HuNXstsSzff94/z2jyf36
byHTDTggkpKTvmJgGHkaAk9Bh1Acq+iH4vLfTwyv6n8/oFaM3hAmPmCW/P4u4JrTYseGb2HiFbO/
/xF/Vtv/XcCqly20aSkSIez4EDUHbolw6z06499ouIPITYl5Zrtoa597whDavlv/li0HrS9B5lLp
ff8drtz/q9ZFES1TJC6jxHdIOaWpkNCPBMDTqjHQg6SrUXwynVJ4KuPRSSa/717MeU3wkAmfxIM6
CGQRSoCwR6Dw+f0XuvZQzIutqcGHEosjW1M3P2vlBmapSPREhxJm0d9qc16p/TqOSvZRJ9G4fZa3
pbmehZ0xPYjvBd779Ccp0hXRsmqeB8dfa49QGEYoYw/aa6N86sPGi18J2bUtQ18Pmhcr4yFRDrFC
2CaIi82QPKEhy6WN2LEvHHKRK7ddUEQ/jJYrQ/6yE9pXxM8ENV9GmAkv7+i3y8jrDe5dEPZFPzQL
/r2Yq5d9UKqCfDAiVi0QmgsEtEC7g17OAvH9y/33Yq6aFwecHkZXgJNI3Bc9XXcIXQJ61Ei7+f6v
X/vyF0M5RsBT9PBR9wNdiJQYTyw0Ue5UyQ8HwCvf3rhYE0hhbsVkWpS9Gcu/hS64r0zyroqq+PX9
979yPFPPlse/xxu+szHBkcYyzR3sO7Is1P30FrGq4i2xpy8TV1j4Q3n273JAvdTr9iTVS0vcKWTH
5v3alEfQNGnd/LA+X/sp+sWzAlj3/5oOC4vFtgG3c8x9CxwkxiwP8xNupx/eypW3rl/sba00JdkC
C3mfUWctYrsC8GGC8RaIKv7+vVzZ0i47aEZiNOEsn0/NgYf4rSG5LkIrBeUrIjK54XIz+WHXuXIK
Uy87ajOWmqUzmH/GeD9BVm/ee0O1DcS9wCeFF2F6iX9SAl3Z4S5loyrZWpkaMtiK2OGsCY2jyz9J
vJ8MbwJN8/2ju/JyLjttag4pUQTDuA+kSHrXkwoCNzlYXgtXrl9VxG788I6u3LCpf2r/v9bqIZKD
UKr6ZQ+fcGxXIcEncfuSQaDubSs/J7A6CtfRZU0yPFGJxH2+Fk3k0Pr7/pdeuY5W/8g9/voChmm2
mZEMy34ItmO56+GZFcSSFa7IJUhPeGDDhYxfb+NpkxOt/ItZ3YdfebavcvGH4fOn8/WPguJS2wrS
n+DQeZj32By4A1mRBOeMy6touJGyTyZ3CXQ7NZebvrpJu7cZelwaq7ZUvuSxF9QApogNHKfCPqeN
K3VhV7NxB6FbQeVnEanR9LWbK7VNIi8VEborYhdhASHNk3KcnJWbJ+8jh5wCFeMI2Sl+aI3Pufe+
f8J/2kb/+nUXM72UAlPCpYTmLl7r8kMLbb8uiqMcBuT9PZIkh3/rRGbBql4eiIf2Ix3kRpHCXC72
UC+Odf3AJTZ6WEYIIcO67oYK7Y2IpLrJRklBGGalknkM+YauFRwJV+1vwO/8MEL+zKx/ff+L/ck0
0m4xoJFD8e+4+C3pt6neAvMtIRpSejAH5FYtw1YDLirPvhx9psJNVTaf6DBXYfZrSd/7UoJp8GVm
z4VEXbgZVWHVqCC/n4Xk2CPERIBo3QeE6HGMiLlT1pJxR3x5ry+e2ForJSAbRnrWM5hSWnFUAQSS
JyCItwpoFEzWVYR8IhJWefEyNdlhEPzMcltp3c38uQgxMhRRA+CE0bg6t3dj+cPh9MpidNmjTvRZ
72siXGCvkPuZboACoYIOS+4v5wdreP1hBF2podSLgi7mRWd4vuc9OR2HM23fS383Ps1jbS37bBkt
ZHOI66bd+8neeBkkF7cTZigilsdqJe9TanPvTshcedWu4WT2LbX6u7gewFw6ufnDQLm2ll021HtJ
IjQkYqCzjqTFB5jCnXpcXBGvo5O+GHbXcVvM/YotJY5y+uHZnIuMf4xO9byE/7V+aYHeieGUiJx4
qu04trcqOQuIOUP9GD9XEOqr4yI9jNWvvvXE2zqwZ7LhzReVbMK2K59llfb7KvwFtcVROL6KsTeM
4Iyhpzo5lbN2SCJ9/f13vVZdqBd1ZAKNlXiNWtyTHw5DByIwz0SGuMRlKzndrxZX28mpxO1ddz+U
39cOSupFRZPMRBQUFdcoJIsn/sgid3Om/pqb4QP4GkmbmYPEaDfvtAfrtvg93EG1XU4SelS/3Gk/
FdDyn/fxr/d0sYq0pkpbCCrePsqTB1W0bsX5pRLSj2LoASHonUFXKSJ5khSW1cIlu9S/KNJdrIXb
hsDIpi0OJWnTMnO5uJ2Dkxl7ZXM7lPeJdqYkp+RdZzYu0ZWCbSmcplOAFC3O588o6LddON80GtmU
ZffUEMPchgnaSRmLWdqyyzWALq0AeC+O27jZLUHn1MPohlnojqixSJ1RAoQ2YncnSNa8AmCk2EPp
WbKE9111kFSvTHlDoF/W14fRuq8zcPviBpM/RHn4EIV2lAKwsOSBye8s3E4XjF5vlu+wY0UNYg8/
VzNfkwTY01mkDo6i/8gBIdlZBtqvsgvjd9haa3Nq7XSRoXElx7TzqulZzD2h4xhXmg2kiTBdJ+lA
Pvx8iqDQrBSpugnzqHNJgJ0Qg8J8XDoAVv20ZUc04ceLyZaK4C0IM9D/0fOQZI6VFo9aNPmVqr5G
VmZPbf4BEOfYTdFGsvy+QqPWFQTTdNaKK1m5TfaQkPPNojJmAXwQF6PDIOhhgWhMc+C7xYLEvScZ
6TVN/VzeJuFn2YJNQBMpmoSsJcDlwWXD7Dua6sAlXF+J3W096m+tqQC9sxLw8L2eu0auk0gMKPID
GCWhZnGNaL6woJNKhlbggBGmwgnxqW6Abje8TzjzPEWi7xqD/3KQdRdqOiR7pjpX8W5hIdAVmpdI
b8IXkInPSf7WZd2w11LNlybNAfdlrjN1fpPaOVuXita+RBGSaUstfi9l7S9ji4bVJeA4iI5j/9jo
xyhqbaFwEUuTrYcleI3Wm7LNKKITcSFA1lwlJCqWNJXtXOSo5iH61qbV0xTYNBHe9Nu0nrli/TzH
R8cnRYP3u0vCTZ6su2o7NceWeidKyW7pKyeIXXoMYHqjkdQvBx0hQxeANenbueBPFZeIMQk+e5Gs
S/UWbXCmrjltIHozhbth2kct94+6rzU2R0/DxZMPFjh9EpcDtoMzJz5vRKch2UaYd5lYExfGjTNH
d1RmJ3gRdxbW19moVmV1M6b3FePWeJkJiSWfICjuNbPfl81XTiQ1c07F8hLK78QwzLIy3EEq9M1U
faZ3E+ihQd0pTE6sAlcRREJX8t7mKGZHzHGJUBP1tAQP5SiXG6MQj6hlyM2QDo0MuhhL1Gbuwude
MsmiFlfacpdKN/mwGafxbUnLHT9jJtmSfDRfap+Cmrhrq9vNYsjFlLUdlcDadIV8r8zqHfZ95cEM
xnad4/oHzCgo0Mq1pHY0Ji/5ZzjRinijMTRUeibEYCP5rkrRVrNn4tKcaU4IYHGJc1ypES782vDK
+mZYlhrUBiGfipsPuTulFWYmD3D9M+nS8NXl3RlIi9R5Cm/612zWeaj5cRjBBQiI0qLBMTX4xWXv
DUJI76RzBYaKlsXkxeCJanHejA+TRL61sTilptil0fKSxBpSm1PIrni+3ka2VO4LoQjRSB/IUh8y
hMkCswo7nHP+O3DY8mlfkAvZyZafxJrl1WJbrhW4lVgMq9e6Uk+VPAf7PLwfx2Nff3WAzIAsdLOf
1g8mbx1S70boHC5kmR1nSIzRi3ar7HRhHZtF4BT9zYJM3IzrvRABJwH0HYppbjex9RDAUXCAVG5I
U7qXuxZJtZBuecCjX2cHiZIqdNHyN3uDle0ogjM3TkOnsboiDcoguxKa/caVpWndY0IRhw/dCjTI
gn74llm+OK9xhqDnSHS7I0zmg/9nvWwSaDYYRiBNjkBICD+yZaBjiOr1+GbE8FTuiX0L87tSOsUo
igsXTDV0es+Udl1wKyy/iWpx8wLmLgIbPB0Ggvi0Dx+HJlrDPtnoUfbYgf7FRVvKfptvIxBIdZv7
5hAZnoLwAJA3WUG637Jf9Qqh2GEKbBdsZIrKGomuxpamsQqe5au7UHlgJY9n/FczKrg3rfT1UNtZ
nBLUgrwCJqOtaetIJIGzIMvHA+LVHc5B5x/SfRN7k0Z6G/IG3SYvYra5r8l9wlf8OUByJ06GLenx
isHjhq0Kqr0FRoxmIDyNmuwsBvnvJl5g49ASpUk2nzItm/x3tqC+4j78rhJsM0Xsven01O5KDH1J
Mb6qbX8EAoUBYpVzvp1dQi3w3aVyRo/YI5Gil7ZE2wiRWyu0KdGddXyuadnRSMYVeap++x6nN63k
WynFPbBE4VAsGwUiVKV+KUCnMtWZy5tEfMwXYVVy3Ou2hu5K7eKpzSNqRF9r96HqhFG1Vur+Vitv
qsFtozeI2iMrY4LWcerul9sBy0HS3YGPLoIGm2FBuAH8KLePMb+oj/N8Zs2A2UXc08o9QIQJNgfo
vDcz+TSkVddR9HvxV09GF/1cqWSdIjiASzcMA9KmtBSgzh4ZOVbz0ISPWrlVzkvFSh+ghO0kjg75
jT67zeJI3UuukhNiVxXr3Ksw3efLQ0mJr/bOEGwIj4l6v+jWlu4HNHJelnBH51BlcizRO3Y9Yk+s
vaXXh9acISCMdOMMqXP7OmcdSua7atY2sDABYpKHyVkqq+Jun+AAK5omXAdcttlqvbjWMm3PeVZu
KLZsMXN61DGtF1LkJrr+br4Bjo+LhUGbgOyX12Gb7dBSbofzw0cwYY6p12Nxr4EiE3g6sNBXvAuO
5900bbsxtKW6J5MAelVhD7VxajpCe7ZZBFp4qv2ZyCkbEP5e4zSrAw1RlfpYd3tZuA+UbNfK76A4
ijkgxKUbTkosnCYsf3XOWjVpD71B40DY6kJ0CGoky9MIj2uyEzM5jFOtsDwVOibzstn1Muhua5mp
rKS1HL70Bn2BXoWFVIotxR5FWSQb3pxP+ccysOEnhuIkucflp2SDp/TVUPcINUMn2Tr9oqx6kt7o
TIkHgFArFBNsAgaRzW25bNXZ9EgXWrWy7kf1eJzGFzq9q1olJQsBcpOPjoxhdQbHFGl7C7QZSN55
Zy0g0s1qDfzzJtbvq7GF9cyFwkD0AidaS8gBUYjRSxEYvhC8ixx8aamsFmtrGbfY9H2wrzj3z4O5
8wDLqyvztml8LQ+2lWX+npVQcYZEOOXFJqjEd7BMCkJfttKh9uVq5ImpT9Nj16yzxTfvuYhGmray
jB0XxjVVyNK8wTf2rQYh5vCUW2+y+NQtT+pMWedW2e2CPUSC34yvjLjWYBONVk0pYANTvIM1/jUg
fLFFvExIiXsu3/JjHVeHcrBkuPTCRgd2WAnNGvi5XPpinvxSyRaMrA7bAOFrsAzg5EAXaArdHTOd
ZMWas10xhruasJdzWIDAhOyiTQTGc1CotywpuRtK6aBDK10r4vBasoev0UlZftm8S0viFon1NU1A
AsoEevlTolO+c+VPMzU+QbHBwSzlH2nCwWTIMfeOGpjZ2mnhnxVzD/uKbCWSjgopWUdV4OPJfkIR
vlNVwZ9HSpyhiH8rFr60sCWMAX6PYb6Js0GRxrDTSUBktSSlsSxu2Jx3CvfxbbNfkrfYehU1loob
A2L+KmXCFwMOaOwkIMtplbRa6wo1S8kwIcWMS3l3TgA6L+y0Z6w+2k+dSWSFcoQotteq1g6rfLdM
FtoeDgNN4GUhWXcSwVRFBT6uI68sW+b9FJJPtcS2Nj+Lqv5WTRzTpGKXE4UAeYdg86+kfY2okEjl
AkyDksCtNc1d+vYog4YXFS+SP9pAJNOuuBeku6pbV834iIF8TwryaepClAomf6kOopueT5DbGUdZ
NlO0Kc9tU77OirWGj/tUROMT6Sj2JJ/qfj8V0ZcpETSUY6LF+znMAfsiTfpcQGVEKMZDCCpBYgTe
dwEZELdi6gJhZ4UtYcq3uzTwIIrOlp9n9xbHAWqN89xVq21nyWtCnLCEQg0cGSWwWB6gfG7qmGW3
1pxZCN1Ueh9FUm6cPsFQpEpf4PNftPGTQehwHmP9IL8jd5socYJ0coL6l34Gtyhf5eAuRr2fKeTa
Md5LikiU/JduCisJ9EjxqJhQzpzcwJFDP7NEfkkUEsGLr4qWnKwAXjF0+M2MHKXWZ9a4YZWMpSPr
L0uUbWezfKzjZpW0+Zq4qlwMnQZ9TKY5hrU1qBOVX0nosLZ26Ztq8JDsGBkHweZGv65iV4XVDJi1
eIkUxyRiUBT2prjOP7hnITGTlOuleB2VF83cUCUQFZa2NBWkbTzi9WqjLZlbWs1OzTFlp039aRnN
Q4hQFCkRSY+OEA3sk5S0uC4G3R4IvepSjBfURN3ntHzpFkYs5SWY/YTA5gZVZJwDZk5u1PpdR5lk
DgkOdI52gyfqpLKscnwV+GgJjKuNrV7esHo27DBDslcQsYm3Ml6FiflTkZIuYkzDFK7C7jLfwhB4
Atlc8kYT90bwPj9GNSmbZz9LLnvG8jQNnkQWIBmAHYA+aVMxoeqbQPHIlDEt/LM2J52Kig+y9Bn1
quSsRTsyvTFGWDcmVbCa1q6UarAI/L5JHSntMdayZFNlt3m4CTlxKVbqhpwWiOTewblwgru5oHXZ
OdUcHpCi+y15rsXUEbUQeZaEDSM+NxLIB9ZqN+y+AjATZF1BuiZ+gvCwuPGH0G+0DCvDY6OiYvZz
yTWygB/R7JIsdMpEoTaOHTJujiTUb7RwYSdRPslv9iHurtnaT8KoekLmBemhm14C9MZNkW1m0VXI
eMl/Gyw9U8GxAyYkQTbJRuaafWWmLseVaNPXb4a6GdCklPN7W51UwsYILSGsooEOiKFkRfWdkkNG
ssEXblI41vpT3pLgddMJL+BpfOjHdm6ihVXPv942Owewh2kdpIzKCHQ4W+0A+9pOqpKWVanFn3nW
zpyWDRIlonIcX7VanF7VoG5p7AHz3ApC6Snj5CdF59KfqO0oSj3Y9/ug4+Qrn6PPy98mcy0sGkxo
o7rNYMONRCzIFvZUfTktkoziKvW6edgUUvO5gLs+UAI/WBCA19yp2sY4PnRKdVfn4+8w5ODGRdUq
IC7AJznsrjLRXwWmdSfOFvBTPTqHMQVgTYTbUp7tFnYHv8sR5/7DzIbIDwNSB0zJLfvgcx7v0vpm
ae3qTal/cRHUpxuDM0/vKJmd/dIFYZUMjTsDlaNR1O3KZ0GOWAe9arQF0z9fGZicyNRDFaPdcw0B
M7cjjau5cKXJ68r3Mubbw0J9ANqaVXaknlU9G2asWrpxtjUlT2tDOyB+ChVgsJrzFxwkFIIF+g+n
E3cSHbuqhma0wbRtWSd4/HHxW/+QjuqT8irMXnfA2SP1jqQ7Vetl8X2fHEhvsLke1E4dm7UWOjQr
EHDi8gKKl5Y3Df+a8fMmum1wSw99sinCbTTYReLXeFKso5L4OqQRFCaF4dbYTjkFh1uBQqd81JHt
B3cDPH7cTUP6K9Y9YllTaaMelMHrS+iyxoeRpKss4F7rqUb11oJk3ZE9tkl0H4oRCs+x+4h6Ui42
QfIlRO/B8hB2v+B4byrJa9D7VwQ4uAVtQkJuZHEFcYOQd1IyS2NhOSVKKaQHlm4p5BbC5RPz3RqS
m0wDsanzn50DlY4VRw+1UQt7Shga6Sa9V6qQE+gdzFD2EnIz5QKTQRIdckrnuo32qrnXj8Bfkdea
YMNxxVSO9Qs+LadsNzSecjoTxbEdNtIC0ijlPhaKaA1OsN81yZYyQUDPDOWpRy9pPebWptJeIgkB
Yzbe6eovA89XQoMJytLIYla8qA3MAkF31XqfF04kfrYyDrLiw2ocKf9dDSdwM71irdhQseIQH5cP
Bzl/pc/URceg2tTafZEeGm1fIitGD5QjK0aCIgoum97cbCR5Q0GwlJ9F4GZAXrIc1DV+ffCpkNfp
VSVTd5Yx4jCMBt2JfrMlBRC5JvWxaFWWWa8XaLTAWOkPlCMVxJ1f1HhOXa0l0Tee83JlfrCptE/l
l1Z7Yf2Q6RsVsTKgJgkii0qaH+4CxRqOQV7eAsNYkXNpc5SRxDsr8AEzROYjv8Uob4t7NXoKpyP2
NWF5bBQqGwLNkri4qeBJahyq9Si3Kwg2usiPWw7BcyEsKIVlJ9c2amNrhPAJDRxEkrOLhBlPigHg
h+gkbNV2F4FBnfd5XT7p7JIZRRhxzW6TPWnlKZxXZX4bdAz5g85xplB5AyDDRRVHITyJ2Q7N05ze
W8tC2Xfg+nRojrJBm8DYz+WpUB7r4EajoCW1QMs8wk8HeZ1nxDwQAKnQPEw9+lZJsWnvStZB/H6t
zJDlXHNfFZ6hv/XLNhfo8fr1W5uuRzS9xruCDV9k05RccXrjdxmRP4rY3qVfhbqmubnKyq0Wez3F
R0+Lwuu/mGWC5Xbqmnu8kQpkOcXGY1V89dm7Xre39Nu5alZa8sltNeXdvfBdi+R1AjxSN1ywGXel
sII4SrteBGyvelV5O+Wvc3yzRDd6+NKSi5grt0ngF5zHQxKcHkkOpO1m3SQNfTDFV87oWMk2WKkG
DmI0gQiQUI1nqd7pMalS0W6glGUd0e2mZbzvE/b9Xuc4L7GmLIJDa4iSoik2VEAclmPmI4ADxkIw
IZaGbATu1rbG7WR50PqIJFbLX2P20ja2Sgo7tkjrWJQF2aErWJ6TtGvBziv6kZvqoQCc4BvJibNT
IbNtEgJtKE8w1IbALuH8pyehva0xSudsHr9T7aSUpzyz9dAPlU/NyhxNf0jBHiabqPF7dc0lB9vw
YNgjIXbVI86+JMOuIxzm4r6FFVTd9Mkpap81Yj6rXSuM4N452WRvk7VRxN9UdLUQ2jpVikwdQ/bG
gvIzdYQJoYVd1xiOVwVjnuqFGEUW7sbcjERqd2XI/Qm/DzIFzntt1X6O5ZqZUkVO0vhmsm4aipeH
FlBAG34F+k4PtkuAOMUxMn/4rBNKtbUyy49Qm6OnKXC6CeTqEd0xtSAB5yuZwNn7YK9A1AEbTcIi
0S9kaLAFgquJkIJvahIosuYp1Zt1l3PhsQP8alNQC+07yXC2Hm9zHGVg1URjXcxrjuZMUoVpCeLZ
VeWn5UuJn+XShpAzTs8BCnjWZb2wxZy3D6PCCQvHYMXKD+gFBO2zpd36MKuE5cASAjnTsI5mAF86
T9B8s/EnbgSmT8KXux0G11lC50F78YEdyAiCVSWvZf1XOr00p5KNJVoTliZSpgVfOuF9Cz3WxctY
aolG7AIHIcagU57TdqT/sRrbzQwYTzNeQ+XQqpFNyMcY8ZCmR3ncMRKymh6hrSCWrR2rvRE75Fk0
ex1ZfY5pPhinYXJEzSbaJZWeBG6HwWp6Qk2owkRLDEmBsTLqr5IYboyf1kZ9BYknR5TN69k8lrA7
+pVuYil4GoXSWWpS1+fPcz/wtRhWhrgXp9sJ3QhH/4pcg9atEk8c7VJwyMNtuw3GUjF+M4dNmhQO
+Fia0v3t/xB2HjuyQtcafiIkMptpQVE5d56gjuSceXp/2JMr69oe2bJP6FMFe6/1R40ekNkiZjDA
utzc8pE3jPXTOFNYB5kWl/egX9flthr29XNFRg2m5T92Tx9FmP4a9BTprf1HNzrmu/XXJaTmOYWM
6Xmr2iskn2LY9vsW/qBbq9zRv1q8V34z3TO4K0+Br6+74EO0b6Ny0580HAZqf2veqKSlvjTQ1vM0
A1Xe80DZMoOQiuKwxfvRx6zJdACXix/VyAlRrBxwGbYFPodNskB2HL2XwPhUIk7KdZsRtO7a6m8Y
uGnzFaUbkFbClsT4rEik7NIkuPXlDQuf+acnllO/x/pP2X0C8hKFtIo/MGO3jyQXPGTlogDQik0G
8p6e/bHa1eZppD6UPDKdW1fqQGG9UgMfHEmJ+exwEIib/FcUd1aJ1NzqlPtU48EouKZH9tadlXxX
yo9m3Bf8n2JdTjY1u/4TWFoeOXpKj1G4Na+j7RgFLTDg1GsZYCicv8x4JxO2IT+nfOXDkts5uXVC
0nC+gmu1/If8gDdpiN8gxKkan430EfNMhSV2XxMV8V3fteW51DbWRCOsB1qC6gd/OTZZWsY5Inze
Loxfm1reVYrH82aNH1Rg2sGxNdaW73TBxi9zl8SiYnjMIZaJAy3wQMXDd0e1WPGm6w++drlxU7zE
5qavPaDqYVh1X7N5iMkZbk2whM6pGGqkim9tejGgZ6KXRqIO3FF5cCyC6uTD4m3XF7GSQ/Gho5Vr
ElFp2PvBLWIF6/g616+aDr6icBPiHX8zYW6TLVN0Oa17VD8S1z8xabDx0bmtv0hXso1DamziZEuM
vM3sSuSCkFiDNkJwRnspqy+nEAlcEvUm3YZX08w8EG5p3i7BTqkn2y/hJ70HDj+QEqtOH24N66yg
5aI3qtra6vfA/zjvemtX0gMkvfrlc/mZq/7ej59hTpalx6ZSuMIFazVvzUkH0q9HzdHSGx2lSs9l
rqD2f7b91zFEQrEkU1I6ipJqRY6qG0OJcRI3TM60QCGTowIOZ1jkJkWDQgV/LOWIYfmkjxnt7Cxt
uoeDVU1Q26+kJ9P0iuxX15T3QpHg38HyRogMBL21qnFzHKbcbc3yZP3reicEoKDcYSKiOCQAoyg+
dQz8nTubN6tS3yQAiJVkdAuHXZADWcPacw0JkGcjS0CJgoNKznBNJ1wzhTuVBkaTXpm69P/kuPyw
e/ElqdGmglpeJZQ/682Wij0vG/S1JdaqSdMrCTKBRxF3ekX2g0qQjlG3CH/U8EtFjaAefLFhBSfQ
qNZ2SnlYYLjQlc0/KPvsx5a0baQFK5actrhUJKIE627663p6ruVjw8UF5rzV+ZNlba3MVCWMbRU6
S0dfb6xrxZuFl0O1GF30N5p7FepkFN17rq9ZxqvG0cVwSqp5Q4v5YWp5iTMwMToVTEBqlWLQu928
B4bsxYM4NFXiBVZyAwLwkm6JLFHvfb8s9gC1I805Zb3MyTIGfK6gsR7XAXWNZjmfwNT8uX9XxCPS
4lvh72J+tWFId116UH9XJ1wTWNGvNKRxbw4TUZzMWEfjLxh+B+S0AQgAqcZO9txbrqIfaHqkANTR
AqyGDkftMvTCDJPdau4ngO/2OgTbvN9PILGQVVAJWnCzc/gLeJ6doRxmE8idJraEU3DeFxMw0W6e
YeNO3MJR5wjT08dHHl2YKn1zXfTu0rbkb3q52RXTufixUCglFH0CLoNS9P2VqG/pPrdELAJkwm+8
GyLg03VTdZNZW+qU0Db8mlitiov6GLVdluCz3QWE9yTNIeXU6zuPhVuvn3T7jtqF0BvkBJL6UHn0
l3L5eTPo7hgcqEJjzOM0TQ4CjymEUTAeiewY6B9RAa+br9R67wZ6FXbTuCJZSht/epRtGQTepecs
1zumtWydQBNTg0hDXbht+ksWv9jmaRrOCSwrQK+x11vUaYC71ZKkNlZeSpKt0b9FJCvb44MhjxFF
wYb83E+XSnm0f/ZPGlEBFq1N/7scAbCi6DGa3bvCzTDxm7vwtSg/U3RT9nDo/5kDNUQepCj9zFIK
Sd074lj1CqPEe8L0yBiZeuB3dKXb9Hs4oX9Jk02aP+z+WBMsnl5kuOUuORBkJTTxOr2RzCz9yuza
4J6b8qfwfw3hJDZLP4LURHb43GXjTJCiwedNhcVfSouGzuDq5C/RsM6flGwdRu9ldZK/BL+mS6iV
+vGLlw5TuZ5cWQEhIWGPdP00F7Hb6tyfBJY1Cl2lzUGv4QAxG0IxZvKOmEktBzkG6vN4l1tmp5OZ
vtBHS1O6WHWIA9KGHme3Tl+xzo36RMQxMIHp2nTMKxfaagg0y4tNHOaefvCtJUZNX0/V+yjD8zu6
9jstcgoUNfaa7UNDtlIxbCz7TaIyWKAiSZ0CxI+RAaWPjbckfm+eFFaT0mm17Ugq8d2+9vVL9Rrb
Ds8DIChghRJAbkl/af6Bk7jMPPs9Z9BU3mpgliDeyrlNZ+sqQOeZuZq1KkPZVa8RNZWRu8xu79Pk
+f4WNb8svioy3S6g50tTaV9dbK6DQuFDHzZ6u6e1irRT0jnUQ9V94QI5WqQq6LMnQWPOX36PWiJ/
Gt4lQhr5TCRUGnUZ7oLWizg05N3IqlTMOKBPgYa2c7lnYBVUWuyJoA3OyfReRW9BuLblDxmKLtJf
zcTeGMdRXo9LhzINaCAc0D9Ea8iR+Wwr8leXSYeg4qahubMj+HpeSeWbGXPMUlD+qRAz0X9WAGCJ
y66Ro8kTx8nAvWry5aDG1n9Hf5/F0kaGvw79nTzwAcWPrq88O0s2lQWHA3E3X0rFpX+Q3WQX9sfS
55wIXJNXuyy+4/BMn4ETBE6NiCSot6LOnCkFbcESVH9RMafR3MIQgvC6ouPQWgUWwztCwTz04jln
hgDXNrmlKpPE22E9Gehx0gDgQUsubTqsSsU6dTD6M91/DjUqXfAgVguuO6A3SVoxb/dWzXqf3MMS
exgN1jUaqKVCqdwmZggKt+QIp17IrgjzDGLS0vn5KZQNzyXLOJCiNJzq4jO1eSYiABemUxEWZ2p8
KZ65SY27fNT9jZaYjL8wSD/506wYRaG4pfqPX5IS8RrLaLAVFnD1SSLKLzS8cW4xYbLsMidT45px
VGRb5U8FtLdDD2SEHgaUib6qu7n5SuavZh9KjsL5s7C/miBYfsuB5z9GFUPxTm6cdIu5mwRy/T6M
BL3q2TtXtlCAEy2T3seGhTD5aEwg1HT0qKwHB8GLgYAMYuBNbo55+NfAw9NO5fR/NMe5/xSqXGbj
3EGtB+xoFWeiLMRbwUgU1W99muw1gSYrjPcqP3ggrANRYIdsVB4dBrVhn+tPfnLV0TIG/ovcEG0/
28qla3uaONVl2izewzTeZAdpfLcV8GuEbhTdnvTuJbLvqtp7Y7pvZngq/5YHIErarQ32hQpzeFek
rbG0Ffuu2f/WxTqEXTGtHQmZTLsEUkbSc6T2TNrfZvGlAzFF7Y6OERiEuCbVPwd5T0ovy+7t0J7j
TL2nOli1DvOf7Y3kVmbfeo1cop1kWGfiDfP5c2i4SEP7Idsl79xYf5lj9CzZcO3lbHjUPcI/oXzU
6mJXdbzhbWdwrlnfXQtSwg2sDJLY0qb46YfTfpysp6Dbj+qzhQi3QAgfVa+GFNwaQO2aBSOypP4U
we4DpwnZoRhZwntuJZ6hyaFXqsbdMoPooekIhKqAmT6fi51uBw/Kudd8kXZefKtBslYNbSdVqBmz
+XWWFwiIIyeQyQNUz2kIk4sQSqelBZEVQgi7fs0ooZQk0e/1oUfRji97pefqtrND36liKrU6ueo3
Yat/BbUVeDChqBam8CR8BCRUlxLLpjDd5xdf8tp0qyv2CrEY6vlBG15omcKNcJ36J9bPOj7YAgdA
Fbk5iqT8yzCpliBqhh6mmnUqob5RYHdw6uAvku4aMUIsofghbG24EaIECacgbEgUjERjq1FLUhX3
VEiHSpEGR0ja2sCkqfKi2q6g7t2IXCXfLt2OAv5L3aQtT4P6WY+s+BlqijKHK4GzFAtBR2JIoTkW
/t+5rM51WL6apkKsZw8TpdJYH+v7WDEuvXEogAkmplgBhDUaEmPwNjLhCrR3PSSaIQxpaGyyYz90
OqyWD9sVHpOQ6uSKRFryHDrHEpnv+FKjr+qKVNow4PO2bGiSTo0nF4Ln1FDFRau0IzhFpLE8a82H
HYt9huu06ruCjCXDHW10qIZW/hjS0SqyXRR0GKC6CHw/28j+xei9uMbijvdGo1F8ki6aIOnDJpnp
HGsMzg5TpKVsifnRuC3G4IQZJWLqnLLnydxLtafa+8LYBOOjFweddDzE9LxtbdneeKwDrx3jPXSW
PoPVxzQ32hoaMBpcC2Udj/RejYr1TCoi13zenbJo/mjGeg++wjZatE5WP5XkEgVsNxfobYmc7fBu
GusGd2ND+Rg4E0RvxM3SsVmk85YNwMYFo7k+PUQd+n9tjfzBK0j26CbL1QL+ueWOnmz6jkKvQ4HQ
qSyW1Us4rKuu21aptqPdi54xnZEpRnOI6Jnz96W6F8CpHS09nNsMv23/mbY27mXtvax/AM78Oj+3
QXQmGzxVh+Ns/+oCsDtjQ6nV/WQ03mTyOZTSToRfVOWtffp488XLTaJ/U1IDJn/K9qahVK1e2sjs
2v+saRNnEfERkaDGGxXdlQrzM7KUmcmHrLmme20VeavG4WPyE8evBHFtumP4EUqIQkKH2zfTpqkt
GaSVermfvi7ldSdPtOYoQbRWDP9XoeRu4qXWuqZfxyXtuQDqfupkhlbwf0AfhCU3+ZzJSDobMrus
wD4gwdZcGEDejqbLvCSOt11lH+g7hMnT3BYV0wAhX4xLB0FpjE7YFB5QW1HoSM6WKlPR5/EhptPH
KcJrhXOpAh7pkvwkQcZpvbKdUSKOHdU15DZHIrkgzz1T2nvzFxeaBu7UMd7PuDwyVDcmvYzrpT/F
M8tFIXYejYOsx+I+I+0sBpMi1kW0i86dWqXgTIn5zuxXs8i2NrFDBgOVznYS47ApUCloj5ZXvoJe
8rOaka2V12b/2c8ferVV2Ts15GQ1SpuQ8QQjluQG5r1Rz6NlM+uULmmevmrQmsuP+NeUvdf75jFB
gVAzKOcWU7r5mUgVG4xkumP2mpfJsyIm8zJBc4MlpKzmi3pbSTQ37S9WeTXDF6kGpd7LebG8cHlE
bkVmfpUmD5r2hqbF6xJMVTQGw9tVfyVS/sTpxVsUBBstgqyoQOESWbcpJRe7REG23/412JCbkRnH
fiDhoOW0z38S/4vqafrjMH9Ov4gMBibsLM5WRgtKMcnEY1Mk3nmNfcvka69vLP/mK2fNb8Nrgj1P
Q4X4MMb5Jyp7qmqaF5Fu2tT8NbLoTPHyxkAuRtqeh1K+0C7moCMFSiFWKHl1kvYpMlXHJPrFGpwU
NS51q9t2Ud4RBIQ2ZLTR/NLJ3tIjHl6L6jSFCJ5QrwqVli6FSuCw3pp0yOAcg/qYCK/i6VoNJA0s
Q20OPyHD7ElbO6WDd3rj8kV2goSrRgUis3WXHxHtIZnC8aqv65y+2WEX+QdVXBojdgKOmKR/6es7
pBPUMoHWHQgPTVc2olMb76VDv6XXy1xrMDT0rn30UnhJmMapPBilj26wPQ7tW6RXnjQ865pOoNiA
N0Fz80QybgazXka5T9o3nLTpLTCFsaVrsT7T0FasC7+DN1Vu/Pm9GjqImBiQeWmLpD1GbGJZNp8C
hQgjcAoNEKjtY2jV6SJSc1ExKZtM3qbF5zypNKHppESrjqK8t36xt8eUfwdWx+TTstBO8RubBQ6E
h6S6oEMAqzb0HQB/4NUotDRyAcPnycRXCNKRznubPFR1drMyhCAh4SgTwYCugLU3ln4zYaIgRd2I
0D6KN2HglTi7CwBs6r77chLsd7uKDo1RnnC39E1UEsoCoZ2nENd6y/pZmVhcmgnMQfP6/i+sLHFH
GVCt+jDvrl0Ios+xP8JrBSHFv7KMz8MGqIqPchdXTl/qL5RJ+hg8CtO4lrm2ifC57GuspxhXpHxp
K3n0EoN3Nwle2BkR5aj6obuECLyVJZE+0/yazL2EeGOrtBRWTxnoSB21GzU4jWTllZZO1rkaX3Jp
nSIQ6Sg94JxiXbSW0nhZ4N1L663aS0haRzBABrFbJwWPoE/dadTEsR2nz1ECN9QMmRYhFfVwYdn3
SsnTtT3eQVyT+rVeNuVGDf4KQuDbSLlqDKJ6OSROYVtXtYFVTi+q/4RKPV0n8Uelecn42tVcmmX1
oOZbI7cJPWEnS24kXsbk22f5qqvXcHhXONxC8dSar6MBqqs8y4CG8aIIeo11yGKNv8flsTnbA94B
nwK2I51D9YtvpDRdRqH66eO5zCBOgxlOrvB912a4kpfeI2aeDuLcnyuanVJrN9SJ/tnO1XogNUiX
/acx6reab7lZMipPsvjxO5qnc8eoougFiZSyN0wEGbVWWiiCB+mrlgMcKPFn02S/ATUWfvtazs2u
oktCAl6Qu6doBJINTQQ3jZEm29AaVV4fVL2F7GY8fivOIfLDFYwAwVE3txQDTqGG91dDV6x9Z5E4
AV50s5Chk5lNsOUgfeMcNwoOTGuT539abkIwtqKAyOwO8hgqhA19F8Or2eETApPXdZv7Ltk0U0aB
++gG3WdhntoufMKJhdwdFWLPx83xMDx3A9JQXc7ZVmLXAFFRZ9ghS4+2LWM0CDrY1LD8a+Lay6sb
tGzKJm+L98aS70Fuf2RL7UMNfmlOmYS2YHHwI3rcZFn9QmWb2wC4xWZ/ItAoljx040FLiwSGKBTM
OoSIcOuabaeOF5m6zbYSStAbENqZhurFMJF/l7HhvwH8coBVv6ZafvV8s+g4lBDpKMkryZUgJGAS
6S51Z5GNvtOwX7hT9WrFDBWpRnPhAMpJ2lKHrUtZ2ihY5rLCuGX8p5LM67Zvd52MCGQWB3JIV5hj
RwVRSy2ctI02EfnOtgo8I71OAd9YpZxK6wgEeappop2FeVWCYot8OguG+o2W413eFfiHUKuREGW1
/Pcc9oNleZo3uoWKr+bFMhoS2f4GHyCvGO23LqmhnkO2bgmfbmbq4DI67Q+qOxINdEbWXu2a1Bbb
2a6AX0P9mMegfcxCJIgXdnXSOpRmQqkRG8t7X2UYjhs3jilzigOewkbumUtxojQG2vTQhi3U/Zs5
mABIlnGWLPGwkspR/HNBjYfJRK+J0KPssAqEwzF2SGzmFQiwoHmtEsQpw7ilWPYyoRjFewEPOeGx
2AzDr1pZhyy217rgG4b/4u97At2ts2Eb9NUu4sdSGjT8/TPFYp4Rf3Dwb6ciO0S2tfWbDctx2J2M
Zx/NTlmay6YJ5aE4PtjubPUOMux96L/7NacjDwrimjCi+iwwvBZ2Wx9HoFjxXJJKUgzSSTGvJlJv
KaIHAHFoNf/qKLVav9tV+YdN/CQe/2VyGtDG5T929yrpj876QQcWRp+BDJGCjo0iG+lzIOdLN23+
qSAaNZl6yeQOJXWURox6HM4NiD/Rr1r87g9XxtOCSuGh5C1GdCFZnky+vFrUWzvUvJpkOGdauBht
DHZs6RtNoICfim0vvQ4VKf4EQNnRQR1fSsxIal/tFV12RNQsNIep0C6c9hJg5PLSDxzs8QAH820b
Q7jVVX+XGNZHSAJtX6Wb0dJJqsbwlmO8yRDkqTSd6gXCBFM5RMxBOuZNupJPTf8YhmhTTlj/zHKv
YSHAFLgm7mdxc3c6nxS1JSk3LH/kih25xwRegJaxJgXGuE9QexigdFn4qM0vKXrQQoe/CPna+6R+
qeW3BS+vVCVz/3uRz3hAY6qNxgKHeJm/K0V8LSMiphqtvSqj9RzOMi78bHZKezpI6aGkqtpqckyb
OwVULGarXD6HIOTHtLAg1nxPGFrkIPxBlMR9fAA75t3i9CysZBMUyM8TqMxTV15D/8EyE9K7HR6y
YLFNelUXr1sj/jYATofHJD0z70eVf+0NqKsRG7scDIit/ZZ9A0ie/X/fJujAjWG4yUhSZ5S29tRv
W5YTISJKI0V+VqvJnY1sP4WGevcFcAeEMJ7JqKXvukOBqygBZ3eqbEpj+laF9ZWrn1Z6nUXnpLWE
wEVtkGRlNqUqxviJgr1I7HXvIyL3RxlUuVimo8LPnunl9i+swG4Qtx3PRb4w4UtGAZPNWE7sumQr
aLTYOhM7cRlYW1l4Sp1vRIS6ND9HFTCJWjsWbzPZejqts0kGudwKfz8m2kOPQy+h+SOwR4wYmzLe
KBLKUqTtne6q9SaPz5Lw75gh2uh7GKxbML0ZwQ9WX6h8tlDTkFw1vCvGLZa0awPOXlvlWRplx1yK
303ZvFtjghIqtDSPJU6ARA4eVsSPaMB1NdDzmolY/7T8ZD5HfUWjcDr8a1yXUkSlCkWpmagkiLMK
K3DX8T0ZozeHaI4wTI75qxCfKP9m7buELKC1Re5dovydggOlfBHm/MTOtDO5dXIFbsQO5HOPCUpq
v8Y5OVvpYapgOoKC4sIUa4WFaGjaJuO0CUVwltAaVGN8MuJyrwYGHpnR8LpSVV38P+vUqECd5H3l
gxpEZfhSJ/JaR9GGw5bccxTDReO12XAOGp+mEoR984Quf45dTVhuWgxo6JpK+Swp1AuBVsj7kl4b
q3Y6mxN1SzgjwPVORdw2kCZo4lZz0wCQlqbGdw7eTnkV0073+dIcbJYM+/eZwocR1fqdAbsMHjwf
un1Dzy2anc3K7IunMjdhYx6z6Y3FsWWSUCpAA73dDMJ/8H7lsrmfpd8Ckbw2Jk6td7wlaYkw0S6R
SsWl5CqaaJ0oaPiAlTzbp81A9xYgbxy7NZt7ELkVfE01DHurNO8E5ZZuYxS3pnlM4UbTXD3SDiUI
saI9t1XBCB2wCKyL1NdWVYUlrfBoxIOnGp10idhhW9HySzzSCYQG0I92lIJtAiWh/kuZv0fzPjCb
lfPVln6y8RU6nBV9cYSSd05KmyFmxy8oM4OGnQx0m2JfoXwQzVYOla++KREZU/QHEKPme9H/BNqM
/JwGTDUFC5e4+2zikV7aIjqNMX1NfSm+wpllzdfmgw6DPzNLdOMFv8uS2L+euMini8SL3csGVgRl
FXXjG5ah1v6JtD/F3M5Nc6UiDSYTmnjCbyxV9HvlroYjPzbqUzpfaz3dkKq9ruGOtOxW5+9W/DLV
3IN4zcUhHdCy18jFaekigCipaaZWFr7CKyysU5GbLipE+FmDoRUVWjNbp1r605SNkeIbNmtsMItI
qYtKvPlijYMoJFuqabcBrsUsoiVq3k4K+l8ctx7iZ9Wkaafv3WI+62bOL4aR8yFEIu5WqQJaRIiK
JTFPt1N5zNSjynwjUw66J6YMYH81E3Zj0dgWzS8L8RWsi3KHQzcClTR2AEa6vmn7S0X9DTBX8NCD
dZUzZKPO1n+rJTQYYEQkzxLqDnQSKJXCI2LyVaJ9CfZn2AT0VVIP8Vrj0JXOXYgUhYDxBDGezVKu
anxHsAPRBUZTMrheUVZUPm1XTe4N03AsG8iNU9Qdmul90t2Yhk41ObTxrRlPJoJRNbqUssSjGSbv
ZabvLCH49L7t8lpL+d60YHlrG1Um1kjpi7Fjx1oO3IdRGxxp3aShO7diX9hU5tDEabPiFi289mi8
yPqfkeXousx9FMzPcfVpK12GbwWrQzUoLu5Ud1Jb5A/JRooRyApKdfgXdV+s6Xzz6KVAp7H+dbq/
ztvyWe67YwQd01mkCNYHqQ+wiUk0OwdPQbw8FdHNsKN9xSet+ooH6+JodbdrtZOQJ8MRBSNsHDQ0
UiVbuW3o7FmGuycRFG8YNRAAQAh4ccNFqe78hGy+3kBUMs25O/VfhqEBF3XAA0G5IfwIPLVm8x+6
BNOko9rTTpGnya0G/TbX+bGIU3JMQqawvG9BV8w+GD1ftIRQV6y91dhtZqKTtaTG3Qny1I3Nc1QX
vO1NIFNgbJBIoreqeg0kxXxe4stk12S/d4Pe6Ha2AnAQ2GAJuo1uU4zIRLFAYUmRptdqviDtTJS3
pC6cuSGpAD18Bff8bnG1j8GjggQyME7YtefH9afeXmsTs8SEH2wYs9+8wew8NT4zaoeyX6leLGLj
66xj/Bra71BTj3Wl7MWSBVFm1B4NB7MQ0bbobzXAMZzarCSrABBMQBxbCtcilpnRMLzK/CG3mLSe
eNz5ND1hUbZDFrjQv9k9Y1IupvKS14jU8Nf3bJ6VJBt4+wbl4i/bYwkVosnvqWK8EeAjFd0uS+N3
LcCPm2fT3SLp8wFqumX0bOnVHPordZ4mQFU6rxvetbq7C8JtkO1H4ffU7tRIWsvqWljdDnZlUxJX
VKbZIyznI3PTjFQt8oCqWgJNUfdN+keQXLLMDZBnowqNJtQN0zUi4nLFnE1+ANLfULKu2Tw72uA7
cbMOm+ZbbcsN75LbN+GhY3PSEskxYB+tFOq68jcqyFA4PvSJwcx8CFBXt/Gn2bGylBGbjCcp6/+y
5YGLPNu0Npp5RLBT+Y9BNzzmh025jBegblX5geW3GzxB1R0hN7EJRs6/FetBpXqIiEQBS036T2Fd
ZDR8MfuFQhWMbOI/pjl+ZJTA8oZ/MYxSd85z7vG5OVuDtHgib6A7RfxUVR7GW7z41wgydGJ7e0Yv
Sn6AzL96DFR8Y4AMXpA9iW7tT3eFTBZpx2uJpbW0vVr6GFqENbHXGc5Yf6D7DoprJ98bfx8OT5Oy
6/1tEkjuGF39+JiiPbXdUX2klTcNP3m2tvPPCFbe/IgMyKmXFhY1eg85K4YXOV1b5EsPJxWAU8qT
CNEV3R/0HYjsOmYg5kJZRJ7RMbAYbC4Jh4bd30zDzcezSiOtTj8bhWOB8VFyd6bizAzsyv0ZarKR
u+cq3Hf2q8awXIKDp71frBvb9C+iGxy14UuL8Hh0KiYwlhWy0PWhsy52RaJdg8q+SC39oC2m2qqi
KKmDFndqYjUzpWESbc62gbRnpgEqnjMwxky7tDVqLK2Ytp0kYKKKZu9bBcdCN6mbHgGWU2G7UrLX
Sv6mOWpT4SWZSooJ6nkmAKeP+EXGYdL8nRLXu7qstqmEWyqVNgomAEEiTHYMqdayx3U4/4TCEX58
kYvWBmI296VCqbiloJ4G1dzZkP4NsF45vIdJ+pnnKgOMCbehbDTbevQFUzxy4ENtMBDRF4N16CPv
y2Mos0QXeILj8NZbOcfvtBFk5IzZpjUvmnpRNWq+DzIMpGwdU1b1ZjoJQ1kZVVXvdSv03Tg03uAm
CByB5q5DApcgFkO+8V7RvwNVbGM8XskMo00vWQfLEfYar7i2MlU8WcRJyfFXJlC9hlAzk6pvgG9L
naFWzPtaS06Z1jwiHcmvlD5LQXTw0WYYUnA2mkhbiRITWhtvbRFu1RlDBDlhYzG5RG30EID5jeyf
lVa/lDF+hmFdSEe/S2t3ygynXOxHCSzxreNR7TlctcWpbCYcdFVlou42Ncrjq/YOug01X9A4i3FF
HTELRE226ir5Tar8dymGFoaZMk3SDkLjx+SyrtO1gjDfbnYjvboR40o4/QVxfMhtFOwYFZigjAKQ
blqUnfmms7u1hYwtVPK1b97CIDq1aHMMGZRimc9THLi5ae+V+pRET6pFGJqFFigB2IVZays3xhNP
d4eBu7CRXgK1dm2YgTYNEWzcAn4iZN0xzWnzDLebTz+VjQxEgpIh9KWfMESJ7Egt96pGYNpFSIpQ
Ba40+MAszdeNXt39Ir+YaUgjZr0bM3Etu1M8EKrUdb8IaWJpK6RLkBgukRtvih8e/MyUnSTEnMCU
Dw1pr8CwTomPxikeERT/9yCu/5CI+u8NqWUS94asGmjrdC+Unsr23vov//2PVpY8q/8n5+rf6zYq
PZSnVFOVgywP1GHKmlqfJjWMEQka8DbKVFbvXTJgWjVqg1k7hA397QIB4aPPIbqA//Fz/IcIS23J
kvs/uWhJq+Z1b6Obmcfzkl6a4jSHnPNmF+UVDiJ1XaUOZSqwkb50ikEC5P/xV1v/6SP4t0i2utXM
2bQ4s0edXFNStczAl7HKjWtQNnTMj8SGZm9VjK/Ubx16bTcoO7P7HFsiCBq+eqnatDYuQnwaEd2e
qbqOJfuH+6UJt7xZQGb5Pzi7jt3GmWb7RASYw5ZRokhly/ZsCNkzZs6ZT38P/d+Fpz9RBAbwygu2
OldXnYDRnK1FY6ByT6wwauyIGEpBp8pzML5mOCDrO1cymxDIDFoB/TvyxXvQv+B2Ay0JZElNBvfL
K+DPM7WbSKDshK8BfPdGbWoRa4LSjiXHgSWfqqJ/hXC0BGNRpcSeu9MdCI/ZpmyrDRM3dhZQQAnx
NepNXPAbhoMaW9os/jck4MRxqK8+n1JWXJrTWRT3x5wGMsXWlORzjs92G2g10cA6UOVbLAdvlQQ/
c4VDms43kMKai0FAdwI9GUY9mDrwaAYieEIWH45uQmS3KNt0CME2JacVH1H9GiJGTaFPKRzL4Kgw
yUYC4rn1C6cbUW3pIUdJC+wecM9j/0kXL4mwG76EcW5AgnDVtEmzc8TdKGjrFQZQHf4B1n1BPpfJ
92wvg+jz2gGnlok2eJ98awD2d4JrjCFdkJ2dghf4xtGQiYB5dOhSuNhbXUIohEosJtD23xsGyGjA
YkDSMyYe3GMz65H6tWhnOM+0QuQrv3oJmA9Q8DSIatMu9wkptuLYt3cO5xPOcExFGu8SFD6m4oDa
41CA707ZACZW8qD2EPPqVA+aSBnyAMiu9DfpFWVMgXM4HOeIm9pugxQ+iF91vxWhn9PCRhTkhJS7
DlAOBZyK/V0XWHJ4C3ooqwsTMDvy1H8IPHC5QQtv22kPqh5O2iBgVZoWsaz8Y1L54Mbwt4Tlj2Hk
+jmwIcohBQwPxPwIqZLaaMZtzfLAM15kdt96f6Aj3gwHbigNofyYsh2oNajY3ipwkcRKjQtsBwgK
gR3CIKPDXmIsYKa8VHzYQmZYvrBFd6za7IONJV1B7M/g6kszvHWg1waNhHEXC4qGiDqsjAGMeTy6
EMmocvTBehmECAozQK0RZjiFv0m9e03vMwSUeL4WvAwlUkhAsVD1ALxnEyfY49weZ/mELDUHCGqG
XxX3FlCWgKdN8JlmCwRLHKT8udcRoHgwl6L6pRrtNtuxqLRXwPwCS1ZGoD+HEU4rof2SIV7m0aD9
8b0Gzxpxwqs4dj1g+aXh2PJuCt9WJPX9rSJCKiaEebTeS7uyBh8rBkPMf6/Z8E0OglucbTJaU4qX
uDkVGasznX+mEP+kXQfqL5T/M1kLWjAsai6whjxWAQIuAAVs0/zyfD8v3UKEMmMLFcIEVjms48VI
yoQUdjAWDSrZOcStnjchzyfDo9uI0J7NaAVoR3gaOkhrAl0P4aoKgkaAckFeEdaRqgyEVeonJqqz
boaaI4y+qBDOkahBexPgD4OedvsJyDrqTwzfnjiMt36NZGlFmXJmBzGmmEE2pQBms8YrOe10IVV0
DmCzcEbHlpnlIWWOuAW6VHEtn4Pkk2EuQdTpeGdq2NAV49aQ1+FqJBfi8L3N9jkgj+CfKwnWK/Or
gutDO5gKdSuCTyamT9WEVHmU6l0ATAsDrU8lQoqLamEEcCv5UwfzmSbdo0A5FFCHHn4VIQRrIRTd
It04KjaloDaOe8jps89hemErpDmDdF8NAH0jckJlIUKSN0wKaUWAU1qaZkL4EgdBJytjAQArtGdA
yoFOJdXdwxpRPbCZHWC7IuqbAcLTKWFOFH9IGXDcoZOJqn8fVCogPQMHnmWMDE/iuX0pfVE80Nxp
M1NP7gXWDo1HNF4tHRTEgxNg1pCD2AWAb4NJEreAa4qVBtRqKSF2wyEYb5m6RnHK7Sm7SVxKtrvU
VkQGYJJrgvpiAihQUp+KcTNG9bFD+itRUJgo2sZKZsdZIQhOQqh85p6g5fLv2tt5ADfRIDOkzQUZ
cKNohlM89B+c1234YdQ4qAUMCSR+WX/PT7+GbMs1rjSt+XQvhlyE/jzd4IkgiDWSno0VUJDcAkvw
jeL9F94HtN72Uihggp7brdzDC7rq7Pz/H7cwzrt+RLGX3jV+IV6kKq4PyJwD4JzmuQJ14yyDqAHs
eQEHiSHoJEvCitbtksAuacFOUxPNFdnI7ai6QtVh8jIzHsUL1eJWyoBiyaQBNrPhQaBhcgyR7pI2
OqoG/qxHmN8iK5Pjsa/QobxyvHw7oT84XlgiyOyDtO78oOR2QV9TYI0ljcdBwzmj3sOchvpMiCrF
754FspTvJKSkRZZGXVaAZB/fJBAjkPjhs4qTudCfFFsResrQ88vqbNf0oPCUMVudBgn3Ept79bVX
xAhovZ5BvW8+1kBbDgEeSiZoUbRy7a08DrgFRWHS9r1l2CiioZToiq0I9TAJL8TczCECB1qH1noS
ygVIKtPFLwpYPEHO3TGE5sh48Llwzh6jylyHf7I2vRTJaPEAUKaA6gQwSpFhquEDBVdV7aavkFwG
b66vCqQSITUnhTArE9d8spb6QCgND7wC191YySFV0yOpDgSARt+9O/RxIyQtIdogc+AqyRuBwzNX
B4irALL0j3ApTmF3718oRIioPnz0e2wryItY044CuALdBxIWHYISPmQ9PsQKIgEbKbojuwI5TFZV
XpuvOHEAh8U6/JPAigrPQGAMXysoy/MG9YmIgkJ9GKp3fwCAoGojtmtQnsHFhO+FBcxrk0HSSS1/
gYJZ0Wp6hKqezBtxfYKswhT4QDTtkPzLVvS7F44O6Nf9vZc7n5EpeqBhHOIwh8GRjxBNOsZ4zu+a
F8p8fgk/Vu8WSXtb3q8AjYmhwCye2n1wU3uTWhEGX/BdECVCGFxS4pCiJnyac6Sz53SvYPCa9If/
xa94kzwWOBdJM1kkiqUWemSw+nHxONDB/+MsVge1+PnQ8I+fiqJIdIBhRIVhknh0OLXR490BnHkH
koy6sI/dbiuYKBFq6bbVc603oEqpQszMHLQ9mOyWcirNCyo429G44DW3t2d583a3NmvMHCL992wT
RWIL1S2VNnWLnDFY35tAA6BehfIves/ZEHFaWRvs440qisSTrvOFJJAVtAItR6u9ZdvKAZNVA5f9
orxk4Kkjvap5BmQMDWobrcQkCxeJKBDn9iAnbcZX1eSMdr9XTAgdGPD806CWYDDGF/U7NAM7W2mM
XZhjgUgHKEAgNO0EuSXZCncC3j4u1FU2oPbBhOYIjX5jusufeMm9iK9QCrqwTr2it77gvCAKROil
9F2e+Kg+OKlR/qIN+f0Tenv6llHFm5na0i4yExXin4a8ydQjYAAaq38yWmNJevsRf0Sa9Pv5Ml/a
p6SAfwnwTtRG+CGwMwg16g4lXwMaqq8iJvV5E+zjSF/kiSllFXGa0k5E3Ojgzej059otrR4VlB10
+DeKK76Vx2gDHQoNWWgrvQk66qomc3ze/NJQ88Q6zqQMdGYZFgUAfemyEWmCireAKunQodQbvdOh
bqBRKsQ81FTzt6jfbEXdgmOCBlSNjSWuwk3Vev5jFoebmPeG8pKebSkciwfvBSrYd1i3v+egLO0j
43kT3962D04Hnrg4vErqWSVGE2Oi+vvwxpnlGTlyO7PGTaFD68xM78mR2cE48ka54jG3wheEoDfF
hhLh3tdivTd9V7JgpH6RV3baggeZSOYe8b7IhA5JRafVoPV9KC1Q843YaF984xXL2xos3qRNxgYr
+c/zcVg6v8g0o1RRg191aDLa8iD7OPkOMC+z23J67YZIMpuonSmaZCPNcWSMZNDSj+ctP47CRY44
VQAkTqZsbhgpJQeKUPpgRJvJlVbsIZfWEGlqzNJ0Tuclvo/UAVXpoqacixuUpcDccUP9eR+YhU3L
EbumyZRRQeWGcZQLWPNSrkLqVsMtU6niG63nW/8YH9qV03Ap1uG4v2MdIMiCrpt7pEAc6TpcpE33
SkFyUWVclC7llYhh6W75PiF+PI8CKs56CEszjn/L7/152vZfgyNtxAv9mV8hZmFOt/ayuv4WAhTy
BQL5T2iYD2it02MDz1iTNSBobBYmxCKtSUctSw3O47bZ8XrpNFrgNha9E46j9Ssxipfn07h0+LHE
yFIBU0sxjR+B18sWlCHrxpjQfTY6ndUCzGdgIm2p/oGE9anW4SipFlZpNPrLYBQWo9XbQL08/yVL
C+p7m/4YfDwPvQ6MO1jbq72R7mM717bCyWD1xLhIa1fNQmT0ffz8aGRKYsDXGTRSoZed0xoIzTeF
gXQsYjSg3t1qHx75NwBD3cASLVkLV6KlBWdu8dvE6kfLKQeXZ09Gy7IFmKMOZJkJkQUNPEhVPMQ6
MlKGsLI3vyfvwQnPEBcqUixyhJQYIKf7Zsvbgp5cCwcEQ8RJEKi8ogJh8SoOtiNSYle8ZXaKLq20
vXC2fW+tH91ke7oVWWXu5onRr4PKH2AVZaxeEwsx5/fo/vy8X4kdSAS4Hk0gZow/ktUZoPFv14bu
e4geDR1xrPUs3Sb1vEAas1TnbVhboi5fIQGmIgupQZ1Sp8zfwcpdvJCFEBli+/lIPcoVj+ZgpWOJ
9vU8aRmi9TMqMAg+GPMAB94Dnt8qhPj02rj5uqfJK43Pq+FRV+c98mMsI4WVJ6VC28AsGamG695Y
O0m/r7JH3ybDmLGOZHGep8aEGi5vTSZKSzoYW0a1hTjMGZwGDS9xQ9SEDWcyamVEOPaOMGa/szrg
fip9ENxhhxcTgPX6Wnnvu0r66GcRoQ/PhVMT/e/IRVXPHJz21qmdzahAvm/DDcpmBm9B4yQ26htS
s+rwlTveoTVTZzAaawOc/JbVJYs1kWo0+g3IBeba0bTgZifS8476MR1FGUb5yGHImAPAPoZogat2
AJVAh5rittZ9rd9Kp/JYuNFKMnCxReKYkDrovDADkB/TJ/U2XVFqbcDL/Q0JlDuSIDw0PnVA1sct
d+m3/Ef5unLQL9x7NBH+MApdNNXc0UpPz+PXpBc4gYN58hkNdT8sdIh8qtB+XuvnwiuOJhZ6Q0Wx
VHUS7jgGlBCVdf1zYcYuf6HfKgzw7Xm/lvYyTSwuTxKylAYdwAE8DZ5B+3bv3UoXfkc4SPT2Wm2g
1WqHW6CmvuoNuwHG2fQtsP1eAtzrz3/DQgQjKMQi4sJomqgWU9p/CbrnIq7l3qJjBF8qCxWs4ouz
i3O1D07i+XmDC1eNoBBrKMikZApljO2hu+TnZu5s/ZIceh22Sl+K7V8yq8OQ73IjhrsS3hjloXjJ
V+LChRBeUIS/90wJOf5myDHkosXazRbIK61W5+fahKdacL/f6c1kTMa8V4uVC+77mfTfM0RQiBsC
hWB/7AYeccq5cYLI4acNcpMpHlIQ5Tqmv0pexbWq9Qf61XuV7EaGX+0Nzjtn8HNQfedkFeVa4PlF
DSDnL+6WADZgyx+FoIN91mCoglO6shzmYXj0U4nbJY8mH9IU+KlIXhjxNVzZwd/lgkffJU53X8pS
qv/eUJ/hGaX1LWeyEPbbQkIUuNgrhyTkVXDlA5RbXkQdxDe9wFsKEohIWDQuFCksyo5W8sULN7ag
ENtuUqiAL2usgdFAng8zH2i0lpiC5ami/gdSmYfACM1ybck9PkwASv17yVFjCKY/ID6OpIZGiKhx
MgNTRGZU1I8g5Wjg4qvw4LE7HUPh+iur7vtZ9WDISWPsZKx5ShoxlS3q/vM5zdIAZWnxflZD2Snn
bgePqB37DlEaNzyCjnSqPiHM+6s44cpCFR8EMOAU3ho7davDYHg78AWfHwHfscqjn0ZswkIMaAYl
SlxcnxAJKAqd+vBTtbo0NgsK4yftwcfFyFfW3kKiQJCJw3zo81kzHa1VZqePBnzjcJQ3m+6DMvjt
Z3SenyTA8++oa7PmSr4Quwsysd75FMXMDNBvh7dAWNsPO2YXXaDprTO2aDYWKhTjLrP+bTi/i7E/
4oCpocTIy8vvh/Uhv5d2/+KfJCO5y2/TrfsVrwwkOw/Yg2mTiHNMpsW6TAW4EUOsfl85yTbQEl3W
J03BGhaR9MKtAYEGld4BM7OJdfp1bTEvjadEnEsdNQACHaDp6sjBxBJ5VQRj/i/pnG0Gm/3k7nKj
evx6zvhxxCFIxJphqnD4n8s3ZOUPsEM0Jn3YBGaC0Apa81aov8N0U4M+yspuXWqPWC+QaRlhPoT+
Ae+4VdQrvCKctbrDQnYHGll/H0C8TLVCQuPjDZ6R4x4ijGq0GVBAUFZ+/ULWG/Tsv1sA9BQWR/Ny
78zcHjbVIbVLO9Ihrbvvdt2uMeD8dgDK1Qhs4Cb7XVSuHCUL9UtBlP5uWejqvok4Dg7ZW+UtgSKD
iqT75FngZzAwqoGPEHTHkZrbwDlAgJw03CohFfjuwy0BiKEdB+8UCGQgjzkmOi1pkg6pxOPKvpzD
0wf75RvZ9mNfSn1UFl6PfQlJCsaE3uvW+x1C+vOs7LOdcmL1zoVlhQ5RnpUG504/apA4V0sg5eWS
oRFo3CYn/gV1FijempILWUzUZ1VlCyavuG+s8D1dS1LMa+hRk8SZABZyDY0RNAmVm1O8mWcbKCcb
eIt/PHVEYuujLj7EHosWki3eWf2p2aY29zpsYLPrABewKTZQNNEEG4huBG3Qwb+uPrCWOkecAlIo
9X3pgYgrQFU9v+YWfFRAWi52UDoKdsFaPLLQjEAECLzv+eM4b/7SQCys+lZkslsUMyz5/G8LgyyB
JWWfxHLeY2EYU210b9KBteNzswWkYjudgpt3aaDZohb3fGVdLJxnZBlsFDpgNehoDrFAoQZ5GA6O
6vBn7RGxkN4VBGKl81Q3MWPezWXm+My9Bnj/Fy70u0+s+vv5mC3sJYFYdnQX83TJoBiMOBX6mpfO
BiJyDVWz9OoSiJXF+PQYFGAGOVAuPHh3GHjmWnIUX/qzDzkllbEGUIqgsgsviI/n/ZkX04ONSpYH
4Ts60ODp0U4HdUfEg7iq7XzbQFX42P7b40GY1/eP8y4CITagZvfl2hg+kl3Aq89/+tJokRXFApJ7
SjHItAO7wnSfXeUTWHOeo5w6zXPAg7RgS3mgrt5KVn9h6vn5PP/RD4aFKp5QoR9IGb7wx8otV2O1
x+8rnkxZKw144RU7So6nQDOqjPcyC3GObAAK4/lYPb5zeDJd3dBdKQ9xLzkMNSuhtki/lxHWlk+Z
SlK2K9t7IaTgydx0xikV3JenyZlAfiz6VufHF4DtwEKWzF6E5Xe9k6ePRFnDdj5evTyZn27zviu9
BBpYXQtHaRjVUaWd0mCPdD68FHq9YFtdyF6ej+HCJH0vwx/zz4FoyScJYApAY1kTfecg+yyuDd18
Mf53H/JkPtrnxWKMeW5yKF86dSUUOuGV9vx3f9chH32buIwlKZVzMWhRea9yGJjEFQi2caCIjQY5
NbjeDuIkGLQE9dwCZPsDM4D4GQrwnIGXd2CkQgCo7DTF8LzlICHegnzgJbniq8NEt5ALYuERMEIb
peAhq1PRVLgTa5beJnJA71oIyOtDAzW7DsLO8J7J5HeehWWbCuE0aE6EkyI5csrA7s/z4IiT0Mrv
Fp6TWlIMUPJK+Bwy5nCmej4SS7uAOLxBhqwmyI2MDl3DEQNWu8MEGikHMICwBqaaP/VorIkTPKwE
ETp7aCLg4tCqIJiB0CAQjE6C/oTASLTRD1Ltsl3hHcKgau0khdAkfBYjKBwWkx618bASQCytV+Lx
EIwp2KeSOGDeSsBYQ1uGrsEYltrzwVz4PJlmrjuPzweuG5wwqUAggWli7XYsbTz/+sJU0cTTgW7C
NCkhHuOIMqwWeFr5VcNHkK37j6SLVpbD0nFFzyf9zx1d5cHETjQaGYHcBTgF0m95Z0cpDyBjsJOV
6TBxo6TCGhhWIWBtP+/bwl4n89Zl65dl6bEDJCJf2vQ9jw7/9l1in4th05ZZPn+XArlSNsM4W7k+
ln4xsXEqiKlLVYovz0Y/TXzp6RWIwdIiItZoVeN9SLHM4AhSoMJR3WPhPWw9H47HS4gjU9hB6vlT
l4DKzLNIbXGgDYqQ2v4ECvz59x9fPpxCLNEw6ye/4dLcFSEN5NOTpzKSxG75DnZKIc3Jdpxh4ysJ
2JQ5C9+3560+jkLAQP17zQYJiPYTn+VuG7YfecwJYLBwqRUnkNPO4xYaV/BQfN7U0gDOk/ZjexRh
KBeZkEduw+Wz710Zws6vlD8iCbIcBYSM1zJ/j58F3H8y4UOoMJxXwxEP+kKQPEvCmzTsqBH6gPVb
FxQr9ZvHq5hTiFVcplTC85DecDtaDl9KzMnOU3Jv83y0Hi9lTiFO/sCPfMUvqsjlfbMLr1F3oIuV
lbz0aWKXgDoIOBefRC4Fu7RUGmBdaJTVP4XnYN3/PctKgodmnMPGaVReu+Q9QRkhSD//aUxkYgU1
qaB4Q5imUCo+dhC3hA1mgOTD848vTKdMTCfftF3XZUzqts0NpiAQy1v58MJwk1layQuKNqPw4TwK
mK2cVSZE8Th9mDXinv/0pRaIJ9GYFXIR9LDjEKYBRnqfNQQam39b5SQemk+KMZOlKXZzOJdQ7IFL
ts9/9MJxIJEnDwO4rBi2MdT2UswjQPESDyYRZBSEjL09b2OhBsCRYGuOwUNIjsLY7f0Ihppi1o0H
hspaKGCA7MAEQM5P/mxmqOSRAT56byhTxiGdN3zEjUxtGL/rVzbGwvoi8+eK4AVtJhaJWw8Hine4
YW19LX2YWLjFxLSBnJaJG0EOpZRuTb2y3ZZmiDiCWiabpkBUYleeKIuHeHkF0ksI+1lp7ZBbuH2+
6c4/roQ24SuqyNBCSwHf2UAV/OhRX00FHzAu0p+vgaVekJvDR9KbEUIMD4RBW/4Se6BBgsGZT83K
9luYAHG+0X/0IhbzUWSGALwvNkXZtIG2xRodYenTxCZpuKZLoBCauM0oIkOUsq9A5awE9AuDT6Lx
Bxp89jLyE7eAazGIfGDOszzEyKdINIQGBndeovzjCM3d+zFCUpGKrd+gGxBY8tN9C03g55O7MD7/
SWrWKZJn0GwDYYiFJPFHUq+cHEsfJjZVRNEiLXt07FIZ2NWSoXDUyk9eABRyZFYu6D12TOYTFbhO
D4b1OYjCAoIuuGiAxVXT0KkM4cObpXhG99AJ06lGAsJRrNt9U+e8lSdNjmzn5Bn/NIY8sXyVMpdo
2K4mrhTg6Yq3dF5VK31dGEUypRYUNCDdPHYGjad+KjHwtva057964c7jiZ1Bp9xYQSMocZUJ05NR
UP/kumKAm0xf6v/WxHyi/Fi1OS1BQnbqQJuB4j+0NCH7KyKvsPYKWurB/P8fn0/bbMwhO5eAYI0k
3W4MrT5YeUssjDupxlG2aS0NCT5dNlAipzZtK6zM6MKPJvHwEc0Mk1fimd5ROsVUWky95xBUfz7g
Sz+bmFOup9pJgVKe0xSANUpgQDPn519eSuXzxGBTsgD3DWh0OhDrv0XH/MYB3sVBmeIeH9bi6iXI
B8nYSCqFiYQsYZxgyxvli7ST3oZtbLOFCp/CBH4AarArD0m/kX1ICK4M2uPXjsATJ5XkR1NL08gj
N1uAnPIXxko27QfUZJ6P3ONbQuDZv1cpchXRQPcojEmgD14gGAgTdv4Dem7PP79wGgok6yMXprKM
e9RwJKj5fghuD8ZZpMLc8+ThRDQh/OUAsL8Sgz1evQK5L8Ymkzq6RkFnLrQDOL/yVuPml9N/03QC
SdnI0w4WgrGEMo4Nvx8DYmN2aDfX7AidBAtK4yfoPBxqYFmhzKbR4OaIZqjDoAUV8ukGq0AD1pDb
NfzsAuBPIHkcQFfJvRLNmBzgWDOTtlkrBgjFuxa71gHgSRuNwGxs+Dtv+k27gW67DmNhgMqF9+eT
urAkSQ5G0UMasKSgCKCoYJDvwy2cf47e+fnHF2hZAkkWh9qyx+XSAH6MMwHHO0Bs7SyZCmDy1a43
YeJ3BbAMaBF4qX7578M9PEBHprrVx+ftLyF9SMr4AHnMyG97xhlM+tbe2r1vc3uAynTBgFKcDcXR
T0hbW9kZeuorj7Cl2hTJyRBrBXp2M/RhZkHADciWTPhH7UKAyRqNegdx/tRYawHBEnjye2H9uJng
cg41oQ7bhDFvnYnyp9tcSys6h67wAYWnbe4Em3ybmkBZVJavRXsIGK5c6wvHzfdP+tF0UYINXtcY
XK/XgdaCC0XTnqGqgYz+8+lb2h3fuKMfLaSF30xsJaBzOv8ybeGJDVFryztyr3OVD0AJwPZHQOr5
TYS1ZEdzB61fGUqk7cpPWLqMyLqWWFA9XqYh49C34Mpt8O4B1aqGnKqLE2FlIOfo7cGRRFaAknpS
hKIAHo3Wqoto/+nszO6syHo+igu5buGb4vtjFCcxYoWMx33aR1vBg3ttZ3M2bOuhjYW9vtLIfIU9
6gORqGqHJKIk5GQA+OlM2OKpxZbZpNvI9EzgCJRjsjJWS5gzsvig5H5NY8QwWJXKHBjYTcH4EwdK
uqm2QFLugP2AvYBabbIbsOd2c6us+LqKFF04LsniBCtXTcDnwcwwSlKokav8LdvJTggu54yqUbTQ
gsKoMQsQvksrR/TSiUIWK/IYPpmyUM2Al870rNrqnOga7uC2qcNf3YTqtPw5OtI/TiVZpBhHGrXu
DMuxt4cDctkuwmj+SJ0TldHoV+U4rtwOCxkfgZ7X0o+F6VV1CX0Y3D2N3hv1GR5g7p8GjbC6vOnc
YO1AZh8vTZpYmj1PszNScaZN8TYIaTZgnqpDWfCoMoXt8/XPLoQrNJG6YJHnV6SwmWFnrAF1YjTi
G7HLvkNnDaoBEHOtduxWsvxLYkUv0pHaBvCVwU2grPyChW3Ok0WPqYDLRj53swXhAyazGsx8VJAo
tdU9/jjmhy763/NVTUIsSwP6SG1q1fseTEj42OC6gMY86vFhDcD6+ECE0eLfDU3UhEwKiz3e1AbA
pdDQQmASHqtT+vp8uh5fXTwJ+hc8SGbFEhoQbUj0adNpcNcIBQvKCTwJJh+90E+LHt+eLjBX3uV7
1ghPFqS8ISGyX2N9LewdOHj8PURZ2VGNMs82CFBW4cA6acftoXprQudmm+AafD5QCzNBZtopRWSb
VEYzndneodGkziB82ll7hi2c5jwJxYYAWMcz89XHjmpw9C8o/x9iG/4Sb+m9e2Xf8LCEVr3muxD0
gzEhFNR0P5nNqZ537/Fxjjvw71FMImh1BeHcPJhz5R57BoLaCNOef33hkcmT2if15FNiQ+Hgho18
wKr9LTPlC3REDBkGW/pkN5p0HRGeCadk5XmzQMiCh83fPWqnYIINBZpke10WzHDDbCB7BasQNlJh
WW6ymwoe6DD6seLjLGqzH1daXoD8wrfx75bZrKHDnEXLwye4S9CLhTgs9AhhOGbxh8SktOgGBjJ6
qrjxFTLG+INS1co6XeCT8GT1QAlRGohBu8Szzv+VYzZhEaNBzlK5+BtPH99ja3RbF2B0yIOp2ZmC
nrkK10g32olmvoGLCUSK/qxM++MnJk+WD/wAeTSWwzkJD1M9M7vddKpNKE1atb3G/1+cZ2L/VwwP
3UsBUOJ0r7xlHUZT6xxslRt0qLRkVzqeKRi8Ce0xAYSmlTf54/w8T4LgR7w2glxEx5RDAOJZ7awh
oxceijxZXYj7KoKDKkKBzGHveExg5b42n5wJjBJEOI+lG75gCRkQSTrmDlttErjT28I764wrXVsI
sniyMjDWUxlUAh5SHXSQIfqkFbXm/aaPUq1O9jSq/qcQqfVrb/e2uBb4L2RUeBImP0gU7Y3zLDZv
6a0EGyRTxU9Rh4XptjHoXWyusvrmE+2/8TlPwuK7gmOmckDqqT1T4P+qUAjEZZG5JU6GtUBrqQ0i
cSeXIkjjDCbRv0MDA6ZH0MdXfe2FWUtwLZ0xpF4QkqVj0EJD2pEu/jkq1Ojaf/G34VRCMimEPvdM
02KOo525kNmCOZmeuWtaUEsLRCB2HHAdYTkA4ujA0ddmv7IrUhe2pI1msocS7im/ZrF6iV5WzpCF
i5dEG4dKnzHQGp8QzfkbGvz63iiAzvZnljWkMYI7wmRI9lRar+orTT5+wvEkWhfGXGXcCDIwcggo
GJ06M5tMR4B3K7cBsk/UCvBn4c4lM69T0RRDTGMOQZ0+J6a/FTf1ce2EWsj48P/JgYqckif13ImT
aEfvsoVw22W28KS3u11ySCEFrlJQokh/87vVs2Nh5MjEaOxnUyopPZSWVFr7mF4HFQVrzM+pV0Er
WZmfJTAnR2yvroiTPM1oQGwPgXPQU9ubdXXUD/0GudlGpS2IdNHqK6XlqvwbgZPdq5dWl6HUEGq+
9eVrnz40KehUXctefp+NDw6V79P8xwOOHZkynyqfhbCTYnKb2IYhhzM/OwC/tyj1KuNG4jXRRpQN
FRAF9p8qhSuxMEUcddBEQDTngdkJOawNAlg1wGrL1B4JHaiBYwjvHPSaILup4Ro/wMB7n1gIAB1P
9WALa8EGZ5tY7abdBYZsgp+7EhMuMIh4Mq8lyr5XiTl6hWepBk6qxVr0adDhoNIgrdDroSYZ4hYy
fRBY4KHoFGt/3l98PTah878DWmqNJ7oUPpLpr3ACIhS6rCziCPjt6ApeKvMQiaBrhVptAkNrBmvn
zeNHMv994v6YygryknE8t+W51CXbfkT6cfzsNLh1G2sLeCF6+H64/miCgopRRA/+6FClG8cWO5iy
YoVrO3/hWKGJ3SFLlVBUJYCKPgP4nQE5W7g3Msi/BoY4rWzBhR6QKgAtwoPUA+DEgaEmzZkjo8PO
LxtWFt5SD4jHCNxqBj+av67A/JwGp9GQGYSqMq/1/8j848iXtdi2OZAzU+TCTzXe0y8T0sIwqDsN
L5w6rsTij68ujnwA9xIA5EwHsB1k1gQjg2fqqHuM7mfaJGqA8jy/rhZaIUnUAhd1MGCaIX0QIO+s
6jfUqcGOaT11QCj853kjC0kVjuRMjzLTdGOCVqIcwqU6wsIaEtXQYBfVlrI9mAOuEReX+kM8n+Kw
iRFAoSVYd8H7DrLOqEHKtTF6asWvvk0erzHuP2mDqK85Fv5rLu/6AiztDRTw4iNdGny+skcWMuaw
y/z7HZiJvSe0PJoYTxHUTiDZ8CctTBZuGrO9tSZCaDFfeWAvjBn5vs6oqo/gGhEDL6SLqU4LMIJS
wZzhBr1EmW4t7FzqEslzroMxkcu5Rl+0GmqrCQ9XMxh/q+2n91bD/3eC37rxfMXN0/3fK5UjXwQB
MhJKNcWJO312V+aj+PLeYPf6b98m0mqNBwa6FAKH0X7xxrSJbqIZnJ5/emFdkZzMrJwo6DngZ8Mq
s853qGQelWxX3NegjUvfJxaV0tZCJvszhCTRmCtyGdSgIsTJ8V6qVhbTwmOME4k8cVfkYUB/D48A
Ull9L5DzBtSR+8Vp/ru8gQ4pimjPh2th4YrEUY+c0P/PBI2ZoPaiI3wVrqKvncAL2UFOmIfxx1Xr
KXUuJnWeuAKr5nsOiRgB+txaC3efr/HKw38I0i6v/gr7YKE3JJmUyvuhD0cgu2JEQLfqSp1hGDuH
2fk/NkAs3EGueiBQ0UAGc195C5lAiFRU9Ha6r5XBF0eMCB9iKAPKXIQm/PvwmX3GX/xXfaLOMDlq
GEv+bFzm/fnUL+SHOfIdCX17iYWOeeL2X/GkwccE7sKRyp1Z3kBWo7KDP2uahwubRiAWNC/WecMV
TOyWiQrr1eDNfxH+j70va45bR7P8Kx33uXkbxEIAHV31QOaizbJky2nZLwxblrmDBLjz18+hr6dK
Svkqx/M2ERNRURUuSYkECXzr+c5ZNTJCKHCd2MyvU36I0z8/aC0ZoekcADVmHqCCPKEvqsLyI32Q
t/E9vP3rq/yNTTzOGCuCWlqAqaA3421M99keQk3Tl+r96x/+d8b9GJQz2Ux4aoQCBGZJp7vhBlIM
GG8I3naf27fD5/briWX+5kkdJ6alzaAiXmATJa7ksp0hhwso9VdofGaYWuShx068k7956z/Ipp/c
/SmLdZxBy+UNKPHTMRQdiA32YxxmD80pR/J3YdFxwut0wHjOsAb0az0WoRVapjDJW+l2YKIf01D9
nPP8r4fpv5NHFO3KOalN+8//wb8f6mZ2WZJ2R//8511d4T//s/7Nv37n+V/880324Oq2/t4d/9az
P8IH/1x486X78uwf0NzMuvm2f3Tzu8e2L7sfC+Arrr/5f/rD/3j88Sl3c/P4jz8e6t5A1O7dY5LV
5o+fPzr/9o8//NW5/9fTz//5w+svFf7uTb18qb5mtkes+tfn/euPHr+03T/+4ORPxWArSKAok4ys
uMrxcf0JI39SH0MsGkTI+B+5dupMjdb0P/7wfPInlwQK15oFgjK+wgLbuv/xMxr8qQLlgztBMw7y
UEDv/vfXe/aG/v3G/gNM/jd1Zrr2H3+sJvPfIQw+hklJhFAMbI0c2Fn23DYQCV2pRBQjqhK+FyZe
La6qXuW3NmjVqSzgeUb211q+pAG4tAjaOMfjwMUgobVZ4oArPcQYAndq8CGMxNKHto7RGlNFcioa
5C+3p5jwfa04I3gD6/17cs/QC61y4NTH0AtGUDyz2dsal2bnT975z4f69CH+YmNKEE0Fo1RCOO3I
wJYSAmmxmMcwTbRJz6WADCPgzpAySylAASHkJMwprvJfvDilCYE2I+UoxR/PpKcYdUYOJ8cw7qFZ
m/AZyi1lCiWXsJN9sv/9DWoiFQ18jYd4DA7OY+iU0QINMWilNtfMaPGNQ2j7zHpDc9FnTp8Ctj+3
i8pnQuogkFQLHBPcnzWKefbeRgL9+XqCLFZ6iYHjr1MaA23Xi0ObC31VmeAyte329V0eH5Z1UQVs
ti851nwBdUi7GBxzE1BKU+7PIakCiNeX9an5nJerKEKI5CLgFBf/OCcebFNBJKWcQus3A9RTm+yN
beUJD3Z8OhBNQmohCBhQE5LSY6D4hBmjpXHNHDbCdx+ApZwhGRHU5y10kM9ef2q/WEpSgQutqRQv
99PyJE8hhLkKHBdkgZupR4hQs3m8Z2MK8bXXV3seXqwHQ6kA9grah5LDiBwdjDEDxLtuzRJ6uYrP
cj3HECcf+o8OkxdvMKgOLS9IsJATQc3xBf+xqmZCK4qHyo+5JZIusLZRIMks/aC7zeJlusyVNles
aVw0z4acgoP/4pAoDYOC1+cTmPj150/O/5Qrq0gFmeYME51bnbH4TMl5OnGtf72KQCAA+0hfXOtM
cA/jfw3UQmlDwy73k82kITb9+iv7xcPTxGc+vJhg8HX0+V7icpHpQtpVSIbafV0I7zq2mbyg6GV8
xwyXvXl9vZe2Q2mfAsAJ18ogKnz07GbXBlW9aqAKtpzhKUNJZoGued31903lv80BD9tgJOrE1M8v
roGmnCFV8AmBIzjyNAEATJUzGELDALCE3rOAII8M9Blk3PsPr2/wxWtbbRQV0PuAJDolx61rC7xj
X7IZ1M6KtW8w5pzvDSaPToSmL1ZRgMWAqVhJ6eODjqd+F88SYJ4rFhZzNleQgvYm0Dt2/omQ/uUy
sFKEraccHlofo3xyqzKtugKVzQCEh8GoFTw0PTXJ+WIVjcBDagRccNCBPIbLgQK5kwXHIdc296BQ
HKeogBi5ef3FvDgDuLFEB5CZhCVETXW9CU9u7QxY56AUKo8S7G0XrliWGwX9qCgP2nz3+lIvN7Qu
pblSCKgo/ZEoPVkKJXqM4eWQdHYiZSDvrXrCz+cmgybV6wutBvVpgMi0gA6qL1ZbKxlC0ed7coPq
644uqKM1QezDps+dPIOObutFVM7jEkEktZijwMqyCz0+FZDGHHM1/fZ+AwQfOPfCJ3iFx9AR3FeW
J5mU0NgdpuRijhtN9pRVTX1ivy/fYUClv1oPBKpY5+gee3FeJQ78t2E51QZKkhbqID30VxPW0LvX
H+3LdxhgAfRwKfMR5bwAoS++sK6aID06QPBTetyc1QCMnDC/v1iFa44kQ2IV2Pp1w09OymySYGTl
rMJcmWQLSoIWWmRQWn99L/oHAPrpQVHIYQhyCInIFpHN8Vi2yHLMdskR6G5kjdO2hP9qt2RM7Tep
UNUEt0OWr7OuGKECGXLWxIEMrYt5sk/aIjXvA9fKakcna2E+PQ9iE46CwntD46ogV1lRLd+kGFCU
CfO5cI8xSG7yiMccIrjgaiXufcLaQe5ieGMH6U47GaiKJn7hLsgULzEP25TZMrto9SAhtjv70CiX
4VinBdfXMNLJrM4tzXV2m6cTH3Zjq5KAbeDP7HArpngG4AQ/RlHWmN6/lQCSFtC6h+g1itiF1pHN
BTQdZ5a79LLP2+Yg0prsWT0UVWSxu+ZtzLUnP6VunNHibSu5hBwMEpDoHoKYRGSGAvpZAbIFcwOw
eT2fTxA0L27BLZDZnd96oFtBvD1X4HqQPVAbZswbvR/MWE0A//oUQoK0ELXcdhPNxLu6nWJIubYd
mlNsER6/LSrhsk1BY3ub+4sPYHS2wCaKpoXMW9EiuAr7QjVi14uWmnsKijtyUXeiYB9oQFIoWYL2
Jyu/lCkPIKeqDGPhAiqWNPSJ6KtNZ5TtzhyE9NBg9WtMwbpgTD5D7V5B9dxNtNhUk599wHSkt5xD
U8qjoKDKeRo56ursRs5p8EGltATeblHleD44yb4v7TBh9IM1C0iNSlk7vLVhRqOnzaq0iaa4T2+T
vpA1JiLTCu2+uigN4lB8+m3qDYCceFUAmSFWiXKJ0jKYxjDoq7K7LlIC6XHT0PKmtz0L7mauWmjZ
ttyIGMasGnW1dUOSc/BVkTLp+s04tan3VeWu5wzcRGQCp2rOK0zKZB74BhsvH9y3rJqXc8dmFUes
KaHOYtAzGkIOW43aKM0CynaQGu/c+6azffZ1RluUscgYopzeCtZ0DGiBQHs02bQxZApNaCqbyGGb
2FKPckMh1zR806wm3RVH16N97G3uGgO17E4vEN2cmX9NKqj5XbRNkk7bwUGs/Axfon0oiDIgTQYQ
+kZVxH73WiBUQ11nnXeZjFpOPXRkTVXfWMgjdBwpH2PDw5IDBgppeOdp71xPSzB8JRifNvuk12UH
tXYwPoZeIcC7buq8Gzc6dzmgiwTDU5AkDrzp3A1ZKaMlzWxyO5UMM8t+pwf9ZurSpgXsoKq/KVyq
YZ92uMMPFVRteaQ8C6nFJSHzVTnFXrkbMUmjzlla+GQ74/IAQ5SK4bobWZJcTr3qyneqrAO+A5MI
pdvUs5ZufZYm02ZJHTqEqLypOfShaAs9kDzgemtZUal9msdVE8GSwoNNfYPH4EH5BiFJHQdvQc7m
H+ayJsNe4iP5lrcejn0r07TYKj4N9VlHM5ZEHSN9DcXvxgLAlQ8r4x2EVx6XTmYIgNOSpmFT1dw/
E/1ooMlYgNP6PEXGo88yz1XssmmrhN/0OhmDj3WNidx3I9EGypOqVMue1mOf4Aglpdhp0+mPVnTZ
G9JoL9nSMq8fQdHcJm/AUjjjanbcZNsibupmOyZcle+tUyVSJwKRc7ygfvzCB91JCK7W6V095kDv
Gid1HhW4/tfFZEYX9b7K5jOZ1CyP/JZTYC0CJPxnY5H6YmPadKhCjdt4X0uvXZ9ZWUEI0UG4uJhK
77qYC/sehl/SCLLjXrJndIDVgIJm50Bk0hR3TWEb4HASNWH2aYoF1HeUypu3M+hDU7y/DsPCLYi7
qihjnlLbRuRNBhHGyakd9xvronrKXXyfwFkhda8tBj+YRvfm2h91dl7DXvCz2hd5Hs2SZuZTl/Rp
vjUYjf0EBrOAR1SpMfhu7ZySUPm+6S5lmzpobYOjjqJJqSoPzEokcxtlyhKo1dFvgZmDBAqG4sBo
SULSGdtvOe27eUcw6AUF+7iTKzwR+gehr+e6DhNSd8tFitvi75yXkzZSvZm6Czska1E7aARmReaW
5eeWEMxqJmWZ0w9d51y6mSRP9AWBK5/DaYQWdjihKIQYJZi13TGDws22oI38CrNmyZuglsmuTyAV
HOGyNGTXZLGAxo+sufw85OWgo8mrSAGR+SRJQTbn16h3pD2KEs28YCdj0oMYruFzBpW0ATOlWw2O
lfs59lFKm6exIBAyH8YMQuWSQSx4HGuHSh6G3aPFB64+anTgHmvPxW7Ls7kcIxyoADG+ZuPZNLSu
Coc5BalXPRYi2XXwAZ+z2Y3vcz/jAFZAMKmJytJ5bxsvxpg7bfJhDMtSJs2G5oPOL8qCQvIKJAvZ
BNvFXb6T6WBBzgv4H9+g1Jh/pxV1VdRpH7LrLUCJX1Vj2yHKORvVtnDAKW5dkCgvxDRuqza68dt+
S0lJyzNSNT0PMzogXx2a1kQ9HUsawejqGBZ5CD6qzqTmPIOObL9tU79a25xjDOgEBF9vUfWbMeDW
NmB/cNRr1K4O8vKyK9HEiIKg5Qe5DAZ999ZHYtomJVTX2dDPJKqKeFw2sqm72xScfhLfJxV+KIoc
vSErA/Q9clPoOYIcQ5WF7QjwUQhl4fqewvXhypuFgSPUOgkku7DsWyqdgQMcGcpa7WDaIlTwBDQs
KuhsRQ5y62YDRhdTQgi3MF9mxwHKaVjt30ESOoErKKm9cMTlkJf08rHcBiaXW5kMrbxmrb+oHWoL
k0KAVNoIRZIE48y9oIRuGysLUOLOTWxvkpjY5O2clg3mDxNVdSx0+QAqGGvyhW2hDwrNQUlMnQJ0
VE6gnrBjPr2nkAtcBZy5yKFkz5dhX3DoupwtBCSFYZWCJuQy7gpdXIJp1MN8MLRuKty0jMfZRcD6
pJGhl7YA4Ie1iCcCxTsvU/y8tkvdJVeUzZl4cCNCBfhXamWy0Q6ONAgHiSpQETUe481nhC203jgw
R0B5245xvOFe1Z9lcIiY8gqSQJxliQfR3Kas4i5KkBw2YW96jNQFtRmmiCMTvLfenPQXDrSLHRZz
PqrCtZxvVZ9Zvcl6jQExKBxkAKjFQT9vFjTS6w0KPxDfRdDFALyzOcXjt3gEW7wZcdG1rG33PWSK
b4lXD8BwOLF8rFOR1IjBbW83iXP8navG4UK0BcsiCgt1lcRoC0Hk14FgkiWBBw9Vr1rNYxfr4b5P
KLufkdviuFHd+zsSY8gbisxV0YE3a+6SLX5voZHkILGzSfANtf4gCOtp7ttoJszepJzIGMUXB0X1
poVrDKH+7F0TR2SAI29ifL16Rol8QE0h2bZ+lt/HJIUF8by4mkNQd0x+yNpsaEI0YvsvDk59jHrr
oQU70KorIlfG40ebK77ADNPRhI3fBHdtvpTl1vh+n4W0LAD/ARYzIxECVzdsZ8wFDmdz5ZcYKVis
uRMeBQnJPHii2yHskzcBSQISomM2JRHL0vye0szlkRLDxEKlSnMWmAbjCq5Ecya0/aTe+WPuVRte
5aXdLCSpwEiQ2uGx7CjGN5K5wTXMbd66TZ/3Ev8Pk92h7ef0oQbN54w+OVRyNsjZxu/QAG0+Blke
nPE4RixFCkwPhMgFaigoeUV7NUuHuyqgZrj6mw4yL1WOImg49KCDCQOkQ19GMJtcLoZPoGJM8jLY
TqVIbyZYuuaDzpwNAImRmIsF2WghN1Zzf1eBeN7buTQogh0plsoA/CXGPsxrA47YgVp4vWLOl9ve
5EkXajhTMAsMCVQRcuN9sEEiyYdG0XgE9KoY3i6Ws5up7QmLVMrRm8916m0DMgQ7DVT4lSUDxzio
mK2CVWvqr9wk9Q34YbsJIXaBznRLA7tEvE+h8175pmSrO4jjPeV9Pp3nARKNW9Q8xkewlZrvZTMI
wCa8Ft4zE1Dj3mh/Ml8mrgKokhDugDgz8TD7cVQkokMaLGezoHfcOAMzjeNT5+0lSN8n/cmbl8rd
QiUvWfAV06KfdzJTpPjATGW6KmzonFDE2MzR7m1qvBK30mtIa22EAAg/kSSWh8pNy4dR4nptSxDQ
YCarYWW7GTsh7pM2H+44UkGoASMLZRt/MbXCUcrnLqq7SandDFje5bQgaI+gP480BLc1w6GD3lo6
g/6fd+mjs14LBY5aLV8m2/bfctulQ1RreB2cU48hxvRs3yLjSQqo5NjCXIogTqHxp5XqothUQbwt
XYsIeKkoO9QZI4cBvPcJjG1Jqr2WZX+WG8OKrS0ncm04Q/u48qABEkpE6t+SPoaQvFRpcd+IkoHd
tzPlrmh4xqKALvpeTL3X3NACQDNkXgETzdc+QyJ3V1Zokn3Gs539beGNFtwJYFeNw2Lqgw9p43Sx
qQePBqFnZZdtYlYNwy7hy8IvK9mLOx7QftpPCAVNCTttO33roZyRXxrpKbkJZOHxLR1askdB1j74
YAWGbQtyBCuy62OBRLmYhi2KTQjI644nTeRsg0xhaCdxJsalDEKLeLMNgfJc7laZpc9JoIExqgvi
36tZBG8MBFqKyGYdXEU2BsNhzBxpcTmIFVucOMQOKJ8K+Nq+AR+4lqihhSgPN93GOjBE7W3byCIM
ysE8VHrAlJOHLi3U1kU++lHfyfaCmbqftnOqJdRwVVX54djX/RdMwrnsahS136EMAjztHu3PGPjs
hvTvXFtlNdy0mq6N31Z6S6EOquHk7fRu6TK/2EOOFJwm4+B52R5lP4at9ko2OIZjcCblKAbUIlB4
DoVHfHtdZ5lG2K3KQF4NYIa6N07V8SYLGuj8SFFBhAbMkwY2FMFu2E7BGruVubvMqn6aNnLx8gNC
vhkBaAofGrlY4PLbURZgw+SmAuKl8zE9VCjdy2jouXuQdTK2oc80gBe59AtItcJXNxucS5jDetKJ
v/WSSiebMslJERWgLPpsR5iZsJ05wuyFLOUHz6rlbZwn06Or7IJbPmWuuxjBwfAN5zJhW2D6ZPZ9
mQtj9wSxMWCiPgaDw75bAMdQg/PLM+X6Dmz+UsNzWl/1bIesl5DPVcWXIjQsL6ByR7rlK9ApsDt9
lfo3ZZyN9XnhLe4T4wEoaf0hc8qFbClmD6jtWU20ep/OPcf9sv2c78cGIUl/TRo1Q7XcLtTf1KCJ
cw8oHOTVZwiNDX6UOL/t9m3SoEwVgnA56+4KhHEWjm+kgXdfcpKl79FUlMCjxs1S4J6mAiP470pW
Ch2B9RgNF/DCZM0bFQfj93EqvDmaQWEOO01jZMuyQL6SySC7KhYVPwo7VN8R3PafmkGn9OMQN335
PZ8Qfe8CiRA69AOMU5/PbZPX79M0aeyegvw0vcPoGSWoAtj8Y5d070wB5UMkEZ2fhgJHg5kGwW7u
YfhCi3QTN4Ke4TmDPxhKCsa9NTX/jny32KSN/GZKOn3KNRC2lUr0PpDjRbuGnF4DvFc1gSHbHyl/
SBSf08v/bHCV4sJoQHYgd2g2Q5t5N15gWLsVNO/hJMGBnUe513afUJYQSGUkSrB72o7i7X+qeoqd
Q/qHBN0kU5jUORnQKMr7t6Bw9d8jM8OwpOpThKfzqNqbRtcTfIztiw+v11KPK7bI1tAMQWMHDX5M
Y+kjSJiY2NQtDdBAvpcVbxL4pg3v5ukEaOEXq6BPQdCHRq8CMJejZkUbCN7Vae6FPZfuApmJuQLa
hJ1Y5Qh9pHxsRmtkzYiY0f2jP2aAnpSf26RznHatF+rRK+OdAyVuE8YDN3Yr22K+zjqurkdJEOgX
ifU+KHih7yRgiEdef6rHhX0lpUKfyecEyiYAwa2d5SdfxOhB4L4HHtI6IMRjFH6jqYn1piXedKLk
/qulfBKg4L42PPkx5HkQMbRnPSyFQLmPxk6C1J+0BHfC+9mu+C3I1d/iqZ5hsN42j+Z95x4fuzdf
mv8HkFc4lE9e8Irseoa8uqtN8uUp6OrH7/8FuvLQTfkTTSK0RhWSX/Recbj/Ql3hR/pPNDNxrdCT
DqS/Tgv8C3Yl/lx/G0gGH/0fgevxBHbF//QRpiCbReQo+arb+RuwqyP8Mhq3gJgIn6MjjkYuJz/m
x56cRglqf5Fmk/gwqVpf4Sa25zqvvI3Jg+SdKKfhjBbE3CGeAhtcXej6jBs6nc/OcxFiaLibbvEx
YeW7UwiL9d7/u4+DbxagGUsZQwedoMtzjLCopoYkSeZ1H5CTuU3cDfDYgfVvbDAgOfV4eeJePrdD
P9fD66A+Q/ccd/T5vUwHPg7LnAwfktb02xJOGokNKtJPDscvIFpHduivZYAKQK2AaEVgDI6WiZvC
j006fEDkVYDfUNeoQaTK28epHt+pflFRmqvuqqJo+iACGyBW4foT0ITnzVR8CQU7CIsI7Jdm7EXn
Pity3sZa1QdPeCDJpdS7ny00rFSl+o8zgoltrar+htqa3Does83vPgRA4NDFVTDGam3vr4bryanz
uAApT+1PB5SOxyiuqwqVrUndMNL517WQw6YXOb1ktp2u84nf94X7PVjB+gjQuEYjEkUAtK4JW4/D
k69gOgRHLVopB0dpHOmKtvCxKAy8vtPnFvjnKri/kuKeAUZztNFpAmuln07dwQbMQRgRAEfUN8Xe
5V56YqkjNPq6lgb/OcAf2Axl9LjxuTTD6Nd8ng8zysKbZOpRiwyE/54grL0YqECfoG5S/x416ftg
dMG+NF6Har/JPsZJTNe6NorKr+9/Pc3PLjG+E/A2EKwgQQCsyFHXnoMCPq96Nx4C5n3utaBbFxsQ
cAl0XrwwzRr2Wy7vr4eg9IoTAPKMv5B6gcQ0H4KmnA8oxnfgdgr0JqGjRIk/+z2UBZYC7NEHrAeg
DQVdyGNgSmfF3IqyHg4l6hphlXG5WfSQbife0hO7eg4l+mspBp0chA0KRcvjSTwDFZ4mjUeQ0nmm
2k1Sr+NkGGaJnUB/FVpZW1+iHenVFdu+/gJfHGBskinAhilEdXGOj2AIedenDS/cdKioz8/8rvc2
mBQod1zMp1r3Lww+lhKIVoB+pBq4x6MbOSWpyRCoTIeYx1eIye59CEaHk8zYyiL+9fV9vTiYWAz+
cwUmwtXioT6//rKhshyGuD8UU6OzEEmoiQoUUs/Q1wZDTuZVl71Rp+bcfrEqgCMMXh/WW8hjAj6H
UvpsZEoOS1HFX4vRPLAMQhYso96Z17fo8s8e+/76Tl/4NQQYAi8QSAhsFnHg853iW/Bh0BaFlSQZ
Ij3GIGDCHT777VUohZEDFhINH3k8x2kGAKZEFy+HoE31NhVtFyo2xSd89BGfwo+LgOcmAKFGuoBH
eJSSxHMNMmAxBIe8UW8qzCM2CQALXXNTZv3V4NBg/dRJEer8LC0PE0m2OZnPpm4OA/QQ7HR4fdO/
uBxrpCBwKRHKIYZ7/mgtSxsPpd3goBwLW4gzLvW0oYv5v9m1QrAAPAuTqx7i83VQJB2XYe6CQ5pu
aHY+QmX7Mnuj3o98y27xEOi5fVhZR74h5Yz1Cdvzq00+XfzoptS+LHUFLOPB6De8v5LyOklP8Ki8
XIKizgU3AWTrmpwdLTEwIA5KL+8+somU+3Jx1a5CGQBDoKL47XOKQ4qLj7jSR0Z0TArijRXnqKjq
gx2DEb1KiWqXrZsTz2xNEZ77PYCQgUEm68lABH+MVvNl7qBSTvRBKeDHw7Ssu8dkLE0coVuT15u4
pq1DW2aB3G5ZVvum69Lv1pQEAzj+lMuotpx/In2lQaQXBymKkYBlfauEgZK36XyMYsc8tRCRVRgG
3qeiRKtjsQX6E4p18yVv7HDj+sDM6LN1G/Q0MbM79mDTPksyi7PS8g50P2xI9XdVZ9UpQ/fS6GD/
DEEmoKgUbvLIlgu/sMnCRnkwQK5vmypmkQO6Z/v6/XsRxuIpw3YjT0DpkovjAoVhhDqqWn2YY9jO
IgYJShh3taQXVGfjeWr53F31I1lu8rhAlcxvy+oEE3fw4kWjqyTWgQt8DSBH16/4JIxcUOttp8xL
DmKk+nya+nZDSVGceWNtwOxY/HaWAj5YVGNWuC3KV+IYAV7zxVa+64oDcUmByiYnEZqxxeZ3HyxW
wccHyC8lmmxHF5JOfjzltC0OKTz12i4CFiufbXxWjIO4McngLhNj4nNm1yJUkjQnDMLLF4v117QU
M0tIgX+4gSdP1aFYDrS2KQ6ai+y66YZPgN/Qy2zFXAWVpwF/mqAExWrvHjCL5MTtPZruW73Mujxm
kVCn0ahIHW1/KkcFVE2QHwAwQ1fe28O9ukuZYPR9YnNzl6cJeqpznF/1DHED+kTlmZ39U+xBLy9R
gPkCFiCAhmvVx1OANG64aDy8BeCil/2UdW1I+7rdv/6uf7kKIwiZUdvHGMjRCQZsWwPqiBNV267a
tuU0XTQkpycIfH65CuythtfGAMOPtPjJGy3HCv08VRQHcNyhhzCmzSavZHvizdFfLbMOfwSE0DXC
O/LIfTx08TAQlPu9AuXuAmJznnCQSUxaEfVZdbOkqFQDKMT1RwwOpW/KSlcfgmokD0S3kDON42nL
TPxdymn4LknvgbhllLqB/I6Zv/uFR/d8QhUdHQM3Ywa3EJ/buPCjePDtqaGxX9wCBKYgwl53s6br
z20LnRKtWNznh2qxIK+RuOtTjGJL6/noEMyUR15cf60MvW2Gud+8fiyORo5/XAIlOGb7EDjirR2n
bnXVllmDvPtgSie2eHZ52KHefe6I36HD5ueAmE7ybLQ92Vkxiut6iOd3U0yyXVLEv6d48PPboIIL
3peAYtbs6FkEqPxoAI7ygy6JPG/BHrgbU36KEfClNYc7QWzwYx2U2I5i5QGoQ9cNS3ZY1FhEcTGl
u0wnFfA11XK+1OLU4MsvHrJc/cZaEQZW5AX/J0q3DsfVtQc9Dp8aiYnrOgW0bfSD+XyZWHAPSpH7
gbfJZgAu7tyHIgAmJIf2kkHF7YQ3fVGaQh0GBWkUFrlC0RLY6efnLc0qWeaz6Q4J6uc2BOKivUCi
VG0T3aZodS7tRzw4swsSXqFxnSYHYChPss0cX+H1W8CXY+QI1Rnku0dvGp3CsSpWfAJKBirqS9t9
RHianI+kBiCM9ADcmAS6Ra4yu1kU5deuZ/Nd7NFHozF+OnfvZuH0iYKZZNj7k0IGfMFaXwH5a4AC
C+KN9edP7Jdfj8pUKob4Nbz9VdI3+X3Qth3GHgWmWUMnVYXOo2vRtpnHWbxJVGnvIYMIdIqfL2iD
zeiAXVvTx59Tv0OTVshSvAlkyjDbPQ5oo1dBGYC8Nhn8u4pPmLr35rR+2wVLWYcIwQlg0LqfAKYc
zZ3VtU8wBS7Km3Zs/VuU26oc9ZuM39G2YVPIhCUrd0piP4MIAzAPeFS0vOuchXZpQbMD+LAG1q5Z
wFNFRWzfDaNnPq+AoMOsNEDdoq9TkGWzGJKjfpCnXyhajAChpIW+rKfAvHG1Sx6Gihl4JUHrr2yZ
IXLup+xbJz1AK/Oiol/ZoDIX0WDiX32d2Fu+EOAtIReYgKuxIQhmF5ylq6zD8G2j5QopHxGcM9Ev
Q2i1Bj9EWwNOWQFhvkQiXbw0qtMm/0RM9VOs6v+3MP5Yb/Irs+PzF1N9cc96GPiDv1oYSDbRbxBo
QwuMvcBx4zr+1cHQ9M91WAS/wAGtgpOC+/rZwKDqTwGbtna48F+IVXFbfo6N6z8RWOF6w7WgHKhR
AP6d9gWqJs/NBZJvGFDMYaKMgbIAJu3W3PLJxUTspGHIDd1PyWKHq5ZCqnXnUThE0Am5Cj1Tzfxd
X9I5uPCVD9xY6XkTILTpMl6ONCM8kkk8dmGNsax3cyrdR06smaM8HsQDGbm7/18cnclyrEgSRb8I
M+ZhC+SseZY22FNJIiAYghni6/tkb3pRXVaSMiHC/fq9x9dtUdWrDjfelaaPtjoRjRqGuJ/NyNzz
0NZO2im3KlI9T5sVB64IpsS28JzF10V1zYHLGheGI5Ff084X+YdocYyAduCDjR2saZCSa9c6sFZ2
2aPEYzHovZEU+ooFqzlWea3NmKWtEcYSBTkgxp2Y3bj8Mv9q4RSk4no1m0m7bMYvv/FCJmqpuudq
bJbfQo2uH+NkDk8YH8fswE+Fu1s5fk9Ixc3/WWMFXY2RJMri6I3OYdCAM9Ey7TLgOppxtq4kFBb8
ZkHN/l53cv9TNI6fne1NmCbcxe6TynQ0mCs79+77Vbn2QQcesZbaDiY8RkrlnyInlwnZ2HDtxM37
EtdoWVh48LpmfscYjIG6sYUPqkV4K2gQF19pkeX962DawxvhLkKaa4VFuddO0CVOtQJ4aU2PX0m4
ln4S2GFV0hQKByLVm9ekranWb2MKwGfUTuZY7Fd13Yo2uG7v24IUaIxqSlDAna1egujvjYajypIX
XzKkiVfsGFsilFn/dI6Lz63ooYDHZjioD19aGPdawhoYhkL6cD8sy1vtb0V+Pwc9msxUZgYRtNz0
frYeyHK8lcH0PfSd+eGZqnvYiNRAfGzUSgSwGliubpTr9BegkQAjqJZIp9WwFaeqd4flHE6Z7522
zDFWLBGWIIihQ/tvnUuLNah+qxjiWJWRjF5AOKRf7O1Xk+6Z45k18S7F6upnZ7bZsMrUmdlmrfyy
sXbbGun6yJ8JcT4MJ6z6xbyGKlZZ2Wao87552jbWDg7WAI/Lt6jt4jqLRLQfBZdf0rqs646NXM1G
4oo1nOOcq/u+y62uTJWBFcgPp/ID74JdY941ynd/9WW4y+bCdWKvHkL8m0qUyHiiZoNYXkh+rm35
FRjHTE7iYOfMVB8kIz9uzEWVIME8a1K3OqjX9sgtMu8bt5uxP41XH4Us1Pq0DR0JTsKkUiU81M0j
sXSfly2qgv+C0rStXTDT8+4n0wj5KyuTan5p52u7sPalmaiSIHTcw/glkrTgZtuVa70WKUt8Fy60
avvsVkKomAJHgRlt6yHvMWHCrLgUS4FH1bbNn9axxW0QDus/ggirm/pVW7gYKQI1p+2EVxff24bP
HfFWsxMLa4JxZ1xXwfkiEGOiQ3NW18wNLrDFdzk2FJm6Oal1gwPRcbbPvG83jPddkPWJy1S/i0nk
4H8lc/yVDe1yagfXg2prmcHF1Cp8l7UqSAAFQzjGy3VPSm647hlr8fgS1e4YprQ9hU4ytzPK1Gg8
43Vc5KLiLi/xoa6dyXIr/CDznRmyE3G3jfbwM6yRUqeN403F19T9BzJLyeu3NUWTRuuCMZOYU3aI
hFDrPvdtnEg9+X+95+RciWjxRK6pX1TzOz+Wz9QodatSwwzFYeLL3Pa+GcGBa+3JNlLiEf1jznFj
vM6ixVfYdjlTafzyDZGFpQruIysC69fjq57QCepwIWuQTY9eU29d4iq9oVYoZIe0zgrqtUlMyGY0
ppy3m4krHYPSFDSpuSnmRpH0itewvfpl5aDG70iQhKdkMnyIYj1ubsyhamiTdfDUrRCB+jZdyXM9
+lU470TdWlVSd4M5URFG+MSnceCaYV+pVZ18UXJIC3v2vrTMMms3OhMMxGDlHUSWKQ/lolz6qmKO
qpOtfDUntGn6v3Ae2odmq1kcaAgHilJf1bOfzpxpeh86ys/3hVEKf1/2s4ziOm/FcJK6mtBN8ohK
cuhsBaZsLPRj6VdLdaztZX13NZmw2AJ0/Rk0aF1pWTrekOAjNHBNZisH9xBqj5Qv5cAaWzNPRiza
uW1SPtP6KSQnkac1x67NrKZsK3R5C1OivXriS67R8EFCYW2SkYRRh2yzzvf5Vkq8sGZm/9MsQRCc
+CynPEQjml9clmL+cz3iL/ESrnhXjXGqT+islXMu8kJFl4bvLkrbFX/hDptCfjMSDCI+ZrMFCH9V
5BJl6Ss32CPekU7O27zaMVzhuNKuFZGOn0KXJJweXHufaV8FsAYVjvCsdcYgHQztLizMrKvnjFRK
sYNaEzmJp4ignBcd8ZvryTafWkOOPGltziXXrKa8WXGhZama1qmKuwyFKHE59i2q9sZ/dNoIc+7g
LvVnjm39X9t09nxplnyYjovqwikpjKprdmrNOdaMRY0JL49Z7MK2Ld/MLaNtEA21SWytfm7cu45Y
tnNb+E2Q2FUmSPnlmfGdr82IEXbJ6jCplkFtZCV6eieuhn63IZh+aw5oudNGI+49KiPzhIpVmHGF
zdzfBfbk88kMZfbn+4WDWOLp5cgMMOL7q6bu2W9oUtiwMMx2QrdGwTOEhYetESmAjTYt3Qw+w7zd
kCcXqn1nsCeGE+uG4T2klNsNuR3Ol260wu+Z0SP3clT1h3JwoBQ3bnCuHFlcNtcojQRfewknDsX6
12js7RUHSrMzW/Xtj+5FGP3tONj412diUQAw2rD/bMhbfg4jq6+DACv2ACON/GRCWkucZGWaqED9
vkG62LttUHABr4cwIkcWquokQ3c8T37Blmhz0vy/Y22Zv55v52QTOG0FlYgduxmrPZGWGD+ntpPL
P+0pWKJV16WLh2xg68pIkfo9uZs0q+XJCly9/o4xeTeW0l51FDTvLnwQkx5NjzpIOOz9V2cLjvUU
Pch5pZ7KrGA3ma2TOl19b6jATKx83FdEgR9q08PHZk6UQNd8x6apPkS+V73T0Z+NRlwHox+xFFmw
zEusUGexxWXUj7b/5GpLvmE9wfPv8yzQ2i1eovoeOjE+iVjPht5hWuAZDok+IaNb31kovaRUanV2
OovUcbOmPIv9wP8MacFJbuyy2uWiYG13F7fttufh6mIPxYaPp3H3JLkYyS2B1aXOKtjPEdnvteGG
+6GRBYgWbWYfi10WuzUITlNmzuuxNikQY4lQ8Bvptb7r3JzlFMY8B0nQ//+r5b4lw7tmt8Ei+8SZ
cMsOhWuh/xvOBGks73UcrUP1z8+xeY8b+Ta60ricuVD7rLjrMvIgoYiyOw+baWLWoKNrNrZmpekG
sT1LWNEZrhxJHiTFMsiHVIx6HwyqedRyNI5tXuyHvnowav0VjWX33E25vEyzg1NeV0NSFN1TqUen
pxKU8ye5Dpn2bVDu+56MhsgaqEWB4mcpT7fv6Pq8aLJL264ZcH4Otf029Hok61VM4+0UFsatKTv5
4mjnplOT5l8M6vOEHyDmDG131tS9ZUt1muaiftS0YNGetGt72szSODDBT9cs1+lEFC51RoyGs+eD
ldN3RDN5oDS1yTpz8KLxqGNfePiXa++vnMw5xn28PSEyfFHAF3lsWvZ2pDeZD4PBxuUlb/joAX+N
qadnM6Xcnl5Xs64esaVS3UkV7SenzI6jwSEwIZL+Qfzdbt3ezvetmc3pgKG8I+lGCbH2GadpF/a7
uZ2H/ZjX+c4xmheTIxg5LmgEm5FMsRzbutuVYf3dN0zRnNwI4lw5B1N7giKdYtQcqNxLzWSsazge
SkHGnIlyWgp9T9JJJUIG7gV31FMR9Y9WSSycLBjRfKex7vytNg5zZh04uN+dqDg3ef8zFNVOLybB
b7ay7wrLdw/GXBJwnqrzJrYXyWu19sZwYVzKu+lvu9opP6POPrUO5EnX/saVw5pIIQ2QipAAYlBW
NAWhL0j8BRQqnffnLEuYbGu47mq8JWzIy8LbzeAnh+6y7O3Mz56q7dp8BBU7lRS5gHiEr5S2wQKh
SouArOLCcueZoNMN1Z19Uv7W7JeqJbq4yP3s1m814LPT7Is6rq5Bv047267vQVYOM3HYnKBxPYKX
gZyUu4dihj1lGPrb3Zb3whFIN4Hs7zmSvkQwv/iTNa5JLkqWGW9F40yoYVl+GzVyTWx2H59rytHY
ABGWbNrViRksL10jnycVPJADeGz6lc+KNoVFmV2dAaHyH7qwMvajXVJqcRbwvDn2r/ZIpu9GyCCH
ILpatEnKmAOfteT1igrz3RmIpKx2ppNgdauLYS3jF+rETxFEPcm0pq1o2c1/lA43vDtABz0grYZx
zKP5ofVDTNbDeNPQ8w2et2ekP1961uD18VJdm7E5fw/cST+7Qf4R5ZLuqcucY2iXy76wjOjf5Ejg
D2ZRTnYczHN1qoaAprm2yFxM0g/4u5rxvR6iGyaltMAOgeGZLDaXiUgC0Q+gAozTpNzzrO0OL1r4
QMGXp03AzgbVghEmgcJ/LjjwZg5p77i3bG8f46xwT5VqjTNGt18AXmVcSP4R2Xdz15dhC/2n/cBp
Qr3KJ2BCTfMy69O2RPAK3erckRBYncDfVZOxUjtQJ11AnY17jVU/dZys2hnmKHf5nNF8kcwcgsw/
jD1fuRcJlhr7H8WwkCrpLo3yL21Uf2brOt/kgf/faBjnzlx+GLRtl06N96G9kKQYlyi6GIb1mPu6
vO22WST+tO7pF/a9Gx6tthZJYcsAsNpW3Nm5c+i76CpZojdjkgzvqbcHuntK2xIXm93wR/lL1e/C
QrOszayetgByZmxL94PhIIYMtzpmm/lCyuIRffLc9wafZAv6Pc76zk3aYU4tu/zL9XIjLZUfUDnJ
e9lKidRbNtrxfD1eg8NxVRDirX13PVpOPaWDS447tNVyszqVkzbaet/wSu2o1yzqVyPrAXXW1XCs
eU492VrEcqJo+bIDVyWDP5nQp+l3vHaaT8IphyyZ+1yTDaJrSSPdRfd1ZTY3tVjqj1Ll+Vcu5i3F
pSg/eZqmj2kIOiCasBMaJ5maoaazqKM7XWzJ7CpWYA45CqpGArvbyu2DnHc977exLR8lvQtydNiZ
j5WYf6ya2FpkkkGSzog7jyLfX0TaOfmd44zfSvsAQS3jVjUjeAUjbz+U8B6nxZFvPMA3VdgaL1Hj
5zfKX7EtRERMi7bSv7Z2eCQGthGgJjy6AhP6ACBwboKuBQ8RbmJfro75KyffxdFi8fqO985KGxrq
JRXE/T+1KYMj3BMdizJiwU4AfaTQ40e0VqtHF+F35zZSn57VHsLRLy9dO9/M1Xgrdf48loAudFZ/
LZMiX+H3pFbqb6DWDytbWUo5vbuN1T647uB9oE6LdDLrd6vqXhxzXeh2YZXW9CC4RFiOKlDKMqDk
k29XGP2mX5GZ49lAb7EMO8l8dV4s90Ma42G2Xe/gORsyCXnJyvJ4Woe2TrbBVrtSrvJ+mULjNdLi
zqhrtlogMcU1zde+W2y+lnmEtR/WrfPUkJVYeUhGbi6jPs+emcP/pc8QtmRXZZF9UnNL4oHFo7N0
ksmweDetCWdea4YxDoHbLtzOfTgdDUuxBU0NKpnZhTGKcrzLpuWr7oxf122n2Bx6A1YS5VqTiSI1
6nnjAwsLbrm5+c5F1+39Sd5WYkuBbrDlJVOoDcbSjDu3Ev3LEBK7T0fQJmlBJxXPWfgnlzbRUQPf
lViROHtBLXg1F3bQo84g4VnRfotUd0Mf+o9rE6rTYHxx3zWJN/Cj+Wtc+8bkZ8dkcIId0477EStA
nDVgHpAfCiLmClEnzKK7Juq2AwODi45qiy49whuzmceoadt9JuzrcdBjWVrgf8WFQQYH9gwF1osM
igonATiT/AIaXj/llXOapRAz3I2oSDxn/Q38btlD/C3T0I/usr410tEdT7a3vljZmIEa6VWQWuTV
ZN0ea82nppkHPaHuNYe58cjQ9zT9hegeFnsi5jv3kWBa1BlHOEvsty8rzMf0ljIFSmTvg/Y6Hhnz
66/fsBy0dXZ1brvpbGXei9IcUKsY2WFLIPsIrUSnYZGbUQKfp4W+Udx03vwstyWd1/XQWlPaOv72
i4VDJsOIfBGXPfJbjtQdA3wyr38Uv76HvozP0rF3HAh7w8k9KqwFpStdkNeRA5sN+Wue2/Jr66ym
2fVMQyGT8JyVS9/hXCRknNmziF17mNLO9KorKMYk+p6fVQ43IRL6z2y2k0WWt53cwxaN78TY1a0n
c+NVL/poLf3b7M7/tWa7izJO0mvbyKm01ch6tjUhpfKd7PSQvfRe+MTIIZR7MBArwh7GxtiNFjge
avqaQ8ZFkSHRINbrgHjKo0u4RLRKo4v+kYGkSPxyyg6oRu7eZL8VfJc5LWz/X7SG+gI+4a+Vak8e
tkpc4uSnCaM8C6LG34blgwnQiRe2Bh3mtX3XkfheoWzEy6iOGS3jv82mnKrL671tyccp6Ie9sSl9
ho75ihX61JfbWSrtxItq7GQerHQhfAwcgDkqSfvmZfGIPlfUg65yUeblB4cDel0O8czfth3IsPua
C7jaaDRXJ2+wdBvI2+ECPqRi+8w4AJ9BOOjKUg0x/J42ySswGWGr2fjcNfoS2cI5y6mmAGj6vywa
vQQJwP6o8v8fenh7borZRQzdii+6NHM3b/YcFxsLi5bhI2eQkuJyzqq4EuFjLdUCaL187BdM1h3C
TLTRPPDXi72eGWDYi3+vkQ2e2367TF5g3Q1ZKNKysqb7TNXPTpfxFndtmxQE8/KJu7yJtieTM1V0
/gMy4X0xCLrEYm0O5Lu8tyww/6YSE7m3grw07zcM6PGm1VvX2tdFKIwXvGl6dxT8mDyq3wMSzqd+
BifBEWoyomgPZT+UuyWSH3CWaPLpmCI2O+7mfDzlV/ofa6GW12BWSFXMxGJijEQ3o+G4cT/4HQAO
2FBkZS1DPkVdNrzQSHRpo7R1tPJt2Ped89jNbngJp6W7D5R1BuZQvdae2/4MvVMzMK3LLm6ExF3Q
tfSG0kMi9f9xPbMDsAypZcx2q/etwiHTDeW9Oy3jvu1MEiEepyC0ubFhTyNAM1R0r7s3MgqqvS2j
n9CsWKk8GEdvDfO7xewtZNMo2tXMT8jEFuU+snR7ECxM3XUWc4rMIMmqx3Y8B+XaHRAn34KsXnaL
7nQaeRE75MPlZyPxeuOv9uQhaeYk1qrxq1adWhKQx/W+HyeYGABJDsgEigRsdg6C6tfxq7dmW47M
cb9Xic7dMTN/6xYzkIkR0sXsPGXPBmJTCCazyRxzJ4AgEWbXPhThvJN1LEa5vdNCzKxjrPnEupxa
0zNWQycGSWtSCz5eIpRIej2u9O/NNJ0KbMD2vLYAYJap254XQkrQ8z2P7PYUIc1FlWo+XJ+eO1Mm
3lnoYK+lbVIbIp3Dc3Io/xZaK4Jzejn1NLs8RZvaZ4aJ89IsJGO7MVuWJ+6/KVFLLw+FVT+3YRMl
ZSP+bdLZ8tRk/20Zu+66qDRiVFQkPjtq/Uo2t+CBgIh1ipu5B8VzZTYwCpeNvnG5NdMNMk3Se331
Z+vwo7QA/7eZE8YQAH/GGQa8vTqJIwas3P5Yv9gzTWBtDsVRkFXe5XoYz64gmzwH2/hT65LAiUDm
A7A4PhHeHVPYccvd6houFJ1w2q1jLcHHZfm+9/LmvaELAYfxHeVhn5IoP+SWtQPEjvt4Nfw74rPW
kbipd5iNrDlZ7HyNrVDTom3kvVFYfeHtZ3hVz0oO7qfVV79iKf5BAHyUkxXtxmuqvRnyY29ma1Iz
Ir24aGQXrP5/unanVGXLfz7WJtPmeTXz8NnRBhigYK1f8iHLvzJLvDAevPfy8rGCL/EqNf6nSupx
55XdG0NCvkjIbk3r3M8sG0/yuQvJr2f2e9s47whvQ4q++Z/WGVW6Hg5+R9sYF134T5RXo7iPhImQ
yOBshWc6r3BHV4+Iah348tZamPpZQqPidNOX36zdzrHs71pa06+plNclkyu8U7NY/8Iik7y8LcVE
sfGvL+rg+w2tUyRu8tCR56Eui/fWY3xXlk89U8C0FwB5mtw2DpqqgfIX15d0eEFBa0wbwCnfuGtm
mA5gai4biWknNPdyQgmtzb07yYdpG50H6GmIiaB09sHqnE1/qnaruZyNDv1u4DM6Ufid5sG/7+pe
JmNvjF3ctcX6toxAS7xgiQ7Atcdd3RGXh6aHRru5fiJ7ZXK458Hey/pLh1crdkrnby3Fk2HZDAM6
d18WLlVbHj7RyXtxOFOwOWx92K88JxerNQ6gfU9tMF06mbcZFjZXnbHeATiZ1PwySZYDmGNxyqF0
yLiuNAP71X0EsXcB33ssVdkdw+I6qtHOel4XEi/MdYKdnCQ6V8YsL+oM56lbQ6w487JsXxUD6Tu3
YOkdAy3WNfTOnbPK75qSmunC8iaZp+xN2BM/i+cw5IoCwgt6UuHZDDrnNETNg/DmExi88lwSNv9Y
K6tMs8ZsUhh2miIIv2QT9xGCAnaIfi8DX3w6uRK3yIjLU6NIzXOwbBox17a9Q8Pr/cTvOv1gLbbO
ou+8vSNggiV9ODTf4VgYYYxdnkLGZ1bIUjWbYH8SbmNEm6IoS7pgYTaQbd2Mr0hnMFS02f+almwW
+shrD48lmYVvMmOSDh8xHhu7P/CGrudta6s7CDblLbcxstzguhRF7pAERYOYqIfB/fMUpxeiwz+b
3i0tiDLfaTkYeaqkEbyMnTINDgvLOcg1Dx7XoS24R8BJfTt94eaM/4L6P7bKzEfGbCg4WJPyxvWH
ZILNlnRhHqRt494odzUuY9H8N2ovYdUUsf+p9Wk9PGrOsKi7Z22X7xjFGMJXgdgBaT8yCOT2BLHH
KVzXz/jjJeXrCkmnpPnPyka95mj7QD6N+qN310+9wOYpnLoQcTTZ3rmpNUWccFfO/hmzG68VAdjb
nkgMpK8A20HshnpkMlUZs7m38dV/tuswvw04Sk9rFvUfXb3OI28LkNuEhrhj5OG6T0ZrI9IAqK2D
NBLzzBZMVYZfBGxrBrmV0i98Khw364yavrE9FnKBKvSStLPffHadi2w4Z6VPnyrA2LotDIrr4TPp
9UBG144Hk/+cCfJPauaFtsjbo2ZB3ot0eX5Seg2DPXNVVPwIcy1CjjU/SPJsvfOGydiNOO2S2hkU
ZM7MfWfmRIxg2N4bWB33Os+5P8BuciI6zs0MGYQlom3It1SNTmzDC/vwGlN6GOgHJi7gSFSONbIL
zC4dxRXTk3GTfUaFHB6zcsofJr9/y7KGo6RnCGzsOl8Wt26rR3Nny8U7mpaYDtIB2TECz4HUMlu3
TQZTI162Ye0RWU1xMjn0qeRbrM/QWy7sTKCCWXQPibVvb7tF76te0tiQzDvBy3S/4SKgZWxS3sAf
6hBgZfaCjcR9EnITGmRP191amFPOvmT6M7igDmfqKA7rgpSz5snNrek1qMAAauSR1ON227W+8V1O
1rFfzL8yz6bUMfJHgWcTQQ82ozBFOKebZ6ivfp0o1Tf/qk3UAb1mNeXP4cAbRIUCYsSzzWdpRRCK
DGMePqUB7K5qhosqNvvO5g39ZQVf/kGtH8pTZTcDn4CoD+ZgGzdDM8+HfMFGSsEHZfYAPKN99ZlE
pI0hxclujBMqlUHYkR1jwRiCW7FrZvAkmu96jbPIZmDmjfWNYTAWg6cdLjvCxu2vQ6QvYYQ+H7uu
UrEFHXHvdN50oT1npWNFAKXJmHX7o9gPttxepVUhKHKwEspeqy1Vulj2ve2K+zAIl/9KmzGWJ5gM
9ayWoWGHCpMbavruSJzEWjjLe1j6zp9BtjfJ7JZFQ3O1vqPKlz+TbXrTTdkFOoFlt77gjvHOpRyw
aUy6ZF0159lxDUrJ27eGh4kH5DUsXF2Co4IDjX8Hru8YmR1OwbqLkiUrJG4E5IKHSTYGyqpkMl3S
LqI5GClj+S8a5H7jiNvMp7Wz2KEcFX8NhO6rU0L4u9LJdOw4vZUQTULqLlaZTIZT/TXKmv6x7U8c
JbVejE/NuSsXq2SNOO4ld3wx6jG4DWw57rBFm2lQwDwFAO+oDLvSujFQ31j0XgxjudOWN0Ux/2vc
TbgTXiKcO6+GWzBwNTZIJ4ivK3eBtvAtZe54t06rqBkyZ/abyIoSC5ZtYiC1Z1veG1ax8d5jgLhQ
3GiT0m5l/FlozXVVtw27FRdhLGfTXbxPX0PZj52+cugdhDzDJy6SQnB8JMZQ4eeaxRwZsb9p5oPS
rsRlrEf13A8tLVe4Rj7YM7MMXCbHI7nQoNHpmHcupMkVCjOD0EbsMf3vfd/ozngTYKA5g0P16g/f
lVqXe0EG/HXLeCWaMY9uDKctd36Jb0rCRvzPAs13gdSuV6BDIHMnAMOxcO2vSNkI0V2DVmzn7yYo
8Ns+Q43Ip/ABD0U0cYbXMHh6Y7NgI08NTvlBR7vcXNWNHCjAr2YMRg9l2wFFt1vcI+tystt8ONn1
8EHL1scj7UO8uQVXd++f1eQyPkSLPJf9di8y+VQWsjvbKENYxvwG0c69x0SUbr3MkaUMH/ojXp6N
56h9YhFHjrVMgn0q/LWjxsBgfjS6duP+GcIwRvtzoJHQTllouYBqJ/i73uimDhpHYojqa1A4TYjH
Ym+hZXtjBDEcMlOHfxn8YixALea8ODQas+UJl/k/QeeDiAKu6GYIxUvpgqFrIiYqyRXE6l31Hg/4
VobavW0syhPkKi+MWevjhGRW4usIWGMrMPdTe1IDYjMBwqiLOvG6Nntfo5X6alkdSbuMA+3FyIb1
XNY91oHx6hTqyuKBBK449NtU/8OwXLxj4jfeIVW3rPmNoJ4y7y3voPYV17PCjN7QcK+cyn6+E2Nu
oVlUGZ0w7F9LoJHh6yiyxTkPYWW9A78RTx6MnthwzUUlFvrhDxInuSRL+vfVGv005vBaFJgfLGH9
SginxwUXXNrN8LpGs/fZmjm8BWzXchmUpT6uMrW3mGhh+3Dk98IYs2PYhObrPNGPXsapvNkwfbxd
ef0lCZKBRtWvt9QLh5/cjZ4VsvlJ1xEFWCEgySAlBflP72Tz1zQNP441Rg8F66zxEc7zlJp49xiS
NbsZCKyblduBzVAfFGfBkwaJ+RUJa+Liq9O5b451GGw3RqPNfVhmL6ohy+baWX5sBk2P4gzQaKe5
5EAbeEgdII4sbHUhe5Ve+S0zszqD2vrUtfNXc3Gd5GKyDlgB70RwgrE43StZthe1eOdwxfQG6fS0
wEGCUANRLYQbkE2sTG+27j3YvIvhUBNO67mdN0SMzYFn5AhMcniBMzi0illyzzCSPtBW9g3N6Eb4
T24oJkjJCAFAzc/eYjH35Ng6ehGDiUjJmw2eb7yu9dO2iudG6DUdQbuZFXneJB+Yr5J4LBYnoUy4
cvUW/SCL6Q4s3j13evMjByv75GDBPzOYa/m0IJmeylypR09JfmO7BhSF3t4DzgshOtqWMyIkgaMM
HnB0lPUBTd2+9LLi2kFXMxbNamAyknXFWxHD0GjeJs/JddxXhnilWqjOWdv/Da0n9n5WG2bsm5VT
Qvi0kXi7wN7ui6Ad0hb96gPTTnPvr8JyY3Ppe1apIn/qeCrsllvQoOnlJTe927GL+p1Npfc/9s5k
OW4k3dKv0lbrRhoco/uiexGBGBhkcB5EbWCiSGGeHePT9wdlVpWkqpt5y3p7rXJRaUoxghGAw/38
53znerTL7LGxEqCvnBJYfwsKZ9h2AmXa4bqk4bkxmssk7oIEf6pRfbJrWW0aAmOA7DiZ1Jwh0qW+
1fV4XcbRbmn6bVf3WALJB8zn2izcUwQesD5jbp4qKIyiHbfWtLr+lxHcyz6S6/MsNsJZIwCkCTXS
OvenA4sq46soD4eviTFx4JJVbidvNfr8wtNjqFnhl5y54zfS0QnhGU4XnOmGxRxu3djXgBxDu35q
VDNR+uoJ97MNivpBjYl+0lOddEE0xItNBNjiexhmghmUGw9tsxurvLzrBgcIgajDsnxXuojzdcn1
kstkMJ3kwsoSc7hIMnwQe2AiS3hRdrVl7lQ1c6rgDDbMWLKIV1wtbUXtV5tCU9jNda2LwMPbWe6N
71j0KFeqOpedI+C768yzLoapaDUMz6Esz/ZUIoLl32FiUyti+YwxzKNHfTR41DdOxVfStPMjlkFG
GrFevGKr4qzTHwVPJp6XBmM35DAzi/29PywCkdOzir03V5YM2mRw5aVbjCk9eYP0h89Lx+P7TKd7
/qAt2T8kWcuYX7Y8ZnnWMOQPHE7d4tLLQTTusLdb9mPcTnQpY46QC/OsTKvtHDExOoKRF+oOiUJz
pkCl9wI7pnKHbzHitjDwjLsB2ZzK3ZcWaeNjIqPMeod57T5jxcx5CJarR5K0rVlt/RB/Z9CiAZrk
lLN5ZqjncGqxI4qTtlPUw7bG2pOcs4gjDe/YKd6pY2rOfidiE7Or4YwQoiFIXvYxu8I8xReJq0Jm
t5WJOMptutgesVOdcMkts71ghE3q/KTa9rtikOGkmOsZdCrfOYfN2cUmtp8TPErHxKwjvfEw/ZnH
Im79eU+OCAjcJDKzuZkI0r64ZrnG9uk56g5VVWAwwMqSky7K6znfchEp0vWCBfZANLuAGs9dNgJl
FbUZFONsdZCSkgq7g+qLHkdSAoY3ADytk291C/Aw8LWNbauIu9F7TKu0QSYVdnKV17210g1FYV10
VW27GyZNC35wey4BYQNA7S+TxcmA7nJy825KBgjGTZ4sc3dUVr4AUmdeWrPYVI08NKOTuUcMrxOF
Aw2RovQ4woKAkMgYEnGxhCgF/7VRL9oGVXkdwV6qLuHfNzyZcR86u6okG3CJcXSEA03Wg203G95P
M7NuFLpU+LgDmWtZKAJ55gCsgGN4oTLPjQ6OX2KrXdzBEO8KjKvsOf7QRXAGNxu1L/bCMftV1+YQ
4jxqo6swi6bkAnvjMj2wAajYjaehXFsbkqFg5+bjBw9ImHnuocPpNu0NnpnWYeAjS689O+25eA2h
vYsh9HR9BbxYvtVjLwT4bpqCAhiYRh1kFZa4FyyvRQSGnBEPj1eMaFt2p0RA6nRu8wCZOnolBqUt
DJBMxZ+4zGgNDfM6D4a6pnDVivH1Xqdp6sxXHgfUkeU0iz4jnJQ93FMF5tLWlf9tkGJyXmTb+hCc
VZNXd3ETZ+VFZrbmqmljybyJiWFweqO1xz7jmcXNx1gwsml4IwyHy7dKncZ5wKKojYPb+fa8LZsa
ErhbmUC8iYhASB9I4kQ75nlFfJPTKUGlgVu5/UudAxcMEFusCbSzl8/3tY2Tjycs00c2hxPuXaQd
xhCfZm8ewqca69sIh4cexLNTOrhV3Hlykz19IVyLjo//9TAVQGE2eKyV3AoZde9k44YJTl3DhBwA
6JBt80R29kXU1s4YIFePd5ijp3aXxom6HiIHehMidQ/EECIW3rwSp9XHMEZTdSmMtHvEys3wjM+S
DYxheiY7hIhG0jtAXFN+8BcXtyVMYjbEQxK38QE5KZt3GoJSuJ3thqMUFnz9ZeolRwTXW02oSc2T
4tDjn5KnFqoR+m6j3eeaTVJ0nEwo/gjlvgmipGt9ZzeQ2BiObg2qko244CFt4eEHSZVXPRcIj1xv
m+p2fo3xuDaURpg0RHl+OugDZuSp37tVGzundGojZz+EOmf3Ybhgci0yB0gcDIs/OJ/igir7SddQ
4GtR7GwzWr56GHdjntMTQ2gH5O6TMlR/hmWJlTLPG7Cncy9t64LrOEv2uqu8L45b2PlOpHmn2evl
YjjWHKW/8jFNDfPRTL5Vs518dfyxwi7sGO4tth+He5nXWm5UAqZ7VKM97nI3SfKbJO+KeYf03fdn
TE65j0lw4gyCW9Ky79mRs6r+7Z/BMn7Y2sv6Y0Hlmhb7IUZJzJUcMdwNupxcgKUAMn5Oa8VuX4KQ
qbxjKfEaBovA8gz3P7D8fvP9pf4nzfc3ayUj/ddxPgphk7fkZyTh+jd+z/NZ7m9sqXxc1coBq+cr
kn6/5/mEAFXo+ZZpArRZI32E9v4BJPR+ox7WXHl8v1MH4Z38owdW8mcr5AsBS0KMcP6/emAJ8/E/
D9goU0mTa+TnC4StGocXS0cbb2jFXTfpz51wqx2pIesvrkXPWi+2f2Z6mRV7gIroQrNBLEjL+ZUF
0zWtmFtwKBszb+UGenOzH01eOiWxQ5SqDFHyXBz0PDR679occrqGKO15QMctv9TaLq8rc2SK18fF
hSxA1Qzfz1wW7Pg8tj4UGsCReehLUimOrZxQb5Pe0gEpC+uW/J7zypBQMjSsrmNshMyaXLXr3OFj
ZlqNMT2y2V8j28ow+gTqHgu5VwPj8JwChUGz0Ws2jiETD/aAN9zgALsdrEZ/hHaYtRtoD2/SjbtD
opwOmQmTgDNRVzFwGAurZsCe43NWbfvW2bEAl++zJAnn0ZC3JSZW28E8J81D2/gzSS7HUfGun0Mf
iHeho48lyjie2dM6YkBvDGCpatPaJAW7zVY/AOgwMlJWRWTk5gODbTsWEs9uQoNNYPcsnM3JpFRo
geQ/4asfT/4kjfHTbOW4vuMxjQYoregTN62y1e3AYO0rEQ+WCKMvnISsYWl/6ZDrJhSd3rkwpUMt
hFPpGYmi08arCmfvbmHv896z8t0Lmmnltg6xNWCk6Qa9TYlof9ZL4ykMlIWrMKhYfOaCtFd0Auru
cxAvUb6Y3+KiK0dzOvVGS7hGtF54XMKheyJixZF0bL3EOxEjabJAUFQ4oyYzS6BgRMvv4avkxaq6
VJ/AeNDPEuUDlxvbLl+dqhrpA+FQZYQ98753d4TniK0oXrgKytZtmo0ubPobaybuJ7+v15H3nCKW
ZUtbPlO2MePVbDz9mJruSIkWmoS5Scze+yahedLdkA85r8bUa+IBHlPIETp4ODZi8b1w4yAsOxug
2HG0rTLffoEJH2PNEwnyRk+hyAe+TwpSKNqy3iWTnwUce7duIX2DRBSH3JLhX6yM7aCkMZAUbRWV
NEkYMyZluAVcCLfqNjfWK5c4XPU1pfPgxjFJegZph9Kw90f4gJt2xKnEf62bd5wWuEAGP8yqnYFT
0MMek/co/i0hvz3eKXof7kjdz6wLLEpz3X1krcS9Z+p4fGWE8r2hyoBgQu/CAl075gghOVpxCDNy
0cDb7OmigtzXVkdf6+KLh9jzaW5jtoO5LRic0cfGh1MoG9iLzLqIY1aYYTM1vGQKgzb0ozvbTeVX
rgm8tnUXIguLfMWZ02GN8MU0an5rYyN2dtpCM92nxHRpP+rJMW24fIrXbDGNB7K1mcRfJZ2bRdBv
wy1q53I9mi7WQVVcM4xCovGuGBLPx/3ikYbVeUtQc3Zs/ZzSyPTUlaXlX+gq0+6GFQyvYecb1MNN
IwONkgEBwMfJ7D5Kj0nTZk6SfleWqp+PGjEPB1/luIyuzcFKb81hGt99u2unLbEuvMUxUjHcKvrv
bgkLJZ9M6s2iT3aq7PcJufqryCm4asOY6HPFiC3dUsYAyL6mckNssoHuqH3j2rExYYCM8wXDy66Z
ve425HDkbRAiYnBMjDKWIxPO9p66Z0kKlBYKKmEU5GWGQ1Gyg0TLdHhpm3oK+jAdsl2rofzvTNKf
/Y3pzDhmFfxtH19p6KFE2Ekf0yKRtNXOAu9C50Y4gINSFRmdi8YWXBRDnNjiiO2pagJBKfenPpeW
vQXfxIRlcvDEwxpabyQm79EVYeyEeCeSvEfhnqmR4S2zMR4tG/qBpiWHHaqUsdx4kxouGfbpcFdF
9viJ7SIFPtT+DXKDrwzqHpA/zjpjQez1pctcYuSmJ70rQAusA5wX2P4muHeeyxaTFR0/Alk7V24R
fa4mTu4fshVl8Q39cpneqhCHPA16TcNkMBe45+4VJ295hxxlME7FvZ7P8yYmX4UrI6/N8UEZDP2u
SWaKgWvLD5cIi0NnkWl3w7gc6i2HQj9bSwcqwz707ZyON3zOwrgopFExPzW9gR4bm58fHuPEyPpL
JpXOOkxxsOf4OACpdPmWGlldHDXWAPrLOj0YqFKV784+/iUb0yh1AWWZbAujFxyPI22ErEgM2run
UZkzCJ4lozDu2Z/ntGNxjtLmvm6c0Q7g0lvLscRe5hzCzsY8NNoNAOIUGyaLH16h5BRxMPeObm45
/q2hKUMhd2RVPEN50PafChFn1cEsLcc+gNWB2hNhoeeOajgQbL0q7akoKsqxce6ZdlfOscza3r8w
YAQJYhFzJlLEC8Exeu48RpnE790wD+qK0uevy6At/ViTnbPO5DOn4uy6NZGnqXAo5eCerPz4qu74
Qg/hABDtycysZQiU6QzEnFO3Knj3RH52mVGMN4zXbG8XyzyJz6y/4/ihF+bowZBFhXtH75V9NZHM
dy+xaY1kaLLYtviEvKm8pwLS0Kc4Dr2vDJMiTLsVFWsk4XJ6ZvXSxT0WEdt6cwXtWt9aqF7xF0Cq
RX92yLBFV1RE+RYn17JgslSZSsdb/CqN6W9mFGDvwKUypcOubh0wXUzSo8U5mcv8PrkIW9NUY8BI
k+LaY9DIxiOcCytoZ8x4rKmLe+zzOu63KXAhJ6jWWi/LppcQ2hg7jtCNjq4zPSIKlq9j1jAnCZHJ
dsmSJ7sojFffwjJ940C8xo9ZtjZcnd3eKc2FO5kyPSpPyps2K+K91TcWrT+Dy5pr1JzzhhHPi+dR
42AyritDRua+nusLXK3Lc5mRENr0wnIDqZsYWR5nNZpSgu3PcY1zKZg2thbtll6iaKyT7jVImg3O
ZP9o1/Z4JUQ37ofOf6/nbDjGWlPAZbKSZFFY75u+ifapnt6XHoc4FnKLZEsW54TOe8qDpvJWUeu3
Tf2YKbPnpJ/KMQ5fpwxnDvkAMybei6+MLzm3VLsJF4uHnDWzyTRyTASRjy0eD8PRySNrB4FLz0FX
9BYXdG3auHV6FCkKP/O9SQ/GVxV6b1wm3e0EGh7xghRB2jr9ubV7bO+WYXWsVpgwY7tfbplGZAEr
X32CvO0eBMmtr5HjXEmIxkFj4EMvFtu4CT1yLHXTZKfUn9uHwesrajb93jBZxdr0ILv4GzO4PmA3
V/GcLB0EHpW415oxLCfl/Bk5k1DOhGQ9dqN5X4fGEHBO9C+aNqqIb5XFQx2iWodCNmet0/aizDmc
Lqt6mc6RuY9NONKMm3hIVmF9mjuuGIhLLYf13EyuhLYeJq2inQAegyYau4judblrurYh9V9Gn7h5
28CPev1Ky6XJqXSyzhN1mN/Kag7vwrkjqGfj+nOFfRur8omwo0ksAcsPSI1vzuwWR1r+ACBkS8BP
Tlq0zqo/+Ik5P+fhtDT7WDmfXba4m6H3pgs6bSL274w3xkAu3NSBNqT3pVehf2tPPNZ91cEH4sGJ
JXN8hktVvM4DfUFj1tsnCjYylqqmem+UNTBU1dWJ2Gl+Ucb5g2oY/8QjbzzQYdwSAhmZztiFon4u
cQxEfsujhqnBruLUcfUhqtJLd3bqtd9IJNFUyGgpwOlZqUBGo1luugyv4uTYWEFrgtgBwJcs47ZL
9ccCMDygRBGLB3oTjxDxKc1cnzNO7gZGlrkXrlbYc7Q9Yv3Qc/8tbeLhD2Df/5z1/ybWguk/Oet/
rC1L+ZfyvfsR3/P9b/1+3vd/syyf+wpZEWDkWuTx9/O+/ZvtWa4LWs60AAgqF3LOH+d91/7NXf+E
v0jI3sS9+I/jvmv+5gO7Ra4D18rmQTn/Eb9nJSn+8wgOFVw5DmyhlYds8uN+xWfiGu0mWpQpzanZ
VM2da9F4pc2Zk1XYdIFPeRoBV6fTu7Xi9JA6ZlrsDJ9xGLxNRhHm1O9AKVgn6YXqdWExfWkm+I1b
liqZ7zEgsKOJahU+OmRnLhQy9LacmQT88Kn/G13rZ1Lf91/D5cOAZ8QmCQ/fL7IWG1HZ2BIRQVIj
uEd7hQpgon8yB9EUNeZFc09HC5YwQ2W4ekih//nr2z9LGX+8AWla0AysFbi6UpJ+oCDNTlMV1DnT
Whbm6RUUk+ysx4QdsW6wIIchAWkYiEN4qjNJ9KTPcKNGxkPu4XgoIQTQ/eRvbbUceZfdzcJx5sYi
Pn0Y20Ydatm1FzZ7BOYEKzsM+hERJtM2tglaxmvaM4U+Oy3AB5pNs2XvUuF3+v2jLpbhL35VsVLo
frlkEEjYkvuuw4qL3PTTr1pGvjn4WYMlKMlqNmqpuu4mc61rXWrl7eNqma5HqaBPQOaRw7avcTcz
DgdBm0sVv6hhzL/4tBu2G3OyFcnNDDKvtYnc3jUCeANccX/+7YjvfQY/v2d28kpAv5QW96HLTfjj
1zPazpALXcIG6Zv8WojpQ5MC2Rn8gjtlZcNlUY3hiZXywZqc5ejDo9xQWuS+zcVQ3AyMG3PMeFUR
iCluDmGLR+06yVR/6VA89ESVsfwaAXqgtmFpSQDOtE09OUtpYItU42lO7H5ve6V5K+dqn8JYOPA1
NnssSh6xhc4+THhZ3rJJt2dBq9xLRorlW2Ur474RRX7yE9UTgKuta7ImkH4qxwChgxMKbFJ3WU+d
fyPnUu4qqoQf6EZX71W4PJE0Wp6rvimpgizLZ8PPvaAXq2kiyhlcR53ahZjzb7uYowpx+QqQXFZM
J+zq3nXN0f5c4VK/aS02ZG042C92a4VXrlgYtqnsnqlpdx3qZASN7Bf1ni3E+GDbRkpjkxFeNGxH
cbPywzb+MI9n3zeu0AAJeHRLcj2l3c2Qqz1P+GWrMP6p3ny16iamJpFmuiCdjInjkWGtETdl3mGq
4uQylYN3mCYX0skk03NE2VTgDZiaQlVxb0NhmjcNaIeNzOoXORsKE/ygbxu/y3aZ2dN71VC5OxV/
dO/QmhN9VP9m9fneXfTj5bXqsr5nIxY4sDph9v58ea3Oqqly52jbyYEYlAfSfusSbaVSqq7bb/1k
mcdZCyMw0mS+Gc2sPc+e/6INkoVBmw0tbb6N4YlAAHQKSG1hkcGwc2Tmrg6WXxBIUL74CyKs+JmR
7a9qsofyClIOVoTzL9UzpRxs36+IAEPsMIO0Jt+gGAqyqM/qiBXtyS+S4UPgijrkkbB3JtmaQDHh
fv3z2/PXBWV9Hw7ObldArxTer2snFX5VvPhsYYdpaB7Zl0ZB6jcJGdRZ7K228R6dWui/gm3+66vy
sPDZxJrCEYRY10/nhxXbFB4e/34kUzBbMbggDiifHB9RAUuKvdKLonI8uOlSPmUZPpjQdMlaEUzs
w9cBQBw5TuW8NthIrgwlPTanQl56zYQlvYiXv1jAPO9fvivB023F9WFSRZdfdyU/vtt29GVJLzic
LQrxyFf5N7z5t3iubQBolr8SnmQg2rXtu4YecdCDdznEFg2wE02z265LxBaAyxek5OrWTfL2OsMn
uvNaKzkYbo4p0Qnbt9I2jglaw2kYmFrmbvliz425dUTDnIgw6QNsWDBATWEe/Nx5ao1oFDTUhvPB
MUsRhFEtH9Ck4AJhot10YsRbHGt/dQnxL9BMPJBvneEcVJRzfrZgbDqFv5lmzo5LM/QvnWUPO8Dq
6haCMZFzCAS4V0NP7qnziz8nyoe3g95zYJTf7joVhfssytplG0n8ErRIeg/dDGPdaOLwkBXAqdzE
a3fKZNzVNbHz6sajG2+XnB++pML7NFXIo7hZQaA5czZelYbhGFvf604w3Npb1226O22UwzseJMF5
Z8lo6ENn4UQ3LKci7kFApLXlB1FlUHQ4NfY5dq075MPxUFs2rIiQuHUURu7qA09ujdS2ThGm3F3K
5u9iIn66myoYNVNlkSHm6HzqvHZZh8jDobBVdFPUA2XNVNJS7kpZmYl/yHerI+Ra561rPMhVRM/W
6Qlthm5qDxW4jzo5lByLN6207S1zyO7IAHompJ8lIaeFtv4iIjBf2tZbaS7pBVJffz3TYEmcNZyu
Ui0vpJdgmwjdT5YZ2pd2Ez97EQEcq1W4VgbKD2Z2ik1BNtwcy+46N9zqChleHzJ3UW8FT5tDCUmk
2gyg93Ny1HX1vdoao0Ilz1q2T8uch+eu0vJGDguuvazMz/5QwhkRNdYD37yFIvI57pLpfm7BYjCw
RnqnutEiyEOnLcbulkveOqQQ3NY40acos6u7cfTkDX3o1FuyF3oK4YKDM1VwQKLUvjSj7MK2F3kQ
M5S3WGbzY9GQI4/yur6nWy+7nEoS4Ix1X3BIQLvDH3PbevV8ixE3ORmldI54DMPHvJKHMGdYW/ea
utFBUshYDz2mPTS/kitMdUGalGMQrTM0vsPxgRPz57DOk5PSk3U7oB5dgeCrTjzm/E9NRvAf4aXC
rFuEAaMb2hH7/GM2ZgMsZU+2X02YR6j9zq0TfIIOUwvUCC/F5N028UflaHQJmN7JfsqwQNdwbEMo
DtsELue5N9md7lurMu40N8zdKJbsrayiM6bBaYeUVH1lL0b59qDWK0h68mQ7hXWPN7/FjN/2z7Cy
HgAhOCcYCCawO7sQq8oZ7pakSt2NVcc6KHp3PuZ8Adcl+vsXwaL/YhCQO1asPU8S2wwACav6xFY1
Jqedzlcd0Wh2xsRa0oOXTjhDx5zTctkl8bh3Gz9l0pYKrIuZisNPuAe8fZamyUfrtzaOFWzuZ2Zr
UGcqZ7xAgMGn0s/NmzE1X/2mlFvZWnipETO3eay8g8iiGY58pC8TvDw3ndW6l747kf31lxc78b5V
3PH71OsOPBrVHhNVsUWjvrWoGNoWalJBmAvv0Cvf+cJg4Ag4y9qa+GOO7GYy/9lXMen6gRESGzR8
+c/AvBo7mJSbB4zdREMuKNM3Y1NFX+cMJpjNZG9TU98O8KccFtLSRIpatwt3qtbhUaUzdkC2Atfg
8JHmu2w0rkck6Ie1dZlloe6SQ87egf21GR3DhXJL20uLzSBW8YwE09vcRxICSFWeDXqRUZlzme40
qbx36ltJb7RL8SLXnktGac5bH879Q9wbLPwzg8nOkF8UxWxnshstI41GXDMdULvRV3wzg+sbXtDJ
uvROw4TJO8r8fs0aYbLZJA40oYM/5gxLef5Xryj5PSKjN7Yn5nxmugW6aHAHrPd+XdcdVd3JdDRD
s8AYkVnprnZFqHDv29a8I31sTU8J7oZ9jTKqg8ntGfxo5uzvIzEKcTOk3ZrLXF8pHVPvHNkAdMjF
cBvMUkanoplNd9P3AmMsj5HRumsTz2NCqUL4hrzj64GIZ7HFWg+2kwLw5YqN+hz03Gu7rtMyMBd3
dS2nQ3KocZPcjuTI5LZhwnlgaiSufVnLYGlN+yJ1WXz7AkPYdpzEdIsFnQnHHLaxuwPF2taQq9Bz
9iPTyJHQEHuUyyphDrKVmrpeNojJYUzKBAuQlFc8x9UzL5439/gV0/QtRDCzbx2voVTSYTOSsQuG
MbFPMOFTEi5k3TMNLPT7wNyBnUwnrus0aY/f3ypaEmOzVieH2RrFIz7U9siwQlxT1dseRRuJa9zy
YGUED2MOby2Wes2jKuQpcyWKsmPGu/72yTSSanay+Z6pIPxGaVXVE421ZHitiLgPfJBhutUunxZp
IG+4n4xCXMdLZZBcj4TzJW0qLg0xQYzZYJUJBcnFjMsAtGFy6ML1B5mg74/kkdSV64JgJxyVv1LV
yfsYMoZdvtnWr4rQTwNyUtb3Vq0A0wpK5eRWDSkXbBU7Fz1Df3vblQvfBiW1/kpR8b2R/88UgK+z
QgLFPnZLD7ba9TlTmt0cj+2xhWx3U7FPhAcgVBHz4FTVZT6Zswh811DPKqr46KYVuFm3wDidylfP
8zLHzZZcgIBri6XrCyA580WooYO9IZDn93XlDLcpksi3RRrp2VGV3LtWBOq3Vlyg8YS+V5zqdgXy
9rGrbku1GLsSR08w+s5Y7TJP53uVGPGuGzB8xmZ5Z7aL8wVWknVmsnoBSVzsOjDjd1h841NkLON1
3MeDCDqsrlvEy/DRzikV2zmp+7UCaAEPgdPUicr7+ajaPLvx7bS+A03onBdl6gDfL39P2y1tOdAY
oQitJ7VO4ZxiJ7GXfui/ia7JWX3qsTo25O0uhabI2A+T/B1uUcDjA5abqdIre5bsVOq+OELFK7+V
RNvPRajNxzqO+wyDr2dDkNStSPYY8PpX6AXrVqVmMM2gmidI+J1aVzQC16Ndzgfi/kdUFbRny687
QJAVdSDEpULct4S+L62Gx7SvK3GR5qS7WTRFy6ctgLBsaqC6R3Mq/UsmTtOHI9MucHKLlgUbzwEB
GHGfOq3lEcee4iOUuOjswG7w8B7Pz6HlEEKLHmhCvyPfnTC4JADRzaY45L2+d2wqlGDR7BF/2reo
squt9kl+xFzxN/XERgrV2rgzxpldOpj2w7wYd/HIKEzFnCUNz513Hf0TvBYPem25002kh/4SGGWF
3WSZjqgI8jPef+u20KramiPw3zSS5c5pC8F4F8s4MbHoTOImvPboxrkr4yZ9Ggz7pa5M52h3eF/s
kjrxIayeUdsxsxhxrTYJluEgn3VyVGH3HFWN99pPVIh3gKPfyZhC2l4oYx6VRr9fvJEADTaAg2XU
exAsDs9Mre80yC8g3RX59ljY/qEi2MK3b78npfukrPm86JjZJMOO/51UEfUKcMs3bievObxEO6ba
+Y6d6FPJtjOBM2Fmw7QpJ05stmjfGADey979amXipRxY0xuzZh7eP2RG+hjH8C6z5IsVm0/fz6r/
kdL9WBX882tz7k8du/+9Jt7DR4VZ7KP79Uet7+YrYkWbRLHu/u/3P0aJWKtvf/qXXakTPd/1H+18
/9H1uf57Ee36X/53//CPMt3Huf74P3/7WhFyWX9ahNzzk6ItcaP9mQ4+/q/PH19WIfxf/tY/qni9
34TrUOOAUukjlP5DCBee+5v0UU5wnaEDMOX7hxBuWOo3mkoBabho5NjbVkPj341vrvUbqjoiuedi
VPsurf/9A/hDtOGz+69FnJ+lcFcin9pEVW1+FlqyteL0fzxiWyZWqIGZyisZC1bkKJpfRsAP0Hdq
g5tRW5+8TnPKBY49nMMw8e9d04m/jNqFYeKqrP8LWWTVUf8pKq3vh+iFSWDdM1dX4K/ldgDVQjEy
MHoVxSAvxyRpTout8+2UMSb94cv6NwLWz/I5L2VRo2fiwaMTlwmF+YsWQtBxNhmZp5/rkDp1QlQI
6R7sgL4BT7Gb2gqjcf4XOrL/s6ThMopCeFK+70uL15Rq/T5+EGByy/bCFv/HW49c3oHtkNZFxCwU
Ta/0yBeuT3dS8GACdpwIjXrdaVUgNcRqFoBzLzvovEa0bGu7YtvbEpYA4sYWLSbyV7OTUx1m4W1k
jQWI4Q4e/zYl/UJXMnOxG4i7MOGXsZLk/YFoMgBBWcSOxRYnAIhM71Bbu95riFXnuCB5E5UGtr3Q
/sI5okuWgc0RXz0noZDsMqGcroffNPnia10x6t+kDAXfSeZ7bIvzxW53SJY4esoxTB9BN0Fe6Mec
VGnHnfE4zViENsi3M6aHJckkiU6QzhsbJ5E6JKHNJrmoqS5GbCBzv42qHgSfVF2H7U2XaccJXdR6
w6EsvepYlaOtNpxeBkOBW3y7lFHtbgov4RhNHMw6jykhrk0yQXm8xKdndYiwDhYs5q/kvzyH3NGf
X2Hr/OPHi5kve723HerKuJlNe73Yf/iygYKh6xXt8haLRR8w0ixXHNSMw5+/yq+3DA23iHmM/tFi
GUysDtofX2W2qdGqOUG81X6NZz0Gl5/48CJV23R/Icn9op6uly+vxd0p1yppLLO/LBcFMYkWT4d4
M0fuXl6sRjUcBsFYGuZ4nu80OtlDMsXJo6dV+JHXKYUHsKyyz0DPGeX8x7+6x0csuYFpCjHdX95O
17YRi8nMr15G3t4VxgidCypWO/vLX3QK/7xacKOyHGFE9RW6qbBM85dPOZZhGll9Wbyy2Of7jPP3
tk9lBgwqibZOCHPb9yaQ3yaF5tjziqf/5DddX359YWzIDo8Ti4qin7/kZW77TojCfoXkTgJWSTqb
poGcRkYQ8M9f6uer9vtLUVDLXJTTvksR3S+/qWSgF6M+oPMmvX07gijYy4Ec35+/yqrd/vPe+P1V
1kuWhZchleX80pnWRRxwfV17r1VD10/ie+3Zgm23JQw+QwFwjJc/fz0pf9a+eUW+N1son8k01Wae
88vFomsJtb5ybTSMFBCLWGSEChxzkEl0O5RXTMuoKiBD3ctNWcJV3i0yhZcWyYTNYQlEoDkUgLgS
dtF+0e6H0a/eLAoE7M0gNdpO5WL1usBsjcV4YuD1NhFGwMoCPGZtdWcP6OYtbmEtMdudndCICbw6
PHYiwYp5YAeQ/j/OzmS5bSXasj9UiAAy0U7ZieqsxrJkcYKgZBt9om+//i3oRlWZpEIMv4knvtcg
gEQ25+y99q8pKNn7xmZQ4lZyNFldhKNljOuxa6ijRbEMti6nxmKN3wGS5yT74bmg+1oiuQ4dzr2V
5n+roCAlF2geEkrIppN6T1nnmLeiTHHDAb/DGDmh1IRoQBuiL9am1xq/YjmpgoUwc7pLRUUVqARI
l7s+jz8KJr1VXPT6aOkbtJyGt3LYWDwPZuH+yIGCNIu4FWm+TGBod0twZum24wAnOeajb91aToDo
aoSbaN7mWLbZaweBbWzDXDgTnGl/irdSsT+5Dwtk3tvUQGOz8SOru2Modim0SyNNtqVZhVdDFlEZ
kz1ohgvkq5nFN8DJa+kahGosZaFX/mrQsRVfFGCbEFmLABVrLjjM3Xsqajva5aVfXQDV7sEMy8Eg
+CIwE2DMvBdop1CPg3XouMGf2pkP6w6OgRr6jUFJPdQDjw/dxh4f61nZL7PWpWyAgglOKZUmankB
cu4bcCfB82TDI0oSUtw2nFZmlS7l6ngR8K0/TVbQP2eYrNIlwF3rQQVela1jcLbpIu+R80L6cswX
2o25tZK1h806JlgI00Ab4+8bDCNYpVVbbmY1YvoARBaJvbIRy19S84u71eSkqkea6mXtBU6g8LnF
+vpCFnTwnoxeIK9KGZfX/WAm/jpJ69xdd/SFfnXDAKegJGsQ4j0Wgh9TJcI/QxbjF/ehpAUUZIHm
LDINEc9sWg+fiyYEvmANLad5JxPJvUbMQLtsdZ0EpCzUCESPUPAFsian2WxgShHojVbLhCStlgW4
rU3byAhzlUnPlxqObdebpKuH7jLlpz70fi2uBmQI3bJw8p4DJ4VtcLZjb9yjh0K8KC02QXQQbLhU
hNvGT2lIX3zHVsqNfiXsfDhdpUF4F7RK+2HVNcLvDrUHjQ8BkuiGDMaB2qjVw7N26xEcgBo9/RpX
gcoWziCGZIOMqe8A1vlFvFS0OZ4CFF7xmpq2eUvbHBuVX3uvhRazfRGGnfzMaRlQv5UlrAUx+fS0
QSOzeWl0HFAjyj2cHsp9iI3e+j0nYPyRcWO81JkfIzKxqkBcVtrE/2ANhOZsYbCkuLY0L36ckhQ3
NS4ycyaIA3nNAzWsW5Vjj5NpSdeEHw8czBIOIjavN4s74FP1rTkEdBkKp2zZHeL0+kWfs7fWsWul
T2TmeONC1p29ZjbrHiQtqNfS9bGeZn4lHix3jJ67MmufoEnlAzbzoHvUajfehU2P2p6uIPV4x87D
76j3BYXp1NX5InWcF5aV4LYbW6e7RdArfDA0PUWusSMZhhyBrqpAXZv1e9cPebbAJK/bC6A/zltB
aDlW03LUzEVXIzNbkLdb/3Gcrl+V4PloF0xaelvaWvM9MjsTMSB8ynvieFHAMGfQsU8sBUWrDSFi
k7LOm6DiVxOIMZIH4BD3AKaK+qJJy70Lfo1WGudMiMrxlvD12DgHEFHBqjGF3ZdQHLtVb2v6z0BP
OPok3gCLPUvslqOJbqZU2ods/OYEpdFuDXh4/sLIPGCQmR+IrdWz77tBM16zRRVG3K+SBHX3FVOW
AOPsyByYNLl6uPLLuCjWsGlai2N/br8A9kFo3xOxcVeyCYjWmczaYqkl9BWI/lHpa5II8weFshB+
jUYZa1Omxjitykh5rw2VqHpNkKI5LNGswNhteruFPhS4Htk08AyZGgMIL1A4Naz69RD0yyD2MVZj
1G3o0KUKTmlHTPawCgxM+bh7a7ICnKlwIMK2sQcBewjJRRCT0ePfHRE49oWIf4wx/+5a4dv4lRo5
K3tNDDb8sDYTGYGDfcs4woGNM0k0Bn3XECLHssvtFlAWTF0ybzKVWUt0na1cY77Wb2TRlK+D0giS
dhGyX/btiIbAl1UlNilJOO6lzLOOSdOLQ7hrg8GgVhxem4VZOMABB3KdC/q1s+doaCvEwbFme3ST
upGICi0J3omL4cjj09W5FnERPYKUj54IhAgLIDx+dcNxvICj1bbzHmzKKhS2bI0g7wDR6/Bp4txg
LYj9h7az6juZEL/EZ2U4fzhmT0j8Td/ZiYRwwTWt5mmPWZV0hz4bh++xFXQ/3KErgCJrFVzBQpTB
nYPU6ZdiGzFrugyJSR/7+EMS1vZ7PfnTH6xP2MvBfk/r1C7LAkunC7yDOBpOckHoDk96RlN6brBw
6LJqryPHtUflshYC5cplUGrjdhKduxvzmLOYqSf9UxqVkb7mLix9ySzCKbXy0+ne7AvzPbBsfCql
rzjrQX6qgVSN9V2jPoj7HZmP0BI6/20oh5FHBseQPrqjOqrIY9ksUZoHv2iSNr+ajP92wfkp+cMO
drwO0hjnSv6gzFSnMVH6rtrUHEFe6l6rWF8nJ7YuGnLT0yVhIYkBatN2bnFyhOHacgOIzUjg8pvW
damla1MbaMwRM8pOJpb9hohphCviQidManrTixx7GmMjGoJdYqroRx+S/rnKnLF+rJFqlDDR9Byx
sVeGOwp6yWtc1sQo6AR77dksxe8ZsRVMXHQoxVIBablHB1MW69LRAQ+hIOLQAzrdezFivbnHzT6E
6AfN2FxGkDSIR6n7m0lEzx5Um7tcBdFzrVwoHX3eTBU45sqZABtIc1emKumWZZB74QbsfPuI4skJ
V/S+NOxCw+xsMHzCGJhDbcR2BrV29EVl1TRLScfwFkEtYGpC/voMyy3x6ExqTFOREfmk8xmEg9qd
VpdXZl3Sb8qmYCDgkzghlI8GHNFtqOlim40xIUGm7RM1Z+jhgk+j+S6wq4QsTxazYGSiCMfOsYAm
Fe9I0WhZpI05gKzIqOJiIbKHF5PvNFlKAceHb5MZWMQjdXGETt9BaBruKrCRVC4LKwWaWMKY01f2
ANgJ9FGQbnyS0Yxl2aSZfyfyJNsXek6/jS8GAQ8sU1cs9MnnEYRIOIc3YEsBdYesBy2i0FlFqr0A
HZh1a9E6sWTHgL9/kXat9xKqMr8nuQSCuxEFzdJ0saeTiqJ1YhcENTw6KBn2jTLJO2pTvQw3/oA1
4gkBRiGWWp4TVmW4VXqnmewvSCs24+08r4CDJa+VR9Tkvbrw4zR5ijuamIsmaar8ohWozDc6viTc
akVl4f4ODehyujY6b2oc0/uGMj5TFEv7pRa5HTMJ4qYHexpAHulV5/7wfRJRLscyqwsadioyr0Uv
fczVQRHPCMXCaUuEHLpKatSophlsNFwZNhKRnHkKx7f/HiWtFqE9MOVdBvihWYoKM/5WNE59B+dO
NJemYNrEkKBTOqEzAWoW45iY1qNWheGKvgX+BCTW9T2lKdCFjq8n11U9Gj+zPPPe9YLpgAyhXM/W
FUYocml09iCgdRySVfs0IyXTMVULJCVKOsRtFsuCX0eKf9SeorvSgyek+ZPqN4MqY3bqVVWMK5ve
POkQWa7dodudhg0cGVtnJXG7X27c43LAbgQDhYOJ1tIVifuF7yEuQXVaJ3BCLSQXi2I01c6o2nDv
B3pxaXGGszdlV8aPbtCij0mmiOmy4fxyX3YdapMIG2u0dLzR+e01volhXqn4hZOff8c2ho7+KIpq
a8aKhKYWa/4iZcZiHg6k/ublwbgdiyp5LPnU1tZgsM9xORo/MijcN8JVbiCvrnT1aA6MMgSBtvuD
UywiRb+vuv6axbjdCyXgCFuj3925xL4g2PJDjZ5FkebPginNvx0bGkURDVLoPgs/7INgJXAXPweQ
daubrsgiwm26+cYGO63Dq6xtxZ3rh05+PVq0LQkcirtXHK+eh+mDIEkegzV302wGGRMQreMqY/Iv
EFxh5uv6CPIXBWRY3QSH+3CFre6FjpfxJnCGsX3mDAvaAaPpVRSF4wsDAQcN/CNpXnQiV0/KoHq0
CsMY5EcYS55qANL5IQNR/WTDevZXpus516ieUow5TUXOEH6175xKs51uAnWGAZpqL3BR+Q5nlccz
h/PwWcsLtbOwUL/1eto/A0mQIO45Hd+AEinye6QrsAcWlq1VJdVV0d5Jw56eTMCxbyMfDrElo229
wgFqm43nh+h2wTYOoAVdL6hJO6vVO9Zkz79CmO3r17omJAwDjOqwNb04+cmPqAic6uzv8UA8pBXg
7WWLnHQ3CdI/dukObl0SKG3KzY4/5g9ZjbV5MWQh9GNBH9C+DJ0I+kQeaJxtGsTpLnj8YeGZ0/ie
d9Gbjj0vQJoh4+uWWjN7A+USthQzmyyUG3GYgckLoY/AJetHRQKNt6Tj5G0awhnpMrOOeEtfF1B1
yMGEOk52Guh7lfQ4W7xQ1j9rSjQTrmXI/bd2FNrGRZOIsLkx3YAkwCROqHz1INleYke22g9RuwhT
Rp7eDDmZ6uw6FHZhr0t+qAP2seoeMZQU7Pozu68vu0x24iWYQgNwD02h2ZXcK3sNTrb7E6lOAvXV
c4XZW3Po0I1hjd+zcE27v7R8mF+mT3EVkpKe/zBdehj3AQ9tC0i6QHE/f17LsXC9N9CdrXOtRbBa
1mFVqSsrLwBr6ioHy8vK2yWbsLQBq0z54BfslFxS+Tg0s/hJsnasTY5NLtoYkzk0VwFx5DDcSykh
phO9p66C0vSS3aQp+tYxpjv8J3ZQRZeRWw7tZZAZWXntxb6ffKcAocznaLSoivNAnGnLe3H6DVwv
3rhPIhvrWyzC+6aRCcR/SFvGctCz7qmABfST8xEQt9Ka0udQCpNNnt6w1/cLjjg47Vx32SF5MFYJ
YLlb+vUmaj0M4tmFQ36tsfKCkaZByq5v3lnk+fcE/NJLx7CCgAxaBI99YpEE1hH0W28jEznC0q9g
Ji2MsjVL+EHR+ENZBgX4gbLMQ0zLSy10rSjJLzHbAHYJg+La8bz5fCmTzLomHLCQiHeU9dM1KxjB
fWflTxmUVfQgbabFy/9DzV1YRdbK1xZVyu/CI/QGO2okabj9v77cJ62ek5KmQzQWogWICzReaLse
Vk/9LAGCNNnua5RFxk0eD8aLZDv0r4XT+So2SbnC1Odi8Vzy/KvcP01DOTbT6L1GqQ3tBPfnOk+N
M7dyUjf9uAjVYBcrDPPoUXU2SW3KQNRtX4fWqVHgSX+bWzhTHJGzK27j4UyJfa7DHtRpuR77cEFN
xRUIiY7qtNDRm8bFX/86eTVxPZwCOEJGOpJ9R238DhioG40biGzxmV7D6Y0KfAsU9tkzfyi2D58m
CCEzsptE7TynURcROqJrSKscRrLJX1lJ2zz84xhhRRVSx6tIc87hwofXs0qDHBsqvjtSGYD/Ji4B
iUldnnmc1vHjPLiK1I9E8yghMNhLSeUk0/JrKA00/sIZlhRqxfW/3pBjMkLY9OgGKv3jQa91DVt7
J1C7Ju88tsJpeQenrH36+iqnN+SYOIFoS1hcxXDnv/9r0FNlajAapmqna0wIIUdRDqHhW0ux90zH
4OQjpl3+95WOPq9hKD0LTbPaaS6RGZLS4Ep6xZ+vb+dk1M09ed2eG3bYG6Rz9H7KXnf1qOvVLu2D
ZIOMQ90FgSjR8dUSg8+kXX59PeOTu6IfbGBpEzgB8MsdPr8aB0kFE6TejX2uvcIsVoBYE836noHA
WAEnLbZqCJ78tBmQBgeAySpZUqHMK2AjdgPOzUfDP5iNfqbh9cmLxS0Bz2KmCAvzoxX414s1xqDq
YH7WO4u5+QIlkLloa0u7nIr2/etn8MkjcMgLMB3k7Rwg7aMhVNEaYVEeyl3TE0CBajBZ0Trwz8wn
n90PTgK+cGOWOmAhPBioaWMURW9mzS5OPUGJKftFYmq2DOk/n7nSbFQ8nDOxWHDgYLHRZ8CPOJ4z
ORg6fVDXO2ju/jprc7Glgg/lyyasRSv9flumU3hba0lHbARhKXbTky6O9vC3RazQmXlAnLQuWfSo
IfMmaYExs80/9683CXt8al0SUXYkE8UGiWYdRyMvhPqesgUB4cwhS6x9UTrbqKTXsbLrmgDNmO/s
vu9yEzl/Uwo0on7sLfrOw/3oUVggw9rzxksl0IoReQ7uj5IQAMSilNmt5qjgF3Jp7c61+gLmllTQ
pSX5RgsP1VgOSW0yHzqm/zsNqON0Zq44WbXmW2Z9ROBh8B2Lo1suvAaFa+/M0vOQABRqk8uWneOG
yNRpFYIo+sn63+xplE2brwfzJ8OMty90iFQGHQ5xNIE4kBEtOzTaWaFW7tjdlredbWQbsyRE8Z8v
5c2NWprRyIWA2R2+V0fCUwfL3+xSK5MLTWeXnDnqJS4rdeamTlqnqAvmwWNg3uWK+tGALjQrsAxL
Tbu+ctaTZpPmVaKgxwb4246jeAsE88w3dPIYSVgwPJhc8/qF7uBomxO14F1yVza7oOHQiFfnO7tq
uAJpWH//x6fIlfg43PnmUFF8KHb++jo6V2gKAkW3c1sKSrD+QIOOJgAsDEZnXtjpxMC15g2iwwaR
mdU9moNInCRtrnDbnemTCatBDbg3ahKlUiwlS7KyQH2V2nzWaF4HjrU/NQhNW6LsrJUeDfbz1zf+
sVU82NrxaxzihyRHW+m53rwW/nXnY5oRqREV3S7mYIl+37G3A06IDR1T2sSD4RJtMfpooisb42MB
eiTurOcqI/Kl9LyLGEvE69c/6bO3PutkIMLN+75jUxzsDljSvZzZ1fATQI6BsWwtgOcB2ICvL/Ux
BRzdPehQXj0uRsQB3pGiQtlF35GON+zQRY8AzkqqgcjeCMVDLeSMd57ncuByWzE8u15LrUASUHoB
+RIBQNpk/bfZED4tajHSSHBIeIZV49Tqjxl+FDCpIVxRy+NwW/Gg3ohWVc8GqRTPaRzqT1/fyzxs
Tm7Fdgy2k5Dy2E0cvkgxdD6wEjnseryrFyNx06vK9dWZdcT45O3Mmh8dORPH7JNZIKUza4xkpO6U
EVZrrXTsb1MxgRqBpPwYgtdblsQPLAhBwBaA9P5+ak2eGNisNZ6BYOM08GURuZmgL7Nh+/UzmAfr
8TOQoARNXqpji+NPyxBVQqxjPO5mUNSCvUs2E1BfS59vLOwIhvz6cp89ctMBZ8uTIMpMHG3boFpW
s4yAnB+dRgb+MZwbATr3r6/yyU0hj6HAxVqGJ+l43q1k4+uRKKadhjODkmtUX4CvkQByJu1W1Mb/
4q7Yt4DUNZl4WT+OZgTR4tQLgFbvelvXrjTMDZS2RbL++q4+eXYwIKXLsuwx68qjxTkr4P1rQTXu
ynHi5aSd9kZugjjzho78yfMnjW/UwxKIHoNruUeL1mCJ3i292Nj5sVNdtSXpmS5hCJR0TdpIGVW7
i6Zqs0ujJLY+r01/l1M1Xdgg0W4iS5VUu9gxjBTLbqUbySXUQ7bhnnHdJrQ7VU8a4L8+F7anDvx5
QweEiWLw8DO2oQ4pH/biDtpvtCnwGcJvNcMzn/HpV8xVeDjgE9G/Sutog1Jprmxt3zd2McEMF3Gn
Z6DM/XLlNb08c0OnwxfRnMVompcZPsn5p/y1wMS6bLxYFNbOtajwjw4hiZ1T2beeWQ5X9OPl6usH
eLJNYcxyKd3mg2Eq+Dhr/XW9kXwf5Ey6t+O+CVJPLCymIrbJCQWKbVCUj8aLgqrUz68v+8lC6vDB
cJdiXkzksSpSWCml7KrRdsixxJZZodG+FaU9+Nc5o/ubBj/rNh+Ton1wkckSyGKF1k9fEM1Jkp7m
7WqTbvgS3xf1169/2umnNv+yuYQyU0LQlB++gbC3vdwTlr/DL5t+59MOf+CVTM5c5ZPnjq2DMoNt
AVBFZnd4FXjHwgd8pu0S6JRrPRXlyg6MkqYgKWPfIjuKLiRk0TMf+CdXZWjxJlm+kSke616NUvqB
AoO652yhXQaGYf5Okli8xmkTXhC/Yq0TL03O8ANOhzSiSNtGQMiWm7s9eqD1WE5e6k3ZvmLzewn9
Di1zCk+qrnNAMfrYPv/zC/Tg1aD8nGXqvMjDR1sKTe/iclB7xhhbRNa1Wwjtzpk54XSYEGKKrpVB
Yjks7fLwKrQbS1E1drG3remXF5v1Sq+hW3x9K8cTDydvGMCCj5PSJYS5o4vQtRIFOiprX/hkFEnL
nqP15CKEJX7x9ZWOb0caeC04P7CpZ5MNTujodiQF3oJ96j5r3PLaQtO7HILAv/v6KmL+wX9vOebL
MPpmlgQuDdwEh5dxDA1RWstYwPOaocjsPdFfFqKLSUR2NOtmxDx+S2/C6xZ9Kkm3KVykM8SbdhY5
rnQAUOI3AlyQQUQzRxxILQPivYvBM+LiQkV6Day9RzoPTM/oHkjv8Z4rXcMShn0RdoxX6ao481Ed
j++Pe2Jc87UYBlblozNl1uHP5WzNo+uNNV7wfD1mfXnVTOQMNcAbv36En70ojkP/92rm0ehGkun5
ihiHfdsY6Uo2jQVWBWjl11c5GXjze5qXIfYcJlPF0cBjr9EYmemQOhAn2pIwiRZ2Sllt0r77/a9X
Yuc568Nndw4V86OJcKbOT9NYhvsAWPqi12wOdLO9bMJssPrnS4HSxjhksDkUvK7DwZepEkVsOkR7
pQ/iOs17OlhlY4HNgT319aVOjq1sBPEw4FxhJWfqO54e+phTd6fMZK8awvGqwsQbiaYfcTEJC1i8
oamzmyGk0xyV/7uTCkxzBaAwHMO8WxDNmZzZWJyOm8MfdHTzWlDbCayEZI+yh3agkWlb6KVs7b6+
8c8uY85zFeVg8EnOvAL9tZ+oDPeDSp3soyrQV5WXwTKSff729VWOy3M8Xdsy5wV63jxw9j26Sh4h
UuubfK93mLutVG9vqIoM10ji4R5n+EJrCQl7ItF73fphfKbvcfrFsz2mCMBEqbsudonDyzsmGl2E
gfme3ptzk4vcuYwz21oSjUeaeRKye/r6fj95qgcXPJpifBGWyP7cfN/gKb2wg768aN2uOzNETjZl
PFaqnVjluCdmGPvosVr2gKrez4t9mBThz1zzwQsGhMRYBAmtixQZVmiYNPQZo+1FYGtELtiWR5gR
UdXLiTmfihpo9K/v/ZOHDciO1ek/X58lDh92TIxX0JIkuQe6Y92kmmM9u8gBES6mxm3bBNaZqe+T
67lg9+H9zDtTMFqH1wNjTQQgx8Y9KsjpbsAhcF+WzrDALqvfFoT9bb6+vw+A0OGaCFjPpA/Eqojo
wDm6oCzK3JHIUPe+UxnWJs4yC0R73SCHajo3fNeS3n32Jl371SQD2avItbdhXacO0Vd+9o30IFOu
StbMS4vtMeQfG0DvqsSnRYh6nlgZ/1jqbKpC9fnCHFznj90gCDnz2D4Zoq7DNsjm68cfeFzANwdi
TY2mrvde2gKWxvV7jXPaP/OwTq/C2RSRHRgmm2audVS2aaOe5kM4NXuAKEDltUjf5iX5gl+/kk+v
AhwW4qKkQOQefW4RZJLGRMu3t6c6hcieJCs0zvJfP2q8rQLPJkRHz8QRcfTeCZjHqymTaZ9x1Nvo
0eSvEcxGZz6fk6kSntS83jFhzqe82U3794Q8OzkqPfTaPY0VrV6HoYmHRaaxsfYDMHKxHPRLJHp9
ipGaajEis/TMTvnkg+IXoADFHTXvjxjgh78gm0bOOdDL9w0hUtdj15N5N3SIrLIBQcesbP/67R0e
clhz6dxIOJWCwzFD8ngkGqpt64SQJtqDxQsiz7xY2ITzkhZhya1loUYJozE/Z84y5o3X//+M/7ss
cwZlWByFp9U0pDBNC4lk2jWjzB8zJyeRN+hh/GwSmIMk1TpOdOU4AbBdU4adfmljH2YHB6fn3xoq
Hz/FcphO5v6gCZH96CsREcIyZVIDayY3Q6utpqURUQiDJdD+U8vz41LcK8d43Kw6DY2jSzUIdVNV
2ThHcNBc5DhdUAKFAGlS99zB/Gii/LgWpwNGM6dJCGBzVsrfQ1kSv0dEeKrvvCIKHHLFR8LHYh8l
LdvyDtqECKqnDuJXsWKv51nIjLsAnEqSlje6nHxA1qjbtqgH8asQ+63La61R5Z2yPF+794IkuEK3
pD1pBu34hWJ0PbkmvPOvh+fhB/nfXTCv4B+XVA29jxrcXzukMbKrgbYJw9M2gBV7bmPcmUbdLElr
Gh+noddv8MyUb5lU3e0YO+rMGcw6HaezaGOujzL70G87fIrRWGsp5Ixp1xl2vSIs3NtEbJZwflT5
mdn600uxuBkULnltx3t7UD9NQ2C9viP0Dr2tq02XQHTQmkE4XX39VOct19HXxyLK947iZjaTHU3Z
MhWjVLpj7DJkpasIldXv2k/EstbdCjAtRY2m1LwrUqDjfypv/Pc+Z6YjMT0OE6w4mmBzSDFdjqFk
N6Rl9R6zcqz5r825CkrMaFqTOP/1rX72VKlqyPlYQYH7pHWRq9BKJ41PDn/lCouSe1X3UP1Cy6jO
fN2HU/d8b7Ntl0XdBTJA2+d4rHSGyYdVyp2ZMaXCjorijfTK8iemc2xTUajCl69v7sgu/d8lYT5Q
WGGHz3M9uiQe08YnoELfuXHVOZvONYtyjdcqfOy9ut+poUBVDZ8ueehMWdww56obxwriZcm/eOZJ
nw4qwXJF8BbMZY5wxys0Ws6O/d5c90VcEVGLiNmYTSPmSuGSk966cfoUVQPCTlWI968fxOEe5OM5
zOUy1s6Z73AiRSIxewrsRspd4AbdVTqRX0DkdXVm8J6OJTQ0NPQoRPKZgpk/nAzARkwh1kZvJ7TS
XeqDBzOv6vbB2CRnhtLplZDEMGaZvdnO00U8vJIY6r5hrov3dHnhl8ZmtrEqDUa5FjXnzjGnz44t
r244GGptc3bVHl4rpCtftl6T7IvAU6/JQEsNqaZYBwFS46oL8lsDz9saC6/5rPU2sXBWAxw2U4hK
sbUsnRbhcaSV53ZCnzwDE60U8Fdc3BaNwcPfNYH9cbXWSfe9S3SiV0ftMh/r4EJEdEX/dfjw9XAJ
vl+UiMw3h5dC2DyElhVke1UPRNNPKl/DuDIuv77K6VbLcmzP88iJo2aIGOnwKo1fAzcgt3UPJk7e
VNR46OvqPX4cK8J4MDivyByaM1P9J2/X4YDGIU1aJkyS+av9awEtGpES0tEU7Js7sWxMU12OKv73
PRRFTn1GGPD98+fRrTmhrg3DGJecAVKftFxyKHRNExuV+PGZDfJHo/Vw8bI4bQPW5awhgSEcXctG
YtVWU0vFWncCTFZeY7+7gRZekxA23DHSCdhgf99g2TKIaV+mKHEioH2OYy97N7S3HIPtBKNHSjAD
JTpJu72Y8Juy+8Wdo5zUWPRyqp/EEFbJRo9t48qKdBmDreyB4Rl4V+QCdCSjkkKw/kdhsCANZ0it
HwMlhxmaRPuWaCXOQ4sG5tdLg/D4Z+5n7WtWwJuSyCHaZUWM3RPi1+5X2ybUamUSq4JsS9oOl8g2
tbdJzwpzkRWFudH1LoDBZg4dHmW3LN6rXOc2IzRA2QKNeT8twqoR17WDX52ugR//crpSYMhREqRe
r6id5X6VQ0GrDSyZDamhkJ/jytKuG1xJ+jLLE53s30KHwhrjZQbfljTiPaA290hG5wDDEWs1vRcf
c/3gpOXemlzgBVWjuxBu2xSfOfijW1u5g7HImiSjJu40sVp1KVDWpZok5OpxmCx7KbBG4LlDFdKs
M3cmfGD4c5+7oYLJ/PU398k2mEEPiJmJkj9pfR6O/3QQHcNCVXsbxx1QSJQW14kcf0dZUNwX3mxq
JhVjS7IuWgxRa/wUs3iqTKvdwMAIV6XRJJuR2IhLk/n/kqAZd10rag6B3gxXHAAxZxapuIS8YJ5Z
BD75dCkn62LGCJF98MGb+OvTDXEdDiIaq73qq4IDWYUc286N9ddP6JNp1mPdRHNB6RW6y9FekCy1
3h6HOt2XLTbX0eu9FXHSOAOC0fpfXIoVVDrQOCj9H+OWA1P2+NMlM7o3OdtsDhU20sa7hEA0nilK
fDLXAp2awxtpQM/z3+Fr9yV2wc5Ks70Wkv1CBIDL6hFU6po8jzJcVI3vPTbFMD7++8P8OG2hk6Ei
cjzbwskAR0SM7r61KrGSUhL41oPonyI3PLMZOd1tUtBlu8nwoBONiuPwDg2pYm+wPbXP4Tdil8Za
Raxvsu3JEV/IvorPHE8+ObLDQjUodyLeQLJrHn1JWtGmwONSysh0+NZlSTU8iftoVYuOohkJaS9a
moRrSNX9lUmsytqkC31moT45DlIuECbSR9OlRkPP8vCmZTsOPnUsXmuMa6mho3VLSKP/LdOM6A6+
t7/J+IkLbB7JGmr3cGY2ORlVHNt5AhzPGMA0o4+2JCbgXPghmUEl3ah/Moh/G5C/N/h44ssCOdfW
6+v8zHs+vWXWOlhetBvZX1PNO7xlNSkvZh0UexD/+VWJsbhcgBeFKqXymsDNHid93Wa3TlnVa4JH
/s10wtaae2bvwIPn6rM66/D6vZ2GCP2l2IMyJ5+XJKubeLLO7UI/NNh/r+rscZEJ0tRiMKP0P/5y
eorkCMMya08ltjYWAVx2uDVB7V3nRZC2MzdDS4FIWt5Ps8bgBiAkAKOiczzPCfdLmm8hSUOvjacB
LyA1BKdSJsmdx03UWcB/+15/hDriXre5bG/J1fPXDQaQeklwFdhKuqWzk8j/4wAQfvfVRPXarokm
MxhtcE7LMQ5XgHoMgv0gZiwQ82FUCWQ3vWqiFyHech/f91CG07uEV4NcNhUEc9vAwH64foV9gTy3
dAu5yr00xq7WLwy7A2WjWJCDhV57Y7fQ/dyA1Yj9qUQvhOt83UCKvpFR0M3k2Kq4I8yddMtKKf2b
1lr8+iEe5FVgmdn7kEQmBDIG7jJTENTxm2UlKXiu6HY1/jNiLk1AdP6QaedyYj6geYcvDwcP06xA
ccpS6xx9lkOAvbgcBnM/Vb4/AjTqiCZJ5gBAjjhEmpcC8SJ44ujeJ3Wpu8Q2is201NjkLZsqzKLV
GIjoQRKu9lwIarCkZjnm49hH3TeDZ9JeqdTTznxYKIwZugc/28TvQeHPIqZBp9cy//1fCyzIAKNP
CmyvEk81dt8WZ2pFOp63IMUyXsWK8ggO2BltIGTpAY6FOvsUTnG+J9EydRc01HJ/ZTuBb16kTVHf
NEHdvKUEaH33Ws2qruArw4gwZFtZZAxUw3WjDc0ES1WPnIuu7YCYpL4bv+MGt6dFW2LUIH8NV2HX
9OLNJsUVDDmwDX8x+c7gb8gAShDA9B2+b4g24NhyobBpeYCILKJipjiC1FsX71B9tIq4eC17svtu
GC+QQJsGaFHfHgm1LCxA07qfeN+hdKmRko8LgMsPm/T7HP1pLaOqh4YatcFtjAi8XRh1PhFAO4zX
wo0yfxkWdXDbJg2kEm/UsG7oVTI9OFGbaKsgKbRtS3DIsAbCQqKI3pIxGnqWymEkABZZGUnr/bTz
1vgeNVBU1/A43bc0yKfbDEOi2IDLItm3o8a+V5Wp3w1WM75SnwQv0OkWM14yds5vkLFY0piA/QeV
ZGTidOCUvOsmzcmWrAE1QX6fIACB4GCPnYQ9gBNJFK9tNtUjyYTEieh1laPXS0GeJv1E+o4qcqL5
MJdqQIqiKH4q0zLXb7MGfsIq9sQQXxQekX+rvlS5sUr9rNeeRw1Z8SrUjaBc/Q97Z9Ict5Kl2b9S
luvGM8zDIjcAYuJMcZDEDUwiRYwOB+CYf30fKLMyJeqV2C93bVbLHCQoIgCH+73fPadoe4xuVbsy
676SxPgyNzBJrwIHguotw8lJ8eQ2iaORHmuHiYlZI9fUB0tPKh+mQZHK4jisKDuykIkKt7qcMp1U
BMlMzT16tIm1SHapfCgYx1Mh+trSjou03IiwDVWJUIpqONCwh7XBeQBdLVPGzTfP7fuP+AD4I4aT
LRNxEVPdJxYcJGjlnbVfk0RdCE3L0P8RceJoQBP1jMMcMmCVDgmYwwW0fiRaMyiulgQ3ZggJw5gO
si9biFVDMRwnSzV9NJVdg21C8zNMoIO2lOfC16tvlBnciwUyMqKlxHQA3EyGe0kVrXu2LWW3EQ0B
9xy8WsH835xAF5wbeCNAgUBskU7JZ8A+ukijAX/8fNhSn/w3BDqynUX5eD3Rtav1s8EuFm1Hmca8
8NSc2bHQWrij9kD+8wQVqf2QzqNWn+peNOXFiEk3v+4myyP9T0HjZAyYA5hcrds8KnBYPCOc9K78
xHf5sq1JaxhMsVI81I3wLvmc1rrXcI/iLxzd9gpipvY69A2Z7CXXLEhNs0jgLlRFcjnZYEjOZmmk
6ZEYcXA0MvZIETd9pSK9t6SJb3oazP08zXl9ZTdulUfKSJTYG3KEikAXEspAIX2BPxCms3UklgaK
LNFTBm/XiWeIhL8CufBdviH9uXn2IDiQTTTp/O1NfuhPASPF2CkQNoN9M/P0w6j3og1bCqSfaSsn
zs7Q5nLZlVmSnHrgIl4IUqZ6Ho2WeL6ZZasei6Vj2ZpKs95hSx6suAnS/NzJ+fdBOzMw+GVemz1b
Knesw3Z+bElsN+5tWsIzO4OOKc9pJsAN6PySOSEAHZPD21LDLVHZq7ctlGb14CWcuUMFqup+5TX7
2g5l14dwBVPC1zBxAvhlS/6UKB/CGRPEQcOs+zrnB38w0o/zitY6NEckyaxPvWFGVlJx/q+r3sba
AL0y7Lo1t+OWUkWzgcFwJ3aUdvW9Oyz0wHogqHkI7YrTQwKFK+Wgaq73BHxwbrdJ2z8utmxefVVb
T6zlMKskYPyPZYEmoWl7tmeulhd8s5aXycPSNd4XftwVeWfvIZ3oZVbea01uiJj9xWCChsuxoVSl
Z8QZH5JdfG8YOyvvQKHaeTY3oZPlXhZSKICjz6vFyON6nCixGmAWorWopL7rmfBbQm8IgD/zmmcq
e5186yBTzmRR2+nJgyldVdM70YoHpr+dh8XtW0mNQuXmrgdZ9JmqW+rH5hyU1xNKJy4btMZFZ2n9
BeQ2XBV17X4BP86fAjAyXPhu3aeRIbX8KwuHDQseS7kMsQRkLHHJal/hfYWAkCwLsCd2khRXer8B
aUjGGf9iDlWIwkYivaO70JaI7UQveOdZeqZB03J73JlDbu/LquGUDnleN8KlEfpnO6+CR1rCImP6
qkUz3svCO/ZW5vB2aAzzNSuUW0Ud0P9nmc+40vAXVOd2X60DnCRMCWExy8mMAVjNnzs1ZhP7aNkW
e1kvJZzNEv4UgIsBtldd5tYtWzuAYk3gpp+A6FfDGUIj1Ae2bFOQ411Q2WGzamOzY6VZMkyVKQ8W
fHyIZLqVDU9trYnnNtfW9AgaTD8UaGIzhrj15cwaRe7CugPoE5qi6h8dO8VuAr3kJpiMrD0O9mCj
byLgc2/XIPmJRjU3tcgI2nL7siOsOHbv68SUeshYf3nt+tqz21p9TRdCsKIiIUUhAfkGHXxfzL6x
m40AtU4qjWA+UYleQToA2z1nZ4LEx83H/AVcHzISm7JpilfYxJDnF41tPbB6YxfO29WEREEbgcNn
b9U3HjVrC9jAsuJhW0oaHlM1TCwXbm59q8u+Mq+r1Eou816faAzYM5A8xUjZA6s6b5lZFTZQwb40
Piy+CHLyi4XzQOVD985z36/LgwG3pArpaiX+Xc1SOyE/z6fl88S+H9H6DEnjMChYQXuKuWqg30JP
8DCvNq/8aYGyMYGu7A9sOHiaJEST5SwoVj15sqlAracyMxr5tdZdCHz62q7DfvBT90uHTWDBPbZm
Hyy7NaEXTcqpjgMnwI90XgEOzyTctTMXzOhjVgUe1bbAC0I9W0Y3tv1ZPgU5JvV4BFc27QBcmEzQ
SJ8/kXEQiugXFeJ2NpAjXFVJ1ziv/H6D/rlMSDGB2Mx1/axlmUl3fdCZ1UXGogG0uTetD6LtJnHU
nEJ0OAbmLN1PTdm7jw3c1guw2+59btiDtaf5b7wChFi6GP9WX8Y9t6KKxcR80V4N1lDGcyXthibS
0K5MqFnDOSGlwAQUz1ZjZFV+AsTSDLFORSqPmeDrJWF3aVNUC7T282is5kzaUR/nS9OoVu9mscdy
PsjV7NA35f6UIkjZdGh0q+aChctchsjqy+nbUCwewt7Al0/CQF57WkTHJqJziW6G9HosRhRsIZ6t
3l14VyztpmhdsJ9cQOTIL4uaamZsJJzkmNuHxrT3RuqqUTJI5oYoZuo3BHUB6VMgV49jn+FL5hgD
yodPLF6aRveQ8o2attcYml9C1fXeFI21kZuRw0J04zhgKA9g7EZvp9LetUK8nuobJ2X9HnJP/4Ul
WpN7qTNQEdiTSMkWuXimDc1eorHC76cl2qr4yjlM7Lt80C8KDqusGEtWJrE/duik+RvV7awXLWcO
0WrNAdBNd+V2rT7vZ4MTW2wJc0FhnJR6ct6URnMhyGfAD5jSqmfyHnnyzigqcYnTmyKn3rrmV5SK
vL1HD0BRlIytsUuVRopdgujeY7fWca0NY15/ZgdW7PxZyYgxMqDDjcMAB7QkoF9RkLa808xl4Z1b
dCsmvpHkXpiZpYrTVsiOpERgtdEIVY1jhYs1DA+DWHPQjGAbDgy4Td1BV+ZmNoP1c9FsPq8y7wz9
olwNBAvB0DqR3aXIdYatw8lpR8d+U6mheJodff6EL76sYbrO5HclLpEulkrzZqBsyE0iZ/R0D6bU
OlwMLv8hlDkdJR4qe3oulWm/Bv4afFicyShOleYCx9NQvXCaE8knvR3Wa1Fshoup150vI1BKG9Yr
avc9y+1MILMQRn+FM8TprsxmXp8dtGPdWYfm5nJKxo3QDDCX8zgvnNfJ6txxNy4YQqNebEQ/01/s
u6pGAs6nIsK9m9SygDp3ltXdtDxVcOFD2FrjcWinKZ6mSVxVA9OxTKdPvPgM4kczhrgCZ6Hr1dkn
jQ37Vy9J1z4C86kzWw7Yiqfe2iSHhSmyb9BxhXXfz7QPmDNSCCJ9bu9jEtDVOFAKnV9bWG9sTOvZ
+QoNLWhiCXbaiZEtBmDQN8ZWEVZEXVFxoU2LJFq0nFULOj/fLSdOPmzefZFFif9OK8zNJZ6X80sA
gRx+VxEs9W7QBvuaA6O3cECmNsF7x/bumU33mWUwzRTEENXRPqLxCP5HMmcBMldLiiuIoJ52AkQg
oC4CpzTOOkMscGitkYK7pWXDQz5tzEbbFR5jyEkp9lZBz3nrydBlYf6PuavUybvIsQHmHDVjrK2d
OdGqZXJZAG2EqJffqKbbvoPOMR7nOad3wgtx+DJn03JF/3i6zguxJCcbYgAaba/RrmCRpEtk4975
zOTPSLNlnuWlXi4C/Bp5bIIps2U9j1muUMSuK8nLxVPusRVe+21NYKvuTMY2tXBY7UzEwSTkPejF
7jyzKEyF0oUSFlZt1d0B7B2YiO37hVKmFujqWDmFcq7BcHiwPicpOIuTJziO5szGl26ufc7gGRzU
xAK1H4lugeJoD3pxuazogObOQ5eCzoNXJ2CqzI7MjFNk6M2OQqbkjv3ndZUQAqTnCY6SOFfPZ3Ae
yblpIdoJB3ZUejhnrrrfJAcPK4T2iwAdDZocZIF27BSed51ktntV5M36IpTW2xF/V/uaVaX7MrVs
m8OA7+sJlKGCf5t75hfGSEuTS2Y4tBNZWZ8o46V35Qj3idN5bo5IsJxOgZ4LmhsGwVOmuaTG4tKQ
SMcK2IL03vW6Pev3gsfJhmsMgZKCxpCwjjS8kNkPqPrCJdIMxhAlAOoxt+s/dXORv/6+5P9LEYnY
hUlpkug/sZZf4AeiEH1uWGP9IvyCL/dpTa4X/5WuHdXL94wSb3s1hHV+utbWMfqhYJUYo3IoMdcv
83K3Bh+bJgKV8PuP87bc/PYSb0rcC45FQR2qfnHpzIWacavRFtT6m7IbP9ucNNDaBNk76Y03+X/I
Am8+19br+OFzNSUvizrloizq4ZC+CuHvweau/n0tqQTUvNLqkyy+lvkHA9zfX/nEdAe/99cY5KEW
SJ7YflO87B3WrNlH06FCFcpDHoEk26Wx9l7/ZOuP/Lva+Ot13hTyQQKO05AuxRPw9rjep2fprj19
YUMZvzdjY2zf1+8u9eY+aQmvVFbOpUg986HciB1RqMd59NzGxym0Qnf33q35Jg7/z99w60VtWJIt
1Pnzb+i11L/Fwr3pF0f4r44M3S/qc/oQ3HKUPGXyCn79e+Gu70Mo//6gv944b75T0mQgD8TAw/cl
v8rPylv/5N7QgffYG12gL0lhX34T7yQQ3r3qm7qxUTeB7nlclcLFJWe95lne2Zf9J/eWLUmD1HU4
NF7cH/7KffrrZ33T8KstH0+kxlUri8m21XmGP3umaV04488DeeYudjSo8fT7q25/6+++4W29+OHR
LF3odEk/8VmhKHoeD+QjSCnEpGQIdlNiv9Pg+/nOffshqcr/fDmJRF4vEz6kO5txVYlo0V81rwR4
mr2z0P3+gxEL+flKkzZMiTmybs/aeE3bjitZkeuPFBLg2PV7M7j//Te5PXT/8zfJG+PnCzY1sgWF
6+ilKcmd8G3W+c3vr/D718MvCTynblINxHD9Qi073GZGtedpfucaf/q6IwFHPJ2wGIncnz8FARiH
xrpRv9QndbBj76Cd/prV5p/3wA+XePNFzatyen826xdmN3adeMmMd9eNbV345bf44RJv1g3Gdg2o
YnwKak3sbGscoGH12Mbdbj0LbtObNcr+k6f3hyu+WZIdJtQVXo36JfOHg50f2oE6/8GWNRbwY619
ZFLynUfpT++3H6745k1udovqvJIruozuJd0+Ve+FLP70Yf3hCm+WfPo17MHpFrzomr63NfvkQl5P
krNSvbfibo/9736vNytuwqR97g1L/cIE04kUdrR4HaeIKh66SyD5kW6ofVF/64x38Wl/ukyQioTz
tKX2nTf3O82xteGlV794d4SnzsRjfiYxqYTlwb6jCFrGxSXCibvlYgnf2zH86Vbsh0u/eQ5ohC5u
bvr1yxh8GeYHai7p1MW+9aKnV1qVHWzr6T9YP3644JungmGC2lo6j7cpT1zQPwLSiHSQ/r+/yi9B
ku+7vR8u8+ZRWAlQeAKYH0uIsf9wcwPqPgbw9c5l/vT2/+Eqb25/5qIya6A8/SI8rC2cIvN8//sP
8t6t8eb2N1GAM7bC19XAqe53FGONjQkTzWwk35tp/NNl94dP8+YB0OwSlRlizxfpR97eefKewJSL
d74y45er+C5xY3I1BI9R0blvfpl2laltrrPxYrrzdEPQEjg01kggEsUa40wmz9726SUBAAu1WV1F
nIXLrwU2jniYbeZECiXmUASuHXdSGyODTCpp7MZ/5x9q/rJ+B6DXHHtLARFJAV3w81vIModmY2cm
X0lpkzSinDOXkYdQLotoIWHZ7FuLQ9hWpguboQAzw9wPbqLRUt6tMQcW4Ghnrc+DJVm/lkzjkGWa
rKkP2e/0zRnJKg8lko+Zthm0LA3FFvsJR3P1mbe3IHEnJqOl32+nvyTB/H8zXF433+q7vvv2rb/8
0vz/oLncfp9/4XQ3jeY/9Zibp/Pvfzv7Uv/X5Zfl289qzO3P/FNy6f0BG5bpH88iNk1vYxtSm76p
/u9/04I/2GlzdtsG5jh+c+v+y3LpGX8Qi+MPErimCkhU7l+SS0//gyksoK8eQX7nb298lr/zW3o/
34kkR9gJkcoCbsHQAzGSNw9mbqeNQpaw0udAeRUpuaSngkmQvXLZtmZV4hFjGnM57jqtG67a1Bny
c31ro4ZjWqTVUdPyHK9qwnRt2Lc0W0KcN2INNTvrICB6Qf5xdDRaWTL3pqfKoA24zzYkKvFdHZ8Y
JGrA5QV9UT20nLFninXlpjcb68YF6vZqnFPTXyifEoNseA4G5eWHlYlRkiZ2U38pAENzWkqK4a53
lrj3yBpE6Of0h8kmEn8Y80CcT5q+drGVER1Sa2sCZgfjbe1EB+F9cp3i2ZzWE+OUijabOadnzUxU
OSJ6MDyC7KDLmVGzOSiY4XuHjG51ILV9jyxLVHvqQ3FLc+1oJ265rzWGqneF4SV7hDHGF7PbJCtI
sMoQQqpJmqLon2p/bI6YbFvcB0Ic//cx7JfTy9//BrLod4/hVZ5+637yzG7//388gobzB1wLBgkZ
YGBsDOrvfz+BOg8ZZD9gdTyXhIjZJ/3rCTStP0AREmPfAGOEmLfSipJDn/FvMf6AgcvjytQ4Q0Mg
W/7SU/g9efnvDSKUFN5XYJxB2BDoIvL75oWQdy2axFYypluZ47koVmnR+8VlFU1t57xQvSuKSA2J
7h01KuJtJFUL0dYSMtEOzHQxkp+VIyOSiRaM1VnCa8dmq77k7Q0tdO1KL7K1RLLR1OCHpzb5WDW+
P+E4mOtnZ4ZHrObCvwyQAfk0MqqGrrRqrbNBJ1/0dTLRp11oprGe+bTODuQ8k31VJ6N3vui1jnwE
Hd08xYHAy+LsAr0sgtPS2U2HbqEb1ZGkX//QMTk6hlWXdILsfN2uO8LopYgg0mfrK9vUxbvANGRQ
7S2B+voQ1GHGgVNKd7NbaNNKrj+z9cPi+cgGWmQM+re6rYK23pMYGG2khIP0PaRrUx3YSFlo6+76
IpmTJ783aepXzmJZV8S2LBiv41C4OfLTDBrIOnaWFUKkSRhlkMPHtlymJWyXpMZ0CwhgP4zjqKKJ
0/WHxUsn9uvtQkNbZzr9puRcVKMU15oLKe28i2ezbVEpDDlAhV7XiXMmUhk0YxrzQ9MtYt8zmXSe
uHqSR/1SfVoMzdoSnAST+gViDps9VyAwADEf9XOd3QWqsUIxl4EeTp05IuBDIoPZqKEvXKFuiVly
cNbrTdedklZryS4GZoYtYtFd9Dcysa9KACVNTK/LMmK7GD4b09SraPTXa2xk065c+vmQS9Pag551
P+SN3TwDPKEH3rVTzoC/UX8ihZKhvCWxHYvZWx/XSjgvtVMGRlSD0ZK73KcKvrfs1BgwfSfljh2s
eScsUoJTiAZmTY7M7PJduVNCE5fMbirvq7G3mtiBrTo8pW03lxcilZOPTYYjNCYEx12s5MBwnLK+
AJQTgRHCZFbrVYNMatnj8WGP3+UuP6wGxJa3jGpLudeVLe/XxSnO7bYLoKG7FyNC+TXoXwfEF2HQ
DBJdGpxoYJSndMQiUmso2rrcoUvcBj1e3uGiUhNE1ayqvxZOd790HRKyFNAJmzeiH7PnPzPY0MbW
bKbEFpCjGePoHCle+PvOmQ8ptpMwA3B2LNIZIXGmPfaV/ljaCZkWu1f7lTBkWC1NdaCXdzE3QWxM
ebmnVWwdl6o5mMp7THSLumN+VL6nhSYUerKD5LM0vQMvu+ovaq4/rYv7tXWr81y6u3V207092f63
tbJfNGwGhZ/ckGow72qyCJE9rSrMZcmzn4hd0pjE/AF0RuSDq7iavJdUZ/bHXRKDNumUxi59xNJp
2i2XdL22cxFliaYiiaktXAHdfx35vc/nhKE7kV4EahPsTY75sZbpx16mZ0GQPtmtd0eyN4umvHoK
yLvDqxBYiLXhqiGS/hm9xq1p+qe1GK1jYRTIzobuDEFjE/WNdp0yYV4k1ccsxWAi0rWOIWtMEV3Z
5KE0hPtBNc2D00yfNYGOcy2jUvXn+rY3ceRwSRZPPLCqt5E/9PLVLQxtLyf0imbusFjM3rycTQ2a
mWmlhzWOcpelM33cFDxbVQ1j1BFO2ZmroNeDop5Yp84AUuNCG0tmRtK6psr3vktyBfdMcwSu9kRP
fdwXjkspuSsv21Wvruqgu0kJPMXGCMvKSFwkuN3IN+KZePsc9PZ67XZRMzgfiI9/JIuwLySb/yCz
y9s+6I8osRE5S6oHerAr5uRz5tpf66CtoqYAAFLZ80dihzTT5y7Z0x6nnmqp7LLOy6gt+2TnuDqa
xHGkJ+JYlB3a7sxpFO20nBEEor3naWsWZ4OnlaGXmc0OEcu5X6o7b1A3aBtZQhr0O4NHE9nyPwgD
6Kw7Vt1h8qZPVZWKu05acHqnuY0RyrRx3pvmkWDD0TTG+Qr9E8PLXp6GjU4d32ov+hmfmYkATxEs
/ZxP1qGz069iGuz7cbKvKwIeEgsmckhu06I1giNxIcaee7ZOztQ9qHl4Ea68LMv8vG6WguV6eBTS
+qx8zSdImGhXc794GACZ7Oq15rbKnTnMTeoQ+jzvIVic4Za6lNtCP1UHb0jMyKDCtJYuhFaeqLDy
kkNu24dyMOTRzdS+l0yv0UQ9SCeIqwX3OFPmN6SgX8jFnuE3u7KM9qRgt5yAQd2yvokrD2k4gTHo
vEVuwqJ3mhe6NQ+OXr+aajlz7Wy3tAjNZykvxnyBBmssFcQz7bai9wxAnPCPNmsn0dpnzUg4G1Tr
rklwAQlJKgUtRRExMeLBa2+fGUO6EZUvo7Tpn73UXmI/y+tzu4M/5U9bUE6Z+1JPP6xDYMU0eGMx
Bi+oKZBEVfatLJwzd/LgrPuoVENySqI+8mov85bzYsVyV+uMJb7qvV7e95KbMWxTcnt2WGALLXBp
oqSxKKphaPV0TT7PxtzbvFI8C05Ehr/lke7xsk9Srzf6MDNM7qm9kn07P3tWt6qNG2waXb1bDdEw
UJh61sBE4ern23sMxafv3ftDiZeU0GdxorgrtI37wCSBe2v6QgbtXtd448hX0xg8KU4tSwYurqEK
MpeZX8XJhulOQp1xwT+Wpqphqsk8z40pXZ9sneyzt2PYgX76YdahI5oH0ImTUxwSAq5zfVB9P2uH
LFX1Mejs0XzgxzPleLUA+jjTlyy4mZd2vlUq17+2Os9RTEQHmj77Byeb7zrPKaVz9LTMNUMhRmvf
du2aOh/LiaxgZKXlDLwOP+eq3zLWkZnaTmrWpGMZK2TK4AxvXkfbuWtBKC7WdLtJxadkob0b+1I+
6AYSC+0617tcGSfOHDo2SCZE+zgrej9aefE5Zr1SiFsGG8ToRVFMIEMs4pCZ/YEjVUKRyaECUpYa
JChQoKWTEtRPJ3UgN72WGUknoxqIjVvdcilMfWhNItng1dsYWLbn8/ViSXYsgofED3e+tJjvdEph
OZHyK6Yu45KYYHWFBqNTN0T1OxbZjt317SKWxYsshZAHqV1RRWngq/xzbXRPPS+C/MFISWTczQaZ
rhMjXmTdcg7VtNExwTFaXvA+IavodZjwKPFkSrNkLIJunDxeO+uUCeIhWZMRqVNjz5EyNyvyUGHd
OcnwbZz0JUfl7c/9p16KWZySUd9C/2AkimgGd7Sz7TwvAQ1W83rvkwpx9wRopuJ69a1q8Xd51/ne
vp9gGdb5mGSHchLAIMBFFPPHWpjqQyIc4gGpcvEkuy0zlwizgta+ysYZU3BeLfl0qAGeEN4Nil4R
iSMyj5Wt9Q4ZoVKdx9smXcuWWew0EfACXY2AmdQxCcpoytjRxDzpQsSNFWg9VjjXxMQVoiHsWwHW
SxrZct0tae3tE12U1cloatN+zCaQ6yFBRVliI1xVsJuJ/Eq+tJFDa2ox0cHgC9Muy4o0sdPc7hO1
jJxseFaEyi+rM9Gbaj84S3+AjrB+NElyfB6qYmCvBrarC/LdrBzzMJUY59CHpypuZjFwGp97Rn0V
GULVaxdz4MmT65b2RUly84hOajqhZ2k/yIrVzlmYFwpJBMU9XzfJ/hUf3OybR6/Cvqb7LFt8Sg0B
NUJCELp5xrywKo9um/AeQ5l97lcDs/5JpfZW7sp7VWn9xgupIl829iXB1+pLX8AkLzKteCxmT7/Q
hrR7ZciGXaLHHv9blejua9escxkiA9C++sOAjNrkKb/CFVfsDGE6YZOX1ANKJpzIvfsD+57c3Gee
KPalpfSvi5MToxEsI8di0TmAtP0V9jT8Npb82uDGCdXABLqGJeGmxZP8lTMrjMROQ/koy+JIbocM
jOJdeepy4nVMQ3zVpDOdulIsR6cLGKDZMrqRNkDczlMWRnIn7imFLbJf2tGPSMJ+4rVTRcRjmk/2
MqY7pncQdTcJqmpd0CWo+nPKLH1soXDGxthwPPEG10BsznoTYh4bPzKw08XdknvEvbMy8heg5XPb
f1N+m+6Vk8nbaWpvRD2KixR8D2cyRqVKjMlsWqsiMsQWYSftZ8bm1NoPcz48JJOdnQrd1na+cIn4
4V2TjLQja9SNMyOljEKaNH8W3XaQ9YS8FDW5W2MwirgsVHXXph1nx8mew8kem498EraoSzAAKhLj
wkmycE8eJo2rCR/kaUgwNQTlOB8Af8wxn4Q56f+txPx3JYYy4f9cEL2S3fRl+bkUwx/4RynGoqy5
lRqpd2J5IIVFkf4fxVD7jw0nxwwexxj+F5Dk/6rEbLVQCBAAlBmDhwex/aF/VmIcqqsUVh1wPAyZ
g+f9a5WYnxp1brBRSSFowBgHamka35MpP8QFEihNTPXLlRGCUn92NaO5caVDs04jQMlOTvTiop2D
Kfrh+7n5R6Hnv+pB3GysSvX3v/3c7Nku6zIfT0DUg5dPFO5N+We1vEUnBUrgutLqB8Bi7iEza3X6
/VXeFHv/cZmArwp4PXUwAOc/tx2CetDaOiPWtcBy+GgoW7tjYe2uWd+ZZ0QXaN5b/eSlUauzZ40y
0RMAZS4Q32+rBAnKTO/zg2jRB8WWcgNUeZOUatcNZvqsf/+G3K7CgV3Ncw+OKce2HYo6J9VWk5K/
hKCJzzpdOrnuhJKsX940ZphiGU8NbbDUDTva0UgjqZdyRbEx2LRFAqKmdD6wa1/NhRpedKYmSHFP
clCxk0vjC7Wt4j5AY25z/C/K9JyI2XSXddnY7tos1x8Z85N92BvQUEMs7Arbl8UAUFi4jhjPkskr
74DkTQYHs4l4LfHXgJ9ysSpxWP0y83gbgbpjD1sS6VReaUfMVKpqBw3Y2mhr1WaZRQy4M5qpu9KW
NFM7As5yS3P2qR39n7pqHEEo2o05G9k3DGRsG8B2kuclUjx2Jj1pwzAnsV3EugXRLf79L7+18v5d
Xvz+w1PepF/A/a2jdtpagT/c1mzPpcWgHuRIS1pAUjUjdB3GWlob5z0+Qe+dO+37MP2bC/IAbfyC
7XYj6P7zBTNfJqVXDmRg2HX2MRlg2Knk9TG4OJCer1Vqmu0OarL2IRi/y7jHEpknWxE3iwaLkSHG
F+fUjutyKT45zpB9tdbUK0LdHabp6AFNfi0XzlV7reXABLS/Yf64Gc0Po/K77afipYOcC9IJkLWO
Eo/okmgysDBGRHWZb2YD0AZ7KqLZqfJy9iq+t86Q4gIcvqHFRNCjGhUO5M1SP8Rt23dnDIAVdeR4
W8RVVmn+BGjnXeDXn/xUzCYAUPvew2Qo+edvLljYNgiAGsw3jOsuq+z0wISPtjd10R/zJjAuf39r
vCGMfL836DDpJn3IDVf01pJklB4FXz014q2Hg2hCK4CLWTLSgma6UtTW6rBKC8p5Q57eS5vJqHCs
RLvz86B5TK2SWBU0uYfV6TCqJobLzLGj65ypK6NqP1nJ6mVQAqW+56zR7gKbCuA7n+DX1ZMKvAeO
EEKQt83h//yVsaP103pNLECAkrlnlar8XNSkr8IBXw8ToKSRb6pcsJlgKI+cd8JYLVt2AuJqJ2x6
vnGdzaKJi8Qonahd+4x5OCK5jFE12TZV26qB+epmRM+S2tTNxyYZ+jCwOvNa5DPK795XQ00RjXH+
3e8/3bb0//wkkSM3GW/xYIGA630T4HCVXRt2VxFx56Nf4jupd6Uz1Me1rPV3vsg3yYbtViD66BAo
/d4ioRXx8xdZ8s/ohnnVYlPToXVl5bxNbpeeZPZKqZYnU5unFyezmqd2zfNz37UnCpJWXRrvvBC3
tuPPn9qntw1wGSYT+hj9zfohx9VvO0tLd15rtIx+sLNeW21bM31iAyNsOkqD1bso2O0F+PNlA5zS
NBBsE1Oj8Za33tdpSea9z3b2uHTUjRDWyn3RN80VPEogNnpByTZ2BDZZyYw9JfQyCzr2yI59ARCw
ydleDxqhGh8be7hmFTMEXSBH9r6Uvq8ZaCtoU6A3McKBFmRyQTPI7ChlJnYei9JKP45tzSqX6WZx
DjehsijDMBseMWs+XnOiH9t9pXhrnVFuyz+yz6Z32lByWXeevjAWZDLCjqk4YNaYqQDLfqSDjB/d
1rbqNpNNen5bLEN+NESCn2yq0uaUpgCUQlEU4hq6U+9ErKjrQQW1jT57CJiN52y5Nu/c1r8sc4YO
TpDeG8NKG7XtzQ/cZ2uaILqrdiY1qG953xbHdjXy8xlb+F4vbfkfXc8BcsgOEXwWe8sf34AzrwXs
reL/cnZeO3Ir2bb9IgI0QXcfM8nMynKqkkpSlV4IWXpvgsGvP4M690FpUIl99m40GlBDZJLBMGvN
OWYRpj2WE7fzcLI4ra9tJxuGY6IKu70yhM8+XIL1AO2B86Pj6P7t7P97RUVXwCHYvQgtMZd8romx
V32i7tDCyJf354gTjiIf7nottPWrWMB1YO4d/7qS7nhNAnFBxsIs7+chtfarkxx91zgOXxt/0scg
1WwqPlXUfFoSx+s3mMnwqKbTaP65cjdn8zF3QwmeVR+nIFWGs3fr0FegLh7yrRrDgThJ9Sgpk286
e8rvEXnWWww4yy96LMM2xSjx2bSJzFsGJ6UZYcT3dZe2+4r2zJVXcgL6+N/nZNLQZcgRPXnOADLW
MFBynENrTqN83+e18ewZij1fqgas/VGu6Kq1csUuyDaN6NoYRUl8dZdGG63xF2cb0RrpQtPG37lt
YQo86UnaeDeuXXM2bguNwzPmGa3bv/9QL4wmXq+DQ4Ne1np+On7D0dwumSVTP8g15dw0btre8Q3r
H3Wtrf/zMoAQBB4nCRfMEGwXT67lDL1j6nOsBVAWevytXXWTCeiCKk6NR08M8bfEWZxDU44LRTDT
+5FWtbhCN7kwP6znQwYRr4s95MlRZXERYMQOFcmMFTfdzToNvdEpsz0iDV9ulthbks37j/gkEOvv
6OBHm2yRmSZA5p7MEcQxtbnWlFFQpElj47Qt9SwodNHiDIMa8rmyaDDFEV2hoLCxJdKYxfw94ijw
t3VVzuaG8p/rBPHY1lYgC9VCXiPWfNtYqfs5W3BPbeEQZJ+nqnSupcecGBj+9+45CLPtxrcLSvVk
F1QDUFhnHJe+SRTR6oCfAw466kZwGZGTjdsFF7+kHuhiVBYD6P8N4qAJ2B1387MXsVbuwDla9K59
aU679x+uuz68o6V1DRslVcvlLwW4v8qj/p0OKVWrFOKEG7A+LtGt7DqlBXkTyQ8ykqmJb8rwnrC9
2UAzdKndydETkBEWK+/2aBMgBSTQwyFTJH5/P2dTT0kTukYX0DzLioDUF4pY6dA1j4XqIQvJvOp+
a7MxsEBSC56DwVzscovOw5hC3e8xlPV+U42f4WHMczCOSfLiYHuEjcwVpjcZwzoiS8jhkJDaWf5I
3qR8oSxm/qR5WfzBJ4mzjMaUM7IVMXFhjk1pmbtC92m6YmAEJFHEtvdBGf7yCan+/LuCKdE/UFLn
XDO5Gi5aQDjY1cs4bZ1N01mguxkq3ZOgY/e2UDv+2GdtAvZhsaebPnM4vi5RXL6ljeb8yrGI/SZ0
NNJDXU+AS7vLWHxP+gKVFCJ6ljY3tmg8obcoGMy4LRw8iJm1cg2S+RXbo/joCNiNVz6jC1/uyipe
mdOUeOzTtOI4RnpCtUQLmMb6hzSytK2tVQ5JGT3sTgdkwfsj63zXytmb6CcDR7fFiqufDPyhmbIq
VaUWTBhdP3VSCTr06bCDdUt4EG0atvHKtXYcQfuf9uCOO0JnrwVJnO0cuQkmTPYW68zBruZ4eLOb
ERm1cY3GEuI5wEcdmKvJPpgzLGFD+Vje0uSj0dv0G/skufIMzrbLXH1daNkIrNkCf5Mp/znfe9VS
+jlkgaCTJeQXw6uDCGv5z8Gu98KI1cECNXBlhubLOP+kkQ6iubX4l/9xMl/anab5zBoa6jh/mLam
mKjqbseqTeagWwqOTBytRm/jSJpQNwapKeWm1MWKbS9Ld+PNkevsVaVrd+CqElijNVs0hIgevWGa
7OIFx2yeBcMy6z/qvMhoscN4QE60RExqgBGYA6wkQzTblbkPyJK+2g0PF/N7ZPvpx7yFd7c1M7/S
tm3p9WLj4zrmIFcubRW0Zr7QwUyM/sWwKTiB65i9DzLW+s9U38XvIR/K56Hosqc+TyMdagv8pJU+
URh7DLjRc1FPTbJ3tWX5ZTN7FlvblvmjQHD7YywsRUMgn2F2U6BmJy2HYqapgt2g2czjUjwYUmdd
81IwSjitwZwFAvwGRF38t/7tJBP5jXahBguxFPq3CIgwjXOYphRtklr+0NuITOFZdd5HRUd5XAEU
C48QyeLHpTdyZNxWTfMkTwegHG2ffmscURscURvyvEfLSR/cWXr6xslyq924TWp/qPuRxD0w8mgl
YxhMFvqiaqRYpqDFbswaqSfkBoeqeztFQts6I0mQXt11Izx5V3tNozT51douhgYHGt9jrqrm1Z4w
hnOgqYff8BVKQtKdubnpIt3+Y2DCJmhbiPJJJYPzmRaW/9SJsf2ERV5+Ucicm40YIhrdWZJXuK99
hC0badJ3o1+hxV8VPWSabJNGCwzXjRZvMPLXlCvTuvuaaB2AqHQwCOsZ/AXVipVW3ktWOXRwlqzR
HqCk0twhTpg+RFrX+r4pMz+/dRyl6zdZXWYfctdec1SSyjgIWqzE/uZrrTKWEOC+vz+PXZg315OJ
Qw2D7Q61s+MZpJzottYpUIUu77wvqVfkj57UjG3cTe2eItY1f82Fr3c9Yq8SdIru7IaPr4cQhRa5
3ftBDRRm65VddVvFxPiWlXPNCXJpimYxYGNlrhIl/uv4WpCaNBrfmQ9AowPqNRe+/UCXXTvITBmh
mw7i8yLiPt9XMpV3bP36Z5mPEILff8QXpknPWh8unGzIfd7JSmHVwl5ENvmBh/vcv+k7Qy6hmWs9
lQ2UJVFoDCOG+7JV8fR/uLQQsDls3DYWt3D8BBDAGKXlw7tKVF7eytIZdz0FssPcTtXtUipSfiBX
XTk0HDs8/m4JIWZzyIYhC4b89NCgdb2067lgSM2mJfcJhXZWhyVDyuS3NjOm33TOh3Ia/a3hD+mV
BeLCgGY881u5AW7iFIAOq8mgqVwD1HNd8TPtBslpahhpuGaO3I5N37y9/3rZpPMUTzaZtG+Q1HNA
IYXidO9h6qqk/9pGdA6dPN0Z3aJ/j1Foggrolk7dTL6avcCxi5iYwdmLjJ0BxcZ5RgCaDIEvaqpb
uardrQIP8x3+ndtvUY5o/s7T11mugkSWo8Bb4hKtkwkADXhZ8uRGXfajQiVqbDrqiA+FxVwepN4Q
v6ZsietQihhoQQ0VstuhUnFeaSATUmNiEwRupGe9xaLtOw948AvCp5Y6/1qTN0uTnDWfZN1kAOIj
GwDpG5WV8d3kUrYIcTJTi/TTaLg1WixC9I7jgulLZvqNQogOQ7OUFLNSaiI/q15FWTilpvwmK8ej
yRQV0O74+bhGoPcgivTN+ju4hRmqnjmuaK++sDsg3SNrwBznebRpSWisyS715GcYdYSpIG9c78CL
kCFZSw5nRTO1l8LPG3wAoENakHtDRLV9TLTvTLN4zRoIK8mmn5eVBKryZdg0eudoVPqT4XctJxRw
lpH9YbeX1hvZxnH8Kc30IQtkEkEsU2nkbou+GFVQ1Jb85AxproXz3Kh2K3sDUX2Z5OBDyyFJrE0G
gVLbZr3s4vtG6vozOD5AQFo09jeSQhrneeppnJm6PCn2y+T2v8EdtelGr2f9a0VfgRqfUMOAnEB6
t1ELQ3QD46DJNxOhhTS2Wqtpv5IGIn8y82QC9Cbwl20J8uxgNSzsnD5UR6OM5bhDNFGLX8w6I2NJ
VLPc6xBRiw+WSgBv0Whz4iAaGv6WknAocU+TZDEORgwKbDtEcWTuSrNe5Eb4dd6G+hBTkqRH59nb
2kz5zXbcTt9kWZQolcg5bOB8jO7rDHux2BSp5rMwsk/FdiDIat8aOiq1CeHVfONIbf6Rxl1E918z
5p96Mts/abmD72yE5v9hB2O7t15u1QAGPDLTbgB/IQFMqYVAaqm9+g8hM3PPab3M7m3TTKat3a3b
4Q6ZeLGpFqHeJrOf7xqkb+lDkmKB2iJlgHriVeKnsUTQLLNWYyZKnZlemA+pZrwx09YedgoQzRK4
2qhQlDT2giAc5lHY2sBCAK51Or+rl/GwpSeI+bl1DGRhdhwBteyg/9qBjx7jhTspwD6lCYJAQ1tm
62DocJfuuozy8o7MxvjarvzSbIRPmtOAR9GJkIrjOT8uXHv2kIahzrTId7MS4IDuJABLoYzdajaV
bZcU5Ge9RB0GiY2q8vsT4oUlnih6AsHWehwr/ckNuIOeDRoCS6zadnVrT7XxEMO0g1CYXLFenq+s
nEBckn/WzQSdq/XP/zmADM3Qx+4sPDwAybpLnqo2NFIZ/9LspdvbjW3tJhVfw2mf/z7DFIT2GRg6
VqPGye+r274W+ui6gfQi/Dt6pzjnzvXz4unXMlLPl1IutW5hhO8hNTjtMakZMUw7UV0xFx3VqRPP
gQlql+tZ+Qe35ImyS3TG1z4rrqxq58soV3ZcKlNrb4YJ//jRIn4cpQEAKVBQc0MqJs5GjbV6tBNB
y9OXMvyvg8YwV0cMkakE4bBbOb5emeBi6LWSQg3US5Yla3myKcM894bRXRmfF0YNIk0aWxSGPJ1c
keNLqczvisKDl5V2FUW2djBUuW3o1scbC0XpoY8Jjc4BZu3+80+02P4J8iodqOp/y+n/jNYMghAq
c53R6kjjUa/RrC+J8L4sjNErJ/MT2Ma6ByMwgM2vb9K8W1Ulx7/RrqZYH8XgB9pQxNNbo1IMBNMA
j8lPiuG322W46dPKdZZtxzk5YMcUyZD7HpItDDOt21pNPIF3SIToofwRBfGfHwY1T5NQEtuAueCd
NBjdumaK9NwoQKAn4d/ly02FOC4QOGv++/sWpAGhNQNWzUp5MkskmT1k0yIiFHopARrAdUE848Ro
W6k9VoM5hfwBSXrv/8DzadgAbaTTIREr3MU5mSWU5RSL0oQfWPS74j0gVOrZhSoNztMahLLY0+oD
7V6DBcQc9Ge309NrSJsLMxVkcU7xnJrpiZzuhWkWlMbc6FEAJa/8U1FMedOVAnhc0ih8fv/3Xviq
aIRbpmsTWbuCzY9HXEfZTzh5jVi+xnO4S2a/VZuEzyzbGWIu+NWJ/gUXRntlv3/hupSXmf4JD+Or
/ht8889X1SCKbWdlegEqxDocMBz8qTnVVVSBYt5xLId9OqTLfz/HMoPgmvvbHicG6mS+mp1IQ+Up
UvYDJGnvXcWwZRtJBhLhjcMVtcSFZYBfSLGN3TicxVNKEKFzWt/woYQZhfUQbxhWH024XjjFqvgF
JFYcLFu6YuP4nXYt3fPCIHLJXjJ0Vjse8mlT3M2nxECAkYSx8uJP1dSPB6r7+oNWoNr9z2OICgRb
B8IqOEidtmdzz8vRP6HWMRZVG/eWaLQQxDdHZCLjYeSVeu6GQOevwazOf6LJz7OpHmPSxI68/vk/
Y6i1q8KzLdq0Rm+5f1y9rb/qnpcdjAhn1fs/UfBXHZ8Vjy91Mm4s2Q6ZNOmZEh9kmtsClCLlHcRX
Vz6L9e85vQ6hH2tFh6o4O7Hjn0SZcjT1jECPrEqqe2yo/YeKjte9VmFVchGZXVncTigI64qDVB9x
H/lSgtDJU8XIyCEyM7u8CP2pnRCyZOBoCXVioWlCdxHNYwQd/1PrJ/6887C7PgNdbb7SXOv2EY2f
eGNrhpbtKvYG5AcRWQo9XUZ10KgiO9hQTusry4J5PnMgt2B9pEphI0y011f1z1vnNJdRxwCRlEwd
8HAI8cXnRDbJ8KGlzkZzNgL1uY0MgTFPsif4M7rl4AYazPNsM/kFdN3YTNxXHQHPEEBSlpR9CVr+
1hUN/Q4r76NPU2kl33Szb59ntEIZHMiqlDtEQtPnciGCKShLQRoAZLDSpH7oK3PTmAM1kvdH3YUB
ThGbsjmDDxbAaQQL5BCLY15CugzZSJvcLL3H2cu/R5EwX96/0oWdB0IeFh16gizweDuPn2o2KrfE
zxWHFgXjHapnAw365D0NXmY9Ustengjhkh9HNp2PokbGkttp1HN0bWChYvkMEwyXaF4jEJJXdkUX
XjjUAXwp7NqRCIqTz3xppoJY15QXjt1nT4LGsvObBaj5lC0fQBsth9RekivD7AQr9/fDEL6xSiSw
bpN+fnJVEOUqw2WpYcJTwqYZkJsPqV4sbUBa9gx3uzJasbVEbgCCzpXpvtgkuPxabS7+A7zUGR63
L6kORYokoQ1yNveVwJu03Jcj/NH9++/vfNvCthiqx1qf1RGsmMevD4lWHI815ZvepXAjBoXZoGvn
At/xFKXerW1l04b8Y6sPBRk7jxx7/d/v38KFKZJboGSKFpv//B1h/3yXLPFe7hnkuPAyyl1XadNv
3H/L1/evcmGCJOEKVaq/ngSwIB//0Fb1aAqWCL5evADbL6RBAkKu0gBG3UCgGSjzKx/h+aexStzI
2qRKiDYH+OjxJUuFa6vF7Bvq0PIJp06b4sVe3PYBhXS00+rEeEpQB+1t1RBgSy0RO1xs67SMc7f7
JBNQwOQZ5HsA+O6Vezt77SREUalFIkkzk/yIk6+2zUBzt51jr1lIVMVG9v6vS6U6soJ6qzX29dyC
rmWjEf+ZNSEjkrUd9Cvvv5Kz75ObQCpselBqTJ/6wfHzUfGglWU9eWE9V7jQy3I5IKdGrDNo8Ejh
DNzG2ZSF71/UuvDT1yQ3vkyA2WRUnQyEwYylVqdZFI696CkRCrG0O/at1QLxeMrr0K+czNrF2M8+
mgDGf6O27H86SSl/yD5qKCRaXvuHjL6W6d3S4Oqmnkctb1FF9B22PGRjrV0Ah8xDIf+4Eok88z3+
s12cRdOznET3zCY2RSqeKZkEVYmyGTx/6e09ch/KTTFb8w/bycgq6IfYeComHevlAsZ6OUwic82t
IHVuY+SODeyb+0ye2ClP9i1eUsu5sn+58I58aJ80nCnzsiU9fUdCm9rGwpOeupgBK8DjH+B7Y/4W
+h3nt4Qk8ti/NjDOZgQ2MpTVSZJYz7WsLicDowdX29bwMVsj6W9qCuJy08wuupL3x8J5x2jdMZkO
gUw6/7KGHV+I+J2maYyFX+dZxsNIS2mrzXa8F1knwtarSKrxe3XjJ4R6waSZt5QsjS/v38SlJ8wG
mNYFXwCT4MmPRSJmteRQd2Fn6MRVwLkJmQ/kdla9FeaOaG+QFCfXKFZnRwy+PGBt6F95vhatkeNf
bqATQrQ59+Fc9dahWjCjlLqWHpwkKsIE+wJxHP13glj1K3mN5z931ZUh2KDaBC3ldHlMtNasxtzo
Q+Tf/ptJo2ybj6oFGe9n5RJEvZltOwPg+JV1+Wz+5wevA4oJmX/806pAh5vVhUyOFNvo8seZBNr9
RMLEYRpK4w4X5fjj/dd6rpZcL8j+g8dLCB87kOMn3AlyFIC892Hq57paMel2EJVZRMwH/JM/bowL
w8m6kpwTw2pBsLqDemzlTHc+NTt9vDLWz2056/04FBV1SqcW+bPH91NrgKRZU/pQUwrWQwAiBSg9
SuQxJqFVw0+dLB0KmgEXiR/KhND7rV2VwiQojiyXrUtl6E7vasAvXmtZeYhHpZcbl9XBYUvt4Dhk
5jSafVdIutmmtiTQIdAT3SL2zj5IdorfNIHUny02lmPfKTq4FzF1uKBd86w2OVj65b4fl+xNG1Fi
4Kp3pynwor7/nJsSm30mdG6qGFPnQ4KB8YVhY71a1pyT4CZJltC1HJxH0a/JnLkwapt8Th2zfI3E
cN/EbfKK48J+XCQ24MCgM3fjL7qVI9FFrxliybCiwG6Lev6FPTvvQomUd2/SdqlIuVkMGppZ3vrp
S0fOMqz+tIVKkhLKd0MahGoP7I7jnZGSjnywOB6Qy2HQ2sAEtFg3uAoQB03W0Jr7fBrdG3rVuoeC
pFR/lN91bSjaFPnc+4NwHWNHp0LeucMRgAmc2iCaneN33sQ0yoCR1mGnAbhHtATDSmTLjU0j4sq6
Sm3g/GJU+Cixcvyk13fKim2bmuCq2MR8yZlxeJ00Ub0VXmUY9E1WrZwmNfcHR9QIb9Cczm/sjix4
Ib1WqB1bI/1nZvfwsBDN1Tpshan7Y5hDpAWeri3qboziARBH1rmHbtUm3hYaCV73ksgIxORd1tS4
gNzpxR86Isc6B69okIEQY6Ec8upTVpAvs21aFEqEEHMsDSYUeZ/93pGr4U4o76lrkLyHs+1YJZnd
md4FrW5h0xld3DvT2DfjdtIxYG1Jj4ATRt8SAZSQo23f213StTcceP0Pc5W3v4q0WmbU+GOuQ3jQ
5bOhlO4GWP3jeCsHgfzQJvvuU81MoIdunNT3tHBj1H0tcJNbt13KgcwnykvbmXFnb2O7rL/l2oDK
bByIt+VYkIzO1paOe+PXfTztcgDHH5hz7JhtbWKQmYjKUECt0XMZEBokHHJNOBfuorFkcVuW1qU4
XMnqJiVj1txi/DF+EZ7Ulq8iniw7mAedsjDlZP3gTM6IqGe2s2aDVBExTK4l2i+2M40Z2iqOH6Zi
8L7KgUoVf6eRikcheLtbgQpnBNJmq+gZdEVDZvRAetMW+cbwhv5eTFTfrfR3b+at92nOIwhBicp6
BykP/J4NhBaBt4oWn33bWDLyiQLjjqA99FEOA32QxQtDu88/dNMgn4vYNYpQEeRRBUPmL/Q/Z3Kh
+yyVU6AMnPQPvhHnX2YrTsUeFUZjk0DlqMCVXSW27AF7CeRNTB25zlTngA4A2t/7tpZBh9NVn+37
qASoEjUqYuvIP/a+82ki7P0mX/DWGSU5MaTrdH9op2ZEqvmi7bZ1YdvfCYDw1+QXg+5tlFjLYxy5
y8e+1fXXDn1KvxWg7kjZMEnBtjUCJwJ77vuXHBAjBuR85Kb6iPbdFs+bekS5E/9wcE8ABYLnTwGm
n+JfMSAAchkn5FcbfOGpvxGOMdTPfVx0xbM1Oou5sbMJLfXQ5RaoK6lex3S0X96fdi6s8VQwfKSC
7lrds9bNxz8nOmUOs87DLMOlqhKqP8myXXUAN1VrojQaZvO1yKxr8fQXph8Oj5Rm0f+wxq/4w38v
ardszqd2JkuYZCR0ZI0d5sgKdx41kC9JK+39f/6RXI/N6cp7ozVoHl9vHMU8VjFza1XFy75xLA4C
jhpDK+sHLOCTQ8WrvKa1ubSrIGbWQuxCvw6pz8mOVTP0TreI9A21QRvckA2P/KNEi3PLzSVYnVhW
+S2BDpQ5kF0PxWfPTar2Bp2X89rnQnZXthWXnjrbZ48TBrpUTrrHT6HXS4cExrQLXc1PvrRLj8ID
SWwwpP0SEqV+bWhdWNHWugrmaZqk9JFOziN5P1Va5ooxNJs6+9i2CCAQ2/j3KGzSKy/4wk9bbVqY
tNCtcVI8ecEWTK/KMfsxpE4uPxIKmhyAtf3ysI0+Uwm71hG9sCNfC9Jrk5IeMFvG4ycZ222lisQa
QxLK8nhDr46KxKy1OVW0fAwZ9e0O13JxAEjQfnh/LJ9Xc+nMrQ1Smg1su7FuH188bRJXWmMmQ46v
1g2Ci+LQ8P8NIrbx4WSXQ1iQyrYbhgzeShUXUBsMBJS9LbecSHNrU1eO2pGoJK1NS5xO4Kiu3Onm
YHvBlVtdn8PJnmZVPiOYMl36MH/9Ff9MLiOEQ9sexRQmfV98wUcXf8Cjp15Eky4kOchYvrVYyMNE
s2wCZqfhJh+jazED5y4OHhjP6a8Mmh7Y6bjHwu87lZtOiK6KHMz14MTlSxnTUA4LNJ49dA7VfkqM
fnSCKc0MHdd2Xn4ercX4GrNsribpsnmUCLZ/Zk2q3y6ZkC5K/4LiFOSw6SuK6OiTACXx3ydnJOyc
BJCyUwA6LYTV4Doqp1+GsIbfezeiZA2HKZ3u9KZqwgxN/+2y5OWV3eF6nDx5aZSGOQ1xzrZpKp1M
E1qM8tMbaGa5XtYHpl11X0istq6W3C4MDpYbk0MepT6L0/3xOEaKAtDRXVVrABjVLpu9ithCM370
enhfOUEY3U3ZNsMOyGPb7NYN+n1kRNX/4RnTDUaixfLg0U47vg2AOWNue80Ykoes9kLqxl23JF1A
hTK7r/rll8HKfWWvfz5dcbijvU5pi+oJ1b3ja6J7gYJXcE2ysIpDMcJsSbEre1tOe0QoJpF1jTe/
/o3HL5VzLSsMtmGqiIBFj6+YFY4zlvrCBDmnxGgK1Yo94af1GPBIkycjIboUY6+J+rAebPhes0iM
x5ZK8zfS+4zf/3liwKDBkZvFf3Uxn04MVBHKqFWQy8gET7CRMUUAqyb7T5I57/RgAuDlTA9Zrq/m
WsITU/rGb+/fxLnPHacpk7jOxof2Gkjl42fi+1NHBrstw9GweiNsyGqk4V9W/p3yHVibCxQpM/Dw
OWscnbvuuV2UKje18sSzG9um2phDPMHZ7LruLXLmtoDz25AHN1O3eFNahDHemfLukKdjIW8mgsZA
EYrEvIbxOO9jMMfS1vOptdMYwFF1/EtIV86IVG8BwZUciBJSc29KYmQzVibATKkyZqbYLjvkVC0B
iBHvhCwTLf4GvxS1zpW63AxpfXD7prxNE70J9clqbt5/3uv3fDIE0TqsHch1WhGn7YtmmOF5lCNJ
d+zdafEUmOSrGtUeiuCPOAXmp6ka9UOJtDM0p6y78p1fvDylQd0Er82cevLNUSfLZlR2KnQIbZ03
U2Z184aITTe6L8ni8mAo0dpGvlvYEuLajNAVZW2kXVm+/zZbTx8Din7O3uyMwMmdbFUW2yso9qFs
YRVqvAcCVbPkPjVGaJoIbbEhxXTHniKKuW+NliTao23KqWaTVvq3fjVUIKwSywLJUMtRbXLhAYUo
DKBjQQtpLt1MBqfaja8BmNzOtFjNgxUhQMB9mFgtvu9U+16RMTcAYGnZfM+kUaIkjkCJbQ2pYbou
c4/81YkAAHMeETCrzk7uYrJP7Q1JefgYs7iNb8zF7aNdJUFubF0/zg5dUWUUZxM9It46T5b+dhqc
/rs3zM2XLprExxguVP6ZhJ38QOg2McCO4gTgmYVo9pDpxb07OcRCU9fWr2gRzzei6GvwI+ls2hBJ
nO6YJjVQwZoEH7qjUkiya0ZK3TPIzbravT/I/+40T14vm34aJauoh0VlXV3/2fJIf/H1SV8FW77Z
CnK+DI6iENiamMySTJhdmFDdKB8NgHocwGM4O5ge58X9afRdqx8qZ+yTF4YiLYv3b+3CokPPEGMW
20ZK16dlZBSfY9v35hCOS6q92UlUBRgu2h9y6r8CilmC9y93YZ/q0lQTq8SNojUAluMnMbWRPg7V
WmOKLTzJG/yTDNhI6m62cryKcecWem3dRiB7iRBkPeiCqawLg8Twfiphcdn1tC2nlQBdSwdrerNY
WMXyrp+eJijOTxNidnHlts/HCuxt3BF8mcgZmK2O7xo6vXTwa+a0GSL6RRmZoruRTMO7pk8IJXz/
GV24GJdiUjJRZXhsQI4v1rO2xMpcwAQZrUvOooInDMjsLqatduVSF/onLHJsgtcJkLKfc7Kt8zsO
qTixlrAm7+h+MYzmq0YVeicKJ4YwyGVvJNtMwnX1GMdrmnxGLHkt5+K82kCxHrHU2nLnUOitf/7P
1+FGvkln3F9Cm931T0Qk7svs12A8OvCQoYbgeULXbhOe/f6D/vuJH32WJG9R8TRQwWHnxgxyfOEE
2tEUtVAxuhln2e0Y6/pj1y95/gDeUm92Sdc32T6hHPNGarX1Vk1V9mIbpD7v9UJ6v2nwJk9NzlZu
Z+c0hlnj0WNusrFpZ4CVaT+STKsUSvyIiVzD3o0xue3jCBSIGpqNWkqi1MZaILx3otH+KbTBe62h
L45Bg/JuuU0hpn/sZhh+W+KfG/Q53Nlvh8r9BJkZqOyG4mScH/reTT6//3TO3goPh+dC9xsfNnD7
kzGP8DERZpwu4VqNywHdlM2hG3qjDnM5Gu5mkFq88yYNnMj7F17H3OlbQcBsYgBG9cHwO34rqrIj
agNCD2dTJtXtHJkdqwleHGwCo51/bhIniwFyeAYZf8msXt+//Nnnx+9GWYYgkrapzan6+PJ5jBs8
yXvOewUp7sqzZ7yAmbFbPI7u71/qwi+lxMYnxhhERn3mjBUxeqSqW0LyWHmhSUcLehMTShMmnXTu
leAwoHx8MX4Sxfv3r/3XVnDymFG7Qq8DhUQ16rS1kKY656i4MUKARfg5sZvU1MQBid7XBHh5wUzX
tgo0sntvCFQvNZjgFTVTuDNZcsP8blO/LXV9PkxRjBlPV4sKqKubWZjMIpo2IN7EJ43b98jUWbIB
6ExG2qtr1ARk67Wp4L5Ks9kCmm0+LKayv6VVgj8+N9r4TxNNub9teS7ILrqyvzK2//buTn+8QNxB
JAPPnxLn8Uu2pdFYY2Qboe+NsrnVNcP4NVtu0j2OcH8pyZZ1He8i211+TJW/QFTCry63BCLOTdi1
yt2XPXTN1aS2QNu0oYZ1VUHt7P2XdOEbXBWrJBVxJvGQ7B3fJv70KlLWWqPvEzz6mP6XFU3jefMD
1SRH7mNMecmGcJEovfIVnu9Z+OwdGzANz8cVzmmQn5zdislxIHJbVtqyVSr1Pk/ToP6Mxsh0lBNK
/+oJauYoc9xHysV9Q1C1k78JfFVbXLbpla/lfLHijtBHUmEDTMiIPZkYPCuuM09nxFr08D7W1aQO
CxO0GbgkMt9wXqtvBxbqYKma/NmH8xssPZurK+/kXBWE3hSfDjLEtYxpn4p7DXy3PAylhznaWu22
0aEdblEuTU1AAzv62bjAP7bCRiE/wQ0mHmdA+LnRsTLWGy1KhiemNEAMVotle9vRlv1v8ZIo2CyO
VMAuLQtPgXtWiTRHJwVz7YrQAJH5WGMu2vLZGh/Jva8+F0VT/Hh/mJ5tIi1qx5yYqdhw1kS5fjxM
8b2PiCknK/RaEVXbWPTRXaZp+ZsbT4nauBVFpStv4XzqBMFCnWh9D2QGnU6dsrYBdM+5CLvRiLZ9
75NLBq4Yqpyl8EhkmaIHmEXLzsNKsFyp1FwYiaxM8LeomuO0cU5b8VitZ7zjnginhNJ1F/vmimVs
OuOuJ1s6IqlLVTe6hxPGkIKgrXTUkzuBVvXKWnXhwXNo5hGs3WeOjutT+mfn1OZjY3upLcJmxAU6
YIL/3nOGJitgAQy/nVNzsa58hefLI0Z4igo0h1y8Rmcb+GXlt5PvFM40vW4p5Y0AeItOu4OmLP4/
G/fn/P/i3/XT/07I/wJPL/w+Spz2SoZcZQ9/jbz//L68NmnMzyUX80bq0n2tARUs4geVlr8QhDRX
ZPunl3N5mGv9jdXYW1lSJ4+TDJnZGFPQxJltQZyEA3mLI0T1gSEj+zZB1XZtGJ9O8H+vCLoOZN+6
14BKe/QCib9gGrd1LWTtcO4x/g+QCNr6WYf4guPerAGij9cko1Ta+Wv/Xf7Wyzo0+OmJgHJEcH58
2cmsInfOYi+Enmk+sov1m10xt/OrMSKC2zT+YP0SeqTBrmpqijMQ/oxbnzbwsOmjyF/NMIb+BO8D
C9ZE6IpOU7vOD5WZJc8AeWeO8ZVlN1vVq/hjm1jVJwd9AFhOPR9/SRiIchfV8eqOrZL++5Dq49dy
Hv6Hs/PajVvZ1vUTEWAOt2Q3W5IlWbacbwhH5hyLT7+/8j7AcbMbTcyNiRUAr+VqFoujRvgDyrmq
tdqOTxAf4wCJDbUAwphCCKnpQj6vbo3PfFk4lR+PiRPOYEzUhz5bxge9ah1EKqY0+YaXQWkxPG2w
dFQRg28CT8z06GsFr1jT7ePMd5VmnQCE4OXEf++n7zGAfix5BjWeDjLt4a8C9v6bUzJGAWrnaFOm
NaN3gRNiHiTmUP/Okw7USkY4b/0uEsho50nGg3edEpkHcErKi8fgNzlGwskehTXFK2LpFVrmKu/6
mOWmh+6SYmQ/KRDQyqg4aJG/eHb3MSL9xOOp1REr1SyhjT7jbfp282jkT4qaQu2A0pzATy7Q/fbT
vgRN2GtdrKPoo+B6g/pPtgaj3k5UCaaBeXJMq/Kx48/eRWWMkqynT9iLLlUl084ybQUFVmu8W2fA
CeFUN9NvG41uNO0zs/9SM8n6PUw11QtFrwuebYjrL3rZCSRQZ9G+gagaFQewKjMqLpmW/CFy4vyb
LXajB+O4eAJIeYSYnCjNtUGZJEINKQNI8NkZVS2+yypcRyLdmdHGxCNK8Ul3GhCknSql50y0XQOr
rocK18N8ET6jaMTcLTXG4TtjOuoj66JYnwQTccAeE7MZaMxYGvhe7DFGzfQRMwBj1OwY5S2lc4A5
TYsToLUrfq1qBOV+hqpv+lWZFk8jUG0kxMb1TxZF1i8XkEgRQKGg5YZWwHIgMk7JI13c/Ftm5Xy5
WjnbIhgpjm1fhwv5s0a9XT0KfXIe29rLfrBxUKotBYuRnUtwG4v5jFHNlTMZOcZienv+GZs99Bcd
zbFQNerm5PZ0MF2hCEDH6vL19hUvmw6biCGlRRnIyAkFapvnS3VxnBdxogIXbTuFxrBpTY9KY7fP
t5e5Eg8Zf6DmCalHNgU2mYRLU3q1iyEODQbD2hFR+ugtQ2SnDewCOMIk2vRth+D96fayV+Ih7GuS
JrJsYMXbPBsJEIUecZqEwxRXRzVeNYzBRuOZyrN/1qPE2ntzF2A+Xh0S3g5mgaxqmlsui2O0oopN
IwJGpzv9j3Fdhq9U+U139FIl894gkJ/clUaF7lcHb/4LsiPQT1UN0YNgwIS++OT0NsCpkibxc15B
YcPGyENnDskdzzrocY/xTD9o2kfcH3Q8DJhb/EwZ7NZh1SwMpgWjTkRyMLrGhiNFZdQXVW68UaJS
nXx0csVb2lAm9sORblShKyz1McmbSSpLFOaAsxRkTPBVZRWSY6w4LpXRhFY/RgsWn7mq4VOSFcbH
Eb+t3IfCOn62c7GgiNwqjnJgZtEwmFCnYWDcEOf6sUDGuQ0y0TSvoyXW8bQgSbSGMKY1ZEdEo/1o
aqdLEIXB8YT/XeYAZYqMtD+gvKfNZHwVVgBZjOxFh4ssahV9giZxU+vVc6TFy3RQK4ZYUoFvzY60
WGdx4sP0fnUeHVh/tei2Bmvs5T+FWlRPReOp493tU3ZBYEJz8y/Dn+hH8Ulufv4ROa21RJo65eFq
JLoViGpGkNy1FfS/LZQdCqvAKArZ7XBMag2LoFEJvDGP5qCoXWQn7W5WVzYwHX5XWBjDYWxmRK8p
tMohFa9GZDpvPLcT1N5qnR4Wsbq+18VGgGBPFXS2uTwjNVeJAyLXsALqMbz9fBcTJ56PIQ42ofi7
yeRcBpF/0rVRzlOz2StDZFEWcHvCxqxnTSa6OOmkNx5DsYjmBq245g/KkUtCii7Kn/DPYudg9nP5
krYp+gqiqd27ppFI+cR1V5jsU6UrO8HzMtQAoaU1J5tMMtJsgqeV92VqRE0TgkfQgrqFMpCCUP8+
FunnKTG/8JDqh9sb9Jdkeh5FySqRn0N7hhY4jZ/zDapdhGHGpmtC1R6RqDLqqL5b8latj03W0zPs
Es2uAp0WWHk0lQqbU0spF3Go9AEDlF7oWAYmsVN8APqGm7s9D3b01m4n+zRHC9kan3cGPNkp3I8p
lIXyYC9a29B/sQE0uCBjX1IIK8MTXm4rY9Wl7g49MlPr+7FOjPStnhgCwqHpAF5PUhh/pbIgCKlG
OUJTZvw7HmPrswVSMIUd7OGIlutF831lOo4KdDwwMHTcgTmTOiWMk90srp5TZRl+lOsUc6ghpaKY
kmnDB3gpJu6obPF7u5DtU0/Ly/4+6ivnM7XHPD1Y4C1R/wEN8nWcJxr6TjanT54JyJrsoKz+dEmC
McrE/YggdyyqQ9/yfTO1xemyBMeoAFddE4YKTjHWQdGCNQxIKqYvDX5T8yEx8rG71zp7TKDnFIjn
xK1XfBxWtIhOM5jW1h80YuHh9gn4C864OAG098G4MH2iZDs/AV25Gu4weVhMZzr6fnmsGyT7qtn7
kd2CY5yWFhsUVL7uLMHn5GuLbX3ELmKtTnpiL0aAc6P+bSjwW3icjE4vnxe5HWDFyLgpjqbaeoKe
mXcBsZm0wxAoDOOVWcJiJKRNZLZqVNVvvSkennAqEPPBbYxMBHhGuZCHYsX5PXSF8oIpkv3LsEtk
Im9vweVdi8AnGj7kEbRQ3G1faYFh6VSmyENrqasHsaKylsV0lSvV9k70+uKdglV+U5sdp2EEjAPy
AHyFbatvmotumpo2D/UySTS0k7Sqf/KKYt3JIS6TMSwMKIvhezNYpGt3/mYtLZ6Ri7eycEKj6Slz
uhqRz65/Kzpd7JyiK0sxKMZXFrgJLdwtLw2UKS07aynCHiTaCZ1DwOe97b7Qm1F22B4XbWJiOgwI
2dxhDsBsepORRXoMP9TFVT4yk7F5U4128hAziPee52lhBGKTdpDjD0Df3Wy0KaiKtEFLSbUEVEks
1e880sTiOcrwVzqo1mC8eHmBz+I0gko7cFK65GEY2g5BAEWL7017sv5MujfCpdNGlIbo7YyfWsuU
HNMSQyew0GYzBKrVdx9F3RtY8C00Qx+j3t41qLg8qzYfzt/5KBhRZnHn77RVakCDzVCGCN0vVTDN
3ui9Ro6ivFGKjmJYcafZ2nm5F+rTNOzk6O+vHg/AjS32CLdoTe3nuQozJfc8vx9wxeqz3npTjtjH
wVK27sq0rnzEy8bfphILEXRu2gWeUVl3HmpxvoXA5lNXrfqI+K0U8fbKApCypo6Vr/dGvJPXXN6k
NlAplcEf0jcoOmx2iUBFJgMaTqKx1HDFlQ8wM7BDa9DzoEO/8lQsZrfzWV9bFP0LyDlImTO/3nxu
CeYf9jq5RciBcU7zYKCGNVSHprUYCTtd+WZwkiG8HbouvzsPcQhpHqHJf7YpQ9S4ecmd0oXwMHBc
RInR+lg5BYiwhn7f7bVkLngetiBUQjoCCeZyU2x1F004gygx9XW4ro13pNI7enURQtq3qIJK77mO
VRFAxVC/3l734hmZA/NkWCpYGjXPVtIBM/M2b5a5DTvhfqS/kDFeMHMzFJPRvr+91MXXxVJMey3H
Rq2c6L4JLYqLTR/DtgYPdJH/NsrePNFMKn8w+6c748TrHt5tCy4E1oViHgMvHbUKj0zs/HM2uQfc
rq+bcED98zWJyl6iriEENn07n0pLk2o7ycCfc0s9MPusQnTh3J2QetE95mdYJJw4aAA0I2PeTHXK
YmpQJki6MMlS5WemYbcG5sI+CswfZ3pks/nGrDPFgEHoFv6oAofCX7rZiTOXu8/Ike8G6J/LOGML
DxNMndTVWsdQLTTxNHbeemDz3HutiGeVX4E4s3/7fV8caY4zxbpUbuAa5nCfb782wYqJ0rQPI2yb
7gqdxiZkmexU4nv8ZHkl/ioj2tbMCosdcY3LQ41qERNdoD4k3aCPz1eeRsPsVsTHwtQecw2GnD4+
1BbZLFlXFu085kVk4jGlPjzfDm+atu75YnyzioA/3IdubxjfgRdod32v1ofW1DE/h5F5v0CN3ln0
6hMC5ETFD4AN6eX5ot1kMKvHGyt0qZgOqg4bv208/a5o8mEn8l5biivRY2hDexGc7vlSVY6sZYzt
d2ioie2P4/QdVcHps9k78cvtA3PliHI0Ud9CQZOMcauJAoAfu9BZJ3NNFOdBzMvwDt77jyRL3AGU
HpXG7fUuDyjYJHnzEnENJM02AQl+sAKHExtkQ5mLn06Ek6mzRq7tuxYzaF9fSgM7QwbbB0VY7uvt
xS8fFiIvxDeVTEtKAco89p/iOcl6bwBxSF6sFe4p4bP/hB59+aAQKV6gRP4fluOr16DSSuDXFvtC
gwKbLa3ERbhfzSdz7YW/tAzRcB/Nv85oCxxvP97lV0GbjtcICO5vnrw5NTKNnJLG5vF6KEX2aC8P
ajXi8T2Oja/1mvKmWow9KJV8YWeXKFqDqNpKFAuIBEgZ53takvIswA65N0dhhzGOrb6YFUizXdsE
lL8W/RVmtdjAF492g8fl7We+/FJYnsPEmFKqyG391BpHeG5j9gXoID1/qzQumiAcsAO2mNFONL+2
vYiWUFna9M6A1p0/adw5+kyhXITzok2PVU7RFxUlUrFJ6f5ALWkGSLmrDX2BEQDAByqB9IvBL4P5
LXILNJCzKqtVhHY81+9iqZl9wgKdbvfq6PfWauCngB4rAwwUxZ5S3F79pvSsHy42R8GKVvn32xt+
+QGDZaO7IsXj4BBIa8h/vyHgXHE1omwaeqVav1QC8uloUIdoZokYldsnR6c3lINXd+5/ftWyuYca
IpwFjri3Od6JUlWuwAokVJs8/zT1tFAsvR7v09Tdcwy6oJAhSMZLBp0EqODvuTp/SmvAo48q1sFy
yvHuLAR8npkdrS9SkPGumCyj87N6dMM5MyCJWNjperlWfCoqdQ9HcxGz+CWcAU9KpJDUbG905H+c
prQmB7Q4oCC8rz8wbk/fiT7Gv6o0rZ1r/OL1enD1JKMLLAz54hYAUmSVMceGveARt7TvgYo8ikkz
v+RzXt6hShC9mPXY/RgdXbm7fa4unxN8MfrYOkUgU1pL/rB/YjObjU9StqphO9YWM36qLxOl6rdO
Hn/PK30PJXttOQ0oBSkL4YtP7Hy5FCVbvc4aLRxQkfNraTCOPQdjqZmu6jQ2ys/bj3eZkTJlgEDM
TYDSO2CwTZxMvUoVtrJqoUrX58X05uztGNvpqU7Ih31RTFi7ezbFeZaXX0SC03Kvmqj13f4ZF9wL
aQNlgmUASCILkG24jhvFKvFlVMMer8HqY4+4tf2sNpn2BVoIWDhvtpL5QMU1mGhMV26IM5NoHhkE
DuTJhbF+0h0++mMbGdrqK606WwGuMS2AawHhxu+r1h6CCt3hEknrCKupKoaqhdNChqz97Ye5PKsM
biSTiU2l0tjqZaIBMxRWP2thDb5cAJ9ynI8CrNnbXLGjO0PBCTpFWOtQ2MsePEVmCv/eejiLwDon
x2ZMB0hmS7EcQAyMuFWtQT4behDXrv2QNVO9A5bY3jhyFSkexxsDDnXxsjB+0s0uUdeg0vT1Z+ak
3yr8rZ+H1FOeGAIxrE26Pe2fiwvnfxdlvAAXCp7YVpp/dk0oCJO5BjF5fMt8EFRuHbntYTFj/YPW
oZhWNDAgA9Bp6Ws9gFVePVE9m1Xdnbp0ancCw9VNIHki8+bORSXq/Es1FztP8BBRwUlUxFnnrx8u
+yXASbjISpSTcWoBsex8KRfsRfaBtjgK9mSr1LJ/pRz+CUhWGXV1FQ1roOAr6UdG6Z2ULvc+VGYd
/8paIBtZg7hBjz39CVJzRce9je8LnfoS0SHxDPasDb0I5LDpVOUduolAxMqh+LLEGGjEhZvs3I8X
vlPyF/81eiMscz1v3cKyul8QsAc42JmD82gbDMNj1PnQSlNiSCZ258C/KDwVWYZkDjsztw/YuTpH
R8+UD6A4SWiGbK+7eUFHkL9KghuB8hF2CIDn709TappGsS7xisP8TS/6CQ8WMXmf5rV2H+o0UtQD
0qtafEiUkf6libILxuyNOt4vNFsZdVKoY7ekKupbBYHBT42dGi/0I9PJryzgHuHtqLLNKOXv5dOm
yqN8JnffBOoJqE81TLkAz5f2L4iZpw8j7iiH0bb3kteLS+HvWjCy4FBLMsLWKWwubLK0AmgIunvD
B11xqg+KAvgqLqbxRxurpg80K+N4N+lRKE4frqO9J4i7vQnlb6DQlDAlmWJsiTN23BO4BtR3a2P9
pWgpg/gOb+SgA4T81apyde+Yyh7EJnbKrIrWl7yD4AScH4iOyhnKM7HTWEfmab1IAoW2wh14BJy6
sCnCF6LOnXs+Of1Ugvz182URrd8Y0fzu9ru+8uxS50yS4gDbXWQBk4fUZB23a1Ay7eGJh/UQZ2b1
oKq9QNRyNXZKiL8ks+2zIwBPKqDBhQCfcP7sCiJiEeutwYDI0b0+A+5+tuqlZ8AGEXT03T4CZVgo
PQn+WI2ZHcRg6L+PFjRC38TVCLkrI+sQGokU8WPKFPRQqjFBXNQxVuW0EG6UE4Ig3TcMsM13cbGU
HJq4Ge4te7DmndB8bfvADXJ4aWQSmzdJVCx6z0IJSDDKrBS/n+38WbhO78+A8YM1j8z/CF3hqNIF
B7kCl5EMapsjtiOS64i+i6B18u+jN6shrpYWk8e2RHyvIEgU7Xp/+4hchAP6L6SjNmgCsm+0gs7f
WLvG4MKQ6cFL0HTfTGsJA9DNYxRl9D0n1oubTi4lm8IWoyDqvU0K3MbrvEaKy1J6rzxiSTIjR14J
iGuWjchabR/Xuh929vTq81FMSfVF6V0m//yfay7CPNo0cq86MDluvwMZSQ59pyKPK6XOb2/lRdLE
8yGUJ9GmgO15jedLdRnHf0Ed6+DUdv0lQ2c2sFNAcXs399V1TA6K7PJI1c7zdRpMixDPhbtZRtH6
QDOEvovHxh7yNY0+GFFeBehHNN/sqZzeJpoAuYY9WlDZJcoS0eBYP4d2MsMcTYudHbj4YDBhhw8F
pJr+AVf1Jpfp9HbWI3Tl6R4a3itF33KEcyOgegqk1lA62mnHX3m5AIldG68jk2HmlmA04StlpzWT
+7Z2HBSBNIAf2AsF8ertvdxrj8ah/ft4fKLbqJ6nmQClwHeCHzeo+AzMZh8nTTDUfXFqhKbsbOW1
R6M+lzonUNlB2Z+/ZD1S88KCQHEYmYW+JiWudZXTtG9Gx91r/G5bXFwNFnoyPBNgfwbPm6a6CypA
NVGLOcCHQgx1Rjge1fHF+MHHYjz2GMw8o2I1KWGrWNlRzYfhcPvD2RY68gfwmIQ8SISgaTaBoR7U
yIkqbNFtp12ewFspb6uubO+kaefzKpb0YUbWLWEGuZTh7aUv0ze5NimwbEPxOW0lV6hl60Gz4azO
2VDXR9scs+kEcQSzbDLv6K5Vqb0e6EQwTU7QeXJOkVnO2CwDvzX/5GvVho6G6v5Tuxbmx1bQmvX7
VUm+xUguomMK92fnVroSRs9+8eZ1xWWlxB21/QG/nP7VscV0D8ktg/VqgtBBYvp1MknNb+/TtUUZ
NPGhUTJwKOXn8U8YtR2svKiF68PkRekf0XVob2k50kJlP78FZzeGMTCJ4+1FL3gy8mBwLJllE1Th
62ziCWoOtAKVsj4kreYlX1MPQdZA7Ycoe2NVaIIC/gJkeWi6ybwvkj7/1q/WkB4huS/Ly4xePsKS
Q4uHnyEqcOYuLLXX2z/x2tFlP0h1ZDUFy+B8X+oiA22akN9Mc+mEOPctRxeFuHuNmfufaQQar7Zm
GbpNsWfDey0ggcaQKo5Sdcna3AJalqpmIYoG0zNjQL9QRWWGF2F9cumE4wXbfv/PTyoN1Hn/Lsoq
F+CUFo+yIgEMfejzVj/0rpnhE1NHAfab6rFckl+1amRfUGPccwi48qBMNFD5oQ0hdUY2kRCNnTSz
aMYeyhj7QM0cyvuxyMeDrijmKdbMPeH0K9erzU0u0wWIQfxz/kpnx2yjOorZWBI+PRxdq0ru0VvZ
1U6Rb+gsWYa5SXpOAc6ICtDDZqEGeZjInZnKRoaElq0is0/TGPWPc9fP6NYsyqlVmjyIEgaq/lyN
w5O9jHD/q7i0fToViT9revbu9nu+8qUDiJAlIv/Bkd6UL5nwkNQbNWQNAf8/j/qQBwqwjbuqi/r3
AOuMxy6rP95e89qWkw1AJZNjFq67zZaveaFXeKHgadtXhyIu7CdHSdqdftrFQQI1SSWKUIEMKFTA
56tkjanNJVKlwRhn2bOmHTK0ojKJAdQnbdwJDFcWQ34GbT9wyrzivx34fwJmmtEWVJjs8FqrNACH
ib1sVMOJXUb1YQQTtXOHXluPCCTl/vFkoKt2/nBOo/e6OjluUGPUDr578k7MRe0n1a3aoE3nXSTy
xekFzSUpghxgwK+ArM4XXBlQOPqis6CuQOdRisT5CdBkiY89ZrJYEc9dnRystUG9WY+RB0tgYeiB
BrDXO9KPpr9U651xVDCmBZpPLAutdEyqEFfX5M8C1NrDZi1uj62BqLXfpE3+OKdpM51wR+09X4md
Zk9l4+Ls80wUQoiCwIXQzO10wECEv6qa0g1cS4H8poORRa4HyuOxEo1+0pC1DA1rV0bwItdjWZIf
OhSMnAiQmwhXGKPtKiMYDk0YPbDLxcaMaqgM4BT67O0UfBffmlwM9UCL/AMc/za8lUJFQNxiMVOa
wd25mYOHRV8t8Z6y9rWFkAOhwYhLG/f45vJuFIr3Vim9YKrAn5uDPb+va6v8dDt0XDv3THKkOTRx
lG08P4azXRtqIQQAf90Z3msz1nb1WNTBiqDa/dCifXV7vSvvCrIkDD+6x8Sqbb3cJeME+6yE01Xl
9BvHqq8fB6SPNb/W6+7H7cWunEfiB3v390x6Wx2PGQZQmmHThXSm1j9phvizGnPmm00+3ntVUT4W
HNmd9PLKhkoldCxPgfVQyG1isUAgjeLG8oLanSDMLRjG5yBsAwUT0h/rpO9C/uWFcnYNMu8EscD8
l3GHZIWev8HFyjHkAMARrChIgUIvS2wvKM7bsSTBy5HAjwscW4aOgcDSOS0U4dU72XM33aH6uCeK
fvXxSebkzyFwb1EwCBhF9agnkYRtjKdyqiHNycZumThfyOXT8PYbvsgfeXiZw9H4ofig0XT+8A6O
H8WaEEWVKrL0B/Js5zn35ukxgzP8YzVX9a7tDReXEm00dta+drogWJr45sp0Z5u7mgimDJMDNyaL
cH+20F9+bFNYeFXZ9a9jmc3v8Uhe9pjlf0dw2/cNY5QTBnKbSfsm2vVMEHBGK6Kg6mJLvEGSJh+/
gtVHYHuslaWvA7izAsEC1yveuT1Y92CetOGnsvaYCvem4iyQCqFonlwH4a1AXyL3fRTpcxekVD/V
KU0Yb/veEA9tgAmLVx7YWzh+bbQk+o+1VJMP2TRUtNeBkEyBOdnI7ZqoAh0bu0YJGECHV73JlaUr
/GyFWBgOutun7xA9m+6qVK1nv+vL8qMdWah/C8ONip3B2OWQSmIA5GAG6Ad+jH85AP9kD0KN0r7O
FlSrOmEj3oFa4x87qsuHFvzwodfX8hv6Nmh6jV5zr61Z72eNN78WCqMZv4hFs2cWcuWzADMAX5v0
AmmTC6zP6Ips7Bc9SKNq/Ly2sy2vxGx6kyFsLCWW43int3PRlaC79f+Q06SiMJvPv4y2atp69jI9
GJbeDMbVXgJQ6tpJlEAt/UkZ6DJnTQtHkySko7+Xwqu9/XFeeWhKDrJgsnNcrbeGmDnS0t0Ut3pQ
sit3jRELluwL1TsiST0+j6WA7nZ7ycvrBTw+Zix8dkwngUacP3WN/wrD5cYI6qxeH2ezLX38Lwo4
o+Ne5/fy6UDj02pmEbzeLtwQ9EQfqWwYdBbZTF2lViJ0xuxH5mbpUdey/yqARUCFfk+sw0fVJEfd
hHlbmVUj5V8BsFFkHpYpOTVuUX8SGg3v/76JMjf9X3As3oTnmygmvYvrxtYDTHS83F/qdPwxjpXt
hIypYA3dXu3yoFIkorDCAJDrgon2ZjVHpNQViUHSmNNBr7Pihz16WDjkmaae1jTx+sOQK3CEtbyp
f+jFrOxdWpeplsTOo5jOAAH7z2395HWmM8bmDNy36dQ3a7EarxyacedBrx0YaQYI7BjWiKXLP/8n
KM0WbqZNARkwW2p0qWwRGYfcgL9c0XX6uHoE3ds7ewFTkmdGCiogDgK0BDTC+Ypq16KXlZZQlhrP
rUNt0cfjMPZYUiH+/gJ8AY5WYedl0JZT+zli0EHZUUVf46LVX27/lmsfJpRE1FqY1VHObY5vL4ap
XWZYXoOdYMVYl8ldOtjqSVou7OzzlaU0xKNoCEDOZsM3pdwiDENx4MEEUaYVb83MfaUSjx77ePlw
+5kuNIzYX56E3id1I/TvrfgHbm6YK2WdGThLV72n1dZ8iMh/GjICkaKjBBT6BXCCKY55G/eLv6Sd
g/N6D1fKT+wei6bEqcZjPLa17Vs2nNtAa2Hp//fvWRqrkiXSENcZLp4fA1dX1L6YQLMzWG2xWgei
EKI9Uc4oR+j1YWdTZIJ7np/I40a5AB4DW6CLBoiFJsrQj0ZQ4khioAPRaOOKwZO2Ju/dXJhwJrK4
+7oUHjMAxITm36XLQHI1+f8FqjnX8d5nIF/49hdxEKTcNHxG3tP58zO/6tSyy1Qc85LiiICC8WvE
ZCPEGkn5OcCJ7iFYlNhCgIZI8bqo1FCsQ7+zMfLq2fwKAP2EbtJ1IA9b2ZakWqUGZYwvxzxBEF4o
I+/RScpaP/aUNCHtmIqvTGXLnQnetVMqMyFQewBEoZRvMoEUZU8lcko1iKpiflDNIXtTZGr30Rpi
8UAXFC+tcqmDpF1JAQsl1r9NqlrfFUs6naquL15B+tTf5lotHqzayn7fPi9XYi8WAJxO2h2UhVsA
o2sigFrWuRrYDSZSBjLkaJB0drKj73qJpZCqn6BUqHVhffLlnR8C4UZ1K2KcxZpWt1Hxm0FKdAOs
Dj9emhbCqrl8aKjcdKkvob7NVniESMDGO6nplUuAgRQuYFKLVPaDz3/GbJuT46SdSjJWJh/0PG0/
m3qafoIdbb9ZwKvuHP5rp477BgUqrh2u2c3tqkk/5cbFesRCxOBt5TrxcZyL8kH35uZ+MDpwW8w5
72+/06tHDtocHx1YTZSD5K/696rjaZqViimwufK+yznYQzMX4gNQ7OpUuWuRwg2Ooj+2LbovJXMB
E1C/NG+hPlefzXixhT/EaglKwB3ezWWNwdLtn3jtPYBggyPC7B6MgjyW//zCemXcxN2ByZGixuEo
Gu8FWh7ifzC623eOuXY75/zaghw+Jl8gxImNm75AmnvjjJOpFkx6HeMn24r0XQ5N0ECy0k7bQJ8m
NGhuP+S1bwsEoqSK2NQdf4d3/zyk0jtqY7ZCC1Rhrq9YzX3CM3P+enuRK9ctKfD/X2QTXvIqcZuF
uVcgOukQD6FtRdTPi6sSZcxh+b9sIwBZrN6YtNJtPH9v0dpx61eYU6E8a5RHisBxPnL+BeKILeO1
PtnT3b9sMcg+DrQ12ANwtbZkImU1NaVqUrLhVC/vmxFPxSXvrXDEi+cec6NftDyahwp8991/31j4
GtCXaHCAiZAb/8/b84ZszZ0eZQQQwbBODZxQh7ybniHQ9TsH5eoz8h1wLUkzya3gZwZIQrGJ/EHv
xUv3VSu1aH5cMgylGSxXBjpYyEiFsYEhVaBrS/xf3aRJpMgXYC8AMQPmve1CZnVazIlLsaqjdhXG
AsGFTl2rlxa5lePtXb0cirIWjBQs3JD1wgd9ExEbZmU1Fk16sNr2sryxp2xe3qLYNscBsgtsMh7l
gJkrNe+Up3wx0T7v+ooithC6AsLfUH5EptCGkzMk46dE7cw94cdroQJBYCa2zNOp3DehAhBTinly
hMdTDJ2s0VK8Qtakf8Sw6Bd0t3UnQbh2RUhqF7I/qsyPNp/UMAI5sRZaWIhew3MsjU8TLm530VgU
J3dunQO882HnbF8rTegRMvbgRVBneptnrBwrNSaN0FSt3Vh9dvMleTA7r12OAFMbcJ8ZyuliWpXR
H9NKMR7mPp8rX0mAKfpUykn9fzgXFKKALKnoqX637C+AB1rN6VODRFlq5aTGljaEwJvb/AuAZscL
u9bpi+PQGOt8SuIUAhxZfcb2TIX5JdNKfaI2Bx/tqwt2RsDetXjv8F4J6MQBbhH8WaD7bHmrg66U
VMu9ShuvxS0ijXSMsV0R3v5EZGDZZKr87WidIqWAu/vW2Zax6jhh446RJ8XE/VKv1qdyHN+pWauc
/utKBFZOgJz+43a1vYU9L+q6IW5sxArm8pTGLpofNMq/Z+1Uvd5e6vKUsxQzKV6jXHF7FyYAGIze
6O2gdLjw3VRRQw4TVgwK9AOhaHO4WGLZ2cmri4IMlHM+AHRb6YZ2NR1IkrjMcS0NNDBsGvH0ANzQ
Q8H6MS3N5d5r1T191Mv4QeJCHwMkGbckIe784iiwpzH01sHbLoV/yh2M+sqiWiekfcqTU+OId3tr
r+TWEFGZ9EuAoCYnO+cLolU1jzn9naATYv2YlA1DdsBexSt84/4Igjh60lD2O2adbjxFiyM+9LXY
uy4vuCsSO0g/XFryyCbgts5J8I6c0aKzybAazclR1pI6VXG2TIgSwOxufU0fjId4dJZvQ53ob4tV
anlZETwiX8/s9o9a2+43q8qa4ckq5/Yzcg0IaibWImq/n5TlV9u6rRd6hek+pKbVGQ9QTJSPt3dT
btb518dj0DFlOwHNXkyitUSYg4HSVuBo7aye7FJLXfz/9JqefILfHkjvZQlHQlh+zEcjrYOaHoV5
f/tXXEYa2gXMHmltoNCMUsz5K+10u1cjA46gnnUQJ60sfdejMbKTd1xGGlkPw2mX4DnaE5tVViwm
G2V1zUBdZq1+305NoRxMad7crJTRO5fO1dXoglF1SSkaa3NMcS8d89j2zMDDq7R7YHI0Z0+rjvBR
4Ng9eoS3t/DacjShEDtArlXKzJ1vIQqAktSFc8g6pO43282q4xgl6Zda3/WQuPK2kBCXLsxQtYmj
m5bXgGmeNLRwKKK75KeGcN+nJk538oQrYUXqlJN0czCYs2/CCuBjF1Qli6xqoxi4L9R5SFMvgeCz
dKt9X6Im8e32Fl6LLGdrysT13xxYBwjiTpWDIwccKlANyRFFpCUcINu/p7MZv65CczMcJ+fllC2J
+mbql/nz7V9x5UWe/YjNubGibjUnwRcpEKU85rjMYq3edOhkxXua8NeWQnmf+SlwBirTzVJgB/uS
nqIbwF/pdORu1uhBWVsClLKse70B+ZdtIg34Z+B3ZDyyRtxsbsPQsPGKBtyEMhXGqUkK48W0+tU4
eVrZ5gcv1VGQtYd8ne90e4ZQC6w2Kv/zyIbOnAYMmboYPIW5OVZqFJsdc2nObt7bvyB6lt8p2pfJ
zwx93quIr51hPhDKbzC79EU2i02M7SuoFCxWIIozrUb1rM1kvUmu9oHuinGHL3vtfeKwx1qUpVxL
my024zTNJi1zgKY4inZA1cCdfS1V0wgI4FR/v31Q/zaxtm/UYcpIg4t6FfTI+eeCiCHg/JFPlHKd
fzfneRyCdkhHMFpFob+maypMn3iF1Q5smuo0dQatlwoAZjFMyTslmqfD7d90bQcwtySPhLgAz0u+
kX++4BV1xDhB5xcSjzl+LONuChqG6dCyLe10e6lrURA5Iraa02x6W7qUi0tAWtADDdJs7r5ldNUf
GmTbkp24Ljdxs8m0/eV4lSoSXO1mkyNHYNFZgYxJLAvPbSyT1V8o+iK0NCiG4XdKqX7L8PveuSuv
fK0A8IAtUKLJntrmOjFrQ5SkAW4wN6ZbIRqRtGFCXmmGuOGtsS+EjYuMrjbxh6FbCky858HRdn7E
tSSLcOH9D2fntSO3kYXhJyLATNYtye6epFGyLcs3hL2ymHPm0+9Xc6VmE02MsWvsAoJVXcUKJ/wB
xh5cbEnEvv6czTpXA1pfwq/D1EGce1S0NWgdYMNePazKl1gpisSfbSfCthlkSoTevrVOgZX0yW/q
tK7/LnlefQdjywIOtoYXtDk4TuThyGt0vqt2EMycJa0flSaegK0YNXa8aQvE8/1H0yJglRI80gpz
2xVRksToxkYq/8yGCGj/YzqRq+sPO220g+Lz7RnAxISRgGzQ4iSeul60bjLmagz7OKAz0L84CSo0
aCXmPCVxebA5by84hnK52SDLOxAUN5tT652sXqIW5OA4NJfMlmLNrlFesgX3YpAaRyCY2zNHFVUG
21RLgYVuATgKORX+SKnilwIV1Qizes8d0iOQ0+0CSq9N6dVLmoiMh/wVv1wizZqUeddDElFQW6ZU
nPHiU6J6NepevHtbMBRVAHj4MoXaAtTEPLrYoM00RisQLW09DIBYpEKJa1Tn+/fV7qzkQCwfWI0t
PD8cDQzExQLNKbTDc15UjY9Cn3rSa6TN7g91uy2Q0XvLe2E90QcxrhcwHaBVpnGm+LqeI+OXCms5
JUq4gFhyPhaq+fP+cDc6tKSdKkBhgkXq61CLNteEisAx6mXA/NaM68SjrYI0aR/ix4qHAKqYaLyr
vWwLxtB/Ia+1YvD63lK/uyivYrPiGEvvia61GshP6TC9TrgF6xd00LDl8daqwfvm4CffdgnpApB4
0ZiXvcJtgT4kkBxoiCj+HFb2V7ud569ZlcxeM2BIyE8bg0g41YOdGk86IskfogSF0vu/4faKlxQB
NIh4v0hjt4iyeLEmk+oSasSTjTFlJRHqcaOf07aoKIPV+qPDtXtCfjt9yTvIVPeH32nbMD6lJeZP
fAQy+XqXODFm9sBAEenPXAkBg53jp8ji/9ANBcsHRFo7r4jS6nu8aO2X2FyTM2Xd8QeeAi0od2O4
WLEmzlU+juEpFRjp3f+Bty8vvw+wDQpy5I03ncy3klyqOgo9POGezCzMyAu0GJeieLggNrEEWle0
B4PKEO36uad3piEVzmfhCG07dnnStfiio4lMlmV9C+uq4n1qx0CvnT5YVHt9HJJk8VNljA8A93v3
g9SuQF2RRhUh6/XnaCADg9fM0ajVNJQNUt0JRBG6T4ZVHhVPdoaSjWkCVXS35O67HkqJ9aRcTFYW
kjOxmjNlQLXmapqDqWqLo322c9QYjAgNFibmOmKzz3BoTviHRyPSncX9ntRVH9CmHAJ1WNT0lOt5
9BPVHBGeJxNtKhjhlvDiuTySbNqbtRQihM3A7Lntr2cttDXDYg2eKTZ0SeQLbdZwg4xD57lzreJy
f/PuDcbmpZWEiA1Z+mawqnO0cBiKKBD54GDlp2LY4434q4LGQ3D+CPWwN5y8yjjLEp+6bamMla42
VQtboxETUBglr/4sVCC5iFT0394/M+4MgnvKbsQ4mySHEu4QCYAvvmKSs+amUzykXYIFx4wi6X8Y
ivaf1LqSCGP9+ouF3VSjcGWEfjSnAquJ1Yj8Lh2Lf5XUPnoz91aQ/osNjxdJK6S9rseC1N4XmMKG
vmlG4xCUEMrbC1rO2CIWbtG/P1GiUguSGYE2QGjsk+vhMqPhg01K6Os4uH2I7SnzqxyRcSJjIzpY
xr33WQeIKvF6lKhgDV0PluiI8gxdEvqpSSXjmfew/yO0bOWrUWvlzzXMmg7FnsZ8JVV1qJQjbIuT
nObWKNqs8/8GfAxCbsBoRjGdYAKTGNvIPg4ozf+4/8F3f6nkJrsIbXHrm5tjg6/bEqNAIo9NUaNj
kLtwsZWw7k9p45hfiOAGzYvWuP5YN2q8BAsqjCdl0EYvCbvh1UpQtkwwfeaGxj/xhPfj+uBQxjgC
FOy83Rxr/gNsDtmfLWEp6lA5KxeLYC5ylFMnMucF/oNALGMyTpQ/zQAtQfydm7GzvLyDNHJ/oXYi
PPi3CK9x4FmpLQ0gSopJmCmAvrIrhnM7KCPId57FcJ5foY28V4+LAA80Ks8SXD+4hds8o7UW6raC
qxOL4icdrSgfU3BCpC6fLtr8flEQOZwcCL8Oxt0+wsWq6t2kYoGY9n1ybqmfneA8xI9ixqGgMbK6
xOvAGn5bx7z+FjmifIy70X5sx9U5yA/kMdyEA4AqEQWmPA7i7wZXjXbAgOi14hujvj5Jv1sUas3u
4f7X3NlNJPnc24TOHNStRgGxjyKiUI+DAf/Gh2yNo09KOgmkKIvaLwAKnnt+tLf0KIYl2vBeZwa+
LjKcRDzyraJFvrkeSkMZXGMBdIPzoXYuMOXAUlpDUa6NzcBqLNVzkRw5CAt27lu4W/S732BqTPv6
Tuq1War6kLo2WuicQIdmAUZ5zimcju+/nQgEMQIqn2AUOS3bUlHLJS44iXGgre2a+GA/7D/MZpqf
WlONT7rI5hdzTlYPmWLKAlMGraGPkiO9h50Zk/HbpM4ugSUl0OsZJ51oUOyzoyBZJ+3SVwSUFE7y
fwYCtaMbX2Z4m31rSlUNICz0+tWtmnWCBZRDRz+GE5dXjzV95N9aW+kvZZLlD2PRNX/mWS/kw1pi
TQ6B99Fsa5giuRX+PTRQouceuslBwrNzacHZkzgH+ZMopl0vQAvIwTRSABSKSH4aHegSI4rdk12M
6aUS3XxwR+6tN/kNmSklWVghm4B6bUwQkLWOMctc0vqd8B7hfm4gwcS0Rv/D3Ch5gryi7ktzZjMY
NdUOxfqBwapOJXOdxYvIU/exKuHX+q3RrwcD7qVvVEdAmFv0uLibNtsJWI1SWCh6BJMRa5exN5yL
A6s1CK3wgvnQRzCwtnTxyB8jAhCvxnH0Y9eOWtAhy/aUGmhVjlGNeN9kfr9/ne0tPHkMpCV6moSk
m0c8xUF1cTMjCSq1cs/pan9r0WQLuiGMDj6xnON2m6NXTLSGtQwAdnkMfqkUUVVUV8fiEqEm/dGO
++KfHodfCgpV/yJKzf5sObD9haPkn949RRoYVMCg+fDVt2c5VGwzDMMyCpQSWbx5XrEH6BJY98b4
HyJFUPSAVGjOSnL0ZjWBHYmhr5soqMZyvViYsz/bMcSlrCuPxAN2XjvqUwZH863tt63eLyFq/IWc
lRtp4QcjjowPVbXG70+N0OuWkomUXwDGbiYEOyjOG2uJgjIZI0yp2kE0p3TCfr5L1KMuwc6dw7Hk
87OCdAm2oa8x9qB0EiIXKtfWiyhGXrSlnBMvacTYBqFi9ge7f29EYgbpVCuZ81vKcFbOhV4aXPNL
U4UXp16bADrjz9g2omdwQ0e0j73hSPpQ1ZD2NtgWXx+BNlLXsXGsKOiaRgn6RjNP3EO9F6+x+3vW
ucl/+Hoyi0D1ADoUpIfr8VbEfMKuMqPAnohys5AKjL3gWI/l139IakFhYnqqEgiSsm82StngYTia
0q6rqdcgCavWd4rE+hzyOL0/GmGPvHnqcmVB6b2elbP2UK5KI0e+WF+9KByUBzXC/yHGL+j9dR7K
SwwmrWvAWmyGapJEOOVq5sEyNd1HQy/sJ1xtp5d0VaaDN2LnIqYtYJPUQgfgbdo8EUXjFmDrkyzQ
4xrdgKxHgsls2rLxsnGcD5ZQ/u7NXSwZF9IeF/7BDdLSGAd3dWiMBZmlNn+Aammeu+hQ30S+ozej
oF9FVRthlRseHqAmGlJJmwUdBM/LkrrYZTTIWU2riwMWrHLPaTWUWLO5+Bq3znuNCwmVIf9JCpvc
+9rWL7Hhc9YinbJgsePpAmr18xAmxW8IgPaP1ZyGB3vlVsUT9QGq6qbDcCR8WwD0TC8iN7QmDbKi
Jbiw+9CkNmyHUzCHovjQU098UPrSOQ1m0nwEQ1h+7QDgvUSlaSZ+VTTG36Y1Jf+7//rtfGqqeZhJ
AZSgoLd9/bRSF61RVGmwJqMKJlGBXhJnR1SWncedbUR3Gxg9IhPbll24EEQNWJbwqRfgoUD3scPU
SUrQt1gz+zJPjv1sT0Q07uw0R4XgnbNDHY3LgNSIavA2tIARsgCRyPIgz5f039JRopdoauynxC0P
Cmp786RlDuqKQgKSJJtrTh+cseRDg8AoW/uJvCR7JBZQT9TsjdOEXv9LaPXphSDAfLj/HXfeDt5f
+jYa5RYAaHINfgmfhi5WaytljvQxk5+9ZXWnaTFGPIatpnsYiukIAbY3VSrOlHeYAWR6+ee/DNjH
qw3vCIRzNqjjmb7v6HVpAj0uznE6TRv3cziutaejdf35P0wVjppGVAqcaYt5J9lJUOJhkU1EIjxk
rKffO3f5a1Hn+eKWwnm8P9ze7qFsQBeY3FpyCTYTXYD8mOmMPMBolX/OrRX5lJvx44p7/ef9ofY+
onTrJtSQEc5WRbQukQssVzUP9Km04ZiV2t9lnxefRo0OqmHn4gCldXv4qbJRnoFYRUGfB+x6akm7
tt2YKXgdJmvm46xTvXbjeqTuebuA16Nswgzs87KyylEjaPVc+30sS2prWtl/midaBu9dQK4YUG68
KHwo0uXrCWlKu3RxvkrYaOx8Ran1L2Wt7AcBav05L8cjvO7tCya79TReyN4ACW9Lh+ZkaU2mRmXg
SqOMiiS18zJIaq/qvLYov+Bb7FmTzN1m/B95zrKkPYgLbrcMP0FQG6CPD7DyDYf3yzGsQyx/VASB
AhBubhfopVn/Zs3d8BQaQrnkKNS8W6ARixwpmiF7L1A+tlHqWJr0WVxGVOmmnbI60S6rGwsaUOaR
FMLezmEwTJNpfAPBkJP/ZXKdWbfUd5oyQHymp89Mv+IDzLt28PLQEgdYj73DgNqBTGbw0yJxuh4M
JFjvRmJCENGE8Eo/qPTwWU2OwgD5BFxHPXJGMo7j9qJttzkNGVKKaPeg9pU0nUltyh693B5t2tOr
HqTGLM7LouenWu+XixuHdPtDPfz3/jG5vbt5BejjAWCgUHmju6Q6WexWrl4EYzUKz5jIpEqgII+Y
0qd+aM7LI5t+CdSlGA+KsHvbVSpiE1yRdADhuV5kfONXJ6y5C/rMXV6tdPmZW/pYeMiM2j7GJ9Pp
/kxlyrRdbXQQpMQOjz/guuvx0hyMcqQynuqsPyZtNQevKqfyZY57x0eIufaGuI8PqKJ7yysxKG9m
d9CWN4NWiJM0eZ+UgTDpCnUh4RSSCAiuFFb2YRi07JIlIvlDU4bo/fVfB9EAqTOMKpQsx17Pt0zq
nhYRwrBKPcS+oZTd6xLjDdSjFBXkpVX5tp0uB2nyDieIx5hOO90QthT10OtRldKt7VEgkklxFsWk
Uii56Se5bfzFFRH1pwgASfmooBzae60TYiWEU3YLHnmUYqvdpB+Bm+Q22nx24CAYpUmGMoC/7TIQ
BA6pipbfarWa12TO+oSsPtpVeh/+vL/DdicvTHp/CDXAvNlCuK066iwTX5Mgz+wpqNMiq70Y4YLa
I5LlQbWS8aWa4vUbiHOiMBLG8fNiRcOlMVPhH/yYndtF9nZ4+QTdB4xOr7/EkvUFZTS0rAsnRkCx
X4vvo/wVsxYmDy4O0kTdbvFooUASVELPzq1tHrFKdi5SmeEAT6bIJeOm69+g9SGS5Qq/AbTAhCHC
iEt6Vz28f6b4JzHQm3Es0nXXo3BbFkqYkeZHBH/qhya2pg+muwh0C9qMdSZOjivPIhBtXxQ7if8I
87SdkF4xyTPv/5adMIBWs/TzYOHhQmwWfU6VBQP3KAtWraufhkl3HzKtmJ7KCoiYYoTGU9WPuY/S
w/D7DFf54Lq53ewgE2kI0xAhBKCcc70SS2JiVD0iZ7UuBVhoLAH92VBibxyUNrg/09vr9I1UQucF
hyiU5+Sf//og50M9J9jq+iD5BExerf5jrLMlCJu5eFRwbflmzraav39XU89BAQMiNCk7//d62L5q
tRnTBoFfSq8/dHB7ggxC+gfIW1OAoStX22rrX+FXPCyTWz1rc1cc/Iabb8zC2rKtxssJGORN3OuX
mSt51+W9oU3+oiXAyrIEUCh6AFUOX2pUHE9zV+tLXC1JT6G+ncsT5df88Z2rz2+gTU3rkjSEhHbz
oScFeIUOtgcJAit6ypa+ujhmk57iVHE+T0MuPLEcmqnevNhvg9KXRfxAygxu0p9O6/porGuEDJWq
RuskHh7C2hxO3VJ8U6JwvNyf422ZRI4nlXagFYKq2IbwMLRHA2nnCWHNQvxR5Xb91Iq4e6rXdQkM
1KAeemFPTwQMzqd2SMPP+KBaD0MvhpdqVo2/mqhfrIOPf/Ogy3oiwDpa9DJu2YIiuU4y1BbbCWip
4p7Lqtaxki9732zz2bNENvmZgyiZPmLDen85bs62HBn5h7f6DMH6ZudbuH6KAYSA3+ciOjVt0wbQ
51N/cdojDOPuJGWBVnryyDGvD1lBh9jEXG/0HbtVXpFfVD3IvNpDW6T1eRJCObd603oq3d6DmHh3
ZIaU+TxR/lZ4RthrqYiaSbrWCG2vnRvtQwlq7J9FX6tLpbntZ0ws2xBzd9U4iPr3Flh+WzAK9HN5
S65nrXd139oVYxO/jK1fJYbxv2FJ6V5XpsiOOn039ydJKQ8ETmGQdgAnbk4w0gpz2c0wKdyiLi7r
GAPETDDW/TpN3XSpjKL57CwDJpn3d9HusMQmZB606W/kNNGQN0Q7ZyMU2mK9hMZkP+jljJlruiYn
8WbUUiTtwdbd+aoIO6IDDBoBGNb2xgR/TSJpI2LYZW2K3XI7BFjXG14DLQtWwRj+MJwpeuzXdDzf
n+7ON4VGgp7tm1ILvPDrb0qLXBthEKBjW6rlI4z/7KNrTPm/Wq3pB1t353aklst7CHtFdog2hyZb
GqMn2h19QkC0aUZsl7DZqLuXfDDMD2UVtb/fn9vep0Qul8Iv8a0Etl7PTdcj9HC6ZsQNMzZPUbrk
j7kh0NNQy/aUtCGKgXNSvpfpxbZ9QztQAuOG2N7J3MeuBox/BIkVz+cQmbmnqe6iZxjf8X/4dnRi
YemgMUvzZlPBUVlOm4M4+i0yqJckbdUP7tQWfuIO4ff7S/m2VldZgpwWdDKbSi2t0m1Vuu8szB2c
aPSVVBs+DkqWgprlTbF8SK0i9hBWTNrzYmqD7TWKCL+LaMy+5KYIJy+N0gEGWpNBQwkNfQkQ2cw/
GYquWH45qbHz1OedIwIlD80/BSH5h7TMo78aNP9xAOzpMngLZeB3g8moxxKEcuLge/JQba4zLetq
NR4FV+mQmi+D0XeXTozZqdNE9wws/Khr/2ZRsVlDKaksN4U86Vuspa0t0Wo0hJwtaAoXaxC84/+l
aJZbXpqHU/S09lP23WEl14exLIric9os+RRQPEVUc3DC5JM7hoXwLL1E2oMSbL98m/N5RsfCQsrY
W4d1/JqP2nQQNe+cXHAkkkPJ+eUm3qwUbdjcjkNl9knY4JzjRBf9aAerwZkyEXHkoeWROAeJwk1m
xNdhX1OjJ1ckZpe/6ZcgUsNvrJ06Dcu0eqk/R0L80+uVfrCt9wbBypWKvFQQoNZyPUjRrYnWdzoh
Q5wPXlyaNmSYMjvdPzw79xBVT/BtIBkANW2BZmtdu4naK8Si2rg+8EnHR3PtpXpAtDysBRrmWSzE
wZOyc7EbNHAoB0q3XtKB66ml5tKLYiUOy9q2/Dkua7yeQ8Ux6DegAHcQ9O3NEBAd2jbsE6LfTRVH
HdfOSCMi/rpOsE0rFrP+3CM8961F+hHdi7Q9u21kf76/rjuvJvVkMO00lFEM3aK90m7Spgo6iT9X
at/7UWknn9MF+ccRc14kznIre1HNLPmQ95Ny8E33lhcUH/BFCL1U+DbbE7ReopWCy0N2BU9Du6jR
hZ5Ht0pCoDIdPCp7+5QNKln24Phv6BmlKmYwS/HsO2Vpf+eb67qnpvZRxXFvUtJ5FmYM8F7Y2dd7
ZhWiaS368T5ueAtmy3X3PM618YTYBpKO9z/e3lhS9t2hx0ttc9ukn3md1WUA5jxQ4wqseCbc6TS1
fUmztvsPZ0Gqy/NwEes4W+mOEslIcI0YELQa6uEh28Nf6PQ+LaqWHpyEnS9FOsalTfdWYi83x26Y
1gkdUk6CoSJA3tVm+JyVbX2wH3YuZAqIOILAp5OwO/krfrkcDbPsjWKZ2H1NTCdjqjWH7qHVF541
xlXztOS2fRD839bucOoDD0yEioIhtfDNI0DppOFJckd01upEOXG61X+hTJkf0HFafuLlB75CS7sa
lIWYCzXIkqi4qI3S6bDhKsSm3r1/ZPYL0UTerASW10sQFxFAqzLl6qaM4qXz4oANGKrLhB7KwdR3
tirILV4+ki4K41tScjrNekqdY8TSt7IvVtfbvw9NakCVy/KDoXauNIsqnUlnk8MO5OJ6VjZlt6Ed
sCQCwm+exVD86DVrelUcff5orZn64Db4FqCxa3x693LSoZaCIVgKSjmP64GTnmUMDeZoWUv8GuW1
QTiRTHXuqYWxHIhs7C0o+YxUlOfRQJnwerDBgZY8LEgtlE6X/Z6lkJ9VxbBegOmmj/fntXNSpK4d
QStlGfBpm6HMxrJrFUMCOJrK9Lp0mn5+Q4927PDAaKcjXNrOS8h4jmxYIQwLGvR6apnQO1FrFhq3
5TCeIypknjI2v9tabDw4uZgfS/XQd0uevE1cybXGtyNcwjRxCzy1FRUB02Qc/MUys8KL6BF2nrkI
+zVC06P2KmMsvuX8u7YX1U31m+5m1ZFv484npdoGdISTAqnTkRv7lxtpEKEGdY91jqys+F9sKtmX
RRXLB9vtk6PAfW+NKXrR46S3ivzTZo3t1nKTyIzJ6zAwfxyM2TpBkRo/pLhyB1JsDkB3fqQXvrfI
vw662Ui9lmprZJMA1XaJY9jqLI/5GsEyjjMH1/I0eVbs8kdB8ivV3v7DC0YjlH4rnWuEaW5S2Uy1
uliOjriPGVSTVp+h2ys4xZbd+f6J2fuSsD7oSpA187RsvmRrRhG1JFZ3jsflQSvJu3JYKEGf2trB
UG8Emu3OlWpa9KzhCNwEHHj+lG2P+qDvjHZ3Wts6fV4VPX1utTj7q3LQLvBE2jRfmkH3rXR4GOrC
brzCbBM4DLl1kcE7EfRq/8AJYU3JuQfr73hAU/X+msiPu/2dUPEk40jyOe3N2+fOq24D40b7bimV
H84cz7qHK3Dzpauhf6M9on29P+DOR4AtwZXFh2BptmEEmPGyz1KOE8w0rCrdvPtQUFM+O220fvsP
Q8FtktAkWjJbAwNjot7XjuqAYnWrfDHKDBxUthTcW81oHCSSO88bjwvIfVaRAGmbctMuaIrSWga/
cdGfVgwajh3n/LehTBUUMcv6oQZM6bUzBn33Z7kTlzEyUZlU4aF+uYnL9KWj4G3Ng58btvKA/ant
CwgEB/vkVsoJUAQ1BQn3EJL1K6+uX67BpibTWE02tFLoxZPdZp8cp5lOkxspJzNSwi/TKFJvVuE7
RbWJ1KNTHnk37W4d6VEl1TVlBfX6J4jFMDsWgtdA5dSakWsGikuKC25wCe4v6u5QssaPpAYE7q0V
Vhep0KRSl10qFvcBN4EMDc9MO3OrvBucIBeWNj0sIimgvUXSuGqUxytNQV/UTnhKRspFfaxHlyju
B78nf0ZavDqi0tzyMt9GBRiNuKF0mNzsmjW21SIujcEf0VI/r4WTnZAdXF9d1OgeaB47y7muzOac
uamBvWKVV4Bxw/ElVPPpbOjpdBmVCWU+JxriUw6OIyhBFxwJy+68hzIwlx0n/oeDdf3Fm9aN0ijX
OFVdNH4ckiXlmajEE7zA9CtCjCKw6TQ+3P/2O+8hXT4SKiI4ztMWLWKikwCUim3WDvP4CN+k/Z6l
6/JBXdf0Mg5FZnl6OIQvaYuMgBIP+pGP+N6sOWUStW5Q59y+U3PaU9aJiXoMZXYveefOz21EjheZ
yRA0Cl4bq67kB5icvWtE7gOUCqhJsRevlzrp9U6vKM/7o1W5HyL8Srwhmo7cQvbOFT13qkXyJqE+
eT3KbOo1wuFcVmbTdCetLsv/NUX3b5g2/UEieSumJVFcZBt0PKRCyxaAMITsGYh5g193oeshLql8
rMv+T9vuy1ddiUp6l6YeqJGyoPVagtlXqw5X+MZ8KbMi/n5/T+3OW2IEZaGM/ssm9KjGKR4zXT4P
VtifjV75B9XZ8TcaINVBL2Jn8/AEWShtUGkFhLw5MmWX6cTmYe9nolIjrysH5bHU08700DBfPyZt
ZXzG5OIITLYzQYmipwaIxw1iOJsJrqkYxmptBn+mPPeXFjauN1u9/XEu5kP2+94U0ZQHsUq9GdGC
TcwSI+sfcg+T+Qyqea7reP4dMRMKE/pkD5Lk6gROU3ahN/Vdj/EVyofnLHGaR/Dn5UWY1TJ7bpmm
5mk0B/EoEjpQQaRUymmymvk/bHngddDmJLaezF3O5peHs861tk4mgRlyTBE2F3ES5GmYvthje8SN
2vsIJvcFVa63Jr3881+GmpWlGpSmZmEaSHPJXIf/xEOdPNtO5Rxss53rQua4MiJgU9/Ib7VJohQR
w9E1YcVEZxcnLez13+4fm53oFKiDVBgGzA58T/75LxNqlglnzAEj6V7VF8R+p0K85MDmv9dz776m
Stb+vD/g3gqSfEmGGUETzOLrAc3FaqelMjg96MI9mGb/m6YoeN0k3ZEU2+7UqBDC58HemSLLZqQ4
r5tmYiT01QgOIa/5SRSiV5Sr8+OQlvHBq7ZX5ZLRoYyDqRjg7HA94BKbke40rCUdlhDAoxp/m1Gw
fDLMEeeGFmjNCWcH9U91sIyXbAiVV4XX92HMmkF9f4WL2J9gVdKLSMc2n7VrpnbE0xFtw6ltPuZh
YQQNTvaxZw/pkZ/x3hd1wWYTm8PJQJD/etqA5g1SWta5LqK48NEesJ66CuFEz1Cy+cv97bN3M1Ej
oGYPaAW8+6bINSttrqw0r/wKIajvSTZkfzaAUj5XcLb6YLLXpfR0unAHr8veYRQaCvCybAADc/Np
Tafjb7bM3i/mEB/ZPgvPylCp5/uT24mLpCkb0BemR3dgczaMZHDspGWUVPRTEE6p6kHng4i8FJYP
wTR7Cfs8eZkq3KlDazyqw+wPT2OC7J024zb6V6JZCZH24i4oYEaXs1VDeluMk7H2/ePq9OtTbxn9
RcxCoU9rhgfn5/bTAurk1BCoA7K7ETJpp7lJexM4Qaat6/d5zN1TiFpfGlSzoDJchM6keGPlqAdX
4O3+Jdvhv5SDicrA817v39K1q6qM48nHZIcSzVKonzq7/dhaHNX73/ctIrquBdAw5FSSYIEkpNJ3
PdSi5LORdtRHsKxtrdOEisUnLcFu1YuXNvuutrZ+CXVH+Wte0/IjbUz9SSRp/Cxr4H/W2qi8IH3r
fi3V8Ehqb2/xaT0gP0o6Jutj178MDElpZE44UCoJYft0KoZLLXbPFQ5UXYxBpGt5SbceIb5utxyH
mdKqhNpxg2wNaHvMrR0Tzy9fiKxovGp1F0Dqnd19B3Oo2T4yC+nFGOvxr3hFK/OcGStmVPe/yu07
wW9AbooCGbflTYNsLbragQ03+nE1NpdOzcfXJOrrP3Qa17/Rp3m3jIcscvLvQc8DdwcF/3qpVyeu
dDehzDsVlJ0wOMqCuMXZDGSLfXCkdrY2MwLfAeqL3bZF6AyoJTttzt+d8xz7TTxG4FlcG6mm8ogg
szsU4mjw7sntqNBfz0pJ+9JuTEpBqohfK1c6KhVCK59tfTi0I9wdi2sKPBB6xIQu12Ppo5NHZU1q
TaVEa59na6rFQ5Vhaq+Kcvnj3dsDZq5klAKCpl+7ORlxLBJ1FAxWN3gghLH5mhprmATx5BSBtkzZ
EQX59q1BTY9yFkEmPp08Btez4xVIDMyIKWwC4HiF5QjCu+YmuD+tnQMvN7zUE6CrCTjjehSzzRSr
n0knFkSB5yB20b3w6rjJHpbZEb8ldquf0jqsjtr9u7OzwTQQnxCz3xT7I91eMLLmogkVd/JFUiUX
MBzqEcxyb49wxVKy41ID7yh/xy+BrTpAx6FyTIHHaEHRdoB4C2Q//ITSW3B/KXeHkn8bmp4y/tsM
ldV5mE50pXyjViOfKEl7Ksbxf+ZQugc10J0aIVp1dElIuDlpBOzXs1LQh5BFRC4Lt2v81uyqH1W5
ukHemNljtSr2i9mbX6Jx0v5Jk2T9hjPSERlv7wMSpHAmUL3gft7MFlVsqxco9fkxLCo/stf1jFJ3
erCmOw8DLT46CA7aazSmNkccR7SiavMCBOcSrzwDU/g4WktxMip3+NA3osOsr6cOi2r3pTHEkcPQ
3icFOUprGAw65e1NvGfUrRFbI82aYU3S86xkTYAuAK1Ve+5P7989ADcBzcvYgyfo+pN28ay4RVlh
Ql2mlt81SxqMFnZ/s9m8m1LI3070QR8IGjr32ebTRT2d50YF9IfqevePOnb17yJOi8cYaNjBTt1Z
QHYHpDcTWxfoSpvrpVh6s1TWmj4bWUhgFnFzUmZn8oqpE+9/v1FZswnOUR/lTttslUkNR+RRqCaq
Ky9Aovcj+tpS/9al3hb5dYaJzP1PtlP5krQf1EoQXAPYuMUztIWVj6p8V8sUWzOvyNfK+jQo06Sd
qm5u/mf3ZtIDHh9KC9pf6nxuCkeDXtmFzsc5wzbkFNmlNvx98LN2jiZgVRh4QvLiaVZcb6V0tiLF
drkd8nJuzspkZ8156Cdc2bg06n9tCziJDwEx1v/o4sn+kGHJNPhpHpevZorDwctsxQ7NwbxQv/bG
nNUH4cjOoZZ1E0Th6XEQj2xOFUI5s6UmKdUTwNCBTYHIRxfePIkm+5g0uCzyTGkP49IMFMAN86DB
srcldd3EsonKrwHE9np1KsciI7eZcB3jPQsOXXlOIu0fdbC1g0rv3kiGRLoAt4JSIDbnLBV5pDQk
aew97OKrirInqJvYt9Z5Orgnd55xmSyyrJK7CyDielIG0VaM0BPBZNwsz3UbLYSxrQv0IjGiS6Mv
OG83VNHv7zT5t27yGNx3TB5XHjxyhk1M5FBU7SC4jaiRJZM/6XP+3baq8gDQsrNdGMWRmEAuRgga
13PDnkhLRxNAi4ZBblCsvf4cd5nxt0hT56z0ZnxGtMoOEhHpXqV25pf7k3zDAG5nqQluFtAYsg63
2TDJKMwcUv3o9yMO2A96CCHHN5YwXCDaaXHohw3EmJMz1Ip5CuOqnz1cJ7p/U5i98G0H9a+mjJtL
hQfReQzD+HFC+fX3TskS+xRlk9mdjSnWFS/J44760MQ1ekqqzq7PC9UweIRWPuVPjqWUp9yIRHUw
v9tslBBCYtxluYFyyrbckOH21dtERtiYiT+SeryI0JYNXJmOCkXQmSowiVoW6EgFSCxNXnXo5f9Z
JPbnskf/zuo/31/ym90sdxSqam88f4KpzauRWmOW0DKklBQt1nOPGlTmqY2rPkfUnc5O70KlJuA7
0tiQH/LqQ78NSwuMaIbi+lYatHbwIct5OPxoEYLcXHRnswPouoaLAyA06w7ej5v74e3gACZhLGAS
20NbULaq0TKnYN044lI34/SQh0Ph964+H4T5e0NBV5MCIi4x9xb8QXKbAkynWSGtm4PeMluSiWHB
e1o7Ql3L23u7ikAB6OuRAEoQ6PVxHUrd6pJihK7ltmEFVas3/y4yLfwGKbML8MpEVTFN59dhWc2D
aGN3aNRPJcQFKMK2dW5YU5Wq5sQHXO0Y3Vvd9Nw6HS/uPEUvs5SuLpo297q5frcfEZ8Sgj3/UPVl
3ps7KlM6TE46EMQpxDmvz/UVbXB7OoV5eyTtvLdLdZCh8DNREIJ7fr2+mdFaqSWWHtfLLvcoJC7B
LJDgLCwr/z9nZ7Ikt81s4SdCBGeCW7KmHmW1RnvDkCyZMwmS4Pj096PuRlVd0RX67aVloQBiyDx5
8pzdOnrWjfre1fGAdD1GIwi/rKiBRPKRKQNEhiGMfZXDbW8dByMcidUmRb5b7fxXxyMjZC3pEeE+
Op8fEVc+T2u2WbwX04se2mBHV2Rz13kJBJNuueUE8rpCz7ezfVg5MHPIZy4X1BJNCxxeEQFp1DUO
hsCU5pAKepoie/Ddd1XuVXJnB/7AuxOI5F1jOHr6y0iHlfXP02kK696uZSiLQWKBUNOqyX+0PtB/
7/5xRrL9WMTuf5n6kg9frA6552yiU0HdhOd+H8wyf44zsmYS2/Lr27fw6yyTsSAOkaCj7k2ieXGS
kymrq1UJKifCEF85s+pr4azOyR8W87vuajpgzaqj6sUl8OIIuf40jW6QN+K1a/uBpJrdAPyCaM5F
rhsv9CHkyKZHRhmvuyLNlidHW94XI86yr0oa5ee3p31tPPxZYCdvHkKoaJ3vP6QbS5rZOuDvwR7e
zXGh0bpfxx7XmzgvdjpTt2gIr8Io1pkLi2ZBG8QVqPN8xDYplOl3LTdm34iPtEGa79M0vhFFXZsW
yqZwPPmiW9H6fBD8WtZ18pWOpmDx7vu2+pD3UNDcQpAAzKN1ensVrz04vw+3/ZzfcBfThE9qyEZH
KPdXuzSzgihF1nXX97m3f3uoqzMD8NjYSjbVy4toQQ7V6FcUoCMhu+URTNJ43xCOf1XEc00oFq7g
8M9HBA3YFCi4EKHLnE/OiAMvJo/XkZTtdAqk7kMwCi+sE9fbW9AKbxyB161z7BDEFYn84IyQ4V5M
kX42151t3tR0nO107+refm+B6XgHqtzdBzEpnWOd1s7ZHlPmJdsT4SR+6Ha1/oRp3eKH6E6YZZRS
gHfvuD7omK8ta0zDplSeHWZGaf6Vpz1EKLe0irscrzcnHO0q/zE5eAiHI9KV1o3vdm2LgJNxh6Hn
v4mxn69iz4fxGpdVDPwV22jg3IO2C+MYUG6+kahc2yJgtkA5BiqLoBHnQ/myVn7tUtKq52LZd2Pl
fgcgK6LJcwUqwNatDPfa1LbGHirb3CNkgOfjpcZqZ2a8Mp4FuFmLwY40MiFHx4lv7cVrQyG8AnkO
BTx6nC+GMpPSAXSkxOuXcYY+89Q+5stCI0xfZzfy2SvhFaACuSRNzZBKLyvpoyu80VnSIRowOP8Z
o2bfhMpZxsgzRHsP97LaT8podpM7tMmNI3dlmuTsEOJtqiWcvYs7sutlkTWqBjOwKhV6ratPBTTJ
0Den4vD26b461MYShBdOMerS48U3l85ua4KNLEv+G3VjHyw1jJSjpvzGSNu3uQiV6WLGtYbKF7KY
l/CiKlLasQ0e2KQWzT7fOv8dV90yBbg2H5d7AxiV1+xVmsH9G9CZzXy0i3ZpmLbd9LXV1jSSa6ry
+58vHs8YdVtYZ5CjLr7TEvSGi2XcEKFxl0VimPr7En+EZ8S9zU9vD7X9Va9Wb+tO5A6hH+GyTXrG
MtHLS+AVM8Am0rKa4Giv43AoismN0J82gaanP0YZN2liIEbiERAJUqnzk42Eb7eqgUHhtsSPA88A
wreTdVhi+kxHiGc3ErdrkyRlI5dh7295zfl4VkqTi4/MVDR4ut1PzjC94AbunNhOfk0fVdfcZejv
3kikrtyXmzo3dwoP3FacPB91nZ3eBYjjvWk7f1/Wk7wLEJ7B4hlFPYio4/7tT3lti1I5oQjF8w0s
eLFrijxLGmSl+6gZ1npf+INxasT0L0TuWwWFK+tJxzYFV1yMwAAvG963KoPufdHzzsFqTmNlfSmc
EvH3xjBoFfCNTmD5qS3nn7dneOXu3LRvt/4hRqfUdr6iXKZx220x3tzZ807mwg3NuWyemspZN/MA
O8wbN6WAU7U38rfXEi+onZKWbs8QEM8rR4MOc5ygGzA49TrdvBS0QLcgDuP0To8g0Lig2JGfG9Uh
H3Szs9ZOv++DCbF79KP/VYvR7RORN/8D1sKVxM9CE2B7Ti7WQ9mzPbgNCTP0l2kv3Na6S2w7DutA
L3de4hrHt9f/NStrW4WAfwmiaFK4jBLtTqZgzmADpgCmj3rRECAVVpXJkxiH9cVc6t45DHmQ3IPP
NuZuEsWYR45auv9GORI7vP2Drmx5fg+nGvXaLUTY/vvvAXKbycQy+D3pPBA+qtrF+dX6G6jif4iP
N80ASuSbuSycg/ORbNjcYC05gAGiFelxbckuw8W3NZROt0qf88Aub9Her1wgVCUBDWiMJz6+LF77
ZuUqmuT6iEbZ9jAOeA8tm/ZyxUP1spYIo729mlfH4w3dCjE825dNjwhveskirT7y58b7R+tZRVqU
FgWPhJrCXP2xEj+7aRM5BI5GHOQVC1fqtB1K7fZIvDhx6Ey9EdlgPUdLi/9lKC7zAB+WrXPh8pkT
q1+mbmv2dCbZlEDzNnual+CHE0zJy58vIuExgvE8cuDc2yL/tiWteC2nDnt0RAa89OT2CDfiRv1V
eD2uUppc4O3hrp0ALsKtJx1iJjyO8+EydBuXnrwimhN3COmuCSKnyXToTTfhuSuBFp9qYzgQACEH
dHEEhi5w6WdOAZSl02P3nJkn1N27GzfttU24kS1hdMGe4oU5n5BaMzzxTCp+Vm3Z71qBfYkFoSz0
VWOEVHXrG/H41TuN+BEuOBz/rTf1fMAgc/u8lJwymllq7hBAwazRwV50ZrZbi2k4LFqKHS1v9aax
4oWDVfXHpPOdG7/k2sy3liwk2ygqw9s7/yFadnRLWLzfpqyLqF3xJreU34UzVald26KO/fbWufY9
sb/g6LHQuJ5dfM+MQq/OMr5nWybmoUh8N+qCwPvr7VGubdCNjoYpIJoUBH3ns8rILUypCx11+J/v
gcN+KJm0LwqWx431uxYdbMVQrEQ3y8NLXimwYjfZNvGWh/50lGFu/3c8dc0jcEcF+JStD0GBmAyx
Q/Lh7TleXUkOPVfnxtq6rMV6c4G4sAanScfK/FI3mYLLQR/M26Ns3+MiVCcV3lp8yD+Q2riIJ/UI
y8lTQDR0E4gTtf/s78yuFfKQ07y3px5FAASfTkY1GpE5D9mN4Ovqh9y4dv8//KVOfKemzKsCJlnZ
yqPyPbt/Id7QRbS5Zae3Z3r1S3qUWgjVEar6JeDz2x1qWqmwTMHO7Mgddo2ZGEf2KFqVMie4iVc7
otrWHbRcb/XhXD2DzJE4erMTvkxbRZ4NK/PHG1wkOQS1xdg5qeFGKRFetLS04f8PM91Gg0+43d8X
mUnutltfFuM1VVo+B2kVH5dxa/2UVTkX+7h3xEu+DvplNWVz4+n4RWG43FAEchA2AeyhQW1f/Ldl
9rSGtCAT4EVKLcvd1NqjiV7dWnyG+WBYd2SgPoJrlkj/mvIh9Xiny2JfjmmMlASeQF6k89YIaHSA
DBnGRdA34TzPxhT2rW+J/eL0xheZj1OHL/toOzfW7tqG9MAgN94iIuKXTTxisew+x2A0Qr1/2BOR
m2k4GyvCZgpd/D/uViFY+X20i9tyaXKzzq1tTyK/dZjLwqDMnFXZfbb6zi086to2JP1HeQKLRayl
Lh7BCd5bPwWgDZZu14gsrDoZ6KNGslyaQ9Cr9MYlfe1q4YvSGcPjzmN4sROStcqrRVC0hSAtHmw0
Io3Q8ZbFoJtzGVXUooI37QZzSD/npSv/nReHnta3j8K1S5QWuw19hjJPl/35biyyNBVe0QGMlanx
sKrO/eB51a3+1ddEBL4jadxG4KUZi57382Esvl4e95KmhyZdi2OG/+mPpJtQwRfsfGR/vfhjVeOT
hPZyWe0ys0x/+rFsM4pFGF2CECaUUaZ5rp5Ebcd6h37uuISTsNchlF21/qMGpatI2pXyw7wXMapi
njunoSXMSj1nvWXSSV62dbmbpG7/mJnD3qCGCtYBdIRO+kVA6Leq6KqtM3IeKu/dKGNFq65RHLQ2
bry3V84fz/rWJ0bRlpan7YP+dn20a4vfjgJVKVrXCRG0cE+EWHFo5bCi394brwUKNqYn7p98MzCx
V83UqIkSyEgy/yDO8zrylaJ7d0Ue5Z8st8R7iqu5HyY58qt39AsN7getGo897CZTFWauh6nBuuTm
kwQE68LcUEP22PXd9L5fWMqDSnCEvpGbXgFJtogAkvNWdqNP4Xx5VljBS58D9DpwBg7Z4qq9FFYd
eavV/1iaVGWhqhrPvXErXotnUUYAzdtq+Bv943xc5Zdem6Wk2p1dOs+in9wd9Y20ChtgEdqEEYWm
s38ai0gWtMSPiwhCr5PNniN+yxzkyhYhmbSAagDeNnvo898Cv12v/hq0EbIQ9vcsHa292Ur4rv24
FLfe0isLTnc4hD3ebhoXLylGUgA5mHLkLY3b+lEW2o7GfkwOpHzIXJZW9Q9e5sONr3xlhgwKxs19
QgR4WVjF4gltl26FQju1yJMPg3XnDIaBvbf+H0o9m4MySADPNeD99mj8ft5Qd7N62fVR74zVXipK
qGM5W3u0UW/hKteWcjvVUJIhoLwit65Szm5VkuWNFoIQ8F7KqKdp6egpKMIKrcEH30lvxV7XlnJb
QrIF8mdaGs/nt07SSyxMydCBbM3IyXN9cLQPFyDr9Y0A8+pQBHj8w2vwqh+0nIzMHbO6j9LKSo9J
UNtHHahpVw/1LXrfNQIAVVX6U2iHoRHhkmaeZUZD5R/ooc44aQVtwhH1n3Q/WwsmNiW6ku7QYDCd
qXkXBFTIjanob6QOvyQtL0I9UA/od7/EyuCLnq+t4ytDjYiwRpveento+KwfASqST2unfAT+C8k9
qQpRJifZj/Q2zoZSKqy0LiU3lp88+OZMrQ+oz7ub6o6wvEPr69Pb1/yVsAdHcgLRX7V8UNbzXzmm
bYMsiNVFEiVl6jnpurcH+1PfmeV9HLjJDYD+yi6gSw5DE5A9YoJLamljLJBWPPAn2Dkljt5xQ5dl
nDwqtRq3HrBtgS8+wNYWhxDI1gaOpfz51Aj2xtieQRlUO8fe3l78YUeR20boa2zr01xjxx6acYyh
tb2IY44fchV6whWHP15i2ua2GIGuB0w3LjaCAr/xsxl4xRgXDIlxuN+lVrbs3WDoHpq6TT6/Pd7V
NYYvt7XgGJQlLi4tZZAgzCtJuR0MHpQyLACBOfT9CCTwx/EIuUxgc2+h2MD9cRE0N/NiWtqzMTFK
yuCEqQg+X2ZqHKpW3zI4fj2rbSgG2fQFwWouNmqPOTzWzV4XDUY9H1y6g0NjjIdDGd/sBXt9JoDa
IYFQdeQlhap2vnGW1i+cuEk2PHFFydwZ0zuK4Ol+9aw2pCzQ3r39wX5Boec7lQXcREQJmrYizzb3
354ZxFf9hgoZcwPMt6N6lG5zGAWpeDhyRt7ltQP9GnvbggDG1c5DUzgB3gGOTHok5idSB3vCQSOM
/boq9ihF2fd5FY8/cllZhzjOdLHr5tl8ZO1wMlToMf+VoOCR7t+eyJWLF5SSxwteNaV98uvzicSN
WDyjEF1UOM70EwC/umvQuburK3rOQl9ovS9mERxbbHzvAhkbX4Dbu+TGyb/2/TZXka3Xma1y2T2e
oelUtGnBJSM8ay8SXxyMfnCPY2xZ+NnfNFy4Ev8hMwGuB6mRhh+CrvNpB11q22K71fARd5/qeQJN
sHUuTqrErLLMD6nnTI8FN1+kk9nfafat6d6UP3odQvAzEN6zoJsz98v+CWfBPXXQPLF24kyYy/jD
cS7TEbHqnsgd5PFUOPktmP/KYhNtQsUGAKRucikLo0iM5rJ3uyjoJF0/frM8xnbWP09BUQy0fo+o
C7+9y15DVYg1wq+khZYj8ypomXyjbuLNOa0tBVyA1liicrKQNW+pe2VCuPjUTcbOH63249sjb7Hz
xTndtGkwNaF2YhIWnn9n4MBZTQoAbklnJ1J1kz/J9bYQw9Vh6KniX9IKRGHOh2mHvljjOegiw2mR
lYi9pbmT/bKEOraKPtQIo6V7gbThPlmAXfNM5B+nKjN3RlCk77Ucy+bQxWl6WFNb3rirrn1u+nE3
uBzSKeWd898menQqrYyzteaN9dF2aH/pJr84+Aksl50Zg/Ht3l70a7t6U3iiOQTFJbwVz0dsY88A
JWNEYeh6X6WOE6Va+u90UKA/J3i+XdCxG4Nem+bvg16k9G7brJVnpJTbh8KjOJG3u0AQOThebL0b
4/mP1eFY0S0Mo9S5mY9eJvaGMeVTUuAs4S3Bcge5rAvbuBN7TIrWcPDnaQ9o6Ryxfr7lAP5qptQh
aL8BBQILJTa/mKnK/MWjwE8vjMj8/uQ4XYIIxmaBgbhfaRTHep2TW/Yt2w4+O0jkpQREJHF0SUL/
usDV4zXNy4XqWTTQXV0drcHuH90uNh9qz4xvqcK9Ok7bYLTAbOoeYK+/AvXfXtelL7SymoYMOFmt
d9UwW4egrf2Pb2/TV7cSo9AMj4DPhqC/Lu0YdDAR0EGwmcb0faYoEEC1VCDY/hoSR9AgCYK565vl
Vkvya6IEQ3MPguCRorqI0Z2fkE1IsmkEENnSSfPbYDXpT6Jab0EIFWoAoZi9GU7b2Q+su9fPaB4l
QZjMKniO885d9qrELBMqeNy9vL0kr07u9rt4EQAXoS2x9ue/y5eVOQuNplWX68COWhWbB38as10y
ErN1vXKBQkxcEt4e9sr3RhuZWiY9BKSBl9GUvzGfg41q7lVx8aWuZWqCFTo36c9XpgfusRWdQU4h
qW0n67d9RfTZdmwGxpmN/Fg6qSxCU86ZHU3tIj+BG5PUCTGM39+e35WdtlWELfpv8DOjpfB83ALB
QdpUGHdNKNLWfacPMmucsEnNdR+sZoDXlXRCMMlbFPPXK4toL2kbKMUWgV8WitsZChRvD0q3uT88
mbFYPrSZ7m/gO69vJIJHIn34NQQUr6LhIc0XJk723udJEOX96Jxwx/u2rno8pTM479vL+fozwhZj
s0DiQucatv75cuIQGgy2Qzk/o4+5jDDW6Q+FpZNTbrvxS+xO1n0ncvWnifDGUQMN+WUFyD69eEcr
NZKZuvC5VvTYDklTzbumsrMoK2Z14zy8vmwZihtp4yyRB19SG7Uzunkm4dEMyHx/T5s5/jHnpfku
B/798j+s5dZ98QuCJFY6X0thphNLTcHSRUTb/1RZSZLuvSQjWamNYvIh/pXZET+e+pal4dVJEoBu
tRTU5y+reouw2w74l8NotPFReU7xIKvKP9qAszc2zOvzR2II348zD8OQgP98kqimuUJYADt09cuj
cmj6OwbdOh5tu5U//cRoZLgsrv/k1Kl3oyL8OsNi39Cktm1UgxLAJSmKSASPe8GZS7rOKsJKGrqg
bjS0KPwnav2SOd5UHZJ17D66sl7/CyCrICBcDrP54e1vfeUyABTdYENih+2qPV8GEafFNMfUUYuq
r7DFobE0Msta2jeW+9o46InQ/rdlGa9s2RMTJim8bPaUU3UPiSXaw2Jlt6Sfr106v4+y/YrfLnMQ
/HxU6OZAxBoKOnZxuJV9DB280Uof0Pgef769fK+b8DfmO8yFX8AyVR37fMQGAFDUiGpGlKCtj3hg
OukuLi3/uabI/vfIHXwPYGMimSsn+w7ZEf1YBnb2UsV1de+nNk10b/+iq0uA2gHODaQ23IgXPwgh
h6zYyBxNUfafPdGU90vhm3+3svJ3EsvoW5D3tTNLDLRBVfCbUB45H9AddNXpFWAsLkR2mqhm72K1
FPtNVulG2nJ1qA10hKTC7fSqMqT9dfIkFLGWvrDD6tflHUQDvcvNyT29vYzXrgeKnbQdgouBQV+c
C68SQ64T2QNU+aW/c2U+/NRpPGhUpZ1NLha3ZKPLjAPNFvnx7bGvTPNXJyd3BEkanN3zFV23Dooa
jY9oRK3yaVha430y+XSO0jhzeHsotHWvnExwK0IBgk/Ss0tg0+nxxGg7OPM+lk3dg5gLiVFyS80W
Jxi7eelSwTQTL7XWY2cOw0da4GdQbNkJHTqpX2QHEyrtB1F44tuyzPGHpotjL0SboDJ3ixG3066X
rRmEuGkuy3Ex3WTcZaWfGUc1uOpH29mOOnTdoP/16nqew27tvDTsx6x/vxg0p0WZp5wfsp2LH6ae
8+aEF5BThm2v5r+wlRmaECRtC9Jzu/yXmN78XMuu86gRKPl16v2xPy5rk3/dfHQb2MZO79G5Ghcv
mWMTt3YWvlTYzPdpHtIubDz1+RioE5ArTVWEnLAwcmPtfoxj55XPpQcQBZuU7JyoFWevAJPreDeX
Wecd8eVEPcXGqfaQBqvMTnEQB+T2svbHHdqWdRotzdKXe+oo9boTjZnNBwRCylOgyglYTQlph1W1
tMn7bkyar9Blk291Vw9f8eJ0G8galepp+0R9b+eMq/uEFS32mXT7js9gQ6bYiXgY5kgE1mw+xHml
nJBLIv+3dnUqnqSfmi/wyVrMtzI//mB2ikBzQGIJRcq0hHzeG7Wfv4yYwOR7OULnC0u3Xr7QBpBm
oWXpYeGPtPnndV5Hm4wIZVYX3RGQsjHtn+pV4O6xmjW/aXDNeN66q7KfQe0nWKfRu59EzlzM/Tul
aQdEAQwFrUOCcBZYo8isZ4H3S3aPwlv9nPl+zEzToLhPXFG5h0qy/SMeKOdrM+bpt4lG2K8QEANc
zFH2N6gH5Mux4kG195npUhso5xwVudhJyILLOqdOUGNH+OQYzjLtk8ZvEYfMzLkOk7TDYxVS7VId
tbJx66qT+MtYraYL1QBxnF03mblz8IcmKGnMqVXxhCyBCemhGtP71jQgrjEL85BoN3XuhTMDcUMQ
coqwt6tUhXJEhuXkjr4hdnroLXxVwYLuRRrLn0gk4XKlUtAiFlQH0x1tJTmmOInhf3OmoHUPXkz7
T1jimiRDy0Qa+2WY62I5ZkE5y7t6cc18h1pl4x7tOOYvE2Je7icncwWCEXnzXlpt8w5PZKXD0uj6
xzxO7Zdpygz01Ydq+sfzKPVH1gQT+IgbV1lAyNOee2/KOLahJpFiYk0Pjf+w9nI1Melxe1hsmWSa
pT/O5Z3hIaf6QKxd26GPg8iLKxKBXqSR6OZQLl2L2MnQxv8Onr8UJ6eN9b9NbNVfZherBtjukwMw
ht9wc1iSxfwvzb38cTHmjKvIS9sxdGa/o5/eTxw/rNsu+NAngu3aLC1YGmtcnGb2Ig2X3lC+jxOF
pPVMSnA/oxjsH3EMJpOsG6v+r8+pb0AHHzX6AxjOFqEY2v7O90vbDTsC7/pQAkeB16RlNZym0o93
AfR8Z1+kMrbu4CY0xXYoxn+Bie0hnMDrXgKsNeRu7KrpLnHl9KkbBazbxSniv72ZrbKrcXLt7sZk
Tn+Sbi9/u07rtbuxsideysWdkfTnSxs7JQNRRaUcghftjVO9t5K0SO5Euk4zkpgCHSOrVm2yt+Vk
mDvbHYw1hI/hGKfCpsi9110Rt2HT0BYdTQvS2/vOrAVOnKux4h4cq0TueqOpjbCr0xx2vNEM+XOa
Dmi999mwjLulqKvxlMX5HD8EdTN195lBt3+Y+vgiRomex/GukaLEHUr3IHrLjGLFSSyzakM/NcT8
T5olc/mRDNf5YcopxWREpV3zBIPBAkov1qZb3/f8nGkv7QVADN35uXo0W9ufj7iYJ/KBxUeg3ltg
nosoaMtcv1vkbGcP8SrGeN8iFNf88OzRq74maVlzJy5LKxJ8sD2J5sPRc7vA/+5lSS+/J+airQzY
dewW1DyRx/W/WIWLtGY4uesgPrSOmwc/F8JFtZPFUnfiaKTxbIrQXWIKoOFsWj1dVkLJQi302XbT
YkSNUXjFEQn9Pv2GRLJRhtpe5fpDmOPYuhibeKo9xYmLTvdDLAPurMjMAm181PNgzp+hJcZIh5mN
OT2jm5jpH8VgpdYX4eR9+SB4VewILcYk/q+zcZQfDkpuDJ4j+dGSv4c5a01P85wuTkteEEC0DvvK
FE2+60Acm59ZsFp1jR66boYPKJ1nzUMxT61PaU+u+Hd3lU6+otrmGortYwzJcz61ysHcL5mbxwTE
HoLNULm9/VFa6N0CxDvDCIl0slX+IkqvL5J9YxV2znvV6lgqdBmgn35g3Qx7Bx3J6t9J6peJCNce
dUvkalYncZaI9NJtxi+lTePTPjdquahoBpCes3BJ5BSftFfo9FlXwah+Vtm6qURONlv/2WmnxT2Y
nA2IOAb6tyjeGCA2+U9KJn3S7UYbS+67lAw62VmxVz2P1qz1qcNer6FU74zqQTYozCZhUKHXY0de
q5r4HVKAColB018XR4a1mgKkfPLUGajTOU2pn5x1UcFTWvp+Ei7V0McQf+wFwagQt9LA+1j1GR8F
bpqYiiLUczCo41wE+XwqqsGxTo10e+euaGaXDnGjCfKD8qDHhU65BbONsMs6WqthMBKMBoIk/SH9
dUyeFRxHK1zdCgW6pB0XJzSGAdWoXqTUFy17Wd71mwzHbo1LAlNV2g3mUNakcLFAobY6DHNjO1E7
oXjVYmKqs2CHnWBFfbzITIMO6xp/jxpnp+2VXON0h/UYYvKuOZTvYIAj0rwOZv451TC/o2bUrjja
MBrfBbWX2KHViGDYjaOlvxirqcewpBcQrw4jme6o0SEnXXf+TM0qw3lmlxWe/W4p5/4r1fxpjQZH
mF1ILhTP97UKvGVHS8sAzyNrrWyP5gXSRp6vS/hnscWfN6Yy+V65SKxEKhiT+rS4a/mI1WiV7+xZ
NQ9amEb6FNMDsOzXMU7fjdx7LByU2k/uRq1Lw9UqPMmDRf0v0nVbUo3w+X+jKh8IDvzch2U2pmCq
Ud4hyIcAEDYUYW30vfGPKvqKcpwOOhUSKso2DGJf2Qec9MbgKBHAcMOpr5Xc+brhZu5Uiw51aw49
xgPGsOiPqtJTe8yyap2+EzpaTkiFr8x/pmLKYYxglTAd4552sPk5mVK7OKzJOq0inIJ6ar/KutSG
f1ixz7bQeovdbt/23lTuWzMJxHdz7Iy/VUf/voXofbvcGVM3ydCDf825yvLM3xs41YtwoZ2nou4j
Lf1Q925+MmI3q+9HfNtkaKKONrw3jckwiL/dRe0SI67XvUdG1z0sel7m4zy3liaw9YeKrZ5rZ4dP
Hga6ZhUAznrVvNJEY44TYsmuXO/wd0rXXdDUrrkfs464LCSb7pJnLmOzeLYmLy3eZ7o263dLgz7Q
PrebrqF/Ss4fEOyLyxNMPf8ua8tURSrO1Hp0MkC2x4DveHTK1WVvOES9e8RE5+J94y22vU9VK+/7
XKw/fQXNcW63uLQus/q5cKvuS4k1Vx/6rUGI0s4UHCDqTpUXSjuDjOqvdvmdU6O/u/RgGKHVrsp7
VKtWw74xKu8/Tw5Jv7e9qa3u7aLx/xtHp093CZfnY9Mh8bZLvALadkWAW0Wm25TZbm6D6sPENfHi
9K2mwRHqIO90ldXxM34Fdhf2Q4HSCxrAVrpD3cR6mVWWNyHhcfPXWvG63fWpxUur6nyN73mHO5QM
05ooVnfJpj7mL/wI6abt/BRgMPZUqE1EquvEWIRcqW0TpaKtMb/Iqv4fqariPXe5XCly19XnuSgA
9TgJ6YdYufylg0dLZjTD6CUyG8XS7ac8QyJsTLAZ3Ht6YfgexeQTLQeTH1JapteuKIK63nW9IB1D
my2I+tYtaYWeY+N9muVuTlhl4lmnZd88JPNoVF+A5/pvcdw2sA5HU3X3nEn/KAaoR397aZmk1Lur
PA/xDok/j2M+tiEku7XfBUnZGSEBXvaP9lp9EG1Qq9AaYbx/XD1ZrY+9o0QWgQJrfV/Og/o+2sHK
D6ZpENKrncrppB1ugSpvguHQ+t1Y3nuZv94VHV/rpYll+miO3Iz7pbNW856jGdd3oB1NFTotniKP
07C2/VE6lBAORVtj9SCCzGsJHPRo77WP0/3X3pqK+qs5GV4dIsVW55+nSnhBJNbGycMir1skSmo7
iKE4tfpbIkr4HWQ+eeZE1TQoP5oD4jvwa4sAFzEJaz2MeTnJ+7SziyKqVGp0XxHVXGSY+Fn81eJu
RXOjTMZPTq7Tv41inb7I1Wk/t4tfPy+VWr9R3srLO8nVMYfZyE7eWZU7Vse4SetPfqpjINCMxavR
+9HfxODbU2h3ULwnr5Wf29QLxlOi++C7jPXaH90kHp2XoMsdd98ulvNvLMzZ2wV57co7rnGuVDcj
Uu3WojQfXb9pHlOPoCrkoZCwXFtlvIwVCfsJ+RvTfk6nTvenCftzLhk/buqnsl+H4jQ5Kjc/Veug
ur8Kk3j3UY3ZfMyrOVcQBkZxz5ec/3XWdlRHRzRT/VdFYGo/OoMz/JdCzex2XUlLcOjITYuskE3f
REOT44GnXYgvT2lW0nRuIpdovostKQoU5lz5wzDm4GOJr5y+A8zIrHDKy9p4GjCOupuyQsY7Vzhy
PI69HROKabc8VnY9JaesMbK/xFhN84NXW3o69dKMDymQjH6sp9y980azcaNkslbjoWJ1sBvf1PaQ
vjfrO4qvXn6X1P/H0Zktx6lrYfiJqALEeEtDD55nx7mh4u2ESYAQk+Dpz9fndu9UYneDtNY/CvEm
ikEyXIipQVGvI/Hp2DuFalMPcJtYE0ji1fUjwQhG4Tb86whRE1zZLBU9haa/5jUfaoppeEZrZedu
NriOekE3KroDd6Z1O+hB1+kaCkoTvIF/OCHOQ/91WytnasunykMPLauZ0XbyvnxjmvbiakVWUR5o
cYPFow4PC7uveDLjHB21G0b5yd9bVyZa7/WULZQsrsnS8jClnKAcbsx/5j/HK6su7YfFspOoiKq/
fa23IpuDwNxUKzluJpFOIcCOqWw1d7LPe5148wRUJKrK50Lp664/2huSihNL3kTyZGTt5donTkfj
EPU7Uf/g+lZjzvSmgKTZxL1zmGDL0tduZXnr7rV/u9VtaCc2WLXzXPfjsB8BvVz/uECtfwoTu9th
qIntPNogBcWNW3fTnqK9JYgkd6v6b5cTiZ8QGGg5J15r1zktzCjt2XgkwV68Yt+q23oz18Ya/Fhe
IifCktkBrTI6RHxHw3kQZXiaN4GBklPHwVpBcpJ/LPK5HA6o+J39nnDNZcq6uHfnj8liTsx2fpyM
mRX/eoGGoj8sSjQl+BuLDu9oXPiEmdlgJyP/9JBUVhi+Fk7ehUlVFm2ZFP0M0hKVxYDdqOly6+AS
g/9YWXTYJw12bf3olVt4bmxZ6xTcynniEJe/EDmUXuIar/suLa+9iWYXEa7VVnZzUStzImGN/hqk
dbN7LzWeqd/8tNc2iYZ++lMNRvFFBIh4a3n7lpN0h0Fm5OL4n128VUMixKrvJ4/L6d862d47AdfO
mKHErx/mYol2NpIA7AcIbfuN0cejMXQxbnlYa9eu7izNh5WUS79eVC/GnmhM13me68a2zqWmgu3O
hw2YUxKeg9sO90mT9l0VqyN6NvEStZaO0R27tU6CwMo1S9//v9t9ja0fUDqlXvfIUeNj6NFsmQ2z
V6yZ542RTGftjK8+h8TffWFSPRAq1voXIcfl3daknGcK5XucRVw3Dqd/tNwZvIk8+bwnp8bE0nrv
u2b+3t1w7dNJlmI4Ot4qr3Ytb3+cBjXKy4LTcUq4P8VH6/h7kUbtXOZnsXn58+72htfJtpiRV8se
0n4pCVEiJRSXTjmWuArEZAqTzPs0CL7Wgq9tzvfwEUUz2CGPz+QmckDIkm7IK8/rQlhN4irk8pnp
bFunXoNphWls7khvaPrtz4LgVh3qXK5NUoV9BWzYTuULwfR5QwgXA/SZBGJwnMYfm+dJYWo7gtbq
N+03SMsQI076gI8JfrMqdfTDbmMuocX+mIAlqFNbuWAP8ST7+XuK3WE89qMt1G3nF9r6s9MZ+C/W
1ZQfRll6d7mW6icCGG6yelu993nOq8vu5oXMGBn8KvHXkp7ZCAjxn2gAz7Jy1oRf62FcSafoctj4
hG+/mV9075r9OGFgWtKdk+LiMUzLDGeh9xbnvYGwK63xIxadeTEBV4/cwIkOQ6Gdt34rF++mNUo+
m23N7ZeAoWA+WvYKubnhFdAnGM/xUeJOkAlHa/do7SyPmTfo7hJBAroHszND3vum3U8rIYDsCbsj
28wt6+nTRfs8XohnlQ9KjnmXhIU/LSfHGuU5Mr1b3bRXAQlLjt/2gF2yZ3TijsAZna/tzwaYvgE5
69Y9LJNgnF/zFbtVG+xTnm5uZD4jylpl0kSheLKCqmQfNJF9P1BDOWWhG5s/zKayPtgTq1saMuPL
A5FG5peKc/+JZMO6PRVN6L3ryAOsW4Kg3ul+2GJg4D6q/8xLdf2q3d3PAst0X1faozyovas93ILz
/tx5LSscGRZE7+52Xi7JuBfDExZXWkvbNZx5EVQbHqPVy9eHJRjiAinFPmV7PQfjwxxZTExFNDT3
jDVblY5V5S6pCYPVSWKg87e+oMzsoxmalo+JWqTx1WYB+yL4NdoPStC+/KC2ar7zCITxeRswl9cc
ecoTSUNfxj/ZQ7Odtk2rBxxjwQ4bQK3Go6gCHjjAZpXUbn0dpot16E9FN44ZoxxyO1e0FN+6JHe/
TijKulu/qPLzyI3y2u+de9e71/oyN5p7FMJtnO/PVly6WHKodUoMeCbBQ7al3PtitvxvwEFfXdjj
/ft96IPivO4DNkvcX+I3MvnmO+fEAsXG43a3ObLqEwau8UOKSlpwONZ6H6y9xatPMQdJw9vgiYPX
RtWYRnlh1zgrWt5PXtV4zUKL3wXg1YR3W1SEXuYQNo64md7kR8f3wSe2eJYDOoUxshMQJ89K3DLa
35T2mSyGbUNHkFsCPma01pxwe293DoWjVJGAevDysGmBgTJzEvobCupYGB8gMi5+vSkbDHV36zMg
9fLKHW05abMhV82Ccl+qu8AZuXcMc9vwAEK51XdLH7P+kDvsqkvrFKVI/drdHvN6b3/XQ4hVZvGp
URURVYgP3ljzsZFNV1mHRk1yvzetaD8XnwnsQ7bB9Ecule+/SCFGSgUnf3buIhphbzbjVUu20hTD
G5WLygNL7YIf2cSFk0Ca9eV9qez1fhpHeJRRx/Mvt6jCGgSSMD1a4Pcw0RhMblUAXJu2bWke+rxe
5le9TFWUESChu8QThYK5oY7mpjBNKd/jLXbn69cakNe/rv2XCIe2vCxswlYmSPB/G4xZeGKp94m/
hQaMo1/JLj7WVUafmFH5oauW3MCETEGTp3Nv5j4NjMjVeWhNaG5l1HTPGw/odiOUyt8jeu68t65v
w+FQQkGbr0DV+obUQQQwuy1a69Bq14DPLTqmW5Izf2Je4lfhRJFE8eMcseJzDkxsnbvREta9rNAg
3F+hxD9BLQJDRETAWLKo0d3TrbP1mq6Lv2yZZdXit5in0UocK+7GJDfLUB2HFTYt3T2hP4B0Yus8
NZv+djrojAclWv0TTHb9OMlF4NxD2uoeJnfD2Nk4ZlWHsIqHZ4h4nFphUcaXjeQw963xK8gkRxCp
lRJvEcafBhatOYMom+UuqoLxVbawZt+jN8/1QTlTz0EftFsq2QI29j8W8GTZTeDfujHv07lYqPy+
q3blK2BHjIWXjYRu+TaWpa4ShpihhODZgVNHFrz40JSLqPgUww0wO2geVn/1uud4nfp/tId7tGIh
8OI0bQtLnyd4QnWmrZRfiHt/5KNBRuafkZ+E26HXfnXerNzr05h0qyuFlOe3UD4++0DVxfdE6AQV
erO4JgohHoZ/wmPjSEU30voa7HOwX10o/TNGHPM41FKbgyLwMOcGVbReBFBUoN8cqnNaRL17viq/
yP9X4Vw9QbmSVwZpnv9ns7ET0tGGFuzuFOj9EAWOfqio6tRJ6VT7H+hfKEKKQ/08IY2USQU9KTPr
NYDytg+WXpxH1dSfQRRzcrT1Xvw3tn3eZuzc/OEVYS9BuHjz9kTNoOfHuo3ynz1o9V+vGhi218ap
mNM7/9kj7XF4GAhNmY+jElbGOGmVx6EauunZX1Z1dpjvdtBH6fdJWbIxHcHefXXidwldoK92exUL
SumXgf17OC1mtT5iOW2EDS1D7JzI8h7UpSEjfkwauzRPEaxLnU3u3qO0rvJtJatkZ2UBTZpsCs4c
zsF9HJ3tl9jMAJkYd4blNJKYAQzV4uawh8Z+mUsT/pmH0qkP+/+fjw4TiEwNwmo48H11GvLJ3fiX
rffSgckY5X+dkxMH3Vs91s6ytYPTEo11lfJX1q/FYA3Oa9xRNJKs7ijHY6wHMRImFG4gPLOARmjo
YQuO0GVeDcxvY4xYkWntid/nqruBfiIVkS4xo4+Rqjw7bYq+2O5zYjcfd7EhxeFwsv91YyjvJGLv
+STtmva4JjBBVnOkXKHIdpBoVnjNyxiz1UHp1a3JJhNAWGqeorvGj5R1Ecrp64xKoE7ds3oWc8K+
zyIv2qBJYfOMuombCPrZZTWFq47cpc8WLgEA5MICmCNX7o8WooH1jbpJZWXnDmwqs6vapFuU+SJ1
YeTeM0KekH0WO8dr61XnuCrq8caD3+RzcK4PrFSmSIOC0evio76tDiJcwcfGPiexCByFFAIyxTqP
bDU36MnEKGOTNH0Z06fGBYWSROy89FaH8yeTw6wehqaCj0RbUkYJi4n6Yn6ut4RFXQaJEzKSpR16
1Jeuouv2tl5DtiBr9OlzIIJbHDHhtDrdu3Ct73x/UG0WF3kEgOKb4jaOrWa7syiBvOvHFUeUnlwo
PM+UOPjHYpj7M9eU/d67rf3XdzcqKsqrQhUkp29pApdOw/Nm5aY5/D9fKxsLMR7zpem6L9NJhvil
8e2HcSpa9O+mw27rudoBX7W2UScRvu0tCamTuZAUArPgrb70EjSb5WtTedI5TnMOl8V4M99CZa/l
aXQ8aLvdKfjTxYgO52IQ8VqI671JJTsJ0BqGc1teCsio8SDbYuY/5AtcvNiJQtzasK6OzMwr2bg2
XXcJe9Z6ibfGDw/QbM1wzezYX5YGUX9a4AiKzrLEgXGpyIT6GOAnb9Z92vpDD1dfMDLNqzxuqrOs
RLJMXEstHPXegqt8dPu2E6G2XiUKSxTIKc2rkQgiXOT1cGNBUL8OjE3eO9vgqJ48YYbwL7h7iUwg
rCBvWgAhk8q1dMB40CIy9RZr/93MelT4bEc8a/hZ8kve1iTHjVvjVRfhmHFL0XFyVsOa59u/wNr5
gwtL0CtKDcm8LsZdJIh/bFajIY6PVVT6Iedpu7lnKVXzWhdD9buY4ZHJaukLBAtOvOw4O7v6L5yG
A8Gww8VVHOcmGo/briY3BStACME8jmwRriog1zOe4ttu0xTjhZSAoJBqfTRFS6/UN5sCo8AehfK/
Ht5sSUwFCpU5rbPst1vTiGyj333B6OIOqY/oXV3YNeYxkwXOgpQuwuDG9a7qg6XkLD8gv9i44fzS
wJQrv7MPsvd2/dhvhEOAjdEzl/SKo22QaA7Oy9xzXkc66J5Q8wzes+3yPf0O1C7388xZHiWjvZTB
ax0pN8RpVkNhG9Jaygd4D846mGVAOHf03BirL0FrSQHMxdsayA6YpXVWkDcpPmCOuPrbqS70R7By
7H9Kr5KsoNc7n/tdbIc5nsY3pP55k10jscqUj1l9DusczvdVZ7v1BZQF1r/9/6+y25H0+IKZdZ6L
SiA2MGqvPze1lUPStAbPXayKmszdqqoFJuxdXYxh5LlKrZvo4A450S4jwSu/PKAMnizEIe3BUPvR
HZ3W46oK+Z9/htX3V1D1yH4LelP92FtZFwmiE/u7H8OgvM31QM8c5F0wHZ1NqbdVb+3fSEm9Z6Q6
1eudmts5ptcsGsgJFSWxvPtMMvCN44zFv9Yao/JAdjRBjpgZ7Rd2IPTnE3h3wWfPkrW4EUqs2ncm
7u+RI/3QUXSyZkTCFf/NSKPeJpT0K79A7QRp5A3AkNrzLDfVcVesv1U49q9U1ceIlPaxkEf6qV10
BWUVpG1PPD0pIsNAKJHtaPQD+xBPlOd5e1ndjTJ0TVI3ZG2lohgB7wegybsdIQDKos34/4ZwIeaX
6PXhnR43TTiJjrbXNlCOk3D3CJjrhjjFu11xJKbhPgWUlAIP5/eDHoH4x8FYYaZItFx/z0tne4el
1rN9D/3uDJnXEd2WuVYuH6Oxcw1IleQWy8d5X56D1QqCVOttHW5qYzEy6EZ790Eu5i0j6moq093U
sZ1xvCk7KSOfLpoBuibrI6X3dCqRuF3x2e2ui0YnOC7b4nhYoQa1ZZ1VBwE83yY/rAV5IBDBzGfe
rCgAn/MqjDmwZxXc5swJr7nwEHyJGNnqAk6D4SQfgvUYxzp8ZAzpvyC8hH6IxqY+T7Zr1nM/8FcT
jiGbB8frFzLMBqUera4J/wW7ZEqAcI26Izy896gZfb8gC3o/wR+DwIYgcIJCB2XCKPFLBBCX3ANh
sgoirf82oty3pEYdAju6KtOkTJlIX8YdCkS1o1dlw9AtNomxpHn5dlFHEB42K1OC7oYZ1FZIvzOK
brmvadKZmEQlZE3W+W2BAgw6/2XAbOQfplWMP/nGMXZbT8gz0tyRzpKq6ybJKlvPDNZ5UT3Oo2n1
W9Wg97uzaOB7u4pK9yTytv0cgCqPX6yz4zdUbSseJpmbNkU1k/uZxeR6t/fwqAdntfa7ajTGS9BD
xH5Sgu/PdwRD6dfS9+kS40nmCNomn+OPSl710O8BVaXoLzaZLOvW/g7a2W9uuM/87zWfq4eNAJ23
eBwC0sY3H7U7conmnXz/JT94NogrSiY7egLj96b7MuDiSZQuY7L65mD52SsPSJ6EnmI/S7ds7je7
rlBJweUDbOgROUQ0yOiGIV2UaenAgKRbULRv60Ih9hFFtLYf63Lh5GGX1D/dZurHVucWj2THaX+Y
ctkcnYlGFghEkNjPrWunMVksupzRw+fbQ7/uq/7P73fzOLtiiU4M97mTTfm0xGgYrfj3rhqfhZC8
f1AlVEXOf6FAK5g1i+hP164M/GmtKBn91jguDxxF63hbi8JMsAfE3B2WoBKPyvLnP1y760ZnjOhN
5k5O/1nUe4P+aCTf89zFtiluVDOPMJ5DGz84ag68w5ZHUMsEgUn3XMRT987u3UJJm6p45BAYwrRE
4/uttrD+EksBGH8Fxz69dijf6rwX4aEAM+J3JruHh7FpomMe0TORhbtdvEu77EmLnJAcoR6SeYFI
rudALcw4vEB9xEm+UhyMknQUgE8jqlbGh6j8JedKjlkTxeotr3IOBRQD/hPiWIRcDr/fczv6sc9R
UdRtMuvBG+/n1iq+AFgp3bWrqidYNFYcs0HRjDfC2812MH1FqiOBeeYvqB7GTSL7d3mYawjujEg0
wmOdIYj1dRcJ7Zdmlr2LXM04JcHpVvuwx434NeOvcG+WyFlvWNpc7jRuleXkervYnxvArz91tBnr
oOaQrYI1swiO1byEHzuJ0fWDqXa3YIOV3Ze/WeGcmYCPhDO22tlKqrG3s3ALJ4CfUtbzuZ7jHgtt
IYoLWHTdHTsnqG8DgfIYTlxypcptA+Xfd+n+sYwXW6dCyoJfJx7c+xqQ2eIpXbVK9zIS/Dub6/7a
RiGDE7r+9eyyBFzXfT08Ravlltno+zyZESKsL1LigEXXQnRIx2X5UumwKA7DPPv/tUGI4qilmu/d
aTvntWqsxUIlFxDus8ZUyx6GkNHjaLWT/xUuk/yvqpzlg4wM3OdBz8fLnGbtIFh1vCSzH+7/FqQm
88kNBoutrZvFnUQz+KtCxTccV2icEHXHlXaGlJvxMtKdrRB4M7VVnae2A+KsgrG4U/J2ysO1O+jR
rd+9XDjbYSVNxjrt7ZXyp/tneW7RRsGd5KH8QMHj9agRHD4otwp8KGP2iKfKnwqqXKt4/bPYNacN
CU7RXW6jsDyu2xqtCVht8ZU3s42K1vId0qaEbLfEqmHeGR6JlVJFpeoMjLT91SJkRJo1OZK+Ia8n
cWa85uqcAUhHTnlndEEN6+I557FGXF5ZABWj7iIkLV7QkXE9C/dczo7dnQfHN48BlEZ9mBD7hAnZ
KaZOCJrR+honEi5J4W+QLrYH8PoUNrn1glwKUUYxTvX7ssDRdcnC1npDUkLToa9aK0TPGLpZmRgV
IY4s5Z2Isva2dNJhPPAXFsjp0D/0e9IjIp6SUufqCPivIQzjrfTYJZZi+R2TQfVf7eXhX/RA4a3Q
PkCyszLXo9OpgjiN4rmcskIY1z2FfAZvYVy5XoYIbr7MpOVMDzRtNf+tg1XaD4gx/OVm7I2cH0tH
Rc/wnX13UIt2n+qVDLKbpXfa3x2ibyRXnk13XGut8wMFhsGaNLOo7hCZTAMF8K31AUNYojtGqH5w
VcBN4a6tfO6VFX6vJOfG/yE2FNOxRnXuwWeu9T2CecBHNXvxT79EwEoCZVmmsZRS/eE2fXWIlsmz
zs221Dv61W3vbvwpN+bUjk7bphp1oXcHGZI/zRH8/9HoTgHDiyK3j2asIfetYWioLRAVcBBb66uN
/lUeWSyCo95K2xyvXSQ4RHYVLSjWZojFBtKty0yEFORlGWbzVYz98jgHUaGOcz4PEASBHnKchDZs
euN7HkjAYglNgKDr3xYr0r/EHuOesH/J6fOxdl6jv4l1557b2qG20h1ZW3Mvoq0bXvy2Wk1iK4YF
hPtL4yRzY+Y0GFhyrwU4lZMEE4w26d/oLo7Ya0OYGOXLhyK6tnsiirOPtKW4+CDmabstuoWjnkQI
pGG6b4ufCmN0wNANPHPLcyGybu04CyFglYvueOAKJ/xdbqRu+8P36kZ4jvJ+1d4hwLAO6BMtc8mt
MTTDuzO5wDosqrCL69VrgJR8mNoTlXV9c85pvH4p6N5t7rRXzR0zdb3eonFRHxsh6rebLIQDYFVx
rNkDlkgoqW01TuqJNXIyS8Whdx/Nq92dJmdeu7PqK3tLu4lJGKQJIDhxaEXiwsY9dx58ZNwYjEWD
MKt3mm+WIg9zkXbWMXMqtC9I8Ut6VlFalre+tOCEyrCseRIiYe7bjhy3DCFal9lV0Pesu5HiR5FG
f3njht5HLW1/iV0Fq8wTAR++8m2Mz6MqEGJq6an7WHFbJIW1lUGCcFTnj9HiVAiG8s2Ln8qYmpus
mekluA8XdqED5R2xuEyyaDvGjUAuaWkCttEG8dIddHPfn9hg52d/9tCnFR6G68TJI1dfOLbGiVWt
7/9GIcAWovtp4iDf46g7+KiZ8qNPoRG6E2n3zmUGnaD1IeIkWWgCe9OVbH7CEJ4soyyNlzccxvmX
BcwuOA1Z+BJUmMV27JGa0UinarKsGmeR725VruWxbYTtkLPI5ZpZpfIhpodl5abpCtrhg1pFHzvK
CQbyOChBP2qDtH9FN8A+0SPMrZDnApnlM/x/GdlNui156x9Wf1seSXlQJsOdXunDvs8bBMEydfK+
gzxSSRW7dZ82O7Wwyc7nbnivm82kkK9oMSYrsE4Lp9pyHCnKKY/l7l01BmbNHzyzKNBpS5V5Mtjr
8knEtX5eez2xNlJ0Wh0U0nsfyhKjTOK3TWUOopnb/bLyNAPmtlv+y+effBIinF7bka6orOODgDEM
F4TGWoZa3QiQknuQrJlMUe+asOBydTzqdW/qY1SqkBj/rTJYcFA/6kNhbLtOrz5+aFNOze8Q04DI
AjWtDUHObs06Phv6cqKe0tmk8nrEs7HHoYDIcMhZsRdEUQManJm4mbZ+tZYq1Jc59+27zp0joDUH
J+OI7hHswO9FcGuHmLDwNqz1C53tIwxb2I23pllCXmpQqu8mt/vgCADN/8sbLtUD4MT0OjF35ImY
4uoRQMGPssr4onkMfTW/rp2wzWctysK9TFRPxt/dEpiLHIW2IOvz0v7ZYMr0Q6eJxEpRv3tE3juN
nE65a5qTi1i//uvQTxX8s5Vt+gRhAAGptTs6NIZHg/1EJQJAndpH/3XXom0/AtZkDRxb6eujvl8f
GbW1QO+Wjk78lGI744SYb6Roi+AcCOkisg33NnNAxEyGS7eVcE/kM14KbE6G30fDtueAdr+KouNs
sVDW/+sKz/4hcxDxEfm8wWOOhwmofStwMNZATfFpXoG1DzMZNBM0rZyRkdu19wl65uhMEaduoGEX
/yeeFHYSZJOopx0E0V+TUvbvXOs4uNdy2efPlYvuF9fIHqdeQGzdATVHoSB12uAbZwwwrV59XT0s
bKxFVjuD3A5UflsRX0uznj0FXYQiqmyCtBsGcI9uVParLuE4T/wwKCFZWNSnRBI8pqC57pi5tDHV
GYuA/DtiV6z/WUHe/TQdCo5TPYZiSnsKg1/8Crat1jv7vwA28Seo5nL7sHmsKQyuqHA+xPG+P9bI
fLcb3u5BfVQmRMSVrEu//AYmGaaTB0FuWFC9iSpCjD3Tu5wLt36ZlE+m/uwHaOu9PW7/5K3n3Am9
AhE1IYNr2kYkw+fFCprsbLaz3SJBlPuh3uX8MoUdRg/uzvWm85aOcH6rRSIJY8i7qmOPE1nMkrNH
z1PwVAbSIGW3iuh+FP0UXR+YCabHDva6ORRCx+Wvtt6KOmGEpI0B9sYhX6ji2yALqritkBTqy7SE
A1r2MWAhyKOOOZSyLM2YrNptTS0Ph0oSzY7emFgEswU/hPtkYJem01LZ5o2XSy/nup5q+1Rw8Z1h
yhBSTcPk3hNz6mzfC/RBnvEhIxT1SKdG6zTP6i5uCDZJnZB96GKwGnoofqi1TUxvXNRitbPvfyaP
EsJHl4qr/LTA0nl3yrTRUdaL6xxdolJ/Vtzq90BNiLENCFDm11emh4/XhjQO1/8fxfVSgjX387/J
jvb3RiNlTRw9V68eeVdrastRP1qbt/WnLpDAf521tqTx+gUYndh50WnxRi+Q0kXfm0PjeH733YXj
AAbpDPk/QJYGc4k7LM1xGHGMHJqKh4wJpyl+ldKGRGNmXeND2+3gLXUI7nwoegQrN+sGTjS3Iyit
cWobmkGBy7MX1q0813BZ4klb6/6IyQJ32ToF261kR+dKtqeSW3u0yynZcVkzrXktZsoKNDF4MAsm
D9x2HAjR4NovCCOMTB1u5/B+UbobLhsNlljLPB7JjP3KPDKT1k1SV+DGLNa4EcF+yTlGwxWLOUV/
a3spyW2hmzZTsbxFNSPzjdOULEpitfJbxX15sUUwf6oxh5MTtI7g469bBGhTxElxzC3X/lw1I1rS
1sP86uPKe8IJD37SLbn8sqYlf7OBkMHhtqnpD8Ogix+wPbapZiKG5N1mJvjPFqCrQHdM8lCucnsa
9m3hoW8wx5wiu7ODtOFuegZ28YG3Z+y7pyjK/fdN1J31HtciZxxuw+iz79X+q2duRGWxV0xdi28I
7bA7ApatxUZaqJ12fJA8qDILCyyQ7GVrUN0VxbjBGfEzAUpQWHoDSuLbR2+O7Pld+m1YXGw5Fdfv
py2xjJRGMMAy2UGK+IIS5yGsXgEj8+pMqkT5hT3GNuBwnYY/9LEsHTkjuu6xa23/ge6cCv0oUYVv
bdNZv/hquu2ATK5976+c7qEXRfh3oSb5X69txvtZKOGn0x5p+TN3U+1fT1B37SGNlf2uXUr4btA2
790r/LtfcPJMEdhNTTzVj+bNhKnLg4Hxty4dBrXGdg/EkS0IsjaLxvglaprbPFyEeUF6K25mTVoj
wXEoC85dp6zh7I4A8Uyv0ewdQREqFOMriiGo1DqGkdbe92QLyT1DWhaRbuU6PRGAhMuzxpb+Nla2
/Z8Yi+1mLJwGUFPCnSMR3M0T1l/1jFyt6IE1yJd59kpveK961/qYW6nFYWbueHRG28rParSsezSe
+fTudvjuUoJKlzO994DYVrvUL0yJYuDrKxY3weBt30ZDHyLLjXmCEhf0icgA39jnsJ3D/iSqYhtO
3jYsJivqGXlopCa/forpKa2+RB/r+BFgwCz3WjNcpsoEp9gizWOa3d/eXruv0Dr2yMw9bv6pzG23
Oo8YG/or2eX+o1QjB0NV9fQMPNaUZ0SN1WOz7Uv5BPgQlcn/ODuT5bqVLMv+SlqOH6wcvSOtsga4
fcNWpChyAhNFEj0ccPT4+lo3chLik0n20ixGGZECLxr342fvvU66eOM7fH+Wp4S0+mSEYPrSfuuk
pq/o01Xpsmojnx26qkiHrWondfzdPNFo2rul69ebYradXdkxLH2bxMzTeLZARyZAsjKN5pzhHaO/
RStg3c+SlDcOB46I63lUSX4o6r55Z+mOHxa7M4aNWWRIVbXdkpPJmM78YVCFn7DNz+NJ+Zx6V046
AnnrzcXejFbt5uumlJncLiAgSVNMdOyLnPvKxBR2YNedywGZtzQJupqRaR9IqqdPeEhkTshSohVS
AEXNgzEb1SuZDeSfmsYoYIC5r22CIpqcZ6qUOhVxY0Jp6hhouBtbstpfoXWPHVIYPWy0e5V6FPGu
Q6FczNiDSofpKRjuuh8x3fOJI3uV4y8ntEx73DIwJ5IxwJLbmBZ/ip5kumUwQe3ivB6CmF6ZIKdF
Odp/Q1gsXmw2AZMXjAM1JuQs3roNWNyLQ8B/QIZIridCOUlYFY2jdtKtMd8O3mIjfcvaOZtU5h9W
5c/mdpHoC2EDKOZHy/E+OSDO5e9W6uJKjIdheGURqSc89pShW2Jy6ntqpr4k58KiE5Jxs3Q4LwRi
1wXnQpI8bhUhLDuB/0JMtoQLkpbSREkq1avvk5nW9Fv9VUbBd4riTjISTTv6B6UAHjI1Om4A5aJS
1cHGKXFfMaSej7KYJpc+Za4+hl7IZ6cn8gAYCVHXiie++8Bw2Bnrtq3lTs8CS2vsVdMrsnbW7DHP
edfkz9P5Zumwnuw5zCMwAp1felKUnXgjd0ZzjJxCfCwFWRKMkGZRrKbEnswNAVZCmX7nyZNJ963Y
FktA1BACAR4/x5TWe72Y/lOv6/4anZYWeSWr4bHjOy75yr3yRBgGs1vVk5LKShvNQsx5ejO2tiO2
cxs7LCWxxmmfYO4+Gi47zpppYfoGQnj9KlPT+ZjrJj8tM3kA5DJHoegRevxgsJv9YHMuRS1l7JGx
Tf2O4Vv5QJfRsqulXA89/G/8ijHmG/5AzrZYJpZbvmr9A8cj+P+2Qona52bt7SkAAClUyiCNZLQV
PkRokdk6aWzLfQ44RvXrLHYra+VUQTLv7W6xhsNY5NWxckWarGKj8p092rcqVzGoQfARSiztN5dp
GOYBOzm6O3SDEvMShrkWKwgvfjj61XTmlJcGR5MjUns1YEG+U5NTepAIypT9XFLbbqQAyRdm2TBf
2eOlBWNmY+Cvx9Zx+EcMv8pf0oUcy47GOK+5zE1D38MkctTKibLglBjGpeEWedmNyzzFd4GJRPD/
nvonkcj4hZNAsIT+GBXeAVRbVZzqgm72vZk2RnqoFp0u6whHPwbXqjJpERFz8bOszm91PmZmSJtG
vZRBgOzkVBUq4mgygXDTxeaQrHPS5teEQIkrcqx0CGt743QmY4n27lN4WGFtlT2W1N4HTNnmpTOt
LXPKXTZNhpWu6rYfzlbUpm+W7Bz17CeT+X1CF6qytSibqNqQPUquJe2tYjeqOcDVxwCEYNWxUN9g
xrCtH3xPZXQqE2Vds04mLM7KHbuzYkEg0Fjw+8xzQWvNPuaAqLKDiyZ4Mybd8N3HjfQmOEved7AV
nc20ZO032abxsEmcrhrvKwzf64TYLan9hqmLlez94MiwzHgvVDmiesY62aQWrOC1j6M63tqRI8sD
PdeqYep2wOrL368nyq0xf+yDVnQ3RZ5mJ593Z0a3aug1RANjL3Y9TWCAUUVerEwc9WTyAMJ/NceL
8REnevBYSXK8oTf6zUs8JM5Fg84YOqY8xuCtAlTkNHTcPP6uKiQZ3BP0PpmngVyxZlOZvqjM4/tK
M+KYocG6pg9RFg3fXOrV29gsFNWDY41vrqnHhylj+AZFZm9vAyJaL5lO23KNeczYi6rNv0vdcSDP
7aoLUbMsGOpYl+11gog9bCMnTdSa4c3iG44n9d1ws/bEG9GwIyaZf1/WqYhOFoMPTmBNJvsQS2jc
W5yzRCLBBPX30JDrZU1wj0BKDU8kOnF6wnLjlwj+4Yzw0Iba8nqbc5BynxHlgmRv8tqzBeZ++ZU2
UjucY+x5xdZj0OgA7lFUHxTurs2ggsAS7FIW1HnSDtLZa05AxOjaRhEJsabYWmXZxa2m0swsz9Dn
hnGbB52NglsV6q5EhaQ1ZGYSW/8UuctVlVFCU8/0nn2oGitQVC1WHm1nl0bFZvRNawuzS3IuRoPA
HBeVzSon7svUzrybSXnOlnEYRwqUzdghT4WC/giOAgZWAJoYRsVpC1KSPnXDxRBuWew2kKRbHztV
RAwMf2Z2w1BZtCw7mzQomnFgUlrJhM4tXO6FvbaA+xKCnNMv49gWD1FbzeWxmKv5ps2j/po6GLHS
dqwZ22TrNOcI3ygRayNqKcJto7+xSPpb5Krc4dRWKli+kv5frn3R1QlHfwvnNMWspuG2SILkfBL3
kw8IaWt4Cyxg7or0QbywCh0zyW6/c7uyGLcGUiObLUa6bAPHoLxh5i8fLVufc89Z2an2UQ3VBAZX
U33TReSfFpPlPqSwLb82dlZeDWCX1Touom7LKUwSZKPJc6DQxcGUKwVJn+llcutShnsccJWHbO37
zfJWKwfXRL24zbpLo+gaoEkXn2kVukm20qUI+FnN8NXIY/dYE/LmriKh7aZidoZNi4mwDxXtUhrz
qW+Vb9bIgIFTnxF4G0IjdSb1VIBY+VE2Nu4xozMni0w7yPtxcNwprJSt/C0lHcVPBkQgD2ETNshl
+YwvEYHejDflEImTMr1LVIigX4ah3rCxIVxcj6t8wnZOBs5y6NJ2kAZDXU+zu/YvbRgaM05Efo6c
+hI2OJG6a2PGK3JT5773Wne1jUefAkFvFmcKxBM7XC2PE4P3FqRzFt8wmZQmHjZ5Bn4IN1uOXo4e
U4XGOHTGtm6oCNedaFjBKzydK0G2P14F2BeJD7M3rqZUDtf0ywM+rIa6bqtzcqoXgvlkn7BTMVyc
5kCD5TDN9Fvk9V38iHM0abcu71G06lQDXUiibhHuz3tN8pYAYXLbR1Z9j41oIA/LWVCuYHUEP5yx
l/nBV8nwVk5zctXLwQPqU5fujWG7rvU9h4OEOzrBqRLWqBv9+lK0cyhIcoKHepi9EWLAeEmRzbF3
5wlGAbCpGzWNUKtv27syJz3PxSpiY9Kb0nYj08a5jy5RWCpu4ZQbzrAO6eQWawYJpkSJO8wVWOMG
EavrS+7oMJVYPWitlHQ4Sp0Qb2qCtGk5eld+uqNsItdge/MXr4aP+jLHJMCGIZDl7aycpDokUaKr
99Gg6x8SoUDcV+jU7R5/rn+Fn71DGWsssg0BbTXaQFHAl19iHbxD/aew0VYP98cDyPOkfdIjoT27
8wO9cOdO93p6TVFBn71oqe1rO88WYDacgGnO1FVJFeAXH2Ycz+8CDScKu6Vvv+T8QZeuCOrvOk9I
J3IWS8W3VvmRZYeMaJF8mhm/dkAyq8sAobRTLqZ96iTkW3DHqwxkBooEnYyNGTM8KMG0221JDolj
vHhmqnasGTo5spRcJsJhYvY2Fj5Cdk1hL694ioZlzQBmKY95Tgty5Th6OjUl+9cmt/K4AU5lKfuL
VzSJPsoq6r8rlA+yUABVvl4SrSkohXS6ZkWk3vJTNuetTkrazrrltA5tA5/FBrdVUr4kRs2a24tM
B4esHc27ZAa7uDf5buIwnvPh2uiDuV8FoBc4ZLgtlX/b6H5Yca4nOoomMBLdNIEP4/VX1buZgBwM
yyB3u41dMasKlHdMLoxfEtH+srz43GH6evYRNBAF0gTyuNP5SbCOYaWkqyzPplvFxIAno5yX9qGz
eUN4S/nicYXWZf/IAT7rn3wPazoR2KV7NMD0PNHquWT3m0TdRnHOr0Em7c+QORqG6DCqrA6DqnO/
wCWEQTCm2cKuwOEePyTBA7kKMiFvArPTBMAn3L4DukGq2rPj2xKnhhl3t3bke3prwqh4Yhil953b
bbt7J1oEB/aW3OpW6Hzy9lhss6PJ9FG1slvXpGlGcwAwVIfbd7UwZh4BnGOvvAqKiePwoCT/7Ox5
szw1ah7PKo6b9jimkY+CJsHErGgiSVojdB6IwPJ/oUWERq+25ABICQ3MnkpXREB6Uly5WMY1FSzo
jmS2+NrmIY6cdd4mGHR7HWMBoJVKyVqDTcYrAC/N3EzkgXa4LRpvYxDloyigyyfWBCytMlwqhzC5
rSxx17QRSWyWSLUh+5oYq77Ho7BK22WxyBHJTO/H0WN9yQoVZz9KzlYdzB1GzobDPNbPybwEao+3
z/FC0TXxQ+oN8eNACB7t0g06dxOnlf5Oq4r7JZO8fW4LIVCHCJX4ITkifUaWRxXo9AyIy7KnRO7I
FjY/8h5MNTAPOUdhn1bkPiKSovO2V8N4tzBjNgpFhWMX5kmZf4Eqs5g78OwE0iKPx3AsosEaC9Y1
ccEbQ58r8CUZ7lGSDq6PaeGDIKio5tsdp/bsy9yyvK9iPGwd/wCt5I1PlH/cFhXQlVCmwODWdhJE
X/pSZOaNqUrvgBugT1dwduItBOa82M9V0qUnTHdsaC1OVnEMgNqqEOWsI58RwA/ElOTtUCO1PpsA
1syV1IN6aEcneDAJUTtbzYdzCb0rY9fXaRPveD0vq3xvaFbpvs63qLo97qHJ8p9ar8Rm2E4GBqbB
4ZsMesvZjU2PX6NIrVLuBtX23nokUrq9yLXkXIifXjqUDq1QAo6i3k7dKO8NrTB9pE7VFesAr/7z
DLnLXxd4he9xoqM2RSSOsaIzulGHfW25JUCUBA/zpDWZHgOlJMBkSiyL8ivloDa5OAiJF01w2S5m
wqQxmyzswLG9Deypj5NaYA1gQLKam5FrXZsL+YkN8Awj5rpFu5+JTBknWrS2t5pIoY9Yc3P3EBFQ
7ddFldAwZeUYg5D02r/W4Eamt2Vm0fhsUKdCE60xOo1zX4ltX1gwEeDj2M576zvyWjadHpHjoefg
mcva2gxJL/tilUZBf8fDGwrEjEq9BswB/lZj6PGPvh1lYm8GYg4omy2rOttTv3h8ba71QrzL/8oO
n5ubHscnp93UDF5NbZhfgANw+m3VSJ+jxNmrCS6+BU27WKsSnEx/XKLYjHc0sYP32qvr5GDaIgZ8
ThPeWI12Xy+bhgFE0xnohJ2uKaiog0s16KdFR04SakMqAsxGYmJgkS41e44HYziYXtnx+QRFOW1t
RYhgXcd09zeeC9UD3h6Dd1H/I8P/AqmB8IUX477dLrQWaeq5k3MwaQHXCDEO4DUXluKxZ+K3u4I3
BudgmtqJoX7CkSwhGBbvsmbKHPTonj53gk34ZEuC7fBg+UTXGYoR4D7LmL5DWIkebc+o0j1pMusV
sQgwJ+XZCIazt6zNTO/NXHmybRU6l0t4OB9yeHMJORn2cjEwcModLgxqjMMUfD5+7yoEAVx9OMS7
1NF3qc1WWcnWv2Hal3+h+CXkNPmuAg798Ef6R4otnpJiYOOydmbfzJ5F47UTprUaIEqcLOWtHTAS
cjdRBfOG0xco72F0KnqVi0MvIWdZ+GYUeM732GNbeJKlT0OR6SMVPuzK8iKyxr7goY8mt/qm0EgT
BwoTJqdzmpryI6YdcZkYPeSgR90ikeR6JeAEQtnIf0vZsJOzWCzLyS/6iqxIuRTymuhsV13TgPae
/QZJ7sGAAiM3M307Lmhg6wJssdREo+wiW3YeCVV6ZX0aN68BtsdjSXhrPmNzE8vOHskN7wap9XCD
nhrd9MrLX0XVtek9JnB8i7yDMy1KksacIhqbMSaiH1z/xablnx1JzKXZui1jKoqcB6gIeFpYwZpW
dcYxsSLxNZ8Z37nP+yl7EKoDcTAoNRIjyGNyQlKmxYkbM9wGrVLphu1Hla9ZS82zaY10aXa9m85X
+MlBj8+m9r4lOfbCie+bzzbWbYIF1o+nm+rirqQDJe8FeCrivpadbRu6/SOSCwLCfRV7mC/IEeT9
OQ/syd8Ko6x2i+AEREZXNCApeBon06yHZgUPLfA2Q+YMcjvAUsWv70LrJ3aR9dVhtKV+hv5ZI1HY
6Ff7aoIMuRlbDjb7DCjEZs6CTt0Ebld9c9Mlf5IgAzkDmdH8MC9Zps7WhJ1uQ1kjrU1s4V9ex9MS
R+tOzrgwE4BMfBsxXi06yyZKEQdB9P1JWtgIS4ZVJ+CDltMEQKjfqSDOnRX3Lx/I9sYTL6vS1X1h
ZKPxiL2Y6btBxqy2s89MzGiD+zgJ0MwEhyRzHKtizxku11et0bS3YrLrYTN045DiUsgSd2OCv/yW
48xKt34bdP0OcSVhuG3AgWuqLVweiCQlG+FiZMOmD5r6bNuqduDI+Euxa6PJ4it2cfFy7jDK/nsX
TLivahcGIBH0QO4W7IxJyHnC4jy5mKUN/DHv1NPEnoTdwzS6MiQgVKGe0ZOfSFk5WQn2wu/rEEur
Pd1SD1r1CiYkjVyZK/doZRi8D4NWY3qoeRa0CbC+1mecoOO4WXAxXeVyiN2bscuD/Gqc0gkxOm+n
HfbR9G00DF8wtCvjoZnWYh3ongF7srzq8oG3hvtRJUMzXaP9+nrbFmUbHCeDJCDiwUgIHGmtizcm
uE9AWK0jvhrK7emELF7H9u/PNHvg5mTERr1UklZwy0tGzWA0kewqAS9wQY2k82bF5k1bB/EIp8zz
3U0N55sloaPq2po1PSOIRYD5FtsY33BruB+50uSvZZkRO7aVmq/IvSVvVCF1eYm9d+tgnPD/Xdby
NUefCVU2meJ7pTP6u5g36AgKLewMka3S7/DK0lcOWQhIEfXezqcHkJxJi7UM38Z91jOVoyv6L+mo
ONd1iR3d5Y2p3saO/DEkB4KFm9xsGf2alAtNDVOaMOF9up0BLAcLzJZk0WAjIt7wNSkbJY9RrPqv
S7UsX4BowF+gGn8nLKVYfHzmGwNhaIO93eLeAtazzA8ib9yLmWHGEejxdt21dpLtGakV33JsQoDy
OoLzx8JtOSddqGNqBR4MjIKjTSMLZTeY/qHucv3WNyMRSUsTq4dH25BdknQf5r0gjVB/rQsgtNvL
gLDvbj51/bHi292RVo6609RV+QcdxVZgLmPumYtNowM/SgblIxhIS9HJw+nL9xtTeA+ytJsNUDoV
hNqOyl2QBTFjokoaIccpywoT0W+x6Nu6JBVwzdT5NayyuLgGUsNSrIacKtezafmum4Ij4+UQO0RH
KRAWN8JafLUROoBZ61bk6EIHnCz+TNLt3bXiS3txdNC9Nb6KzoB/BK7mscMP0taNeeHIc7Khtvfy
ZbPIxLyDA431SQdFfYc7Aom75THvW1BgCPicEV8E/vd8jY0XsDPkWPDrS1Sb+cbIbe+Dh6XNVQWD
Ozk46WTRranBIK4it8jdE1tdH+/gETnJjhQlj4D/5bCXWVWwM7m2354jLNEtsvwc8Qq2lXxKqFH0
PhZgrM2qMt5dEeXLfqn61NpOWb+oS5qmvMPxSi/WGY3uu4AQZGPT6JaPsgSzdwW+RdvbZBDdD0D2
yTvnmek6xdp454yK2F9VmPXXXJr2I4tecJ32ZfctICfZb2IjkETkS4e01mg9xRSSX91lGccwhoPQ
cUxbMqabw8E+5LiacMSlwmE7F3PXrnPOGaTapcT139U9WObIidybApu9wRKa9T84L6NeFmNqfk/x
aL4Mve0/i3pgXoSZATvisB27XwqrxxilmOHLNpV74wk+lmevChoTSjwjiZXRQalYjpuStpezyggv
6y1dLuPLEqXLiyW01msGVLvPtMl5zRlKxEkJ8Ky+neEYgDAA2IL0jR3pxolphIcUMRalUmWm10aD
HzMMuliNm8DwCjpnaEHrVqeyR1BHgcCuao3vzpwVtwz3jXA5s4VBqoqcFuNcxMTlleuPU3aGxSke
u4G6wBiKiEGyw0TrUkh0ttH1K2MVBXbgXcslMKFutq549sg53OHeSZJVjh2VAaQVU+RhYUX9HkWE
GH/VGPKJSaq+uTaoAbc0M2ER9cUAbIQhT1Oyrdjx8A3gxVuRjtLZhkwYfUy3BMV2j91ekJWDJkL6
rO5RrqeLFFEh8hK1KMgXjYtldrsEW8GFCNAWnLlSNOCwddEGIYdhHjuCL7R2NgNcm5vWzwA+YM8x
rF1hTsxXimhA2rjDa6/82nugs/A0c+077bUXdG7JXzQ3unuLUwA6CHejWR+ppdQ5GzsTwMY01u+z
Z4izRY+GVj4C+ZWdW3W/lXOAszrng7XPtAmXbO3adcCqa7NjX5szlonNUqZGua2LXj5xNmAsm9Dg
FkOEJfbSdF5A+DWZ7oDFUAGO21IulN2RLZW+aMtxunZHEg1rJ7MuMq/hRo+zNxcfXUWV/uGa1Htb
SKRmfyobADchkD8Y+UODihg62aK8TcXYyBGNgdZJmKSO+zgmtUJvkBa9/axJiZCjB9Vvs7eUE3TG
vB3XKWHXIYRG1rjMobe89xKP30nPrfi4GIvi0Bw4E7D60H0Ie+iCl8wRln2QsHPwxSzjIb8dDdkn
p7StPYJ8hPj5HDWh10apjFiUjrtdydhXgKJOUHD+NJblNaWlA/xOaXOrYq9zaOlIB39gB0j5Kmrg
6IRMb2+L/ei7dLTIowkdRp3hfknBBb91HkxkEC7BeJMHOopXrt2ywkYp3+/WTbAqbAvtzm4427W6
hraLfm/AZ4EfO4knr7Xb1w4MOY4aizJ0J71BvGdMMyqu2W3VNWEmRne3kTD7jaEjgVG6IKDID4gz
+p9Quo9y7LIH8CfoUSDz9GPtNAzoJA40/IDQ1ahwYEDju3aUiNZgJxAyIJ7J267wEqoDVltYdo2T
fQR8gtB/rSFDdXJG7zxSAJNRSnr/RwnCdoA3BTsnLDgK+iEUJhaBqhDjSOJek6cLkF2PS0O5wdFr
ojKAzeO9eS0W7zbTOlpZRcTuoWztX+E+J+CCEyl4wlOe7C2dQuPR5UgUOXMBcm94HlhCAJZ3GHYm
6V9ktgS3hWk3eXUjytr6ofAE1IcAYGQJo7wVb0z2MOzVHFc2kdHK67KdwK1+7cip7HaBFS3DqtBo
m5uZSTpih+tuvvbk1BNbmWJzWpe5W38v4jh9jjAyPjpeMAF6mzQf0xvTDEW5g/3Ut6FXilhgtun7
u5R5EdE+03meHvA6UFNjsusO0lEmECns409TlconCVqf+mUYJmwv5QBl2lyG72lpU60vXYt7r3A4
cmKIdB8W6fg0M8FyEUN0GbWCBtPlyY1hmO6jERRkgY3cKS7TPOlx9xAMPLwSpfbwE9NyupQBzHdW
X9xuYVGsa5J2qJ3t0G69oXKf+7j2iJdbi/3gLRgKmZgQi02GTo1TA7aGhfbscDrlG0pceKMELdbY
kX1ClzX5wFAgiKYbc/ZpMzkDyNswLlla1wk9sM0In6lntUGpXw0+pu9rfCAdvDJEIMjWghCEla64
VtBsRD/mxUMMaSQCcz0hPuKdDIYNvF1yB5GXT8hxkZzLPRtyGq9phzjF3rZx021qa7BfYf/qdF+L
BDN24nf2GZr9kK97HPys7g7zIHjZDPubqWPvIeJsKzd2aS4FFiXibWvbx8uxxrVDmUqCUZ0nxqV8
LfFDvPZKGxXSn3Qey3YeoGSQvaY9EdfmN9jzxb0c9MzPx+V1FYCi0MxRPuXFfGyEdxmiQxP+o2Jt
nXG8qUQCUxxqeu4gsJmr4cvpsRz66VuzYHY3ZJZjQW6X4aTTiR6z7YgUFi7+7scCH551mphBQC6M
GuuCFSBmtWMmk741B4sXZMRS9zDXtmJcoeIu4RkivgykccRPBVucCIaHk9PYYjCCK9UxBPEL+LnY
enG9lp75yOiv64RV/Idjxta89TLg1FcG6RJ6xXMgM5ZXCO80A0tb3jpFQvygJ8DRbBYrIVaZJbM9
r2MsmAd2lL4ASKpwTreG4973pduzkxVsTjUZ0j5MrcbIqSc9ffSGNAjWWZX4FCkQYuyNP3XDy+LP
9lczmStr3aLKMqNraCSvdcxAuzV3eqZ7XBGqsbEdlafZFbagyRJE3XMyEt8+U6/MR/LLVrfVNj39
mCWBiD3yPTxw4rzqFu8nR1Sk2+RxYFYoju8+trM1cpCkMR/R81hzpMq/GfA+mhXIytnf1mi836qk
9SbgM8Z0/KvhYMJpCJXJL1x2GaEAdQy6AWL+V5ME49hUBZNopF2Ks2aOyKttJhld4FKgnQwR2QTQ
3I39I+4InRJDw74Gp2CM72sXRYepLhntvqqE0UAbRnQYXXq4gC+0xnt52+ik6q+Qsi1qeKXj6MHs
J7GsrXRxDmSN0pKkTZNU4V/BaNtzRW23xluTndAVArjhvOr59i+zpmNR0yBcJ37kvaHVdY+VnaWX
AgobliCZ/PTXshBmFINN+tdrrYiyVmBWNHC30gupS2/7F+HJLhB+VGyUZyX2SrB5HkXOEJ59hod5
/sNYqF/MM7Iuc9X4V3wBqOIyc+jfJmOZIgbuYtfdCk/SDGnKxeSyncZusvdTHxfnBY/dyxzl80HS
OFj/53/8n//3f39M/xW/q9v/GQn6H1Vf3qqUztd//+evRgw5aN8U844jAvPTrMORmsZnrePoQ7oD
6xJIWtp5wen3V/nV2CRQeQ6mRhwmgfw0AjDOZs3IIE5PhoW4CoXxw+g7fc05Yzr+/kqXGVo/DT5l
ncB17gibs4/LDf35Zo5ZEiuYWoyU1UZ6Gpfe2rGZjivHYC6EW9rftTcCOGfAxql1+x+/v/jlZ3y6
+OUZmr7DqFcPVfrnizfJEOfk8JkdUensUIuUeZWgOrZt3JEQdIYEBk9ebH5/0b/dW1Q/lD8uJzDU
WcGnJ7jM9dglLq63pe3rr8IGjF3VjXEDDj/9pzMV+WGB69jShu/D/LJPjxGxbOqYb0DArK7bbeUH
1ZqoareeIqYq/dNf5Zj0VEzXdyATeuLTkC8nsoYaBj6wSd/7ooOsuJrs5sMph/L6n1+Is6TDFHqT
2yg+DWUrTM/F2AQtAE5uG050BG4sVtUtGjjpzN9f628D4PgxjmQIZMCcPUlU9+f3g4QtA1fKwFn5
0EZhSc9WmNsKwQKXcMhAjOGfftyX6wWXx8W6YpGV+/l6Wd3FgM64nsaNv4P5aGycfinv/vGvYq6n
FSBSCFobzqdHVTbxwm4uKTgZR7aKVBZsCYxCxu0E8BN79P4wF/HvLzxobZ9sb2D5KEKfP3HTIAdb
Cjx4hejbleV6iLkNeCJnlMvXf/zTSFdaLu+7zz10Pj2w4dIaKFPGTSxV4T1mdY/g4NfORwegcIdf
Nfmn66TvMPkcLx/tAT4w6/LT/20rMJgHwAaJi84AxrtfYkVFjoVqxe79p3mMv7iLvBaMsAPR5JCO
+fTUYBx0l+ACwBk4oHsGuvAF0J1ZkV3r/zBg8teXgkR7+U/Am//zr7IikilkiC7fstOEhpWKQ4SB
UBuZ84cF6hcfmM2awVqI1ZbV/9Pzqi1MhlPCT9H4GEjocsAe4ynbJe4IcW1psn++SnG9QDie5wbc
yk9rL7M+xmIIeBUrpiDvptGO1w4zw3Zdm338/k385T20AhvUiBQ+G/bP95CQP7NzfILhuUaWX/o4
2mjFgPpsivX/5kfZxCkFt9Bz7U+XiinpHTOdWKVGC04epICDGxG7APzg/2Fq5N93a+Y7g/VEV8Og
yEzbn38VVnJMNxFIYVg4FWbmEWrONqYeR5BnXOjHqDV2vc4yUEEWfMnHObA58P4vbq0UMnBMKW35
eUC74vBe6QnOgxUZDTOQSJvTrNR7IcfsDwvyv/6tnysE8suCIRaeQP21zE/liYjLTiGI2atqqZJv
hkbBCbuJ0UY1LrMbkRT5baq1c0Ica88MwxM3bLnLBqldHrDi+O9zXg/v2LIryfkebxbqfr7PUpPm
rkH85Q8b1uXL/N2f++n5GAY21dyT9ipHr4irBAU2mhh9wKCLDbh2sSrnLoU1DCjk98/kX3Xn765s
/fxmQEYh4jJy5RZ4I4YHyHKlvPFonK0a0xtOwcUSQJPgI9K2Pou0TPZNH/3hr/jVR8fiz/PyLguX
vPz3/7YcEx5yMht3D0k/2JJRCmO8xe5/ABLe/OFSl4/qb78XgAJfODZgz/v00dFyyXqie84q6l5c
PJo7RJkKWReObA1E6Pd391cXsy+DRXF6EH+wPtU8QZ13zoV/i+xYxeZKmU59NvxM79xxKujFO6TO
/vD7zF/dS0mngIrE8nzr8zTjgIw1VQQzOAG4tLB9mUWAAzuqDz7l+mFm2hdmFMvbggscb2t2ChQu
ZgJsaI1kj4YVeKcZ13ezJj8jtg3N8t3v78lla/j0AAgVm+BTJL0+tpCfn3V1uf0KhBauOIKVssFv
7yC9bX5/lV/cBbalgIKWDcoS4tNrHS0T6ivYg1U7C5C6DoAU37VCsvfz9vdX+sXSyvJtsrFb3HHb
+/TuFqM94Laj9kMd0oclqaJDjbqzoo1ykSC8aje0ZgILMjDOTA7R/3xRpaBmrfPoebOqfnrFyonk
Zzom7iowlHHXeYJshZhrdSZyXXz7/U/9xevsMuLY4aTAi2V+PkDjkCQD3HAtjMKXKQA2c2rp0+Gm
XhqCZYw++8O9/cVT9NgZeYQM6HZR835+VxiiA8zTpaWPaa09NmMO+6/u5FlbMvjDpS7/1KfXkksF
pkVZw8n58whnpvS0DAaK2IwLHwmoaNMeRGmaAAFnqNpmdIR1xWQs4w8rxC9/4f/n7Dx65caZNfyL
BChT2narw0me4zQOG2Hs8SjnrF9/H/puLLXQwvlmNbABs0mRxWLVGxzdsS0wN5alydPyR+QDxFnH
qDOhiAbp4kydExRJiSY6rI7i+uavR2cCPXLOsCOQG10OZStoyUMvJcmdffWjWZUxfQNwx1dYlYkL
Dq+v9J1gtDk71+ZVyZ2vCWc1O8toNWIgG0YNgrY6KYiKvaBsYsVeBLX87c8VVpFPaDu2bpABL+fX
8nBCDY6lRFnFBmlEniPw6z7VJfDO+0u5NS8il+PqJnawwljNK0FGuwB/bB0hnFkYDKE+rKR41HaA
D3c2yNYFLU8AjwdKOnA9V9OCq6/aXce0MHkSwbF0it4CJiCKK8L6ChrGIZLD6eDmA++0afhV11X/
gJdP/Th3Gsn522duc5fRPCeoWtYq3DQprlBiQCcT011x7WBAnUe3+dwNkGL/h5FcFz0s8D3cFjIY
/XEyeL1hUMovIFvUMRSAHobUkQ7uFUe8nTXeOvtCvs9wVaPv66wui2asgWg1wClK4L4P6DHSZcO9
yqvp4TwiHK08QE10/ofjyPsC/i2RmxqFsZxfINB5nBDOBlGcBjBtgWFkoa19m8zsWs6uv/Pi3Zwj
7SNhkmKhZ7n6cAUcB0ef0G3yo6J7LyIzPuLBM19R1EieYQliOYFW4duficRuQ0KrNNI6ezXHGQk6
8HVIt6dgVbWTJI2CE2yF/s5l7B9WFEbf7u+arWk6wmFvskNtot1yVVFCM/0RHY+jPVnN53FGaLwu
gLPGOJL+PYRO+twNyvTv/UG3wgF1ZRRFXZ5zprUKB2qdi8ocUEqACjN6xaRMRztVIAjQLb68eSjq
ntRkqArKItBqRXHZlkwzegfQfzUvpFr5TFk5OaeV3+/ciBuzokwOzUkVvBnJcZZL2UFfgpTVoBTr
quo5AVlJLyS1kb92/rs/Kfkvre5eaH5sSvInqjHq6qONqu83Sak1RwNYybsa0+oRrmeOR+f9ceQe
vxnH4BEMVU5lSqtQ6ogqT2KkbcG71O6Vs1Jc7LGx8R03EJyabfHZ6MEslFyHmCCI5Mf94WXEWg8v
VBtgCY0ym6LQckGdOu+sQBiceNUaPgpfnT+A6kay1OnzczXlyk7FdeMsCLxOqZBT4zKcdQTtwCaK
MKGl6MwBzKOsEL8KtQmOEe19BEykPSUQyA9vniQxG/kXwzBUlYfEcpJIHyPaD1b72LuI0xWoRPxl
050+oweJpgkvyp1v+nvVVqvKpcj+dAyLMyhWwdtNh4k2aYOwWpckP6wwEz9liP+hCiidcKdq9Nm1
cAyhMM2QPkBzBZ8yKpC2d3/it6ttCdslozDIsnAWXx0XyBzIN0UUSlVb0d9jmpj+R0sCB1QICE9I
JVjiMEGwMQ/3h73dVJbgmDJ/aCGINshT/Mc1aaMvHDmYKuFfiONYkkspE2wmH+Cz/GITRjuz3BxO
c2SPydVcLs3lcEgWalCXADlJDcBP4HjMhzqFFz8qI6TssEBm7s3zkyuKzxckeI05Lgd0bKlKXAwN
9B+FtmRsZO3HuTPth9jyBww0i3ZnhhvfEUM3xhTcI6Stq4vSqPoow2UJ6qebNdfIKFGvx9rBU3w/
uYah4j/MiqL/dX+WMvIsNzE1feI5TxxecTyvlrOkQFvQRuKo4ukBuqkeMRlMyHiEVpb/2mFV/Ru3
Df4BkIx2zs9tlJcj22QGvMdt4FfLkU2Uhaa6srgw0S890XoWD7Xh6M/o/BQ7LcONvUMFVzOoylHK
JQguh1J8PS5D0wTiUKLZWI/TfIJbDdh5Lj8WPk7e99d0c2Z8QepKoOtMa3WrJJkIlTkCegLFOT8X
ZJDA/H3ljHROurOIW59Po8Dj2i5tJ1WsNmmsj3A8MqkfM0MA7GslOJno7qDwbfxN41e/IGgkbRJG
ZSerk0FluW/IrxjScUkjWdHVZk2GCWeirG6hgFBfUnApOkcUPnaOxO2H4/1B+Zh9Sai5OYO9hiYJ
xO/22DQxkjqQAjxEaMozSp0oDuEMs7OcmtwJ62kJ+Tij86STHa+OQ62WiCS3RkvTqTLfxSkvyDDO
MTUzjSrCtcWvL2rZQBaw1exaVRlSpZHbnto+MJD1GKoXFVG1z/e30+03ttHv0ynl0XnmBlltJ5DX
ARQ8vnGTpahD9ATZr0HSjhd0guwvbQsT8xqPsAs9cNyALO+PvvEJXN6ZZH38B29jFeZdYY/wcisa
+838PUD+mMYLJtMTlCZC4Pn+YLd5ElFIo03LubEMfd1+lqa4CCLiTqEC7b5iyIXIjpiHq59hmUth
TTwUQYaYZNe28ckCivD2erDgEDE+v8JGkH11nlJKpCoCT93RSeJ/eRA1Lzi0+wjJJub7+1O9PUCM
REIGhZS7m/kuY1JXYc2XWOBt9DGHcVyF7SWi3bmzoTdGIQPjgSlTA3oSq69XKS4y2qrPgs4utF/M
fx4VHanU+3O5DXhCliDlbKC3sF2WcynQrEVJekSeVcp5TaHRP9ha/NUY5vnyP4xkk+EZvOyomq0y
2R7RMtgrA8augJHxMw3EY4b4MHofRvpwf6iNvUjtnEeIhko1nfX1BwodbGlsqR2D72MDS6Kzzuao
Dy+aTr3+kBlN8imb4O01oq++NIP99koy6nNAhnQACjadztW5R6CX+k4GjArzwvyZdvh8KgZ0KRN1
NE/357r1AX+DFtzfn2/dEEQDpu9Epw/I8VTQpBLIZHDf41fUDvc6E3LZlhEWd1xmJIEsKoLSqx3p
+JhUaRNsy8qYjY/o3ZVfSsXWv+gK+N5D3zqulxV58ebrilFBrvGg1KidrT8mcj3jmAZmfxyBUj5h
rFR62uBa/8M5wOCOOqDEE9DIXZ6DYcIYWjWRaIdxiC7obKDVasz1ES+/txepmArvSeIHjVUqgsuh
NB3GMiBrYE8CyxKBSOsJJzzrEBjIsbx9c8haigQR0AG3VmdOrxtMgXqjP1Z+M11mF2XskEbxOe3H
H/dH2opWNOK4ZiS8iub0clJ2a2TunOK2UdVl99DWvJBzB6T//VG2NjsXqmHBrUUV01pFq9LwKf3F
cC8rB9sQVPmRgq6t6jq3Rb9zed4MxSTIqnkJY/IFwmSVJc3oLDV2h7eravXigj3KdK2GjhoDLKTT
/VndnCs5FCtnUyQl0zVXN5eCkTe8IuSOkjwLrsCfAySI2vAVT7bmm9ubUFJjHDuKnRluDGuT5WIv
RBeBa2YdJWllsw9KvDC5Asiq26/YJmqXNEv0X0iuOgUiUFb11nPGg+HPQVeb30IKJwvCcUbLroCc
pmOwgypHe56iob/eX9aNL0gnz2WGBhAa9QaKFPEE0tFMOJYIbz6CWEaZU+DnBgDc3DlnN3menBXQ
Sdq1rCWAieXu9wGXRMaYSGPOdMSaDWlX00CAB/iCcil73f5OHpZ8HEWzc+xubrrVwKutg6YLsHoz
nI9tqw1n3oGoF0UWVE1tjstH1NZDDyUvGPiYDz/TWM52DuTmHuIy4ODTQaEyvZw4IntzW7tYnagh
JlSHSEXW0gvCNH/2kQiIoWhUKINMSFzsXPHbAxsWulN00cg4lwPXQkOCFactunxJ/zeqH9U/OjZE
F6gwwqtUMV8STCDfflBlj5xqINcfQLDVag+l4mq5X8jZAuI/UrJqsueuzfPh59znymsfNrFCBbeo
f97fyjfRFVgRr2CqtxRQDOB1y9naxWxWEwo4R+QXlBk2SQcqHsdi8ent45B0GqSbLmDSde+N60Kv
nBr+tE0ZSjrqTLX/FIbwVnY+39aECK1ULjhyGDCuJhS1szBTP1GlJjLmrQX+C3PT7/VnNyKA+HOU
1bEMEzTaEf5Qj8iBtBdh+6i4h65UIRJvLonwhUjW6ZFAzqRBs7ou0JGqsj7UAd3Yhf4tVCbtvd4J
ul3gibz7H2lj6wuSWlzrbdl7XuPoMMpx3Dz11SOKb6jtoVmJKvgwPdS96lwDnHUPPeLsOx9sI8KR
r9g27QMN8U17lUmoIhQKJlsaEnNZ/ZPKyz8oIs7vBmLCExT83LNm6S3nCkTl70936yPassJFNYF6
/3qrYHYXtFnCLukye7pAS8eIMYblp6O1s3M5be1KsnZgb1RG7BuwrEuvpw4sJEIogBeXQi0qT1BU
2ImZMkos0mi2CsVCIHwC9qKz7hwKE8nPasbFDXj1hHqkqB6k3+25knaXQzXpOw21rQWUFREJ7hS8
jlcx2h2xjMPmSz/WVp6dirCbzjh/TRd4jXt10M2hBAFEJV23eE4u45RawYSi2aQfK0iJJ6IlwoQY
lKE7KfYgspuryO1HXZHSIK2K5VBJBFo/E6l+bPDEfIDEYD6UuKc8jjAX/xosI7jc34Zbp45PRmTU
ydRoby3HwzkhblubqRlG/SuBrniNWlhzCQ65XothBObVc7Ez5tYcefL8LptTU1lDBkoA70E+EvYn
t1WPs1YlsTdVQ5bDoceHERHq/Pn+LG87I2xOl6sN9AzBBb7scppWYWMIMLkE5tjtokMa/Za8Hl3t
nCCfjHAdqmHEOecchRZqdPANtbNfqNDM7v+QrXjDvHnCA/uiSbOKp4nQ8IkKI/BvsaO/KhiyqGA0
7OFCOW34mRetBXUJWfq+qY09ONzt2Jx/AixGfpTzqSUt16BUAnvsJx+7riKuvM40xwSdvIPunuEm
NV5lhsOpzRrldH/Kt9GHYS2NvWxKTNb6oQthn7qWvNjxVjdPYor9lwTtu+v9UW6PqBwAtDcvaW4K
dT25xJknjORGsLS+ReAJMNNC7uU8ltWXN48kTKKAfFOTo62TCXzRKdKNQoedaOgnN5nDy+C41UWb
B3tnUreHk0a6BO46NmCMG5BZYEeWkjcR0HwXWXUjL1APVxVkqXLHPwOIVZAaaPaASrenk74zoFDe
uzxGaYMst0knIHN3FiA+uJvR1azwtq2xmbuOLczbJgJH/Nb1lOUknvO8E+k1rdcz75OkwX8Kmaxw
7uD6jjWRoeDh8ZyBr9nZjLdnYDmY3EZ/tAjLzg+HQSKIRN0iRO00aEUEneGpszVg1QtvXxSE+AxX
7516z0YI0oF9IaYA9lwmOqtIW6hWawX0Pum4x+IFG8P+qITm11yxcCsqkT1FmBT72BEJ06rG8djK
9H4nDN5+WpsLE0KVZJcQAOR++2P2ReQ6YatqkzfVivuoDFNwmVLhX5OsmlEYmvZSuttDyXj0oaGx
MCAVmOV4KRKOSAC5E046uvtCxXnEDC00vMDs9ooNtx9WqAQZXdNtnsUQMZZDoSYzzmhlDJ5V1j2q
hn3Tfo5cNNu1rk06KMOj9R3jlfopwI19Z1PdLitj81FBNptUVtYUq3TS0FMdi8FzsAp/GWDQXHMK
suhe6c0lVLVuJ1O+XVaZN9IIJv1xwDAay7nimDMqdiQGDBErgrcbjwfkNDA6Veuv98/m75bnMqkT
EuDK1UlrTfa8lkOlYe1SsQ8mD+tYZBqHDDzRoTaxSgXqZ3R/92hmvdoo7fwFKndC6z+mOXKQAtF4
FGCwexjSzN7pnd5eKEInAKskzfIqW6MAEY/qVGDEqKj4KqaDyPmER2PIp//uz11exaupw+OyZKJC
CeAmDsITx3VLM1FXCBoUhKC6q0dAP1V00fAdBZtmAHCAKeV4yHW2xiGb0M27/xM2PjRFFzk6xTrE
IOSm/+O8mq6PdmzisKktNXkmRWivam2pjwDmjZ2H0OZQ9NOg4BDzQf4uh2pigyyk0QZPn5UWL7Q8
1Mxj2DQoPgtj6HYePxvBkGIxDy4DJJx8761mFvZ8CRXJEpSQBiU/droGXxpNnUcDyuqxbzV468YU
XWAJO++auQ5eg1nb43tufWForHSIHGDcMILWc0ZDUNeKEX8hTXuedAOfmIjKXZ7N6BXiBovSpa54
aQq/nyym+3T/624Oz7kieFjs5/WD10wbP0wIHJ6mJRYalBoN5aSHFu3E1oheIvh4QNYdKg8lNrGK
eDPe2uEb0FiWpCD5Olx9g9YG2tGN9egFfVb+KHEsvBh+Zx2Grup2juxGhOTiYS/DCaUqsia1BFrn
tPo8jMikJEhp4KB8HUZA3kjdRKje6O3l/tJu7WaAR3Ru6WRqJE/LLxtjipmYgu1V9e74yWYAD4Zj
+xSX0R6SYysayeKITJfAeq13ctupGEdGYB0To9SLhzB3kFvCCA3jgftzkqF2FY+oUXBvw3mFYbum
vIp06sug4IYrKsN5whzVOvkFMkRF184fWwvRa+S23NP9QTcWkotb1mMkskL/jU74IwKhcyqGIEFQ
zw7KARMxvIK80pAmQXWD+NdOWPiNiFvPkR47cCNYJJJ/sPxuE8DjLFcnLJtBHw8aeue5i+HfnKvi
PFe9Np8GP2oLdJez6QeiDBba8sitIvhbSTmagQrpcGjVGDnQBFeLd+Cz2+lCT1QLzkOHlPyM1sb3
ThUYzCLdxjfCNsae3ytaoPgHqw5654RS+9g+xnpUvDDxIEWZWX8zZ5S9YpDvkB65MB30VdkpD4s6
FVaHKB+qmB/VYngMBuQW8dASj6mJlcKbvyJ0OF6bgGQtCibyK//xFRH265s0TU2euJ371WlF8Fwg
UPDN0Pt5J83d2DAw6B0Yo4AJoI+shmqGCp2lsDO9ysicj8jEZE+tauVXe0To8P6sNg6EbGRRlbFJ
Tm6y2a4J4ZN1DEUjfHwiuXY8rZ3DxzilQQfvUn/WMT/amd9GJCO5pM/JStJCM1dfzpj1WvhIknlZ
bufvIxE9YGNBElYPIOPbdg9juDXHP4dbHYg8lU9q6hrejN+Ve22dAME1dcYs8eA2XFU9HVKcaMxS
Pd1f3K3viEQmmgG8PimRrnLMCOlU5AYp8g7TqH5LqNZ8rdSg+pwm2fx6fyh5z6wOPR0WXggmsCpQ
Pas5NhqqJwEtOq+aZvVEEREz7874D5MdTLxGRT8WGMD8VzU0KO4PvLG4DCyAbvIxNUg5y2Nhxeho
9X6jeUkr0OEZdOUTqKn/ik7t340tuEp70vKddd3YPy6FHyq+9N2JcavJDk6JdLJgzN6vHS4KBEpe
MkCA8aHRcWnKJ0ec789y40tCE1clYIRuCwXa5SwbZMHcbkbAdEAL6Zumts27yYyx8KWVt/O+3FpQ
SeLmaxLEKXMth1JS6GEZkg/IjrYq6qBtPTjte9Hmgj5Iq+tHvXac16GELfT2OUJtNAw0mMikLLnq
fwS4qKL0Y5BEerXvYyHUopL6qUqVGnk1N6t3kpmtBWWzUlCU2TKRYDlYLfQ2iWiue3nuO1+MYiow
logwjbCdaNrJEbfOhiWvQxD6gEXWiJsE+74WCxjNE65fN/jAaf1TnzoWal08RCnHyEhA00s/oQrQ
7YDmNxJUF8APuQbVYUZfJYjE1jmuahNrA6tU+odJpMFV+GjNH6spACfWprr5IfMN+1PWW91/eUN9
6v533Zo+lUqJoqczyQ9ZLjW+oMIamsrw7CRDpj1trHi8mEVq/ZMmtfpgYTp+CkH+ec3EI21n8K3p
U68B7SQZpTf4BUMfu7GwBwOxsDBPT5MwggqxS736mLhAac3CT54wDLA9nqv9CSr8Ht5ra6PxvEWB
QaoKcZkuZ5/Qda8VVIdAdBo5QriteohK17wqyHP8D0EChrBEz5Mf3CTooZbEoUCv3MuGED3H0Oku
GR6vD1mJ08n9b7oVARkC0BMPeDLL1fHRg1xD5iw2PPzqjeA4UD75lQ9Akg94uwxPPXbNbx8SqQXO
DzVGcMlo0ywXMrCKEq2weiYuDf1rB2fyhG8n5jX86fhP6aNbdn+Ot4HQQdcKdQmpkyQlfpYDIjBe
2wgFzl6q6fFX8BqoXPmKdkhU7Jwy/BIPyDCPO9H3992xvEghGxt0caTYA6WR1WkZdRUP6KSfUAAN
1MIb+1F7GkzL/2eAVf4x9afwuQ0aFLGnMrevbRYPLwmOx5epd9V/7y/A7dYlCyRtoKcP3e2mr9qj
copIhELlDzOATyo04h85eMGXMq/yL/eHuj2mZIESzMSVyqtonT7oBr3huI5nr0Nt+zRmunsK8as9
lVljfXL9LjupQ1QfuF3FtclG/3R/+NvtLJNQIgQdVnKlNew8gCltUw5DFQMRxRzVhgSJvBhUA8mZ
XlfPfe/WOx96Y3dphkROUAYDhe6sbjsHlnSPYeHkaZKW0ad2fTI6xT1h0zL/wAOpuiS6eH9/mreR
GAVnqvQOtyyZ5rp0jEmZNnYVEoV1E0Wf00x/bXyn+EAkVK7aEKI5yuPfc0iGd8LF1k4i+IEVBoXN
G3Q12SDDtNMNExXrVfSP2lEPnpQUbH/SJsHOxX6LtXccMhegFfj9sJPWhdWm7ep0sDC4MACFAqgd
YhTmE4wEndov3rF5hkOKxawX68P4ILRg+hCRd31CbhUv1DZNXvRKBNf7C7/1sWlaUq0HhkUGsDrU
uIvFmBkQSqIZsgGmoA5gdIybgqOPvQXmSggNP+Suhe7b/YG3vjipFNUa+HIgqPVlDIsLzLzicZi9
piyHZwyD9L9xa00fnMbI/p3GWj0XCB6ctcQcdvb31pEifIEQ13kfU+JejqwV6GP5FbrJ1Pvbd2Oj
FcxVU76gi9U+1mHg70SQrS3GIeZMWWBx6Xwtx8sA6g4iwp4S+mh3HlGlPpL6YRQxOsXOxSC/1ipE
E6tYTTruxKt1RbfIMOKVDplI5I7texoUJoLz7fD5zZ+Oeo18U1GXIh9enZkKEcDJaeIJ985srI74
FYqHKkcwR1OS8ozkJlWkJmpxF4Xloezsm40NS6YG+5ccmafVGgdMObfqG6pV3hzMJe5ZVfVglYP+
rsOa7IlyeXcYtbF4exQmneBul2Al9s7qE1q0/K0oyqWCaoOnq2liuYEv9Fntrc9OEumX+wv8Gy+w
/o6gdclfkD2wuHWXW8ZAzVZPMHf0aJQmR8SfkxNWldN5Hiz7fWl0xXcN5WdvwjPlNKq4Ip7qWrUv
eGgmn6KuRLceRUnz6FY8inZ+2sZupt1OtKWKjxv7uiBJKkcfs2knzy6E/pq4yvwg+q76CPQt/xHg
CndSJ+RUk6EOv5a8Gn/GWP6oiEaaxRnHy+g04x/w3BKLrmoSDzu7Y6PyT/GEvpV8BZtU/1fxDEJ4
OQujH73BKhqkdcphSL0ImZ1vjWoo4iwUfFIfbVQyfg5g/4NjEeTqM9rMKBHsrNRGnOEEaiqNO5qy
gIiWHzGLKQ6HBfV/q8elEne9JDh3KDw/yU77fELNxXicsFu72ngkI3ju5j+7aSqjU4FWmVcJJX8B
F2teIlFmz0k9YMLXJYq1s7U38huiIIkUmpSyWSD//s+3bV8J+F7q6MV+MVKin83oSZ+K7Im70v2O
tDvyugVq7yxlPpUHtZ38v+8v1MaJluQBmgWg7Q0i8vIXWIj14RipcrgiC2u/ALvsR3wN+s926tC8
6VuEt0+49TlvvwdgXDGkpC0CXFndA3Fb6T0de7z6lK7EbrTGJvpXWBsKFGod+ANG7yLTH948Wfrj
mgndChSbsX70Wr6GOVY0qB6OQ3X5PVCm8BrT9awuDl4B0SFocIt6xOlmenNlkWoiYZvKCUGM47Zc
ZUCIJrZIOZWhOikrfHBcnFqMpEphMfvKfMWx3ij2goWMi6s4BspMKrnSoyftWV3y0D91KNMJ+vWF
jeqd5g8JFoNd+eT20w8DDNI5VrvX0U36y4jOypEGcPfx/oLfxivKExDsuOdBnSCHt5y3acTzEFKp
9UCa6V8oFlmw6SwEnJocLe/7Y21EH3AtKmmsRGHQ3F0d+dDlvaPOHJZZH5riKSNA5Z6RhuKb2dVN
/ZLN0+ScXbOeTHzhITkeGx8NbjxrsmKPzn2bCwAGEb8JXeS36GIuJz5EBtImkDGwZiesHJpKCy8z
ljk7p/c2yi2HkX//R/xohxJuiWN0HvA2J8CZ1OmemhJnAzw9mn/cuDfP9xd5a0AOLJUjcAM0xFZ7
qo3tzhqzpMeLDsqkU+AYhJUpJCocEA8+cJudDHlrHUHMy89JQQE1u+UEMdnUACQ0vWf0dfBSzE3+
SbfGvSv/NgxTqkAtw0C6iSxRWy0jmDl3yLOux0qgas6QMRP74GJB80qnqn6dLdd/rRLFeCnKIPPs
XjVf76/qxjFhbLIbElRL4k2Ws6S0EZpDzPhh1uQe3ls4jbdN8zLNU3W6P9Rt5k/VywDyQSAic1qz
HxCz7vQZEo2HrVOCRUoZK1/iTBePgaZh7U07HieQXPd/8TJI9qput6J9suZGaQj9IfpVN+2ASsFq
INBbJhphbnHEEcR/EkOTPOVqa1cIH6FY+9tS8WuIV/LRN8vu77bqfmZha3xqojk9JWU4IjDYi2d6
RO2H+4uztQ8g4wKZlfxS2ObL71CEo4mlUNbTyu5KKtqIDH1Q7CK8TEppGPhGOwK9u35Awig21I+I
uls7yefWficPQCWVIMYzafULfCc3/drlFwwWDqyH0M8A7MZOs1P93TrGcDyB/sM3hU+/Ck8J1nq9
jsucpyhq/7kq1ASnSUxYp4s7z9W5p238cH9pNydG4cz+zdG47dpHjYmTQM5B5mL+oo66/86weaTc
H2XrICEQggYTQQOGzypcQOfOiyIkHuZpq55axRdelPWYgxXK2/E7FC1AxVMxQWuO5/tyr/hRSLQN
BYIZvRNfimFwPTtUw5MfuOVOrrQ1K4SDqJFQimLQ1aboCq1II8PtPBClKL12XXvSQx1j8zDcq8hs
bQxBXJciizoFqPUCtm3tlBbxfcLg7ElX29jD+DvH7Dm2pcvF8GagP1kBWC+JUwF8v74naWzkZYcf
kedDIkLrO6sv9VgFnoaN2/n+3tiIfLpKkg3GggcKSeDygwGAMmLqab3XCgfJWX92j0GuxIBH+uaq
By6PBMUErjkk/s6h3nhRokxEyAOLJOtPa8HqUAffRBuo80wlbD7nySQiD1NOcdAigHnXqnS1b8hM
44Ct4qE2HcOBciqvUDOXBuuYUrGbO9zKuMGuQQkZ0bu/NBsbTOJXqXBS1ZW6JculKSanbGimDZ6J
08FlrtJvJfZA6IXbOwF2IwosBlrFncbnCT+EoClncAOjh4oIliVGazU71b7bVw1PULiNpA3goOhI
LCfUYcA9dArbWJ9n9eL2fc3LV1NOtYmSoKPm6jsFPcGdQbduN7iUNp0B3lNQ7lY7TKct0BkNRqVd
bIfFcVYmjIANNEOPzpDrP5QyU9GxUFvDi3lpDli9GOb73CjLD2U1oUhN5OgSsig/eIp5dl44MeOX
+196a2FA0cuuGxHFXAvwJNgR2maJckqsKfanFFPWkxF1yilIXEor8Sg8zLTtnai8NajEAdJVpX5z
o8iJqj7+q8LvPYfNfI3D4nsKzOnUYk/6gHkYfq8+9M/7E5Uxcfn4oTPBLWARXjRC9Gqn+XEzw7ZR
yDTcIP9mF/3XBIHMS1S2+bPS9v5DpAmksqa6eEr85Nf9wTe6NWTHHEfwj9IHZU2uLZ3BbzVb3q9Q
Chova+riXTSJwD1MxWRdoqJNj5mvDucx0srhWqfAhYYmB+xKE32P4bQR0+UbjH4NkFeJyVweBnwu
06BPNb551qQPhNjx3RDo/7Sinh7tsWou9ye/FWfR5sD6RWZ4QKBWwyU4JyoV3hPzbLX/4fQDf7nN
SutkDRW+7DiYRk8BEnHvZqt0d66Trak61H1oadMwIktZjj0balxgqd16WjW5FzdUcYq20Dk5uG6d
nepq2OmcyLmsdxlawFwm8mqB+bMcL8nKUHM7xiM1HU9phuexYtfFObFEt/NG2FpWyLSUfYHB8z+r
fCPO5ynJMFP1IqEP0alxLHzoKIZi39U0Vx4q7S9Un/EwBaatf7n/STcOsOQxSlAvIMVbnxY9KJIs
YOwuV+xzp7TSgQz74BeHP62OZh63j6NdOaf7w26cYcA7ND0JHrKCsPqaoVWlHO0aBmwQ2fk1UdUB
yzKFGkLkK+OHURhDdel1xfg4gWVHV6Ex914sG6sOGoQisC2bcsh4Lz+wjZmfMyt+4ylOm5zdKf0o
yh5761nvzmrplg+I74dew+W9c4o2dha4CAlxJcqjEbQqevuRqN2hTVtPiSPnO9605iWd9JImVb4n
ZahvThKaLCkAisLQnpaTzNXZ8WcV351hFNaPGgPjRzpT+qXu0/5hbrvQCwM7PAotyv/usES0IUMA
05hVEw+kxPH74AA9YXjox9Hw8gA4IoE1R90Z5HnztSqNEM+k3P5r8OfIQHB97r9nsLkH1nMeHrs0
qo6ECcs5UJTCdS+2q2s4RXveGpuzRDdRFv9gsa5xmY4TYmnbDC1+VErxSRmHxxRVtgmKqV4f6K1P
Cr6V4/xCzbXaefxshCXQSzx9CE1Al9cbWcfdMKxF03otdlXfiJwfK6MIGsCvoBOsUP98/9xsZFlU
wCS3Q8b7G8mRroqdkDyy9eym5BUNX7HTD1m+p5+ytUUBEDEveGyopa22qKgav89DpfXUqsNgI0+y
CAO5spkeSwd3z/tz2ooFQGrlLYbCJ13q5R7F9TW20n7mZaeY0+faMev8/dz6UMq7oTFeBupRE5ZH
bY+3Ja/r05Bg0Xf/J2wQZsBdIKRA5xKBcYqay9+g4LXQ94YGv1KzqhFhf5Rj0YsoG//ZnnPwLnVg
1H+jEmJmLyKcdGkJ3gcohrTaz6Sckl9alA0/7/+ojdBMjks7iMQdrOM6QIWNm1apgYsxUMvhOYux
r+5bqz1nQT6dorrRwwNqOnvCZRujwieW6CWX3Ip+1HIlQj1x8Z5UKq8vG/uLC8cMz8HKNz+qpW5O
B5om7lMSdsXbJ0vfGMgqBSyDO3d13dZO3YNbRRe7jx21OSawhZ6TggbO0cUJ5YS2NFANbqqd47s1
WykHCOyZ8iBX0nK2hhppoe3P+JXnlvvFqvSRh4Tpx9AC6qA8q23ene0xGHeG/V12XGUXoE7IoWSv
FZvG1StGzbU6cXQFVH7C2XoxtAZP+t5w0x8TNfQPsVsbySGF5n3tJjO3D1pCR8Hzh7jSQbqHGM06
SON6GqrfqDJCW0DDrMWa7DAXSvDr/j7cCAa/346y+c2nWWdCmpWEQ+kOCF3VuY4DsZm60fRqGyhz
ZNg2dvVeQNgakDBOm5GHNaF1dTODYCspqqOspYoSrD9pdPpUp2X0mLUIIhzvz25jB3C4qFPILcCW
X+2AbnQaJ+S693w/tr40tf25KOfsxcFR2BurvjxHVbCXAWxcGujcken9rn6z4Ze7bqJRaSalqLyp
ULCHidNG4CeupujP2tXwpXKH/6EMDiUZGrl8KMhSwHJE3JHNuW2zmkJWOCTwJ+K5vYbOSBM3iVz0
0mZNCV9EYA7Z4zBXphIf8lrX/7m/1hsfFpY3Atn0uWVOvVrriO6Dn9VV5WkZAONJ1MZBCQRxLMTQ
7nx/rK01Ro6HJjj6J6R4q03kphQEOM6VF8Z1/yHQ0ulzovbZgaGdSz6X4U4lb2MfQZ3EJwLFJdKA
tQqtMCl1gEHhRZhq1Xvk/nAKHdU4HJG3bOO/qtInw3P6fo98s5ERSMUaiIYk0uiQrW5PI9ViS29o
jUWgb04hmhCe5vA4vr+aG18OaUnK1/QWDORMV+E5Ut1IuEnZeGnSFVDMzekxxvX9GLpJ9faFpPNF
E4GcSo65mtBcTG3WG13rublVVYcgAdiVFIHzgRX4BadInGE4BKc3z8/F2hGaFv1FVM9W8wMwrRa6
gxKzn9fzaz/hcotUqAIWUIt3Yv/GxkQiRCpl/f/VvhrKSRLk/KuSFK5rw/+GLKtPWqyqz1CAxIe8
0PfIwFvj0W3geSezCCrny6PfpXldI3ndetVoivbExRrPV9bYfSKl0j+OTWftxbdbQhjNB8hnEI9h
S9EiXc0RYmSU9lNPkU5PkTsYBCIP54E6eBYfol4rYq9qVOOzFok5edB6irrnYKraS9CrJJpmpfoG
Yl2Fpf+orVHUl0C14l+Ob9XTOUPDknxgqOPs/cx5lIIRhv8aNHnwb9iWLXZwiluA35ydL2nhZNnR
9XM9uDgpjcCdtPHmzHMSuMFBEoEzp/q8iqo83cbOimqmCe7lfcwV5Y1GrR7S0pyvsdX/ZB0+39+o
t0NCyKcsIdXd4KKsFVHCGQRkkheWV8WN0z8BSuL5ZqZ41x+oEdTzWUlIcx47oDx7meFNpKF7Su+F
pys3CI20VfRuYlzupimwvCZGY+IUSKf7yGcDvPUsynEIpLwHaLTjgbHcsI3j46FQYUODsskwHSak
xI+DkhrP0+hkP+4v583hYCwYLyASJZnXXYuroNORiw59di82fP/iGKX4WtfGa6eE/qnIOq7BN48n
M00wwLwXVUq1y7npIqsxtWQNKShlSneobN/9LwyjHvPtlC380TVydA/uD3rzPJYYXFr7dJ9ByN5U
OjCqrjXMoRhUDdBGV+PGm8s48+o66rwJuM7RwmvoLz0w9hxi5JZYpLmMDBNF8tHYcCgHL6db4DDc
NVFse01YKZ/74P+o+7LluHFs21/p6HfW4TxEnHMeSOacmmXZ8gtClmWQIAEQIMDp6+9KVXWXlR50
++3e6A5X2FJmMjkAe6+9BhDVtgzWGYVPu3fDKF9LtfNPw7WEnSlKK9yfZye3923rIg8espMMvqx5
b6rwqBBQPuaoOtiNm0LkmBOf+mjPlQ+b66hizpUno/QWYTL8m684rA/wiTwooZFZTiRPYatdwzTK
3gzRYRduU3mwqSDVtLcMoqncNy7okgkxkuWuAyO+AtePfY5lMz/+/ir+iDxj4OHGoPsANztRy856
1LCKULAhI63saO0eIRXwxzybIi5xmJrpfJxSG63Q2nUHG2l4ZSZzpFnuTHVikEsSJHz7+yP6EV06
HdFJCg80C63q+VDd7cNKA56UsA0L63GFi9r06zqgi7OCC6OPgceyoCcRPZgJOfLh25cQ/Q7sISni
84qFuXFfaGS169wFB17kMUy5ZblMbuiua8gQmqLuGbsWym3hmR7E8yPw7qjLDdzqm5VEyMn97Cdw
wWqbEOkYCGg2u3oZsxoxA5EHcQ+E+s+//84/3tEw7oCFOvSrsGQBEv32jp5bBcXVLLoS6r+4mKXf
bjU34Dss43uTrh/XJiiQMM5BK4RR/g+aVaWhC6FwJCn9VNvHaghjCLhiD8E88PbLXTSD76wTP73D
MOVCj3AqFWDI8vbLIZOO8hMLtvQNG1fY4cGRbXWzQmEETecgdOmo1M0rtkSrBQSOrZgJKapE1n8S
vv7rTdZ8/5o9/yy7Wdfwez/76/9edS/izuiXF3Px1P336aX//tW3L/zfi/pZy15+M+e/9eZFeP+/
Pr98Mk9v/rISpjbzjX3R8+0LAqfN6wfQF3n6zf/bH/7j5fVd7ufu5X/++SytMKd3o7UU//zrR7uv
//PPV6Lcf33//n/98PKJ43XXT/rp+aX9x65vn8TX/odXvjz1Bm/i+X8AnEOQNjopDx0OloLx5c+f
eH+gGEEzi1IdZclpDRRSmwovSv4AyQDKplPpcNrsUFr0cBk4/Sj6A4wUcERPW2EIV5L0n/86wus/
F9g/Lw7OyF9//4ew/FpCzt+f3vjNqu+cAKvT/15vr+8oaw7ByWhg4bPHsnPJGo7cM75vjHvZyBBP
dbIbAudTk4jLKbK5rwPgVz4tsV5sPRLbfAy6ZzGRAoScdxaq11ikv3eGv4/oDMyaIuNLFJ/9nnXu
PnXAPqhA9MpNxsUBW9PaSp3mBPMjJ5jNEXOXNFchUkr4Yr8q5j8o+F8UU7jsvcF7ChNFQcVPkzKB
4UFR84SvPdHeJ5mBh7WZZTEtrEEKCbv1EypvEZXKsPO4+9bWj2EAzGaR9wtnlzjyh3np4eE26XEr
2p5uURbgkcJztmIKB2jD5SVKye60HLKFXrtS3ldue6+4vUx4A/ZQj8ZyjBis8eu6QL7j86jdB89O
8Ua07h1AJJrLAX9YE18tS/9OO/haF/3khJ7zVTzTxY7BBHCfMZjlDyotrIfvTKu0XiHOK+9Ou29b
lbb2MMnpjnPHHqU4pS002E0nCkupfiMj4BstkVtO4xdEuuZ8+GwTLxfOdG1Y5JSg7NJ1Kka+G7Gl
AFpH2lPG/GGlZ46Y7mWwZRNObbGouc3bML5PPOHlQzLcKPWeN+xZVfHve+c89TyejDs0Tjbs4b13
3bbVQQt2E+vgAid5awbh5kM4tEUVkeQjxLTwu0jGx7Bu2WpYqMkjo7ZjzNZ1R+/Y2G7gWPQMOxWy
WXoozRLafgqkP+S42cVNNdNrS2Hm9fu96lX49LOrdNaXNBI0YOa4aq8J3WIQs+HRvnb9MkPFjgZ/
44bkNtXrhrIqT7L2cYjdB6jhEIRSlSDEl13St9hTcft6CrDjiJsWBFTvmCH5C5Fjt3Qa735/qGeA
6N9n+axCrERXRU1S6b21tsAUCkOmbNUMBLRiG5dmos86wu2Tyvs2YHeL7oeCVNTdhkNcaNkdOR6V
fNLJO4SPt9v834dz+vfvlrCY4UGPImjPwbzNLcRZkcWTNb13Yfyfr5Dn7rGiymJGXa334dyhNFVH
CD6Q2xZjoBMNflYMiTBF5cYNzLq8DdZgmqM5IHnr8zvwa3jO3OqKUHOwfQ9SSdtsAtSwedLWj27b
3Hl+v5Usefn9tfnFcn4ulkkAVEwQyev9JNoypC+Q5OcNE3kU0aJNkneWlDOO99+n/HSuvjvlEda/
mtdW7T057vxY5rHiOD8U4980Dz1ZJrq7tKHJQawvfv/NXqcKP3tAzvAJgkmmmFqh9mO23IVzemAN
dOpZWGG8OcbfmlqQUs+T86GhFmFzbMviaD35zlI62hjcGIbl0xCZvKXuJ6bgt9rr4UsmR6xl6awL
eAO8l/z3muPys2M928PiaHZiAhrXHmklj109+4gpzjrsU3bJ03Dx81q1m5hmH3y/X2M4OBVpyD9q
v/LyFMVyge1lNbvmE7rZklB6CWt2FK+khMS4aKr4ME71M/x4b0cofHLUHG7ZgU7Vc/cdsOQXqxGG
Hm8v8JJCelGFgdovqObzJoTsHxMNYKn3LpQDEca2Cqo9DkHWQHU5d6AhJAJaAueqy0CUbpHqHsQ3
ztTnGM3fjtI98D55xkKLNB+gRZD3vycxem3DfzzXP/ibCeGg+SOZArjphIgC8NPjYtA/LjBzv8zG
JcYgChVKNVnM4sapy6nX3Mq4c68ij8Y5Bw6TJ8CwEEwa5hn34T9HTJULwuFu0YDM0frkgzOyh4B4
H2YZfM48BCmMTbtBm/x0ssdDJQLj0HqCENxL5kPKQS3EqOQ+EO+hAmey2X89cNCIvr0eRIEjDClU
t/dZBcPu+gB79T2Ps5ch8rZIGrts9CdcrkO0IM5Zm4Mr4jW8fd/zMXuNSf/ZST5b8kVq0A7iztw3
snUR5TzzAk5mNI+9vrruUFJAmzeWnuCIA3PHL00QPncOcqNqm0hsV4HeAHHI3XSG48EMB7bMfp2g
l8ynyLO56RktQu5Z5AxrhfyBSfGyW8wNOO/hdqJIk48hudIH3g6H0BFAGwU8CUWVRqsshS+jsP4x
7cZmkzl02xL/afGdFKXZIGFx3xAUgKimXHf5sKTtLugRII5Nqc2Jcm+l9sf1UOnPEWFBriJyHc1V
mAfSuRyE+dC0yccqaB4HLOIYoskjp8G2q+hqGmO9VlX4DmDwSnv42Qk+28QStx/TePDt3p1Q0PZU
3fcwhC+7IexyG7hdPsFZbQ1GhswdCwvEFhTGVYxFscRO3KxTlCKFacKnrOpQnneIaagIBf3ZQMY7
TqfcOxTCv1+JX23QfnasZy3nIA1VQPuHPQmrSz1cJMMlBHHXYdAeeg0SeWijfTQmfjkl3grM4TL1
kKGYaWh9UTD0tN1MPMhltXxjQl810+NC24vESTcKgUtdqrbdlBRjHed9Em4RkrxpQ4rvSvYk0yhx
4lIri2jmzyTNthyjpAJTqdsmTg4yGDbxwIuZeCukYbbxEWtv7jhHPnwFkXJNYx+Et3b1+/Pwy2uG
vu37XZAsWOeqcdD7yMnCjUFE7n0jmqQ0nq53XqqTgqR1mksXYSUyTgvcmW7pLNkGhIXlCeIKug3Z
ovKaw/Okd6F2D1TKV56PkRciOcJtP0/Lewf78zIGe8Lbg3VmqDMphaqbcQRcFzKb6a6O2XxBREVQ
K6dXtFVwvDs9gG5goayQzBQUsDz0e/S2FzWQM8BZ9XVaM3s38tQpFhiCXmSD8BEDKk0hFvDd8Myy
Vdy/U8+8Ov387F472/XnicraiTK57yMXUrIQjuKwI4i3TV976yHrllVQdcilC9hYziGozAMXaQ5Z
FEQhVB3ZUt8milx1dt5GXlcVYNMbxG4w2FfYOCwGJLzlNQg1RcCZWbVt0q4h1HZz32dx3iXczVWT
TEXv1Y82o9dGcgog1A+3wmmabeArP1fOADQLoTSF8ji2dhcKsw6D21zP7DYiKPpOVSPSMGRZNTCR
mNvHVFfX9ehturDlF3iKdorQSwg8VwzazjpPbNWtaOCC6B+H/Y7MTYPn6FTVu2La9EP80YA5UJBE
0hXkDggsbNtxlYxpsH7n1v7V3XJWwMAnPrZoXrs9gdMarimaib4fO+x7nEyQoTa0oFQ1RSLtyxSC
sWXglFN4U9+tMmHHFViQ0UpJ76PXR/tmCW4GFhyDBeYVngqiqwl+y8Bpi1kE3ns16VsI7t9b5Dmw
KcdOhAnr2n3TpB+rwXw2UBLmkTvSUvrVNcxYPwLg/8j96mpqe7NppcZKGTuwtRUejKD9+rrn3tPM
6tvfn8Rf9EnxudwywJJbTYkAkqG8+sqbmYvlB6SoOwLedYVw9wdgxqr0uzlawQPWK2smxm2rnL0O
ZZVssMAAOF2AGV1QcPU22pL3eCK/wH1+GIP5wwxJG5zDIDGGi7ALd+McgQt0E7RxtEIRNe0Q6oto
sfjKQBSeI/jLzUEEg/Mx9xCkBi32FQhF7toZrQ88wZVYuJnJ3zlzp9vsJ0/9uROJt4Ci11lv2Iuw
2fmLtxklLV0nvUhSuYvxqKd2WcPMr+BedfPOZ/7q/jnbgbnPXc9v53FPam9joDpBJAGorXV6qEha
ktDd9FlWqigpm2nICSMf+p5s/HpWQFBoXC7Bcg3P7/dktKcJwc9Owdkmi4sejcrzpn0yDB8CJKAX
gRnmXDbTNWETuroeOErUiBfuJAeBVSKo5F2Irr9gIaDewDgMKT/0WdahzR3NnuL0vaTvV2z5Z8f2
48bnQiY02b2tYsT2JQP9TFAzf/NmL9trGHVBwKM8ZJsH67oeDg3QsLbvP7uRPOoaaMCAydd2SEHU
AWJQ71FdjjcGFvxl4LW30RCslpg9JgkaOjiUroQy72T0/mrHPtfLktaJgPyldu+p4UNksnTVw9F7
Mk6K+HX+6DXmMzxYTRHO4T4MzRMihnhOO1IBU6gueexcwAYOsxubBGu64H7HSfCLStUvVKCqfedO
PDVZPzu9Z3sesqeXyhkju/e98RRDwC48NWGu4oqvgUIwGMiqV3BRq3K9qGMayiPGYQ04vymOjOPw
sMLeLyk2LEU+JhrFGeQMTvcv59//CPC/lxz/P8fw3+D+/18h/ScrgF8j/Vf86e1g4PTrf8L7UfYH
9E3YQKAygWPN68jgT3g/wp76F5zvx3/A4AdzQIzzQV97TfP9F5wf/4HVMzz5IYCaDKOT4D+B818l
bH/fOuCegj1y8pv24HEAwsE5RxLBMjXjLI1KYN8IHoHnetCsHcwggzKbZu96gN212Q14BtWFI6ZM
5A1YdcBDpUwFbhYddLi3g+5b58CnAFPSjlwyXw4kB5yd4M+qx5jSWA+R2gKOb8+Id8DcHwZhnVuS
LG26Q9TwRuVgRUR3jhiGB3dWCFSuwQ6c80T7IizDrBttHrvKvTHGqT4JSFRsnlZQfOc9wlmnHKgs
kjBC2fnN1vN01B7YIuHoMvV6euSAN3UJPB5p9zDHUiC6KoWspShy4nYF/0Zp19CSoxepUkY2XGHA
Uoy2W5a9DrTn4ynvvWaFGpKDgxm1dbPum7oO7jPZDLAhaKokDylUiocJPVlS1HTO5hy9TwSUprcQ
5HHpASEnM3bsRBK/gWlzFdwho74D3wrsV3SeyXuWmGe0Z1zaE1n+FK8GayaIa89Hyi3xoKBhcViO
JOvEdrBOpHICTtK4jUkbg9Iis5JEDgcGXyWXbg8tN+aPdQxG6pikW7yxuP7uKfjJ9OjtlonxFJyy
YXUcgrKA3FOQY9/2FhjcU16NWVpy2wSXkLJNcM4eU2jLYO8MInL6Tln6k88DCxdO4HA8OLnbnKEh
I3GH1l8UPm/ql7WFG9wjHNJMyY3sn2EDqDe//36n4//+aULyA1j5+LSTXu4UBvn2+9muB/EXctKy
pfhqDZIQ92g1WEFq8p5R/mlb/+GjsIyAWo+RIFhKbz8KTt891CdBWjozS1eYrsjnGqb04Tt7yw8f
g+UH7Hn8CU4LpuKnM/wdgFuP4D4stE5K6vjpCjWgWld0Sd75FP8MPzyF94BQhkD1ALNLfJtzjl4z
TuGI6X5YQBvQD9kqniIHLvx0DOb9EJhafbB+60aPyMP2nI1I/PobFczvVoQpmZJCVBqqS8yLogGr
UIUg3yvwXys4sJsxJI8spDUAPR9VkchZ3PkEJm18JDkbXQqJEnjZLxkELPwio4EzbC2SSz6Go2Pm
FYQ0uIEaLJLgQgtY8vRgz6IBKBYTWeS5p5igPKIqVw4ymDMAXjCimKBlQ14DRqVrOCe0d2PgYI0w
cJGBTUTrd9mmRk0IEakDz56Cj0kMDgrhVcDLJQJQegDzOhhJETnWaWEpO2ABjmC4BvG8LFxeRfO+
gZQqKijQjHbriGima+EhnKfwBICNS2/hcK0xsWWC57ZvEnKwEuIgvAdv3BV1PcPWAwzWWhAzhnEm
QD7cuF5FaljaSzK6Xfwh5mQY0LBjavdFNz2gB+X3ndpUad+LgysF+cR9jeijbJG1/TSB8fkM2kd7
EzVNPS0n85TaXC+icdgDz8DUvQlmZYd7uGl0bJvWjawvlkZ0Q963gsO7FiTauFYlKK+Btw57Mtut
WbpBHZHLzJoHWsMj+RaqDAxRi0BX9eUCXZt/WBgQ2y9RSwQOxQDmu8J0icyl4uie1/hElDvN1NVp
udRh9GVu2vZidChmM9XQoRjTDuu7r/DQbdiQM0NTu40QMx3kC0DLOMpTzG+dD45tswQs4yCV8Luw
abuW9ZKFq1AH3Hzo0eOEd8PiVdNDi4AQseppOk2bEUgk2t3UmYerVi2CYq5KVEs+hQMMgPYwBtAm
R2KqJz7jWlS03VZmhIthqRLMjJ58mEk4ZtN5E1fPNG2TEanRtB9BREqzeixGitjJnAQ1sjmSARso
csscJ0+dsQHeh9gOcWgDkipgaraft03iZO0e8THJpq/GIAasAEg47yaLqa7BxU2BGViQQIzjBMnK
4LhZoZHph8RAvVh/22WNfJx93JPlYpvxNIHOoAd3Rwhj4QRMCVnVjY3wiGHgYIpk1MTsUxMOdNV2
0ZKtQteBgDom6fwhnQk9ugL0xtUURPWSt/iqGdTFvRfnsPnRuwVq6rCs9NRnyEI+hU9ax/OrkvsI
wN1MYnbqHNOSecpFVQFLibvApccgVBNdg+U8zNvK76IDM7UvNqJR2WeYU0H4UWmd0NIBctOtlaqT
eBdzVZk8WWzsopYGQzI3ieMMOfxrxYXfIGn2aoARZXRfVRgUbWUAO/LCa1xx2Q9R0mE96mRTak7o
fQhPYPgUKQebS4p9hjeFZ1nAl4s51F3rlEhLDzgOeYG5U4IjbxN8juUKabp8AX3CYXzJ+aRreMtP
2DewAoUL1eGG2iFGu7RXJzCJW4g6W0zS27RWkDkmS8fhejYKmPm8M0g729SQwBmiPMTeDfc7OBuf
hxvDUZtWtWZQE44ivMomF146lox5AFnBO/v1K4vku13t9bNOjjqvWyjK27NdDXVah0cuqUpXD2Id
tBCh1OkIgwNfRg9zlNW3XdAR/JtPL0nquCs5ZaRA0nO3+/1OflY5nA4EFNxTeZ7GKLWDM1wrU24f
mETA7yGck3iLRZx+CbHSTGA+QC9/hPsoKFu//8yzvRYEdWyw0OtGKJJg43E+k2VEeKEThhiPwDu9
NALrVjvJ95KFf/wUlF/BKXIUgsoTd/ztjj5MQV11AwLH4LscrkDVZJshc9+jJ/zkUyD4wpnDbn4i
qJ7VDQp+oW7L6xnDF+Pe6D70d6ODyd7vz9iZQwdsU0BHgpULEBxUQTD6PYEi35Un2N0MwurIWFYT
s2hO0rgh4SVYvqpZ2Q7xOQ8Td8YFo2fR1RvXof5ngxU8OwqpBnMEEdn1NkpMblp4Jp6zy4qpbPjw
+6N8O2PHQfo4BWjVwM7FI4Sz8vYgg94fJ9W2rLSqTVZRpsIi6lpvnckMO0RKp7JywvrPm+k/arp/
2VG/6bt/y8X7f5FldzKD/XXvff10CmQ9679PL/mz/04itNY+KJfgeaLSiE/Kyz/779j9A26K4Lye
LO9OrTlglr/68SAGJQ+OJAnaKLziRCP6qx33gz/ApvTRyp9uQejZwv+kHYfB39uF5y9UGrZEp1X4
uzuZZuni0kEi6FSOKTnSPu4N1jmEXWGTtTTJa83j25rapiq8WEZyK2QwyW7jY2caEBU4L0kzge/G
Zg//Nvnwnwq9aofB6vxtrhH5Bz5xDM8OmtkdJnP+DD6BA/F4B8JrU8xsiS2IxDa9caJT/BcI7HWS
k7jjD3JhcQoGWD1xENYG0hS+FeRLNMydKOumGT9MbtfQi9l4ic1RblSqmAHYgXUwLMk3v+GkAgOe
NXoPE8/xanZlHF6yCmb6R2oA+h2XKDbpoXFERa9JtmjxkGiejId5ZBIBBqMXGQJChNYd5LvchaAm
AWYvllXrmXRaE2YX5KYa6bkrHrTEbKU7NjXcnWKqPsKQB6YS8BBEgq/uwZr6APKJuuYSnejVkkaQ
vTcBRuX7zA2ZeymY9oIiAw+bHx1Z8fE60lghgrxyGxWBeefJzCqYTuN0YMjYBsPR6myqP4+wM+52
ELPG1stHN9b1jRMEY3uEj5BFLpOHjCN5Y6Fv6hAvAuWlyH07Dt6NtshF2nE3pCk2fpn2D0y3M3Dr
AIUDyEOatP0qrKiMPhvhjCrJNUM3NJe9m/RpWtCg6UdMzy1vsuexU8T7lthWq/sAzo3m2LXRKK6c
EMXfAZE4Gb+y6TLgAqRYOU9EKBf62KIh8bycDjIJIatJkHtZ3Q8Mpo9XlEWwNy9CeGyCFMEBl5gj
2qg4fWh8Df9JtBcLORlynqw7aFiD3VfBIajLYVSX3VIbeeOV4bxjF4moBga/ylH0X8GnIdquYE4e
yM+BVv0h9Pv0lNnXQ0nu5pkzDXeCsLTJVU1b774lVeCXHcRi8DvvXIYBKfdw1SP4QOSTwCCkcJcR
nvNDxc2lSnx1SYc6lLmgPHskYdrRPcYbOgRmRKhe8IUcBq86okJEm6eQTOmx20icBa8MvFH3pYHC
56O7SNlvgow7e95oSGNiXXF3NesuvPYU93YmHQKFfDrJEGw5A/RaywABgSAcOa6fp6p1hxU6eCJz
6APhFtQucfrIawEULKUp9WBfpVNool3Ui0T6a4RKJ48I1kEVjngEic7W1KBokVHPuZfybqO7Mfg0
6niO8j7CFHU1UdRIJTGM2k2HXv5rbQbnk4hZfJfoTMrNUrOFlFESUrmVqoOoYNALzd0hyu6DOepL
kcXjtIahb1Rdond11k6KZWHnVap/VMqj+9pW1ZMPozk3bxpHgng0xmOwMxmp5W3n1G1TVN7JgW9p
OSZEXsczfaPmtLlpJYUwQ4/Eu55Ik8J0A3q4FDzSlD0RwuVOZkt3QwAfets5cuA2ZER/C2/XeAvj
naSD6AptxBqmzXO3NtqbEYjsw94DHJEFnG8qAvcC/b4E60IYxQ6UW3T60hI77gRrZKGJ04ptsKA9
XMHGfO4vmKd2Ih31i7dQnB1OWdk7AwX5FDPHXSM98yCqEL/eJNCtFWwYkxsuGs8pII0M3HUKeRrb
Um/MvnAGR+pNM8nq2+xC+vagMxe0aAAJ4K8YEt/USERrLyOL1aYk8FA8YN6J+DTMhOcv08wv3Rom
7vDRH9kFaB3DdOiGCHHQHlaUKI9UCPWu3zvVC9NRdpk4zaVUk+R3Nhq8K7gTKZL3PELipuiHB8Wc
8FGbEImNAccIscWiOpQJVF1xLpD7mq4TweS6mvAYK2g6oAxih4gHrAPrzIDsAijOdKvecVWbxz28
zwo82jQ5JtL1lgfcIkv/BSOlttlVoxMd0SUqekeEFU0+p1SYF9hQGrvNkG6U7giYHU81KFBiHUMk
AGl51Zv0BkG/NNtNvfE+0hhT+zJ0Z7xGQlscgtzmu07u6grqqQ5Pw1D4mCMfKVLgMGNMPGR/R3as
dJkQCINzb1rQ7cwLeoLSRASDLCAdATiX4EBFZZfKZrxFoJZ/4lm35CJoI4wfJ4NmBqlkCVSoHBEg
81UX4nBKyVHGPfiATOc1bjmYo4xALYIDujIdIT5VxcORZ7ghXiAp93VpECu4YOIdA4SGF80p5tZj
fQManj8ekbbqyK3qTz2yADYFam5bh+O6Ye5hifG9c4dht0HeyoCEIvTbKcguLKqctXbr+YMBUPRg
nKxG+1t12kJG6QJYHhu/CtadrbXNqSIdcu8rVV2JKbHuru+6NvgUygSuLdSOn9gMYmGBHlWo0qja
8CKawQVe6VGmaoNgFrQYre3ELmrhIJm7NAoXEJol2I+zHzTsBhGK+ooPcy9XwMHq6QBdNDyh5lpB
1hn1TbeVHbwoYdRUC3HPFLU3U1/JbO16rQZ3GvBkv6+cpDEbMoHfuraIuALfZopd5wbGeOAtE1uB
bzpMXW8vzKLJUMQ9xWCqU5h6r4NOgQFJU+H7cILyIjruPFckqmiRk9Lkk79MzbqDAltdBkjRQ/iR
4dAbyKVxQIOqsyrZmwR7X67AF7LfZr+NsjzEnTCvhrY/+e2TMW1LpajvFrWHfUrglnL1x7QigLWU
lxILD6N4AvVdTf2928gOyqZqCY465dGwDSIyfB1tKpy1DAmYgWMDxtEhTlQGkgaWnI0TYSMHg6CP
5vtM6zbKpe+PbiGomfm1qobgUxd1cCMJZ0diN8yIo4rUq0e+qtDz1mXf+1OyCRwwpNYBgfZ4h7SN
NoMdJ0g6txQkHPeSZxEQWWw9kBoIz/FxBjhCGtBhEo6mHfA/iCyZ9xFY0oQrDYS/EVvHuqDIiBo1
UoGkCh5cInU6rAoU1+C3DVPfXIGBkHR5FbpgWMWLn4EZg9SP9qCq1Lvv4mBICtSLYgM7hPSKTeCh
loBW6/528fR4i+N2vyC0Y+b4zrDv3rkL0gHz1Mzp8LwMc+qvBCLsxnzimAiVLKn75IHqPtbbGFe/
SQoNBwn6xXKTmPVSdw4mrJPI7qNUTmyVJhVuZqR193UxO8YVa9AP0qa0WIHmgzNKRLWGVPiqbC3r
xgJroXsEMDcNqLQAOB74Uk8fA3aCu2Rn4ZIJ2fY0rIA5TU+ZLyZQPWg9jmLbD4ik3SIUTshVD2cP
meNYAVEPCR7YFeOI5FrZQDntVeUPzXQn7TSLwzJXgKf8Ce5fu2mCQKDUCRCykkwe4ok9A6ylWLxY
hdt69FNb6MGHy31mzGy23hJHbT5CFEEfcM2D6BCiHtYvnRCDv4nicFFPjR+3ICOBcjVdz1E1ezeA
Am21soaBhSCgX1zDKcL7JH3PXFZBAF2o7ymLKFmXm2oDOpwPzWioyAItvrR22/UTAqDSEBLOXVYR
ldyg6AlsAY1grT+kfOm6i6ZCyZB7g5iOLmx89drFO18KsqCY4YCv2w8MaaH2yATG55+cNgrlpwF8
ifjKmwzmPDNwpvsB3mEd7rO2u5IDFCJbbRCcWqKEgyQNdOsM8Qzo5f3CKOVmLxiQavBoa28Bcymc
rXN0khiwYtj1dVossNHp8MR0sAJXLMpOpKgQbfYedz2kgr4bOc5V7RLiXE9xNsCIDLg5NBqqYxWG
fwKAfbUOZhdeNGlIMd+DzNC6OatCfR/CMws3XYxMS/nYScvG50xiUXgG6cNbvmYD7tz+GwLIfemu
Fp60Gu0QgqtJYVvsI9CMyClY9cifweHX2XiwDYahZTtRxHY3mqKRorWpn0Iex58mOH8DCXU66saF
SECoaSCaGpF+wGXvz2Xg4L8EPM3GjtOBhKOS87U3YBw6F3AKQkgxVONuJXBRbRr4BUOBDq0f61Ep
G5gaIbjY9ggkEgy7UhkgjaQvnACeLzmNYYKCVWEKhnxAY/cwNBl1gN8PIWyMT4anLtKn44SQDvPM
oZ3DTxidBYjcIRI1EXj1NeBRbwzoC5ZZJcoR1krTurJQU+7SaIAIJo+ySWePWaX9/tZW6EZhhpB0
bdFHsaCoaKn9P5ydV2/jSraFfxEB5vAqiZJlW47ddrtfiI7MOfPX34+eixmdOqYI+GUGaMyoXMVd
u3ZYe60Qbg0N52fhRz3XUBQ/RAtsbLTpxGc1wxugDs6zmplhdFA6rSvvpVojdOrwMNF1ThvxedKS
qHkomOrVH4sw7gYgEUUs/2lRRVFc0ngjvSr7mIJ8RXjXPddjTdvFmNI0uR7r3usOQa1or3k1qX/V
purlDWii4YcsWcozuNm22IRSAUov8Fu035K81YsbKvLhn4xRyZqZZDVNO8LFPMYKlXqI432fyBBp
kNFsOr8u7lJikisuYfsNzJwHcRrV9ivEbu2/kWyRGpmMyhpbXtyhdrU4tJJTw1dhVCcuUdJKNzA7
5MlminqNL9FOxkNke0UFHxmtL+g6pV1fU2zfqXAdPZhOo2Y3muIV2qZJed4YKZlVzjopYWA3gGJK
3ka572h7tZTh3HAKXv1fgwLHozupQ61v4bVUHO5Wwg0riqpjNleCqB8sdmLcqwzG1Q9GMdIP0Rjf
yeBNnVJkQ6amDm6mITRq/FsSaLDDGVnohuQ6zZFJPOk0tq0fMSOQ9fZtrRMbAiHItbDe1HphvhpJ
bf/WBklu3mSlrof7wJI6Y19HestEdm54bGHIjPvEQJoOjHun24/8RGncdjZsf/ghRQE8zPR/R2CV
llF8JZs9OOKytXNT2xapobxAuGjw8vij8RwrFhWAysC8t8lg5vaR96YJjroRaMe8KXPzMHerHWoH
ppduZamswlM/4ubcuOoGb6MzIoC2rpf3iCSAJfVuKiWbkt2IiKq6JZ2wnxDjcqyN7PR2BvytDr+Z
BGTHJvcqdeurqf3Va+3IwCk5wReEaUxES6zY2CpyHCKF10zPtpVl/JE9D7qNDoKz6QLNeTA7L/xu
yW2i7Oj4ZEcWGR+0UZNcHGv8yAgYE45JM/TptvXs+mD4QyMf02hMAxeJKcXbFrFRziZro9o8EQb4
+0EjUeada+Gs6j1c5rVExBg8+51k5d+LuCDMUWu40v4yLuwHz6leB+CwZmgJtQGq6duQGab4Lnaa
5LYeAQJGreR3DNooCLpWFcM4T3pSyv3WklS8rserlSGEEKoGYzlotUALQ+9XoWwjJdXGGKhYbKcB
hv1tQia+McLBjZ38jnby+LVX4/bKT2x5vGHsPKt+1YPs8VikTYP614g6mM/7FWoOjb1I0x8GBqOT
LbQ2tFsgZpOkB60cg1OjBba89ZvCOk72IHlHBogsfce8qx9+Tf2pbx8AaOsqMarSDds2hBCEcmE6
uk7dpndG3WljsGHocTwNpSUftbIvb0ZP1dtt12VlsjU8HtLGccr4AepP+6eSJkkIIJ/IZJMbofOM
FE587XtaUYAZ6yqizC4cXsiAsh5YejVOdFuivLlBPtUstkyWjq8oVPdHT6omMP6OF90VXZ7+TRTL
Qu6t8hS8hTfSP7lJ6egON11lo2fbTkyRbkfaqdmO2SxJZRKHb3aAFxK5nY2RGaH3bBl+Yd9IkRRe
J0Wc9GS98SBdq17bFpym1fzJ7DKGMpDxY6iwJ30sD3qbam8tHc9uSxzn3Ydqr97qnvPYtoEDlnfo
mU7EbU6nWgsL9TbJ9OxPUpvWI8pEzttoh3J8nQVK4l1VwFYMphjNsT3As0h/tCn78MlgaP9RbzyQ
wZVnjYzEDdY3NeszhpC1zJWzbj8G5PVG9qvXuBIbHRzyN5mq2sarNaK1BtoZzlC+8z3HvAeARHZZ
1+FIMkD49BIo03AseTsf7bGppWMKM5xNlc/rH5Gnm67Rz2KYdfRooPrF4VcBGLYZzWoz6HK/sw50
LsNka85Vx0CJ/Gc18YNvio1xhTaT1swZG4iX5SHztFVI8WjbpACptrCza3cIt6p3pj+NPzwKSl9T
oOD3Y+E0ypWTKS+ODE1KX/01/O7LlCBeua0a37+OjCkuKC8ZwY1RBsGRDyNtaJ4xuQDGOyW5qytA
gRy/8RWpGnh9TYLnuYUKfmkz13P+ahNKkNwG+lJgQWvniTaQch/ChXEvaZAO8+og4bpRMFvuKTDS
x0ju4fIi39ZjNwhHanydrJdvEHRRbrA8TaMSnEqPigNmjJ5aU/Ct+uyXbkzjH6QLCoavJbQ6eBJS
+2+WZflv8BoR/1ez7GJg6k1Dby+jDEzVK1Cf4a+1axd6uvatVDMg832mASFPqqrxdrljwYvBrJFH
T05BubMdhjDaGtSCv1Cq14b9gKyAfw9tV/+dclSR7TuztP9wsdQr05zuMklL75xIiU/aVIEaoX3c
3pem459w19bPOLU8c4X+6kOgJsX9uVt2VtzvFTvj4csLxBoU18MbtVHC0EAP3+q3sdyP1TdajSvd
xA/xwKyl/XMtNaGASF2tcGN1qg7JFAKOkSc+vDI9knxt0aGkGF85K1v7Z5f4f30LoZ2Y4IvaWBkK
18ri26LUXE++Bfq/Brae/+r/NYb/9/NCQ5ixGR6Thp8P6py0tEWjLO7u4dU4lqGEBLvno2HTGzsP
sAcn2t60ofcSmsavsVnR3ljaoNC9C6xGlvJ6Amlkoeqle3ayodKqu1rrr6DHhG7mfzdpzWZzZh61
5ZV5XBSFm+pzNJd4sZuEMoz3TZODMILHYK/0uroHOqJtUK4Dgp/7v9uAAwh60BLhPDcXq4U2uGed
sw/wegs2JEIHvdEJs1otC5d6y9+0MZ/JRakiOfnXMNCv0RQn5xhXPvHC+VoCRg+tHLqmMWtZGOfA
MxDL6p4s5fvlrSz01UTdxanrlXAoGTeZaMEkhXwImDVVraeiqlcgAx8POSMqMu/s7PPlTlTrsVEV
bldQvKnKQz97QyICKAI2LfzEKiJh6aRvSWdWgHMCYOJ/JiN6lKazYl8jFoKRQ87TAyXbq8JgHMl/
keq/IGj3csoXC4udnqyZ6cJdtATPktkFmWJXD66lqDOfw662JWqFJ29IdnlIG31P+30TGy9FcZCD
n2mzYiFLn1BwMQqRG8CjanAZbk1vAnXU0XZnGpscfnpq1Xz1Hs5X+gNnYwnOxqxGSeUeslAgXQ9K
vGMjenoanexJqplFrcdtAUMUPbnP2abgWoCLhZrS5YiXcNmnINg3qnnsUbQl/lxZYuHlEYWJEj3W
yK3bwc3l7EoOYeN0zB1fCsfiZiaCtfXfLF2Zmvh4Vgi6RQGN4cdGIcGVPCC8rlyzyLzm4HWuFVYv
SaNs9ZgBoXJvQvvEf8mMdBovFJrmv0fy8pvJWaOBX9q14FOGKLdqhGMHF8AXtdX+RI9ux2Jq/p2k
PAF1rRsr79/SUrPRnl1+PRvMpq5REYBfaYsKzxbFkI5qYi4NLureG7QNNtQvLxvMx5NinLDgagLy
BEjB48EdpVdHlo6Fac4eYASrNpL7kptSNjw59d8CqgATnz0EkyuNP8LgzV4julh4HERRRGpGqR2X
WC11djekKJoZ36Q0Pfjqs2n+IudceYTeabc+uI7vo55nRxvNYkJwkOHjmK6kknoTkwcZWdNtkKL5
1StHR4PeRN6z/mzZFlXFlsuj+9V17hSHtC8hpafKT2Yzm1fOIMJ8SGVv3LV0uySUZGyA+qyzbfLf
TNlC1lutjWXNPuOjP15wWolnTGXll/zxxNIb1Xk0mPsMjfBWU6Y72KXojssbrHCozN18ES8byMcT
VxiI4MJ82yEdnl1YNXVfLXNyJw3zsIdjrjuuqnh7ZXyxoHv2OcWmOfVR9qqDYp4dnXFrjdFuLsJG
zLx3Q3mAWfBKARip599l2drV1tvlv3LRjAXH57Qy+o529B8zxgE03k+rPmQjCRaWPNssVyaftG1D
5WwcX4aQuk7zaPXXq1YsjEn89wU15gt9Zl2BWiLXJHOVpvqUMKFKIWtT53cOd5b9zjh37TslAWan
ZARwsxWjXlxW8JGAgIOKav7gSikdUDnegMbdFXip3H7AIzYYJkdRZfvao3EX979XjnzBHkUFoSg2
MmT8msEdlPCxTl8VULpzgbIwn7XqFIBnjxOG22BfsplrW1l0wVXMWKvzM67QpC9CBVchWdK+jO70
ECpjLjEYlbdaGa8q8weBgzGG24iqFuXNzGXnRWvdhq18bXQQxmRJvl1/Dufw6INbaQj+05KbipIp
D0MTyA5Esy1lOikLH1b2uxCpGPOyZzaVyFVYZtP/P4C+9jNHS9ysrLsxOmFarZaetP7U9wcThoZY
cblydq/c8TCNcIVd/huW/gQhSDPHqPQS2RvcQP2jp/GjOaVXnhdCl7gSUcxH9dERCo5Nlc2gBPs0
uA6lv21pOX/zvLjClC7//R8zmEBmJ3iwAGGYbFammC3Bkv92Vg8s7TtvuNVCNFfue+A+pvf+gvcO
j5y8cjOXbFXwSUE8ZsbQ+iNJmNNtS3P80nj+DzuQvxYMV0Rj+UMFWr4Svy98JZEHWzXTdqTRMbp0
zcHh2XdT70Bdp9n3FHpX1liw9XdWjjNjjOhbp3Zt4OBy46tsRk+rYchCzCMSzo8FrG/g9AfAdtot
1Ct7Tgj+/uh2jl/HttubfvyMs16xiPkLfGBx75DJs43UKOWOychyupXfVSNoleYlza8j/BUeE5Mw
pvbHpzcnuIhGNlP4LXCUc5bTEU9Eir33CKy8+O9/cptVW18wOV1wF2qkJuAw2FhfMJ9ot66qhff4
Bn+I9nZS/SYuvnyEc9z70QkKTsFPAiPJMvZUmtHP2fPPbqj6BpHRTaesmNuCX9AFv1DXSpN3Jmv0
8njlQ+NtTcaWIuxK9rlkzaJboA1dRcM0uHKav+Wq90CGeflwlv5w4eJ3IP1NfRxJkcLxV1JMb3li
fbO6+vfln1+46iJFu2eBHuhUbXCBgv42R/8OJqIj7W26FIBWL6+xsAVRZIwi8jhYoYnPZM6chpRV
AQsrH5s1aZOFCy/OUSpxxryv1RM8dLSe5D3TPTf+9Kjm5aGcY8TwcTUuWzqu+d/PLjvgmkjRI9w/
Ys7Xio735Q2dZP8r1eJPxubi0HPsDbbUMjjkMvmynZOKgbQAOuvNfDVqIjDgrVscSlUcVt3KUuAn
qsKUmhbrdkPPyPKqq9nLk6gRds+nWX0zjNKds2N5fDHGO1za5+xCuPdUa2CcduLRbSvrbzQ0Cgia
dNoTYF7+/QW/Is67MkVSNAYvp0t9+0n25C+VE24LZ7wG6nSUlOfPrSJc/RRkOk2LfkREGp4uaIM2
YF3v5ndGL6crhrB3n1tHcARVbpRj3Lejq5ojKMRAgbYiR761ObRT9/jZQxNZplMdBJATsZ1KSe/a
vL2rSm8Prd8982ynrv/cpxHF4Wj+5GD5uhHNu5LoDBG8vIWJNn8tpPrF1z5XXX3nNTy7rZ5deLVH
3cw1TUgB3jPpXtu2AQCXKOpWFll4Jt8FKc4WifzKM42CRUI/hj/J24aqOmesvMY2YG0lDd1PGcA8
5nHue3yUZxkvxgCCuGOctj/ldtNCxq0Tiw4BMIf44fJCSzsSHv4gN2oL5BqUJVaHTE5qX2kaeU9M
q7RBJVhtoDdXxpUK1YJHfR+9Pjs+B/AMWBQCW2eM752xpoc+lFeVXf4EOrlycguvsyo8/gNKWMCr
yDpsH/ryJC67DUrBn3vdVOH+631SSx7zAK4cFDAYTNlXAIXgM1bOZ6l+/04Cc3ZAfWLS4XcCvGTy
3I7fbEoPcChle8BYjGNj1oPytVyTUVlwmfOQ0bmNZQETZ1PO14BMhvm+uP5OluwwgED7WFdh6Ks9
RVvZ2cKzLWqd11D7QC5NlsGWmO7f2zJYzPAwY5VKHVRCU29Xo/QFk36vCZ8dYhNr/aDxsrpVOyCx
Weygjbp7rzAzuR4E03bVsy19r/eq0tlS+ShZTeE4pB+GdKBKo/gvCOhtaTySDozZYxUnm9V4ZOkM
BZ9g1qodOiX7IunAbUJtcmUAvMT6OMlpLqibzufen/f24Nm+fHCJVoFEkhsU/RfDt2f2cIpR8QS/
SVxDhuKsFmbme/lBQvCefJ8tpep9JmtwHrpaqtE4JZWSD2WHYoOlzy1WIGIbP0gGQFZT86R6lvPW
+QyeFb3iPSlBLW0v+8GlwxXcBgzt8I2METERjaPUtB7qiVIQiKtWsWBzH77U1Wu/1jNb8FHvrbSz
Pbf4cb9ICMCSoP7jhEYFPSkgp8s7WXCy77Z69uOm4TmtL5Wj66tFtqkKtMM99bnt/W2v6SvXeeGK
ifzskhrRWJBZA+S2W3SyKzf9z7GE6JNM2KT6rYTh50xR5EcHVip5RsdS8wehg5gmAAyJ7xKJZ3Ct
/fXuhz6wQnn2kWeHZjGwqOjBLHgZBd9Lp/o2mgnwtLjeMCC4g0r3uu/q226w3DkJSI3YLbX+J4MX
t3NQpjjhc0ZVm//9zQSJx+UPuWAlspB/+CZ8EQ7TT3BktPc+dxsm6W+Xf3rB9YvsN3pq9EUz24iR
64x2OnvPrN0WVo5Nlzi3c63w8jqza/roWOetnR2rBg+xGWSs0yfe7diZTOJN6dNnE31xTH0YGXO2
/Dl4MZVfdmcj5anfQNn+4/Jfv+ATZMEngJHvILog2puAP++7ECUSTa/xUQCkT0GWg+jT5pmFvGs3
SlIan7R4IcgAXNx0QTxD+vQm3zpBdiI2u67TlGIJpRP4qaCmvbzDpe8j5BlqNSZSnZMAWPSverXd
hTBLVLj6yz//sZuQRUruQfKzfDT5/I4Eet3hFslW/hbFBBlKft02w3W6xpawtNT872eWFkyN4lQG
1Htd9DQH//mUAOY+0Li7prE8VWuN5flk/m3RjG3/cx3AkdlUmBOeL0q0n2EHpKlSrmZcfeydGlAI
ySClQEJNczPU9VpQ+/F3+pdUKeDoUi8GdXRHmGpsRb3SDfN+zFcM7uMX41+Ka8yjhLmc8utKpn4L
9eG5DrovXqgeVi/qx65sHk3/x9eJ9JBgP+TUipABmNyAEZxK+mUjW/ptobIADfUwWjq/jfjP01wu
kXJnxU0uHbvgAHo5KscUljZXlYtt6bTXmaHerf7hS8cu3HOvUWN5mjh2GYntWG5v0xl7wSzVarli
aQXheltBaXdWIeHAvGZHp03PzGdbP0pFsmI5CwEwfGP//LAjPCSyMzHGxgwWHPovhL1V+sp/kuaX
0H2z2mqG/x4efXD3RHLaMayKUNbZTqoVXxwt2PXNdFSa6SaSfXiywCfLOgDOrt8mHdOYk2K9Xjax
hXMUBRhNk4c/yhTeGQYTnSzaF4a3zUvk24Lj51aYVz5zX1KVI8YYGuRigOCHGTlbpretCe7Wy1Yi
3IV7ItI6DAFwjbLSSMG0oWEIxPy73uBZ8L4iqtSKI0kronJy88ROyQ5UcwcrWPyYIVl/2xblDxnO
JaSPwYlfPq+lBYVLX1fg9qEShUqb4WSbbATas60JhMIHiuyZymE1x1taSfABE3Bkz0Jrzs3jpLgy
+wRp0WAMtl5mzOSBWXSjhmrlwmgYr3yoJWsT/ELFNEsdxNFELFoMkLSNw7FF/3OvTIpy5TMs414+
wwXvZgveAQ0hUrk2n7C5AAY2OJsK6Qq2qpVtfBxjwkT0T5NGdMHumXqa3KjSHv2hvpWb+KYiCNiA
FHV1PXZWoowFwxYhotGsvNUZfCHDLm+YAnpVYA+7fERLe5j//exa2pFmRk3JtfTAoM9Jb2TTGw3r
G5MHX11jKlpaRbj81KukMrBsYheAobYZHeQquxmiEzNY64CtBasSoaFBoVXEeuBZqt7ZQ43/U6qk
u8A3DqXcrbwGS0vMH+jstJq2zRV/DCcXBYsX2aERSy3EdCS3rBlnvPxFltYQLj7fgU6MwjaisGmB
YqPHqA9txBj+FBzttl8x3qVlhFtfFrB5wes3ub0+FHddH6pHJ5KOJHrMcysrTmzhAv4L5Jl0KlzT
XPRJaoJtLo8nyZZQDFCDlfbSgu8S6Z5iuRrNmCFCPgBCQtJ0ZZgvM+AronuB1Mp+tZS49DSL4E6N
gccx6vHHaQRlxHCn00WimZQx/l4zCkxrqUyp+NnVdj0UXzg+EeOZezXkhyPUO/Ovv7evqMQDKpuS
PxHDcBkwz8x/mwtjNEwU6oAxap4kA5cNceFsTcE1JFAYZyosKS5d8ih7m5oBAhjYL7wObaxvMeMj
l9dZcA7mbKFnlwrKbj2O5UJ1Y0qM3ejTIZQfx4BqQPvWqmtpzWzXH4RW5nzGZ6uEAWI4qlGpbmrt
i6mC4UK+HoZZyek+ghUCafm70Rj2cWhsy+mvsVZ3+ZjdnOEcwWXoaWHavOQqZI0eNAq662kyA/J7
nu+iOEI148IJdQdOSU5eAFci8AEdFGC9OrmOnOCkFFx/Aw4gb73MunD1RaynpVawrDZ0WoIg0lxZ
bhgID+LDKPnWjZ62zbjyYReeLVNwMcCe9ThyUgPsFcyXA9PgGwfqq8Nls1kyTyGI6LoAhihUbBmO
YvjUbCYTlqHSZUgn2TDh9BR5xBatsmpA8+9+ZEBCMBFogRQpY2jwhkE/SSKj669DuU+CeFePpzx7
C6Wvg/fUrpVQF76SiJlExcWZejkwXKU3rwejOkCvfSpkKpCRtPKBlpaYj/bsTqA8S8ldjgw30hqm
CyytuWXktz/6IbS4A+n+5S+14MZEOCSMYYNXebnhQr36O0J2hfftaDi/L//6UoYmAh/hP8mSSZ2l
TdTk0OjScQCQrGcyHCjxlT2pPxhkdA2jOjLK9ufymnOE94EtiNDGOJFmZXks21NgT29IBIetAntW
k59QieHlOWrSmpbaAphBFoGOtR+YnT2gSA2hAdXL8sqoTn5oHFisy+9qlozsfTzsJwkG5DW/tTAn
JRtCGJL3E8TLBasqgALh7vnSeY9Iee+iYV8Z31h7QDasb+6i+mUesLPNYCutFfiXjldwHI7TM+eG
LISbFvVNP2v+MLDdoL6Z9d+6qTnYWhpu4SPeX/6aS9dA8CSw1Zl2QLroGtUVs/cvKWTPXjnehqX1
yRVE39FDVuTBCe9WcnkzMHyWDPEPWIWp5e0u72HBG4ogR61gRLvLPbzTNKIxiu63JUs36sS87JRe
V8HgbFrv8fJaC/dZBDuOWup0kP7pboYcNSwV3SGVu7dyTVdv4dkQEY9S1kwlGCvdZXj5a2/ov0PP
XjumJWch4hunvoeXan77NB8CIudnmz/F6W3fPycoBYxkJwVCSWa24vkWLEsXgg4lmoLYnDKTiSDV
Jv71T+iuvxaov376Y8yneObDTTNp8dQsoUjpC3z4X5O42q/28ZY2IHgBX5dKfRpS04VGoIP4jLmb
qgRAr6j99x4yq5WHaMmihAuvdbXEzCWb8Iom2fpWftQle9xGZep+zmSFKw6HTAhLEYyftjnAQebc
hFoJadO0EossHZNwvxUPYkfUDQ1XRYVxJ480kH2L2cCZsWyj9om2Yk9LWYgIcIQRv5MLJERcE8lj
o3P2sxkH/W8LRQ5fZ6YTQF2EUh2cMrtqDZG44FtExGOjQao9+AZxnNTsod+7HqZkLwPdqZkgzSf9
jjDo8mdaup4i+FGFoq0CTdW5fvKXgQXT9r74hb7peYN6iKEA60EOt1MhD7u84MKHE6mTx6DIYHJL
OyZWfxal+WjB/yaXz3224irfybQ/iBRE+GOKvAu6bU7nQgN6NZLVNxL0CrdwXrpOGG0iyhN2Lm3p
6UzUqLwAHiVFU69I4sj55vLlPFE15NlT5fs732qPRnoy/erIPFEYKF8d/r9lnM3wrM7M3hxg+4VR
u1l+zb/oHVprlKmNUPouM+8HqsLmF6NkunGi1rXWVLqWchwRbqnJdmA2BZBYw4z9CR3RBBKjTAmd
a8R16udOT+STNQ3Q3Srj1hyT/qTAqPMK61p/g3ZSXcJrB5nCHr5svT0MXVacerWv70mnSK+rRvaO
jHsEj2PPePhKQrjgct6Va8/8Zt409aAoc7HY0l7z4A9i0rcG0i2X7WrRkAWPxrhTUTYydTU77xD0
mBrnkKfa3xSGph06fvnvLlDbY1zZzU1ozlNZ6Rr/wZJJC67Osfq4mAKKnqWfbfsOfRSjQ3n6Fcrz
ldLRQsIu8rVLXZiZ3kCXQg6kFx1KiNhQnvqZ8qDvIFpZkzRfWEbEbnqVIeUMkyP7AO8aI7veQxYn
D2OArIfaXaeSuiasuORVRfwmnLcm509AM3vVJmhP8EQ49SEZ9pGNquXAOFW3scIBGaSVcG3B+kQs
5xRP4I0AKbiTXN0Ckf4RmOPNJOsrHcOlo5tt48y4R78w7MyOeSaQI95opX9nZMCvUzvfZ9L0zelX
3OfSNuZ/P1vHt/Shs6BnpBI2/aq77GhHkPEkxSd/XohtdEigx6bKSPENpnybEF2HnvbUmt9aOiUh
uCnRZkaWEl0+2YgfAnX4kg/Tc9LXPYSf8M+sxuZLpyT4gojcF+FZ9CSh/jpajXWyIwToC3XllBay
JRGyacHCjYAf20isWQ75MIuVmlYMmObFSA6TE7gM8Fx2a0s7EeKcPPQmK2rZiRN0D11LU8o0b+1h
TW9p4edFvGYgQYw9gXJ3HflvAVrtMHb63ldG2/3Uny9iNJvWMFM/7NDS7PNbb5Jc3wvvVsOkpb9+
NrOzywAvrBr3HX+9PRb6I9jcZK+OIZJKQVp8u7yBhYE9WYRjmkU7jrrWG4C0vgf9Xglk6L71DWxZ
0jYorqvcw4dJWwKyNHujevQ5E1PmLZ9vLYStEQpPCkXZ/RT/aJXganaJqfzSli0cSNZmNeNYCDZF
YGbjJwAxdZaqrxN5B5jWi4wHFanwPH1Sq3QlLlty+SIoE55syDtnUxv1Zm8McuICrTnUZeXOJLZI
8N0FBUzE9vgajsmf1d0t2YjgCry+tmcRGgoBAyg/SU6+lGZwrIo1Mc2F3Pl9u2cfylZg4htQBXIh
jDulo/OlX62SLAySy++hztlvK7S/wyapODJP/4HmyLC1WvMGvsDHdIhvJ884jpr6Tc0r5T0zkdXM
BdF1gG0dGg8i3zirbiESXLkKC3YiAjRhXatjLSZlrLXoZ6lDwTZ4I7Sk6UyhRoe+QkBqbU52IaQS
EZpKbVmD7pE9Bg68iIHv/Eka7a2YvsYq8O7LV3tpDcF7QPY6gqlSDdeyvLd2QmMqr7ZFqL2sPndL
JyYEBV2JBlNfkMapiXrqSOdLU9kqRHDJwfSl3epzt/AeidBLPx6StsvZSTxJN4Gvv3mtsQXATRyl
jx5APIih14rkS3G2LIQIxuTHvulZhAhcV02BiIxBadmD6iGGvjBCE/JgZhDxri24EDOIgEzOUO50
n/XgWnmRi+E0BNp2UpO7Yqx3/RpebXFbgp/QJ8tU05o835vx77Bu5llzhSz6MUaAsA2zOxDQ21aL
0NI0q5WYdMknykLmIIWUDDU449wxLo693+4qRCn2PcqpO9WBGHWyeoirw6dYVuBfN50bPaEYcNn8
l85ViCxiWFDBcUUUaAzlPs6cKyKNQw9c2YNua/Xrfeh+kXydTfbMhdl2UgyjnpjuBHt1kagH9E9v
ktJyL2/iwxvGz8//fvbz1MgadBkK0/WZIdhM4VenRy5eDtXnrGteLAulFlgML6/14YGxluAvwtDs
ZC3EJ8ktIHjVzu/egyXiZCONoGFfq8Z+eJtZR/AaeKQBXme6K33+FFE1sEckFCAPyepk4+X5xm+i
q0k6Xt7Ux10HVhMCDcNu5N6Z3y+Fua1d2mknOOC+UP5JkQ7MH0Bxtvswlr/WVvvayX60kQq00uTm
Z26k8BOnw0qK+/EF5A8R/MogKRa6INwFXXrJ03tSQSX3jkHzOkxvmvRiZNnP1XGeDx9t1hLyENlM
utCeeFgt3cyvVK0O9xWMMJePdOn7CZ6ky61BUov51Q6bWyVR3gxF/jP4wQEW3PGXUpTxzuzV4CrQ
g9+XV1zajuBG+tGOojrqTbdFXNGdyXGbRF2bfF/8MIKj6MnVGeCd3q/w0ff16bZ2wt9Jbn+R+6jc
SrpyD6J1V+XR30YplJV4ccFxiCjQQDagnWrZkxJ8V0ZdpcYbbMdcKlbs7cPXX0Ul+p+eQ+4RSoPQ
2nTTNj+AEtj2VXRCM8n9rOsTEZ6pn4WK1YSmqxnSfUeNMGwYVohiv17ZwoJDsgVHkQ9qo9ZTwBFN
wdaW4y9qHUBVZx8YtDska63BpYMSHARN1jL3Mjy4OunMb5YStMD+sWxVa7da1Vi4MiLWEwLd1iFS
N93evgunHw0d3RL+0AGBIMnS5lAGNtaVU1t4MkQG0bqUcwLYllOjK0i6Pjsa665TEfEsZSxsd/lO
vmdq/6pDY2CCGxh0yaKCimNtvXqnU+tsdR8O9CBXNlmfhFeIEHloeiT5wUbW25LQ5ilj66kPR+Ay
2ZjsLAQqtla6RnC44CRs0UkMqE840IMzzMx8jo72CC2GNUTRkpEIPsKQxjRlLIcgzddokQxq+1hM
GUGhLoX7HH3flY+3sAkRABrkyAgEOm3dogisraHV6QMoam/Fc3/c+Ff/JSouVZlqhRIBuwTsdzYH
T3sMU3mXyXNhB7hJAwklVZ5YPkzeytzbgu2LDKFVnnTNkJuGi3JltEm0/gAK/GU07aOZRUfbSt+y
TL3W7SlY2eWCZxU5Qwv4cplsYcG4Mq7xSV/UIT6mcFJcNvwFrySCQr2203vKFfT2A0Rx2tHaROUr
agAJmSJCMGu8pEuWMP/7WeRX5MoQ+Gi3uEo0GnsPXuD7Ns6Nn5c3sWDPIhmoNw4QqbZsIs69X7o1
3Q9hcC1xf1fd6lLgZQn+oUA1Jg994m+Q7rvOsn4OWYYwnO5fyQNBuUQL2zB+OTWaQgF6INRImly+
5RDRWVgJ/hZc4b/AolGcUl5gl+WswtD6zaGq/VOUtK8AeatN6qnDdoiUlYRj6UwFH6GiIzJNBV+s
9ZVHhJMyVPlgj/fTJHfzEbmQy59uwbxF2GhZ6CUHG5uwD6S7Qil3AexGjVyv4F8XrquIEE36UOq1
hNtjGIm+iYP8MAb9Li5KZCUwFQW5Y4e5gWJUipULtbSh+aKdWXokJZTNMsAypi59iZrqMQmRvzSK
PNpcPrGFqyTCQa2hsHxdm28sHGHbWYMFbt/p7fKPL3x1EQUap741VgY/rnXIYipR4l8jsD5tYbye
dpaBatjldZY2IfgDVFx6B41z1rGNty6bDkVWf4YjW3VE9KaeTF6cIabhov+IxJGq/ACu/6A5T5f/
8qUTEhxBNCDBYw5UbwwL2a9OBf+Vg2aTrj4HbGQDwtOfDCjeeCgiuVXXnBSpYKIpCH/ZnvmndfIV
K13ahXC7AwnBhPdnrHVS+G6tpzCWkJ7ST6sP5cIKIjzTRuAVKTaZd6v17iiESxRqKLsPvJSXP8SC
CRlCSlD6GvKEicaHYAbMCYNho+j538u/vfAqGsIlHtTSN5F6o8iuUxxTY6u5NqvppfOR7bLKVz8w
upXbvBTEiOjMoIxVTZo4J1u2XPqqRLfEuAiZ7OZItP4/zr6sOW4eS/avdHzv7AEJEAAnpvuBS21S
lVSlzfILQ7Jk7vvOX3+T7r53LNoUbzvsCFshiShiOThLnkztxMrj5FV7sIua/odzNxmvn4wUYXmU
NuBEc5RqiA7QUpQbSMCuUdf8PlGmQXX74+NVgaaGQGD6hhYiifG2IaEFUpbbQn1HkhOVY2SeAV0w
S635wwWjH0f0QScKMmnMIhJXe61gX8rQOLtQSM3Udr06sXAD67OzP/Ru4WqVwRzAwRG5j6Aw4SCY
a0ayCwS4lbNRnlgfr/X8Lg03MwR50HgeFEkgjB5RKsyUadW33FBR8knL6JBDMupI/SB3aF2ra6HB
wvWlzwxDr5QQeIF2p9N2w50P6SFIiQKitbbxltITcxxm6akgnleBSo+1dzXjliyGzeTNqmNoQnvO
ypT6MPAR3swKJGxhEudgTKKxVskgZQ871F37hntdd6rlx95tzeMnDv9NrAGtF6ZujsukzE29Ftrr
jpSQ+oGw5MTB367P3YJFnUMzVZUBZNZhO5SMwkFvdFsBALdDQ6oCUrIVf2zB8s0Rmeit8tuy1JlD
MjW2Et9PUJGn40GIsdoSSDhfctpFK2bo9+VagC9nhgKiei0kpTBlddwzu0mCSXIlQO9HVZlurj17
bXjfgASm9qAGyMVRq6K3coRAH9jrdp+b+qVZnVkOpQfKKoIJc7ouf2ziFjqs+Z1067tetCvJsaU5
nZkN7AnChaAM6jH8VYcG5xQuQgbwFh7QYZUXcelFZtaiVWOGpBhGAXuEAbBjY0MAL7F1I3xaDYMW
7lw2sw6xpA31MobJ8sQFaaBNFZRrNfSFWZpDN5u2RbalQgOQ3xDfIciI0kJaPI00k1Ryn6Oc//mK
G7gTfpPqmcM1y9ZrEhUwAeCmivrelyI+xYUCxYzSzx2QAKHUR5h2yDpqnEOota5stKVbcY7drAwF
FM+MMGTktiWElBRdtfHfJH2EEriZtAV0bwk0OcHQ/qfmdo7fVNpIrSGVyCANSq0iBGgnO/WAPTT4
B+231C9NtWDoU1hxZxY2yBzOWWtB6WkDxhs5UDYRwp+qr1ci0qVnz4xF6umJDt4NHeJWQ7zPNPQ4
oC5QrSzP0q6Y2YEsC6Ffq8ElqpPyjSvdDSsEeonAZAQtMwdtmgco9717mn77+S5cOK5zukojdFmi
TXGE0tND49EnLwLmlUKADpKJ7cvngyxcSXRmEzrmyyyoMYgvQXZeU0gwiqtqrctn6ekza1Bk4D0b
UkBRXABYnSRFw6Afp44aGyt394JJmCMcdabkBUj44Yb3owmOkhOc48woDkAgr5q0hXWYYxs11ZMV
YxhDaftjEBeXsCmeGqP6Wqt/hN7XjDmYMYTWZ95zgJKMQtsICpnhqqgLCGTIFazuwsmYk1Iy5iqJ
12IA3JmlmRXaPpRGtXKkF1Z5TkQZixwVfRcHwwXJkTEYB54Xe6Iaz59v0aX5n53qMa5GUhM8nkNe
c5xEg4HgLkP07K6iBZbeYHa0Q5j5usswRJNlx1pNb1AVe9TbP6IIwPLOrnckaFmmlzgGAPpdPJDE
2AN4T6DA+KQSf5dG/kpiY+k0zA4zkRTirygHOOBLtNuqsHFzZLFyBkBv1X4v+edz/knfaNueN/Ai
PJ1Yk8QZItBJAGL40sRQW71wD5LHhf352i+NNgc0jrqBQi7FdQGV0u3Q1Qda+S/T7I0KKwAwjd8R
aWXw9sJdFay2zy1suTnMkckmSusALh+PivIcRjS+h4BfEZidkilmWMdsxcYvnMs5DyXx/ZJKCncp
qMPBzCF+O9As+TNPfQ511GNXI2UDUHZbRy2BTBP622PNT8wkBSa86Gm9kbQsXj9fqoXrcY5wzOQA
xrimxEop6FpAWjCCtmgdgiYvoq+Doe94oOHIrvkRC3v9F5QjFKdrENEzR9d8ZimEJt+jgYx24I25
3ec8zU2j9n3n85dbGm1mIPymRIO9V2GdWHADjr0GyI3IaRC8tTH1zDElK9WjJR/wRxbop8QLRG1L
qDhgfbLK2Bqjf6QygVw56hVmIvuNkpTBIan6dkfzGPsx0TPk37uVZPhSuPXjU/00elJVbVIgO4Km
i9KS4GQBJxsO91SwBaDfVyEZ/DTpxOk8tCuI064u54IF/nH+fxpYECMpxixGR2QanngfhQ3aBYby
WuG98fBHazjHOxZt5dVuGSE3A2AW6/uL6KHUQeJtyIsQaXKQgX8+0IL1mIMdo6KPSkNioDSpbIMw
kMw1D32WwQuqz58PsXDY5lyUCumSPEp85jRNA5bkSLUqF3DiyYBg9XahQl7jaFS3qEama6Z4uq1+
ExXNuSazITGgYa9QJ0P9sgPDAnRNXlqRWlAeeRBdaZdps8UFuuEAhpstEM6rgMilGZ12zU+7o07c
NixayFgmVXIdZOwFwnZXvuvfjula8LU0xMzLyKqkKcaixqJF0HsbHhve2j6YS7vh8fMlWzAhc9wj
bcqYGRBNdvqqg6RtUtxNVxlXIOflkdbCtv98nKWtMXM24IopkAnG1tBDclO4it0nhsNA3mlJ6e0R
1m5GwB/3qxHkwhU2xzyCvql3DcgVO8VQ7tscJWhXXYm4FowCmYUPNCBepAR4tEBvfOXJ0ZTwcdbb
Sn6/5nIOZiRt0ujwGqjDQ8jF97T5BrIWYATqL4G+EqAsDSE/7lwtr7XO8zCEmLKYamgPPj2IKK9M
+PefL/jvN5ac4xj7HurUihpOKTJwdKs0KnfqMMlBDhxsoITe6F27Rvr8+8WWv2AZuWLEcsDrqEYI
TUQleanHYS2zvODsyTl2sQGwqmwVPL3PlF1cQkcvHbHenOe9BZf2VHgMol8KqGehGreDbPBaPWJa
jV9Nm5xjFVsEW7k/wL64RoWiQL2Hbii3iUDyg3H1oc/bvQrM7sqe+P0JlXO0YgYmYZKUqEuh1/OF
hNjWrB8iZ/C/iRCjZtrXIo0Ns0+p+KMbSRozmxBFCWD3MQIQIfQ7RWxceGLgkN8m5bhyVBfXbhZ7
qH7RSzdFCAV3IanoDqhPsFzIvDUzz7Xc3rNT1u9Wi6xLKzYzDUpadUXkIiinwMrRfBisGLjuJAzt
rovfg6L+U9yfnCMXFU7SCPrt4NKIigt03YHhEbs/zC7IOW7R8FDdCzpAlMAjY00vE6agyEySp1Xk
2oIJmuMWI07aMZxKlRJ6dopa3TdEHGhIU0B4VkzQ0urPoYspa+NSLTFGl71B2wcaz2Q3Mc7X0QYb
AQU+Fj0nf1iCknOayrZQiUH6EuE6F6dakXcDQsDVl1nYWr+AF0s2RoiLQAQiXBMp8z1CppPsgmtZ
s03ssrvVHtalkWZRBVcylKgFDEGpuVtv+NEIaBs1GA9YJ66hn/011If3z2+JBaMzhy/GoQsfm2KF
en2XKpXZ5jcxYygaf2EeuXLrd7H/fKCl7TYzBLwnfdsJ8IOMQNIDCmcapXETNe1+1RtcuPDmpJSF
7mP3JqgD8PIbmAk3aFZhxqSujuqdcvf5W/ze9ZBzYOLg8cLopUCtgXU+btHgKpARmkPzP3z+tCV+
8mgJYFqJEePYDxVHNshFs0MhbRbxNdjAwk09hyEiZ+/LKFKRC+exZ1Yqf1uN1RZiVDlHHGKD1pHa
IClTu8M5bvU9IPI1MFnulRT+kWTNd57FcEUwa543PCe6u9bjtYDClb+gEXOZohSD7BM4Dq7bLjlo
JNkkCBxNxWifRk06fuofxqR+JXr8xHppA+lzNaDUqhv6Fi7Fmq7w0gaZxwtZExm8QYoor8lVVGgv
YCiYiBZWLOrCHp8DFj2vMvgYjvDiA0oc8Ffpr7reeM8G2MqvjIlAcwS4/f7zzb5gh+bQxTQpdOqm
qDvFqC1dp3np3utl243oS62U2DRiTVzHgqnfkVeha9W8pQmc2Qm1k72hT5VdFXXOaQJVD/SLa33W
C1ZoTmtpeEZK6gLnN6wHC1eQzMNjGn1jktmfz9nC+ZrDEmOackXvJMyc29ZW7wK/EpNixV9bMNZz
UGIJpuzWD2DhQN9A7pMSrTlOaMiyM7u+GQKn6HpdMdNyrDLLdQUDMoIq1cpuWJi6OWslCcCqAA1r
7GyNP/VtjaRulpxp1aDaH4dPn0/fwv6eYxSrKPcjosDjjpT+EWg5UJk0dpXLGxm0EzH456MsYKfk
HK1IKrQGDS2CYXj3762m74IUEgklr+1GyyE6630f0WRbSh0KlsVj2bTbP4385rSVnCRG1lcIy7iO
DKE6tnd9HtV2XQAnaQwreaCltZp5EFrtZwP+TKRlam2SSO47rFWpy105fPl8DheMw5yDMucgoEzd
AjcV1K2NduP5g4keHqhbOqhGm3pEV0zegkGYoxqHzCWK0ocogiEAcysamRCivF1dj6X3mEUM1XRC
Ai/WnbSVO0h6n+A2aFXo8Lw8TFQSRPujnD4UCz9e7WXvKSkr0GADbI924I1LLJUlw4ppWFjxOahx
5CA+SXx0LfaudDzef4sbz6YgXVpN6CyNMB3Zn1wTuAphEFQAXPeafy1qo7GmfZVm0S5M/bVYf+H8
z0GNxB/GVEToECJxwY5QcAq3ofDAUtSkI9AcQeikQ+evzNmCOf2FbDKJPTXRgFlmPH0LiPvqytQ1
1b7f9oMBKl6AvH0KlBzgMH+2l+f4xrxVlQ787MB4T3xvvvroBUlmusO4kqhfWqPZuU+KLoq8Dn0z
SQgVvrjukMCW4dkzgtSJ63zz+dFfOJFzNOOY9mEe1+ipwyWqbaTObsVYSzPog3IFsbFkoOf62Wkc
icFTCTrFFPFI3eBc52BCipKbsB++tmnh0C69rVsoz4do4TCTSjfA/LfWpLr0gjOboGoVck69it4C
rS5NErSnUstv87VU7MIqzaGMRQ9FuaJAzyMZ3JeY+5WjDO3OzdCL6yry+x8t0hy+aORKEpXAvTjd
JPtMan0H2qwboD5XlmhhjuagxT5ThziCIAz6f4rmVY1piFJiVkPZos7j4e7zl1gwB3Pkog6lYZ27
aCNv9HBbCRcRS6Zc6VxM+kmIHv40GTJHL45GVRPhxsKheaLdo20w23cyG096UPcQjENG6c8swBy4
SKqsd2OJNwKjnK4ij6AY10EVlpkp1U5dcdUW7jQ2MwPc0CVoBSrp9OgvT51AqvKBRBn6Dto6AAs1
ClCkAAlePORW3ySyXKkxLOV75vLZaB+uq1wPAPMrxKnLeGPSUaVmPnY302VR9NVTGQd3sFK99ac3
+A+GwJ8uJpTKW61jqKupaWOT0rV0cDRSqm01N7qGLratNGuIjaWTOzMMXpAHRRvCeRshGD0VBrgW
OGVS7SNf+fb5ll8YYo5mFCoyZhmdhhhJAL7ZRpro35yUDMGC36T58+fDLC3VHMwYExCzaVE6BevU
hLW1e/cMlFRIUcOm6jEqwEjgX2JNWRlwITCagxgTkLWWRZNMJeRI2YbIygZuU20+f5ulh0+T+dMW
CKog1sMeD/eV9KueqOfSW9PtXXr0ZP9+ejQIqIMA/SjAtXjua94lz2op12qnC+d0Tu/YpCJ2qY9n
yzSwRnRBc4nODTlagcxtw31c9d0WjPWck5GyIfK0CgNlTWKSXPVPKvIjOR2LldtgaddqH2cJ9KJU
keDycdpetcYi3LlBBG1wcVjtHV/csLPEwDCEJOp8pD5yVplD/AwQExLIXv5K/DcdFwKUN81Vm7K0
6rODXrMqExmSuk480s6UQByow1pjwcKz5+DEbCQkISHg+Epd3UOZ9SYTSrByvSzsqDkosWhZkFXQ
NHP6nmiWyCH+0Oh6Zhb5aA9q8KKl0GGN4/3nx25h1ef4xLopQiODyqWTyDteu9cInbKifFhFpi84
6HN4YtOPxA04QC/q1AmZGAeAr00YqY57ZqELsGGp6xtswdeYwxWhctN0CVQgnRYl/ponNh9Ca4Ly
DJkxJZE/n7KlUaZN8ZM5kXVW5AqysA5J4uQYlkFm6k2L2zDyGfro2ho82UO6EnIunZm5anYD5b+E
6kCso64YAv6UFlbUjl+mqKaR+RdvDKBNlBJLj9SNqsVruf6lHT6zBgPUppSuQCI4FMorZHdqW/Vi
tvt8Bpc23cwOqDQbfFdMFJxFmdQOoU14FhTiSiA0Kh2twuW5+Xykpe03MwK0LnwjnlgyiUALcPBO
I90OcmZPlloVuhkL7YSGIOfz0Rbeaw5pbCbip9H3QQUo4R2lqfrcFcoeig6BlXRsxUNbsA9zBCPw
YqJlAk1NKnfNZLrjcfNUlWr61SPc3+1Qrwy0cOPMEYwtHwtXSLRrSTXYdGn41ZDtrYIC0+eTtbDD
5hjG1utdMQLYD3/deGwLem2EYq2YsHBE54jFEh3XXJ9ILsrOe/dodWq8ItwEKt2poXKQsluLBZZW
fG4LBhUgchdUHSCKK1MaQLq9tDOw/GxXeUUX6AfknI5xDOo6DFqGbtqklMmu8UgnUBPxFQY55Cq+
TYkLHGFmcK5Y0g/Eg4LugtZWdaZD7SWJ/MZugECffj9OtE2Xu9oaLdrSGs6sBDXIQBsFpUc+FR71
jlOzWeswWLJ8c8Si3hFIoUI60JHAvekehGxE50HIkpmpHh6a7OiinArimfVi99K2mVkLXUdDts+R
EI27JstNj7q6eygJkuQmzVODX7ksjPJdwlWAHn6cgv/61v+3957d/guKUv3zf/D1tywfSqg/1LMv
/3mfJfj7P9Pv/L+f+fgb/9y+Z6eX5L2a/9CH38Fz/z2u/VK/fPjCAbi5Hs7Nezlc3pHXr388H59w
+sn/32/+7f3HU+6H/P0ff33LmhSqYZd3L8jSv/79rf3bP/5SJ9DVf/38/H9/c3qBf/x1fIGS8Esc
/21fxS/pW/XLr76/VDWeItS/g5FHF4xxTRpkSlJ37z++w8nfDcY59GQNQQSZGlzSrKx9/BL7O+cq
Uw2IkzBuaFNkVGXN9C32d11oKPoKQ9V0Q8AK/PV/P+KHRfrfRftb2iS3WZDW1T/++njsJWEqzrdk
htQJxtLnW7RTcaI6EiSXsielpRaqORJ5107nwO+LtZD1o8X/12gUFJCccuxEEJ59dDx46HV9rOTJ
RSCJu0nO2ujddDQ0M1ofM3QDm4KJYOWK/s2YjGicc0yxrhpzxGsSuuBiB4fppR0EqFWMbNfX/Tav
AoeAPm0baNFVYKyJRv5mWhmhVIf90DSQGs78A3hvBsQE4/iCnqxx19ZyX/fGE+AgV3HA1ZXLWv3R
1/y/2DDMqyYp1zgGnOZVm7djcUFTGcaEX4wbvUUy1KaBLaM3FJRxzs0qfAu4bqbpl8a7U8ObsDnJ
+oamOz0ykakgnq3VUJt9MUYzdO3Gf5Pem8we+uLJb25Ju6/b75SB/NtpUCLyN3F4z6ob7l/F0oKl
CVowPFhlspUVVOQ8M/UAVywt7b4p9+ABYNfhOfOdgb4N2T1r7/z0FPs3o3jmynbMt1JuXf1ChZ1r
Z8IuUg+BB4BjrWlml59romwjcAmIXQDetJ3i+TYiPItepLunWyCFcs9Ez0AmbozH8YX7dqKj3hkf
gmf2FL1quRUpt6P+LVaSI1x4EK6aRXbbVYHFkndJngd5p8uXInTNAd1BaX7WitcihOIX6E5y7b11
v9Y6hPjQj4peUbpvM8grBDE6O7+449lN7crfgJZu8p3xxrqlDF8ExJJU+qQEV2V/4OgEj0dg/dUr
kh8g9VbdwtHRXBPXXOZ5lmdssBdQWS6jK+baontGIzRnW9C1Btke4OWfrNO/j/7PR312Df1rlxi6
JnT0yTFVm3fHFKFXeklncPB+JYXFObCKrBpceyDMx0Zw2UZWAb1OOzSTDEpxn9WsXfkMv5wLHAYC
o8NVlUtVzDk0B1HXUTRwdqnlSz1ANbLuqtHieWeYaLDW/nUlfbiRfn7j340GcimYNQNMLNB7+Ghu
dEWroQ9b8kvcGA+un0NJkTcQ8GpDMMj6a2JavxgaCbMsmcSIOPdyXjZyO9EqDe3j+14DmwLtC5vV
4kHk7r7ukituBA9Dma7x6PzwYT8cfYwKxXRKGFpxuJjjUgfXAzgiEtE9KOifa7Hzk1Y+APNMTICC
IJgXVqMJ2qXeqaJuJ4TEXs79+yBpz7xLpVk1ku6TOsqcPmht3oeXzzfdDzDIh89noCmYMw07TqgM
Sd+PaxBoOmoAmmfcQfZDNFusNuhAarnTNduglhqYjOyGaKdu+j3pQHwOeioTnczKe4RNaJikMZH2
Znc1+gascIPmuiv1UOz1g9iOg9mUYFyyjCNyvKVv4QfLEjGSqXY2QmbV4pkJuUDlwDfEDJlZEFN5
U66rQ7bTc5Ofqlfvzj9oV+XX+OBt/K3rFI4mrFQxNWECDu1e9OfPZ+OHIf51NoRQicoAx5xfgF5O
pD5AMeZOPnSDRb95hRVqYN6wwByLViH3u7jKHuLa1G7jK0xEj2IMsfNyU0DgKzPLx8JF46VV3EFC
5Sp8z17xHgg52rVdZUx+4mefc/Ivf8oQlPDQu7H1jbtwn1+zweykBSLzTXaV7ZRdCjP6XcXcfolO
48Y9t1/Um/R6ODSOMF33FGlbF/rSR39v7ACv1S50TzNrCDZBtjMaSGyD+QHK4za4XcfoOmSW7B9q
306p2RUmsFo6ugF0u5Vm5PidKXbiyt13t+q5vwyKWQszT/CDNnSzA98umm3Mkd+/Yf3VqG8q92hk
tyhokey5ri/INFCgpL/EJ9fMNmyXb8NzfsxutMjK7spjuF3TmDOme30+bzqjlKg6NwSbtyxHqmYk
rt/Ku+CRHNQbdT/ehNfVKTkZpr5TnthjZSZnVHLBOxBFJoRP9NocKwtST4pqhbXVfU16J04tmVlV
vy+727LcxoqVqlYJVTFUU0swuzoi2Iz61i+cNLdlZwXo2Qy3ErJ2OZLzQKODx9SqrsMrPbLTr7h3
hASv26HIceg28dfiTjk0e/kUfuVP6rE9gULpFhcPLczwHPaQETE7GI+7BvgJdme0exBW4DwU2Y4y
W8k2SrjtgBJpnThySG0mvhmuYM9/pJx/nUV4LeDkorr4sTt/2n1DCB8ngc9z5x7dY/DYHOjef3At
dAheF75FekcBW0228SsQLFgGegaPfN9s4qv0KtgWtnHO9r2jbdiGgDr5aajN+JitOJXqj1LBz59R
p2iWhbGH6w49eH2eqctZ1hcjdATPsdwGyTZTIehqynLDcR69WIP9v4py16wMJ/HAZHvIg30szrw9
h+meoA25u6ryZ2Y8yBocZY7wjvqAcqI9uLswsIpvudx4UKvJDvX34cZ3bVDk0XMKFB8xwS3B3qLC
NF682/y7Bo677MEbvsjyRu0hQWjS0oqhkQwG286SDZi+rK4zM3VTZja4qsfMRvPt0B2y8EQTp4xt
N9jG/ibwdrVATwYmWMWxM+hNnB1a8iAS1RrC0xgd82Lrh5ORhfcXhAKNhaeaQalRGLaWPnB6Mgwb
B7Nt3vHhi3oriBNeZGU2r0jtUH4XNVehtsmic6ts+fA6wFfk6S6F+EODZpBCUJDcwA/RDRQk8Yr4
MCwrMaXwBIEgSEwFNpLqFrZoCtVsEo67Ggk33eaVZ3Zo/yvFdYLGOf+2bY6VBA+LfAzEvZaiMh9i
tv4zaW0JpU6EMbDhRKU6apfzip+baBUfR59cUob6fNeHe5cP6DQCxxKKD2Ll5pi7MrqugUxNUh3R
IDy5uXNBkhDs0UFUXjwp36oSrhuNotAkBVRh/FxbSQzPMjV4OR2hqk6lNoWHQp8T79cB4ZVOiXcX
8qQwG7VA82qafqOcTX7+wQ+hNxSIfdq29BowAjtCXoONXrkzcgGdEuqu+I2/+UAUsRQCVbhWjKnz
iqTShSwgfk8uqnSfys7XN3AcTV/wa482MVQb3G1NcakqydmIlBPEPc86R9Yj9chZgBR++/lFPvf1
4OHBrdENCq9LIBifeZawTb2XEG28QFB3y8bGAhS7NnmBRtRRVewxyVwTU7yWpPuYyJyWRZfo4BCq
QEDL6LxXpg9oLWTWkEsT5JVDIL5htSo4nvscO+8/fUMOJwVeigAbApFzvk4FuXLfy5LmUhdQD4by
TN0LJMiQHEZk+ZVSdANFKtt8Pihc5dkFqusc5wp/8J4Ydl6N7IFxoSUqRpcI4oPSSsK9z96MmFpR
dhpji4W7xjgJ7yVNWpO2hhlC7JuSkyRH3YjMPHvWi3tWX9z8MSW3fX+V9ndD/jhUr0WNXdLf+fF1
V78G/IrV1/CWo/QqGndy2KXFcRh3uQIaPugl+wjiKhAXJ9YXsI3XSWuFe1HsIi2D8UOEJ2/G0gnG
HSR7+/wsAHqFfFlz1PkuIc+kgAFnyqkYd2w4Rsr3DDHHqOlWpQXA1mwErl72hXuXxriI7LEQiIR2
Ah9E3ijeRqPf4uwR0nJZf6qgwct3uONacY7J3tCvysRW0++GCOEPXHPjRgJOkSe2Em8BEEK/9wGW
H8pHhvIkwwdtPGn+BRG24DZKvGaAWVQOGnt3my1IWtTslIJyuLiPEd7y+hCqW7/L7XbYg0TAVHDR
lrZQroO6sfNEAojq2lQ/Dtmm+eZDmFCmL6qKOdW/Vn5gGZ6Z820McrLKzKpzOiDY2ZWBlen7XDoa
2yN+5uK+be59/CgoU62S3lWQtJSPjbFRqaPRHXIUgYvAebLVFSBv4VWnr5SGP+ZFpwOEZBoTTHJK
dANffvRriyAF95PusosPuCUCdp5YeS5rM80ogDxo8bMCNRcr9YFfvGldFzrOLNNgSDHs3FfwR69r
+pTQy8jfUggrlaMFBT9SeKbMgM//XikngMhYj8vUO9P64NGDm25V98iKxzrZwKBU/bMiN7E4Jv1R
S06BRiDLd5YIBfTzoH51PYsxM0c+AU5jeehikO4BSXwYwtuKhTaFwDKkqopsg2bL9gDEfGom9AFe
3XjruhY3zkbbQO8PSG1b9zYt3WiuTRSrkoexTc2cHCZ2nOrdSzdI4texk725fEswd+RgnNvoeBqp
WXY3fvglG3TIPZZmESSm2lyP7JyDiEiUj4IevNYKypuYbkRvpsEK2hBKCr+YDoGLmHKKYFgi4zeL
WWRV5N6QUu0S0EMUTBFVex3v9VvXARfA9xbNfsexNcsvTNhqY0FOyPPMcOAmpK/JeOizwtwkCEl7
ccz965i9Tl94IJ0KkkeXW0kLyTUT/A0aNbPeMuCx3w2nbDyE4uinx5sMubbIIk0Kr5ntGe5mOrwD
oe5E9EsjMQUZ/rnO+n2i5hvaonHhqxG8DOHRQM7HsFxw+wZ3fuBo/U55zW/V6igUVCyvvNZO+aM7
PLRNa0mvMLXhxWNn0IciUDqycavwG3TWU/gBRE1QpYNBKG+G4UU210ZGEDBdlKBBHH3d2lkBKoEL
+k2CFmT3zSGVmln0tqebLQRl+danZuLdV6BtcIGmCzo7VKCzU94TY5imbEA82EQ7gmugPGoIrkPE
8FCj8yBS2kOUzh4e1etGOxZ0q3Xgljyx4FK+dLan3naxlY+NKZVjDEZ4r7jR3ZMbdnbQbvXyjcK2
+Uet6XdB3Vpup1+n5W2lP6IwtYs8hOP5DZomX/TIt/TmNev166YO9j5QQrIvzLx/DVU7Ee+E+6gW
5SZ0CqDnsU3LqXFpI+pvqF6KxIVd31CRTaGQW26HUUOPFmxmBC4zdp/kB3fY9+hMBoVV1TS3HgWz
BX/N4zed3mtm2dpKv9WjLdruy3gXDrYncRfAzd9k0nzAYm7Tr4/aq5Jv/HGbuBtC7PCiPDTEVt+8
cAMsTVxsaOcYmWVEEAg7Rv4W90F7rk/9iBB40+KU27ho4i1oK8ONK7YZsFdg7yqiAxj684c6ukJa
dRPH5uj0DBePSb09sa/zeNtZugddeserjkHj+GLDd4Zdoexk+c+RZ2ZfvStjk52iF+W2AFeHaraX
3mn2HUpxZnXTIJfK9wJ5l4v/1UNLhWKSXXEHfaX2PDDcZVawz6/CJ2YS1xrOJbPZ05qG9o9i6Yd4
ShcChxa5SSI0RNCzPFEGXz6JjFS7hCVgWW2QE7MvWgsBom9yygK7UQ0nJKmGA4q8lhc3tpEZVzFH
Yico+Mln6kOliOtJtfhzp+RjaRB3BvKHUmiUGapuMDGHyhio8AeK2/SX0I8by9O1zI7SNvhPPUq8
OkUUIcCxKbg67xuldeAW0GwhlzCAV5HrzSPxyS0jLYJ8qFSQ8bYLjRWbqf7orPww68hVImkJGtZp
5lFD+HgfUi4ULQwH9ZLEZjBaRNgJgViMFYDD1NsUqY389/9h7ryW48aWLv1EOAFs+FuYsjTFotcN
QpREeO/x9PMVz8w/zaKGFX03HYq2agLYNnPlWisnPAiUTSFuEmkdsU6Xp4wzFhS+2lp/lNh74/ip
uhNk0Wd7UzmGSelO0qtZ1+403MQ6Z8Z+jv70xmEZ/yj5i9nu5ext6A91ciiTp2J4x8D3wzrBVRrX
XJxaogbr4VRPZzFiTgUU3jHrFWsgiVbF7Daza09+SSSV7OJmW5jeNHqCToUx3ZicMebkdag8RNnO
AlZe6a62EXsAjQ2ByF3rk0y64IUe0NVaWc1u7Q+r1g9vrLvgR/kePKbv1Uvp6165p47C76NqtKp9
wx9e0+f8TXmt98pW/JjvJP6qH8bAjWW8HyijnDy/+FWEm0VZpctxkDZzsVXNq2m8K9aWuqnytyH9
NefXk9ijDZWGazm57cat1NKtnupXXG0G/T6pr+TyJfeK+ooNvohVXO+UdG8D4oRbmnkU6spO19Pk
cGEXoXPy5wjZ0PJD/ZpWTv46A3OXLmwRinmSxhHo0IzQfI3fvt8WJLrnF66hmxYmDeKEgHzNRubO
IoPM+uUYKZ5abyZjkyRXmraiT1tg+wSV/HvN8ES8pQQH489lYWs/7NrDGWmoHgrzDSNHsHhruaaj
NCijpqypkVeRHy20tXZC0rfECSu3PWav0kuVu+VN6xJcgxBkjnHfBf6oeAn+hrfB/fxiZG46r2ha
pd9pL8OT8h4di6ec1XAXXlUbXmhXX0erlB9g/8hGb8Jr7iq47Vemzztui6fqJ2221+UqLTC3dNN7
jvt3vXFMFhw+k4YXK15fOTEvuIluUdlXjvyzaD1zY2yrxmmUB+PWWFW76EdRumg+M7/ddu8ggVyc
itO+6tcpr3atXiMiciU/X6drw2tX4ZXhcJm48oqe4akj/UwAaNhQiav+AGuR74OrgOZH4B2gPvJv
sQ3XkNzVxLUSp74ud+ONuhk2xu+W09ovV+JNPCd7OnjpdwXQ50M9Ouy4heKWnyxemuIZs4O0Vin+
UmxkalbD78q8mwe6O95H1bLWpys7WiV02dPdWHNOl0LhmEf5tXhOr43XfnR6puQ6f6xrh19m5fOr
CTxD2hjlCt4lUq/WcKPUrUt35HHjxm73g7S3hutylEHrXtp5N4Jhcr6/DRtzbeVut4Da+2O0jlVv
uEs7V3kcf+t/hmvRUcVwGn6S5eTUKFMfBEkaNo3hZqEbDKsqXbf6WnQ3aXYtWytTozWUW6ZuoTnR
H8hsRe0YCX0lPGv2aC4W6LvA9poEJ8mVrqwCdasoK6vcReMdNkVNuDH6d0y0KvVepUQ8bOJ63WrX
ZeCq7e1IapL4HU6U9bo3Hatal6XXjRx1zsJyCVyAbYqII1ULyndUIi9kEV8hEMNQT5Ue3RIaIe65
l4qmN7llBvlyzHsTB6qRHR7EU+akA/WOKDV3XXpUmitD9IeipNMeLdMk/nBzWQfiVdMLKO0XRIrX
4dpQDSqJ1NfOS3mN2kzl2EfKUXmxC5t24XpFhbWkrDFZF+4pSn1fjhpDF0QG9IyjlPcFjZChKGMG
Wy3Hycs39a6/ma7GJ3SnK3poHdgace0sCobPu356qFK3obEBEPGjOGgPM20iD6DkyXBIUjcBMZfI
R8iEV7GN75wr4rUVOdav5XGWHVf/meeuqjtG59L3Nis9sMyWtX0Qpp93t1lL03XfhASPSjPBC8Zr
SMtQNx6S99NGv51fe+zPkodQo2Ofj7hSPsyHai9em024za86f9mF63htH9O15Hf7+aB56Rps9Znf
d8vx/lT8HK+qG0hOnEvqjaY6dXJjsiQDDz2gvjhBs5vjdZdeL91hSq9zjKcTTztMiQviq9Wn4zCg
Cf3gS+YdbLFKcTWTuXHHg/R4Ohuv5QOvH/4oCcMf5QP1NflFfZc4I7M9OLEJhfF1WTzqMCREnDHG
QT0anuHBNnT01XJFfLvSHO5bT6yW9yZzZNuRHos3O3Gr1uV908eRfWc59R8G+nTUbJad8RId29KJ
H8oHUiFpV93hiBH9GWifGDr2b/swSq6muNJ4YkK1bwOHFqUkdFXC6d9Lv7iub+MXYJOdddPv7I1x
TP6E3M/jjp6zD/qveSeu0zdbBTh2zAOg8ElyP+2SRxXLMdvTelJop1P2unraqotxlQ13LYYA7c1o
e9IKYXc2bObpahru+u4Qa9ehtoqbVW94kkpbl1VscehwPHiZtMbzGD8Hqd8s8TqOVqPpgmJolWv8
ALA2Wg5uL29dPWG1OOmzTbdhDgXJMfy5O1T9tRCbuadz9FFo12lLh2235buLK6m/zrpbqQvcVL+2
46cq3OG7YF7Adf+yZ6lUQEJShcC3+9y0yupV0w6mbjkuS17dSmpc7IdcmZxggDVfd/r8r88IW1iK
QolEo1bypeFjUkJfHkcpPQYAym4XW5yYTb0r5fT3TNehSyDxFwQAcIeYQ8i2gssKh+XnaNZOKmSS
WEsckzaovGXO33RR9AfVTBt37n7JCgfmTJYUdaVvQ3wwo6lws6LgSjW4rjosjR1uK8OepXU3xJFb
2X23ssP21/eh0/k0MPKgQSd0XTZ0TYjTafeP+lY90VKiS/L4WC12SWmnZ5ka6L5JdtxlFP32+8d9
EGr/GeWfnmepKjXJEw3C/MgC/vG8tLLzpWqz+GjFy0hH1PlqSgJrlbZR68Xx8qvGStSfE8ifs7VQ
aIkscwU0XLilljX7oSFn5HsaR0q0YGPYUg+sV5lXFfKK79/0w6Pr05sqJ/4ELApuFcZGPxuZNpfq
IG3U5V786Hke2rTByR6kW22t3wdra5f75R310ug+3JV/1GeOeoqi8Y8sdTGDJF5p4pWRHLRyBccS
uCaDANHTw2qlxiuaw6WpR0iiB54A+oESHKj3vXajDRv7mCf7UNkX6LbqPVEevaKSxilmCk4r23KH
xdcthLjZlv4VfUMQsaL0iaxE0rw6vy4E4O2dFBxHwv3Ej2sfTIBAZN7zt6rkxG+lP9/VOUUuBzM3
TgmQjAHzMIoohEvEctxHzx2nHxwr040TN0q8hiBQR/Z3YYg/SC/nQwwVnbIOf4C2n1FEU4MGJ6mR
yfdL1VzBHEw91Zx0N4u4KCtpolVfafwcCu7PKiW6yuVbTQneEzsttxRFDhcm/OxeNxRd1bnX0eeq
hkWTmM87gVQY+5A+Ku6FiOF/h9mtpo3DOoh/KaInan2ch3KTjJN94ag4x4E/nqtZ4IUUcDFkOjsp
ChSWttHGxf1gS6tOgdRVTcnixCdCuogFYJbRXiiofNn0fKqtQM6TQRKMD27pPzc9rUu7VlHr/D4p
k8FvzP2sGgFJHtF8kl8ylfjLw04bSWMH2YDd5/TxKZz0uNJ1xjWpX+II3XqqWn9KpX+cs/hSZHoe
nPHjARGgNhAOnq6VM+hGrVUZcDsc74MlBXIrWmJtQcnmwlI5Lw2dHmODo1MakqHFftDb/nGKJZo6
tUptDPfWNaAb0KszPdDFcDQceWH7E/S5FklvvLGyg956oeyjOULeuhSPfbwti30SHSX7tpr2MLKT
YF3ap/Y+K1wXBM3bOh+76LG+UZuHqvWy0FPa9SR5trZpU6+LV3qw7xTfJFG091iDIGfBn84OfFun
RO1hP0O2pTg48xE5GqEXP+QPypM5ucjH1ditboi9+O/ZUzo4MlKoyFdqNyT6HNy+o2+Mt2Q3pep3
8WbKbxIao3wk8UvoWpI7QL2pV7Xqh+Y62Xc5rcLX6bgerot1f2GQz+uajPGJL6dCPoYLBlPv837U
cE2M4kzu7+V0cW0DuxMFBMGmN9/QNS+9Xt5GwPnfT+wXXqKBqESnznyaXxbrucNhYUZjkemGfE/1
JiENnDx6/Ea+Sidg1x5azZNVGUhomDAH60K/Lmlm+v0rfP1snMwsFYq2TsM88+Na+sfSksMljEZ9
Ku4zSXvKYnozNFoUuEmNyL9LhPCS8r1Hi3fhy7/uUo5g+JiCgAzy9bntatvPaRMPVXNP4/B211lr
GrPmeqS7uRJKF/DFv4yyRQxgcioIeILwzD5PrdTJfTA2JQ8brftaVjZtkSWUBN6j8VBKWFJLCi46
i00JKavKC4HgX54O81SlaxYsQFLXc6PCkvs+KjBNvpcK2aZmsXhDEV6rvV57ehxfz1djnSQUAcMn
KnMv38/u12GmgbqiYSBnCJl89RQ2/mN2hRZX4WAVzX2bt/u6FeQ1WDq7TW84k91ePKf4aZ/vV54G
LKbBqIdyfg5k0xS+geKnt/dQK7oNQNbYbSdpCZ1eGE+qiCJXFBU2NWpqXVhOX7igUMD5SqYYIBdW
iio+f2jE15hSRQUsz2dIbo38EMGHLvr7vpP2RaOyiwUl6akzJcfmQnBhiFq+Fm8NrB43SpXJq26R
V+aoGfctdfbvp+FjnD+NDPC+panc9hT2Vbbb59fDr0OCjBvKx7nuLDec5vdoqNuVUVYtXeqo7hMM
mFDXKWXa6cTJ3JFE19FzFwuKXVqurTqrL/3cINyr1KPQsx7dO4y3f2mKYaHRMEH7ZUPhssZI7/xN
aek4GhhkVPd2BX97aamY2FWtuIFIf0U1jLLvR+bLBXriZBvUPXR40YRm6ueBsdu+VYrQLO9nc1Kh
lMNbyYI+u7AH9XNSJ/ITDQoNuA2FAJi4Z4f7qDdq2QqsD2rIasj6bfGqKtOxjZZtVMfllaHBVgvn
hSKwVld7Q+c9bClTr6feuA3k0D6UgZ2uggV6z2Tqu8FIxxucFtR9qoApGMuLZuWUdpvEuEXcBW9o
6ZXVIn5ZEHmlKHizw0ja8hqgpYDCIptu7FoH7S5szc2aGbaBTKDSadJOSoPyiLeTl6gdE7As2roy
5fauBx0NOmu4W0wM4YR9hFYw6115MOtuvuniC+Hp18yJIYOGiD6G64nL6Wxm2lizLNxpk/ulyxM3
xC/XHeS69MxMKV0ZU3gvTrpg1/fpgcP8gYU1Op1s/6EpyHUqAl+dtOFZE7a7NOAAjbCbFWJK7cL1
Jc6R+NPMktZBpyEOs0juPy+gWhRhb6OivNdHKV6r46DeKl0p+eHQCWfuWE59UMImqAqHAjnU067f
tHXEgta60m0AAg5h8ZpXWb5b7PgqN4dum2r9Os7a9kqTwn0XKGLz/aL/cueyBFEC2KdrF1HAuaWW
2heNFOnjcGJ02Wtks84VtTUnlKGuW/aIKM6aeu/fP5MD8hRvmJCMPsbxHzfBKNAYC2tojiLpftG8
5U8eZc9ZQEtqK+ASpO4lydHq+2cqH2Kfz+ce8T4PO3Hp7NOJ8nl2aH/YCCPrpmMRe2pxbWj3pt2j
zHkqCidscNVQXugagw6pq3e5AWcHbmbsMCrkqKE71rUfx6EToueZc1dGk0HfKI++5047wysIFidc
oGKIN7OD/vtmTCV6qn0D4If2Rwy3g0gBxDDIcub8KKabAXZPlW6C+dDR+H3GVJ5ck0Toqc1qd6ge
c+VtrP2W8l2vbzWb1grv0H6zCGTQWAcg6rn2aJQb67kwvLF4UdX9iNBGoQeY2x50y+9nKmEQfiiT
4jHVu3ZCv+fpXaqOKeh4XnvFtE3Na824NZvHAPzOeNZormCltyEv3BxnMLNyVeFNNYHE3syVN1uO
9MqpS8Er1reBuaKHC9spr/20QFzBdQ4Rcq1c0t5+iRtgXJ62lZCB3YnRzs7LTJ7HuTcEJ6SqwpyY
ADeD+CaEVluOQ3phaXIGswzOl8lpJ9BiSbd58tkyifU8l+NaG4+9thrFXWk4wXLbtkyeXLt66+sZ
QIH+Ylo/7eo6YBLLgB6XL1G/a9VXVfujaH+mEYirOoTVn0y6xg+tXnwtfV76NZy3vtwHMjWYR3x4
5rl3tOQ5HITb9bZjB8YqPjXUSOiXQEUDUsUAZ4ROiUF/HKPrUqxD66W3oUhVv0XbuIsKfsEMtX3s
YsmGX3zFen62g90cNahobbIy3Z0LcHWQlKnFtDySTnZZ7uyOEOi0sQc6GQHlAJYxHpwH6BHU0mw0
q2ZSOt0MJilr8INZOnlII7M/iv47liqnUA72C/0qYNADVEHkL0ALwpe6zNcDrz6DZzf8V3Hqh4O5
XWQ8wYrBPWvGuI3bJKXAPbzqP5AOjGDxjZM8DZCVMldYd011TNLfGsXjVNjgAVsrwl80fLDDu7h5
LY2jDGMmeinh7hj7mg5VC4IiiG55cgx4Gc3e2uW6r16hT0FjnrxMhT3Biu3Xku5Z8NJBouutJZzl
qeTOc4PIsW0XnIU6Wv8o3pX7KfKogCsa5K70SqBUoHkyLxz5fXUn3VEVHN7U/ZS74PPxuixcrfFH
ToTO0aBxgNfAXhNeCZOPS1L2UuttFE+S7ZehTy0oj7xh9PrUD+mlF3lGvzaTTVasbXLjYBdDYxx/
2C2Q5FaYW/qaJs1qPKnx5gZCyFXy8a+n+bZrIKGjj2unZ4zyqMe99uXrRB0XFu4YeebT+HsxPcp5
+B0hLqRA24gHO90FmUtrjrB7Ca1ttvwwh58LK9NCvGIRbpxq1XTPSjnHWCdURe112dNe27OmPXx4
jkJ+FcNVI92nMKPokiu8SezSDOLAVd77SXVzcn8t2rf0VE+enLTdFsqdxstL1e9BuRuy+2C6Tyg2
tkjdp73VbA1u9DJ9LKLrIrhRlbUI11G+08J1kFyl/S7JdlgTkN6rywZ2ZLHcKsXeULCKX+X6cR6f
EfKpw2OfrfJtX97O1nrSVlX80KRIA49Kf+gp/AfPgu2xTFvd9m3rCiJ7rm9EsbEpkUKD2hkUJC91
xf4wuDo7SExYcOR49Jkk3DuLs4ei7OibNw/HhQJgDLc0SzocNrp5NSvyfZJk43apDXoEdrXmtHl4
VUwi9gI7iNaRDIpS9wJcOJ1sNgKMuTol/DUHtXNNI4fHkAeUULDoHx6spHjoglP9VpR+ZsqwH05E
sAKyVpdH07qeQhCYoZJXQ8s1ldly6urRs92pilOZeQ1bdkB3YuGi0blxZsD3XMo15iDiAvb2Nf0k
JkJxeMoDbVnGxeLzFSxVepsokZTdi0AeD0Y0eLVKq0ItGJxlULiMB8QsVvg29W3ryHLYX8q+TxHY
pznhBU76wJP28ZR9n6Gueq8MdKzWs3uSN+0qrA6gAfOq6rT3GDc2p+v6HnEP4HAzT6NbpMtvROPU
nCoW+vfxyGn2v7wJnuOC8o9tQvr5PBTjkmEokgz5/ZLJr6G+cHfPZFwloe7aEDe6zbn+/RO/hqen
jzdUmYKxrJP+nSXgRa7SJ09oQJ/t2HlWWYxul5q/1Mq2DrkWIpzoxdZoihw+bBvQiqi5bSbxoHIZ
7mprhtFn5I+haPjfcEEiBCoGt2tSxxZ/zIlLC/XzdGGUPlhdn4cJlYFFdErQDyftPKSOF8yj5rhO
ocGxPgaliNbDyc5oDHqcKca486tsWBwRki4ZsHVxoqUrMxQLeteu+iIbVlpoK+tZlvu16DVHr/FD
TvtQWYVBa6z0orTXlnnSwOQJZIy2a9etUhmbuYR1FUXxr7kw26tZydfjLOQLX6d9WQOagiSTKcFC
45SQf14D7VxNQUkrgXuBqMIZrfZhlpPNhVn/Es+onx9yNutBqKdCpAFEmlam0LGYOf4lTQWPhj9p
NCoozFCsDCMDis2M2Dda+6Xub4spq1aJKTerjIxbGcXtZKEPGgcoX1SdXBkqg7ckMzxXWL7BhHYp
NzTEfZK1qbQQWUJFFxHbY3bVS6H81118AtMFKJalnsjkZ7u4ii0sWaJFOhodxKbSjBYfk3/AASsc
t1FF0mIQF/ThFcadwLth2CCrtQwIWqN1YQrPXObBKCgjYB8CWfJUwiBL/TyHna0FM2mSdOzrbK13
6rCuO0ZRWrRtqQtECqKinRKsPC3VXaHM6q0ddwQJ6CRoj0gQpudUWhLzEpHxry+mnCweMHqQVUwq
Pr9YUeG0kzWNdKzteaGB1HjE4m1LfJB5nG2If4vudegDvP6YwzyS9jI4gmvOsKQGaWpdVYruy3x6
ubAcv+TIjBepMTuZeSOZPyv54J8dJ3NYhfcZDrs3C/msofZrfDDH/VIEWyOwG69KscSdtEl2NX6X
a7SVsdd1xU+k/VReqVRJNbmQNmHb5cQKxnthR/OqnjGvmtBFfLzwv/JTuY5/NWVbvnfnbimfDFZu
qz/Ffdf8+dNd/6zOf+f/l74q7Kv/t6/K4WfxM//52U2F/+G/biqSaf5HMVWuE1A5KkHQC/6PnYpk
qf+RT04qzK+unmBmjr3/7adi/4dMTte48QC/LUF143/8VPh5tonazaYCCSKB38q/8VM5u+tO+hIq
JxT64PFi2wJr6Wz1I2dtNfuDThFFK1qzK/fCnMfNshi1h2xM3Eg56MqwzEJ1gwIIy64M41qXs+RK
leQUImurIQWG+Cubmr7uurBGNDx11KL6WF4b2Pt4IUAQqcFUXGAKfEAR//fW+3h7cl3qIIKCyOn9
P7+9kkmkpoGt+plkcDdHQby37VwQtoZz7HWF/lomZBr4IOIWaKa0s5gTCKZqRW3HKbVYXydWVKwG
GYVywiBMWp86dZenOzp80iHA6FELlUddGPULsRLyhLiwf2D6BU0+UREEiCmx3XqaCR7VaNhH+DN5
wQLrjgZ/ht8VUXlDa7R4U5ZSyy0hDau0t8SqnsoEcVQ+XbjEPt9hH2ohLn9MmigKwS05Hw+9kfOy
z1LVt5p8esiquO2dpa/DfWCT6M6xmr7U8gJtpG+Gt38s+sN/B/2f5hVnsNHp2aBGIIb8HSEjYrjP
c1FkRR4CPip+P/KnJbHtxy5bZq+04mlVVQFyINS7Zp9jHTAMT9KEZG5Wql/fv8bncPH0Fixn2qgQ
CDECinp2zZRRRYPWyaJn1UDULjXUVOUxe5dM60kT+YJwo7nkG/m50PvxSPgA3GnUCwyC9dMr/QOl
G6oo6Lva7HxrhDUkDOslr5tjC77pfP9tX2cX4gFYP7U3HUnpl7i0GsJCX4zO1xKassMNI/sISr1b
FbXQvMkkxGwbS+ySIdEvUBrPMpL/fiQoJHsMBhCB2Hl0xMyGVdWjDwq6cp1XdeUT5qSe1YZA2zJV
6CKAe5/hxaosT0WAscy//3gKVZASIAUZX0a5lUKDJmVNR1QVvMi0y5xq4yVRM/CIESOCTlkVhfHw
/TM/x50fH23jiEQNEtkssuKzJR1L4ygX/Sl2Hlt9C6qJgj+1qsfvn/J1/VjgrBzEkMFsamFnAUg/
aW1bmHbjmyk4z2xrIJ9z1zpFilz9+0f9ZRp5FuGlLKNbtTgrPq9V0xjHtG71hmnU9n1tPtaK/keK
igRVgEzlImmIEOcMRUCGy1L7fOHxX3cn8OTJVeUDqITP8vnxrbaclCs8vlPF7yYFV5qaH6bc/VDD
fqME+aqswgBTfAPphHkvS/YPVCSzqy8CJvukr2tc+d3eIpBOLynW/zILn17tbIF3bR4N5ADMgm7v
RGEfbK17Y2o2F4bgc1x3WlMMAdIhGdsr6nXnEhZDovVwItDjJtp0b5JGWaX6lJ3qCVbf+62UrCI5
urZG4CGRhjNKfetS4fXrsuYVOKCVE+XmVF/4PAuUgLqk7CcWgVWXvqlVGCFUKCK+/9LT3fv5bj49
hbCC6PWUvJ/dzXKZnKzaBp6SmBg+mA9d1j0V3LbNdImr9LdlxQay4A9x/5jnh36iAdXUet/QwbBq
NktovsTlTJG2j7T1oCPHiS0xXziP/vZ5eMNxOFAL1ci4Pw+i3WAZNSVt42tV/xDaduoYUfPWaeZu
iNTf3w/l37YtbAQDUS7sMwTBZ9u2hoAgghmr1mxOMg/W4eTqFs3NwxltZ1Ql47rqEFSPnfVShqMr
19Wl8tdfrncKvRZGMSAMlGXPHQ36MZDkuqsbvzG0a5srHrLgkKy6APL13P+ZmZYrRUlib4rLNXHr
MR4a6cKY//UlIKJy/svcA3BmPw96aodlDTGj8fWppJJDaV4R17PSPVRK9URod+DuQpClv2uRjdax
JGz/n8D+bzHO6Xw6X9MaNVRUdfDGWNWfnz/kSd6HLWny0A6AyYN0ZacyEGCQRH6nF6tWa/0hjdOV
UdsSbI0ukGiHomMDJ6DPdypM81lxU81MnKCW0g19BGUkIMUlwOTr4sR1Q1aJS3VeUjlnVsgWJKWF
tJKLS3uMe9XC7QVdvTWP4IfSJWuRr0cnV4lxSiOwSIS5cjYq7SiMvksyBfS5HX6nKXVdtVTfyY4v
HCkfVtyfx59NzsNkAxYSHKyzMyVJAiWdUk32lVpspax6WdRUo3DTHvC3aJDjjxklyrlY1Xmxm0LI
9KjqR4RsaF3kFH2WqSIDjk6t7FLzR2dYw6YbqUZURS42nU4woUTRXTMwP1qGs5AuJrLsbvYGtae4
IU+/wq64oNc8nytT5irg8iemOUXu56fx2BeRUUWUvnoSKF/Xc+sOHBqa3oLJXjwWl87l89P/v88D
tyXzJJE8LxNGeZcMctUs6IKXeV8msn7XhoHhfb9Vzo/k01Mw64T7CJHqFLN+3imZFit5LOeLL4Il
8yg9vS1T/KPTqisour7dLfmFB55vTR6Io5wAxVEgTbEaPz9wqsYIMnk6+yI0w5eqToUf9fVP0Si/
lCxtKPcihUtK7VIfgjMlMF4Jp42GwukUJIJTn9dB9cTqks6y8MGqkbBV3EKiVB+CDquLdGzVnRjQ
sunJo7W8R4Z1X8jxrWEVVwER0FLmL0IRSOHs6BJN8XxT8lokCpxRJh4OVFXOLvmpCLu2YC/4dt1a
Hk2DtW0VhLZrV3N1IQ0/k3p9DAGF4I8ECD4itLnPY5/OUk/D7HjiDMSmosFk2g1VQFNTUOwnS/AX
E0zYwLNTH4PV3M4tGsMKDU2pQc/JLCcbL8k9/7IcLLwjT68D0eS/1et/JGU9PTt5Vjr5SWt0q5ZY
hMoNLh26ufwU6vyS9GHshjFo7Pfr/stVjf8Ml+SJlcoRfEoaPo8FmA3n+ZSMdCNN3zNjQc9um3ma
e/ZUYJdgJcvVWFDcNmh7uBqStMGrLK+7CxGD8XWXEygoCLRVKvRwVs6mpM9qdQh7acAne1R/61Xw
mg7x7SgLMESz+5OOvfEwENtQiVXs8Ngk1bzJssXLhR3dSZQb08y0rvohxX+2QWWlmSFS+0Iqm32t
TdCCpKW8M6Umuq0WSYd9syhbGx6aX8pZ8arTBnNTqov8o6sW/PU0qgd9RM2obwqowSaSo3aSnXzG
DCZrh/ymHIt1XReqK+Y6d7F6FNtJS94K8LUdRCcV62KoX11e8pK95tmJKFeFEE/1qOKzly2FY43p
sBFGq9/UJXXgeMjK27ztlnVk56Yf1RgkEoxmgReO43SdpbV201kJqIghN9YeJkL6mJplokPc6tTl
UuBymvV/XlynQhocQnJJkALzyyEhzfWc6L09+mGhPuih9sigvpVm9aNvMdaLx5Acp92cTMXC+d91
xTntTm5lOPwWzxXQlc8yGzqLWFpKsY7ie6//pjlj8CiUoNjki/ykN0jTv98BH4D52bciiYEhharJ
FBz+n3dAHi+FFRnZ4FdmGDz1SiWcPDZ1LC/k4Fc8CCP2sqmWXJFJ09EYg/E5k5AgRhkiA1iFxvuQ
4O+RJ5MEebyFAyZlsdq7TV0i8w9Op1kqz9NRnm3h2gXuRfBD+Ue9ldeVWio3GjSP9fff9PU0wcdM
FxoVSAABLLA/f1Kmz7PdjEgptQYSvFk18aGxYzpsVohHJyMKttYwhX4nTKz0vn80gcBpgs4G9KQi
1RXewMZg8GxAIyXowiAAhgiipEAWlBSpo+hWvhWl1UVOVRnVK2ZrLd4w4WRumwpuDnU6Kb8N9Lz4
PVlx/BwWRkcuGcfbotWnw4LROghS2mv7pCpx4zMidSuq4T3rJ+Umiax2L1Ilo1e3QuZUBwWchyGy
7E2HNzVWAPFcHqZafy0U5UaGXbgRotT2lVXicDrmj4ud/1QRqrHvunKrtq14bszc/EFbkJPotsyu
i0mFuB005qbSRQ21CydTIhYb22utuhk10VpuQO+j3K9yTd1KNJXYRFYiHkrZRMg8SKq/cN9uCh0K
S9TJyjoJcJ7Kpt501KLCTzXmmnmJchhE4Da2n2qpaPxgLlE3YC1Mj9kSfMGvVJmByPOmpKVY1t5O
0sw/B+UA/SjBU9Qx22H5KaW99JM4W3loR1X/qU91X7uSnXJrK63IaeqnVK9TZifeUo/TXZpAs7DU
YNnKnRTfUpuZ75QhKCEhSTiitsIEJ09wgYnwKvgZ/S/qzmw5cuTKtr9yfwAyOGa8xjwxOJOZ+QJj
MpkYHDMcDji+vleU2tQqqU1qPV6ZlR4qixlBDO7Hz9l7bWcUWLNcbccQlvzF37a1aly4h3V37VO6
yTvZYfXC8TTf+a3VbPzMTrtd0WYgJBLLcoK9SRTXIpiGl0opuAVTarffF81ocuiqBsSsa8VXkYv2
bhjnZIWOv/4RAU88+1mmdmWThps4DZxVpBMgL0Goim3f3Ih9LW1dOL0SqSOd0wmEnY8MZ8nCbR2l
I5zspjsZWRQHh+HzLzuFk2EMI0QjAV0uYsquZTUXJ+PhWw6LfGKGsKALswt3PdgVj5rBgZa1AvmX
baGyauBnKx3fULhDZJ1EmflfszJIrtPATrPVwok33UaKNhf5siby1oHTd9gfkw5pbc+heNcEmlkF
UhNJ7e6WabHKoqg72PEMkYXQMShJ4FBkgJ0+qrp870X5eLVNkMMJTKND2Q8L0CEnQ56kYwAP6VSa
00K24mMYULQsfhtfpMvgfyly+ORSXDq/rfeq7e23PnahegY4dnCWJ7uhR861tfN6PM297DZdHcRv
siD6de6j8Ec+Bt1hqb25WzPdztazNNV7Tmwn22tt7hKLkBvHsciJtFE/nyY/6W6D6a0w0bhZ5sDi
JRP5U+HM7clrwvjNaB2DN/Dnpx4hNPynJuruelMmu0aDNAIpzxVR4qpqSL4L/TAiHcx27gb4moii
cf300XpOI7EJYpXvh7wakU+1TRSsPNe3TspgOcL1gi/CJN/HsEdMELUQcjlT7FWPEitWMj7ZUW4d
Fl/lm8W3wpdcqnBLIBtKOFHMT3PmLJ9tyc3UzJl3LYvmk6S/fDfardoQYxldTVUGd2GY6Lt+XMKf
DrvAZ1wDByD6o/jWMqnf/3FPp1u2ajkP3hW0QMM5TpnmLNo4mw8h5G6yK3qOfibX6i7xJqZVOSKA
F8GEANlmpA7IYON1ntvdOQLGdW/Jahu7w/wwYq19amY3P5PiDYaMxv7OCROztZzIIqwCPdRs+9G5
4zR8klXxgf4ejaxKoD7blnIPZeA/BqT4XL22j7dOjssz54j6UKcSnzS9RluvnMVa7lWzuHeTCgtI
9KKhWCykHzOXFxIimT+6d0Hu62EVlNNrbYF1aZblOZ8KcQ0Lnl8+oqdvig4nKCQ41r7vXRezAbug
UjXjLihcCQeS3GmmbcJe+70M+dl6iNrvzghYYnAz0uznul6rbmrObtjm+yqaoMDWFbDrvJc2kl4u
xLfG9viOgqz4q9+Mh14l+tSVw7HNovReE6i9q1u/OwGza6+5LPGXFkQL1mbsnsYoWn4s/ZC/B8Yz
j0yhn2uUAF/BEnqsPTnEm3YUV9eAaEPqU68Ls4wPYTJk4milYjR3bQ3daWwRRa3mumjD+7YoenFY
dB090UxpSamXaDNMxA9TDoWvOtRzvp3teHI29ZjevFh1jzCy9OYYxFY8brjCk88RUdRiQ5e2mDeR
C09x6kyg92OQhrtMzmDpOsa781p2ejm2Cyy0pK3rx1YGultHXYAavehfy9me1lnfB/fNlDRfhbDm
d2RLFh896GmnBcI61/IyIAJWgwl/0M23gu54uA60FTTbbPbNboh7ibglU/FZhfavZWyI8NRqpyQY
BVd3nYTa4d8NxVy8x3Zd7vMkLIJVCW99zS4zPdAc1z9CackPaVewC9o53VW160vwQ5Ojds7sDDmr
uLV8tzzyYDeeVBFyKn+pSHtZWG/s8jjFbgmtTTS/l9qVa+GHtVhxvabXYHZBQ1iArv10Amrr3fwW
Dh72k8iKbpc29XjWATMZ2e6XKpy2M8eTjymGdqJ9d35NEtwpIFes7IqYx/2y7fxnG+rwPlUw1ay2
pE4cS+2/zhNrCtNZMz+0YqaqkW0Uvi6Lw/Sw8e1r2xbyGBcjkkqj5hfOQeFqaGV5Zkstv4+LHa+1
hlit6qFiMcM51aQYBPWZ8w5yjRl0dTyk57IvHgMfXmCsu/iCkkNcdWq70I5R4myDhAPOXiiLMTcK
ERA7c/1k7NLZ2wJRGCTX6AcW3Cp/C4flu8m9zIY/lYA2GvtbceFpbtDQ8HZmGRlsiD9Tyv5DNfck
ywacefb94j+Uk0V6cugrDjCZ07HLuYPLEuy5RH6uw5o5Atckmh+miTyA1R9VUDymaLuy1j82epC4
SklHOIg5P0V8xzvKleGBhbRchSp8I32eOqYv4zP6F9gXhX6cRJrv2LqLM2CFs41cmeC2LnopqKb9
yh724UhJbZVa7HRWHsZJVSygVgOn00cr5ITvdVLheryhlK0Qu6pxfic8Uwfsu8uqtYlmilrgI9YI
XSiDZxQl0DXiZvoWFKN1KIeZrzy1fCB8vDeukPxZdUB7ZG2HOxmF6bWLO6rrKD5KHxFVBLj4XqFz
Oo63phHm/vk9CKr8NJQpK1CfmDfbLtW5CXlVmqrZTmWOunuym804zDgW5iZch3Mkj7br7ruxQMI5
TM22bQ55O5uNlxYvvMzAmNLlKts6Wsd2K7eDcR9UAAFIdsJ7jBIx00ucbVDdJh93Co/yvZxa8+BA
Kqh2fd9mVyNYQX0Gho99kTX7BWDtdTHFPXvbON+uDBWsod6oesrRCeXVNkehuo5Z6B79eWSWWlb+
pRjy7mly0/gSieoz0bU5lyUNLBTQQXSZb39g96qAoGljAxdNKgjwRBCZ5WTXDrPsD6z+8HZ0N8MJ
mnELp+n4yt9zRtKkT5pp261rL9RHWn2YMPd3tpLTpuGpPY3SUJG5CGs7LA7UyUiLndEPWLFa7mGa
YO1Iquvs1+JqeTybBTWGNSIQToZkBnAOPwSXk8ePT8CXrXo7+5m5Zom7bHyKwaM9SffVSpruUtap
edK5yI+ukvZDOibdXjs2h5xmlFawEfY0VxsGphDchDCXcHGqfdd75jWYWrUiQ7F48ooAWUdXecM6
1A4ib7upIValtSQNqAo9LAcWT/3CwW1FQFF3ZkaS96vYGDcEveDx8oyE0pq1qG2Jb0RniM2HVK4n
0CDAJN3lKyiCdtpUQSz5e9IE0ouFbA1kf+by6ER986MIy/RZW7I9qmKeG+SSU5RuaFnAbGk5564L
e5muHUaFq24c0GyOBeI+NQnLVNMv1ctYFtaldD1ApONCSGPRCIueET1M9DWb0cPRl/jcervysHa0
hf8x6+q3VXS+t6OT5XLTId+ijAytki5IO6BKMTfIoucD8Kxn64Tms9gJWRdPiJYRD3ci/o4crH6v
tIXSOphQ59/2fJHVlC9lzkVdesPCq8Im2miHShAQIIewoU3v7aBWlNhLfhgap6aT67dbQpK661zF
uBvAoRtFkA+NmGhfWFGOAS14Mmox28p07U7EVpSsByWBoeVueNBZqraBKdtPw+O1sdPQ3yURikif
qpHZvjLFyPnTWA9+lQ57zgjt5Q8xjfJ6sZVLZUjOSBr7o5kbzOx9JE5JoVomY1kE77VFbJIpmEgL
juEiR6nUleFmmHyKOhf/gl0k04ctU9SbDjenmYITMsAroz3xtrTWr7Au0jc9uflPrWx7t4xp9Tla
FfIOsqHl2lP101SO6QkIaXYxFuYMIAf2JgNwjQV0crAW1bF4jr00JxN78QmquX2lIaDRo8tLpHrR
rny3r9cI1BOsbbq76MjZTy41nVKtdehaZHy1E44nm+71fvZxrYjFJcXVUi10ZZwTadTysvZMnJy0
ns4jixW4zZ7zizXEdzToF2edLT06EZquB1/FM6h+K8cDWTeJYn/tUvXimAUeadCIaVrJirAGOZGw
R0vkLrbp0PaufxLBpPaL21PeQjHnKrqNd5xmyCfQRwMk2a7GPCinY9tanbNOhpLnt+7JgiT+92xV
Mftd72x09rL4XnaybAHwdc4oGJE1Mr5p2U/xV/RUd7XLQQAs1ZQnx0QQ+VTTkqADYZ7TIQcUrNN+
k0dxCsuo8cYj6ct6V7sY4SurRmNl3zwLZVPdxPEoxrlozZ7OACxTavdtUUzy5toLE4zN7cgeVQwi
vPRSXceZ4yLbzlrHrv5MmdSvqaC/x84wX00Z0IxCsPeQekmNVcRBhh6UwVonySUOEZwFaph2S1LE
UFSa47L0bNme9W3ui+MQZF816WXrybsd4qbG2ahiCbbzEgwrqoV436v26I1jhmS7W150zQ+7WYEi
dRb2MRU5NFGGV5xV1oOWwHGnFFeZhWTVpu+wbbPQ2jX2sqO/nzJzvO0IRd7iaZDTJSpoMDpeQ+RG
lBSbMjEvpsdQYIcQ9mwrCO+wd0OXyNuLW+OFkTmPgp8Js42Mzegkn+/qAu33kpZPiYQ/7edVzCOm
qHfnvRPYr9yED5UWb1yoN+PLw+SBrJ1xSIxVd9exI4NQ7NO22+RJNCQo5tyYEmUx+FXG0BAg4lnz
g1sWw0k4FEHLUqxCVspp1Xm+FYECL81DtPTzo5d3c7tqdW09eb4E6pcWzjXiRP+Vx3i4bFG/L8wo
oVfIASx3SvMkHqwZAIaCwEd89r6YY++T9wkY+23ZNzwseIddhxRZmkXrlLNlXccK3V7wkJQB4SdC
u+9auC8RpoD1VFXt1UfUh5+vf8/Br2zC2Ej0XmLBtN6V25a7ecgbR6zz2OVkBhOCSsid1qVIOc/n
bvzDGZbXckg5SnJqZxfFctia4hfNCUCEJC85szUixszIKivVrzEpdqx2PHIeh2vam86D72hnmxex
fZeFXvToRmN0zTPRbEQ7Fge0cdU1tQQR61F0vXW98RpNKJpXUZkDZzYN27f0rypTzl3ZpuXV7nr0
kl2Km9v9FqUixaRA7YCN1r8L5r7i5ZqCQ+BDgg/FPB/ESAoMg/KrpjRA3afmn/FktU9NMTM1CDi6
JItYTrSZmR8gXMYROIftLhi74QBhqrpaxJjdqayMf4ZNLxyElU2Mjyyz6KaVCAr6ddrVFjtFZgf5
q6LJE9DGmRPn019u0c+lCAhT44DsXjV5YHuNen3T2mP2QbicOHe8E48h9+CcTl19hvdiMGct4fAV
Bybj47KCsYRR6lCjsr4Pw3a6+uzJv+aisJ7b3pW/k7YCPFWm7fehcuWTUjflfGjT0Qo7BvZm8sVe
JeHIwH9wNpJmDfy8jIenSQGx9l3Eq+j031JnMC+izvv9HEv9Oixe88jdVTZWxjw7JAmFT1rYxSXs
03LLqL49102RlFvOOzC6hSEEM8RXqzrl4XCdp37tZs2ycfjoO0XSOhO0fjwW3VzSdyyQbg1etDN9
UCAL1Ooay8BdpdpkD2NiVc9Vr2+ge5+qJpIp49KucFJGEJyP5qdc1HOy62JBo12K3v8g7JhGBYrK
eKurmds0UjIUZ0exvDhRWP6Mbx6gJZxakgV8P37pMBysO7ciQaCsvLfauOm7RWkTNibGMts1zorm
nIW/ECzKysxsE9VixetWhe5bPri00cI5fWaNf6Kjh3WGIzEjf0qTZ0n3kULN33VBt59d4JYMQI9p
zgYWRXBPRWavheAxGWGVq4rmA06lkCGE9duVqMrsrKXDXcHUW0YihxxzgA1DH4egEFL6Upq+Ee9c
J9VbHnVHXt3xsx9p1vTlNGyaDGewjRS4bbBqpgmg8S7L/ZPkVwe56vuXXljNPgvjZrvMpdqUWqpj
Rhd7g3Um+bITtmgF43LnYav6MrOIYYPP7mak0As0CONiivU5r5v2chOAHunXW2srdfxNv+hmWHka
0GMW1+U64+dObofEgktHp48W7ED6UUBamKz0XZuyUDh2Il7kOMZbe3Rh+Wm/JifnFnUohqgk0W+4
EWpUF/AwzdFjR1vr8seB22T19Jpmtbi4Lih3b8CKZ5smO5DX6LPtTtE5H4IT9LwyW7nOzkSKnlWH
tn3vNM74LDwcQNozekezurRWCKCLvavL+ICHlpQjV7Xfi74JP+oil996GFNv9NWIlZ1ykxabwsma
c6Xn4VfClOBcM1QDRkKbGMoDYUpL0D6A/ij2tUkfTFQTFVCb7O1fD1ycf57V3SRk/ApQs5jt/6PI
aGIYJTPbgcXmkfZlDR37nYhfa3i4btne14lon32+1Sszly+2J4oWp7JDpHpu6X8Et3J6SqNgH3Yc
9Uu7fBVT0ZyGBqaKzPFlVZxq/s13/l8m8D7rPEISN2Dgy8D7zwMqjw5TMrkS9WZTeK8mh0CWzW7G
IQDmXOkh1BpuK44zNr8ylxdpYGhwLqrBu2ujGmuwg+iT4qj/N8qAf56b+bBluEsRsXo3JMWfvxag
rS5dwpScOlreA0oT5lGPCQdMSLcZXPZEYvoerPLfyFz/cC38eWJ2i1bAI3GbQgbIIP78uaG/8EQr
aHYLqaanuEm6lQlmTUZeFr60hfuBPP3VoCcGZVcAysso1H0GBivVRfUDIZglqkXYqs4AspQt7Trl
HhGXnXE3i8W0rcJBinzWvg2pesEwYRYzLrvsd4/4dkVHG+pU3rIM2KnzmfTdNYFctxJgjOtsivfV
gmzPZzx/iZe6+rQMroGwlM4piCvJvrA0HLuD4IV2THa09aK/91IQeZBUmLOLwd2gJyqpZqrvEdYD
aNqFCD4X3p0Vr15zJtnIfP3rl+KflHdkVSBdZf6ItgF8xz8qd2PToBidkIu2lm82U2/2uL3iK514
uS+bgG5QF4TZyxhZUBm1/JULaIEEeZDv8K+/yT8JGxBWOGSZIfJhhBNG/3BrNX/S5qPdbBVAuscg
SSNmFe708Men/Edupv9DOvT/zfD0/1OGdISO6G+SyFtG9f/7a/b0XzOkHz76j3T8MH9yO91+5L/d
Tr73F/S3MS+eY2Mc5p+/uZ0CB08To/M/bCIB3gym2P/tdrJE/BcHpY6wPQ8Pye0P/2Z3spzwL7hK
WED4H/9/40z8B/nRfLW/G6Vz9ubg48Qugi2e49sT/eeFwcgmcqYglZRq5XMNtJGwhoqJScIA9O8u
zMNfF5u/98P87590M8LcVN4EMfz5kzwNudIivXwrsQpe29H2H6ZFeuQkQRb+zz/KRW+HTwyMF2Sm
P3+U43mjchS/lJ2Jh6wkL9gS/hOt0ft//TncvH+6eH+IWG7CcQxXt1fz7zRVNMUwBUsOm5JJQomC
h5ye2skEc3801n6Ryvd//YG3a/Q/y/hf75aLWQDpM9HhZIn9+QN1kXq5R6Gw9eu+vI+b6EcxFf0d
zjpvJ5mvcEYdhn+zd5CV8eclho9FY4pePcb+fiNP/eNDklRDZwFay7ZYWcMHS5vyCwRass0xkB3c
LCNwHLnh1UgD81oN7SEXUXmaWx1eKcr9DeCqcuO3snqnksb2lfbTre9KoESW0tuvev+SccI5xrbV
HkQahM8IXpZVQxN/NQxDCbCgiuGLVk2rzq0uoxOQHPm9dPwKoiN2eJrSdTOse8m8FFFTUq1MOQtS
nrVac3QJv2s7wfHpWgpgwjRY9xFntc/ETrwfHrcOK9ytNVH1DLhWalR0V5NKfQAM/JVJXaxtN7zq
ISzOOdv2mgZULDaLiyTgFgfCvMEX664iMDLqiZaJBImmUuXWu/Cy6OqH3bQVWAZ3AYe9HJhKCDgo
9Ic9NL2cnjlAkbIN8qPXx+rg2xXZp51zSLqJ0Umnh/TNpgf10Y9SPLcqvdm3ZvBPSMXMJ44GmIb2
FJXkiU5shV4SAc+uNGE3wejDJ4GcF61Lpxjv/QK1+irgVPRTYVEgSCjoLlnpNwUUGAbBsrL6b7oc
5JNAIfcSIkE4Rmi0No5168j0tfMzWFwyfHNSORFSgvrHYm9dZocNx8ptsnunaPxMA2Otkoxq23Lb
0QIIkPg5nJiquASMNg66KpNjn0f21lm6dJP08XDKUlfeYznGf48W6yhCtdDD5F8exspmOFVUWI97
kql2MidGkXPJTGhH6ehTqwf1bCq/C1Cs1BMxDbS5T6rws+8pxiKGMREiE2QfwXpherlDgOeekKPV
H0469ATrAIf81IlAiCerYTxMCUXSKlMcmkqnjw4iz+lEdAOq0RHr/8arGr23m/w+H0Iwxt0y/lIs
AaeKYXe3sgPO/ivX7cWTsvH7jrY9nIskDY6BzcWlx+fu8mG5RaDKKdOUfNOwbh0MDEWpum+gUdNj
oAt3BS8PZkxsZdD0RqRfpYY0pdGRbVxOHId4Fv6bmnTz4LRBt83o75M/1SbvkUJKgnw2+GZ5lX2K
qky+0ZlZgLl35Q9D9DrlcEiK7hJ9KVHXO1Xn4TcB3HHjB8q85DAQnmhZB5dAE22aMEOekJlE+yG1
01OsyMmyefvmtaEF+eoSnnk/um1yFSKHNM/Mjny+hG6vZOr7C3dYds9kpFgvJiT+JJ/lIxOz4Rtj
5VA9eqqlNWTxNYZPi5ZntnVMXBUHVRu72U017eVNuMSL0iuYRNDkejm4dAa003WHaA7m6lHbTnGL
ELY6+1dNI7PcuRpj+r5eKFqJpY/ydMVppmnuMnsgicod4uJVgvMSjBtK+9eg4zHcGXtKzTbNBQEn
XYTi4I4theu9pLOkmjXK+7HgN1Gb2VnCcFdLJCAbK5GwLYK8DZEipNGDDdU1LNDB7kvHS5GIxK03
bRZA5AWKLL7sRxSa8YXcLk8iwV9kuEVC7d0hBBiguxmvmk43fW5zIopBv9eV7ek9Auv5o9JQB+n6
DcBUO7qun7DHrWU/1oP7No1JHHLkztTvqh3MszBV5r4UOBL9dV0FcL7Dylmgz1qW9JAbVrBzs8IV
akNFUD71KRlYVp685jC793ZLuY9TzqJPrS6+3ccbk95ATUOYbEbVJzuNH2zdx2G76ZrplEbZrktG
HrjaJG8ug6SRuMcCpwktWI0Ua2U6epprHieGPAkj65VnNWqf+u6pr5l5yDG2z0xFWS+4HkdLW1+F
H+oL2Yvtg2pzQSN39GH8+M6hsSZY3kY/Sx6vhpPblAqSzPi8vZgxJ6gsfhnG4b4PgkNSV4zLPSuy
d1U37NuU43lImntUE+5WJ564dzzzNt6u0QIxJ43I2erPoZrOAXjDqg3P5Vy+TVP3zae3sQdz8Ol3
4gPFwapQ3l70+kKv7TWyM40GoNkjkDjYQVpCQOl9kOWQt25DYgZ/E9S3dARdzPCTHHV0ZMubNLw2
q+TWnEN5Xeb9BVkZyeo4xeP+99CIfeN6ULTbTVW2z01XPtYuU0TctvspcPd5mI0/6GNYkBeSYUMU
1THUS860GM2PrpPfmTe95L26DwUPSYwywxmvbYjSr8ni995y2nWM5o+ZFObCdBgeo5bnSC84b7pz
Vnb0AEntWorsE63Iuh1J2Yu/xtYwc/LjTbaUbw3NzVXpa5bMG5dIMnRNEpLgu/ri+/P3PAhpt/pr
PUB/o520SLEtC/BaSn30mm+8iEsmzX3l9ac+G7qVZQT1ZrvwX3Tow6ZtWIT3zA1Q+9jBNaVlSdYh
2Zxe5Dx7IU4njDudnl+qdJLrAHH5XRclB3RNPEcOwg2QlaYlSyIszffEt9p1EZSnacIknEflCqEv
be/GAgSjYfejuvH24wwRMp0tgnzqKQBZ0u8LdGIrxOxmBfJx3UR0bpzQ2TddRly26R8sFB7vItKM
1FxoN2MePrjaAzyfzG5zKReCkB1Gxjs95icP1dym6DImi7J8yX1KQ1uCEeytdC/Lejcu+dFeorM/
ZB9lI3/Vrt09ZV66NWFGppKDf5mIPt3StcyD/DmuorPpUve+QFC0jiaL3joU9FVS1FsUWRt6tSBg
ldXvrDl6N4n58tqGAsWnYTc2iMxMduMED8yAAyXCRwe50DW3C4TnJSQj2+4RlBB+MZMT8Gir9oZF
87/hw+SSDeZMdmmyAz9/7JbK3qetUk+atiC5Td20q6zkEC/O9OFYc3bXhUt4Gs30kOT1wdjJCPDM
WUhU9Y9dZCE3mJZjnw4zTm3rh8teTxedSVwVkWq+BI/1PMlD7xCyHntF8V3aZNhb7RUdETJWTkjr
qcefNA7O3iTTU13dON9j/k0BhsdSmX0zAZ848QEE2syPg87fmOU9VZF3xq3HQNlpQHjFyb6dHOcq
QutuCmMC9wKAhI3KnmdjX4Wrj/RuH2PXnMZ8uGjRk9tVB9DhYhqD+66J7sRSLtvIrn6UYAUCrz80
83TfdJjfzOhcPJ9AGyN+06w9hG731GXJW1kGT9B/r6nsL2GZPch41MSyjVthFpsG2eiuczN/Bna+
McaCABihIuwPw1Tsl867WLyuKy8iKotmTJOl17KQBBRG+bXR4qeLSmBB761VwZjIsAQJK/ohvO4p
BUa09r3wvpDlli7VDkHzfT8A47VDYmnB4lwCGyDYYv+saVasYCBtMmvON03ZkChIyXIaXFNRCk7g
BPF3mnk2SHcw+WTTKHGdBaTb18ulm8VlKXjXhx465thYuA9y332C8XoV/OEq8kZxUNJSa1SfoPpa
l556i1CZAcGrNYhj3UQtQ9IlXFW2Nsd48py11Tu/0FG+NbLNwdp681pIC9mkZ+/oHAWnwp0wUGTD
a9l4z3U2Wusw18XKmcBSDY4fw/Rz+/zR77tl7WOUWaWOsxBLDKpzjPSnTomJqnV7NwaTdcona7vw
avOoxN+Gsv4x9/UmHIrlmWZ2tGpdctolyl8G90RUtlMsdkqX777Shr9y+m4qcVeV7DdEBXJt24qk
LmcQB28Bq6nmofjlaGScqtybwTqbvvlAFGS2s5Pcs0xtPfQVqzIt1a4NZLzqArHsiixId33U+oz4
9DMtYzaXNjjy+/OrBPWV4eYXys9zZNNN1MFMHH0HuT4fIO8x0cjOjPmo34o4XPnVQJ6OUw7nBDz7
rlGzdVzKkQiyRDT1AelkvW+WoLA3td0W1KxMVkXnjiu3MV/VMrYbWWpalu6Ys2S29dYpOyTHyejD
ZBuLW1Pdnt+W0swnZnr+Z0qP+kXG/XUYEJco0wMvG2+Dh9aqN1OWOJdKKg4itgrGN7sOcYRiPkfj
O0w/696B6eNUmdhWbkMcG/7OTZNy5ru9izx1zLnW9FiaLzFny8VC6/+mUz/+HaYZEtzJtdBeVMRG
mVy26yiTirnLEC9r5AbkZUZOgDqwnA+9594BRkaMaEfyWhon/yrGJVS0Fofgh0Vqynr0LJ/tgbIa
KlIiSf7o4iPWjhkp+GCbYz6KDjfl7ET7BfYCCm1ROZcMxewJPX6+9iaS1utcEdobBXoXTP58xfOv
npUa/HtSbqq7XsbfEcDW5IrY5DyXQiQwS5noVEEaMIrlGW1i1Vx6VsE97F95aXsZPOPwZPrjjkww
ayYxDZOyXdL13QbdgVkntq/v69wLkEMPS7L2MsjpCRLyu2DS4XnIBVSUgjH0Yxun1UYK0qHdJOd1
0t34njMePNeWEI80BxhrxZkr7xyEfi9WKil/E9ueOkSTidzxxIafHnOfbcsG+j7zFP4OQwyAupic
nzNKygu5BO16DEx7zqo+J+TYL6gt4iIbyH5NJ6boPu/+SU5TCtBRh4fOS9SdDy51W+b21zh04S61
Y0WrPEMyN8/uPeO57nlaHGtjhonyrBLHzF/Q9Ovol+5Fsk1ZSE7DEnOjZwc/ho3B44zAc3zq/erW
1QiLmaC4woHcNt/u1Cn3UmtKecEyqibnobR5bg2CIwcj02/yMdzoFtDG4/AQZg4w1jvb63JS3Drs
bcUmrJDGECpmAqgF2w43QL8upySo0AWFZUPHyxJ3Q0+M9QP0DPGuvMoAmJsL7NDaa9KnyjMX4ROo
GFTTcLSzlJmikzdyr5wObK/x/4u9M9mRG0mz7qs0el0skDTjtOiNTzHPgyJiQ0iKEI0zacbByKfv
46ru/lNRhdSfywYaCeQipQwPdydpZt+991zBYQsJVKaI7zxiWthryLf9osShSbV/oNi7v+xiX+3D
I2s4tpO7bxdwmEFcLXuvr9OTsQ4DzEfhfDqNVN32K50mYukpCRZYKbrmUNZNxAgGxYdeggFqDZKY
8CStuWN628/slrAAwhRYEnvSsvCv26Lw9WaO+LrKbjrhrdrzUtKzx5H/YZks3oVsjs/SJSeXM/Rk
RObsqqAZW8b4ynJb4AUKqg2gSmc/OUqcqy49kXq9j+nGK33hnmddPRNTyaZLmy1IiqsXHKzVaj91
40h9Xq6vuiGeT8ZqrS7UIqvzvDiWaC5CvKRJ+N1yP59kbuDv8Ao2B6h1I/69ka72Rj6mPpvgJTCH
ERsBJwo/G7adTdQ2GtLwYvAxQgYBlZ+6RrfH9KzPhjbAFlKnlHk3q3Wux3ofzrF3sKC7d1G30L0c
rCjCiivvyCSrCY2D8Oy5sRZ/pOtZhXeBlBc6WMJ9LNZLfh9MJ8S40DjLot+0CcmeLnbP1ryNLrmV
LQtmJLZO6R2J+0re6K67hi+QnKnQHQ4ZZm7sWrO3oGUuxRfT1pPACgzcbtTVt641OMKqodyHsTft
TVxiAlp6uZcmC7ZYfWvi1eZrvqzNQcW0YLZ57BxUmtHVvMb9Td+O90UGoQ9l/nmCsonQSx+T7pc3
e0SRdu6UQqptk1Pu9+g0s0QpfNwbGIrdQ1szhqCWSLwsNZHHdCJOQgFhCr1QXDPqXK57JrVYt1S9
44gxXgQlvcrClA5bogA7uH90F7HjoFyDCzNzUcp0Tzgnypz0goPaV9cvf+iwuaBAjGTXWlfXhV3i
qzxJb+Kg4jih/elVJE5xliyK3sV2Ej+gLCKF9d7YPJEqAOFZZ3fd4OaXsdPwUFtFcpjcArUXE9sr
LrPmrCsxFw5NH13xiC+2QR+bU44x1Z6FgLgOHgDqKnN/v+goOHNNMO4r37MvK+PVvQnj5ZI5eH1T
2HnhoFM03xx0yjuYZ0Q0iyQoXoOBeHAXe9i8ePN701kYhfgLZuxz/MexhnGLOBkdML26sMeCotou
2oFWWDvuU9yPLJYOEneO4P/QNI644Cze7Vsd9V8yBxaG5/T9VYEL78xJE49c/1ow2Cw6+L9+kYBE
7oCpXzsY/rYwxJ+XsVzPlrQEnC8irk4B/NHHsHJMAX31c2Q3lguut7p/XqW49rLOvclaokwbIOnh
OdaQwmKHw4S8K5ckevYLB+j+CqzXJto5F8nRkOpUNUOI9qnsGLOvO69NWxVtU/x9bBZJucyp9IEP
ipiY3/rC5VCcGr3K/TBj1sAgmniA0tmCKm4P3GpcKZKNsvHeatm2p2LwGDoLCg24n26RPQ3OmTo+
jEiaG7Cy5AHiLrzF81xfSy2udddUSMDR4lKP7oZnTovhpvIAb+dEVRrFQR7b/aakJWSTNpqnBJdE
rLHrUHK5FUP43DsCXJGkYbZeDyunxBnQeTI2e2m716iIT8mq3OLAeSM7+I2tVMAWl8BQP8fDjZL2
XXarPBTS0AUpI44dxnxT2bwbym4563OHQ17vDmeenoNb7jl9tQLhvtQs8afASM2uyyvMHH1m92En
ykOWU8xwW/otfLE5vwry5Yvol684ZkdObPPy0KyuuZczA45+yLAQVroO9/7g33RjzTZT2mN960wm
T+a4Kf1xPjRBk3xJzWK/BKLjHCVohm9HNs8VJW5RR/skgn+O0G4fwil+prHnovWgPVfUlVVlwAqn
sxDIdv/ahAtcvRRgy2TPo0idsmnYMdC9XND33/qFdRTzwY7z1OkUjQ+zzvcDuIq6XO9DIhJbJvCH
oGAUkrvtVbxO+GnCZieCguIUned3s6YNyqeOjf+JHLTdFGN/Njf5WWQDijmTl0S7F8VMU5v0T1Y8
31kvT2nRe7RAXw50CdFJPZ6OLc/LJL8zzvhI1OBJN+Rv2/iUmepB2ZpcCpuYejrHjLmrFP7w1Psg
0bjHRrlbQnPbOGvw5vsEkgBqVx6LLTb5nd87wL313rTL+qWI6mN+BwmHMjdgKh0b9apyLjRksZbS
KhF5hxrD9Zapw8E6ll5QcxsnlEkH9XNXrzsF5XzJsDIwjZmPR5s1O8+wudRBdyg9lwjdMrxOdXjQ
pf8QAiXsNB4/4frEMZLwKe3GLUrzvpIjV9G6S8oeL2B3xIOQyGDyH+JEAzOxnRm/0+38Xovup8nZ
nM5UqrNqnM/+3L3MQpzXgT5R03wmFat6ntqzLBM7RWWpTwYRB/B0ObTNCQdTrtVUXDbHDm1L3E9h
ouM3LbP2tSv0LiuKo/tvVzfYXJLkJYI5vzmmLLkrL+uguW8MA6TEHY54bB7e6XCIWg9VAKJrPW6L
KLy0kTlR4bRl5nErRCfIOiq68tCNMEETWG0u+SivkiB9HAbNLuO7mP1Lk+cHm5e3cpYXfUEQgSDs
Y5hWWGwU02XLD2H6zGEn8afDmGWXWdIiNOX1Q+r2V9XC9IsVXQz+bu3raWdDSGLNLO4yABzbNXlb
amdbcfNlLB7MR51T6xd7IXAlh6G9LLW5Io/G8yK+wt19UZl+VwXcy1hom5Rj/8g9RoKpwCA84zVm
lb8jPXgppuJtNsRNM0B7uT+c+5hlFbnoewbrNKoTS2wB8+3DILwaR2k3jnMcYOoe1/Nk70RJ33Aa
lCwIQ3HLgn9XhcOVZku5uiUDBJ/RGu8eWxyb/WS4mBp13+cdvP5ouugqQ3SMQWw1u9SqJodOepDu
6fYxc0IPZaZum6C+lALDb5jN91OwPCjYA1FBs/t4rEAng4LZjz7aIeFpmjo4i1UrjskS9zQHKIiu
Is452+7DQr6JOCUCWo6v2GyfteTR6VQWdrOJLqRPpjOr9Ls7j6wu4w+r7JmeizOQCzuIE6+Tiu5Q
jJ78gBhOtYxvlZgu1pJ4DVrEo+Sp1aENonFeDYn6tkzLuZqSQ1oQckiK0yxOeVwi9nh5ojCgEJ7z
9P0cMFTwZ1hsXm7hQXhnQVmfpEkA5MS5AZ5kSF5gdzKZfBjzxmCSGbYyq67mqf4oWrHB93fSWecm
CdXXxEw43Syt65KD3/Eo1/LWZ6e94WyyE255EVQKgKW9L0OyhBCTsMCZ86Yz16x/b21OG09ISQSB
UntS+4QGIFfsM1RB/HHNDVTES+2P5QmBri8o2Ju5thd1Mt5Ux5rBYU1dAPxu/uBlnMOdsbDX64oq
N8ctKJNlwtO25vVjWRB5UyljktJ1smWzcNI6UzL1zqIE1JTnllSCeXglq2S9Bg8wnMaG+4L7ozoz
Sx+dZFbGRKFFdzoQGn0i4JqekWdmQu/Fw7KJ/CE5q6zst/7YMPCJNUaxme3si1PAteKiS9aL3BXe
lR/QkVUOpuoPbe+ovaf1cQsUhweEZETkvipPy6FSDzVG9G+l8IvbaumZ+pTJAvmUlondmOf+/bTk
wa2IlMubyZPstE5L92OajiAzx5tHHkQpxZ5ZunaH3lXfKmVTfZpSdiU2bZGNr87cQ5OSczvfev3Y
UcORxCOLlV/6p/zsbyN9R9u0bvRdj3p42pZ+9CDyZP0SOkF809VTfO0kPbVEzI30PsmzdWcmyE5K
V/aW0aF4TR3lwv/r1Wk7V4ndBFWKg7h3KbpDhqv2eZb0qDxDfcAgO9/3fDP7he3NPu0MmyqfNawx
Wf416SPyQGYl82kHu0VVF+zHF54+xWAvji7MA3KCz8YuTe7BImCTdg3nxorNRU5QwhcH4mRMF1mN
ruTk51fxEoR8R40/P1dNarcpJ/fzKZjjr6pOWJ99pqAZbAWMqdDXZ1nZJxdCFgbB7CMrWQXaBVb7
ZphZACgA6E4Nvb/n1B3DhsnNe6HUWzQEw03O9GDvQWx8HGtJVYhszXSZWKpNCciWDzpgsNrNIB3Y
hqvdCpJuS0Ky2ZZIKW7N5CflQYkoyQAV7s23Bm2QBH+SzJgqTXXSGVpZBneloCamQKtvdcMNxKOt
z9ydJEPcMnM/WMZu94m7lhf5EJxgTLhDGhL3Ct8uZAjNX4c/4u1s3DT7id32F0vE76wSJXMyQwZz
xx522gMGYqCeUzI+MELdQbsbgGoxbOhJBFylbeRcYzOlRCaaLM7gIAe8pQit3/jLjGTWyOxCajuz
dgCiYzXBcbGZu2y8zmm7wRftFRepksWd20Zvvfb7A/Mfejlojj1h75RsnSgg5+G2LOwjoQDc/REk
iLA4RtbKJCjPx6BMHo7p9Wljxta8r17qYkIf8b730TyC+nBrjmtho3bjCkVnmhOMnxHbN474kTxZ
pdED24ICMV2rjAeNYHxylWorz02cDeey7Kqc+3MNGXSorpwOtbXF6YgAqoEvgDbbxL6Wj16X+d0u
sGIlE+QyARiyNbmp65HK4G5xFnaMdIfZckTV8rLhxTNefQrcR+2SgEYTOwzBVY5Qx890wusuNdEu
cAqmlMFSr1SkY8H+G4QWclujxygh8RfFtZy59IOYLOUo0Vap95KERaheRBSRRbMKZWsXhZZ07N8G
RX6sR4okwITBCnmDuADa2NC712EfmeHkb2VdQl0SDCo6UqX05GI3p2yea9xSaI9hN0sFZ+KfXqG/
5Nj7/7Pj3Uwfehj1x7+BHzf/dhib96+kC5r/DSTyGIfUn7jzPvT4qzOPv/5fzrww/juAuQSIDMRw
kEACHtj8YYb/+Hcn9v4OxhK3bBiACxOej5Xtv515LohySQkJTSQRbDO8ZfyhacdB8T968d8xG8M0
ShLvaNrD3vsXrHmfXFeIpG6E3u7FOL1cN/6MDVJBynldFxSmuiun8jZYT8jop79pFfzVkQyi7fgq
RwMpRjaJG+KTh02jfrV9maE26u7eKeKTLsm/KhtdSUaftMhMt45of/zhW/gXVsBPNrafrxkF/BPG
eMopHv7VxtbEIAPQfp3dnC6E4ZzUuYeUnV4GZiXLOYkrC8rqNza2T/bDn68ZY+0AhA2HCS/0r685
Y8tfWC0cRuL5Fy9Rwzl5o3WTBKL6x40Hsj/7aP/Fu/tXnyiTPJjjtPpxER1dg39wBXptkEdZDO99
sWZ+hmXp7ETmVtdzxrlkwS1/Ktx5ODAGq87+/HP9p/fI6/kS8eonkPqf2n+TtQBuIDHqT0U8oZLI
wXuoW3D7pHF89buu4X+6Po8AJrycHg7LYxvNp/cZmB5t1aPD6thTvgWtzgPc4wD/5+/pX74KrxRh
ZsP2+JkwOizRUlVFqPdjZdOruGFdd5Tf7f/aqwAF8yMY8VEAUoqT9CfHKIAkYWQOGaTCf3SbTL5z
oI+o+YvX4PFVYu41aM/sStFQf70yOk9JSnszsye5z66x9uaHVqThedd76clffkMRL+NJN2BkhnXz
15cqBTYDp27MHlBXuE0ykpLsnqPfGG0/fzm8oRjpFPt+gB2e9oVfX4Wuo2qM887su5lBh8OebjMv
a/bXvxxcpy4OanYIHuUQv74K/CE2y11v9jO7elgxOOTqEQXmr31iPBh41vMITHiws8n89IBYiPL1
tS7svu855xVpZ72TdHB6+ZvHw/G2+IOHV5C+gF12fDj4rgTM/4lDyZdAlWjSu/vINXZfu9ac+vRG
vGYyZpodl7K5/fM39imqAMiC2MfPNAyJkxD4IWbyPz6QQH414zRhucwN3XyAEDnxeA5MXt8tzmXY
fc1knZysbGT2CyfJC19W+WWEK+4379xzxfGC+OObB9fM9cLqCIKTXfBnYr+R0TpFUw16L/NltKU7
hYS4M60Rg/Wi7jrMcZ2XiJ3E6Okf5lIn9fNxzx7foS5nC8f8OftYXGmqczRna656O8/rSwBsbbhl
WhzX56RbFVMrUUMKw4g1RzlRMl/f068AjJnYJNHfmvIkfVoVc3drwN4QlZ47fem2EwFpUkIWtoPf
lY8EeWR9qkKD9SfPMJdsgV1QfMQQzR/Qr0bqjt1OKQ4IU44n2Mzz8m5SXaz7CQ60fMm83pDOVeA5
LiCUyZJJgYOJxpSZvRgJgyQbl/PaRJO8mtnfL91K1r5knOtc+KIc4stILmWwyzJnvGzzdnU4Tzcx
iefAbZ/iOMkNnHoonkkTpLTo4Q2/KJpFF9RYleXjnEf4Muc0Wy7TQbjdexPXdQRX/XjLhmUeFUwa
U+1u19FrzYGxAm2VbTXU5EGBafk0Po7RFxNp3Gi+P+h4jyzgIsN4ilF8gCfxtpQVzJ9IO/JCstLF
RJUZq+/cYMBX4BiV0Z1EaTb1Hz24TJH7wbgx+ACDHWGDlQCcsdG9W9NutzH2+FPc0sZ67/C+f9A2
zYzFlTl6DwV05nsBk2nd5rUas33g2uxNeSa5x08q3hw1R80GdsU0bSx0RwRtObvziVv6AAXoAINC
Z7pufqW1wf5YZcPKPMrsZeyl/pq7bpvu6nxmcpq2GVFe6B3hiywW7NR9mkjFTMhEl6E+TgOYLTg3
gBG77yWmLHVauBEx8yEEK7ZtETAIdxXktjMOPRxpQaS14PO4rLF/KXMQAPeYD/oYuZ0scq91H+pn
0wQiIBYYZriCdd7RR1SkyQnKDVlV1+8AQaSsFMGms1Ne7qZB1ScOGPm3Icu7F6dewi+z6GxV38ZT
WMTtXeKmZr0aE6+FoT9EfgMcKZ8JYCs/uecrox5DBHQN70u2RfOmAQX3HJZMLeDUwPcDwMlI8iJ2
MLWc6ChEECx1iWsgH+KeNGUZ9N4uHQ2a6JwF0Y2kPUHQfydzZyOXxV8vM5UV2Li0Vw6QVkmq32SZ
pTXU0vD1TpK3eyQijUPdrIP92Rdsj2fafnpz5jFw9k2HM21pC2LvIBGZdzJqaB7UzDRno9K0u2lb
/0h6HEAhbHwc0NhQPTU9RmPBIELHRfJYqrkKzqwYy2ula1p3U7iJ/aGqmr68EnMsX5116tONd+QJ
XGC2tgUeo9AX+xR6W7g9cpMYWjcquPLr2vuI8m6NwY9E6fkc+j7pQEWQ5RB4ekCgShCT0WV1aLKr
vvA8Zxvn67iC4vCi+QCXMsUk7+fJJmyaiSGDchh1uLiiLgBUoc+ZGPPZntZtOlehhCwBzqcGOX5s
nOHHLEFWbjFm5rg8miCZ8ApjlAXq1C/nfpK0XJSzoy3GD529L0ncz5o5mCuhIwKablnKlk0z4FTZ
LIENPkbCs89CI/ue6NGXr1AD1RvO2vx59QbxWq2WAV2adeQalqwOi12nMvtQJRMSUI9+h13xaFQl
HsDews3bqtkHS+YA84gi+Qpfd/k2L317j9umIJLqpkO/AYwQTRgqVuIAvZkoDBatnz4SN839y9bh
0L/tVJmkGz5h93sr0R73wEW4eSruihnHLCTwTZib8AcHtArzrkawO03lglOoDrKoP8OTKk6nKmKb
MwHs+FIR2VC4OBlwbpdOth86Hx1GvVXs4SVOvFeS8+vLMfWRbAt2GN2mdHzscJCQaYIr5MLdGMFT
V2dxN8kTruVIwsHo7dfVnY1HroJpDlOEcTIXo3CX+7gp4x8QWIE7kFMQJC9Uvjo7nEbdt4BnwLtT
lA40B+mEd34/BJDkZEmvRZagSm8m1iACwb5B32gndQsiXYMPsmRTNi0+tWQzT0J9Gwfj4CWKc4T1
VI/jvHeKxMPfCwr+Ad47BOO08J3pJNdk9TejaMf6oiPLeVMyqsNmLMI2xuZRjRX8VN3/8FQuJjpc
sxbbaJRjnLF5798SJg/uRECup2rc+vtgp+62cHRcou8t8QKrQuuvc+NSHzSPhfM423V5sWochm2f
+lz6td+Jd4Al0XJGFTOpkSKtu4mRTU2SA6gpVblYXdFtPEaB5hzclCS1DojgdqqaErtEMXp30EoU
yAjsV/0BsPUwHx17YBWsQsDyXRVIAJq2+pH0mO03lYFnvlWxs1yaUUzRwefQd+cPE7QiH7Vb4VQM
l+A0lKr7Qg0T0z+rPTrve2fIn6u2oZA4iVpELrWI5QcTLBFAbBlbfSkbjB6n4JNgksKtEQlsHZeK
CdAOZX9hOLncEwHn1oY0AKIZNzE5eLU0N95QDg1xnbrCRjpiIKuHSoQwQER0dL4D3NnawZsuakzd
A9+LSu8gmOEWzofRvdJR5NGuCyTxiWcOHCcW9uS6mNl6Yducwo/e9eeTqtPmIxRrQr56qYrlBDPj
+ADfCgelqgaFwRwEJCIEQYpkg03KedOyXl9GN8KOtcjR3Kcix3YOHSUgr69ZWWhPZqo6sU41oefj
N+dJ97aENDQzNpZDygc6yC+h3/rfV+qHTkeEw2bb0Rn53GIFzberzp0brFYY4aJcKGzIvblhG+B+
k2hN1JDzs4+ZeS4HVEDpfvOM9G67fOg/2NtJJOQsGIBj9VWzGVPXXPlZR70IaHkqNiA5MG3ssRzc
eZRKPJKJx/eVIEBejjpaq+1IwubbCrqx343+sTwG7yp92D2Ma/zGAxu/MpbYfAZGnOyJvfGsIVsC
FcFPy3sOmOTPwqKTDwhLQAHSdG3X/azdku1TCGRmQ48MAmDXEWjaJMLv5004J2BttHI9ULvMNzax
xeK0jdI4vq0innBbdllht19lUj4WDIGJrZG1+lb73tFunRqyinO/OkfbCfKW0vPKwLwoID36go7C
3Tob8zT0dXylJRLGSe/0YDFkbTzm4Wvqm21R47I+ddg3EDoOF4N9HMk43KUQOSg/n5xKsZHtGruX
U8L4d1AxYYSshGu6C1pckXvyH2Ow12OIEQRQg8InPWjZs/FwYuy6ytjnDCjmQGVamPY4Ick719Om
TQiRbvDHBK9DPLg3w9qiecVzwUaMZB83AJ++8811O3xCjoWIzBw5uasGj3Zv2xMC2rmhP91GdYZh
D9QV27gJwMBBLyPVQDrNK/Adyqr2gIMwQw3sqQnlxImwvQEUgfQvQ+vvROzp7z2iJc8Mv6cg2gSL
w4o6g0tjdU+oPIi7pH7vo2k8plSkfG9RWsJt3yOUbqB+CdbicCbWF1JOBzXH4pI+yEFgkltoeeVg
kTGyBUDcR/fs50aSdH2TP02cDvp9GxuB0FinFsutXRCz1rL5rs2kL53AJW9AwAWJMwhb9RFCGb2Z
Wm1eXKHtE59a/YGeCgCE0fdKgIUI3rfVKH2PST0NqRtX7IPzir49VAu/3dDsbcibLiK55vTjDltM
sAzj57zwifEvFgCDL21tdqkYEA4L1zRP07TUj27E3A3ZvI+e0zqu3oHI1FBC2qw/S6aYh3ApqP44
y7Cl8disZt5HzrPpCkAqMT+pyuihIwhBB7TT49wOnLzCqZWnzZun5UxcjUBFh9c/COON8SDaVC7e
VGgKR2NOW4z2ifvLLdnnNPaHqia2vmWymq+hqOYYmEt3BNeWU5Uf+n4GNwkpmydlaReyC6h/X7tx
jun2WYvxlaSXfomUBtiyrv7ynlm3G7aqIULQeCXxIuEvj0HRzXLjEs1vL4bBKUA1T1n8Dn2lPhdy
XQ2rkT++jcHSBDzVsvTSMWV1ky2BeJRJN98oopsYf6Oiv4XOxgInsFixr+YceqpkUP9AWbBm60ym
TbGZtfaLapOUHF+zYlgALIUzrJuM+D5yJXAayWkhgZzjZ1/zrHRunLaa3nEJEuIYxoYN7VQTJduZ
rAj29ZCj3Teznh+XZowep+J4Z9aFo37EHFcfrDdW6tws2ZGTlc2Q/0xChnG3gH7EMuWhN1JSsDR3
hXTrFNs/tGgYoPOxyXzGN9iAMv9WxgsO0zgMMUsWQYtxEaC8XjYewZGJaFHaLFvlRM33oCSGSqOf
jtkxhYOLeDhm7EMCEpJfU9oCig3qR/IinBzbDVmARe7x2EYINaUv+RLzDrPJHLGJKPJ8vaD3A560
SNP4+1whL236ytOc173KPQ86DG47Ei3tS1DNaoHLTg/ThlVy9PcAeLDK6IkIzibshgZcVBx7T91a
hXdFW1AGWPA7lbtWC+e1i2YwR/jX2Qy25XjDimK7Aw/q+kb1enldTVI/UYRDtsGvbQ69s9fdfrLN
8F1Q3/kxTrY0fAxrQ/l15uQUV4dz/2PhI8VpDxwck2YasmRqXz7MHsearQZ6dOrXwlPbOFqg0IaJ
+jK6siqo48mYshugvwTcYkBOPHWQlg/haCICsUUiLodGMrUI2W6jwC/9inlDiGQ+Hzqvs3jYs4jl
IQ/YIyQNxOONHlrZ7UMW92WPu1BxFGuxW3HvQqTe+aax0Q5+4fTAnPNID/QclufZolvtRN8Rv59S
E3AjczGQuIlJVh0iayrCak6Wmd0a1m61JW4VDZww4ugj4oRz50a5/XCcrjBb3CkzBCqQHIZrHtI6
ryzBmk6QWKttP4USo6Rei7e0d6OvsjC92Mhw9PCu+HER7lw2/jhz0MCrfSsUAdmREwy/VjRU9U4U
fbZ0l3lixFVYd+mThFFIa8Tg9WnoP0UZiu1uHqdEE0cYbYwvfB2CXN8xg8DMnBQNRqyIP/0S9at7
pkpF+M5xdf8N/ID1MPG4JruccsOCGNdVH5Atxq/g4oImmqSIFWDniRltdrqV9lwWpLX3YTg4w6aB
b8XdGNniO8TkqmIBxuIJkrxokg1IVP6dTNS8EsS27pWDBfuZ0jCXBb1b2mfXrpJKdfA32yE83qiu
TfMvtlQQsmu3xSpaaPvDTxz/fSgaFjp/qTgDydgarD+Goz5Iu6Iq2c8ERE0qsDrT1sfVl2xrKplv
B6FuB8eT7LlrpXE9CLhCGeFBBXLHky92dAIYCRZgJxcM0+JtxnJDhFEvCi4DxHrW2XysmrMsgvv2
4hVj7B4JLUG+b/Gs8wQ0qFfk1Dy+qY2vKxJAx/UVWCa5NTfHc2aimUdLFTqF4EyYxsVlXTTUVu7W
GMfD2USIkoxQENepPIlHdfT3mmCmNCJdMqz2gNrUtm1FO3DwVPH53M2JfrS5GttrmIjQOAPCmkw1
MaGY4Txd42B81GBesQ9ZYQm1rSUTwE2XDHIkUZas6UVnCcwCHKgnEG9uRfTyOqlWLspN200hpZ1k
dzvnWQ9EvO/E0DXzW2zCsLrOuhms/mH2UxGdSEWKfrfAs3HPuwg9t4fEXWaxwx2gkuXING7W/A5L
QeyeeNUQJYeRqiYOlsOSJOhQQ6osC6QjO7evL71unTSRnTBJ7bTDNY0ncBNOQ8JkwzcMtKpNNy4R
UZjAZa7wHchkkpF8ytlP+BtXzUYcYtCosKxGYY8Zn5IumkNCM2/LUlNVH6QBzdXUZAZ+tTfOxHKU
X8j1ZBlbdosWy23JkiAYRga5jDhx8wYaJjR5nwMw3U4tR4MnnoFFlG0pKV8G4gjlqCax1R0PUEDk
ogzq93ie8ohh54K7Cg2irT/qaT0+RZidNcEF3u2kugAmVZCQNRkV7KeF4TP4nkeGHGjjgsCFY82z
pb+0cdbPjxCbiS4yQmPufzs20o0YlPlVQBLGAxKASQBXBi3FsyOb/IHFypTPA5EZf1uqcFU72QR9
8bQ45P1OUtHH/UWpgyC/t7jD+SSgeNOMR6aB3hJsmCTaqnE0UIeWlNn/rmnclsIPnuxtCJyMPRx8
6r4nOHmKB8ARZyXSyhEUTcvyS53q9B6JpxX+3hqRVDlpZ12U9mzxjPXW/YA7IotPCAoNzoQdLM8E
s+JSHLlq+55TEu5x4ZrBBc80hzxhYUp2lb6cIw3Qk3p1jLG0v3P5m3UfRjUq9D8kqv9zDfwXtufs
/T/+/Wd3/J+4Btrqa/P+i2/gWDb/D9+AL//uIZmLGHkXXQ2fwH/bBjz+BPorQCg0bTcE5vA/rgEo
QDF/Ew0zipBjsA/8j2dAJn/HMHAUhJBr45916H/BMvCpbCty6cNEV4IjT7USStNnVBvHecZ+2eRy
h3KCpf6zIBZSeBkXbZPRHcVaZTiAgOtPbgFRYFKFhwCxdPR1vPtz2emoyv0/qefnryJcPqkA8Uky
vv4kD0+yn3sDpWc7sp7sSYal+1Hre0bqv2sE+t0rHe0GfxDcTZvhFuU5vIUsbE56F0mp8JW6L3Q0
/UbBPYqAn98UfgWOkVKi5IafpcjIW0pTe+42g5Jzsk4gVa2HOpLkMwkQNY070gXjLkIDu3DY1r3+
9c/0jy//6TNdGdQUocvLq0jlN0L0ya7Oxuk+EoP9jbT7q0z5j6/Pk3iBPeHFR8PErx8qVCZqU1qu
pMQpYSGyPfa2YcyAdNdwCzibiK2C8xuB8FdfyD9eMyJFwo3gwe6LP709yIGlhLLrMo0tmZ84vTPv
fcdRW9Ma59opAaynTFR/4zD4Cd37/KXGCDZosqzZXvRZ+c36pSlHeBO1P7VfYmgwyBfjint/mkOS
7cKiC+mo8cGkEPPYySQl/64p15neSGzXIW0RMiCf6oZELtuGUx8pxiZudvWklHtFRLPMSaFh37uN
iqqLfnNR/qvrn2EwkW1Jv93Pp9sfr/+qxL9NRg+vI5VOC7NidvH/yd557MhupNv6Xe6cAhkMumky
bXlftWtClNv0LmiDT38/Sn3ukUqN3tDgDA5w0WgHSbuyMplk/Otf61u+FUwznumh/sUlyN7h798B
XEm8VVzi3LTsb5+SRr+aK3aPIZZmQD0dy5CA+wpZi9qHSr1hzmqi7SgLMIaseb0Lz2nFGvB2ANSm
C5PSJjbqaCI30yUUdyV9cwEZjF0q2UGv3ZAitvvjSNdwtW0VZ/gwY0n0AAXGsljtjPXjOHsznVqp
TBOsDQOU64zYlE8UTI4jBNmm/SkaJMiNY0EvrJIyJ1JiVWPlbL0001vymwbqbIP9C7EsUvXWz9qx
2Zp4s9MbotVyOjatPyUsGVoSTkaVL69VPTfFvmQv7Vwqf1BrMDA28JyO8n0onYRQoF0tzrbLo9QN
7XaatkBOEe+CxfA/rNiEKSNbiw7gzm/9O2v2qbzg8MmO0OpoQuHfPdKqkfTDTrDO4Vg/WPkLZ4Hg
ZrDLiGGPPeyjI3jK4Bsf61twz0550DXFKJsSqfcx6BuAyg5oJFzeXfuDt4ltgD+J4XM11+g9G89U
bTFCc0xk2nS+JnqB8Y3SxZWHY1F0H67UHhDnwX3BSjVbHIkz/Cn0cXx0xAk4HFm1/eIwC18pGNpf
lhbTLSKWJzaYxPPXnGSsv1XVQtivI6N524NGY/tbN86T7oKIma529X3GfDyAf6/N+8VgxtyBaRrv
fXpN7hZvhR0hFbGWnKkSBdgliuXYOGyZGCtLUE14jxdUbJ+jNdtSrw3oAfFiDC7j6H24EHvhJORG
+rPPpJVuM2nkFzDG0VinAjfrdtEI59dO3IkzbODgalkyFXc8Kb1i59IM5A0bINRyeZqj2BwPrjFL
9yypainPUh+JmGhYOY3ZgQVP9rjGbb3QjyXhwQqMOlJo7anHTuDKYeEbyOYoZSCdkxxKlwXLCPec
CS5RPWIIDYg24Ys2AU5A2isVV8AKiAlIC+PpZhXQ7J0q2/k2Ns1KhETPiGg13MjArUQ2OalyrosP
O8lpGl0UugdGW5MBn2Va/4oPemj3hmEscE5Hz9FH3a3Lt4y4M4jt3ushOI2dDoFbpHYIaAlxc0lB
8ew44HRvoLhimrykI/EV5xXR5CWbwPkEwriKgc84R5EAKdsokunTJcZs5W4r0bCNkGir894vm97d
tpS++ZsebDqyOOyBoDp3JvJ7j3XLIWrDMXjgkO0ubXDQbP7p3CFTalwKNWj9PGPSxLPetA6Mhaqf
56+oSzLSRFPCv9bNHkwTDdyneKc7iuqzYCo6xNCqHJ46N0rGa4H9Prk21eTM5GRoGZX0IJAVi+LB
vG2I6T07Zo/Yjge5VgfDjI1wLgEgM3RysXphnynyQsIMVH/FJRA8m40GuiA12ckNIRXFdGZFwXLq
EkRI/MlLere40VxsSRKAobBEQuhpYv0RGg1w8lF0+IeT3GwrCN8a4kJNMfZwBB/kaNziJncQbpq1
Yz07BuO7R3b33aIHY3xheZYyZTPgRO1r7bpq6cMa7kZlXiZibKHECwjV5Tk02ZZ4gZu6oxeOY+9W
NcpFKzAgmJXlyesyNwZWLgGefgDbKk5tYZ1AYZvjNoUw8wB0aRgJGC0eT0B6Dlfsvism5N+8LFeA
LhfhAM6oRqyKBxwA1tw/tJh9kjV9iN2lMH24ewN/GDKPN+fPmpmVRbumDjE0cM24+9Ee4kMdzSAP
JFVF4tjpvqvvkWBL9k1Z5T7hNhgf3LGiichSyWWACQH3QG5F3mZhV3leq4GCldxNti6kONrHQLok
y9g8dhgl7gmeId7H7ehsp8VifCzmsnqLiBzt5wmVU0+VvuuSpntMBl1fjAFxcrLb41Nk6IGvcxxt
I8/dKQz7uM6oR03a+Qqt5a2W5CHwhGBIxDNERKNXhGa6It11CUhfKSZvY0Sx2Ca94U2IfWXx0KXj
aG4AE5nnGvNfm/uoLk1LD0v2I4bts5V2gSA8JD0dseWQ7llUBC/gsQxCqPGtGlGz6OZxLsogiC7T
ZYa8SFeuQ1XIZppN95ytLKb0ehlxTI35mTvAOFr0co8PH+oVUl5YQYLBLmG6uwyi7s6W424kGUcg
l1Y1OTpcGyvxWyag+SkrS/Y9IYzIa5/bJUHTltR6vnVl55OvK8rjUPXDKVdR8SOYxXycamBlZc+N
a54pOQnigrsK/CkyjHL+qIL6Oc+j4qjqhHpECBmjgMGc+9HY7D2oB5fZTBdJ6tnded41mNMyK3ol
emcdqB9gXTnQS/HOceZU2eCF8kp8UOpCiRcrv9c2Z1/WawqOgLPkQA0UkmzNenTTRPVzNE8uKdWl
ebC564WcL/1bdnf2rlwJ4rY3/MySxt0ZQXJOkPBj9iK1xVRwS2vOKYgBdRsie/Ys74bN3nwo8BQA
leC9Qo3pdzFOWyImGrUN5VptrKIaTyzUzT3K7BlQjQdBiU1Y1RbIrapt91NG7CeTEdjwHNWwSls4
P6sMMHA2KDemlOZLlNo96TeF1c2qhH2V+ZWsN61eCLCKKSdsh/SxGfP2VQKMvq9IPSNamn0LFj2a
fbHz4uamcLW779sxOnGKfaA/1QLX7PDEAXBx7bvWmUqDY9mAAvO7+j2ZxFVGh4pQuMv6zOpOPh18
ZzRgXqeS/odg6C7Y10DN8mCgONV6W5mSWFPtaZYXDTHAn5wU/XdvwepQIrCBUArm0DTkck6hR4f7
dBAoWyNWNOkhHsmK4IauJ57HPE4R4sYIXKeMdlIlpyZdlntnsq+HzPsyB/4ZDLlED7sMBcr8OVUu
fIaqv24MFl603R2g5wNRNGiG8kmMSjgFLFzkdYLb+mV2OuMkl+Q2Z9YFUJ8NmIVEamxNSkNvF1PQ
A6rmiiJu0IHY3GiH87aDL8H2dLhP3Jn1GmvCeerEJjX6HafB6JQ6VOjVhT/u0krf1gSZ94lXvsbd
6KOvW2e5T/YLK+yhTGg8D9YwD1SL3mveJL5iHhrdvTFmp559cBcnL70dPSDB6XAEQtfUpljNNm9l
xvMNFYKquTa6KgtjB2uQ2puOhlJsxNxiOPUMvfXRAe7Y0FToh15rmYcEtwrslsLfQmBZ4+vg/IIO
OXEz0tFCr0Jmr+996r7UmsCRqfVP+o1SbE562w0l5jr1TiXAugYT1bZjTQCLoeDLqV9Zdgy7BGIG
9QT9he2vrSq6vgQJDySSmz1hyiWeHn0qdd1drw11qJQ9zux1pynEuOWOHFeUwS4/DkidESHNl23P
2fGFIjibPwxw4LsYWlafc6+57VG25Yc+zaxHoj7LbQra+l6nc/WMh4NFveeksG3GMoYZI2ygD5tx
EuYXBhJr2WQu69jQ4pprwyJ1YeJES8kWmkcpb31VTM6W84lbnayEFQQrTGcZXsjFLekBUxZYnwZU
yFU26kjuLdq6b6A+NNS0RIF9LIGQnwmewHLDMEOESSkxn8wcpr+BtJyH9CmsIOCuwiwgg8R+jy2X
3YBjQiLeZfBB6b0faF1Kepb6XaKDT6UBcmxUNLAuzFsvpm8qllOy76beew2GWQq4A9oZTw3Y6KsO
hYe30TCjh8wsx5jEuSfufJ0WdWgbVnZl9nStb5Vn+2/WVFk8CFCgBBe1AwpZWi4dEvyWWbQjAd76
EI7MHlilH3HyFQ5Ghw24BTACY9CYT4y99025YmQDpBsSYxOByo2okgxAU9zwv0e8BOyCQbb8bOhH
yTdDJ+N523RGA22lbhEz3cFIT8DU6tfYtvWO3lbx1AdOL/ZU4HXPU+ApRXlhxbvkYXoCChLk3hI2
fuxepAXr6+0iwPpSBllRBojBq0PgtobyyaVl6CnFo0byVlTeg+XPPMboYPDBuOIbK4DURuq1oymT
92rNe6WRMbRho73qJgFQKXc0rcGacOJ85oezcHplzYvNHFQJLGJBQPjUC9l+RcJLX0ui67eBa7IR
qGV7KgAjkrWvq9beeUXgPPcq6qEeVO1yyDuLTDgCu0fP1YRQttI13J7d0GC9j0kaPMuI5sINfq2M
+y6btpXuqtzHrjFcDvJcmIRn2YjfSa+tP3PqLrgtxTg+Qtbr+oJ1PdoaNmbIAzhZHfqpUhsnM5t2
LDvK1/KVha/zYLMyw/gDE7umvpfe+w1RZ4VENUA4gl1A0xjfxWr6dIfKVuFSdUm36dk9YhMF0xrT
mE21ID/ljiUs5IySuOF4kE6f87yc3CLsMUFMFBL5y3tUOvWtNljkhS35xqeoFu3HWJjLdY6Vul6/
ZuDL3CFuH8pMYArsaUeBmtQHFEU7BmufbYyyTXVK7XJo6ZcFbEAQOfLVraiM5hcX6YfREWjikYud
k1J7p4O5mPTpzyqd7VtisAxBsve6bssZYXnxlxqf2OR7FQM2cLbq0ImmeJw7bJmUp1AGbgwD28ku
Vu3dSMKETdJC5whZ1q6Nd5hFzU/YpXIBBGtOXtiJ2JW7Ka1xA82a0Cm2g0n3dCDDh8JGZ0zbhiqM
HwWtXSwXFqOhELXAPUSN19zl+zk35npTYkHkTe41U5UTKSPfAdCbVdgXvr1n9OV5kUxZTAE4e447
u1wy9kQc8R8LgpX8sZ1P1nHpGywYAdSeHos6xRI7Q6jmNA6jjve6j/FqZr1rnUqsmRZ08Kyf94vb
Z/0BH2CgL52CUBubbJE9GXWALdzLZHLLasyAmOSwft05GI5gvWKxwBVul/CoA0UMGx9Nvnz5dgcO
gCaJikP+OBqYPU1882ZH8panh/LyPRv86dHFU4tBPODX5IRdtbcW5KocgzFC6tFHyygPZmwXt6qH
Txcuc0fEX+XJSIt9IhCOqY0hKMwGn/t5xDOceW3cgwPHxjA1rv8cpaiUpHx5RO1jItbDvrOi/O0f
664M6ZyUmLilJ51vCiH+xxrFCYVZ832mwDNSAFRd82BU1fQL2fzf6K70lQgXA58tiCd+E7Oxb+ew
8fhRs9LLHqx4zgJ8sLdWD6qrJT20+8e/2vpLCdO1WU643jdF2xu6wnQadF7h4eSEHQgiuOcybg1j
/kUm6W86JQkbdCab8B0RteB7jse2WWMlScGPIjYcejRHwZHhqGjD8Tr/z7/V7/L0XzTdgJ+1Rnno
PfldrP+rfO3W5Foiu0y2RTWbd1SUZyfdCXLPC4/0A+4d7W16XifnS7rXuy2KR32FyS3eW25jPNBz
0l6SD0ysX0jcf/t4eV0kcAjBoNMSnPt2JaWB0+V47hMC3/oHfu6BiYo6+hrP8Y4TtPmL7M+/+XHk
AZHwhSCrYlnfPt08bpU7zG5KFBryjoi0tR2Ri46EoX76TmD/4hNeU2Xf3nVWBhaasSAka4o1L/an
TYwUrGFAwdOctkAnfmvrSPlPZVzVO5kkhn71JsPK31oS7bvF6d0/pOn/id1l81XdQ2D/6ok8/y/I
OZOu/NP1/7cWkru6fKtS7ml/VJOsO87f/4l/rSyD3/i2IZXZQgaOZXnkv/5IOgvzN+GSCfN9XwrP
owrk/60spc9fki7LELLOLBTX+8K/Ys7S/g18iG/SE+HatuezHP0HK0uw5n+9aARblzWx6rAnYAVD
NOyvF41fG3m/4IZbS0eW9pwz+IChqqFE6egahrvcjJbKCUR43RKXdw0M9eIKMkgmxAYNOpr6LdXg
uUVVA4a+U19ExPd6a6RQrK2tkgL7OI367QT4J9oWirl0tWk6wRtHn1SHbkFI69pb7MS60DhyjGOf
lVhKGFNUnDzkRTSAtioHie8bek1dXxCxjbGup54F5w66ODWcuK28k4BecWe2sCVrf6hugaN2C0zQ
XD7Xqjea7Vw2Dk/meCqvaTjm3D3EHie5TUvPffmOxA6FjntSNUUXkZeridZU25rNR1PbRXTV+qZu
DuA0KurLUA4FIlSUQIPiVC8R85Lqh0zKyN2LYhznY+VzMTDOB0WEE7jHFLkMdp9viXYgWEGQ99Gr
rcrNQ584E73oxOKMfRx7dbOFqgSZseBUdkmrRXnf5CnSkmq76cIsJnAJeTriaORXSF/7funvtLs6
dnSKxwETZGXTtpe5/q4kkyL3VL6AYkDhIoNi0qGGYMEKcywupainF9YLjYvLiJDProgVJR/OsMLT
sCnJL4wn+onKxm0cBZqq67ST/NjYvS1mVV8sLpXGeN/cmMEsteLPqpRUoa1p8pJnmt4WsuveWHUQ
1alpPQ/4FlwkvVye9Wq/bNvQc5BLzqTjOGuHKPP3ZKaIOqlYose+ijJ6W/3iUljBcOuVtOG6o/ng
t675XORZ+R7bi2bCZmwYS7v4MCmBJi1WVqRN8jwLrr3coXc2ApHYby1rcM7NbM5eC3onVAhxFEwK
1K6GX2ua/Z848xhLRmvxHoZEc+CqUiRrzJnsPHPlYW1WYJjvEa4Sc6eCsTk4gZzopshtMigxV+7l
YswEzHlm4SBlUcASsnHMwdi38XqgdOihTTF40XWwtE2CZ0gSbg1xyfZHxR5iIM5S9ncru5JERurX
z0PfLoyjMFce5VSoEVqJRXStl2OO2ccDOVynBuxLjn3Dsvcxcj1UbZp++qRMIPLY2fg8JWnSbvvG
1g9D53oca1XkWpsJA41x1OBT8AAhdn0GQZI8Kn55novRvBp1CJLg059087PtYuQMrDXZbWUENrEA
JsvbtnLw8WazRA/GnQUIPNJj8YMVEFbNgMpolB6jts5LoiVobbg2P5lGaHYhDDEJ/Hh0ZVlZHj8G
nB5UyLErOhhO4r85dPMFW9V1/lNKvAc1SafJHeoodZYmJZ3XRYxMuBk5Cb+XCYAG+r75a5uu8Gbe
cYxTF7En7QcM63RWDB6+Qel14pRXAStPloXdM5Y8q7/w2gF0CVslg0EkCi7TkjKWENhXhmZSDsrc
yRY1l3oc17xmXwlqKutzFkxsxprhTLRyJorD+PzZTMb0VdtqKU4VvJb4xmnaEkO0ZdLREzAJ4HSM
HKFw1onqNeY1LGQ6VrgOVX1Uis6INVaY2GX+4celnPfKahoCcKnhPRL7Kb1QMFuTqESsKXftaOWP
FhmIaNuXQ/kM1ne0Qtyd/oeqdHXjTwVUycJpWevhDLHrfTkk1AMbVmvwwyPZbXRA/s/rWY4jJ/hm
sTfAE/xkj8MQk7ONe3HjuO/OetYITJKs3y+quJ79PYG0BVXAZQu06ygn9Uld4sHfdB2+rpBSX02T
ozv7j/izA6jYhS5JtVpjeQWzGIhXAhryCI4ZG3pszdlN23g2tRJpEd1GBSXWoQTDctNS+/pCwLem
pwW+Q3zkhwI9I3UcRex5cJSHDh/b77gene5aYde4zBjM30pzsr1QTdz3ti1fbkqoE3oi995EhXEI
Bc6ZQUG03a1Lyzo276h2kT0SMCWhzPAbYbgujDOSarh8+VovHx5tbo+1GPovkizLZeGJqcTgHeev
XTZK1MvahQjNG85rB1u+xFtVxvl9h0dpQDCWDT7LAHPmxoYcec+yyMkOJJBJQ2UIIIpMAEIj89yY
ovgFFZUQWCpL0sMUaz7xqY0KYaSOPv0x425UOMtIAYjNzTb0eJXs8Cp1PqS+RhYg/VVu+snPkkPT
5eZdDFJn3vnlWuXdZHI4YfsGE+gKPd4tQTcpEi9ZtxCXGuNnmPfxtacV+8VGU36DftEh9JjsNK5l
N2G09O2YotfKmpbPIo6nM7LLrPAH3Vlw4GfdswdE4LvlvICszTPXe2mr2f5huX1shzR8d5qRGvPG
htWxfB4Kbd0ZZjVzl0CpZ74cG+84WRUWcQrlbXrXRR27+4S8VxtO0ObT0CSs9mZ6krm+kxOxNZ+K
lZtKE3ncAIST3YWOC0oa7ErqG4OajzJUtGkNwMpF9zTIRNwCpAKou9op0422U+uRRxdQTmccBM89
NS67lCyesQtUHkEMpJHIZE2PAruHEqmTLSPFwN8oAu9l8Udww40rjasA0b3cTJSeYMdvm4nqRFzI
P8e4WOFW7RoaJ5RNYIvo+fDBn0FoiOlTQBxI0ptmMFN7V0yN4PuVLNZZiQG5DX36s9mB+U56TwdP
EnHJ84nsJIcIHOWoROdRpAknx12AnyXR3DQ3LLjy94WNzlU7C7issibFxfOCTxE5uupvLZYZ+qzM
rfGQFbggQhqxyQPVvqZuwIsEPl4fhjRgOfDqL5YdUT5gWE57UQysWTaRt6CulUynHDboR3t2ahaj
PKE6+5EaNgpPbE8sKK+9sSADTDNON2zveJnlgt6Al5KfhCs0w008SF0tx7pqvDJ0+dKQkkkm58FN
l9qmyZb3nwh2Etxgx0/HndfAXKTqygWp6niuAKStCOluJpczM9LyKN4HY64szhgRizJwOq897o32
LHeQKnnOk6lHd+uMO/wTxBKIXRGXylhcDXsrz4Bqi3YcbpmRVHy2tKXhnUrJAvRCLf76VdJWs214
JGQXlpaQGweEL5NaEqVxk2i0uklr+47ax/x18kq2xKLusoMzDGW2b4j4QAloaq7WwoNLuFUm2vS+
hGTAMXfqY/hYnFh9ucdSkLsXSzpW+tqW+bQQLS2E9+7NCe1NPFAMH/ofgd2FNk9S094Fxt4xeeLA
nBUHJLlquhDs1+jkXoy6vutwBk/7dDAn6wTbNur2CdHo6ANzfp7snXnw/QeSbUF74diRlne2jmwR
kulexC+a+tbB80+DKeom3Ak+GIcZiCnY/TaYroFYF6JovC35y5dS5UzEtVd+/Gnquvnjz/tzxeF3
++X6Y/wVVeMwfkl+3DfqSgA5uDP6Nt+y+CQ1FaTFfG95PfdOjpwZsQxLNBcAAeCaapsjoqmIJwLr
Uw+/v5D/Pwn/H+Aff/pM/jYJ3zBKDfFb8edR+Pd/5L+oX79xy8UX66J0Sd+kR+O/ZmHDtn4TnmVj
61wvEoTH/56Fxer5RR8DXiLMP1Bh/5qFbXhgCDoicDD80oxII+M/mIVX8ee/r1J+gsWrM1GHaPYM
XOs764hFQrFIM/M4pufeVZKRH4B70e79MU7Pyoqg/aaREv95laeX5uAm9396r/7N9fu96RkdcB3s
TcBnJmCfv7Umww8kvIDxK+SVGo9G16+JNE5Ljazm04gVCQyZZlMl+y69crhNsavDrLDjacTCpcZr
dD47bvMEkOIHWS+0+Xa2pwcR0+d4MBpao/aqIn43u90vlKdvX71VwuSgjlWV982DhG6tStifpKcW
Aw/eaPaorqvnkrqh1HL3XdqwUQNI4b3oVgzFPqB6gd8pWkR6wtdp5ed6Fl30C0OmxbXy1w+SMioI
QrYLj8sR6MbfXozWXRkn9hTW+cxdNBgH9H4JSt3cz1aSveNrcwDHyswnmkv58b7qKFc7QrvpzcPc
lGlyViNrA703nAget2Fm9F9MMS4pmXYpiB6TfrLtf/70/yre8Q4iw9j40vwV0bNqwX990UYedEUr
ZjoGHNBRm7gaLPfowrXww6bOsSHkqHtwNuI0mDghmqw2/vML+F7azStA8uZriRDlrK+Dr/qfP0MM
Zrlr9dkUtk5Ch2cyLhWsnhnUaW4XI8aptqYp5IzaztG4oSQjkHghBhKNPM9rN7rLBdX0ux7nKcZ2
q2AlDOM87Z/++cvkckM4E4jLMMm+PUyg7ripGS1DyDcpn1n08lQ0VZ3vOUuZcUi4pWcgEkMtjhm9
28lVs8xJdoAbyvZNmEs77zqOgvbWrVqfnH8Hc/oX+vc30NL6Ya6SGr0JUMqx631viuUyF7QKiRrp
w4nVNdCnRoVZ0q9+GqIlC5wlzWQ2BhLdWZecxVy/wL9k+MI7VkPDVjGeMv9sASTw3pFL3+MByqfz
1ineMxgg9YazgrqrnZ7Jy7UdAk0VKwO5VQZEXWCCQSxxUGTleI35LnIOip1H9DgP3fToYYigA21Y
t3TuUPrxLy5k66+KIr88nhyU/8Bb19qeML99QMT/RaUHsjQjWe0s5MsaU5hqmuyPJrOMMd0RAYW+
OslsN2lhPif+aF+oXmH7wp9aoSeJTHi/eFk42b/dFjzurLbNpgVJiRABzc1/ub7boJ84ZhGvlYg5
3smqJ1D0vZ6zbYBBonrPRMmS26MubTgvyv5UoYRmu2yyMcj0/k1QmRDCrHGeTl5TzJj7jH2XKfU0
mAPxYBuWPRyhUwHpB+tzCc007Kkz3HVKzRdBX7GlreaNDw3oOrWIEqyQ8OqMvGd/sE2V7bDumg/1
WH1WJH5DskggpBf3SiuVMqhrne2MqF59DAyhEa22+GjJYMn+njF62qtC/xxbF29gQ12WqTT7Bny/
5wzDHbUgjTSPQiXFlj1Tea58aDW+YZr7qu2XPORyST5zhaF8M7a8Xi5VmNWdOSMRGGnrXAa6IKa9
aNDOHl0vVI/dLWbgHGLblMelmZt7y43vsXqhgHFFHIs5Wy7lTC8V67oq35dx2xya2fXfDDLGYRbb
yWVUphZAsMh95V5Ot5mSWw/P+1HXZnx0KlGdUQyIuht7OdY2Il8gX5x4pCgPRe25ZRgIc8+4XzLs
NV3WV6fC0vHBIsjP4ZrgLeUFNHD203TX1OIxiNr8WjQY3K2UGVKvzUyqxHSaVkyOhveiyhksxyip
6CvNDIOomfULOeiJoqizADrT1zy07WeJJuLMHYUxXX7oSD/eQGaAWudHKLVJ/5qKYN6bQ/VlzwJm
HrgaCnoJMGPq0aa73GKnzN5NJB6MTZh+ITdOUfaz6zvvs2UFehMweDyrOfK/GkXimUjitDYFJsaV
hK3EcH/JuUPIcjiB166OyYpQdszq3HQ6bDO4MNjG8jlAkqDuYDE9SCnZnOBQd+P0dupB/ceLik52
XZb1YcpqdTWCq9xYnqsYpAMM1+NUn+zOd7eGbqqDGN3kicngEFeLfZ7F0bQD2CzPqDQDNzaVBQWO
Y1Kdegbe46Kbkbs+mcHHpqXULY9pJS1oy37zLUe9iwlSB1A4iV6ZiuoeYSDbUoTmuHicCbyGS10D
YK+w3w0QmkCw4N/3u6Z/JjtFys8oU3wcJtQO0MSGWa+64UQJw4AZjQgNPbtD0UApyuWQ8U2Cor3P
Z9dTJ7gZ6WHIpNyQVniJDce+9zGL7OjSbt+5seZHKu7aVwBXxU07YpiCdI+lUGfjlje9TTclmYKc
G+xDm5GfmrVHDjAB27RlVsrQIKGMPzopqc1ExdzLXSKymwC37Klsh/xC5+1yGeMpIVxh5qFI0svC
QecNEhkc6ac1z4HlUDo2m/LQTsN7Q8b00aIah7xwJ+azKXXVfvQx4ZUlrUpFNN1ggf/RD3Lcz6ZP
czfNCA56ugs9RlgTHWZ5ehuMUYQlO7dufXIGd4yKxknA8aIRAyOGKr3g2E2JephZ6neAy3N55FR1
w/9LnzKzyo65NxJLr0bGYbzE8UPhefP7iD3mpdcrTb2CBUnypKmvmIGXI1I2/zEDTMdKpdWnVQM2
wdaQVT/6XI+UdeCd5E3SRyDUSOysivBw2VSpP+YLBQjUlF7D7dHvwUL3U6v791I6gAPaKafxz0jO
af0r7kvV5leDyMafYJJMzr52Vl8YMg4OEVSGY+cv7lFAcFGIbpM/bTGhVmHEc+6x7JZPKkmGF2n0
9R3AGnDxhe2fpaC7QsBYvAkUFiUfZUYxpleucBUyg8HWqyyqwzJsJsinEPqkkhB+rCTeWRI/miWM
dN4sYzq1u67tqyeR+/Z17iQr5LycL2xqn44WGfszETVv0HLGW7z02RnWmfmA+drbu0iCV2p2zV0z
EUIeKtU9RVUTXRSTEiftZ5osxNjftNSDX3c9P23i7453ow1Fn4wTrtRZ7zyc0YcY4AeSTzE9Uw7f
X+UKys/BjWvl7KOicxcqRdL22ie3sEnV1CuwQnH8ZaZNT0odvniWl+mV2zFITC68doMzFP8d7Oel
+CKPN16WK1Y9LV11M2RjGSYkn8LOBTxBiuuJkEAFyAatq+5m92WFfe6xWeFcyVtyGwNdS3XYMYkb
GzaKFoPVeBsrkV/ipU7urEmoU1ZHeb2xyhVriGHz954Y86llMLugNta9wM+G3hUleEf50eJAQ8wA
4yL1jlY9Gx/KG7/SoBanKBX+GWdnDShn5D9Y+eEqiywwj0GV0l+kOVGrtql3eder/ax88dDMloE0
P8hPg/TwBVVY6JGyH8brdBD71eWM6Dk8dmVlHZzRdB+AQot9PzfDaclr8eoF5R6QHParhG3ilwPK
eeOBGb+J2FgeOITOP+ahoY+BxvOr1ImJ88Rpd3IbnOwbau1JUBZURNvpoq97pdvj2K8RaPBPG+4A
9nmK2ZDwVfM8LkFwZtjkLjeTh39+xTcNkKZWOlIKF79g6kKrmw8saKszWdnjkaYjg5ryolYcO8QX
yuWED5bObrneW3yQJ6Hfzv4DxGHabhWV7YdpFlTe+LK+55tdnC+EwbpQqTyGrUe4S0aI9y1R9J2u
HeOpdyhspSTP+zHbJe1jbWSlO9AiAUnuGdfUuOpZLZbQB2hV6gkOFV0S08xd3rOz6ctiML1xqwXH
cVfCl5RswuKQb/ObGOV9SfUT0nR0AB0V3MOiUa/DWMT3I76LnxO8zq+Y6qzblCbtPWQIl7YLTLgb
FhXQdBpsziG2p/kENQKne5N89iTTT3nuKF4hOIg0DRpYJUl+2a+fGRXihsaByLMqT5v0mFG7s8kz
viK2Ntt7QKAdk4XkdEGJhn3I5sUKsdoCuqSGO74VQqFwlk6eflpoF+cCAgiTe0XkvzFT3KD22K/d
WZF+As5g3BKDSKYtu6AJG2egnReCCU4IsSy/h81DBqBOWb/DqfhMhGP6aPFIkNzRiTzNlalvnLrp
GLXLxj5jVe1fQ0jhd+/BNUErGDnyBQHf+v0AwOeiHPP6biDKCXfD1J8D7QyE3EtNaSF+Xu+HWIFx
G9PCz7Xh+Pd/qTuT5TqObMv+yrOau8zDox9UDm7fABe46MFJGAAS0fd9fP1bAVGVJJSiSpOyV2Yy
SylJIG4T4X78nL3Xdu4JPbMl8kI38lbcrBApcNQ3G1cQFnBAJRc5D3gts42WtNDP6A2YPO09ai5I
nUWVGv2Gg62LdgyTp7+oBvw25y4s6Jdyh1pFsCNNle3cK1VBdLiVjNfcHbF/4YZM6jdRaVnuqpdj
Z24Ujpp06SsH1lnduPda0KZfld4Uu47D3rtfWhSrbZ82l0M7+dfpBIGFLj1gCICwuEpq6baI44lr
RFyQZZeB3ebA6jT3ayYZdS0iHVIXTNDymZ03uCgQ2OwkWYT+MhpCHBbgY4h3hg7AvkEn0iLAJSzY
xfQiuIAAWIplFbUGUSjUNyt2nvw5LVEYrDU78+5B9tTtBuMcvLdMMRlYdZNmc+8Lq1Qb3+2Sr02v
ExpT4rQd+opf3M6abX5nLl48ti1ALrj0APc4tn8XM3h9IbTaprOpi3SLF2RgeImx8b4P4z7bIiuz
nzOgoaQvCyg6W80d3WpFyuNUgYwM7Bc3YpKAO4aK0PpiYYTAiGc3kqEbucYn0QZowgmEBMmUYSF0
iEut8puBYpuaBPw6hgniUIiPLRERLopQBRdJ3okTtIiAKRLbNWk1fdj3h5ho3XviawcTWyACmSOS
zwLKWhu70RcybIMLHuVMHKQUbbOlPGinbTSauVpzyiZGqgmqKjn2wdSQRtX3DnSaypMPDgA5bYEk
FWV1wnzZRhSNRZfavWSOq0lTVAsjK7D76dQt4VGHcvuAF6OJVgL2RLh2itYEtFM6FMdZD6EF9mxD
MO0Ak+RsFFp4Gntc5RbT7J5sbpJ78e2TSG5i47gUgG6eg2oQAxxWR19nVmbd5NNw8K3AuiYTRh0K
FYkXFWgAghA98IFFCaiNWTUpFjkGum2H5vkW/SlbQ2oxMNcqw30sZu26k1tlSk7pyHiv9fWXgcX7
lCdF9+7Si0R0MRDfrQKjYckL4IguojTlzNlWqi+2sdW0M8hwQteMzATYIy+d5MvB6ArGwLXIgPAH
ZBCvf92XmRMbfuq62aZuc6iw6XrMmjfjk7auRDVad54GbrAssKpMcJmJ0cH3ghqj2LpphD41wb2A
5xJM7EsXTUAUG6QNM2lFuc3SThiGXOXehEaIRr+fLnQNnRp6dYUdYwqb9rlVwwfotU+PcvQZfTXk
nKGv5vY3FiCTG7XsyDg69EliiC1LiztyUmsh7MhgcqHYNBg65nohBjOUJhgAf/0h/KmHRqYCrW3a
d9x3SKqs+UP6sQ+KLimXnKEXE6lEb4Z0wfqAd8q/MX/1z7yUfin1QpuzyCj42dCBfTGOZk5nxtol
1qHoSiPEj7s2NIbT37y4n/Hf9PRokCOooJuO/9xEXvbzi5N4qpuipOqrU5gsvqdx8Kvk5GLYTcu0
u+h9J9omZKWSmzRBItvaSdkBVjMI0f2bZuPPysi5vYjKFvEaOkXkFn8iZfiFUlgYupRD1ojIuavm
DKxh7Vt6syF81fybm3MWWv7Y2p8vpzu8ZYWuV9Plp3duZIy8w5BUTOZcL40YiofGqqdl3ljuy68/
5P94JTR70iLdhBthbo79cAOkPnnruc8wXpBQRpC8Kw9wGknNcTtj/3GpfzRmustT/vmsoSQs4y0v
xir0g+Zff5lCM1/o//y1+l8fv4SMjXmq89N/rDOAPeO5/VaNN9/qNmn+mLHMf/P/9g+/iyPvxuLb
//5fbzkexfm3+QTd/DgsUpLP6xdsGF5Dk//XTfiW/+mn/hgxmb/NkxNT46s2+R+TO+97sIxl/+ay
Mc8Nyt/nSFzre7AM0TH8VcgXtpzZ+PMg6Q+9pWb/hjINEYhpo4KcO7v/ZMb0ocH94U4E6MFdMSs3
NQfsDH6Bn++PLOywxUAdAxhsiXUxtf2KoFGbqtPGy9Rm1GtoDe0DQ5NbR7a34RxcVej03ZNkIvWU
hLwdE8tyEUBiXXTAqi+sJHjFP90egqB0samXR62lMc6e7l75SuMGTMbmbx6oT71UlngL0I2FmBqt
8Ty2+/lt9OhDQyr8dJ0gMoaS19JB8MJrE3fWUpQ8122EA+KH7/o/zMc+PVpc05nnx5x3mASyen2a
kPimELgRM58YMYks303QLGU0D9O/MwHMDeofv6PPF/o0P2oxX4eOh9bfMJIvRAClSyd17379Zv7T
NXg3kt2Su8uYtb8/rhNNqzPra0J/LQr6aFVfcwRo4B7++iqfwifM+TNDR85SBObIwl7w6a0Q7CVz
VI5iBTPDJZgxOeYp0bGAqN22egL+dl/V2tqOG20TTdo5dYZ/JIH//gIQQ84DJVryn4eqVo4SuIgw
fbpxTonYx5dTMx+sugYtfN9/B2j9ZfrP50Hk72/Y4cGn12+wxXx6w6E56fWESX8VtHR4CaZ+DViT
ka06+OoS+yrDAkDsvXHGivjeWeXtrz9wCEt/vnkw3M6jKaa0zHE/lUF6NmC9NbxwzaESdEd5SsSk
1oYVvfsc/s+xZZ4/SvSU9AJyFJNXQ4/eEcFdFAqnTYBdjKRmSPU5sVMbPZiM69ZwTmVongF5Eoxt
nZjTvcvaOGWhA2JzTHT89AL6fFtGCy02vUPq1sF1rHEg1ZT2tUsAliO8BmHv6edJjynApvDW1Mov
sWfd1Y5xpj90diRXNmz/PtLRgVlm9GoXdg3jGZTofLW+8bLF/DKYASN5xe3XQwZc0DQ5G63/6tGA
XdCJfZ6x9LMkW4eBp8xb6Q1knqoENHbgVDurHtQyiLhUUmdQakcV02eW05mZjLMCL08ubpdehJE6
R7WT/f7OAOVdjl05Ho1yXvNCHFsZvYODtMkSCOP6CQQP7wpV73SZIfzqh95ZibxRa4QDp1JnYDKZ
1rOw6+yxcXsPPGsNP0fjkxNpABwz7pBSZbW7VR6nw6xMX63EPg2dcyLION/FdY76L27dzWg6JNFa
w4I1fLp0CnIN7CDAwqf74SYLM9iB0j5pIHTQiRLlNwiOaJOtn4s4fY1H/QHAiVq5dg1PIkjWqc1L
0DAy38/fq2dnF4BBqJKHJLhqXW+dRAw92sKp0X+lctUVhsDKUWH5qvHSDPOH/PExDgaVbMTxD1Or
P8LkhIAHQNMBtZO7G4Tm4D0C6dK4sU9ukLhbsxrHbTkCQIRV/Qq5L1rqcVNspOID9t1erWsRTBuw
hqi0cvPMGNpEV8+tMEyDeez5GEhVmTZVzJUi2O+XcHtnjjt+Kbg4c9Im/+llbHFlmbxDDHhSgb3/
eO0oeLOtzOw9sJVumQ/TS9+pdwuKeEl7DI0Sj6uceJNdGbxboz8RSNyDZa5Hl2BVGnzIr5o1XdGS
mMHkjPk038LVVVAZeN2xG04b16ufgIDKlRlZ8SrUXNSTzKZXWs3n5Aahv9HJadlm8A6ILm6eJpMb
QJjhu/CNbJuP1VMz2PF6IF5x0QssmjbCf2A3JBUQQ10sE1c7u1qhsHTyyphy89NedjE/NBL11rYn
4mUJBwlePI97G5C6PBIeAEGQw5oRePzq1nUWtHjeTdy0HIvS17CyTkFPoKrXX9HYvgO1E5EFUMeX
pc4NP7FukyKiaKP2xnnyOvwVNaHajJ9PGcLMdZZwBm4y96SN+pnILoAklv+qg4igQcepLPGqOajn
whBElqDhgxsaPtokaq9kzxemTbxNRQLGXRRaI92RAIgoLCVaSPMjak9v3axMGdCMyWmKV14q7iSa
4cX8/+h+/g6F4zXzeWQ5Ht3VgUa2Notv09jxipHiU5SqM9EqPLSKhyObb3zcbrR6GcOgGByWjcIV
XuY41OlvNevJroYDNPrhMKQFAnRgj7iyZUOPyQhOegNxnQhfvk675qsxa16kFCK6JD6U7lji8IgW
CbYOrMlmGtDdCCd/I8qS4PAuT9/SuQFIisPSnS2rjHGfKjt4hYvCHLB6SvL5szcgSzIWY1G2uU+c
gNedO8F7EpYTWnCeU1HYd3gdJkZL6G/8mUVR5VW+mzuO68g3+dw6bhKnE3fDGHNzCffgEoa6cRh2
3XRGlDx0EJbjpfQIDUhc75vs+WjVgAhVILK486Q6J3GqL9gyvZd6VgGbc9nnufPSWA7ahW7nYp4C
mNqWCGeyb0y7J/OA7xJM+3Dt6CyCUa/FmBZ02OiZT4wF5tA1JH40uXwpYgeTysGZI17GgZxo3UnV
Eqk5XTbFgh+byMHDDFS/C7oCkFNdbDR/Ujc0VL35hqZH0dHkXiN+RLXCnBLgaRyY/KTWih0TnGGh
WS0DEznyIsaOlT7Vz1UAwX4a2m7ZxNAQZxhT/VglQXAViyxB3mm+EGMVrwzaJ6verZ2VCnT5NKBc
OdZDCeyrlMUzgshh6xDKfSkSwzFXMgpea1/EN6EUL1oJVG4ZQhAC0ysTjn7FJNaq19S660vjK2lX
+S7EFb+MP0xECQFGmQ+SZxgVclSth7ZSdvIJiP7rMLA9z4tTgTb8oLNhOwO/t+iqp49tkbr1PDKs
gRARFXQa530x9uYzLcUGgOGTPnEfZjaPQcGCAfiJN0RK+xEnglji97kyuyb8gpPdWX2sEXFonWRd
ZLcii17RNXuHwsdu3OQq3LDEz3tKcpdgxQK1ALZ6Xo+HqYW5mofvbaGuC729BKT2ZgTJc2bHx3jG
8EMIAcM0kA+dZyl2hk4qUtN54BRLHFwPBhK5TCxmdPDy9Dgdj0MpmV4ONgcVz6lWubSB0fj1XsUd
5OQuxe1EHgVJQsM1lCV83H09kITNsk5F+QRdnLepJA6BgecxYQr6pQ1djojBK40hnrAqfC98/rZW
zg/tXGB8lAuZVj2NVvxaEhPLnlXraxPu3N90ID7prea6eKaA6RZQX4OD+lzH/XBQ11OOetkwBWus
UfA9bCJUuBKLZvTeh5VaTiEQcCX18G+u+6eTk0UOnCKFkMMffZDPDYK8sAurDh3s2IrdsUtSqgfN
2oMaeo8KHmtW/Pdf16T2n94ql7S1OepTabzXD2HMD29VtXpG2ytBIzTyODoyNvZk1k1nPXD9dV1P
zzB+9iVJvIRfG9vOc05znaMmVpoUaMqymT3g2sRmMG/msmdvngweYnapUY9fkRfEzI85TmTOfgy7
VR0xc89V8l4W1ZNesAW3EwV3pJ9hCsPkruNiGRKztZr3I6bhyZqJyFkZ1DRzHSRQvcAGmB8kbptQ
sXrBysJB0MmGcoJq+qPYgOWPn1g5dwi773BfxCuwlWKn9Sx+gLOQffE3qfCfBqg6d7mrGJfWfZSt
XJ/NYmIIffh9yeYw4PesWP1IYvcwBCiE3LpySZRH+o9+G6SEYrlijCLmigMiO2+6tfp4NdcBelg+
0cJr1lR13oHQgOnLr7++j7bcT8fRGXYLxlVKMJmzxvLnOxUpc93Wmi9WNuC8ILRXTROQnNCdvTix
F4WWJRSvKCNkhbzHyy+ZgD1odvkEUGBrx+D8UvpfBELr1PhxtJRVuc5g00XVdAtVntEtJ/1lUNd7
r5FvptNgWPDEIxLcWxACx1JziFwfzANuq3utbr9GKtmRTo/BgHWwS7x3MGyEPsCpsDDX0CrvhpMp
mvhAsgzyPI+dXretfT8f9pgusTOwSJmRcdIZdy4jfRRrsO/Tpm7iq9EpCL2oQgotvEscMxKXNbyn
Vdc79NTSIh4guU36uhXq8PEx/z/rpv3YTPvX9lt+ekm/1Z8bc/8DW24GC9Rfd9yWLyPm5v/a1zOU
uf6x6Tb/3Peemz1bnBWGegS3hmZIi8ba954bYc7ADdAA0o9DEUjz7d89N35q7knjhpJ4Zhga/Lvn
5s72ZzzTGhrCmfL8jzzOf+q54QlgoZU4nedXYX6W1mYDqpcMXMeG9L5mGyk/v1JpsGBua2+0evA3
ja6Fz8Clwacr/9qWw7itJo69pYbfLe48lozc3cH1AWpXjTgJihDYVwfJ87o2MKdpEKVaq3tOZKy9
ucGo7a3BSP+m/aXm1uCP68D8NpgqGDByWcSdzwCHAPJPWCGC2Uw6bV0/vrehIWJd6QEKWTg2TyOH
ugDhjEJiVMAdjIpBX+Z+3u04gYRXuZqKbaIN1kUpBp2BGzIbdhwwW1rStbdkixVM+IpHmUR/s+d9
QGl/eulKZ+DgatwHcxqu/NQuVA6yE6gT+qamcR4gnKlYtf3hGYxPB5+tAjps4Q96yUcjuynK/j4o
Q3mZ+bNQAkuvPlsDo+tOpsVDVE4J0TrQTBvchli0fDftvwWqI00laJ5phOr7VAbdi9ArTkssG9m5
gdgCFIyFdDVIe1+hELE5BwZeskCtQsxQkhUbcucfpZV4/spi6t1BDDYplfSwiV7/+Urzl035n5aR
/4+j4Wf++l8vK7cMg1/in5kJ+Af+WFGU+g2tGhN2yXNrkD3Mn/y+oGgWLHd99veY8+jInQdw33v4
sNyhZTPZoswhSdgw+aHvPhHD/s2mG4epgtE0P0NY9h8zjO99Z8Yff91j5Hn76VFkDjDfxbwEEyE6
kJiPP/+hoqrrMa4SBrJLr0pV8MxB1ibox5WdRFOooagtVMWZG0x5SO9NN5OvTuSR0NVqKxvJ/I4p
/VgtR5dx6VIkytlOnh59Gbsw23u9Kp/zvmkXYaq5Tz6NlIc0qkFgy+kOgBP8InNsVwTbpneTqMxt
3wFxGXU7/pY0RXTsjDh46u1uAsAerTIGxheYV8VOlvGwJvw4e1PGGK56VsWHoquZNpemOHtFIy6K
yAazANKg3HCMTHdKjgG5l1Z1MJrstZIPHe8h9r8APNuQEPxGMXXtxteB8VB4XnqGgFmuTSIs9pNf
Ly36FF8LX09vjTocrnrZhphiMYGf7EIzX/2xUzetnU9nUiKtp2yUMSRAR6Vb5bsjKNOeKKHEt8jE
sppDRG2zoNncHApyHeG7E5pKb20pOXnvvNyATFQk1qbyQWy6KCd2Par3J2pX4+RBfV5Cl67Tod92
2B826RhRLClnOmVTdN/aRNIDO/eTbm3JAMEeJs5jqvppg4S0WQFtRqJg1t4WecrSqs03eqwceuCu
XmcANC872EwXXkwN5RmCBcUIOXYX2orIX5TAhRed+9il8ecFQIWkc2wBeTLrbpOF5df1gfkJtDat
PlhpCgO7Qn0Gd20fQrZe0H+6E2C7Lt2gqFCENMOWLTXDClnMPcfIf+wnqr/eMqtlCevxPgrN51L6
5rVoEH+K0tYvcj8otl44qwad0f1AaxnbMSvfvIiUln5M9V1sTuKgwFes9UrPX2awW12g9Taj6myJ
Vl32Okl6ndu8F67C85gUrXaVjl6MOC1Hb8PrWouSERACLnmkQUiELZloyY2Di2U5MObdoeHOtt3U
0giDh7XsmqF50Hq7fxg6PrguHuUjfft7IH3dURJDd+ww/x8KkrM3CjQZk4t8WTBHWKQlcCaHAzx4
haoZl2pQ/QFdodpYemB8KfS+3M5Qv1VQFfJyAhy71ptw2nZ5SRd+tLyrKHfKy8J1oga6Y5RmKxEN
z5kaxp2Jiukqz+zZ1zISTdQ146PkR5bTEPr+PtXn0JRZ8e6Njb1LgF4su5L83codkCvi/c8fMmPC
41r1hIY56bhWE/htf1D2AZwsCbUFymzEPN49SD/u6IgwatWpchMLt3prDPbsptCIV6x87d7w9Wrv
eaHUgC06OAWSQttrstI3fhQ/94h1sNqST0PxLIF3RDcD6hqogGT0fOXuQeEDd7GmyYJOK89XSLoR
ObEFLmUPjK4upmwbYA6e2xU+Ak/ry+QEUbuWZLWsGShoPCJRgEelLI+p7bv73ozB6NolJO9p4kw3
GTYrUEzuLOKc+mrO8L5Nw7CjLZ8jgczjaK1A7x5NzQCLrIyoXPSae4dkuzzqPiB2JvVIb0gLVYQZ
KrFveyWwzhZql/Wt8RJkExxooO7AkGF2JBqtJ8RF5dEBc31LnK8i1sK4wA17aTpW+Izx8Iao+meB
TG2NZUqdbHqdF0HgB3sR+7cgeUHiWtZVkIGsd2zSXVEgE7HXD/pi6AmPQF+bLkxMQatqBB5KlxSD
OpL0lc/c6sLDO7iUvmG/GvE4ArEbOHOlhn0LsCWeEFL4mLI9cx21PTm9bEQXZCwaPBMNShZ4a8Oa
gCO5x2x97WvRa6hAk4uaNqzaiNb44oudRXjYysoVRBZkwUNRvqLiN/AJBf3FGLTxLgAswXxChOJG
we+8AgOKBLQgBoeoBtN2SSJnpLeQ6GhWUGKKdVBp3qZDVrwnpwgyR90/CigEaynTJQhKAn88k8Sp
yVkSi3bNRG1BESpWOg2eo4+ZgKqWDKK2ydTOnepbGqZXo0YrK6crvK7pEZ3aWHTX9Lv9R3KGi3Wr
xBegqARq+qZzjQFa31QWiuHOe8pMmgyqh3cyKveARnDHEeCAmbe5tadoowVxuxW9vbebcgPaXx5t
l38jiGos1tIHouUTarzxe3EYdPddj6JroCr0FEuBP2fwX6TrF2tBaNspCku4Mgj3seITeF5VzvTW
dGW0AlWSk5xX4NAGJuxbZnyBFhIOn/IsIp85cJolzBMkyc9B0TH/Fam6ExmMWZnoSPuG/lsIXHPh
2lqw62BR7yYsgs/IYZ2LGsv+WkDEXBilcexAdjLiB2e8AE6wGMLOPMzBlHv0e+XGn+LyAgHaJRKv
8cBwgRpBO/OQgT8LehwCISW9PZ00J46uWiCfroWpbZ2rTicUts/gqfpajWzXSbZDZ7Ryg5SS3NMk
hwbced09Mt5ihwy434JWkqe8T77kZJDShfXtvVX3+t4KqnfEoQnkGHzTi8HNndsYIfEyc/C212Xo
k6BSi23d2DXpjbZPy1945k0J/vvku21x7TDzXfhM5Leo5tMbkJRy26eudWinxkMo7lgb2u3FfhqT
/Bho3rgXYU/6YV+jjq0icS+7AFNH3vcbzE3sdg3oqQY0qjHdA42aaQROUX8znHEKFy4G0lVV9pCt
2SdeY8+EmCga4+CChQf5KZqHaGrb66gjYxQ1S/81K3TkkmjJ/CPtX/8yjWJnbZHx6/fdhQ0cemPM
0SF4Bjeo+8o9pzuA2AAjjCig8ZEbX+Pe4INlyyZAWU8vOr3p1sBVh7UHyR3RvUP3JUksay0hY18N
iBZ3JUXWKhDKIQjb8b8gpKfUc/bKcY+DGo8Wbc7YEBurlJBCAUwyH8Zl4B3isKUBl2FBjY4t1uAl
QbRzppYeMA9LyBHvl7Rn9UPOCHAhrKGG6KSvwrhNLiCGGJuyzrZxOxwm1yvOY2fZ59az0s1AyOTG
8sc3IcXeK2gb17RYh/F6bI5hg+QwD7d6Ea3syH+ePUprc8gvZZidHH+YlrUYj40pIhLgPPSvZvWo
xdMlThXQEikgUVnBkgELMlUN877mxY1HhmFxJ7aqRtiVQ3iSyS4Vxj4Zp2yF9mZVuu4bklvguxE3
Mc/IJkyp+0TVutvA8ddt3L/CqSH1LUARE2jDpcNWttKnKl1U7ngzjuaN41Uba+CTHGoNXmdkXERt
fN/51QRNLL8jgFDnWlRdfn504Ktuw+zKHdF35pO5BcAUQWAG2BLhpFg0o0xXJA9/rTTVr3TkcZCz
waHrCRFgOuQrmxocj0q6F8p7yzv3wbSQ5rSXKaX3ItM1THkyvcHExnvojjoT+K7hc/aShvmWzUIT
2OyPCfLOQof6VLjeBMUy3Bq+dhcLXAuRWawmzhNXYFS/Bv1wHIKmQwGQWuveDh4aQ1/Hsv2iZ/lt
3iRfu8p/9+Jy3ctoF2QxuvKu2lYhFcvIeHmlm+EZl0W7RPORXghpFRu9o/htu/ZiHBt3pcn0YPhq
E7R4b8qgBZyP0+OQ8OXjmzKdW6LQcQKYxMFberzxu8dALwRNRq18wP63AZ17moHRC1iwYD8BSeZ6
ck+IBlzronzwbXUAoNQNrKmjCRFm8CNmKf4er1J+0IArXYHJ6R/VvHSKjunbq2j0O5zGDI8CLbyA
hbp0KHYgBrOot7uqKu8KM1RrraE3ngLAgnURnTI8ZQehZeZuDHwAstx57lMBD2dRp0K9kydofgEn
C8lWQEdJD1T8fKk57WOfvE2s2EsySE8xtyLniyEgxhCcTxag3mUHsKtvne5OG78lPjMvudPRe290
8NR4LqOOAi4Tp55h5qqxNIQP/iER4jLtyNuwrbq7kl3s3DeOBZUqHeTJrkyPwmhy1qUgyzrm16LG
IegxTtv6UYsIsbLd7irVWm0TTEm+xfYhjsKs5NKe3PSydH3r3okRL1K8FFuV2/m6KW5GnVSdhJzL
xlmZhLnXEZR0lOtwTV66JlkkrrPq+QonaY0XDOAhlTRLy1Cn3AsZrJY5g/4MtrATbscueh4R3l1F
jUkeatwd4mxencYu3sS9j1fBOTFEl0eaXeWG0HoYHgi0FmaPZSHTIbMl+eVot19i2Vkbokcv6c6w
6UlD33dR0uxqLA37tnSu2QbUQpAC2fRNjnasHOAwa5wtyv4bqmCGE5Yv8dx4B1p2FPvYmReg5DvK
/mrY5oF+GYT1TVMSR81J0uJxLuAB2+FT0jH8nlJSKPAmeVdMCqyneqzB5rOkrmzm7utANK/A1q0l
MCPeFwHwG9fyN/WQ3xlJ+pDN4eKJa70jWLpVeXzDjrjKwtBY8JzuHQvoSqUsCQS4wMOYwiQek3Fc
ej3ZiyGZVORJ8DoLl+FI30zntMe2ZmfJi/JjmnTBKFZxZFFEEA+8xgai3oiS2+KTXmFyJKkpM9FE
eAdCtxOgO1269p3CX/tmkT4SM7iGHqkdatNEXdEW7MQ4xu3IflDgAFAjmIcYBH2ZuEQFEDTRuvqA
F7QgenJiYZ0CcdONtN0m07xMHHvNAuatEHhYgP8JE208+xlLEmA4eEuMDS2wv6F6a1T7QHF01ZJq
fg0c9azM8GhmxrOKsCUlGRVQaioECJ5HZRJp20CTj0Zso18xMmpzR3nrssJ9F1f5Q+7O+SFBIC91
K8RZwAa8pewsvjkELGP+JcA9NNqRQ12Scr43268ICB3u4qGAElW7CZOlTERPueM0l1B92q1dQqKa
U3G44+GJv6AmUdvKMrqME1GcHFSUek9i6vTHaU5iN/E4HMMIuoE/Q6+JTsmhKvsEcAapu6+qqbhX
Lc+Yl9Y6cCns9WjGMS9e420M2K7GcDm4qfmYiqQ3Nq0bPoF0pjEwsUqT8KkQ+NuYtE9WqY+beYx6
V6TtWzvU6d6P8vRQ5spc4kVSq26kPM4EcC+y+DBUBzYGxtAw9lnb2Cu7ye2zwiO1kHEu96x64R0W
0WjDKQ/YFJgvUJwNNuYZ5XZqdEX4ssO4u/fi5tw2brZsjMZ8x5/THmLIRZdu5A53UPyynSTlBsK8
OaHj4iFddGZUPobdIHdE+MZ7HsbuigdKGUsFkoBg59kiWRNhf6uZHvKLIq/ztVVk5Q1ekOgLSEHJ
6asyd2agkJAH8JVyt5yODscBUlM51wPkMdd6il/Jij1n40tPbp2oJn01D+GyEentLYqChAiXQfK2
r+BhuoOWHxNRD8tar63XqtBt5Ky1y2QtZ8Ic2BhljbrjolPNg9jperImtYBtfMiMNFwXDio3YrAJ
D8aqO2x6V682Zds7xzgeHLlMu56QbmGH0yIYbOwl6O6vnIB0h852hGBeVXfHJEQuZo2pvKx88sbH
zkxWaM0ASvkuUspUq/eKVGf2o9gj91VF95bhv5T0786DPb7MSXrL3LDFtnSDam96cNQTVweZHbBc
xSXccb5CY226kuoPKpvfktSUXqZUKKtQ0qbzpn2OO6lrpqXCmpfi3MTpyYsN7rCkNgsnDlYIErSv
ZmvjczR6F4mOOe1CUTo7syhAlWat3LvAdp4zNC+E/iYg1NJ6IXzURAv6aeIa1nwD+m5Ig4OQdbir
hOG+5TIvdmhDxSuBt+EGxUG7taqgCNaNa6h7Z2zM28yevkWC0JLM7pjwZb4ODYBmUkeHBvFd5V8L
QhuW7PZipaWo/hjvd9eD1pdnAwv+I6tL8uh2ZnjnB559knAGtrmq9Ruv9VkDEmyYNxGokv0UaslD
Vlqn2ZLHKxgy8u1B4Pe3cYKWbOlohkDQkqghI3ctSk/kH+mPOiGGl4OD7H4R+gYnsNyLJNqXUrsa
dKO316RQxRdx3lY2CQEi2tqYKK99cHc3Bl0b2gLA2Z/7nOQyxtSm/9SzbTHuZEm4DayI7BsTdoJG
m0n31Rq/ZHNM9Mj6fdzzj+aRV8UvQMk/TQr+cp7wP3DiiG78l7MBcMrJz6OBj5/4fdhoMlBE3m/C
iUJmyzycUdLvowFD/oYaHfSILbF6YEVinviHvF/jj2CRAP0Ay8IIitnl99GA0H6zLIZOyIlgtmAC
cP6Rvv/TYADNL9wgvB+MLmes8zwJ/VFVYuVuX4NEJ+0DjOxr2NNSiNhWgt9vjr8cQcxS93/P01Ct
zJdBu6KsmbFuzK6JHy+jkEuRakAuiYWX4IKDur+v+llRTSbIOrBH+/aHb+D7CORHtBrC9J+uiGnI
Budu6Cjv8VUoxo8/X5HdZeoJEQgWpZuTarvyatKaaaMznCPrIx0FsgFbloRLAIUoMITDbQjKQ2jZ
ngNFtXHJ2VuCbGzOFQFxzsHQBgN3uNGNubONaUJw6GX3ivEndg0Q4Y5HL+ob1kPH9RtAhITJS49o
6pHIA4ropOp58gvRcv5pYEjOJ6CpNTQsk3pr46ewOTbY/bGit9y/aVoB4YmKVHf7Zpmit3A7nGI6
3WdWZsJ4ZoGBiyToucrSMYS/H0qDBIhhdiWCbqwpDMsFyka70lBJhk7q7gbSAAbEZdTK3pM5UvQ9
2MRVVvpyPpiyqdLodaBQNgTGbKVRWjq0+27CJb7IYp0qfEGNOw6oYGzCwTl4ehFAyjnAMGZzNs2B
3dqRvR3vk4m0G0YDCJbUOhgSm9w/FaYmk1tei4vCUBi6R/JGULUGKphSIUc0nERUZ6cKZXBI2451
EiUhHlY2LTiyRxSDyaNB79iiPnFjknGKSYM+nTKWo3Hhy7Tem64zKhSWzLjy9xHD6J1Gio/aC6AY
4eK/qTuz5biRbMv+Sv8A0jDD/TUQA4PBeZBEvsCklATHPDqmr78LVHaVyFSKlv1026weqjJLikAA
cD9+zt5rN9Nit9u5Ad29KT0LdQfCaWE/uDRqJ84W9P53aeAn6deKmDUIqaYRmAd+c1rLk+WKdl9H
tVR/jhlTu29ltbiQ+HnMQIrahMsXp75xLAOxzcryWbmeg/iSARoE9ATDU+1du2AKt8ntxVdGOCyO
VVwlLO8eqvosik6TOw0Ay0m4rM79oCQ2A3MoHkhr08SNkV84U6n1PX14079kokFZM6czH5gZeWZe
5aM5OicyzmUGuDcxJurszM7KVUVXE2EmOscHn2qPg4vpFGZGtU849fgnkKeNf42UkiFJCCugrk44
wihwNonn9f2RCGOz9Yj7LCp3N43ar1s2pGQoSMlL7VoB723ygEZnO6HMkgMw3XrTZjT57oqso0Lq
W+EiCgakJG8cphryiiKFM7pRiaygL+4k+oqGuGM9uG3nE6Vui9I4GiQwndF7Jm3JRzelrD6LdyUU
W9TW/hjl5VUyiCK5HDBe+/zos1cfm4lJTHOJ5RR2bQi8XTaws8fEzA9CLPV8bArP8c9Tv1/mK4Jp
ldgwTfOt7djRcKg3Xrws+JkWEB4cD5K2A9PAscRvn2TTdeNtPJiog7aLbMvhvsXUTHYJkOcqBWZA
1/O58tKiPxlDxnk6RT5Apd0sVtRHW+2YDPw2s5/amQ6VdotmuRsHEsdAGHV6QvNw7xau0db3s+yd
RF6xZlVtFLYIPHJ9GxmynPQJAvHcii9L3/TecixtFbUPmtafMd831eTWeA0cjtl+1dY+eS5DEKe7
xl9MBS5AtuB9gpRxxqYL0oED9qgw/wIRr0dSviqWUnmNTSQZwKXy8MkUswEasbDLTFrIheHU8X4h
Zqs9BDRZzWsJUzc9X/DnGjun60VEl4C6+2zq45yOQWokENxJNquPIHpK69HIjMY7rLJveswiiNxz
FPztqYzNCikcHpTVXm6lUZgzRZjxAkRLb6gQC3op3bOK6eFAa6tF/0KmYxW7LXGIAHFaeRpmCc3n
VpaiHaNLkEsR2i/KrEDp8Pf7yut97K9dZVWzsJkDvXurCwnSRDRBtCaqNYZEBFlMp4ZebNd67YWr
3MHe//7zXish+Tx8UHheAE9CBaTr+nYXqwIamz7xfw5zMSzFpS7Is2Q6VgYkbsUFzYfKnc3PAGjH
dy71tXvt5aPZRHntkC8g6PTf5CxUQAz8iHy4Te9BAE7HLN/3TUUf2Gz/nX/tx0fZJOXYrhDsaKt6
4ufqgN3Ng/vCR1lAjq5nZTO80iJ+54L+/luuF4KwByEG7i5vveCfNBAkxOZd4CwgUsYFUHsz1VwM
GVSfgHOXoaigbJVzSpfAyYt3buPrKmu9wNXCKZ0AxphFWMqb39K3GRQgkOI2avB6u6IgwW+T+0vy
8fePyy8/BzQVYjTsysg9Xl8il2/2ucvjWWV1QwsXxcc9yCz5o5r7V6X+Pxbwr8r83x4I/leW+r9V
F97Xn5PX/l/rP6pC9w/H5kZTtzMJAZTy30LfwK0L5RcZ2aq/Qe6zuh7/rwjI+WNNUsF4xwxulQfx
r/6q9O3gD4S0pk+YCnBXlt9/JwLiD3L3/1uEI110IJ6yeK266heD+euno545NGf58F17lhhuVeAi
ZeuoL83tBPGcgGQYJCjzyCnbWQa4f1yXywGFofstohyIn6Iy0g6H64L0h0osc/YR+shibTu7ZA4M
wjxDWEiG/GctXckYsyE6kOp2rvzQq7HHUEN42t9bNBPb+3qNRKYKdqobI4gt5zDBLGNeNbled1iG
NXJ8WhqT/AKGT3mITc4nkyOna7BL/YLs4WKhp5hYdXNj2EqKUNkGcUVmk7bDhljrial/GlFeksdm
PCp/bsowLhJ2r154JQEanIYR5NEbpFWcNE/Cznzr1E8zYC5AGeiBxpLKl4Q/GIYD2hPalJo0vl3S
0Qvc1pVhrvYJdUEghWvv8nKc70azLqKNM9Xzk2FDBdxO3aAh/jUxtE8mhswa52kc5x2BIMkDxNka
gECejDQ/GJZh1mn5Hcl3K9W266dmeuZPo/XRNYLQByUr37iFz1frfRtRwIWmqsy7tGgsjyooLua9
03eIvKEtrexTSMBPPZuLDo2hIyOR4NT2Kz2GKLhXJeXqxvS8ejkT2kQQmmJBfIKtw3xViRmdCF1M
tdxoB1fKXjRGBrSvsehf0uFA4ez2loI0OCD60mUQXMWm0zh3wdIMCSnPCVfRUxo+4fBU8piNkX07
Asio0HYqFFFrUN/OHQY17Wc5t24IU2dqrnomN6TzjZ07b5HdQxRxoFYRm+j7FTMQs1jOA7tJVmRK
Lj4x2LTldliH2kyRtPqoyiCiIe7WGY2qaCy7oxF304jlvCyapzEp0u9VrSBrVCXDrK+V1043QQ92
JNRDRbkMj8XFhINb9BxR6xjto64vRNgTlDnvuk6n1DTo7BRGRS9Wj0QKj19sSj8GELbJHK7D7r4w
4kSZFnpRpO3rpcX0ex7TR4rAVlXdzBAWOziRziDcKJ8bLoxfdyAB/FRNTWeGjTsKa19KiVRLNkCP
mmAcjPvc7YV7FIbFy9ZbAog9NET+Uj1bOZj/dppuJtvMZpfAwfVV7HsiGmgz45ixCBgsu+l5qshF
PCNUa+Goy1xiglbVk0RRfHWB5S7jpgdnwYjQyAgrxCmElFR+mBTBiu428VEeU/VO9ZPost6+5mA2
RPsfj+uC08v7pEnXVNvCyFgafjx07Uifei/qgZxwG4dzeaGylUzq+HlG0GUnPgduTN62SwuQh36I
vU92C0jmWJJTY2NOC5yw9tLult+EE3uiZvcJkVh24ZEzee1bo9Fw/lDul8kYXfrTUfU1zXKgoY6d
nggEaHdDZ3tH3VW8ymXd51sa/MNZXJT4mieCLkrshnvfKLKrAGg92NcMztCe3ZKO3hD1NEIW08Om
mEbmR5Jy9MbjPIV3NJ2fploEV1Vglo9yEBzpsGFVz2NuylM+J4kTzkYJQUNnGJw0KRmoCKv8g8nh
8dh4I+ofSpFxU8R1erNOcMmiSIVzFltEaK2oRvWYT969UBMFSaWShAhkc+j7W2GPWpPMNlb+po2D
lAQsrwtW/p4mYQMoHz90lct420V2soQZmoQ1+KBptrUVzHdZRTdkS56Gd+NbRXWBTYJ74Bj6QU8A
r7qoI2k6mJimYr0nA77H3hh7bXKH/QkXg1+K+XrBh3ERj1W2E541sxz3j1nQp1ezPX8307H9KCzc
t8xtIqayCFE5xw1FFX2csvReLy1j1Ua3DHbHfDsIrZ8mOXLMHJLomAF+DOtcVwfio/Dp9bXTbYMk
Lc8XlxeaBKl+3NB2sMKqlrUTQhDgzU0tBnG7JVM5q1muvlNWFfes2AW1TyQxw2Lcbg4IbRiO1EGh
rkfZyGw3Nk279+KOKODc9ZcG/h1q/zBtivSCvI9YhQJa2Z8EHsDzXIKkhgZAPvbnaln5iUVpP+uC
ePKNawTNlyQxICFGkckZbGx8AoE5rdOStWW2Dea+JwnXTe0d+SA44fM8O5qg0Q6sJPqiGLMAKqUb
n1MZN2c5fernYQaiGmtbF/uGtHF83mZafWFrTEHDNT10tyrtzyDltts1b5CoaDK/7fOEIwsSv2JF
LXOUVRkE2mz4anAq/Oar4XuEQ/kSUWK87SlFHmcGgE+4a4JnLIljsnW7+gvEX5QEDI44dZqRAOkd
DNY24bngozIZnHC3pfKE4rG5c13yfOgbkrjRyrH+Npt9951JSXPDCr9CdHn3rjhr93Sy+uBeK9Rq
7WitctNoCS40ssN6i8QrJ33aFre1zUCsACF4mxp+AlkxKnZdEi8fM2v0Tr3AClGJOroUebb82ZmL
9RFkWra3u66/pbMqYe31cgNcrsJ4W8fDUw8UmfUjkG13heB5eVjAzaV4IxBj7PqurYezjKatfAJI
vGY/5UaqdmlmIfIAtytaYLoDpmKYJ09ZtvCy2wuHz8XxyhGnq2W3oYw1PvF+hNGajnX3QbQ+ez/L
gcjpBC5IgOyIEaxKSC0uVTHo0O5dNmNgnStRymdgvceCOE17doPsY+b3jKLRyA0n1yuHYFubMkfM
1MEPa4LBKxnsV715S/exO+v7wvtW4Ds/XxSL+8bj0O8jOPTzhaEmWi9sZjOsEyy02mWMyT0Qj6Qu
z9gLOEFCEKRhwzKH+Ut8IkqEhudkeqlHM23yUYsyvWCoS1RHt6MIgtng8nIRSlbWckuCq/HNDrQy
9yMBz1D2ck7fsG7tZouwu9+PE7l8IXI0mBDtXLN2WwbdSwDedmFSlkh9gShcJ1sMpx268AZb4R0j
cc6z6FWCeCfYN3Gh+lZuPVeJaz1rJ5inGy1npmGz65JlllAKsQeYA5LSEdv9rl2GWt/4VErJhRUB
6uf9n+3+PPaAo3Aneie7YLDYfUpmt75lRxbDuZuM1UAaMIKijZEn7FxzW9dfNROj/GBWhFYeaPHo
ah9MDtsH3jnnzEnHIj6kA1pWV8mgpo0HVXeDehtKGlJbqlaXtqh1mzduzpxdDsONNwYkIaDdqA/a
yeSpqPHS72wKvG6ry9EkfAAfHYtJ4p/mqEbNlmRTeuZESGRtzbRr69au953i6MovUouTa2c3wbnl
dAhGAn8ph42sJQNIFnyjIBxrSk9jVjkndNu1ezB1tDbDyIhwYalMPP+GKaAeSwNJyEZRZzwFdRyJ
jbuMzVXGHkqzb6pu3UgR7WRqU3JshfA7bKbBmWikG5RizINdsqxFNvOy55x7dmTiUKyTRas+t2Xc
38ObYFteuja7bC3tf4utACK3oVAgeFRbAGp94yrDTfosrRgUY0rSK3ej0QS+SbceC4QiQwptbC41
htyKoCeScxIfW2Xn8ZCWZaWHzUjDiw4hQdswu00adwc7iG1noxfPuIAJLBrSHj3DOufg0/tw/nTy
QQ5p54Ux3aJPY0HGS+K5c0szLBEfGsdUNFg61p4Q1FZ9TAflnNs1wr5QFojtQsShfE3lVPYHQUjR
BW05fv/ZYSwbBjoNLvzBk+0uNrX7SIBi9eRyBj9kgKOfXbKaeBnyavpq91ZzK5oqm7liFblHbfgO
/TynG49mbpZM7LQ2nyOy7IijfjkEKIxQNmTm7AMwcgETTi54EIdlrMRZj1wGxgYjB/rKyKlQcFnR
d8cbk5PJeBZpRSCOWFH6C9mVFVhCgyjybaGcxdmi8zbJkZS6gylsO8tHZbXLB23NGqidr5f7YGgD
xCiycE75ygi1HbiDdE8mcTMKnrBNScchRBvZ7ZD1EMhTuUN31tpxe0/5jS2J1x9X05icwZHlQKjo
rjNy4bmQsDFJSDPaXR0E6sjM9qvn9zUwDdinvHQjAHURk9jUmoz3vZWTqlZiKsNydesiB/7W0jP9
rgePCEeZtM9yUvI+nqN4tzpitnZgFEbovUBazRdeK6/vt2hcIa41R5ZPZMPg2q3UohyUM2PeHBqE
1E9WWznD1u/MGUk1t0yMls//RoY/XwP+U0ggqn4vsoC5uFwJtTm8w4wINri1ODjK83ll2bJZkiXC
mRLZZYDg8AV/65vTjUnlcUhl+zEJoNdYhu2f7BbibELC8xkdxTOqt/naNRr7EzpKULtFM6qTVXXY
SClO2oO/Mnpt7GItEC5KmwOTA32caG/tsfINj1NuBQfEufJDYzp7pI/IJBDHKPiyYIKXPPhaTSs5
OIsUfIqFOLATqg1SUIeFdySKNaZbUpsgTUMpObL7fFNjHH/14WQhX7OcHWimCVvyyjcmfqYldJ2x
CYYCL5VW2Oe9umOVzJHUkjk21olkiYAE47LXS6CqzopZHufU/1Ql0Ep1h+QO/wmlLXPSsODgxyR+
aG/Q5pc75YzD5QjN2VuxzsPcG8fWd/KTmxr22RD54doSdXeNZRTfRMqgI8ENdC1f2NFk0cGRTl+Y
0ky9+iu36rpbWEvZAUuPcd4aKz6BIQiVpQ5UgEQ2NpnG9E0do6xaEGsaBfV11OUqTEWVnpsrDRs8
7uclhqtAedGfZbPfEjgWmBvhCBefZgckA4BHA40FX/AGtE7wcUxxaKoXGrdlI9BoCQUZ906e8Czx
fCJ1bROHAd0ov8C2qe7Kzuy5+Q6uvpoQhP6ESTwyoCoDWtn1K0w8X7HigUVVwzopUV+3dZIdEETN
X4LRza87NBX63PO94aYLDF4ihfIF29CStl+RL+DlMBldUcz2zse250zottpCkxsE05coK4W1Sak6
VlMhgECa/xxQeIzxmAatS9N5nBKNur4wjhTjcN6V6UWog/EdsCOa3q52SnLUuhX43kT2k9s01qlE
EBPCou73HvMVAJ+G8WxOZnCwkeiGVppOJxUZ8XHi/MFczah31Cjsrbi1cRatcPoGy+PaJC7nsxb/
3OPUB3BmWRe8bOf3fOfJt6yPWEQj+JTkwNCOwu4VA/F99uLSzzmdd9XDPEUPbQe5M39h7Y+twYsD
TR4GP3OdVa70AugnjWS8AaSLVHr2BhEOLWra0szbnfDN8YBWL1v2UzyiK6QcmLcNQs876sFlb41r
bECwJghka5aAfokVqAgYmMY+axkGIcxMjPwwrPgCKk9DbIQko2AamnrXFcBT2QCbL9oyMKt5APrb
aKg4gi2jfWm/BCGAMYmOQEPHY8Uh6bYYhn0Q5GLZBvGcfwE9Ws8hW688Wqo4ZdguVm6NOsPZwkKh
F3UWVPRQRop1HZLtKb61ozlDbcLQ6237YNbUAL7R9odpzYAIlkF/arx5Pqu03fU3c5uhGVvDI9Ac
3adYcneM8vKbYlZHzdUetKF50cUaQuGOax7F8pJNEQeiG3fNGlyBDKv5RJTIVU2Kya6i+RlODrrI
JC7Nu7ZNCa1YMpsGmpk8yayrz4xY0y8kP6OKkGeltMrmM2pmOdPGMKi2OSdXG2P00b1rxGEcJ8uD
s4Z1EMJgbbM1wCPlLvUVGQzoYCOEQDD0yyO9HtKeO3s+auUad6AguIY1KiQLnDsrIDyEpl8cKrap
fUtizWXk9vMFvGn0PfbSQ8qWHV7GzUJgMSWAp5Mrs5XWU6Sp7MaOGR4icaM6yWqY6M0RdhIohxqO
+BMLh9++sfPkA+p+vdoVkm0vvfR8QoV1mcVgJYAsPi5QjcOSnBXky+aD13W8QV3Rldc5rkJ3nDpE
18jPUVWU/YfO9YzzphT9k3iJf/EcSO83KXXE9Fx6yOTDIdBmvu0jneot5yGfdteYxNayqdf5I/jr
kVDTZClopgY5O89WmU33ECDpgifecnwhj5VOUOQmZnNQzkDjsnFiqlTZV6aBp8MwH+fGRSE2KEae
sRrck1EiKcHho/yb2R2LB3bcdtj7QCBoZY1V7EHEJT/7OHAYKbZW3Tb1qe+rSG0rgn2DjRKkEe+8
yZpqIg01ClmosCwzkxtw6OKeCppPqiDt9vfzlF91zJmieBSUQFAw5b/umDeVi7vVkd8Y5c7notAm
+m3mlFk4V3jR3UpHFQSLdr4KMihVv//slZLxultP8Jzt+B5CH7B8qwbp53EVcuyusarls6i68jKR
jj7Es5VuF5quEMIazUQ013cGI7oiTLVhvjOysv72+XCBHW89erjiRaP0+vNHoQk0bxJYVflQrD0u
Y1zOAqNEE6zrwj9wAKdjKcfZajfBYEx6O/kYJmkVzOsZW0cg9NKp4J/Y0VoSo1mm9UmeiWh3icf0
IYRbFjGYNgN8pHjilbj7/S/490sQELRX4Kez7r3+SoD4+SfEyqCMyacZvpiWUrsCiBs9UJkk858R
pKfhoRYuTn4F9ZhpA/FCX9I0dbs96eIUpWOraTFxbMGINXskWh7Jdp/zk67iyD6gIYVS6WZdM91U
iyX8DfErjnHxziW8nugxs6F0YvzJVAmeK1jKN6NRNM8W/XjEQrYVZf5BtYpWvlGWmErJrtb2roeb
mFPtZdwjVQp+3DhH1LNJjWn84GIQLA5LS9T31nq5C8yt/fwdZObfIdLQMJDTexRuvCZ8z9e/s+Ow
XwRkZCHBbdPhEDmGX51gRfO9qD1uezUm32TWM25Ks4Uf+eWpkJXkObGJG/d3MPQSOlZBC8Rtmr3l
r4HlP8rPnNfDbNivFvJLdGAo0Dy4GuabASwhvUsuFSx42815BpxszsVzTsjTsMPO6cjPBTFP+XY0
FFKVmDRaC+oLxOerePYrdfICJ/bOMNBHDLRWANCeWVi3cqw6wrG9luwUvOiMhWgJEGwz9rP9wfMi
v93INvfxMHdphumJAnraFispiKK6EQdDVEXFX1gY3zk6pXewoGm6Jg3DE8KWhPG5VoD5b8dO+Q9y
wpW/AY1fV+89Y+tr8PNKI9AnkjwIenXF1MIJeH37GFyomuwe3EU6l8Pdj0W1s7t0Olg1Pcgr9gWv
2/sJ85htULUzEiy0PvmVJLNhyjcQPCy6H1NGeZg3Je9Sh261g3k2WfOpSBoHXyoGCl9c/v7tsNc1
8PU3dwNeANdEVch/e0uLXZitFGjYkNXzTdSVgfYO3D726Qj7GbjJXUn0tnPZtT1nQuRtWNoWPBRk
KJsl/93l3HnNAKNLDrJkREtgtOfWZ+wDWXrChkLGLWnqnoGszYWxtgLa4OoVMX/UnkSVUOSVJumG
osXW/7lGu7QcaRyln5hRmPPD7y/29XqMfMAHKyP8VXuy4mneptSBWpxnAIckGImxXA8BcZglUw47
pKjPfVxnIUIan3LIBaGHJxrt9O+/wBssDd+AH9n3eIFIG/V8+TJf/klAsajJm8sUo9OCqWX16Vku
dfAiaIv8mErxMweguiJXfUrAmYJQU+26slox7hHlgfPPETm6W5v+chTaOe3WfeGM+rlM2cc5QJOY
TshLBJVBSvfgadiD24bzOl4nLP8Ftho7MnaeS6/18M7Fvf15mbA7SGDXtF8nQG1mv34JPBKWzcjv
v3K4ai5pFpV5SAIo354mh7zkIIysMrEC5zwKMvW5Nks6oqgrs2hn4ihxdqMsewsenS+vZ5q7uCbS
9N6epn5mLGZ591LP6cnXJa8NHmZs8AygiFQ3zdG6TCYBGmKx6PwLgn7JAy7JVKQd6XW7Qtbt3Yox
rN+Rw7xBLQeAtJGcsCCiAmXRRrbw+opzowpyryLIw1lHgw6DG45BVbe2/1AloIihezbsecaqy3yI
CSRbma4w81pOZkgd1bT7/S14o09Yv5AgGddyiNOFewRj6/UXKlw3YZ+Z17WC7fxYEbtxn6ayxLWr
rajZTo4/Pw7NAKjbI4wr2Y3eLKILSUAS0Ezdd3ozMmsH/RZ78nupICbs0sL0rwIYwtZew7T93uKU
iE5e3RSXeiib/N4cQUj/mNGy0NRPdt15D55m5ED+nUkD8uWfGoNXM28wyRYL53iAGRcbAkVUFxk8
IlWP2MYcEFJvPBz9kIRxM6rtjO+iDkcm8di6FidJDkU1dWt6QEnDMedcofgrR3dG4IsMgzhGHNeb
/GWIaheuE5+VgW7OHN8legrlAmdhL9KYlwSHcia1UQUrIs2bVQ2Gc/+IemlVCxDudoGN1Hrs5ExT
26s4vpFpAbp5MxTyMjdRPBLqYuVy5/QoTCnwSK/C7+mDypjxrjQ/3q1/JRcC+s9/3uLFXmmF/lFR
9L9QJ+SyPPyGFtQm/+fic5l9fsUf44/8sATAGKOidiw0Qf5LDDRr0Q9LAGAyahQWeYj7q1yMMuYv
nZAEI/SCgJSCP2UCE/qPTsj7g/QG9u0AMSy7IHHG/wYW9LpSIuXaI3EUuwImA5AP9lsJWV1Gvh0N
RFtY7eDdSn9qTrhGG4jkaTG+c8Z4vX3/9VmcnSR4JM7Z8s0Lz+6VkT9C9yDIWE1pj5eXS10XZxE0
gpssta13lrxfXRtVglhFUJzo3ia+BJMvszKoydOtKN6GEeRZUZBw7yKzeOejXp8cf1waqSqg/zFv
YDR6c2msZEZn+/a4Y9Aqbyyja7/oaNYPwYg6jNN/FF22tBTpMKdtF7yzkv7qwxnArzJHTpA45F4v
pOyXspthpu1oP5VnTkAsGQh1s7xO7QS/vGd1N7BSxDHNo/TPnx70mx+118/Gi9fnlR/XDVPPJFHH
QvG4vic/H7konB0DJSvMASMtLm1KojOnZtj3+095u3etT6llI6kzPZ9nx7XfXGGQz7k3U2HsmIpk
UAZ6jWW4Sg81uJ37dn2kiCbHT0pAV3bjd2AawMDMN0s6MDT6/Xf5xRVb9nq6lC5HNGG92UYj6i0O
NJjgKO8BKDOZxDZXVe+Uui9/zX9L3ZcfFhMGL7/FlfuOfPMxsV1NSSq4p7YYl2VfWJl1sTQ53lQs
YfOzK/0CWfTYlWrfL37rb3xHxA9YUnHZ/P6CXx8XfnwTl+/BqsN+/TdNMhMIcg4hYAOu6vwzMRTx
B5e+JzlZU/xnMg6K7ciWd7//0F/9ym7AgiS45cTqro/8T7WnEM0IjCifd7hOuLky/mbNMn6nCPzV
h3ADnVWlifnq7YfIvg4Y33vDOrSINplPo4f16P/hgbGpMFn9KelZiN7cSSwvHOuy9YFxpIKuFadh
D9fnBx70H4+8v7gWfCYBhwXJmwi89/UPZuOR8AcLmhRpsZincYyuB035zgr+i2fBgQ3sOSJwELDK
N+8hNQW6bYuMXYQKzs6yYiJlkSNVj7PvYBSaeuNAm6l/5wlc/9Y374JDUoaHpYxlxnx77HOyqB8S
jAC7BhzYHhhiFcYDa45ZZM476/hLiPybz+JJcLHAQRPyzbcZVHlTY//qFpSpieECYSwT57MQlQuc
Z2lN0hAWtykPkzVkycHIB44NVTCn36j8umuFm6HZQr2Ip6OorEy987z+4ncgEALVMNs/D9Tb5xUp
mpMw7e53rddb5wVHkL1V6ZVVZKt3bvQv1h9u5HrahrSM5/AtzLNHx9dVE9pVph8hXpAD+8tDYgzn
lhlfeCPTRS8NyO1Wp8yImn+7xvp8NEc+jgcBTZC38fSDjqzZEsCnxsCLEbcgD6qE+14Q/Lonv7rV
vkUCE8UVfkUix14shT+tMcMk26AnWna3GGiFqrqZgWRZJripeDw4wtj9fkl7MYW++UB2L8mvSdQN
aiN7PZP+9IGjrpbFQN61Q/7k9CA+ct2ESHaZu2F1jpxQCWV/rY2qdcGlTHmytfIgSc5M1NQpLihT
IQ/reBr3tk+83Llt6pK058bXF3lh2fii+6H6M4pVYW21mLFH5zmaiA2+LA4pqepdcj05UqDJYIKN
Ei9hFrsJKoKSaHCpoDm4qRuM257z0hTS5HduldPSFA1EYX4IUiS9m1xE6lOhcwuIa8JmvNWFUBBq
c0H5hq9QWztURp392NKFlBtLeQK+RVklztYfALbdlBlR2qelrHxx00w+R2lEwfwCI1yjP616loRn
Y91ksqDn6gxXHYTzcpIadYGV3iPoIjbUtqa+BweBV/G+HFLCVwu+UFGjTna9eNuIgSWiRnCBljIm
bWDTd35chgQq5tdMaTOm4DgmbkrASJDWtN98ziNEoWRLJqWJjIwPqlQDEBGMU/o5IjpiIDM6mb91
cZFC6DLz7ltkmfay0yy6JsMqV6ljJJsE1o9cEHtyr72d4dgLBsTBy+QmE+Q1kCq5NO6VjZqtOjWe
01UXXkDGFgmDsA9pNiEldPKrKm5dEyaOB6uDXDZ7CMmdJbY312wc28CrLRgevPnZkWllZx5pkpTP
vtMDTqCvGiOsLFv5Ja46Sx1JAcmCXbUUyb4lTLY/d+kKXtnOFHyktzgkZA0FEcC1jAflbkD2mJ4H
vW3cCgN9POqviloKJ6IYgJNRhCDOoOYIM2LsaeAKfHT7vm0SjZg9lrTEpM4P7dTTAzVy3Fkb4JiJ
cT5kjRvw9WeSH2mbRJduOczRaR4o+UBJ5Yyw+JGRZoypm+4lfJWKyHEDRb3NssOkYY7cmywGOHiO
7swDlcOv+TDny1Sdo3Dr552zZG1/qgJXX9PpVy5eKStBkB8Y9ceMaTwe1DxW5q4EdngN7S25mMgy
7bYGOYffqQHmjyx2qjwwqeie4rmkA9/UERgLhBSEU6osauJDW4iU0EdVJX/2EJzGTVbO/WcUP54V
LmtxjWKpaL/nrABy2+V1fo+Umr9jqhsUoSpFfH4WoJfce53Z+PeTYxhO2AiRzih5ubW71u2D6WaZ
lqVwN65dQfbokfTtpVcTSVqj/wXb1Juo00MT+BmJEoNbFKENvENvehed/BHk0ciDzKIwhpOdN8YV
Yei1/jOIG1U8dpOUBrQ2XT/WPmLvTyouu1uChExz07MKslYoJ+H5raMl2hseTzovn1IyjEAL8fz6
nnl0tPZWvaOK+gtX9tFHB68p8KM4zQXkkdi+flk4/1U/4R+bBa9aCv//2Y/YAn7TV9BfP7+xH/H/
/9FUcEgEZEiI2tWUBKdJ/z9NBZt2g+XJtW3LWZRMNWrnv7oKcIttm1qXuAXyP7Ho86/+ch/JPzDj
MXUibMJGGgZr4F91FV4c/j9trg7+Pjp6TLCYMRB19vb8gr4ZvUkP5KhdtP+gmqEJRBiTmGG2F6Is
4uBbTFBDygNeLl3dPnOkMOx5F0f428+oc5jTtUsV7VFQyYweWlEIdK65K8lJPTCFyRMCjBynt6+c
iexmex8lgqIkVZD787DwfLs7y4pGE6KZrKEKRtT7XXqpKxf7cBdNjn1Fyq7PX62NpISFNEMWCbJ9
4xeWOjDvEP6XOFLpjGOjgkqK0JWOTRZAim1RizUEGAMSgunq74y4kXAJCeVrUIDW0lzznnykMWZq
A2bda29m2k3gzTRmUDuzNDjPmFLqHLLRjEW9jRtGEtt8vZfnRlN73teU2b15iWfF08AHZ2xPCFeR
CgEA7FCsWIto0dbqifyRqoQNt6nSkoPL4moGTIxsrH5b84SgLBd1f8k+uKDR9kZMUZuC2VT9nfZv
AXN18QoyjkwHY9eXFJ1Ic+XjbYA8yoy8LMMF5Ye3aSbw60yEqaawqDcCiVrgEqt07LtUZN/nCpxS
uUngIusTYned7QxOxECU7JwJvXCs6mNk9ZPaiNYYjioqX/Cb5oRtPM+bG40g2Qfw6Op7bpenH7sg
6Z1TY7gZesm01M7lhLQsYR6zIL+wmyk6pTru/LDRcBVJ31pGvp6dL//D3pn1RqqtafqvHJ3rYot5
uKgbIEY7bIfn9A2y005gMcMCFvz6eiKzVGfvbFWdKrVa6pb6JrWlnRlhRwDrG973eWFsMc9e+13J
wvTTkV5A1LNPPDODEd1s45KkK/ytqMrqI0GQabPJDP5imli1F3VJgxyNWj5vLvyD9KKmmvUXH9Ex
Wll83NBaHKOV1haxhHduMoB4YT8HVRlSyxRqinSE6/zbmUCMMJArv7DRLfyW3lSvwYtRwmJFZS29
FvWMNV2wpprpKPB+RIU3lGQd/vQKvjtqkcZGdR9mrTn6ty4OCVCopq9h9S6qJv+cEyuDnMnawdIP
k+Eo652gjM561Vto+l44dVpLlxmsGJQP9UVIKHbk2yczxj8I1+GIAaiJVNpaZjymuXVbB+oSO7z6
FEwGwVAqXvOmpbVBmx6AcmC3Hy1sJhZIGBoINsVZdjcazvBpjz0Wq1XA3QnTgFBKSN+tzmB+cXOy
sNIpveOOVc9ctXyMsz6gE8qhaTqR5s/ylkx7XtrMGD1gX4eFtmmmZQi2wWi13wJYyQOiMDNB6DZV
nOmil28wOvQHAET22wp84rntejbhk7Lq67JPG2Pve2U6X49ZNhIR35q5Hw7OZWmXjXibuEMEFxtH
s81SoTc9NwyQxEE0ZtaaU/nokCn82W0OSOAbxVmrpnu/CojcctqM7L+FvRwF4sJPXSd4p+CouNM3
PEuCYDF9Ked9q9tLc92v2rr1Zoe1s0J1SRDSAAJD3Uq43jIySUvCEmTOVZehJvWH+kgQmDtueVRB
SRSwuORDQ49akjEgmRoW80q+WpTCq9IuFknKJDRzDRRyRFyYQNcX6M5adq/JQEKC0LoZVTg3IIU0
xkxld/YptbhNjXAwe3pUXBhdjnSvddKdSRqjZ3CVFjreLXvWjf6g+DiqeJ4ai5zIyujcK8LBbHko
GqcbTsuY+doV923m0Xs2NaprjDaKnFWPhVikmTpEW5x0U02mXOlOTfqd3ONselNIAJoQsx3briFo
DO2FwlKYSxaXKCInNzQ1tZCXndkINj8CiMlIu2qhpWblhlR/QCUDpITp06oPzi0eyJ7w8tSzn2Z9
8srrdEhta2e6U9/v8BahZasudgceZMGk1dYC9dlYl0x/cFPOCd++Mscc3iVR7/JFDEWhoSUz2/G+
zl2jPWTZkFCYc8NkDwg8rZ4DqazheFm56oA1BiMQFwR1wbZMLRN1mETQep9WA4tln/SHs28A5oh6
9PjIOSoo3rtgAUQfd5gKbkDvmvD70CG9+zp7022VjApsCoL0m8GxWdDgF7+E3wSXS1LPHdKPoDN0
OLdmtwa5iqZSYxbouhI4AaTjCFdUcTMRSc5hOjiSmtwNHPOW5iUhS1Erq3k3LFlylzR5loQiaObl
0Ni93kS6K7uvwXXbVwDp67INAuGdyLNsT4i0usuloevHKq0QJADXCMR+LZIV+Qm5N/ohB9dbYFxz
hAlJk4fK1mMomkLwLN0yjUQ7Ldl2XSSBF03VfqaB8ouT1puduxVj3XZhIgJ3IMnKZlA+uTN8QMwL
MNLMxNaP89KIPs4bDgBy2ypMruHA3gCefteQUChh4pBsN/tOHvvYiq9yq1ug8XrO/MbEnCBM1RMo
SXfb4orn+JY8VacyRQTkI6CNFjMpjoSKIjFc1hVIqMPluke+P8xQzFvnTbVZquGfKTwIbL5nYPyE
2dmve30o5Xrvdmg1Inw31m4ac7c5ckHRr3QA19eo72eXjOSuBV6j9OzTTcrOjzTalaNZJrUftz2K
+K3FyLG/wTjYH1MruSdqCAM1+ij0FtgNlxAAef0OirN9nLXB9TcKTgPKFiADtXXqnJRrDBWlsTCD
yzSwa0MOlCMZTPOWIbbCS9EJQ9yWWbE2BwF5uIkoPrIzTxLrm0UTme/Jqsi/HL5lPlCI2ObrJE17
fKr9IBh3misgvfVakJlHf7InfQdVrev2tQTeGBZBxWPRszvH2Ei36lrtrBAyy8+8Zuc7R670TJhr
erCekj43P7JOpQ+dZTdrqGWG/j1RWQLquxxHThsoreNm4bO+NyerBSJNFODl4Mv6R3c29M/eHhnn
91l6gevq1vq9VFzuW2gSMOj8oTQvONvaey+UBeGKOg57e+Bb1pWOXYNveFjwbmhUMfOGZYN5cCo+
iNCt7bwKBdLfU5YaQ8b31upPPX0qFvkmoKhIBSmAsba2Rh7OXbpcwDRDzuOYrTRiPGPtPjCWeDJM
9AzMsNHIo9tb2YvGGOLewItubrylYIRYts10yhsH9TiXImWWDTsV+rgE8BLXnLCHQejVj8lxsuvB
k8mPQU3660jp1wJBtZydS54dkqR8nbtLx92bB6lN+tc8TtholNMlzzppVD8yJ8CF2fWCuNMOkzqz
+6nIzG+qNKvpsXFdvAxwJvFy78yccJtYK+kV/tks9bf5Gi2AZ9GiMFdnH2YCyPrruCuYOrhE/FJh
1qFi5ptoy3LTGPpwzonfI6qgm/p/tvL7X94T8RxdB1sw1jNsiqy/viczObTbcHxCzyiqK9tqiS4p
2F0siVo3wBCGfzLUu4zs/tLm8H7k5CFiuLyh+/v7YW0SHAqGGzZLenY5byM+43FjiDXYpJpklsao
ODbHmuU7NeKvzvi/O/S/KCdYpjJL5Cqmjv59FwWlHdCUQT6lavCkBi5WA2XWn3/qOe9+/TJ/XvH9
NnXmTQKW1yaNJogJNsWX2Kc/TS3FBXateJiH2mRjqVpcePFY3yCoFlPDSvw/+tv/9nuxK4GEgQzv
d0lIAm047XH7AQyqglimWvXSzYF+PfYCV9h//V4/FbV//e4gxvFGPj0virjfR9ya0WE0Ua1LT8PT
x128mroVV9m+7zogbLKcNy1Vd4zSvwOCb/kfmu8hXrQ6Cs4WKhHnjv2iVCff27JejoC3+uWf/JC/
rXV+fvh8ya57kTR63FF//fAnZl5NMfPhi8ZvNuOUl3uIkMmvaf//n7D83bhcrv9xBcbv8v1vX7UE
sH+Jv/vXvz+MwLD5rz8LN37+k19DFs4CwIw6gJeLNpua96KV/CXd0Bz/Dx2Ei8OQhd2h+XMA8+9j
FvcP1gQ2lnSk5OwX/yzeYDZzuZegSVnsHQD0/E+mLPCE/vL4YRcELZJHKw8hgI6oxn+7PFCu9q5g
URSubW4Qlm2uHk41E6rBhfzvZ1vfKNtbt4HXG1Wjml8qMkWvnBSZezgUQiR7Wxjpc1b4dRYO+UCY
SWHDPYgMlJbbCrUE/wmRpWaoL3MiWTOmD9lcatsa3Av2HmcWb0Jbu5bO1YMW43tDPoXI9HUVY0ys
rhZCr97xq3HyOsECBcNawXSFhUn8K3OYBKyitRQNqHWRZGZY52MLDd+nKl2wF9kb0ah+V4+YV8Pm
57pC4MLocHR4E2NxrfKYK/u9/eFPQN3jucEjvx054NpDOnijFk40ZV0k63otsLjmSI1l6izVxqde
AC/WCEwVCGNWSlhio77Pvp89E95OupLeywpLUaaCM5kayQ+Kj/Qpcebhqbcafp3AT/FSjWl2bypT
IfKQ2N9Gy6xkNPnalG1QbCHBAFJ28eZMJAT4klD1iJlQ4h94fqh32N/ipWFn/Ib3DTDEJDKM3ZDG
2i5uDEEgVRuYUxMXODcjY9H6E8sFk+dsmtzPJiP8hilSQX5wUT5WwGSqGOTP+FjrQ9LHnM/+TZel
vRZZ0g9ecwy351KaXU9c4FTt2lY38j3tdLpNGSSxPGGKfOynkmrIDGrNiAH5IwxCTO92J9vX6Oly
qzcvrVtqa6Gyrf6BHocWtqPSeU+Ebw7XpsCfhUk85QXTObB/gLRGItCxQrCIz7ZtfyM8e5VM0LRu
iQn4JjECVoQNHAbT1tkykmY/8WVWEdG4LJzENNOCYOf0Csjobf6lpw08dZGmYsdkjHja1eWkRV4K
LTh0ZUlnDC6QM2QYppaNvoW1MtTL2oXK4jnIWRMMykmM565nciFXx7vK+mb0iYQxRPZekwudH1O8
kD8q31baoYVXhL7eX+vqTNRxq20ntwzOS9ejeKUQYdeGYPpVlbJMj0j3dXFwkz55kASpJUNsK12Z
T2wvne6DntcVVwtwgQcofJP/wrqKoY6Xuy6DF0dr1b7rteRhrAr8JiM9K749FOwNNpuubO81l9ET
blqNlpuujTJwnzlmejMRl02xCtpAhjaTyWxXG8IS17M5zyeDMMExnnUdSAQ2OAKrzZHl9CYg2lje
JbrWunHrYFOEujxM2hrZLC1ofBu08VE+CFFvyaFaO2DwwhiPkFusZq/T40kasprOKTeclKSpIp2u
h6bUSJbXOhabddYIsXFM1hZ8RYN1aRNc/WywWXsQgV5km66wHXnQHDU8uuRiQ8ivZPBZz5RZMcxP
7b3E530b5LqQYVPxXfBhCuvdBmf4NrdZRueHIe/GMyGFRyrJ1GO7BnkV6R2TkVBPvJVkiFRMWpyp
5pISYXbtN5JsIICYRO18Q1CZ4Y52nOUdNEXyiok4/eoMu/mBVXAEKI6NANi42y75ppHNrO86t7TI
qA68DC5N2/dXvpUUn4ziaz49sRJtbooRAkPqVu5NZ+eXyWy9YnbztNX/cOrSMtirev4CBqQsxSH1
rfHcBW6x7gJhVHpEQAbgqirPJFA3SX8YaU3bPrZqLZMNGtGrgmC3FQ6SR6STQrxNZMial+x18xSo
7JJ5wyFYg3LcdE1b3RBg3PYfZVfRayxpZtqbIPVpVDLPY6feQcM/zsXYe5ssayaU1oyTch6BmFvW
vn+brZm/69t9p0WLjsxsszjzqSAGCggGCNa9Am/XEZGVZPh6VdK+Ff4wvY1NDXnXXXs1hSXt+Ecy
BZBsdOHAZiDqJ7t4ZasJvBcO+DZcRLd0O8a05BrDbe9ezKFpviZGEZ/1oum3VmVdnjmid5d4KU2b
K18N9ORjWiZFSEk0EBwFyeYS6d6m0LHzwfjhzM6INaCaiSRI+LrOkiXzW84oBEGVdSRMHU5LV/Rw
sgQkrXlRLkv4aZkebZkzQRgH134wecFprxMfThSb3owf+QibMSoqLQCdTF0cIn2nvQ3gf6DsA/qM
Vh4sCLLavCNVZ0oMmwQAt3iepOeM5KqTzhS3HOOnpMpgbsxgoR5wdpP2mQg7HXfMCKtXN+H3OwwA
pveFQYG/07KJYJFBmxmeSm8SLADcKXvUlkl/wbbJ3VHVlAFRDmnWPzMa1EF5Lu19WleY5hLHyOww
nXDNAu+tcIpiAWcj/bNu+j9RQk5fvRz7r7+d3tvhb9ux/nyXeVP/rhX+v1AFDFr6vywm51yuX/0l
ifjP9eTPf/WrnjT0P+ABot2lW7u0Nzbt669yElHvpY8MmGlyqrGk4//8ezVpe38ggrN0akxaWzQx
FHkDa/fsX/9uO3+go8XCA66ICvASbPxbTuh/lRvqB5fu+E8dEQc5Z6rOT8FR4fNyv0nVLAosqjrT
xDa1Zq+FDVsY4WjK4wBxBnuiTh+i4CcC2ySdifFvFwPm8u5wUyWHbCXnr80CUClGOtwEg2wfAI+9
tcPYHPCfEsmomgC5UJleB0xiTqnPXBxYmGhOdQ5EmMvXPk1YBx0qZwqkAIAxg5bpqAinOfgFdkJX
a6HZmFgCrhxQVjtSpIojWwG5NYZm/aY8YcRqQn9yaKBmX6XMTK4MoR7qoMlPWAPbnQW/AHTQNF+k
NGn/KhNHbfJaDlsOqnPJ2os4P4waKN0wgWvcpjtvmcWmHCwLau2YE/+9BBQkWe7sOqhOpMDkpToL
5v7QWVymQqT3sozv7J1li5adgpx3ZVpb28r0pu9zqeD5WfYXtGETtlyuRw3taWQC4D26ZbVwupcS
6Ug/nYwhRW9VdgS01KjLD/NkehAWMn9qQ8OiQlDlkL3qPCU/TI2SymiDAs1/iQnAyJcj2R4gWTxD
ad9A7JgfFdbavZSWyMPG7YJvKGOKY58v7cMwWmm82FO5n4ai/KHI/dgX9bRVCTKlIRuX/dTU9QE+
UuLFwAR3uHHrvV+17dPcE34+9k7KgmH1robM6ZwQm+S0b4hsX1kelQ66jMaIxrZfDyVrihsr14EF
uVWzCxods2UjNNJkiSmlHoOKg1wa2FaztPByHOdHk7J+mPpxDteEONZ1sp2zWZs57sMKvcNoBTuI
hf0uCIbhalpzJxytwj26xVRuyXqv994MTiTlS32C+zRDhjeKLdBOc9fVaE5UikDJ8RMn7izNeISe
X5rxJZXBrBDbus5KBIjydkufoW+y1voGfDygpsL7mLHgX/IXHT66Uo896vHArLotzjeUEl4yQJUC
3GPDDDjVQ+JEsH8Zbnt5FXsJiqIClvmB7NvqkFWd3LOwvYi8gh3ufv3ZYkn/aLsJe2cEn1oU6Em2
YaLubySaow21lf3asNDc95L9Myhrs74CtwGeWx+WMaoAdjYEkQjjNSszUmTENH1PJ7wnhH1AKwDz
acZDq4yDz66A+rjO2XqXfcIfjgQD5eXY3S32VrkH6oHFBWZEsyDYHpsOYGu+SzA4rsnUV83uBZan
3sx+1aNBZuoDUrVDaNb8VmgkP+G0tG6wF1yVtB2A6wxjh2jcuA1szPJDuWg7bPzTBlqjvq2Z2rKh
dY1T1yknquuq3bv44y9ciMGh9HKyzGMNV47PDIbo2i6plxxx46sG5fvJnHrShyZ73g5NtdWVQkGm
DUZsaqRVuUZBPs+gb2bbS164VcdrIfzyXGXq2aNI2I+MxDcgQrka0fFYt8oW92VOg7WwVNtqeVHc
JSOtg11IH8LTrMabDjfyuCFyAMISKWPFs4sHbG/583grrcn76lRmXC3+aEeVQQ0cCVPmkdUlc0aL
rcvryqau2sypBulhlBfHWzoPWJ/coL7Jig60IR13Aryj32FO78NkXD/ohWGVtc362YF1gKRfuQvd
HJNrRem+HXxCqQz8r19GUkKy4/V2WrHIY80K6MospE2CybJty+Kp0Gzi3Vg69l7oaFRLR/bsU3Cb
N4u1skUci5eOW/3CPsQJJrR6PTeYNhg82zFyc/PAUcYuyWR7TETU0HCFenb9yDTSbg+6TqRulhQ4
oNBBbDhv2KBXBPl6KYvohfWwdHjclSSsw9GczHLj59ozGjf3ai0q8WjCjq2C2QdA2JPdwB4uliaX
btFkYodwME6aJB1ikgPSg2Vn43U66WwJW9vema2046CYvlud5MQaRYVoaSG90kAnpSiSQ7yNQLK8
IYhwQ4ko78V6yl3C06a82jXVkG8Du/7uFv23koQkeGavXlne2Hr24OK2gKOVihGggcv2CckynXuq
2j1bgvcpsZaTBi/g2jEuF4ll9Xs9L3HCW9JqIxoWY9+uPCnFOtwswWi9aiS0XZJiq2PmI+e0qKMf
i9xb3nLiCjZicVWEE7VE7TANtHdr880sO7Kjl5tiDm59yQOK6cInMrx+K82RPRmcWZ4W81YUnroh
YdIGMJhPh9IZrljHEJlt+2eLzL+tqc0f9awlL5IwjNjCnROnbAA5tslpGsDVXdIt0CYU2WgfEsHZ
qOG/v8cPn96WvmWjUSz8c1leluxjcQ0KhFmLwwFMNqZGQLedB/pDS6/yXq00g4hHL5kV5AsfIMST
g5w7iqfdWL6Q1ayOvW/AH4bcGzHFSKLE95pXaPe1HdN3kk3oQQtF5WoRade2WwOcREv/bnlXzjI4
n01WmoCAKv3ck3QK4o0f9daGTnAJxT6aiOyOs5cmz3A5HHGVN115p5LkuzHP5bFPOMTcRp1Tz7Ae
LvX4blYrGQeDRP7itd6BBAp8v+QbfaOhcQLEgZb2rdDS9lA7iao3eu0cvI7Theeyzx/0ZVyYOqt8
h3mbqdxbIqQXwr1Koz3DeCcPzCzvJlAQ05ayajXIKIH7wFfMhlN6S303r8v4bBX6y9BwR6ERSKN8
KknFWwkcQ/9SbqH+pxujGq0nBKDNPkVoSoQJpafHEE/v4q6niAjbQCtjmlX3tc19zsHW6q8SvUtO
rlm2NxkG/vs+HdTBGIqOaNCO3LiK2F5yEwWnd6C07/yMpR0auvI5VyZQqGmXGFcpGoBtkKL7GGym
L4gpNiiGk+s1c61dVmoWeW0IgAgUZUUYjV2youqglxnaet9M1Wn2BaZ7D4DpcbK9BmpxpkMhWlY3
LEa72MDqpV+ZLo5b9AL2m8TPjp8fS0xYC4NZEG6oz9rs1d6vg4XUwDaDUeGvRziq/aOAN8oRYkCR
m8BWRqwPu7uLLkbCNXKdGOmXcPaZcC2g0mVivPmmjyw49Qn7MzWAnQ2J2luyYbSHAqt5mIOG1DCq
uu3z2ouOKYLr69elPydfpdWNxgOyJsVotPWIZUcPQCZ37r2haVjL0FC5DRQSWl80eJgHSEvzn2BT
/egt7UcjXethDhI/9isX5QPHPlto2VbvgdWC6tZL0e0KaFg3vU0c2GBV/vPqrpqI+b8ahGRjZwAu
pSLJmgfbHkhroGXYdlOx3juCS6XziRKT8wQ0RPZbfcGGRq3FoKipTKxw9LZbuMfLraO5Lza15FY5
erJFoEcen1Liy69WjxA90zqMCyep5xbFXh8zREya6vZqWtcnpG9yM1VvHcat0EvA2Xk6342XF9c1
RGS3QkKuSmdnVN+8Gu4AmvZr21kf0p4ZUssG811I50YUsr8byiI9UKece7vbglK46fvsy2yCjb/U
99Cwvupyvc+V/d0qzJ0GS2TPyNe8xrDyCDrhUJbeXYIXdqMW46DIW8SxzyJ56DSenJl76FOXs0el
asODkEWqQ00/6zFhXTsTOfGHYgjNYxObSQzsS4htkrnD/aI6I9gneTNDCBybSjs3nnS8M/Dk7yhe
xJkWXj4it7QIBpEuCdgm20AtHX4mzM44REBFrMqqHpKKkB3Iyms8dtI/FkOZbuZ1Xm8DaEvMTIIe
Q82aE9Pir67mcuqlaeyk2nye9TFFmVHqDLNc2BHpyF+BZBb0xnLS51bbD4HI94jz6BYA2TIT0G2C
xdNSIxwRsX1ES7neoCtjgmr3KS1X00S50zc3WZJOETAm5842+37jtQyAa2WsZOHRL+5GqhwF4K4s
B4/Pk+y7TTZewssQBWYbyy55CuMD2SMwqzeIoNGUY9C+ZpBF1BAHXHclJEoAAxjRqZJ2BBrw1QXT
IMKhZrxaL0A00ffsegQwkTVWwJV6Jo13bBrzUJj+fQl2Ka7HV1SjEYfJeAkr1TfeSGCMaxG2iyEi
TFPHO9aVnI8ZotDd3JcQ7zvzurS7OxdZ4QYDQPeia7113wGxDEdTDGzczezkdmu2sWembp4oq10v
vPTgmFqyaxAtbBZK8Fsv981TBo9x21UunAJsG0ytPOi1lzjplSEr3GmyCNWiTqTGnT1nMq4vgtYD
OL/ylCwIS3S9DsTGJey12Mqc4J9VKjIkEazNoz7HBPuYDVzJFLRxzuD32uG2myH4ga7MM5U/eebM
LZumwb2xzMXLiJcWGExC9s1mRlb3eEHM0T7gC7+8QOVdp7nNH0WenvOEMMBIQcXekJ6yxuTYor64
TCVxivQRutLXFIfcjUEWNTbZVJuuQcP75I202mvf+IIAi5JvKyn1I8Dn9bgSZsS83doXflvfscX3
aCNFekcCF0mgEEHuHWeV26zX16hzWw8KnKs++onBJdsBLrtFb7tPnL/NiwN8dQ6l4jkEOqohuTlv
sgjfu/WsOt/YNcItHpAi6fHsOQ5Wx748KG8tTrmwH7kYKH7Q0+jsXgcA8n0LHKlRWneAR5RDhVwa
zmdQv3bWQQug/7AvvwtxLolSt9Ui/YeeQMmRLnXwXysujKth9iXzjrY9gaFlHtsvy6O/Oi20T6V9
JCuRqkM95D8M6fqvrraIQ6EP6vFfGoeIHxmgO0Elml3uLgCbbWLtnQDFYO7p74Yv5qt/GT2Q4gw6
HFS3AcPFLrhMZgMFGM0lGH5MIs8NUqqF/EzbKUgMNJa7//mo7n/Hn/8Xyf3uq7msUof/J8Z3yN3/
813w47vIi3yQv0nuTf7Rr+md5/yBxDmAKUhtARLj4kL+Nb1zvT+QeCGRgB+FaRfV+z+md8Yf4HBZ
HXMS/zSy/kNyb7l/uGyQCQVASIXZTv8fBX7wOn+a3V0wPvwA5GWyLbTIF2QU+BeZBhIuv2xXhiG2
D6wzxVP/JIdhfknYbp/YhJrXUnTGOaB//6Ue+E9VKOYv3+c/Boe8ORelxWATb6iBQft3jQhqUt1b
hTJ2JnlweyMf2id+Z2+8Ul6SGFto5DVNuucssZtA8dtCVroCm1Jv1LqU34fer+Nm1K3z6K/zzleB
94xqOH0gY4XbtqpnC7Whk/lkqvE8y0gr28+mNZ19ass6ZEjUGzHutsze1itJnhR87gdcXBGLMm8n
mq7kumXOEo5Jzb1tDqToZv0H6ji5V1VqMQ2y/XdVmh3PRfYrxpZKkUB3uAkyHgmpF8cAcw/aVFVA
pmTTMA0OeeCDnT9M+PaulO3nP2SDJPAgMR71u2VO+4aglLE62+R6kfgWlNftnKQnQ0MBWzPhQIlf
mO2tJRRFEHze7nswr+1D0eBLjUejy743RR28diKtN/jfJf4rA3yqzfqazapjj+lGJQXE9tZ2vCdt
noZXu5xNQXL02g4RKpEBpHuim9HKc6SIZlFVz0ufI2NdKOvDypspsqn1T36j6oM34AKboFTsga/Q
C/pM/pCzaPuiKcTd4hfNjvTTHOqyLn747axt6jFLbvxEYFIjsX28JuqVIQZ0xhgzuToZAX0swy5t
O696vy8Spicz44qY2WC97ZqJAmCe1TfpsJgmS32qPhWex9c1Qca5wFM+TVM6bYGsdc/2WBlby5nS
J5kILW7zNSXqAPc8rCGhb3P70hoUPYdK4M7ObWL3Mub6ISSeDi2HXwQHv9RGm22yjoXM8sybdhya
HaWHiv3RlNu8zYd3tuRxO/Y3gd5vDJsE7bqaGSBZajhQ7Xdn2Zpo5Y0OqBcLT3qq9JPnhcY2qSmw
sdFQZ7Uur8iKt7cZDeJB1KXxjOtmCJ2GqqTJiX8UpV69FRi9zoO3LD8q8vBKwiiW/IGg4XqNhpzx
XZFjom6NZbpeaXvGY0081zdEcyuwZHronwxYI7QcuW4sVkZbRqftYViXA5mb3xk8Jdeca03MjfHR
cR9TFywisiyOYpsYFgjty53jav4XjOhTJnp4TkGzcSa17Yhy2DisAW7Tqdi0ZB5eGN3ibvaNInZV
7Vx1ytgYqdvvsiw5ytS4bwe7jYjn+aSoO7AF3LRNy2QtGCqmeXhIUgxnBdJMAyfky2waR9KFvvdk
CcaWnn5pxgOi0ZvV8zdVyUZtmbIzztfnRi6Pvdsfk9x6RKX5UOTVvZl1ezE6YWBVMYfpzh1z4rqZ
AbIwY4+HlrOSl6107dGK9o81LFZNzM+9p7rQ494PE9cJi9TYlcnTElyyyqePzLIfs8J8W7JFnii5
m1utD8CJOdK6G0zxuWQpY2CpOKCldg399zixqjAGY2+jVF77r4opP7ES2rG1kAHKCfvpOpAmWQ6P
elBveEDBQSYrfh0RStitfy3pNy8YkEd7Ka+Z/YcWbAC01GG6OtQDc9jnRsiHmqEdz6S1ASX0nUwc
EbGol1QlOE1JvCj2tV8/Aghzjj2K273MRPfdyrQ6FhVRCcpwCNpcbg3ZvEKc9b+0wNL2bu8cxTw/
zlC5NrojmwcD+oFJUOgLMzxKvCmIUDoygM+OU7Vie3mZGyl3rjFuaCGQyvP8JH0STMKbg7r/UrBG
aSG+arMjmYj5lgx42kv3ZpkB564o9IG1P2FRe8z8G2C+j8KyWZgU9WdS8PqqY57XmslJemNoS8bc
YpzvPTRGtVvtcn2MjM72I9Tdx5IkVEII3tZGv1VKP3ltHy7+dD3LUjshG59A7LZnvtwYnvAeuX7L
+JceFtfGvVwJ29Y9FE7NsDEJmm80CWedEGvNzk9d72wc9hMcoPRrMMVD8rpvwLTGs2jO5gqdGHQW
oREJTzY3f01z95Vd0ckO+K7y3noR0t/kQX0es+q26I2zcQGW6r440t6i39CCa6ExnK2A+jI3wswB
XIvVQH4rLO2Wm/qBmQhjdl4tdVHC51B8C4ripvaY05McPawgc+Xk3KJspbhv29t5mq5bbfzWzvVN
4jvwJNJ3UiQj1tgqSggq2C16frX6g0Yc7rAzdedkLKzy196lcRyvyqS9AZMejUJ7dnDOsMTDOQfa
MKumc8Fh4Rps5nSPIKRM6mHaWIc5he0ukU/prRkbLD7KRG5qZt3SeTKlBupN8/ooV2OwcfoOYm8a
JHtp9Neqck6ILMXObr+4v7JY4ThClaO8q0SO5GKnoqChrIxr4zI9FAsZRvQrj1k7kxXLMoO2x9Tr
u7qR6nH1Xe1Yu/Z96awp1h0b22rNu63CWmCKlikX/czVQ5Il1zfbSpsafk2lvxerzoK/cZNIUWgc
cyYdu4nh/L9Rdx5Lklvn1n2V+wJgwJ4DTNPbyiyTVd01QVR1VcObAw88/V0g+V+ym/rJ0EADaSCF
1GKnA3A+s/faDC7HdWO9lT2cYFZghOl6Gvp7FAVLBX3+GLnaGcqyxoXDPKomomaDnTmYg0yDql6i
zHijJ33wi+yZnuAyIVd4HiSmntPouzdorksYI5uuZ8Iu5MG1+aZSBwp5DGvQ9BZZPJxd69Qo8gUY
jTAKY6CmRddMn+9pvFrFeDfHc/S58Sw1ebMZj05MXeeUma9mFtIj+mGyccg0XqCByC7E4bAssepX
KSqsxH5IyuHMliOZauJEmoydNJpnVxHHlgTxW1sxcGtMd8MI+EMZITYmiWsvYj6LNRwTmiztjy6X
t2JkCFg6Zbeqy/RdZunSa7SGXLYYS0oz7CetQgQSK8qtIH1sWQ6UAPxzFV3rhEVwTMxRHR19sPBE
HhFLnF8H6aR3efXY6vUuHeLVgFQ88AcogvnTiIJoYbDE5UrxtmEfHhInVJxj6kB4Eqoa36G8xSPG
/rXzi71Z6Zukb0hCQTA/hBjlouIwJs332C/PXqMORAdsvcr7OsTRQ6mxTyhdVNqMaf2geWDPVS7D
Xtm0bNFr6JLCQKqBvRCaPARyPBptuaDB51nVcOWPMOCYDug7ohwEpiAMYXrIfGfAdB6Byc+c5SDz
E3EdrJHJtV2WXKgLu99HA9IXFatT7LLN7HiCsYaFojpDltlgXskSeK90LCYjVs9tUFbtSouVYN01
WOzZmJflUBd6v+QFxcZtS5bppIe0wnxm/GEyFY4e4q4hLI+AiJ3uB7xrbEMdPS1es27XsczHSqTs
jZ0V1M0TBlE03cEWreEN90C+Emm1aUE4oJ5ZG/Wco1vMDgeTgBYNuSO7RcPcRZlRIqBKvDUA8C8N
OSdhmh60NL8nYVcCrbP4uxv56lWosKohXIkRHVtQEiSnUV6sOhFhgbcowxmyvhOg5sBt4knJdmbt
KaUvCTN8rtv03p+ms2E7DNWl8paEF/PdK/9zKJ0V+pZ7jL0VvHypbYnz2TDM4QseeCayzuXZFI75
F/Y40aG3KMC5to4Ge4LnjNJtFwTu3o9YveMU2+ilay8gOC3xv343vDhcBnn1nGjttZTms227O0zJ
rE0rnhzMDJv5ohSYC1RIaEnsycuQMlwrwmRPyDj+VEc/axBqNxZZJ+ZAbasDzlrqs7ypSFlxx6kg
fjez22WAhYMrubqfmug5bsId2owzysOlI5hKNxkPXfmiGNbzaOsYqpvgNtJC34FevcmJREALtlmS
caEiE3qGfXW2zX5BADAz7u5FEMuTZc7VbL1dpIZbP8w+Vm1bNM7HKI5BUMebrh5RKPXTceoGvFP6
p6ohPQRhNNdmR3J0vlo1ZY5HZMRkAU2rHeKBFLkQVu3UbyVwQlnxHvCyCUQA42uuyn7Rx9Mb7/XN
7YMvdq3fqSjUuZehr5mWBvAw797dLL23xvA073RXGo/MVSwgLqJoQ9VgVGAMA2lGB4ZUK98lRsw2
ThGIgpxZeJ0NJ7Sb+dJWwVMuxnALY5QtAya0sKpId7fHM9HBJYsPY4163qCYbpeAyVAL2qvaemB7
eaikWBnoJzdQ0QkuEAmPHb0SPOjjJysBkh8noLcd67tBUo+Rdad4CNkMj0+aLsa1ks3WKqJn9isP
aaKo63nktg0sFCwtCxtPco/XY8t0L3xKrUDPgUE4VrNi5VzsegCf6J/DloYxc794kiBzDMDJNiVd
alN0psfIqhP3irJ7XQ2ySpd+YQx7nWD5vR7KbGPCvt829WR9lo1jvrjF7CU1ejnt8iIAMEGaVUMv
AY0bVTJbZv8S13aiqGJUVS5A7GuHEEzdNwf7+hfdAe41lxl5uihLP7rSUZEHmQ+KLrYOu2CJtYHg
o8x1rCfRZbRzHStRRDKG9YmN2eeZERFLRtVQfUcJMPcTIeIa2nUDe6GmgGuVxrBxELZeBtTFH0UP
3aMrIm1HkKq9Trq43xNO3+6Yn2l3shV2vhjypF4M/pA+MOywNr4cKBsLlYsv5JSQPjX75zF49cVK
hLpLgmItNyjN1YfDs/7ESD53Fppn+jdREcNgTj44d7azXwTyq1WfTuhk9HQcDoapd0TUSPZPsjfy
HZ46/zFuCncTeZq1a/Ug/DDZboxM8KpEW1hsNd1dpCP5wZmJm0+B+PzeJKF2ySDIkM/iHwYsrOvC
y7Mtqj1899Ibh4XbARIYavzES5ZZw5XKovWWhMrZdwFxBvQwQ+0chiTiwSWok5sE7jqBqs2uQf7/
3CvNeCssfochyj6n3JOPEzb6tVmDPVmoIbhrLGuPx+/ZjfQSKXqkb4e6Bhqi3ILFXBEWZ83rh22l
Wpdmq+i2cV3PcwbN2/WOxki0hWT32ASxhPWhkl/n9aiAg9xzDn7ZmuHWl1Z1izw3/OynrnuNxWDt
KyfrNkQzUD3bSjsTB6Wddb/lVPT75hBihdsEHqwQj35/O3Rh+AY2QcfzKUZKt6lL5Y6FYnJNiCjf
GxBpj14boATvQ2df9U7D8g5NdO/6MKaB176oIOvfRN28kAq+RZF7DGirtnllOSN6UBG961bMI7as
vTChcWrZZNi67y3HBPUogVasW4j4ir/Z6GeOdmH3PRxU6kecHmyZYZAtkE37V6HDjWAGUR6Qn6mz
skWyYgN24W0PTzFr/21lgHGRgVsta+HcKYu2DvQA9iFzuGvyFkVMovVyh4ALKo3oi82EGOpds9nF
GrYRfik6Y9hy2KT3qgv8rzHyvr1Ao8SsKjcfat/Izuz7AbRixQ1vHk+SXTVGZLQ3QsX6EqvnuLDH
WtKGSeduSHqUFJZvZxthMksLnSpaFqZG2oKMzM8MfsBXugn3ow3KcTP6vX8qShvOADb0l2Q0gye/
l8OqSBx5YW/hrkNXj9bYOOu13SUIRs0qhYo9GIoSB5w2kI7oogNGPtF7ws+vhvgFEkx+TUw9u8gA
aFdkx/rFLmR/n9R9dwrlNL0mBoeeCFvnPoRyv0VeC5MbbfAFrd6EaVkHuOa4uVglBaKaPkwaDNFO
Gp1LJH0miuIi/8AHSzVJ+XoqPZVfHa8EvVFb5o1III3Um6Y8GmM1Pumy5sCh6asRgBBmgNkdZfqs
r9ywX6uXBVr3I41LtIfhLi6eCMsV8rCJTDybPMhJN5/wvaW70C/ijdIhMyNDinctWp5VFytEEeSe
lm8a9/WKU1Vf14aUqwDVFxVCQ6g9wVxLuGrZC8zi6ZgZBbw8R/OP0mwuZZ89CiXBkJNLQrlDfWFG
CaJCso0eJ1l37NNDZqUeexS8fQEvgVb/SzjhuPU6LzpWRd7cykG3DwbJ6WtAPQRzRS61GFPL0Xjy
Nd0jhSkcjJ1BssNVg/X9HAyVc/JNqPvLuBiN3VTU7qqzTVcsyeqR5ygh6HYBwGz4SspZrTa4z75a
WZRR+xuZdpqMWUxBEFsIJ4n799E1q2yt9421anpSMomwM2R3SNqgH6h38gZPSpHcoEfU8Mw8L70o
gOLDwo/mttDihuzZ8TwRlKfubRP7Uprw55DPRnctiEQ5StTbD900lK8pE8Bn01B7MKY0e5qzsPgR
d5yTOsaj5Ox4Xb5yPdgVC2Au6aoWobiQLN1uvL5hZqtBY2nMyq53mRIaKiVjI1qfjtAj1RZRYpaf
bTX0TAmoWRwzgtfchWmn7ZBX70EizeW/7l8NNjqbpJtyNKFuzNXe6E+dVX0mAqVj0ZTRN1KpW/RD
PWotNCjIT97hoCEqm7qcyRmemmHiKlu3A73JoUTwBMpdNDqi0YnNn6t5OU0Bc91yA+sTWZqXwZ6G
6FacmZUg4jd7wz23dksvGikEOmjwPO0VtlXxVhOphzSGMeg6Btix67wAcgQ6K7bEfu9FO1gb3lOa
AaZoBmxa4M8Q1uHVCoS5qqTi2diNLR0frgt/bwOUp3QN6pJmIAraNb2zxS8+9MA4Rucaspl9kowt
OX4AQp2gQJobkg9nf1jipYrTuYp3JGx5z0JBIGuwPmwm5uwQN1r2yesS2/thcvKMYpj1HL5+7DLm
umPQc+zh2+zwnA7LdMz7rVlb9qvfJOZXW+vaLay7/GBPMRGuJUndTCjFmH0EkKz3Q274l76M7WeN
wubi1EZA0Bp/P4LIyN3XBWHV83LPutWYk9ONp6boqSRJc0seoMIjN8UEa87XV4qeXmEs2hq5AWpb
YdJE9ehUjypNuzULInTIeTiOl2oqtXPEgvMbmUMm866peIyGsnBXKTrau7bM+2swZuYq72WdLIMs
AU2XphWRD54GXQVVZfikNE9DMJe2N3Mk8mwkJovsTsawX9y4/Qi60Ss4oD2mzmO8LvuVOGkazrwY
KluXX/0gmAOT9AkhIsCM0SjrrWp3wWCzrzAKLWF07+t3CavYI3aklJzcIKpOqjLMo9/WOr+oYZLq
UtN66GqwsWowOeJx9xG0JaPswrDOljNUT3WpylsR6IycQuJhDhMBzRnelkhbG2giCYrLIIk0rT1d
etK5Gc6FHcoXJBrbyuwpA2zqsrxyKIgJ8V11DJVvNIP+sQMScqQxrTZm3pToYYhwBNAGr6TDunvP
2K04WKU14jKyh2Pl1TRCjT33gWE+Lg2gQ9vUYqYZlko+BugC6RU0nHBlYYmXOHBrFJB5catgpIRb
i0nxmz+FmnYuekdmZyfM5LTs8/hLSmA32YdY5MKUBdYCRL03FyGuWnRVnTjrKmrNrcWAfHhuWyUu
dCRGfh5Nh/xBlsNTsp5Kf9hkfVWoix1VxcXVS0g0aOuQQvEcqr7WhRN/U8pN6fzzMDxGZd08Izp1
79s0YJSMQOrbFJf598ysyw3lSntDcsytkHr2165GybeQSZE+Qp4odohK5F4FBJ9xNSTaOTcDwuDA
Kdz5doGJxInbZRrZ4QVwi3VSbU1ynN6ZC2I/ywtDKS6oxjPfIjc2820KKi5E+48AGDNXd2OKVicL
nEX1OgCJRFgBhkzayWwTaG24j3gYHRPqohuXxUedC4oHhlFbgB7NrySap6numNUMtlbeZzxhwpUx
WVwBaRbm967HlkJn0LkiB4Eftqi6NTuD/IOlg9r20BAGVizGuNZajVumVu3sLKj67ISVD9SCbO+r
lmGZAdTxqQlLfW3nnnlgqViPi8a10rUk/PIWJq3c8IyrtrYHpyayx6ReOU0QvDs9fJ21iRJwRaw0
JEeGTAVy12/8rhYdXNl8ShRspKtr+lWg2blrdGlujBDltBxFe857nV7LlnXDVCVFyjhj06l4qiuR
g9o11qcnL/KeqtgfHjJZZmskVlgGeatOQBtWqk1QONMtxZYh6EH6HhG8k1XU371NJLGJi3SPUjTZ
oWD2VwaJyA9EFTNrqGS1QkqZvxKuVL/ybOlPthinsx6ziwxpg04Rgcu3wOTcaqTAlhVWhEuasHl6
VobvKbKTJwJtPjKMoMRphf6mZAJzMm1WbgtdWWm35JdA199l3dGw/ezSxUCmxjbYTZY7HMyK95om
BditgNiqPQPs4UpiOEJAREJzRaYIYKUfj7OTT0M2iSG9xoSwAKzJymOmy7Jnl5A3nPNa+U3LRXfj
4cNshI52SydGBWZORxiwxQo4Wc600PpIgIC7iy4jj2cxJVaVLStUxDuLI2gjpojohrxIi2etso1P
IZk7mgWLvcFP0TpPYX+uJqi+MWFV2AwBLg2VeUxljN6pFi+WXcmdZnXWZiR48Br1CjCNimx/iykA
c6l09OyurdlWmIV2l0ZKfAuE/pa4YfjsFYzJKt9h06E3Wydj6kdbJk4lGdpnbriXImnrfOEGIxFY
2sCqSvBjMyofGR9NlGluCTsZw9gzMpCYPK0JjWwDdLVr95ZeVEsS2s59aqxYF2gPXV1Zxy5hfEe3
3C+gkNHut8alrMvxJSeQczO4ZrCQLh9bsmNdJSibkrxFFzjjaAYz2IPNY7TpWRONK3i8MF6ZMrsF
fnVTKUab2B71PbXFYcS8o3XN/N7TRrsPYveSxuUdqKs1I96TVZBYm+dHV+mLwUSWY3gP8ZDfx311
RuKS8VVY6Q4S0n2Aw/DZsKZ0GeadD5MODadWif1s6RMLvR/0Fy9jGtpqSNPz5qEX+Mk7h4yzCugw
DQlTgLTYCqCqaLZF9m1iOk3G4AiPzhSzZC7upP0eDUgAqbk8uSRxuNiSjQecDWl+Xm4YnWGIwVWD
2r0uX3oefdspRNYzRa714oGERQxFjBAru3kyVfYPDbc0UKXWYWlqWZLZNxDdYFGP8VM9Et/I5N6P
T4PoZ8NQn+0baH1rEmeyV3bi9N1pXW2U5bAzagUL+8G+gyWWbpt0hNNLb9cucsv8HpcDH0IvfNB1
E6Vjb4HwMeowvU846u5oW5kNV9iltobwp7uOZ+F2kNmBA6t7QYs4LRDl+asJnsqloXvfmwB1nnUl
KHB7j0UjzF8ai0RnSrMwiTLDtu72GwPp3SbTuhoxctEV/Q5iZLBAQZ7wJRXs4vrM2MZuPK0HCwjQ
Sszr3KURYG1ZlHpT3VwXgwABsslxtOrxREdpr8uRIWpOO53C9unbLx7rxg/U+ozTRhU0r/roFA+p
bw2smJDMW2QOHpkc54DDncLZZ1OKy5EZeX7WNeAc5MvWJ47q/obksDrVeOLehNaiQaVZpad3jKb+
UGUzHMiWDl+wGNbHYZQF+2Ek2nuP3fQ21+EHL2qUHBiUo5KI+FQP0CcWqDiXHYHmqDGjFMOUTrHB
EGbsjUdGdd0NXgHyZy/OhLWubS8/jYOhFeugGUz/oAJLU0ttsqtsw9o/j6mnJucxhWV2cCdpn6Xb
J2gEEm2vjUnLEmowHlg1KkYO+UQqTOQfQ2Gi7+ztIDv4egRrr/M095z6tGRRNprROkls95ncPDoi
dpgFdwyG6ud0EsmmK3gQw2DK71GHGaQ/N/AXzckzztSJ9p45N4nHVgBFjv4GKuE6RPbrbbK0F2uG
vQVyRxiZduoBnxSNKw96KZ/S1GWe5WBsuKvoXY+Ro6BCa0TcCDrgaGxsDlhd3wo/kd/NKomuU+r0
rISr0rpYLTfgssOSx/Uo0qPMQSXhYVeXGF/KCzu6bkMCqrYSSWQuObH5fOwhUQvw8aLe7u47P2fx
HAZKW7uyH59ypy1uwveD3YgIYwGao9lMwvHvdMMvd354H5rFq5VHL44STC5c2IkAL7vHzJhwp1Oy
fsEpYV5T/C4raq/uleBpc9sksXYq87pLlwnpWcuy9NLr1ITR41i35X3nTu8muST9mulgyYAKbqS9
0I0xtRZaFLMcw1AMCNKc4uSY54m4zhZq/PuZksvAkt63PnLSfTwW2JmAzLOU4CGmKV37TrJavdTR
Ij5nYhghLtjWfsY8L5Mgmyl5FipURLfi7GGjQbLgdYcStPYeNqrxXmr47tgAOyedHQP5F11+N0Li
3LNahN4g8/fQLx9TXwezVNInMo3lNVTixEz4Cr6A1nJ4frnh0q5cZJKG971Opukphry4bN3o0ypV
fdSwuKxp08ezm0XxhSmzi/FA1x9Ct23vR7ZAZ8xQjEv9Cesh8FFsMHriPVqaBAmEsNF7S6eMtklF
GHG8JhP30IgYTE2YyZcmiludc2nMd2GfuGuynJxPrn8UIrh1nusgD3btZIXMozRvQx+6Q8887Von
w0TtFkJuYBOEG5wpLOOQePsLFbI+cpoKB5I7ZuFdDot4xWBd3OvdvPOkoZu2MovkMkpIAsdp5JDs
ipWECSHuF2fPpMu4ZrlbXNs4bO/6MS3OcU8ENTcjooA5pXMfpfA8jD5hogUw+numR+FLqzlYxPkG
Y1YjveauizS7TYzHXhjZMV8Dc3EKaCUJYYEaBzegWqcBoAqWo/IUWWlziXut25RVUi7xlLTffGWX
qypyIbiaSX7qAN/uU6LGD+Bhecx6snloHayHFnTSlWqwkOkEK+MgrDk/LT1jsWFSyfUTpAxXefdW
aI+ryEuth6JMsCOV8E370lXPkjhetAygc5urIBkdzlLLRr8Eeo4WCtamtM0lCDygn47HV0Z94h/z
CXBpCwAAxjQy8WOKUfQoOpLOWiuKkT7MrXLQ8LdaNi4eVecvDCCR1BD0jfOTO4VhzsVAV76lo01u
02Q1ZCz3mAJGPftq0N1tg2JSX/w6dF9EpIkPO5t1vuyM8JDEw9IdHGOVh0Z6q8ri1tdAGGkkLu5Y
q4OedfKu1SemOgGYS9Nuhk0bteo41oW2ZYUPCS7tiis7Aj6rYQ0kj0tkAXuGzz5Qe33YJomO/Yky
TON4VuWlnXg8VobF+NXp8/ZSK+m9hUEodwaGMhLNmR1ZNGHxIziUhErMkuLM/qMHwG9kLRd51Z/M
wIRUX/DsqKACR9YHnCBI5sN49mCZMnGxA9y4DtOa0pw37lj0nEPbUWc2dc+epndKCI4syJ4MA5mB
reXrTqv89yQb5merHg1YnrT82tLAuwQFYBRZOGWs1jlGAgSVn6D8tGU4jU8gcBDFGN2B1wEgwThu
7YeNiRBFkJRdI3vZksM9MSclR+IhqZulR9u8Nlg0n4ec+eCqygrnw4lCFAAOpd0dDI34rkMvthau
pdYAsfYqlVhdAuofduu2PdMYgOIjmpwdNdww2j/hu37Fx/2oOWUoT6Ad7mgdmrWJY/7PXLKig9g/
qsnbMgzHKYwGczn6Mv2Sjp19k1ApCZZyNfO+Ur46+A7NAulpOrEHYPeznaZHXrim3+ChXrOhJSGt
9w8gAy0U5Gx9ArMZdl0TsBWjkHoa025a6Shoo38Qz/7KaPvjY0DIkw71tiAAzyERgv/y48cgkW2A
XN1GOzB/wbLXqrzYRzFGDMorE8si/8vaRmCxxuxinlwg18GirdAjHv8kdv4X6LWfSWM/vY+fvf9R
ZJCgqfeCpNvBwvEXNuuIqPffIkz+E5iI8jN/bKrPzwZOxH+DunyOkPwbdTnk5R+oEPP//XcqxC/g
20Gke0QsgQvTnf9DuWv6L2yDiF6a/0UysykccGa/cyEM4xfD8hz+GMCYaRsmf/Q7F0L8glZiRjno
ujB0yzH+LWW5KX7iQnBZgjgkEJvpLBlc1vwG/3yrlfo0OjL+jqHLFlvm69pJxjl7dsymCNYoVqrp
DXvmeGflmWecwnqI8QNzg91pppF9l6gBkoWVCv8aZIP/HJuW/koRwCwxygllMM2WzkpnQkWnH+hm
zliga94Ksh6ou3qNTYFuUhouPENhIk6crr2gxkRZw56vkbBcJWNz37aLq5XaVbuDcaVjdtGU9dXo
a3v8lvtjZbwYLfaubYXKEa97jK3mLNyEBRDgV/wlsSHULTdKxqxLLTDEzSJZEQ2soaE7H5NerbBf
Jogd5LyDW+YFMRxr2ZNYAiY01No9i5eu3MYKsPEGt40RP6CMrexlE6ApJEvaFic9CLJzUHJWbGJZ
YFJOupGJ+BDW1TuA4EltXNEAsApQXTOyg2bc17jlMIoC4GBW5xvAzL2Gqd+06aOqY/zcAvVdOJxA
PDDU1HkrYibx445Uf/4JTWTuo5SQ7VNqOEm09EyorpsJQw1tvVlkXf2BwkejLNJEeXPqwbmL8iFq
nU0dRkJxtJlBe0+AjvHhBZEP5Nzu8+92kwfHLpPMMuLKpqZoSheDsp2w6CwBkoM6y4IPhoEe0mOY
W8CmyBhF9EhMi7uhTSRUhHFr9egmQE+2ToCbeVWpglO1i1CKg5BmH0KyrIMJjWBVdWomEMwMm0pM
mkpPtHTpjH7wvSWVGXBZ0nAVVFQw6G4BZA9IqrwYeZGa1EeNajLc9qCQ0bc2YF4XEhUFDn+9htld
q9q7xSlwtq4YI3ac0IAmNkxBD8SsVP4XYjy6CLNTbL8hYz1GwEHKLXek3S1yv00eVVfwweoEgcWy
t9IJSrEjQfcyvXiB7lsXx5k6Gi47p05nXFgvb8Jqe/T4o5yNCI0MR1xGQfYhlKhBhU5ARFe15w+z
xqoKCAkQRDKTLRB9MquIJfajCFlqhHB8Ddq9eGcSyB6cjA423sy3s5WVOSxuR5XmXwbHbN7jIEHL
XjDk/jQ7Mn/24+TF7wFKp+uYsMlF2wBLGpO5NYOqGYvjmS0FKzAmULPXuLRJpklCEexhfEUmktY8
jo999Kusx4F0vgyTXLuY+VzgMMLqR0ZVTY/W0MTpEVTYujKd84T5zjCwcI9G+nAL9yqbAhQmqBVE
+oqOPvmqNexOkTjMcnErsCFXjdYsncvchtUcNsrFKDPp79A0dBkoqyEXSzcyPW01QXlBpq2Z4tGK
bR/YA13FO0R7T62l3cXsnmCPbz00CMwYzFQ6W5e63FyOnk555fsNx+rAqPfWUC4Q6ddFOHvZmqoN
Cb1BdZomQGyL3LCaklCwIbufWi08Y36cFddTGn8O4NJuIanjcMa47pkyEgr7EIy1R0+Ml3E7xSZt
Z1fp6VvbhuqVK2bQCd5JXDwGPFFYBQU+vBioLTMFIBA304sRBU8FdpYlJH4xM41zjZW5T+cUofGc
AfviVBhtpBY2ceWYz+owD9Zlmlf1TgKDnAfSXdfyQK3sLXV42q0sZK/bFPFPshdISv6DIKj/thN+
Nnz9zQkPSjT6ePv4H/hP//NUvL/9dODP//TvWFExc6BIkOS0l3A7yaD+f04yTRi/gAZlm2jYJtKm
X4mjfxz4uLsMgMosBCBFGRzDvx/4gKVml5mtYz8TBsumfysT9sdS0AGfLIUgdpbHmOc5YJR/PO51
KYNBBY6HJLZvt11XE3dNsvXqT9/Ovyg43R+rCkfonBoEI+omBbBu6fpPjrWqjzh0hsRfan7sP0VW
S8R0WndOBZ2mCr8moY2ig4eyEit9xFy2njgcUBJixqB9zKNxM/lOhGu6JKuOFTu1yGaMaOVp0GiR
61A3h1NpzZFQOEjT9eS6w7ud+c2h1yzmqMGQNc8TRgvJ1hFc6woZI2ODOjXqrzg+q2s1Yog91mJi
Ous7o3Wfsv3DO5y2FcndYr7JHUMjgKnWg9jZ+2njtnt8wd01tsD7LaquHO46GnKBrhXwEdQSqJEk
jdj5CccOkryY4G9G1BM2c5ajfLylDtXmey/BjC/NOCguiRZGz5HO+b80a9E+K5PoimWFQJjVk5aP
p5YlhrUf68pGHJFMB+zVckIobXYT/h1iAsAbp9BpEIaxti2SEMWJkxQsIzo+DbtNgC3Z5E7ainpD
3IUWZ+pC9U54T8+JqDKBPLix8pzIa3+wfRcHWkq+bKQQnuIyS8w7rUvM9wSUYbJktuV+/P1l8tPF
CJ9ZAjfDOyk81HgE9v14MdLuNvR5M8R0qj2kr5OJ/yds/702jItxfhkBSE0w1TFB9P74MmPuuw0B
p4AO67zfw195qDvDXFGj1UAeMdRFPkNRIy4YXFugNQc//qdWcG5Y/+gEf3sLlgey0XCJbuLff3wL
QczmmD2IxrYprM/pUFm7CEgYmSXQFkgXMP/hBpy/uZ9fj4cMH5xbkYfKT6/X2NYAJ4STH0B8ubQn
zI5pg0Qhz6XxW9v3/7eI/otfEYA4r4P8eTan/tRBqDL0sVjHPutmWG+A06L6C/xCjrQx5NRfWOyF
J9J0YyCFwqmviAz0z77IomRjpbF1GtALuMshL7qL6njfW3/yGvbzFsVZ0zdOw/ApUNGq5PZhDgBh
Yz0w6T6WrOLuQ/SS51gU1d2vl+Z/opn972UeWlwWf3PotVWSfebRX2zT8z/222knsDmTK4aMTOe4
Q8j1f+2tY/7CoSUN8Nm/ngLeH82tbdIU0xVLUtDnQ3D+634/6yxs2CapJ9wiPJAYW/w7zMMf7zn+
dkvCKZq9yzb/Ycwv8+fOtoOGlqfkM67Nsqo3vY1AMSSAFUhF72x7BVXqT9/Ovzj0frwPfns9l7wh
IYRhu0Bifnw9U9Re7mUOZkciEZmONf60cjWASou/f52/jJXmD+a6BlQtSjhIBT89Ns0Y4a8G1Gad
6iyadygW63QLkVbeNUEkjXNcaPgxhIRWuCBBwDcOoPkw8CGOxPP592/mxwcNH5qixeV3Nywblbjx
cw47IhoXUYnw2UNNyc5VRvDEDZofabWy5B9ea/4C/3io/fpaLj8kExUpedrIn77goZKtQqTpIbEj
Q7TLlX7FYYwvu/OyF4NlwTEPp+iqmV397e8/pfFjPfPbS891E5+QWFng7z/+tjGAZc6xzluX0uhP
kNCgzhqiOiP/xeVpdDraR4Rjw6HzO8KC+Z7R/PuskwFSQe4uBblmZZHd/uFtzWXUz98I40A5zxkN
3TTmS/JP+Q1GmccdnDd8eYUqN27CGJssJFyVowmC1x/05WAN3oYeNFppZTtsm0nLj1ZJ2TXabOX+
4Qf6yx0HWtTVbSbsoMK4FuZv8U9vJ8+cAGE3P1ABSwNqcqJIqoziavKWfQZJBcYJg+S//w7+ctfN
r8m9DmWB+4ID6MfXbLJsFOak8ZqENZxS+EwrMpT+KU/4L5cew252QjzqmMRS1/9UQmQeelotGpy1
DMvKumuNrqGI0pM2hxaqZd8GLUu8fWfmstwVZBmpf5jgSv3HOABp8VBhUGhx+TEUl5bx0+ckKIvl
n2/UG6TBDBwZS5AhtsDuDgWgSur2rSNv/ZUSynlVRhfd7ERHiuuNuK5AzZTFW45T6xO6PMVrCngw
X5d61E6bEO6Ft+IEx/bgCwuNXxZpoXnJTZFeeprUkDAQe3xiy6Wr2whB5d7sR9TcGWSA7+iyhuai
IdKjVhfsPW5xNQz4FYnO0ElVytvRuendWDmgoZqUcCUtTP6XvfPYjRxNu/StDP49G/RmMZsgwypC
JkJ+QyiVEr33vPr/oapmSqKyFegBZjHAAI1uoLIrGSQ/fuZ9z3lOVW5b8NeRw3a6gguDVhEmGQXR
fZAbCYDUJoLuD55z0jXg+r4OoyDgEQ8AcQpk3pDQZFFBhytXvjs5eAsj2SD61PWrglP7vYIyfm8Q
zzfl2FZJYf1KMl2juSNmqQL3tgT7nl7THbBKJxOjDqNoRegtpny5bcNFjir03RW56VNbtlq9oZwU
V9d+IY3voJflzBGIVnwtRK8XVopP+siyMmOT9hwH92rRKkktLfgqVYlCUC0/d6oxVFSU/PE5kGvU
lxr1hX7FRAI3rezy+inirFYzayQ+CMNeDJ+6UUCqmVFXA8AvGxPBFRkgHhRTFswLPcAjtehyGnM0
ZJkMOQYogXUhBgpBuTLVH5zcAkeYFWUanLujIOIHqXylSGjxt6qwyaEgEQEhNwP27I7OWlJR+8mR
r9GAcA141qWbx1jNFJ3jEUmSmPGqGr+pohQ0VVzcHu52yCrE4G6mt+9lZvnisWJa1GnaaRlQ1RKj
Ob1uEjWfZNLxwJiOqPCufU3MxKVCVU47In2bQkJ96HC/RgycVP7QVqanIQ+A0GkGUIwDhSErMNa8
nn6iVDZR99BMtaa1p9VxuxbFjtb3osuYGwQ8hyB3LsbOUyppMRpMQtTKFFXLOXvW8IG0LKk7m5BJ
Rl2t1i3qp9AAD5yhWuDsF6nuq9HCAt1FMYdkZ2wFnxxeVvspQdcKQctRcYzpAcpoNpGE4gXnwA0J
P6toNq1HCi/kRnLIdC8q6rgW+VFaQhFdDYNbyQB7kQxD1jmNpWpY7TRo8SSYWvoqTkxM1G7Rm5Jj
otaLlggYRCzXVh9hKqFxeZlByEhtSurNlqlU4F7wqKcOlUBoEoo5xi90dGCFchgtw9XYx7F4VUp+
JjqyFMrTQdfkCxXr4S3kv14iV5E66reeJD8yXPV6P/hpKl3UqTCSSdFgq1iM2M7iNRMG3PdAmQIG
zdbovF996k3RhGHvaptRyvR03aKJebKIZUJzqVe9QC1u9MMlekA0/IOaV9jfvYyK2Kh09GSzGhfB
NI91+y4iGnLteQo5jWLSDe6ip0Ahb8oo1leaFsOvIM/Kx0PY1LkOGwO19iKlZzvFqoctUIJGEyTQ
ZDxZO40Ax+FezhRbb02CoooYsx7NB/o3oONF83H0guCSEKesQB4SiOgGfHPAU0sZIHNA1Uu/Y1eV
t11AXCrLF9ZEQkfKZ0I4SIFDQFeMa02phXcha8Ef6ACkusvCQxOLr7skrsDzpEFbdaHS7uOI/cGj
RvqquBkLtLNofzzwgPYI5SWiiB+QOE3oBnoVGvJFdEpRpL9UiW5eUYviII9BknyyKCO5Y+q3hLVT
Zmpwb0ojhhVXNqeJDDNBdqJnH5Y8DteNL4bRJF2glqRwoI8T18nO6rrsFjkP/hB5VHJo8UD5iMjo
JGJ2c9RJJG67eR6vOH7zbswU084eDrPZEw9nkDRo4QS0llUaxw8pfdnBSYayvR1yD5kdNVzhjWmZ
4GnD9YR8lfuy8ttC3oSiWBMp2khBLY0LT1TaRzbfVEiMVFXSJdOwVF+Qcpe6m7IfS2Ezqlh9tqNB
aO0OyGeJyU+miobHbqT6ioxdKxF7BGlJ7byRqWMjeUfGaqmZ4u+VXKgJHZbS/IgAgZBswYuMm1K3
yLNNoSc0e70q9ENudviBY5VuLJnvvncitqyR14lWiPWC9kn4Lmh5zHkTLcMV3qGpKeBapXkQAa6N
wkrW0dXTk2hjrEh9OQbVCn9qe0G7i9S+pM41IvnaQXklaQqfAcUkc1gEzH6AS2KXxEKsPLjiuhxK
wmBVcK4xnHGLEbLqbTqK+FjrNJP35IFmFksXBHEoo341XBkGQo6LwcXZ8FALcZntCzURiJPn7Ey1
K7aEkpxOGtkmOBqvSuWrWOCQ7Kg58yQypUCCKqLWSmdZjl/WYQsNCUsD2N0EeSxF8r6DkGRbeARN
RyvqRiKqoMVurk5JXhdZWeYwlhAiIMmjuOc3jwqVnQi4TQv8Jsh72URqISVbIHolULmuqIfXwaiM
9ErSPSg1NUwLCtlGQQ48XqhUTHa9lAc0+4DmuA5kNv+hzFn37KKj07gNjCCW0XqG3aksR2+4q30t
BcEXFa5wDSG8ujbg8kL6KCQl2MFt1AiedOMBOECAn41A9MA7WYLgvSfABIt9melW7ch9WXursc3j
EC8TDphXV+6Ix4Xp4FePZY500iatGFuHXqjVNZKDxH9qpMB9CLD3hZu4wHnpuELa4JJASh45CrmC
A1k9kaY95xECxJU5SiNbw0A/1hIIzUXflK6xEiMJrbMVpeYVej1ThvyRe0xfueVhPilqObyS6HI9
4kJCw6NJFXMKVakgt7XCQ0uEi5iKnqibJFDAu8ALnrVITQEu5NarGoTtXR+1qb6sBMu85suXfxli
6F8UwPOI1qY4+VvO2/HGoj9J2ptLvE9Y+OHImXAsLkNXN/ILkoL6+E0l0vVYWzoMjroh6mffUZ6i
vYcdC906zopfkBXZ8zXwXdmFcOfSU5fWerTUg6QuT1C8RQoyZj/YtaDSI5NKGR9rUNYJeEs51i0n
ViKU2oAVkpuA8i5SaQ38qU/244MoCjCzqUICfTKUSINXo1oaviVTLIutNrC242QypuygxBJ7eDrM
BdCsS1o/muXCcTc8MQ8dwYgEDHBMdZ3DjoXmM4B+AJXkmQTxJgqhoToelYiW7nMC85cJ3r+Po5S3
G/dBdys0StkDkfCjd+CWUmYXQ5L97hARPoaNbkFCZslDulj7ks734vGDPDEUcbwY5UsGYhumcS1L
j6CRfeiT/uj/4qiW1weP/hxxJHnSGeWNpWEsW7ekDYeOXgALe2A8VObvSC21/EkUC7nZsne0cEqU
4CDZqNIJk0MnqVRq0njJLMAtkOm0YQOK389oPgnZJUpxtOFQBfyKTXqsWKfWj3T/QmkiU6pprloi
mJckdd31aLauyoQWw/gVMEdFgcUamXrimybT9l15dOR41HUsygsNNOPeb9ruWRix3a+CDveKgFMt
ubTYrv4SArlsVkWiRNHKH3ra7iUK2Tsgcb3iWJXSm6SBqfAUNPav2VKnhOEvDSmmEw2tsbkKReLQ
FrqbNMyqOjpx/u9JDhBemKxOHLvcNzSW4FKivrL2KEdpb+FoEglB1gxAZWLqJptBw6y+DtSEbPMm
SZTHFuGx4YylqjyDdBGeWGzUCW7jxsCAfY4hdpQH7bOhhtjhkW9QFSdj0sJ4NFRk4iYEu6MRV4Hv
O3VslPXK0LHOO2kW0mcuTKX/7RUC4T4eDGxtZU2ipLRWY/KrYpz5i0wZ2tLWaB+gbYCwIS0HGfWy
k4uF8SoyTirQT3zl6wCaObm4VtyzQHkj4dUyqxnCrMzaq64BtgpvldItlGzEXB7mAZnnVV4ZN0YA
FXYzWDVRwp0h1Q/K4BnGigTgjDhmit26TdM4f8o6gMVLj3iotxruNsCKVERzn/W00zdyXZJyo4HZ
F3e1IKhPVPsUdePyHV/6tW+802HnDiQQR4Ed4kS4RjtPTCQSC8bHqOb6voFx069GNMb+lgSQ4R3G
CFNNpQSkc3peYQVrJITyA4pHzJhmLTQdjo1gsOwRGed+JBI7QjgRJdKOXL6GU3wndfohqP2YJIXa
xD5RR2oFbR57r0JvmOkBpLta5JyZajyYNtCugQlPLGr8bTJChTEQcUO0miH41EFUTDyGJAQruehA
3AUTjmThSZH/QCnEx2jbaxxiY6rTvFjozioQ+sp7UUJsuPBU5MhY4/5un9owEhU77drxV9qHiDIY
qkTuDLSxgkVRyaPpiOPoK+uhFqkAKmXaVBtCLYr4d6LpXvoqxmYfb3WtFKFUF6ovTKxq2UXjyO56
lWooPK+Yn3RYCPwDHZMSYZz2R9Xk/0Z5+/+xTq5G6ebf17SBtUT/Y1tNOT7VZ8nW9G/93cCVNIif
sqSJtIw+qtD80V8oUEHSCeWhtUtlGp0jxz4KYH83cAXzX6RIUqKhEIVecSqG/++qNkIoIoD4Y0ul
RK6YuvEfZflM/ZR/in4aEAV+h0QFSEE1hgVvVgkyNAaqXrrKsRLkfhFE0GtgHjA6NeLvbE803MWA
/FcC9v/pUZ0tcH9cmN61ZrDnUzQDVOrXUhuFNmzXCNuP7Noz5L++NR2y/e3PV5n+li+3J1GyBzYq
UnFTFSp7X6+i4c5okqYWb0ZBOSA/f3Mlvt9A6HdR99tTw3RnSOLy52t+LVxyZ7Nrzuqo0D3LvA9F
8YZT1IJcIAoOFdFhlEOuzbw8c7GpVji/QRViAMpTVF5s2b7eYAZiqiVPXqR3BZ/cgoi/LOIIUTcS
8VMidv7q55uTaLXML6jhsf/QDqjc6+zu2qZSSsRIyGW96Ej0erUv3WLLaXkLffy2VAcBv2ezK5jw
m0u4k/6ZEu1HbXJ2xxCcJRQB2tT5MafH/6kunCk5e946k2+4lLJvVPkysLJ8XQhgNDqgtehwSesQ
W2JAdD+tT9hgiFWGWZOGDxz5tsK2rtr68PNj+fbOZVnjGCtppji1KKxZIJYn02LJ48C4HuGtIq4Z
OKTEFYI/OP8bk/Llmdf+/SlwQc00jalNCqd//t7LVq90Kgj6daohQxzM4FRKwoWUYBbNQ/IjhFoe
b2O4e4RqCxhpsAl2HVytfMi3CLBKCiTZyWsM46+14N82cL/NJ/wug26cBUfMoJUwG48oKUCMWKNx
nVGxbWNtq9bucxI2xRJGr7T29SmjeQw3QyyVZ8raf3wmFtGQaGSZFekFfh0ZJWte1bRc2/CqPfmX
7xZZ6HfIlVf82v7BsJorxGUppbUSj5KieltLateZoWQLBT/G3urdc63zP40LUrGZ+pnqUObOfpIg
M79Sa+c1YeK4pleJW81r3sjTeUorUz4zCucPn+h0RgPIXVGlUs/j//oAOqQHascseCSM5cUq5C3F
adwwBe4c+dkf67seSESdju650fi1b8Kdsbyh0VFVAtWpoVqzt84ZHiRUPUpH1ToFpJBGpueoCclp
O0+7bIV9QewDUk4tcSiJLcIAbFj79PMX+LFgfJ4XPn6DDNyatUS1GHpfbz7zSkUl9FY64pg0D4Zi
+8ovIC6NfqmVNmPh3dBXfbDRBbBtdp7Z/tYdsRn/p9PT/GfMpqe4DIaYlCbp6L3r6qp8lZoNmOSy
tUEE6uDhmgUcxPhFB/kn7VTBOfMU5uvB/PKzIVBnRKuIA5cHbhJIG0/etIEDWCk1rjph492pBMhA
dsZNnjrBYxpfY/T33878iK/tpb+Hw6dXMRsOxChh8UaDdmz0hJLDU4tlssGp3vavqXiDAHxyqtog
5c5MPh/im29jQJGmBViRddWYL05iGXgDtZ6jmiwjTGwwPeH+e7ber9vx6HocS5QNSwMUuENYceLv
4MRepipiqBV0AMOLFqqyaZWT3zhJvgvUbQKJQz/I8ubnR/Sxr/r2S/le6DLSAmTW+jpaY01oYN4o
0hGFd2+tx3ZxhT2RAJqsYY+OUNzpCSiLlumprezitX2vtnTZUIaxL4tXeQq34xITF2DQFDyOI660
+yoDfGvDkKBXZKFtH88M7ckn8GXpn8YWLgMmGXaLJgj5r785900U4EorH6N03UWb4aWUydLCb/pk
qMs4seEfG5tJN50Br1zqkjN6N2N3Rw0G6E5/8M/Mduqfhtnn3zN729i+/DQTGn7PYIeJPXi2cWkS
FwlbI1jpxhKhbxgdKlK/KoJ9V0lxFyobCbyi2Vx5z+iFoWol4oUmblBmC9oqEh8CqMrZUi52hrFs
S/WiUNe40fTUiR+nACsXMvJCPCbjmc92+iDmo+HznczmLkus60bAxnMMxufa2lgGXZy1a740w72i
XP889L7t4Ghum/iIRKShkKZldfbYVPpQlpWq0tGqbf2GuMkNyPaNdbCejV1x9fPFtOkv+3Jns4vN
7qwDH2b4dKCPTefkCv9Z1OUy0OHZGksj23GwttJd5K/V6IKcduKQBPZPPdE93SYbdkp41TaXtbSE
VRftC3+ZUIa4EffgUxCIV6bdxdSbFtIpOEWtDVUDtv0qw8aOzQ76Q55B4utuK2UztuAGl6FKv2FP
A5R/OXjVM2KsjnK6+/mWv21D/nq+mIjZBiI8mq/57DZVQU0H6UgDbcpCtRNtJb0qj51uV/LKxdyI
pdxwAn9f0HUpznyl2revYnriLML8D+syG+SvX6nQxaoV5jxxy1uHCvU2myiXaQYmlc1l0VkO4WWq
rTMqJkQ4bQia73+rOMxNh05zmh26YgXnY0JGyeE9KDSMcFD13OQmpYDPtxbvx+qeJB31BOE1spVo
Wb4VMNGSRys7wk8D5Ue/yzVvR+kCNrHgwOZIu3Mz/be56OMu2TIqpqzTDZzNn1SrLINKvnSMfYKt
7ah35BeYidm97lHesxtyIYmt63e4WvLLBngJ/tfR7qtViEi4Wtfn1n3jz4/9nx80W3jdupWSqu+l
I5ndAaZ/+T5U6Ug6/pUQ2m18KOqrNrhq9V0TXkj6LiXZSVjIJ0TM/riQyDKbKGALw3OgNKQAduFf
81LShXeFG9sHOvurujdec2c4+jfai+4ujBOjCzQ5/AZnQBtsLsqjuXJBVy6UeymCEb5Q31laTHz/
9wnGkIV1ZV0DKygS0JyEl9nAdjkk5Tvh989fgPptEzK9HFOn5EFpQ6dO8XUIyug7JVHoYBmcrCvt
NfxtKbb2K5EvanUrApwQVg3T9b7caW8l/bxwAQIJTOcLG3HrES9o9gIADX/rUVnm98kttfr38pIh
J5I39diYGB4XwmtwTPeT53gh3FR7cnzPnSbmW/ePzxhThzzZ2VRMdbObMGJA4mTyHHm4xOO1ik2f
IbkUMGCXa1DEEvklBG+9gY0rUk4VcLB/fowfWtf53Dkd8lQqGJy5P4bcp5NuV1lCovu+fPR/g46o
7nzBDtYR1hl1DaqNqkzcrWIEWS79c1t8lBfmRXWbHnmhzTbJnXTqTnKyOdR3oHnNEcb0+udfKE0v
8tsv1CnfsPmnSazNBr2VGGWumzyjKTAOttGiv2X9126WIbL66/rOOrNOnr3gbHIr46QR9GlkkbwM
tER/S3PK34uhdErwAQcViDm7uvTMbHP2srOxkEaovokYlY7u3fhay4vusnkzb6Wb8KV9se7jM/vn
b8c4Ph/tn6c6d9gKJMP/dTXvHlqQQPf7Rf5NZGM7wvD+Pxpkny42TbSfBhm4SFzRGke3YbTFfjsR
lYerLENjNBQgJR99IwHMBYLMgF6wCsSVig4c7C0rsHvbGBvYGda4yeFtAKvSynsVQiLDDZxbQ8BK
ccrot5wZdX+a+z8/n2lUfvrJfijQUQuYaguDlqkz3KXZJqNlHSwUOuSvpCOn4bmBN+1Tfhjp+mzv
m3Z1rHs+13R5DxIF+iXwibQ6sccU3KVyJ5B3fYQqya1r125+7kP74y0biJ+lqe4rzmXxgtelKq1n
+ei+iy/esHOfgFanv2CYqmiDr4LkzN76o4z37X7/uaAyLXefnjGUiLSyskI+6kieTaeP6IiuEnAr
3DstVFAB6GfWqXxhsM+CGrRCyfbza/7TIkIp6X/dsjIbmC3wPrSL3HJ7C8+SYxFaMfbpQ3T783W+
7b2n7QNnVhSZuKYAdH29U98ru35wXfHUwUgHkhU3uwGkaUKct49PzvqP6xSz683vC5mnUQZcLxqW
sblppsiOdVw4g26Poh0nqCgcubiJDQdkonbX3mDA1ZdBdOYNn7vt2UeEdkVzu5afYUo70wQlZyfV
TvKegtRO4F/8/Iy/L2Wzm559PlqYjabrczXBxGCEas7JqhWWTlFbQE6w1GWrXyUHsyPMd+nBMH+C
Mq54B9jWqu9ELqIWWuKYtnB+2KUO8JqSJmV8O5dXP//SjyLhl4E/+6Xq1+GgRW5r5hm/FNgT6h00
C76CoWwdUim89Kuth1fEWxOuAclVKdfo3MBF09AeXgv1UiWYCJ0FJ2DctWDq1ZL42h2iiKikAOYM
sDj7mHl074/ElXnrRvRpoS9G3e7RK+pIMJqBAKpNhkhA5KAKpDJpf/98hzP5OSN9ukMdjb1CsZq2
z2zrrAk++Q8yd9imV8+51dlqQOjjtjQcTXlSIiKMN8N4DVO11s+to982ybNLz/cLZkC4t8ilYekb
1hpwDFGdTe1Yvl3xKRBa4Z675LeZc3bJ2Y4hTYPu7/dJiJK4RcTe7lprJeq/DUJAxINCEmV1ZrrW
/3RR2ARop2WUaUjYvw4iH2gI3NdBOlGFq4utKq6LYeErFGdWGiggWsAkVNwLzJyWQ3xBGK0Mf02g
PVncMk3mmlVzm8TQWKcqED5FvFeusUSsoXYL7dg9WQeRYAr1VXgenjzGosdfTZIZEgPOZXj1jqWy
gkkoots/0MqnzIiGlTMBG9UAdIK5t2h01+oDRJfa2wEn74Drmmc+pY81cf4pQZegvydjsKCh+fUp
xFbYyAgExRMxolyPEBxv374DkR4JTL6yVBvdDKMAg6H/q8nWI64sFPAPcNpsCgTmrXBEFRObPIAD
GzzVX4rmRqlWDWD9J+82OiR8lwtk9AEI3XZNvx6xB9kVE0UPBVB/Z8FPVt8bctfI58zsrlmBWgJ5
IK8pFY08zAdfpxz/Rl4C6kma/kjNf/7Wvu3kGHyfn8Bskq2tyqpgSYinSr6pQW63a9IM9O0Lge1k
q21/vtjkE/66R5ldbTbJ+oI5QMjkeVNk2ZavBq8aiFdXsH/MiN+CIUWg6RuS/UJGGrgG6lbuOGNy
rnotn8FistCADTpXAfrTj5qmGkOi/YE18+sgEDVDDABgSadScTCiI4zhXPLzjX/frEw3jgIULwW+
BAwjX6+RFlEsJWUvnQx/UcoEOoCzW9S/418eWTcuvj80O4ssX0AO8x5+vvaMLvTXbPr52rP1QukV
y1dBLZ2CaqHeIzp7g7DOENQe2gfUiSTb1AMIqIX3RLWnkmzvgVge0hJ51ngI/jIa/tvu258W9c8/
ZlZt8ywRZU4Pm7BOUMLY2Q0RQ2LlELh0rtX0/Ug0e+azVSS1RuKNyDQ6VYDaTBIiM75GhyQ2U9ob
rOoCB5eVIB6Gsw7cacR8m1Y+ve3ZIhIRJkTGCTdZFvAjCLVYeN2yI3OGE4q8AJBWoFutHePsKXB6
lT9deLaUJCj9FHBk0kl/bu7LJ8aY/oJGFjqIcC+8+aJdFAj+QIGdW8Om8fvThadp5tNmXKuSkPAL
nrWmHBXJUUneKdZwugFVXQ0v6hterFzhTY9nhtMUYfuHC0/tdtHQaOrOZnArNmql7USJfogdlo6i
2MKwKt21hvx1eNbNdtH4t2X2mOIkV8NXVLLD3ZjvSuWpkPD+SNfwS0aXXiytQJgtiWzr4MQUskVJ
daLDsvz5Yzz3c2dzDWxDrFRc+URKDzydnHWm2rrSPe3HpjhX5v3jGj8Vt6CKKcT5zkYDcYJxl6u5
dIJOXOgSFprellR6BUgN9n4uEF+Agn13tvSpTOP722j4dOHZaCgEAM8NQYQnPPZuTDgKgRtAWZwY
CZ1uw6FsWgSbzvhAIySSV7Vg6w1xd04KuI1cUGXZSE7VLH3iP2DA9xcyzfB6rYYrRd/rxk2rnhAe
h+227XZacxj7NT7/n9/TH5fFf+7go7HzaTybKUAHrFQMK6BHVKZLxgfV0CF8gqU2+ux3IufnK34v
SU7TFZZ9bYoTltW5QCOWSCjtanZkvrFVRm1RhvtKAmkIYl6Nt3LjVN7KaNaEipXqZiCStOcMKOH9
SFZEncXpvZYc4vhA0U2uHS246scDuutWcBDnljkYZFiuAP2yh1J8CppD1S5HCHPqtky3srkBmQof
YZ+DGc7jYpmG1MvxSOnS0Xf3QXU6c7PfvgMaAPihUQNJCinAxmxuhmob+HrPRsDKIdcTbUMWSUMm
rGSuk/vS2hr1TZhf8bUmyYWXbA08PjFt2RutWuCLAauU5rhEHOutJubzHcEwsKCIWE32amzC2Dxc
CsKypNAOalC/qNdQaYtVPCz7clUZ2+5RvkAMSTmSPWbsmOnNz7f30cX98gHMbm+2AAjaONRtxe2p
/dKCmsvhobCzF9MWdtgmo5VX2Km/9MsbqsgG3g4ko+QZaBSkVgQHUFLLuTcVT4lDkJzr2Vb3Tlhw
KS8bHpOyBvcKqLIS1jkAp2EJtqPfqOmphCqPp6za1AZsZJskP+0yMaDp2zyaEqODRyrESo9ekmZZ
ywdK7FXgNLJDxxZqVEMGarGY8sd4fM842PJnjq+lTMI1EA7QW+aq1B5y64yN/PvWaHpWEGRUUTSp
G2mzKbGUyNySSo+tkYpaeIX1GB74NSnAi4kcrq4z1a6aaw9K9rT37nd6/Xbmbc1nq9kPmO3Nylbu
aqBF0skMcXTf5fUlImKD6A73zCf+/Vw7u9J8J5ZrmNZMNtuiu6w5Wg7Do4S/lNgDROkZydybqLww
AicjcDvb/HyXE5vg66Q8u/hs5yUmyuQEZEwWg007Wo8di8HQ70SBiIJ91W41f6X1S9fdBeUaKKZX
rgGxWSSYsSyeK53NTP1sSme/ZjYBoFAn3yT0pVOSXtTGxqQ70SzVU/Yb3V6BfKA6c9Q7++xnnySK
HrUcZW4fgWM6/C7abWJ6C115EJNjOjhFddMkjzx1ti4EmG1/fvjfDz4oEzDp4mYG/qIiPOHlfFpP
SvymPfDZ6IQ2HQ9DbqaEBCfBsrbGJ9cgoXaMR5XDZfOMdNy/iKbjV4UA3qkgGS9STdPWQ+lediUZ
zCpZ26ZMII4kCW9lrT+z5xvWSjK8+t6qxcZ4YMW6Jbn5b0jIv927f9tdchMKh0Uc6JoCCGP2pU6t
ekMJpOhUppOoAgvHsmfZWv/8rL53/ydijE7lFP0G7bmPP//0rGqjV4TQM/xTYepPfZYQDB4QNgH9
mRZT5EpLpMp7ApIoyMh0Thua6kp77l6/T0sfvwL5qKZRgBLNWYGkL03s++7gn/SeVmZUeY5ZYGdE
3a5vVYzUJrIprOsdIXck8mwEYV+F8skopLsGP+WZ0Tt9DZ/WExOiFMoWupIWqiE4GLOdXNFj9sfw
6J16LuIUQXzy+8ogHNF770hlOrP5kWe7+ely+GkpwNHR0xCLzi4XmakmjlbGvbfKXpcDaQUszrex
bd25McRpMHqE+SnlMk+TlyLiJEW6g3BRiSNpcKzieWsIC1WHGO3FySsNUK9ptA20G06b0MLtgImF
sJNo6+tafGbXO9cATT9+KskDSUC4BOtqdiLAcmwgZNGso9zT+hgLyoellKory422bh0fNMGQtqmH
SREnC6xkjyBIr6SHhKkR+6We3Q8Z9sZAlLdybnprBQe6PwhOaGDJ1ppm2WrKufcrf3/BHzIrUNT0
czVjjiXFCdwQZ+aJp16XLv2E+D2YKtgEg+pihCiGSVu4kZPRo+veG5vYz9NlWskiwQbdpRbm9UVP
QriNvBROZjJsG4UkX1c7BOi6F4Mo+tdkjyZ20+DWoG/VXvpi010GghjaWYIt7ucveD7b8Qp0BFjQ
I0xa7BOA7etsV+tNaAWaWJ3a0CrWWMJUYnaqgM0FefYE+iHECh8NothXcsXeyPUQ0hgJYHLARlhV
06bfCUJHNYrOMvGZ7iWsS7v1Rn0V0OTOyrq4gaSVsQkaklXd5uYiww2J3ZHT9c+3MtdsIpVGLGqJ
Ot+fBYYGK8OXiZtED1Lqkpw8kLzMLoSgu5PZaia6cakxkOxMh6cFS22jjdRKlV7rLhMfQYuCvWcX
S9Gy6YRwB/dpwUE1c5A7EVGisNx//Mz/72/5L3k6ev17g8udh7Xl5bO15eNf+MvbAl4JbLAMJQWM
iKiZ01f1l7VFtv5FsYCaH0c8VbSmt/63sUX9F0dlUIamYiB6hH7C3FgBcfX/538J0r9UU1YwvVBs
mGwhqvSf8JpYHr/M6hATOemhMcUVgSRaRsbxdWx18RBWDLtjURhjui2D2hQW4tD4ZOHA2jgMXnmC
KMNJR8jgwXJo1+SDloEXXYD395+wE5SwMPSO/LaSCOBgXctNjFN3kPDUCoS1YvgPpY6kl4RvB/0g
DFcHF2z3KMaZNmw7MxwM0nyQbC9qK3Bv27oGhC4XZkjxF7/qy6DjCARmoI4FDmyRlPC14os1WaOR
NLbujTWOOp5GlPtpJa0U2U/z3I50GUInpY5cluwsrovh1A2eH194WkUSbKsn6lSCGvipWMMT9tpN
iDlA9fRyLZbyEBFnMoFJukrO/GUfjQSkekFd+FgmEgQ2hHYnj10jTCWbFlef7cmSYNq+7IbvYiOr
jwVBbJdRn6QKf8QSDonXI1utrhoZn+EYTzWILCuLFSL1HitbqevEi0CHQFAmTplASZWLG2tI0nbt
6mH0ytRfcvzK4SksOtYQaUXJSXlWQpnjQlN5YJu9rMQK7RZU+DwZdkSn5uE6FlWeR2FWuXURBghU
1iXglOCpkd3oVXPD2HfisRgrRJ1dZz3JopA/YUqmEhJ6Cm71wW/jLZG0cIn7OtEe0qAeXwwg65Qu
SYsj3yAJpIGCCkxLjBNxHjkdQRluJ9ehYxB7xcYFg+q+NCTO9VFWkp9TGMXo2aZcZNYS5Hx11eE4
ps7OqKePKeDCx0U7jHvDrGXVwe7aRxtFIX8PpqRUuyQFSj3t3qpSOrRgkz8brwVWQEtKYSkyupjV
I5IBNVtIBd11cqtVkMFo6ggVFlgzbSWCVkUnSXXLXER91llLKVVcbNE4Td8w6oLKLL0xBdQgSQXn
Wbdl32V2AhZtC5YEqsquMy9LWQbhQ7yeVToEPdf+IVXC6BeMKOm69xvUqXEvBL/Nqu5oN1mpHyzb
Sm9vg8SQj11tuB3V/igp5XxJkItoVrZJFAI7AJ8cbPdpiDwrfvcATmqI4Dp9bLZe4DE66E31hLiN
DY4XO+MLjw5CHJmvntl0xqIRe7Va+ww3sJoSUGvSUAgg8EaQQAehZjpAKde0jyVAtYOVET+/Fsd8
8kFKaQBuiSCj2k4NtRTRNw7BTk7MnojzkEijoiEi+94zglBaW0ZOoCvgHknbjkPF7j8P61+Qf41b
kGBdbY/VFEtuGQRKCRBWwEWZQhVx0hKaYDlAlNnIuUy0YNlYyChHrb80+4A8niTKw40aEwCx5ng0
3nYwx6e0SNl6F3MvurTcYhwOhmAW1OwRuJ9qOeiexNZnEyoWVoNzW/b9+06MDBf7u5GoHOFJpKuK
jC0fK2NsY4TP9xlpg8Ux6xRinBSdxPQlFLX8SdM8GYksO8UnP9XDB+zVmE+TuFcCO4p0ZPmcnvXr
Dv8oXKGChnDc5xqKREuL7jzLVdkqEBxBncAq411JUGa+HgeG7yo2DeqtMRspvM65n0Rrqa6Hd1IV
077aa43x3+yd127kyLamX2XjXA8b9AY4+wCTyTRyJVWp/A2hcvRBEySD5Bud55gXm4/q3tjKVCJz
uuZqgOmLRheqpWD4FWv9ph/cLRzbyq5XkVDlO5S1kSLu61w9RX1R3XuFA8iaZwmeZnDGKPT7XV/e
Zb0dJ8+q5/bOEs10H3cYWKGRroNSdQJh2dChWxmtI8fPdH512lLlwU5CvrX1BAPXFh8/JLz9CK+/
DFabDDVFNn1v6DwQEdnI2+ErbrfoliDGg1jSyo5S9S3wMxuvuC4Zvzec88hTBN43XZTGO4wY/S2a
rTrq6mh2oD/p1LbA3BlVtH2lVRj0YqAVfHd0JRxYjXOurrFrr/rVFEv8NJMiE/Cuo4F6KDYz897A
3RDFtahmOMYxI0Djk1x3k+U9UHCvZEt4QWJisRcXlQhNd5Zqheav129G9FLAuBLjxWFU9EhzKVQL
5rUwtO5m7nODJBZGDR9rdOB9Mp3SvyZwMuTKcVr8wHgNURT+/5FSN139+Od/EJSci5Qen1LR/WP1
1HbJ//rv4mc5vQyann/2L0Kwu+hVwtkjCW1Qr0RI9l9Rk8ZfwTOnkGBD3SJ8WhhM/1J09iAEo8gX
uPhX6zBa+au/4ibD46cQyONVYD/nuP+WhQP6zwdvYYcnhY4nhINqCNhdXniHUZNs+5RTTHE76omN
gTXKeyPm1/zXB6sROz02d03n/Qx4NiHRAeCgw9O1JXHo9SSLOa/eR7d+i3WAPQWfVWYCiwusKzFl
yE303ceOc26dl9VdUDgrT8vHddppYj0MQB0yPCwJtbRh541eA4ZvbBHcGssbxCCv8+gvlPLfiurv
z/HRydx8ryCTpnHS/df9/7vCrCZzfCbGJ6z5+eMf/7N9+vaPTZm2T91P+XLxmsuP/7l4HfcP6vjo
hRK3o4OKQue/1q5j/EE2yYQPzIPgcOma7h8kVhxwMB6wI7Q9+XV/LV3T/MMlbgcrTk0GoDMviP/6
z4N8mTz68z9EXz7g9dHJf/7H4cr12C7ewv3jbYy0JmqxR2kVNygJJ0wSOHzLsEUFT1ylkXAvPFkP
87x/tsLbhNwTtE7fOE6f+ZZKrbolrW/q0AqxC7e+arib7JNOT2/haaMWNMDtwyrO+liorHp4MTcP
fyalXnZySSP/O1X13LxNYAb72eQRZXpHj5piTssKF2s7VKCPNmiF4BFtoGhmtTzTzze1jNfrpmzH
WbA71DiPmrKKIjHNRTmwaNjNJdGKy5uizCrMPnCAXg0IF63Y8F/ON3tiGhlfnGqYRP7D4oV4kMsd
Ws3Be5weJhn0eZwqtnUUDRfSoIePwz/HkVIgY0naz+GqO2wlJw9LUOAgyIdsOp6Nhfiq0e7KSEsb
s+G8/36+V0dp1+cG2S9wnAlc4SUux/7LbgV1g/uC8hCv4RFIeq4rr7TMMcAhRSbYZarJUb9289Lb
9iRLfqm5/JqiMAnTz6g/XPiWZQiPZpZvWeQjuE5s0PuH3yLTibxwEkOGGoZ6ZbpeOI3pfVTiZBJh
u2rN87SuInnn8M1X8H5XfVq5X+NMxaGm9836/OecWNIHX2Mefo2PfXwa2JoVOppZhujRPelRrF/r
lcTC53xTJ9aWQ14hWDDUMJX9o453dt6peGyX3SODqxGdvKKW5gXiyMn+MCq2YXAkvkrPFd5k9EJg
8x2wU6+JsK316GXJPp8vwsIvNXW0qOwIJRsXUEqoe0myJnpGcKCv77oYI53fGDkEYymcs1uoJx5O
kqXHsy05kcJ6lO2m8vTmRlkwcc638ro/aBmwOzjX0CUhVXrYCvKNeLV78MWcyNKvRDlPlHOL8irq
e/kbTUHrofpgeYue97JUXpRB0AGaImF7dVgqzB3KLEY00C95AcqovYC0fr3qqOiw4pasLSrkx2dN
11dZ0wY61C3l1bsE//KVWyAIdn7slqzv4aZmanAFgCfE1cDdcNihCeNx3aqMOuT2xtdaYj0gZxch
DFfqO2W6xjdsZaL9+UZfT9hho8tJ82IUe+I0RL1UHaIL7n/0tWZYu5m+mK0XgXvhyH49jMtULVYj
XA/mc1jysq2qaUbbaV1gQyoq1lCzGkRGuuhCwfz1xYDoDtAJVh84aeO5svqiRzyQChRVHBnyijJA
myKxSDAPjUqVDKOhORcgViemzUGlnvITigUkw4+OJKegsmC1WE3OsuFxLuYKDLw3oggZiOm6ydx+
E5DBv3AQnpi3BX7DIFKCI9d1dHBgQxZbAQLBIVLuztoVbXldkPgP/cy4VOo7MaCLCQ0LE10c/BeP
HhRJ0gxjPAJ+n/V+wKqs7R91/KnCqgZhYyeBP17o24mrllvWIdIkbgF0fFxfk3EuR7NJ2zDXgQea
EhVMLrkG1kqhLBSI0waHL2ohDlZ0NhyLtuu7t4GhmrfIePnDhYNmGcqjfUncu4RqPO6QJDg6ORGZ
zVGR7drQKazI5zFVGGJDdiQHEC7i5p3MppIcEJWpGTE046IgxYkFxrnMYgaHzYAcA0Cg8ZiGSmi/
x/UWfxb4i4WSOHhI44lCUnLV9GS0/uaxQImQEIICFRRovAiP+qxgBM4dCeEQ2blsIweAyDkpsvVU
iZ/nW3o92TQFQxJzOPrGQX7UVN1Zse+iGB4qYbRFSPox2vl6FFy1bmdh1tcoezdVUbYhkWd78AvA
f/nK7q+9QmEDcv5rXm0ryN460wwL2Kf3z1XvF4eHEsXcISEpofC0y/PWa945hZG8b5wqu3CpvNpW
NGXw4OHhtCzz5yLzi6Zm4U8RyuEd7EfS+G2K31utxeMHSDbjNp56//P5rr06fWnP5FaB1ku9juLv
4UnvakPmoXLbh20SBN/zcTa2QddegrA/j9DBbqEZkGtAlQyDU/54OtFvjtLZUXSrznHRkQEqtlUO
goMchGlcT3bbbvKxx05wtBIMlONs4+Vjeq1qv3sotRzvx7GP7dvZ79LN3x8B5NeR6lhE+yGLHY2A
WQwaArtsZBbB9bCkPeeqSC5Ej8t6PRoADuYlBKIJPDmXJfZiXtMeh93CmWU45WkN8XtAJxNRxphU
f4O6sEVR+Y4MLnT3KtL2ThrgaXe+n0dYHp4qeByRfVoQhMuxfQxEiRsjNyqcJ8I4yc0NrstR2EQC
/gQ+8Td9gSJiWSQyxsN39D6wRoMHqWCx+bnMcSVsjX2NtOaFa/nksDgGx6e3xO7HJwp5azyJQYeE
XVSl9cauUVolntKxc+Qyo4ZSyXEfRbLFoYt8/IQZ5yUm0auDlGFxuap5l7pEjkta5OXMUFtytNFb
lmZmNPc1o7Fy8ym/6qGO/5o1f2SNzsaFbf7sBXG4HhCPorrKY2IR6Tu2m3IpeWhxVagw8qxPdvtG
VN0dZaFQaDbwKtQWbPfKcuP1CP0lm7eDyK8s78cgg1AuVFRE/alOXqB0vB6JBZ9EjoXEI0nCYx2Y
JDDGRG/dKXRaq7/NqSS+kbXRoH1GCKFlc3vvTV797fyyfH3gLTVjG1c7onUqx0chy9QI1fsuEvRC
etnN9CuXG3usyw1XW3khgjjRP65MVBG5N0mqHrPaS2WL3p/zOXSytH1roV62wddMPOZF6+yjIvVv
Z8s2LyBrXq9wrg2LLBkpj0VFYun/i41v2EkkgGSh3Oczign64ddYbct9MdUIdyColO4jfP2sVUEd
6E1n1vPV+QF+fXnRLrph+ADzcH1OTL/8gLh2nazLU6Tz2z5aJ7yUb8DOyS+qLcwLTb2+TDAxJiIx
mUpG+DiJVmf1Eo/NuI0XTvQD8eD0o+itL3+3P2Beye6w/TC0IeF+OKC16uM49mlE6T2lfgPjBq1K
rO95217KK7xemwu8dsHYIsGI0/jR0aCmBPJRkk2h0WNH7+Lmi2cHQt9hLQt0yNCl9f/2ZbTckPqi
Ysxd4R8LXSn6VfV6N4URQIi91TbanakG50Ic93qellaen1v24oZzdBkpPW57q0YH3SFTHxqZ00Cb
K/Pt+Yk62QrxMZA4UlJgyw4nau6HVI1IJoZYXaDSJDP3ps8gAZ9v5cQcYfbkAT6xl6TMMSY+7/WB
7BpAeGWO5lVVNe5VqUXNO9tOktDAL/PC2L3eTqg4kI8mwwg+5hk383I7jTkqaKlDe6WfaggZabDS
WrsQeN1Q57twPZ7qHDIh3jJLhNv+0VqXwEAGV2p9qFGlhi8JdE2Pf+l69sDqEReOxxPzxbuKl8Ry
Ui130+F8GbHfug3ePWHTNgFvJpTQu6Tp9+fn68T4LXvJABwGish5tjB6cR5SxidFqTmUhez4Zxml
NsGO9aXjSNr9TkNUIHifkqA9XuTosLWWUVt9OPSNeNcoEa9Z+PNtNPd//0RiNViWu9zji2Di4cBp
fjmkVNj7EMxU/WBhM7PRPK1+HGtA4Oc7ZS7x+GHcsOS2/92WedjWbCdm7OPLHDa1B+u2rQs4V96c
UnADGv7WQgPV3ZaagafxgCs7svI8yLtdIzwCP2uSVbD2IquUq86p0B2ZAL0AnTAGKF+jaEfxXmmi
/tk6g4kzI5Q8LyznKvfC8904ArIvsSiCji7BFuuNms4xhVhrkywZMEgJnSnWN0liybse9+XPk0BG
zAlKyNtRpAF8tWft1pRptJ88u/6NpbgM5oIkI3vmHUX+/cSDdjLbAQ8lo9nFOEXy6nL7Hekj50JT
JzbyEucR6fjLyX4sRjF1dYUpphrCpmhyMDeWjRMmXii3rVniiI3r0iVO/skWKSlgI4q0n3WcN3QE
UzDkizkHaZOr1HL7fRvECL7EfWTcWXmdXChhnTg+bAKVxXWP4x7Dv8OVacwS3KA5qTAJYGL4wYTb
geleEmw50S2bG4spew4CjkUOOnxZpkHZGDZkNb4nClWPJs9a7LfSFouxuf+NlcqB7zukX3kSoU98
2K0yMzPXRDEqjCeFAf3UwDaPTbEdsqx6j7OS9lRauKeHpG7V2xRA2De/Jwj6jX1PDEfykpuAtNOz
Ht+LYxNnJLew4mnEaQrZvDbPETwmpx5jO4BHJUI+yb0l/OEG3w0TfG3lwgPC2Q/8F86DRV8/FCYG
BJE32aBmqnKbKCw/piGukFtiK2KXRJ1q9vGSOL/TTxz3Sz1K51WhL+LSR/mFifeLnlcaIoH+hFUz
NPZxH5TKeBBCqe/n2zq1AlnxbGkctMGJHp2NgYo1XS9Lxihp8Zqs6gYSsRNvf6MVNjPaYTDxXsH8
Fd4ps1mLkUxyHe0LmWFFFAzJpXX3+rFCvgDkB0EgNXRkbA7X3SQS+LkmC90oY/cH1mOyh4eWoNqT
R25wpZcxFDmTxO6HKSqFWHPa6m8GqRdXgeX+0hVudw4RyXby8vjBwbBlWE1kOfajoQ8fz4/IyU8l
3CdGAVkCyeXwU8fUsceiYtxJcsxXGLOVt0XcZut4xj1EFaZc9UZtfzvf6MmF5VF4XeQYXeNYFrjB
vGGogmoMAXt9antIm7reYCEWzOXmfEsnl9WLlo66J8lwZiBfmfABdTIgL8VdMhfqQqh3uj8YBlC2
BmF9fCP2nRtHpOIQ0PFhWLVxv2B2saxYCTNAw+E3uoR0OakPKsWYDhzOWJZHPbrqHGq5yo3tVOmw
BqReX+jSqYFb8qaey3ZcRM0PW2m8kQvDkSPqJqrfGFPSr/Iay5/zfTk1cC9bObp3ckOXjWHVLATe
cY89HnhhN1bTR7uO1HRh3E6kpUmhLSlaFh0GfMdVD2XYk57FCE+ICeHT2PZBXGtCqmus3vxPqg2M
69Hy289jrRcfzNzRbqOuT2/scvLdSyfEcvMchYKk82zW/2Kn6rpH63JwCeMxT0Il0gRMrrQx3ZR6
8mk0vBY9dvFrsNJQ9Gl8nXZoGrljGm/Rk78w+ifnmGQRGoEE2t6xNHnWR4k+zpi1tEFT753B6FZV
I8sLt8iRKsVzvLjUtQxYzwiDvoKvebXtV17FkMsWzu9cxvnbnNj1DXet9EMzcrvrVMYeZjG5+Kb5
yGREGA18NknpPU0DKaELC+HUonv5PUdRgV3nnrJHhUdNBH67bxkA6hk1QhXu7+zVZ91zUvQmIIej
XYRhGm8Ol2k2JqsDSG9jrlfn8YVDbtklx4sJqNeSk+S1iXnO4V5te+UPjkpUmBGz96sUY2Z7pZba
E4jbvBThEBT1rT5JMlVWlFX5b6wj6jzI2/LW5XV4tIup2cbovjoqrJKgvG4wK1zX4MzfnT8rTtQh
2CnArIil+AfK42E3zSbJ+84n6dFaU/KEoxWexx5Oq++nIXBujAon2DV+PfJNWonkO77gYwJdAnDM
1dwZ2icFKpdKRKRR2E3LpCwujMKpm5QxXRAFHknxV4zFvNFxaNMVyQzd2pfxIr4J6v5h9v1y71YY
iNl26bw/PyjLOXE89UtcidaFzWvhuJIYx6iG5XiehlNVpJs0kQ8YhGXr3nW+GJ328Xxjp84Lj5Gn
DEFU/WyO8zJ9Yla9O+oT24WCsXltNX630jPn77qs87Zh9DCQJKnvgXJbtu+LaHkwcscrse4MrREa
QSfKh7kb2sfzXTm1ZTwXCSyqBiB17aMlCwK9IMSmPlB4lvwYdYHxpvRneS20tvsaaXawySJLrgJd
GRcu1lMzBiOazBpIYwqxR6uYAt2QVWCEQivWoNGkbXLd1JqBjLabozYG3Sf/cL6vJ6eNAhKmRoD3
jGN6aIO/6MAXjSGMmwA9udwOtSHNtudbOXWq0qPFOp10F2nQw2lLk9bEHtkYwygqjTeWHINrSjHd
ld4BKD7f1KnJW3QhAbaSIgJgethU0dqu5hgY6vixpd7kgWl/iLxO7Mc21jYl047tTao+CzOyfmMo
SblCjwaqFyAkfthyrXuSCqlGvAIB6GNa1VA1SmFfqOWcmjByGuSjeAlBwbQOW5mLzE2HwuKgk0kV
onGLa4cyK/xgz4/j6XZA/4J+Z9qCo6VYcwkLt+ZdOgejsQlUMO3cqW7C862cOhcpWhJIguBh0I7G
rIlZka09jqFjR+quT6Mi2ajeIPOqB62LRjC2kZFeqAsgnlNpKpBxC3mRRxil/6NVUosu7nSD2FL1
to5EH6bCD1E3yQ8cju4+GsbhSgIB3eHgONyrIBEPMNO+nu/7yZgT8iSIQp5YWMsfBQD2bMjKGNkV
hYrQFYFZssNns37KJJrz0yzsH7o5W194J0hUKGWXorzdOQ9xgSb4+U85Ndkvv+ToxMuE69Z5MhPQ
u3V/Y4jE3GZBe8nG/kQrYMa5G8gZkNo/DgWcurPj1MECO56HHBpibM0IUBe1cWF2T7RDzEr0TD6f
qOC48FuXhlmXsjNCJ5Hl7ZhVw66lunNhzE4sXYq8JoUxbldKY0dXkdBFgydjgrqXj/2uNrjT97LE
aKMFn0MRMEY30gTvsDs/UwHb++hOZ7napONQ0HCo5x5u/8xMGgF51AhVk5hvsWFNtoFpjEjaCHPd
R1N7PWdjs9ajZFpjDYnU9vn2T5zkwGTIOgJqXyBDR71ukzbJE4yuw8Do9QeMNrWNJ9rp0VPar99o
iaTYwgteqpxHuwMGzRwX/gwkSPo4O9o4Us15oz3qVnfpzjixYEDKwM5firk+qMXDQU1VVqsoxX59
Al62Gj0Xd9AquaR3c+Jm8nm5AbBwyaWQ/zlsxW9hvrX4TqEF54FkClyZfIozv8c2Rmh5Tla+S94k
piORBxAomF840E+FyAftL0vrRezk5jJx4TWbYdQ27S+97Pv7wTY7vFeCaED4wBY7q1flxtY8CWXA
HyFWRq790Uy1Gz/qNtAHES61sU0+P9EnRx9u+YJrXI7Co+9SYpiziiRtmFRlA7BuKkJvcs0L3f8T
BnO4dYi7QaLwDqFkzlPosP+610OPlXEPFGP21N6b5ubzjBqYbcxfrEms88Jv850z+ItT8Ngk7yuv
rnKEWJMAFHAfiTexRkFl3VWRpe1RUuyc933aavE9p5G4G/s5VrwYB7w5hib29eumDJJuNfmj717F
lpnV27RtMYxw4zitt1XeBF+jsU4xKWijyll12uTc5FEyTvt57ice9Z0049sySTCn4xumEXuJCV2F
crHW3ZU46yaMVAytJW1xxQ31jOc0ElmxBOMi8TpAtUVCJ1YFeq5ofhT+Jpii+HZy6vmDqmYkl2Ix
0/7oN0G28gcbf2Vf4RaI2eJUd+g1a0AZ6iRHMd1QVYdXvfLIl+l9Do1+6qMS9ZUgr75g0t2be8xL
U7GVBmm1dVJj67xpB8A2K2nK2t8VGPkkVGSqhYWSKMvdDSrzdpmnBQWKtr2c9jmAS3TXKspVNxLS
Jr4veKDG68GuXSQCobeE9tgpDenbIFVrFHCQOa9kCtvVitPR+ZD7cn5rOmpqyY2Ps7Xi3aVhj9Kn
ZIwICz0cM1Mz/WSSbIAMZA3NXdVo9WcHKn68Mr32up6A/a+UkWI4VqjEehSkLnLw7VOjXWsD8dIK
hVj08+3IgSEXT8G0ogzue2sntrLhpjD72Fulg5TvpJPaXYjyBenquKOgvCt6N8/WZRR5t5nrtQHk
1dkcdzId9U9mXGZ4EDq59QZLLDw1IJEmzRWJn8xae50pkWIckwLhAShF5rYE1l+GkdU3N4EVga/L
k2JOwqD3Kn1tRIPX7Adfr/t70xPax6geIFlPeZ+jTUDV4MbvhfttYsU+ub5Q9yjC1Dd+OZeUn3UI
4rx0UIjPh0y9123s6LFda9W1V/kwPMDY4CNtxFXXIRYwlpDdJz/23+gd9hd7lQbx+KX3ffxIs8m0
5pVCRUHj30WZofqrW79GgaPRStOtbDdorfarSkm5rKDWZHh6NajYb3RRTO84LItgM4u5/OSUAld3
EZMsWZMQTL5mWe1fWWla/qxkmz4orNaz+yj27E952mQdkBssOpD2TxI9RA0DtYjKL0HqlkFnNWsF
s1delXhrIx7vTOknMegtupeZiqqH0Zy1PPR7KkDrOUjbH46X4KWcFwIKfuTVw9cuTVS9bzq/REQ1
i51PCcKSw84w3chcU0ay7vNkDGCvs2K3CXiaxdI8mOUqsSc25SBKBOfsPKj1jdd6BVKv2hzc53GB
1LoW8SEpijjICjFpBdK4k/Gj5anzBlrm8C1udU1bm8pJ05Xj5/anFDR/vPK9ekaEIsnSPBzBoLQb
sFKGfxVoeaeHaeAT0IlAQ51dyjl9MNnL8bqJgaSshwiqwdqPRqGtjKwQV4Gd2vYqrYVFOarta3LW
ron9czE2wbAy46yQb3vNpIA8JmmPJoKe4+mhfGfI7lxTU846ndvAXfla0vZ8/wBFupFWgv9H5orP
ptKx2eyHssIlO2jZnaae+CWw7yHK961y+xa547QvQpLysEhSgU9hSF5LvB1H33nUEtWY26aYWxxp
FDbRqznJUxViHA7RPQKDO3HgkKFYgdLX3hpOlavd6LZTvJTC3Pm6HKRAdqZsVADmt3ckUjsrbdQi
Q34DJidG7S1WOLM7rzrdSrXiA4YYvpvS/8iktPY/RAPPDlYuZFuZijfkvoJHnNyz947ZaqTTmkBu
3NQtrrMGnZvYwOXC9LRm3Tae+WFKjIy/DmSLNTrqIHjDVZq4ECO+AoTiL4qpJ1BQmwQ9ABrr8KaL
ATcOYgzsMHPjR4arBNwUTRDV9SKshojAVCDFa0X5D26lfN1ni3QPgFx0/TlskPD482X8t5i7d+n3
FkGVX91/Lj/2b57uwh/995/O8nsPfhCm6V/th0/d08EfNqJLu+lt/7Od3v2UfdH9i5S6/J//p3/5
j5/Pv+X9VP/85398r3rwCfy2mPTgAdl2sUq6yNW9SUX8oypf/eCfLF3jDxIsPFcAsyxM7mCJqf+y
nPb/gLll6ssDmZwQhj28U/9imLv6H8CNTd45xJSLXylB6180XTvgr8iQUQByF7qU83dYun+qvv87
biKPAVqfzJC+SKA9N3i4mmbCUlRMjGSNiMHUJAsTw/O3CNZIali1Fmi7KS+CGwIh9HTyNjE+GmWT
bn2ttq8KPfLSN7OK/V9RXhm/Rimqay1146upmLztWHrpez9W9QahlaJ9nGfUaz3R1A+65rs37oR8
jVBNu6uCGtN6p4NZukarR/+ajl361TUyL0U1R3M/WV0hIs56YeorE324BZCRYzHUpP5g7Vyl2Y8q
z3rO2UBUmMnPWSegxY5jFMbWUA9XQVy6BoIfGcWF3mcjV505tJu+mOZ+60Zl8BOTCVftu9iJK2Qh
NdsimtKNcddCW/HWE/J75ro1pEKLbGiw9Y2bcnSuNM8e/HdmkMDAjUiBjVd2VOLiS4hQ5te6pxUM
Xx83IYmccSdK5QcfIttJZegWTbzvAneiiWAsvyTVXNyrBgwFDt++NuyFX8j1bEIsoAivmQSG9TTc
lY4fZWvF4ylHEAe60q4ElLKJzBbKoVBoosEIRi0MnreHlRxyMubWGWyZr4PCnn50s+5EaNq5k7Or
h8prHxIVGd3VlCF0FNrCC9pVqk3FI0o17r1p1lSnRlHld+akoeLsJMVobM0m0CDNpbb4MlhOisB0
UHMxTDMsBCkn65vRlS72jAGR2raDN4yUnJTdxp5R/ttmBWIcqy5P6ntvBtr7fq5GbqoyqEWzCbwy
kFdd3enfdKOfdrx0BXfhhETQWrSZp27arPW/JHbs5essihWKMnKK9xZpmA+z0WL1lpVV93ZQNdSA
vnLT90HntcbKMzXxXdWO+jEkbvO5Aqx+Z3tFum8cKlO9lpcazqSD54UqGLiwEt2dr6idaO/zQJbv
gnFowCpOKRZHZdLcYCuNu1BaeOZjXZSo2DbmNG+6qcLtSKo4/1gZbfPQVlaBgG+ASq2fEbCtJFEQ
dkioST05ZTp+JzzFNTEgrt31VaVHK8tr0YrOxsBFRybzkIFqSiNa+9oknso5y/duplkfG6MPnLDw
o+pnG/GixCnBc4cVLywsa1rlPcWJg0aJZUQV2Ban3rWUD5qNkXjefRMINL/1XMd8YUgDo1r1euzF
G1EWCvMPikRPvmaY/Q5fJ7Ft1ajuXJDwD7nbCyI4JxkXAa5U3PnSCdDcmiROwrMe184VlY7iThvz
Sd8Ktu03dzJyBFTKwagvPPeOHpVL/pcSFphlSoou8J6jK7A0CHzsDpXvAnFKXd+7yL28OMkf/jwA
XzL7T7YArh5QlEPt+DhBKmXetH1OC027amdYh3H2f9nCUa4Fyw9llTUtlM06pQ9eJ3+nBaB6HtsK
QuMxcJ4Mi2S58JDpvVBz7H0D4Or8KB3hGgHUQsHxeXYvCpREJceIhBh9o8bKsL8rusrGU7av9Ufk
mPxPaWxrGE62TS3oGbwHE6HNO2Gn0casveLOcGKnCX0LePG2Gfvy09iQrF5Lamfz59YY9HLfgGw0
dpGT6uOtDtGmDI0iry9lDpYc9L/vP3rA6qE6uxCBgQbBDTy8/5oqHxu38YxVMBu3evfDD/Jru9I3
lbpkh7xM6HFL6Jli1kvdaWFuH7ak2YZM9ELDJXiq30d+m90M3vxWJBfta083hCQlMKfF6uWoobkQ
bpmS5V3ZvRuiMbK2VPUxDdTn85P/euTg+C0JF1A8MOuPN+HoFpU/GZO50pFXtga0LwrhfxmFu9dU
fqGtJUd3OHaLvAclZv618AeONnzq5Z2tpwJden+8Etm2yarVWM9rU94k3vZ8v44y98uSoJZOEgk6
BDlQHlSHE5W7Qtr+mNirsbTWhftRt5DCugm0atX4T97wrsWjp7y18Ge50DBV89f9xCYWnzVQ8ayQ
49Wo7LqNa9Fio2E6/XvPGDIXyT6MH1Bf6+N7oYIRTdCp8H6YGB5cUyOd31lqqDadHBs7tNskrfZc
9Ol9VpE7R56wFotfaYSKv+v02udaYWQ0ODVeRMiJiJvM6OsPUwD8cOX0Wfc+mlLjSzRLkle+m6Ur
6ZcIeJpOE6Wh4SJrtdLKPhYbkKlqCu24brV1Ri3mNqvn7qryie5WjauGb0WtBCJjsak+uDXUNF5I
hrspHOm/c/pSyXdx59liHTf2PF6XmFBZN3Gt9G9dXacPRR6BfdGsCAsu5WrztV5TfsOpIkjfWX38
k/sB8/BRF32wiscAsZUYrO4cAsUwHpV0U/Om92G1XAdj3Dw2s2qrK7TT2u1Ua/JHOsXdgyOS6qpE
xHFfenGB5UJpIIeXTZTdZD2Y7W7oXevOspXEyZjgBC07pBB08mgVaigdlAZ9O0Lw/5bxikxXcz/X
BJ5gr8f7ekYwro7Mprwr22l4ivy+umnixgqTptHfBpb0H4wWhz7Ee91bhBSTNQUGVF/jss+yEHnP
6t4MqqHcDkOn94/xWHgpPvWNXDhushrvJJlOdUPGZKCQbERyRCNfdnm/k2bSO6sy97wptLJKPdbC
ixHkT/38SzAHvFqrfO9UY7RN/NZ6S2AYPCrBGb4z4giX68Rb61g/sOws76PmGtGtBkII1lrUx7d1
mgt1zWSaWwlKLBz9aLjuq3gqV3oboz+MDCRIdHbNRmtyd9wKhK3s2z7IsXg3zcRzbrtYFbvZd7WP
tTmjdhIgJYFpQdbbrGq3TR4IHrx1I7PG36KUhwNUl1btXd8N80ZqGoi6zmpTtIqjpHrXd5Neb8do
CvqbkqG8DxK/uVJRwOUhxKSm9zlrx9opft3iQ2yUoEgWnTc/eN/ZabHBD2u+aTvhhqOs1bR3ZMVa
XqUm5lukTwKc44pUbWWne8V1o4Yk2znNADRyVaVQMu5VHsvsO1kv19hEY9Rp+8kJCvUIUCR7kpUW
VDfWGHlXhZgFqZugKtz1VAbOezcXbXrbWQIByiCdSids3Db72sxdVneh3csgCgdu9Z3NmwznN6QE
rXJltJ52Jcjd9YjmG+0nkQetvU1NQEZWZHVbgcgXHh4wgpzJHuQKDEL3ZBZ2gkkoVSttUu3DSIGb
8Nmuf8FDt/eZTrYxzTR/n5ENevIbXW0A1yDPN46FP4SGXSA5maZUvVaQYYe9nHztg4wyeAYIB+oe
SdI++VH1gf8OWSA8FDQl5k+tZWEF7tXF/BQkmVkhC6iLrQcl6lpClcNSnFN3O8io++xaif/0vwk7
r924mWwLv9AhwBxu2VndCt1Ktm8IOTGTxSKrGJ7+fD1XvyXDupkBBgNTTVbYe+0V5rmzmjiYiHsw
/GF40Krg7zA8kG1bdvUNHtqW8Rb0mWPtmh6LM5UaEREqbjJVa2FPDP/h0WbjKuOQ07tyqfqTu8yv
bSOytxof+RPK9+VHkftJuBtrMM8NvTfZAG6dmQBIhl1kKymS/HnOZUoEQG/InVcnjP6u5jX5xqzM
+vc4dOG6FM4YXTR9vL8zI1F5R1M1k32Pg2JvAcyJfF6XnhyWk+fmhHN0Rjqbq9rDIGNv5HIxiZdo
pjMd5tjdSjA59VIrb0waoLbKZXI05MD8JtaJWaw4orfwvEnSzid7euLvJh8FssWbWUxafMWQMFqp
Gkhv1fhj5mMPXczG0SmCxt1nBsUYWRckJTadNe7sZEQuEQRF+9Nv3YoUrMKWN3UnjXGlZmPZBFWU
k3Zn9sYlM4M63ZpRkz8vSe09Y1LtEVTeiJsIf6t03SLmW0MCml9CgXXTyepz89aYl0k9ddIs7VWe
N83DYBTZTjlO8J2hP7l3KiLCk0iORTgbZPKh81yhC2cak4pjJVNJeu3ghtahS6wRXXk7LwCN+TKL
8ZHer1huKjPP220wLLb7EAxuX38Zkg7rSTe3VX6GBlNvGHyZZHrXrfWtUpnVrMPc69yHkfrx1FmV
PtOBLe7e6kY72dtjmq1Tbad3ltv4l0Yo210t8CLsVQjKnhBPNxhcdh1+EGDpku96F7hqbggMnKdw
W6jFSvfT2M32y1C2BJRIf5yOgdS4T+KDm97OhNagBk60PMy20T7WQkdYYo5DfnUIVpBeQ7ONHqp0
tKPNZM+1uAF0BzWGuDEXsTWkRHMrPDW7Pk6MiBzndParbYHlpWR/I4s9kr9SlXEBfnHREbtlr/Ek
9vfcDXLvAbzUdzJq+11ugmXXKYbecQHoMG4Twpn2y2jVrymA6JeFAyDYpu51xkNyXbHmtNWHrvLx
3EWU22dEpWTWLkWO+jAsuQ5OtSCAd+XqObW2iFVkF7dz5FzcYWl4s9O4Ez27Lx1yiRXonOSPTtmb
tASJs/ELO9ksKqznGNC82gVMR3IA6olyJJYeeKyXeZxgwWK1u2xBJxVXS+AcpKkt61RG/jj0ZCQk
zcVt3QBTW6XNxzrzAFv7iO8e96aMcC135vRi0KQ021Es7jNZRheOafDhzNSq23fJpIovJe63OJkb
FQksfdPdwclyw1Oe9uQhtrKS6tjadFFbVDGABEND+AQNr5y5TKHWA8tc4yDnYrrRZlmt2oXSaioZ
iHwzpqpi32kMLuK5H8tq0zi5wNWsnNyN0wFKfjeMztrU42Ji9uUIc+96lSpPdTIW3j4PHWYVlsTV
msozjQwB3t7NQDaW148Em77RyeOigmNy8TIOVs41xlAlvMO7pKiPcgqjZoWEyhZQH5v0QPAh/4TU
i/dlgd3GSDAd2p2GvFJy1mKXvE97fHkPKWalzU1flgUpEOOQbdCdlenFQoGn1yB8JQmGSy3XtdGk
W0g/CxWUmJ/Cvun1o+l5KyvPi5sw7WDdg82sx9TZd6bH9NtdSqLSo2ybDlUH1ddPmYVPaR13ipys
apmm/YSmlxxeTy7rNvXDU2lVZv+7M3QQ27oHR+tyb9dXhtFw15YMg4Kkr/VZ12NXbhJtl9FeecFw
l0WN+bXuJkHoVqvQGi96PmJ1PblxiDNxhfrOnObtiDq4+jKCn2Rx19ZoHvp2tk720ONca+euhjs7
tPZtVLr2iJdFVH0vuFwpDIwoPTQlEz8MMUb/OOnRfygSZmzTzCTtbSx1mr5EJsMTu1+igivND74m
aSIZGollU7XjSDFhmF/x9CPwF3S4P0+O3ZRxXff+0a6tENAhLNpNBAvMWHVFFtpbvAZQMM+QeQ4C
7rratugEmxvkdsn32iZUwKrtxvhKG6UWgmTFbDwGeOQGYE5YFeIgnc1vQ5GU808mh0n33ZKtlW8V
VszIIKtc1o9emXGEDB0TUiWjjFoLGHfdlqFVE7QlELI4LR6+vZ6y1WT3zpOaa/qEWpjzzQxIeICL
09Zx6CZGeOLG0Ksqi1Jsc92u+924JRU0yGY8FYSdleVRqTpuULi4myYi+Xw9L7iYlHNHBCuuSPsC
Z9P7KTerJ0JyBkr5HmSIFGjNBjAnZ6jvFw/tJFsqmiHLcyAva2dJE9qNcgnOo110EOjQuN2FHV7n
dBnenTJneii3Vr+r3Kue2XLhLhBleIQTZm+NsDd+Wyk7a8XRjG+8GSUkryVZZx6XSThUjXOT/vBd
QTzZsgjjWTmlM8VFGzIgbAuLBGJqVHNrLTn8uhmZtn4RTCzpwiKs5ksshzbSM/oips3Ci3woy1Nf
Ycq9uRINrNUAa3OXyClZDjnWf+mhMjIigQm3MHf12ODpNVbM1g+GPwb2QRZd2pzCym+d2GPRfsll
0FQrhVX0uBkW1TYnrIvHY5vZznzgWMwONFU4dlW9Y+YbqxjnH9wGBQSJpXZyzJ1N+ybtrn1XDqna
6psh2/qVDvZX/cQKyYnf70WRZuMlnNwAcMy3iwfENd33Luj1LXal3i4JCNJN2kgRz9aVSXtSV1Km
qSHzxkEzjfh1NsonCS9JhynYjNAeu1MLih7cDIko6qcBe3VKf75nsOlIbv7i0BRfswtrfZngR54N
0p2+wYIwp002+csxxaj/qL3KfZtqO5UQWWqzuV1GvLnZxoPMLn4CI5dr0s1J0FHGfDQ00sBN55rT
XXmlkPauxgic3qQkBKDDJD8XWv4QTa7uDUM2jJStsvzupi6OKzpZD14Tie0yW0mJM2O2fEWDiEW3
PUiCX5gs0hLOffFaDJatiVe8ks41GD1pr5qRZjxw/wxx0tvR2vClXCP967gC+kCcnGIc/UMRUccP
vUfNEDEunTHK3w5RpLd5qYftPBXVRVhTukE+FWwU3hkN/BEz3KFpS78VoGtPYhaazZVc4wiHKj+3
aIVepEXL2ixmee+BRW2qye/NGNAg+WpLEQDQWd0xtHN5ly0tj51E2uHvko36NfJF/rvC+4SafIqm
XeRm852v8XHiQ8lpBwtSzuvGz4f7uXXtXen5Vv/cut58k/VZvl7g8y1bthzJbBXEvlU9+j/83jZu
S7B1NMOp2ZwpSduvSltuT+nV08kuPQUQM/5UcUykYo714NFpMhSyD8gtvZ2vsTQv87I6saIhzrUk
J/Knd2fHbq2n0a0ek4YywQPdiAsnNyPWRoXx+GR2y28OGuumgP7qbhM/Gw8z9TvmWEvTvGK9LDLy
2Ar3rszQ3a5rGcDD0K3zIzSDcjPKrj2MS2CNxPP1DKoLSS+SILn5GnY1meGTAKMiYkBlK6c3uDIw
HFumTeBmDIatoe0h1xThi2GU0damk/ziZ4PbHuze6ADNO7+5yW0RriPSMCLYlH55NvJw+mrItL74
HValHgZTx4phzQlST8uiswLrrg39eq9np7xA9Ak2JgOlVRNg6T70ebT3y0jncUjzHvf0e/XaH/zx
m1IeMfeB3fv7YuJ7rVkEntpCryiDjTCNaIehhwXLgzAGOpGuSZ47fwp3i2Uba18mFtO/mfobI7dj
lvfLPmVIcJBTpJK4jZxh3Yy6v6lnd3qKGOWcM8tiwjJ6U+JvYHkIKFKesaw1OPyjqkZ/t+h+alaT
rwkA6/K53Ld2AmLRut0KvWvvx62yxq1F2gwXMXZiecz/rMt1nZES70pzDlbjHBW06X3B720qazob
dpjRJnfy5CqNtZ5gfAiNMt9hbzWuPGsWKGTQ7Nlxj3XxC3EldrkrOT+IHvOqdOuIOcKoFE36Cpq5
PjVWRIK2HqT3C3/PFlaLaL7BN1gNeVhckt5y9K1YlLe+Fs/P4VwGj7Vqa0XZGqjyxxJG4nWWhqu3
xhKa1QOvg+0zCU1KiTW1YjWosOI/l9q4txafVIjxig1SB0yhuXPtNpj3eTGY86lJLe+tzV2Lwxhc
dC0dGottnhtyjKlf7Q3R9WYEpbMLYG7JpNx2meY6wqTih06ujoau/+BaBTmNvaCTii1j1Cel2TqB
YZKqyZ566Bsv/OXPIFNzbY/OarCz5UvUJO4XvPzHCyAYvWRUeM0xZHcRhRL2KoSTUdJCZ4r4rPXC
wGZDWlj+mERLsZVOHmzI0bjGsjKXLqAKswg2knmSA+Ml68jUIEXk5BGvVa1CDP3P0DwqNxZMx6l+
WXkoY+NJPyakSYsX48Qgr6h38L7NQ98yeN+ito5VfzIrkW+i2vg5wGlb0GjO5q9E+Ya1MdAr4KIw
kgWYyOU4yqBlMokZarYfG9m/BW7t7syghQaj2nzez4PFo8feQSRvmFqebUNY91PFh4tKU21KJNJr
s84hhdTEh9y5LRaGcddBgCVcvV+8W5H3T61Qb0Eo9S267fni6ig/LbO7cMpajNZuvF12Lll++5nw
lWFFVMyidoH01Jclb4LgxhzQB+/ctmtvweRnykOsjOPJTrMDngIucRBe57/QG443I+wvhMfjpPcp
RIqfcKehgUCtrtdasDRiCzMeEkGXZr0kljsAn5T6ZaAO/l61Pt9B+rSOm3JwsmqdhW1EuW3Sk902
YdtEeymLXMWZmJQmS7jpbrMx5PSlZCP2rFjm5jmqLSjUsO2q+ynTMM2kcjg4MAolCoO4LB3cOU7V
bkM9BD1cP3oLSAfe+N1WIxE/VR+og51VfbRLqPXfMHHxd5nQ5ZuBikisgxETugRKtLmleZjHXd5F
92zLc5mBHGT4hscexMHkEElF4GjU52Q+NNTJ0TagHroV5WBjnJaIaF2IVH4RuXZXsu8ZgldRnbxK
Wp5oZatwnOKWT/biA8ISN7oUvXNxWobFiS7cg1/z92/N0aiTtSxCyiZH2xjo5Fky4thRuQCDzujL
2ySdw58Amr9auz4nEJu8uJ9C+3728tbaLoziK7JRk+rRGVy1y6Wd/3aqcoZH1CcUnqFRu3GDM0hF
ztkc1ae5KAuPrZClCyQsr2FO4bfzWypCTANoe6YXN4FvESdhWRwtp9FASqqynIO9CFPt1GIoTdgM
XMONW/uqjJWrhnJTpbUstoWRzeVGWvi4rwbT0MkTKgW8sIIcgv+WATOcIwaCyW2YRgSq97ko+13Z
VM7JyAfbiaM6naN9hhXIdJfhIzbHqfRIWoXvnf+wAMf1qjTq/FS4TeetEzedgz3ZjhAp4an4b1Ac
LCw2qJz8dZRWaifaZinPqdWFT8KvTb1SrOwTWSb8HYFIzfIQjSX0OekBsqRxnQm/eMA/zgjWYPYK
6J9XFtOkduNbnfWjveqcrnvTwHTLz4FGq3rQ1L2HhjNw2jcQBoa4F7Z9hgzpl+ukbKwn41rt7lPX
sfp91Dpk2Q9NA6XaqO9l4veP6qpgezE60/q15DgiTo01GXHkNTUY/OQIhf9vVpwq3vt2cqQPAm2Z
W2qT/NbVQ7LsKiOV5z611X6ESkAbJaPlfkjM/IGybrxrnF5nq8CaBIAClOf96E/JT0TNJnzXAnbp
illt2pMqV3jTzmzxTjs6XmOsM79PXhpkOus6aWR4gjbTznTCoPAXhb4INjCL+KVeGkrGdMkMSgMr
JZ1YzcSal51CubNoAw87lYKfEg+dFi94uvb0GqD5TVxVyXrx3f6UDgkHc1ASVNkQPkUbN73xsDLZ
QPrpHo3FkM9VLTwma9xYv9y6KB4gj4Zr8lyyAYlMGG4q3x/og8M+q48tcOHjMC/uuKra0rFPuaei
39VA5xqbibKWdZb0/bhzzGXOt1GQuqQWLQJjnHSIqv1EpB4sYmx9MbAuXdKWGt3uyrTsvtbe7N0m
yhAHMxpGlAcEBHZFBS0z+RUJYZxrAwPDIvqZYwhLbJSFiUcFcjBRgFa49JICyTjGMn/11hh1Kz0V
YRY3TVI4xzKrs9ciyYhfhetIa2ZK1jMz5egZVPBeZ9VTYnllu3b8LCEoJu0FX7GFQTJMikZDFMc6
m4d93/oBNJV+Vse5AQg5mYkbpVs3mjvIzMM4iIMqmoaRAZ/6zh26Rm8apVEQEQCpicKG7poeTUhK
7YaErOHkYujZbPniOfgZLUV1bzbwUgQJRe0aTkuW8EeiAImnmakVjBIp9iYzw0t3vXRTxIsi9iNR
ylXI7v7GoO8aTdrYMieFaHE3ubRgDHOj2E/k+jT3OmioBEtwR14V3dt2AhstoYVX3AsY7NGejbmc
ixvL0sEXq7TzozHW/Xwv20FZsTc5nU16tHWTRgUR2PXYdiRIM4/4Xlpdk2+hplfjqyAWiRowGrN8
J4XDZSvzoN1oIxkZ1YHanMWol2MWwSg/N4zn+GXhkFYPkPzDM5zxobmpirk1COoKjOelF+a9maZL
F5s1sJFHQq25aczFpKmzfZtCJ/Kn21oswatjXqHw1Bh8G1fCyj+xlpItdZS5jeZBNTfTYLnfqTh5
Q7gkC7ln1vXcQjJnnlM5hFf3dR8sO7KvsPAq0rSwnzpKMWt11ei0AIuL4nmEWK0YHKU+UwI/nGM/
NDiuK18bL20ydfsi4EqN67yav/PhrNs86IvyW8nPju06t41HhqIVwxWUWQvAXeA8jgTwXUHHpF+X
Vg8g4BVyLK6zJ30Y6igt90sqhNylvbc8FR6qRIRs0/Q8zPgTiDl1TjNw9ZkpevGtGTq5h1tZy0NQ
D6LcZ7KBBTZ59gbuIBhlncyB3Li4rsC4n7swHkXZLmuAieixNikHbqvBGKsL4gu8ceoQ49440aE1
b6EwiIrM9z4CSGzSyqQaCfzfBqSX6jCMGA6Dl3E+rpwI1nemqCG+C4Y48zPusFZ26ZO6HFmyqVOt
5tkF0vdCOT4TuVfnZB/nzXM/ThE1ch+CojNdN6Ci58Dm20VHRnYekkEw+srL/quTEs4uzCXbu1nr
oOkuquUl7x0X3uNUPmaeAFdC6JhA4XZ8BdqmbLOLiy6f5Ao4RpgnXByt/A5ZVWZeEH6wwgvWVnD0
uLIPNeF3+U3BlJmeNOPtw7y31RsMzuHOKscOQlcf+efc5hxejd1QP4Rp0D86tP2Yjxpa5DfJ4Isz
+q1JnUYbt6OqbNOvPoVQH+spAWsszNyhwelnkmxDERBj1ed6lUouF4jqJA8fSZ7LFT6m6dSv20nl
D05KrNsBZ8iufe1g0d9VuY/VQJOW1WtjwkCITasfngbPl0+zH6C0cH1hAPbn7U24dDJDY0qURBw5
qvTieaGHWNVdaQMmCVWfAPSqM3874fC4rAzuj3JW8qgbTz5YPoWJ7XbLi+jm7LYlSWb9P099a6n0
jQ9sQkKYx+TAjz1EM+lu9j1Y4rOD1KeJ4WcH06UoBiafgSntc9Eo+6driihbZ7lDJk0FqfNrTg0I
9jnDi4gZPQb7nv1ykF6hTszcgm+WUOGRkCgPWF2a3TqCZ17uRmkS7Br4ubO13cI869bWOzv3OyKY
8hlRcl9xwmrFgRQMncr2ip6YqWXdW3tbuTRZeRMNaN7GlLgxhhO/ubIsiKuC6PrEK6q3HiO8W6iF
2QMMdViFLCuM033wvxaJE0xIgrIHoS6d3dkPfa7ybV7r6c6MTPuLJQfr5E+Wt+kE/1TH9D5ZNXnv
1Zu8Y4RY2aPYYio3s0rcpo71aPp642ijCG8Y/UyvIEXNlsrZXOIaqdBROll6G3gieDEV3mCTtNUd
jp7RPk9L5p0VM2j6FSsFwGcw1lCTMvj/yV5KNlr00UMhFUhVlfAHpb6zTWvLvHdybCVjUQ3huuY4
eVUmxb3J0tzAacSGfkgyu/6dpNR+p3yE63iThlD0yVbjPN5TpMOAzcbCPKCvrR8Lqx+/OQ3Zl2QA
jlc75DSSzkOWJ6Lfw+NrborB9fdTRJ0bY/PfsqJNo77M8BsYZxZd8cu0k+Wr3XtMRkwmbXIPXDk/
d4s5mLcZE0DehVuL5DA6CsbtGOXOL4dtuMMHNpFrZyjkgLSmrC74nII6QGSxLiMYJpUUqBtp3rZu
tpnB2DOqh8pepbkTPtcL4rCNr1XQbfoih+SmEZCs68IhJTWJUiND+xAIY0tFIeSqYka4b6p0qZ7m
fJlI/anHk01dh1in5JTbtlxpR3h/ytpVS908eCFFzpwgGAF5tUjv5NNeYyyvH26b9BTV9+CcYfpN
L53NRpHedbjFFGGd1jpFs91DlkY/N+gXv6XMitK5n+KkM7zpoOzFBXUOAdLY4h1NJI7L64Bj0kCJ
4ttxxkh3qQa9QVu+47woH5IpKPObktzAS0YsywloZTrio7U8M21P8e8wraQAP3RSIkmL9EkYOftq
VMVdavmA1BD1sBNX1OnFFukTLSxNPfti4YWplUH1vJ4Wo5uQLmXyh9TlWJOzPOhvXuFxaCVdVj/0
7YAjQsl8C/udomk3IVOJ5qJ46sWdm/qYcIxh6ev492qY5Nkim/IaloqX86zrnmxtg34lHEq9WpTA
zutaFm6LtneDDQLPeq/QU/qrMDDNC4MzgN+OfwtbPVTwh5nLRt8Mvq/ux07Db6w66aRb6aE3iieQ
BeyjEr+0YV6o9sEpXPsW7U7mHOHWtdPB8XMgrlCa7YNBlAHDHXISYyb9Ob1GJ+9T6XrsjbHZFdQ3
RyvJljdER+OjHCBSxgoz95OM1NJvRJ0m0coLKLC2AjU3Ibii0siuDPvFp/J+hXI+g9B7DmMHtyOd
oE0QdLPtrjIqMZUb1yt1SIk2uzdjmcvotZpMeWq8ZSrjjM/ibKVbd9dABwONHLm3TL3MqrwvkA0m
W8oEKwRbanqfmWnoIwAai2x+hElQyS+UPbKHatZlew9N8u8emzpjV0eOzh5o5UO9U9Qza1SEfk1S
LkY8uLmiAttcx7he3PnhBEoPDefCMVDCXDJb7o9Z1Du5DPZzYKmJaeHYbnjj5leofYJT0OP+s9d0
MhT83NwjTeziAUcwM604lmtdIOQ3ema6Ucu4xiGJzwdapwAoAfpORW67J9QCHSJAiHHPjkjdFxfz
7HUZ2NnP0OZP2WOHIHoGEG1Y0C1aIFP8xVN2nMN+eo2WMif2O/KlueHEJftYcxmmr1Eow5/pvNjl
oUHZ6d3CTpTEVlQlCklPtNYtWitKGwtjzC9D4xbfCR933kjP6A3IYE34LYPZNKycTtSSaX4a/swY
X0Qc8cxfgFDHoFtdxWQcXYZkTJQV9X0xzEghLHgZJFwGs1j2qCeiMxAmNBDcTPNHXUtT3JWJOY5s
w8KjYHFHoe9rN1tuMktPP0zu1V9O2yFX1+U1xrSN7Os6L8Lpiy0s9xHdpYVqSeZXq1DKs4BpIdDS
Fjzbn3G+QMuFmNJp7DipQwuxmx0NXyTd5LGYslIeWnRlwVpxUBMoqhkmI7QglJNhggY9qIc0MtfC
7dJydbUFLjfLQppLXBLQ/uKoyf2eNRT4K6fKEi4Trlb8qJKh9Q/MzqfzUBqq3f3fMC2NaqTmCM9L
p8UMwNW/Q9Vj65SBQF9K1YQ7ixh4gsvS8c0uhg4M1jS//psd+pHVe41kh/dh4ZcMh/gdUbkdLd1n
ar5GqFzm3L6t2bhR8Jnt+F+ItswizZBB6NXMwX3n5WKKIjHmATFlZRNBbVzyKIuj9o5ZrnAf/v2D
/sJ1ja7BCnDs8VUhn+NPmi38LFGR3IuzZUbHZiZPZZuc//2Iv7wzHJIwNg8cfg8GpH8+wnOEMamS
RzjiLIKnZtkA4v/7ER9Z0Ni4mSYu4/heYNj+jplcZi1cmKxDUxnhbmo4cV7uTGiyS/aZeVn4gRsc
mhgIcJtfzZG9q5Dsvwp/TEycKMlbuCQiiQtgvRFnzjnc+9OPOrzJo0/pyNdv/SfpmldmX+OrQljk
GBf9+cBWLGgKU6xH+2ohEzSj0L9p5C6Pbov8Nk03mnGv/wn5+uMXu9Ke4bDZGLf45nvuup0y1MQe
j8mFvuA6tdfNsHXU5t/f7OPKu3pP0m7Dsg5Ij3j3JkVYoez3KaGt6H5SL0P4idHTO4kmDPJrjhOK
CMeCieyzZf98cz34aTCRtB672H92lrnS7Wvh+Ss5Z+hFXfi+wogd/Wb3Lz2NMdjigciYT8IqPqwX
VAZIMjgsbD+08BT684+w2hpad0SI6+x4920m1socLnPh95gOWg92V6wZJXxizvI/bvwfa+b6UNx+
fLJSrk6V72wYfKTQVZ9ZgORFdCe7VzFSDfTueO6N9jQ39kaN/h0DOTBKj+Q/VDwPU4hwmeD2plv2
fZreinS6/Pt7/+178Fddc6FNXgb6gT9fhexnplbIeOJk+N4K92hSg3mF28W6vQ19tUpJZCY/8zmy
q/urKUJTO98x9ftExPDXDxKZNOxYP+JI8u6DBDbTunSCM9vVUC49Yx1FhLp36RqkY18CwcD++fHv
X/7hOL9+jv888von/ccVxJYzA/yGR8pkKzwQDyT+I8M2Jcd9m32ydz9sq3cPe/ft8eyF4TzyMA07
hgubQWZAO/HvX/ThgOAh7KzAw7/NuRpl//mLIETOhWoIDjNnb8PQYCdKSLbUgv9+zIdjHV01ZneB
xwERhWhj/3xMGhjDYAxOQtUePsyN+dsPPbCRun8mFrl9+ffDPv6miGQHM+Rk9xF1u+9+k6idzhi8
IImN3NxZFEupo19YxZ9cuB/XH4+JkEJejehR7Vx/838WA64Ath6WKIkD62UotjWz8gaGAOxk9SUQ
n6VVfFx6FBIWIpqrZAf1zrsfNRo6G6IuBU7jqbGbq4NONGlR9bmMlo1ultW/X+JfvhiXI+6eHD38
9/vdlePlX5eWncRu+1371l01DZdmrmK3ST8JhfrwJA541gQ/CrsfotzebSrjOqVqsPiIsz448/9s
96mWTOAKJ1wTPPzJSrzumj9OVK5g2wmuBQZacCRqf341U05SwcRjC6tV7z5a3u8RHUhjMv0LNrX+
0uhx8+83+WE5Xp/oBiwR4hdc7/0WUx1OV6nJE9vCXXk5MmnvVzJ/ZpD6l6dQXiJAv8ZxoFV797uA
mWY7anyGzNPdJL56MqEn/+QK/MuX4hkh38qlijHdd+c+gywRIhWmKDNOIU28Kwmae53Vy79f2Duf
W5YD5YrrMyGC3oM7hPeuataDM4dWZVNn9oZ1QotMGkfQTYdqcghHUt7vxBkHOLxgTUI3+3JGbiWZ
3mzsIpk+WZ0f9l1IKe2DlZIJxXZ47zI59l0VTYGFQYvtjhAHmLeHtes8Oa6usEMl1TJ1VfNJxfPx
RTuuiSfB1ZeCNuW9FtBVoDlMOhi6YxtTyh+2uWyT8pT4T/9+0x9/nIORM0sGjR5MwvcaynT2ukUO
EPlaXrYWGnmQd6zhW4h8JaLf/37Y334UaxO3U0Jwee671VM7GlfLCDCgrMQD2s0Dkkd4f+NJ28b+
34/6cDTTBHGS2CY/jAR25/q7/3M0l1d3oSW9ptFU5bpNXvquW9Ozr2Akb5rhB0PBfz/v4+a7Zkqh
M8S1HLbVe4ljZpWOcIosiBftyqOZ1BiyFEt7Mxm1/uQ0+Xh+8aiIZBpS532PYuTPn5b3foqbeIlS
SIflwQL/w0BprtfT7LdZzEDCv0mDWR+ZjL8EDMY/qRc+FCWUfayU6ykQ2O6HFTPpuYSkoALK7Ygp
CVK17pOosHd2k9fd/+cjruvoPx9PWKEKLAlDvc6tZt9qg4SmuVUHLJnQss3MXh2r+VkaGnOiprp3
lPlZaPdfVur/HGGu/RqXn/3uL6irJMlczV9gAROvENyfyJLgdp+/VMFnpp5/exYsAtyOwQjoKt5V
RrCEZ6A8qryKbCPLuDGj27rmlu0/ufc+e47951uVhkaniEkqZyrEO+s2Yaqd45bQVZ9cEn9bIaTT
YtpHoXzFPv58UJdUZaosJrHkq587kf7AtOyT3/KX7YbYjmvOohu8xpL8+YgxK+G5VXRFePSIuHf0
yrMnLKO87pPV/lG7TEjef5/0biVMyFrDrOWtKRfVTf6wsPCyXwPxhJZXrwwJTqHeerinvvHZo/9y
hvFojwvg/0k7rx65kSUL/yIC9Oa1WKatulutNtILoZGh956/fj/2xY6qsrhF6O6DAA2EqWBmRmZG
Rpw4h+QUfxEGGbX04AKr4b2pfAn9B8p/unxV1o+9epAprunhXd7dyMOhoE+t+hxUdxT7W2dvxJsp
/375ePvIhZwGTfM0/PkWYRr0qAmhY2Ea+JYxP/jNp1z+5sFToBl3NCGaxiEcnhPv1os6iqQ7M96P
48qVuOBWRAQmOkWc63C0C7eH0plablZMR1HJChnfggsLDMXlgS5sEviIuTEgCyLbIL7xW0Ci9EOT
w6X/5beaG3vwu79onNuV5t+p6n2ccjPlENSWpIRgDRL2Y+n3Jfz5mrmhSPTWheNTUUNomCU/vLho
V4Z1vl+IDBHhJgFpkHoSc51Sr5YlvB54sSYdytL+ocUqncbO17+dPczwEFJl8pAKsLLTbTl2AIVG
dK42VtPdBUNKBRpEcj7ueH2uJEY+bvBTj5yPFhhFZMrU1n86/48uCUeX6rLoAvIMUW/ZTwVZ/2tf
1aT+LWmKMtprETWUHdlx+02HAzWi4DdxW0lh3I8uWbjwmkZN8zWhMdu696qi/wX7kjPd0XoAHt6i
OJdu89QgyG0mCgp7qmnJ7xExeOqPU2i8qjRKPspV4tzgMgOyqV3ffSmCijaWQTMzUlVFlhx0LRoA
psBN/mKZk/+lDpvoK8WM5jrKhvaXZ0XNNT0Lw5o+1PnZ8ZHYhNKF0I5bWtivBqqGWhkCDEnLf0In
ciP7ZxlCf1R+iqJrS1058c+jyPmliFoL6mH48seFfrQWM+82mImGtbAnqIO8J2p3G6Xt7nVuMm1a
k6o936Q61BUqCUc07YjL55PiyBz6zdTja8fmvahsgnZnaP3emujbXyOBPT9y+HVEAOHkQJGV8P/U
kGpUXW1EsbPJ8q+afhutaZcs/T6vXtJobACiOeFIKxx6Df2cJqZxyv9pqHFPvfX611sSNpY/JoS5
kiIJRkHggBuZHhtqkxt2i2u1SHivnTELgwFCRR5Omy9kTWR4nkCsR1ad25wxNXVbWFK0NRMLC39i
QvBqZID6npYtm05LCTH0ePDdKJf7q4lG/V2dy8OXy5O3cO1RT8TR0IXAtalHnDpAngGRbe3M2QBQ
25hacVPAPExODn4JsCMQ8oBg+QKdwWc9Glw7oAskz25zmqAt+gsUNXq6/D3n+8yktEPLtkVLDNLo
QqiIkGGUhJbkzfS0n3Xdpx+0ovO7voqm4N2elJVHzfmKMm7aKSgfWAaYByEA8ePClNRWlij/ht5d
VFu/+6mZVg7y86tppobh6Uk2Yc5zCy816hFe7gMN2+jd9zCXgZpbe0nLV1byfOawMkuHkopBOO4j
oX10ZMTwc4ZDGPhuUSs/miI7eHTYDpJFJ1DVZ7Tl2YfLS7U0LMRLEMRwZHkOJ049Z2qzsZOg60J4
8ktW0D8bWnDIrR1Q5xvCoR6hQ0YFjFdDsObUCi04sV/5DvUPq4vcsM3CA3JskDH48WfLWBXcOH96
zuZsDioY3M9f1YknWY1dQq8S2FCree+ALndxzf5rhyuNY9I0EmVjBsb28lyeL96pWWEXgruCWwPo
hRu1A9zH2Z4WvRsbuodhaPYcCCsJn/Ol48RHCgM1LZvnvMg8DmlBRpNiELogXW/qUqaBbexvC1Va
SR8v2OGqJP6bRaPQaRFcBErkukTOgWHZkDXO9HryXZy8X56780Bgvo//GBGuMJrBxjEheHWHsI/h
IQbgXCcuLDzuRCiYeL+DoXq+bHLhzYRE73xm4Jk6Io3CtdaFRQ/ocAh5lIVPQa/udRqlhkr+oSj+
E8I+oILlN8C4JPDKbaivaXGcuYvDk12GGZT9oFClmr34aK+3NJUn3dzi28tduWl664eTWcb3UmsV
V6EatU3KbHy5POaztZxtAiLgjQQluyXqjAw9jR6RmYduFUEMaEKje8W5HO78nm1x2ZQ6J3hOIl9s
EdJhzTY5l0VVnyBCpbOrldCF9By+jE2QAaaeXr0ENpn4tU0GYM93dHndBsk81W4Ktm04mGm0L2L5
Wmo/Vd4vy7o2+pXr4kMp4uzDoD+l5jKrEYqH7FSNfVzqZuhOGQleEmAREZmT1WB7QZul9/GYh6YL
zhS4eyiZbXOV56rxGCSqtEO3tPWu0tD2g5uKQ2jcEEdqW6CJ6lMPDrLbVt1Y0AUO9/CtDXWZ7iox
IGeXvn/i9TIttffWgk57TxkyWpM/PTtnHdRPmHAYYqlhnVUaE0/tBklGy7EgXXPHA2raooFQuPLU
yVdK6JtXl9d40R4pNjYuWT7KIqcuHFdTp9QmwCcnSG7U5qsfqjA77GV9JXBfcFtK6lQmCHHZMOJz
N0xoaoCdiHGN5Sd25g/4Xw6+ZK/cvkvDmZPo3IYqG8QSdiTrPQXcRpGbRN8U42fX7U3tZxGsHHXL
VgxUzSj7zQji00kLQ1mBul5FcFO+bqafE0wI/vAYdj8vr83SnOm8CKj8EbNweJ+aiZKGa9BzQjfi
ljhIoZFC+qPDMO6EUb4SHH0o6whb6iN25ybiuXO21yPy87kVQoOvBr38CnMEpOJZEClPwygD0xxB
icIXKKnyP3XWW/sMmOBLQkPZXQqS13qkhbpI3W4i8jlQ4QM9b8m197OGDuHLFPjJD8uqjStoEgCy
jp1tfdWjXPn+9/NFlgPJHlKpZMiFfHXZsh972QvdFsk+LwDO7uRXjvfXuCG26LEZYcugUBWTVcYM
gDfa+a/8RnaNOKYR8/XyeJbczEST1jCptlORna+fo+vF0UsYt3SJ8aQW1f9s0PU3ZAvKzzx0tR+T
GXAAXra4cKFhh5CLHA6+LQv3ae1EGgs5RC6vEfqR5E66Z/H+GbK6od9BznY9uaSVbNvCKP/z6OXx
w9vn444/GqXk2VLJkx/oZQ8XYdm7Ke+AEfk9r09X4qA1U0KIYk/kSMqYJEWcvxa0fIG2BWP8Hugr
YeTCxj0ZkjCNcMI2hpZhB+Dq1q/rndWEV+3017SkZL1hPiUod9ASOrsr5FCu9ArUNTNnb1ul+uTR
fA792P6yU+i4mXAywJVPnRdUIZxpluCGWlflUdTOvXjRW29WBJDPlw0sTNdcY7IJTMmzUfI59fPC
Q+PKzNHAgMjhd9ik+xwiDhC7K1fQgnPPpV6YnTjdeNUK+1aGwDKQTAClkCrckVijJgHhWPaTEhdt
QmsqueexKXC4uWygyPDEz5Hx6ahQFYKBIIshu6ZzDH4LiNon81rOOCT3lgppXAuJYrULsr93Puzq
JDyJIFBlFIY5lUHmSQUtFjTVu1psbPNaggVV2V1etKULA/CnQg6GvAVKbcKqmYgFGmmVxW6XEHUV
AQnPJ8d+0eF/gwyA2kAT7krvRvMPXf4KEcBgP1dQcXbfi+JWn6H7u6F9IHN7+bMWnJVkHXJFc3QM
VkaYdbrgSyOkR40tfqDjkj752r1sYcmN8CKWlIZBSCOEQ8SZyqFMcizYXPsj7Vr1Q0NJG1aQeg0E
sbQxkL2SFU7i+VoWohnfMk0fHgLoc/ziiibjrR8b11CZroxo2cyc8JmfFoYYm02+Xms2B6Pr55Nr
Usc1YmRCtBWBxCUrnFNcLiCHebcIg1G9wAE4Aey9r++MmaNriuGJWBnKwvJTVSFuVqhjQf4tOH8Z
l4WsZbw/rba9MugIZP1WIuaFcTAEBDzmTBJCwIKHoc3TaknFOCave4VpZV8DWZIT629zAwBdZ7QE
60/52xQzcOXQZG2kWYDbG2ertDdTQ63AHle2y8KNeGJFcOYR6uypi7DSIc00ZwhaOEtHFGesvxOo
m3FXjIenmsnTBpyNuPzQFiujXYQJrXfxtUQbjw6ViNeEh8u78ywL8WFmLnHzzpilJE9PXa1SPb1p
gsT19Ip+SUggqITfjA50wwYTWZTNtm1//zc2AagCtCaLI564jVd5o29hE0LYXdgREV8XylOVk7lK
H6FNu2xt4fyB3H7OtFDLnwuUpyMk822YuQZfIaL2t6gBXKedtTVbLk5AsVa3cvkveTv5PhIcNila
tFBOrZWeTVuGQSeUP9k3swKFYhs7tV55fSy54ZzAgV5dmRNUwphaA/4HR4KRQM7Nw5x7i9Ji08P1
AOHmShSwOKAjU/OnHIWboU4nrWNiSqucLwk958mmMKZxW5ljtSIkunQYUQflrCPYYMWEUYUdyny6
ginYAq/t0XqApGrFGdZMCKMZjaDzCw8TVTE4nye/ikgh+v7nyy63vDx/BjK75NGcBSMo9cnBit1L
m4k3gU4V7LMm/RdXK+Xp+awA3kRxXLgiYPGRp4zeEpiq9OcZFNM53tWkBtC4xveaZK/l75YOiyN7
lvBgHG3YcXwvZ+MWtEbWVZC7eYdMnK+WXz0PJunQPwR5vL88m4tWZ90gctskesQQpU98o/bDWcYs
T26oLRbJL1UZNnTppJritvaKuXOQE0ciZYF/7c0+dLR6ap9ZMJNhD75cd4Q8S4KeTdFlCGmfe+Mh
JcNuQEYU7S4P8xxaKdgV3F9XoHZBZCKhXDodoFTRy6dRg9ft0DBaoB15jRTqzGlRX8PCfdn44iF5
NGZhX5jezHWfYpuqCZ4DJ6A8SI9j4iNf0dMbmP59cHMyx8IO0QeYPoN8Hqt65yvQotZwL9KOfHlU
i/vwaFSzZx2tJDz1fotQDnwIDpzDRvOtr1vabfwIEOW0Ehl8AAmFZ59pk1mnk4eIGozoqbGkSfyu
1knhNwbks0ELVVdp/UBshv5l70t0lbcbHQoz2DE0+VqG+yr67pmm2/nvXb5y/syecvYpqM3OAAMw
j+IDsVPBeLVFwxsirH+lNlQLLX3iie2v3A2L83tkR/AaDXo9cvoMWUL1tJ9UV2rgMJm+wQn5X8Sp
uB7ZUJK8YCyFMMUvSXnAvoV/SqOz0XLIxqAIXzGyNG1EQGDBgagu4Jg0eUCmsodTFCoj2y/ujMS7
axv79e+9ksDHofQDiMEW++isopMCIBiJG6Mj+MWUx+S6gvXxLlAd7dVI47fL5pYe1qbDywvYDxEQ
Oianjhl0M/FgOEKECsly11yTh827ryYh33jTStB0WvdJv629/WW788+KTshbbI69WDMaE0/N5ohi
dK0vczlJ4R38S/ohrkd5I+dG/Wg3N0HyOrQ5LKmriLj5h08NAw5VSCKgHTjnEQTDpTONTaghDuFD
cwuFWWPdScHwLtUaJC2UNDZpa79B+T29NX0xbpto1N06Dj/7mvatV/xXza7iT5I5Toe4g3bDp0Nm
5a1yHoXwfcwMEAauU1l8QCaSXEtzL9Om1L40xVufvV+e+vMb8/T3hXMvS2u0EQKFR7ZyiKVXS4XQ
7ClJD4a9Lfz2r3fNqTHBvfQo0+FYYzBespV99DVp8tehDro8pIXbEQfmNOMlhMagLqIR1LrpqCyS
OADGvtGtVyP+pmkvUjZsSuMuVl/K/rbu9pC0qX+rOD3HV7MTs07kpz7qMaeunFldnpQaSrCq8lWJ
t4k3c9vCb/rbMlxQThVyrobR75z+xYvrvefcryYD9PPdNH8CuIW5x4NCv+DUEqy59tDh1PSn75Ri
G0OmVYY3jQ6gh4YA6aGFareL2Mami8CUm+X7Qd1NLXTg215/VAu3Dq5KQt7Rg96+R2jj0NEmPDz3
EHrIcwN07JZGsO9t3R092EyjZ726GpGkG+xqk9XfaS7axtJ9U3xL9V919ezYD7pziEb5gLCxRYUj
SZ9b6ybL1rKdC/HY6dAFbw6Rhp2yhKHT3A69G4za5CIRxQl0Wlq3wE23Y/TZgPflssctbKKTGRf8
OhoGSUp6zHbjvu2pkjOPz7zUcTb/jof4SqyyssCaEFtD4Izos4+5HK7PhiZ/ObmJB8hhOldVkDQa
f8rwQF4e4vmFdzKzIs4hLJoORrvOgNrCdP0CumNwmCGiJZfNqOr5iTxfArxQSP/MTR+n+8cbR4g+
WuyM0+DCN0mP5nOW/HKMG6V9sixpA4n2FMO19dZXMSQye1X7Sf5+0xsmpF79RiIxWWj3PRLT0KhJ
UrES/X5cucKVcfKBQsjvpTRuwC3KRMCq09g3EUSrmZ5ijj0Ps0v7KxmVzcwwa/mPU/gtL8ADp5sG
3QT0ad0xhBrKeQJeR8/Fgw0nY2V9Umvz++V5PAe9zecQQF7gwppF+lE4BMhWyONYM4/+pG7RunXi
lzC4RjpRBWMUwRumW59tUuSU8pzyjXx5O/yEK2Rltha95ugrhP2ooiVhxR5fIdNJoHs/S7CeGdzV
K4NddJojM8L+k224ihKvNzZ95Wifs0mRZ7SPcTsYU0UHFAytLUKibuypZC+hndy1rdduollPp9ZC
e+XBshDeM/cIxzo2wGa6pMS5l52pgOPS2CTlE0pCQXWt6Ql84unGcrat827lX2XWn5cxf74bAzzJ
zte+Ajf05fLEfBz1Z8569CXC/NPvomlazZfU3QTn2lULpDeLZzLzGwdifmiIFSjgJPVBrj/L8t6f
Pg3jiy4hEBtdtWStI/TZ1famotxR27vUaNwIqrRBb2jJeofoi7dmcbj8zQsx6Dx7c8evacAZKuLP
4YrqLURSDYDB756KNs9XSQs2Va0fUFF3vW5yG3AkoOCVZuXwWfRWlmwmx4BLQrw4Iagy8y6cUMhO
EBdpG7R9U6n7CVNtsuKx56+heYx/LAnr4tsebMAVlkBA8E6hByXYN5BHma25MqY1S8LWUFMWzYux
5Gvy1uPmnjJyp8mj3q7E8B+IunNf+3dM4q0EYa1tjQGnYFjOqsSQQvLX5KZo4VYMkU+PdipHpa+4
k/RJkQ+qduOHt7pDVPSaOO9a8WrZE//xrR/vKYfT2PuQOakblbscHaHibXSeVhxtcbnnDCKNcJRg
P7bx0ZPf1BIP5AQfbErepyGAxLeyoNJFIbgZtH2s6vtBnsjkWFuoLb/F3o8KvWcXPazD5HRoJa/1
BC57/tEHCefGFOjlAI2EscnMaZ+PhavIsOk4d3WgugjdkNG5reXHvjE3Vvj31zslqrmvhPmAEl9w
k1RNpT5Eu3mDsgX5Kune65JdkxQrgISlIWLHok4xl5HOILxSHYNUtrgQBkOKXAnFjA3qgugIjHDb
Qrsp7fl/vYNH7yUEjNywaTwClunsZGXAynxPC+46c53M2Rfy77bYx4ruwBgFKcdMBKf54Gvb3FFe
tcbcqkPuOrnxjI7yNVSsdw6sypA3PZm98hDq+t7o4pUU/fKsHH3L/K1HntjGDrx7BrPfzkkR44Aw
lmze51BzwIur9W4lpzfoBLbpyhZY2AEnczD/+5Fdr6SLMAOehKxEdJ1Y/T6csl3e/H3h2DZojWCA
HHmUjgW/ToAgKOE8vDi6gUDZdZqVasDyBB5ZEM5TpUPcU84YSOp88q23Qbuu06u4f9OGpzS/AbWo
q3d9vuZCc5x95kJHVoVNA1bJD9BEJRS0XpTpzZO8QyLfSNljhSZIA6oMrN9admtxybQZhmXSU07d
6HTJjIZHtDkyUt1kX3j6VQojd545K2/oecLOhnZkRpjQCkmc0ZrNIETlFv0hQEcqg9ztc06vG8TL
K0fxHNVfMifMJEG/Ch8et1ScPyrpXoruAYiH/i9Ukkh8wNLMzejm2U9FRxm6X4k4Lk8pBISnU5pE
aaI0CceuVgcwWMoPMHPfd4n932y2f6fUkpVTM+jRkXJLGGNhfK6bh8h8n7zPl+dx8Uw7MjHHyUf7
OQ/lQG4HVi2epI3cQ78trVhYmyvheRbnjQwnBRbaIDhoA2/dwb+Z5RAuD2T2YtEfwNiAA6ExcMag
nw7EL2m5t2WWpK402FlRhbLvlbIBB3MrmWsYjaUomRhgLo+Ss9FgrRCsoZpg1BErg+5NN/42AvUq
a67KfHDNCN5050GeIKwaiEmshEbPg2zVB3t4dlpU1X46+idZ+5lbPyUNFcpHp8m2dZ5v9f5Wsr7b
ZuXGjboS0y0ddycfPAd9x+uMnlaCjCh3V6zWD2o0kpDJmx+aQ88p/xADyk/DV2izs9tgnEJX6uUH
O2iTle9YWKWTzxBWiUQXr0yYFzdBSSJCNRuZN0bbXccwfcHFgpKt30RrHfDzUSC4xolR4WTyU9VG
fxKj6bTLSGT12bipwmwHTNRtoeiTtRfbWmV9mzfnmVVCxI+cmgp3z+mM6/mgZeaAQxp9talvogSW
Tglg99b+lFgP2Vj91s30c2VK15c3wlIuk2P+X8O2cDj5nZYkzPL8lvzS9l8V9fcHe6P9Ja+umwiY
zwSH322JqFhrrNwBH1D/80ETFs65GPksh2C1ueKhv2JsmqFId4HtlFs0a+Q7xYOjooPYapNkfe/q
TvQcJCmcsv0UuOh3qERyALgUa+18Wzh9mIw/HySsfaC2NYlNJsOkbT/tvvbgnLps5YhbQN/ZJ1bE
tTbNsvNGrETcdR36HeH4Svc4195Ws79XcMIG2YbcqZVDbSy7UwyZd4bi4fhcRM0WBuG8eVcdMqjJ
ZpreV/xh2RHnyvrcNu2Iebg6y4q0GFmTvH0ZxttEu9aSfUff0YDC1Ago/DbVXZjzLptdSssxJ3/M
qqf+H080GjkoV296hyTjLB8Z8LgLdw04sKre2rDW5t73LoKoq6K3kiqR5QJr38A/nkifIU5WLRcu
t4j0ZGPf1mvfNy/8mafS50VMJM/3hngSgeYqA4lZMfV+O6umxk2HjPYjMtN1/HWcVlxEWbMnOKKU
+wliEUxHFA5XJFOUsN8Eyr4o0CW8CYuXzn42jHtI1oOhJSV5j/QHmtC/omEbKk9msUpwMU//pfEL
LmtOZqp00bw8xnvWTtdVMu3RSN204YsquXH7OuoqWY0v5cgXrdzVS0n3md3ofydfhHpAPmYMCq3E
ZFsbgpu7xCv2pnfvURBLeS4VP50A9pCVdMP/YdWRSbLN2KmPO/LoDpS4niur0YzNlHx1EnljZO+Q
aW+s8sW0r8uhdi3rWdKllcGKC09DIXQ99A0QKqgEJ0L808k9LYuSDY5FvoZk3+3BJBh3mvJadZ/z
fOUAFnM3GPhg6wC/rcrwnAlxiVYh7d2hO+h2LRDCFu5f1Wk3TmzstGQNhyTe5fNgZjOUYcH4nhHF
GXCCZ+QFoATOZK9y8zHOIeJHHqkm8oEp6DBZU3jtV1myEhYvDNKkvRBWC5p9IBcUBol2aznr2MTu
AEfABi9rtyRr35GhiW4QhFc2l0+yRXOQSsGhAUBM/zj8j9ymanOEqCHj5vr+ppcgq9FuhfxPWct8
f2SPjrckE0pvCVXb+eJ0SCeenpg+PLSztCHtmhWQIBNhJlQCs2AzURHSYLx/972XOoOg/E21DtRU
RvUZ6UnbPFwe71meQ/yOeUKOBtzEgyO3Ht9hRt7GVr19gs5X+sg5qRf3cEt42Z0VuqmyQyZnY4d3
jrSS3TjbMsJECGdzPYGYH1U+QEck3e1tfwNWGp0GJEczOd7BuL6rVGNlny6488nsCwe0h6qUEcGy
Siov2EXFTQWBRxLspe5KGr5enuFFU9yNFJPp7Tpj+Kk9p1VLh50DYToZrUOh7pIq3Krd1vNWDoTZ
Z858iiYssG1AYU3Ree04t3S/oogxOA9TAzr1bVpLpSybAG4LsyLAA/GVGsl6l5UzfjxA6/dDqvd3
4r9fnrGzoPbDJ2kh+F8jQjQRVAHyhCavFrmmlY3CkFzvJM1v39POSXamHelXfjzJz9mQRPukKPq7
BoBUR1eDFF7HqKWu5R/Eh7P4QcKxXgZov4W6zKjVrSW7VQBEwd4a3q2FkmLw5ITXJbzwrbNFeSo0
3EpZ+wAxAfKfD7C4JqnWAeAXkgNqE+uTlfIBVoRYpuKm0k5DQ0++RzszR6MAFSanonZOwf6HbqxE
d2d3qWhdWA9p1EcD0VfakORD0HyaIF1Vw39AxPf9m2zvk2pfVysjXvazPwMWZhxVurLLKgased+S
+PNY3Kf678tutrgxnT8mhKxqXsoT0lKYoAorVz/AtqX2QzcBZljDja8NZv73ozNWT1E+SHLmT4vG
T3n7TXLkvbrafbR4kB6NRzjJnVjTYgj3sdLw8kQFVT/06K7yFIIt23JWju05ZDw/a/7MnnBs504W
G8Y8e8P0iJSB7nwyzbshO4QASpobyjiXF2tpCmnFpd3JALxHM9zpFJpamaDX68RuUTyF/Xc/ogqx
ljdZsfGxDY6WCWlEJe07bCC/TUUaEWy0Asl4Xx7JUoRxNBIxMFWp4/VmiZU00b6ovbZrm63c9fFG
0Vb20JJDkO0D4aMjwkvH1OmcAYDQEaOnpgfGwK/2KfWJ8b1FfbQ1bnvvcHlYi5N3ZEzYTUpimEOn
YKz3+p3pP0U0AlfdP5eNLM7dkZH5I45WyOMgIjjDiMXto3b3qblHFRtJw7UTb3E0FJfhtTDmRj7B
3ewm81Ei5yYtwI3kP4au34zoPRvKrirVnR08J5RLFfRYp8xtq+2oPQTD92qNcHRxuH++4oMk4mi4
gKi6UCr4iiyis+X7YNxoKHOv8SwuWYEpmbAeygUeMIKbOA5XqRkDxYf2R4+3jv1JGrb2WhZ1aUaJ
cufXN3V7wxFm1ITGrUakMHFrHwUm52sNXLSPVqAVH6lY8VSC/Qf2AR4Ns5rAqYOM8A/IzmxFkakf
tkk5y1gkuX0VQ+WG9iV6dZRDpqTa+bHd3tv2VOzkqB/z+8G0auis7MQuf/US3XpA4HLfUd0pCpD7
9RP1l1wnaIoBsAUOlxuZXO6hyM9RerfTprnrOm2QD0lqDAQIlV7oW13L/DVi68VphCCRZsEZ8Ck2
ppcBItZjDR5bKp1Pfai6Cq3bjR/v/n6jkUD614wQHyc1QkqNyTyOntZttB4hRSvfwLzxELXJ1f/P
luAZekzKXeqw1WVf7eQ2i++T4lO7BmRdDGKInOCHIjmmnaVofSTmao0ldE0j+tVCh1HK7QZJTR7O
OsK31SO0jNscJr3qbwmc5vAJsrSZitzC+0XOiiRTFakNWbNSUbeZt0sVIDJQqP0teeZ/7FCrnvkA
eSQJV3JRKFDiW4ywrPx2X0TW76Qw9JUH8lIoDCu4TUoFS4DoT3eY1+qBBBad92Je34aAdP0sWLm3
lg6kWe1h5gyDfUHMYZpd0JbTRL8iksjxdhi+VUq1MQca+odyrQtzaTgIdQHyoKOPfI0wZ8gw5eU4
cqPEiIjZ+VOXPF727kUDM1u0Dt0UvA5C5G47nSElCYMxZtBvex01P/4bA9TPUSnk/BZbIB0/GnxH
pwUSXsGfZLoQOgvW9CPOKkqzayFKQKKftYfcXlj1vFLTsorQfhtq76CEO0clGZBuEUPVjFc/mkV8
7mZNXCje/pvR/TEshBVd4dMem9ByaZXZd/rSXN1XV0AnS+52PDbhzlDqBOXvgLH56ld4erbasJNs
Yz8aKxHSfI6JdxNoc8qI0BnzRhc8gVKJZUcTwJXKUjyEs34MFfmO/q3qokdn8E2op5M7GdaAyzO4
ODwATFDjQSjliN3MqenojddhduxgCFNKbRtHFlL12msm/bxsatlNuNvpRDXpsBPrslCip5k592J1
heaa3p2VP4wmtHjXqvYrL68M40lSv1jdygUy79GziZ2ZJUi7QkYt4vJ0yGcJ5BihifCnCjon+1mC
77Xjg97vL49wcTcjJcZRQXIQtMrp6ZfrXWCVKqbKhldWrVRXnh+t1U3XjAjPbTh9Mi55jMDm9tp7
8hcLJujL41icMs49pLfm+FKUEZNGy0HykVNplNpfpR9eFxDmgo2+svtvZbXWybz0EIEi8V9rwoA0
mbd2n7PDUB4nkJbbHZnPDbJvsIK8eZ3zSTHeLo9vMa1JkxdAcWAwdJXME3AUOiPRKKWhhEk0nJ76
KXVRDXxBJfg1k5HIo7/EyFCOzQokd7R3zRm3aqtvW7vYWUikX/6W5bn+8ylCLOV10ZgkJUeYY/Ru
KRFFfULEtjWaXTKsmFqYaIAjtOrNYAVeyoJ71kiXo1uL56DNtC1qJMO3gXFlWunWt78hgHx5YGvW
hGUNW7vpkEtl3/FeNqeX0n8ffJUCBE8m58bMri6bWzjI6Ig0GRhkRVxCQpxYF5UxqT2Ne+BBDqTf
Wumn0XxGLXnlwFw4pxHloLmA+JeGeJHHQB8qKazSuamOYln1xexhs7jJ9CslQX9L5fVcrKRtl+ZR
IWWrzr1IENAKA7PTFkS4x6mZTI9D6QbZcKvu0KjfdU290ma54IsQo5KIRlsIQhCRvU+WzMqX53bO
GoHmgTtqg9QfPpL6Gy+2Hs2/xqMROGBw1jKCuItinDC2yc8HL0b+041gtG8le9NQWejZZ3/vG0dm
RL2MqlYLo5nNeITYUX1f1K5XqPQtrZz/SzccMjAO1TD6x4GTCTusdIy2KSYaO6eiAnULRTFsO5la
3o6J/iQNdfhkh6P2wyvNZj9mNLAHkdkGGz1AhHpl+y35KTNLUY6lZE8In4IQs4IIqco1MXwL5W9Q
cCbTjIu+Megvd+pNuJaDW/TTI4PCfp9qrwxzE4M5NCVtgrD5C/rDGzWP3D79pgQr+33pxQbW+M8A
haBTCmw1bZAI4gl+V9g12JoG5pc5zoU3ci/JHNiUbZzy+2VfWhvmfD0fXR3goNKhCxgmbVtPZc5B
E5iveWAfJGd6LNGB67NVqOg8FCGEORmqEIMa3uBpdaYlbqH+GordgH6zfu07d5ZzbekPTvPSpvvS
SBBuv+69lefW4plgwxADZGTWFRWuyrZvptzPmeZG9iEouGosbd/ZrkzvUb/GNnKGGfo4D3ifog5E
hzvNtaeTG/uD10khk6uZhUyKOqx3fT8CFEn1lJYN74fuRwW9tb16A9Pgs4QI97a3UIYmAexwiQfp
9eXVXho91XMEkqgt80wTDiinR0fAyHRm3rORMIAgKzpE9d6W4kOZTofLxs5wMvPwj6yJGb080vym
CA3yU9lDqyC7XlYlqO4nDi83yPVtn0bbrFLvy2BfKFvVta7N8EsR3XFIo7uO6EL0OGylrRKtfNhC
yMl3zeXoWUACEsrTZZGQ4CKlxiwMlCfjsnjgaliZ6KXrG6wmfbW8VW1YRk5NOLEXVFIz7+Y4tOLt
2MVAgUarv0ZjsgxRVXaa58uzvXiAHJucP+loJ+ttE6uEnsSdMyFg+b1rX8xp1yuU198GxIARDZS+
Xra5OJHsISYLf9JF4lAIFP04qhhl0juoOdZ3vbeGu1ucSPRXySfxGndEMJPiKfEEFAMd9vpOTm6t
4bOkHpz+6fJAFvcFb36DMrKCZJ+wXHauVaWZz/vCzx5jTbopg/J5tGE7bttPAZLxl80tzhsKHyb8
QBovK8Gc3Ph9k4J/drW2rG9rM3fuzGmNLmH+EfGUxQP/NSL4QxGRGAw6jBjGsHXiElmReFuqK/fH
stvBDEl1nN2OI5y6XULclUUxrAidnj5VvUI/ZXEd9sGVBJvwFOtXbeHc9sYvy1kLCf4P07OQwcyA
qIntsSZKRsgdO8TIrbZtwq+KhLpcpe67wHOHNj2kxrc+Hw6+slb+WXLKmRkLaCRcVYZYoO5KisR2
BoRvCqvoofVr8pvyFN+XnYKAqt/UKy+dpaUkiQv+CVgQvYDCgUXO1pBAWpFMgWLRa68nbofg12Wf
XAz2jo3MTnt8fgxTLfcBRjrJcTZDAcG5L+0Sg6mNZrHl4TCRAcsi52mwHIQ9wp//zw8QdkVOdU9K
Uj7Al9K9nh2s6avvfdLHQ1P7u7Z6UuUvtvabavJlu0ub8Xjcwj6pq0azU43FNKIcnYaDbQ7byxaW
YqyZyoMjEkgmL5/Tma18xdfqemS7wwOrKTule4mkgy5dtdAgJ/SQXja35J0khxClnbGA5G5OzRmT
B81twJGpKHeK07tRA09H9C2Xwt1lQ0szd2xICJHrwsh8MCuQ7xfZcztlX7RsWhnLkudTkZwxyNzV
ZzR7oe4lmt0RQQXNu00+uXzM/puH/bGJeZRHfm/ITVKmHy+L/oXb0qInnTel2/puUz6Wa9zRi4tz
NCDByZ3YkcvQY3HG+EapOmQuIKCzo82wFuSsGRLcepAite1iZi7ybhT7pUvuq/qzFazEOUvrQ5qY
GgiNKefkTUM02ZPp2ezZxM43nfS1KMqr3s9W7uclTzOBYyKmq/JHfIh6gWxMusXRYMcR2tye0tJN
oUQvl/15KY/2IVA9c61DICoWVOUmsrIWAUZ0R6RvbakdVEmjzUZ2R2hm+yGAg/UfDQ7kcqz2Tuvv
fLaUXfhu0torfr94GiM8AFs+LPMGesynXqkVZk9xL/0f0r5sWVIcWPKLMAMktlcg17Ov1ee8YLUi
sYtV8PXj1NidylQyiVXdtrZ+qLLOQFJICkV4uOPIn1q0qfNe+qlEPZaWwNaX0Gf3gpILtMxzH906
QTmt9UrPh5IaPpx+gLItbE9kuVPM+S6EDUW3TZ2bAkp4QAjEub7pyhLvpeD6/C+57KlJZW9Y0ZDE
VYzavFfLLW+/NXxXDiSc2m/X7SxB7rDOfyZX2RtW4Y3cmQkTR0ty8J0XfjWA29Kpj3ELkjO0RoVO
+41M6W4Yik1icpDz/HUXzfw6Ov0IJXCiECpwh3mCmzzyMxPpe2hkuj8n67uwv43sDlotQUp3TfcP
CTjI9M2KpDhPUXM89yyXjCxFsR5HqpHsYwdKUGV0ayYvrRsm9rekD69P9lJofWpOmWtRIirTUOwJ
YjZ9KUax6amNPnhkF+c8nPG3iry/Z3VWBMQxAU019W3HW554bgNqR6hchaMIy+p+0kG3s0YBszgs
POwIas+zQoqyPxmfyo5y2BH5y7wperGTRhy64s5dSyMsmgIp3Uw2DUyYep9Xdc7sOhE4CnQDOn97
ooU5BAGir/xv5d/nyZvLWWhQtpF9VuvDfHRlC3Q9Iod201oglHnq0wfdHgLHuG3ald2+dHWcGpuj
ppN71+BpFTMHxoq+KXZ9YugQ26OgWeugjX3dB9dMKQFYmk6C5gZMkeHeGb9n2iOi9RUbS4cXmNMQ
4ZkghgZYRRlOg7pqmcAhqk74aVcGwJv4kFjyvX8azYklJexCl403eSUsxS2aQAl6y6L7vv+4PmVL
x//pcBT/TkRP9bKAEYtydB0/N4L7hrUzjNd8FH4jH4TYXLe4OIEQP4TaDnLNF0xduGxiSIwhWy/Z
PS23lX7g2Ss49/53VhSvGwGq7qSAlaqACJ4Ra59TNh25YT5kLFq7xOeVUO7QmbQeLzaMBweSctQy
YCSMxEX+HCShmxptcQOI9WyR+R0o0DLtQCFaiuvHOsZoFI1MI7DceuUbFt4e+ASwTIDPAmksdUvL
CoCPav4EsK6Zzqavw8o69OAP1J3v/Sq6buGomsuPgP4jsQZ6Y2WjmY0sm2l+EeRWD3YnbQv5uldq
yz3aAW7y2F5rYJmDEHWCMbHolpkrrkB+nm+6yahlRwhWE6C+zWC7G2Tor/vLwtExQ+xmgXJQ44NF
99xC0TTZWBPUx5j2WcX3+Sj9JFvJSa/ZUHySZlx3cgEb0wD6LPczdbRbw5Xb6yNZ2F9nI1HWZuCp
ReIKnlAnJbr7g0wcOHkxwEX1v7ED7vrzGZvA/muA7B0c27T3S/0BgIguqYJ1kPTStCEngOw6/jMz
/Z8bMlFlFKTGs3qqAazyu3qsUpDbGV4YGVBGBLazZOUm74S3iZATP7BBDgcJGAO4dkixp2hhABDK
dub0JYOsjiuG3cRYsoW17ifacXTu10wUYN30IsgC1gkSkFxOIG7OxxTA3xa7ztl3qGQAh1Q2ZJNm
lelb2iS/RMOkfyRxE996vBo/ZZw50VPameSDduDQKZmGfPCgO/HOzQz7R8TT6dHJTPSGam5f7Kqq
KgagwOIhCSYJHbFdHbVOf+vVqSa2pEkNtjPimH2prX74otWCEDAXluyjGl2D+1ocQSXNbc1+j8Jg
sR2SOvFW7rulgwXQKED98DIH3ku576YK12BuIGUaFW3YWrsa4WtF91LcVnSTu8/XnWpprU+tmedr
HScdHxMT1hwxoCaNVrWW+S6SG9fNLO2RUzOKSzXpBPcZYcYAkV7+lEbPffddrBbA5rlRjy1Q+wAh
hxgVtJzzaE9CnzqymEfAyBg04ntFQjPfEfqQMsioVDdasgOQyBOPtr3yiF56U6Jh/I/ZefQnZocW
+lh4DyDDR370oB0q8+cMmjR2v7Gs3tfpQ6NtWhAkrCG7L/j3EFfOxL0mjk+UngAPPTfsiqnVAMzK
A+jZfafl59TLLeBRcf/Wpc3RjseNiwfBLDoi0XCTWk+4Sg8TK48jcXbXV3jhhjr7FGUO2trNUJfB
p9DBsEGIbIWaVQG83MZBV6YHs1zj+1kIpDBw3FAzhFR3VLKEyI4KTvMhD7LSfikzCNK4VRpYeXTf
aeUv1Bf2zdi8VNT9cX2gS+jwU8MqWYKVG+mgGT3E0srpEOkZgh03d4JWo+2dbvegK6mKNLlJpsYp
jynTohvdyTj6a6uG/YpGomtBm9oGkut5/6ibY7JPchcSlxSkdCb6/6P2g6WWfO9j1OX9hDJxZENv
HUddzx71BBdyEZcr+NIlF0ZUioIPgFwWxDAVT0riqWlZL4Fw0vo+iIBq193GwqlAP6DSkm7qOn1F
RubRynaTSIlvyDURjoWTCFgSoO9m7BEwHsoRAVzjpBGu5wgI8i+EsJ3XOO+2sYZZWziJIKM6J3+Q
bUBIrB6vQyJtS2D1xmHybdQ00PvWsV0OeMV1P7lo3583J4oZhgk8jj6DyM43Z2MMqIi5Yx4I80Pi
gUnBqx7WRphPx15/AzUe2CEZ2xMh/QzdDDp5yPiBxXudBCb+7PrXXM7unLDG6x1UXLhbbCUU0rNk
0uA/M249B5pt341FkMm/PuVBSmxBKAaocXiTSnHTsd4hEgADaI0g18tDaX2a5rtc6x69DE7PzShH
DYIWIpoSZnLwHgz0fvTSldm6PMxmC4i2bVD1gOBYCU6tbORGbsFCSbrNqL8VUwhc/y6bwE91uL4w
S4Mhs3I4BacEJNGV6NG2pwgrA7ZSyNq1j23BUext83xlQAvOiIooASINRoB7U0WPnNhyoPcFM/b4
ZkEclRn5uzcUaE/JXrwG+Hu06mRaD3nrGswjsxZm7LcWf2nNF9old5HxKp0q0MhqV+jllT23R9ko
40DsB/zzysGDah+htS7yIC48iLMScNNxZ3pA4tYHAcymmkD3M36Tfb7NGgCirJfr079Q6zy3rzhT
EmtWb7d1jqKEt+1F74tRg6Kswe6n6Ffd8O2oUTRoIbyXaym1JS9DOQm316wNiX1zfkCUJWApU9Fg
TfCC5f2dmYdzrBLJmyldq/dcHnsY5h9bKmSED+gIZhy2yNQCQAsiFXlD+I27hu5aHBPa3VC7mInJ
1TQhSPiQarYRBqCZyTf0Er0x2268z9rPQtutLN2i65zYmrfWSdgle9p0qQNbeEsiRP6pGwiR93ZU
BtT5NiHfzOm2BApJvl43vDBGvIyAKMP5ANoRtZphei5vHFoWwKv9igvNNwtclOgfTI7OqgjLoi28
+uEeyCDin/MxakOdF0lXQRzZbFA+25nmTq9A8t50fvv39U3gnIHphBULKFI1mqzaUZjxKGCr2dnG
3QQ96kYa/tStzN9COejckLLnKjLWdiZhqMtvUnY3VTtJfpjuRiJn6XR+X9ygBKKb72V5cJtNlz5d
X7/LyBHmKUpruJ1BcKimbgrLy2LEhkUQWQMAUWiFh9b0MJcnnZeiqQKQfadrbRsL++/MpnL/Ehzz
Zk5hc6LZ1ku2Rh7tHXK02rUC19rglEMF+mhWUkl0nxFocILaEYMa/S79blhR2NI+4PqWux/XJ/Ty
yXo2oVTJTCDmGCErgsEVDlJgx7YJJ/o5NRRv7kAm9eHvreEig34awhj0cc9b5mTbj1Lv0exi4B1e
8g1BC29a32pIvKVCbkU3AGHRrdyeS5vw1KKyeJbVcUgmQ/lTM6pdI79qORqUXXvLWe5rq1HUojUT
D0pUP2ZKNmXLA/WWsLTG+FpZhmPhgK4GcP+xDM0YzTZrb+aLtQMNBLFcAoQRgmEEh+ezGQ3m0Hed
oaH6GUAPbGYdY7YZJPqdmzzhAXV97S6indkapMGAt0EYenE9MG4VTRbBmuZ9bXI0LtHP6wYu3B8G
AGIGpwjkHRFWmefD6cvGgb4SGPwLwFCRv+zb+6Z8T0bIqkG7IG/21bDGy7BmUpnBLB/wPDOxRvH4
maHyB1rpEsyEGbCXX3vXCry1vvKLWF4Zo3Lvmd3U9gVymb6U9665JWaJYHt3fR4vzivFhhKWRVM8
5Q6DDYZzMYq33gCKMRkKurKZlxwCLzFkL5D8g0somxkoV/BOc9ipq9eM5EFdrTjE8mT9MaDsXTtt
xykvZwPyBa90w3ha5SZbG8PsICcHUmuNJElbmHBZvIXuhz/RNR9bMaF2JpRGgkzHPE0Ns30av+ve
yjosTxPQ1Ob8BkFz4fkYImnaPVSQMYak8cHRXNfPpv183acu4QGzU7ko4gEhjj5CdbFpCxZD4JFm
Las0jAUobupw8m76Lkio49vOA9NqX3Qg1mtCXax49OIUookL2C2QMYDP7XyERpzaKbjXNd+J7kT+
4DYrxYbFHXPy+4qjxX3fJ9B5x9E2ogmT9JvR9fXpLlvrxFwbh+JtwiaxNc67v6wzPzf2kb5WQL58
E2GdZlCkM/dfAh2sbH70l8ppkFgnCZJX20IPmB8n9zUJyHiorDCJ7sVfFzdmkyjbUYCQcBgQxf/s
RrSi1zGqFH1tuj8arxTQIGHtr7vg0uSdmlGcIOcg3ucmzOjmhwO2FLv/ed3AghcAT40KCWTW8UJQ
tdZNWTHIgaCzRTRvBnKSIhzpQXrv160s7FZYgRfPJUEwYSghAklmkHM9aX5GNwWShKxOUaZhwXUr
C5OF14ANFnDkQVBtVTwNDH0O6QpIzyXem+c86WyF/OdiFEh5gBUf2HALjLfIxp3vSDZT7AIUxgKq
3afDTWpvSPS36w0TmJ+Z7QeN7d5vFauTo7mPgUqvh4IF6H7Qs2dKVn5/9pezgsP8+0hdQEPIsh2U
Ms+HoPV6zPOhZEFLfhn1y9AeB7YthpDxFUMXfqUYUuYq9iL4HETaA7Oc0Hl65M4nzTZ6/bdLDqEC
8CMBfANMDEJPZX+QvNAhCT+gw9v81fKw69cKywvjODPgnk9Y3iaGPQLFHljOwxRt0YhTAUi0Vm5a
WBZkkbHcFvJqaANQPDeNciOy2tmKuMsiiBCb+7YvA+g7yLXjeMGJT03Z6ttHeiUxJEyBwYqWu645
9u7KzbI0GkTNBA/WuZVUPY6zktGhawkWhX6nle8WN1GDrgMk69IVL7vY8Vj+U0vz6p1sl8K0J5SF
YamEylhSoPiwRvyxMF14dmNRgJhA4UpNEbfD0Ke0sViQ47mRvlF7k9QrtYwFF4MJgJrBkzhTBCk+
DLhz5LYRWAoy8tOlflyBcj15LiE4ev14XLSDBti5BIdby1H2vusOXulUHgs0LUxIkMSh7T5May0K
C0uC/DNwO5AaNAmw7udL0nFicnvqeABZJEN75fnb9VGs/b6y5L3ZFSw38PtVum3yx7b6df33L2dp
Vs5GivP3e+ziBOZs8EhTxwATJGa796L23qVTc2hL4COEZGtVwUVzc9UcMBm0eauLj6NaTl4CSgIx
buymBGndlmPXx9rKQXm5J5FPR1sOhoYNaaqhbJNNEPfqohRtsw8Ga1Bw3g7VY2c222r4en0G58Pq
/I6BKUgH2aiOARegpu5TYaEGSGEKAmTeU1ro8mnImptpTOt92Tc8MMfhG2lGeZNy+f267UvvgKY7
SFvQKe+ACFwFWg0xkVrtYjpBPxNETrFp1nD784Gvjo7i7kIoADAVahTn/h0nws4Ke6ZYsLqNo1m+
57Q3acW/tM4Y9EhWO5B8/IdB4a2J9DQOCAzt3GRCOs7QvQ40unhM3Mpv12rhSyuG23PWBkePt64a
6B0zT37DoC0BCZUECgKh9B5RjdcTKDoNfrSGGbk8VZHDmYEAOIXQykeVeLDPk9pzBUCFUfE4oVYl
nrq1F+jl423O5uOsQ3svBTeC+n6qzLKr3DEGDyD/4kSBDrbSfi9jaLjGIA597NFcKkBVb0MVr9ld
X7DLTX1uWgkaqlYaENCFadORB2mg99JGc/Pz9NcA0PMhOkryyMjaQbYGA5enm/l2+oUV1bZdK1tc
OsfZYNRro474kDQDBjMZwCgCngHWgefGkz5UT95jA6J39eA3g7dyYF26CMzOIRH4lwDpU++RamhS
faIYW5Sh2T7Z1eV79NdJ7nn+kD3AnQtqm0uUooh7rZ9tCM/u94Pl/USP6UOrjdUeccf2ulMsDuiP
MZUQvvdIilgFxhj5aembCcdETFcc7/IlfD4itYbvMAtPZAIjVLuNaNjbtwkYgoucbGvz2Bibqfpu
av9dH9iit58MTPFClkzeaESw6XGzCOssubP6keJhXGob9PKt9RGszaNyAOd6VEinhMiHTp5Y9Ch6
4HVWOiPWTMy3zElYybyETU7MsVTuN0RkKHr6TrwSul5Soc9LNdNJA2kxQxTnjzgxgj4miw4WxmF5
dxr0/8RdSf228yXZR9nB4q8OdPVi3YcatLAeaIamDN9sV560lzga5SvmxT35Cq8gFbrR8RUS6mrE
N5n0TfDmpl+ZfMih5zpEoQ3tu37teF50mpPRK0EvqyHvUjWwOyYvpg3xjD24pkO0/V/3zcUNATOQ
bUetHg1Uyiw3Uweegwh2NIo8HcU4DBv0VRGqExEgvGyGu+hGCG3zI8gQrxu/jLkAzgcaAygW18U1
pLzq0N5njYYJ26lwj+haCzOkvgZJPu3SOcTdmkPNl+Z5ZHJqjqp4W+m4ohxNCP5kiO+cn5U0wjjy
afNcoa2wLuqQldu8GA4DC6+Pc2kt/4wTs33uQzbXm9GMYbiArpEg9iHm9dYxgZkEUeJ1U4u3OoXI
BF6XiC8vbvWsa2RXcNhyUY7xezL5bjeBNz8LR0i/WZXczH9eN+Q+NbI9vhVw3hU2ocU9c/oNyvWO
ml1bZAO+QXOS6BUp2uEmtws8qqayDwodFBaDFk87sFGNx4qb9UMu612L99cKhd//ZzKASP+/RSr1
cWpAXwiJEXyIbgOG0YZ9t0+c71q7Ta1tDPF6NDAPmCQk2+Ta8XUZaMPZCDKu4NabcTrKmguScDAf
lTgi4/GeaAKQ5zX98EW3AmzcwnuSzgSM525ljp6XgzMa08w/wWqXkh/e3Ib+D3EGOiKg8AFQPEqY
ynWSaJJoZVXPcYZ17Oxyzzq0Z4zfVvx2ab7QdoFDyEEB/0JBwMkqbrjJHBL2OGJl5L4XDrTCrRZ8
MFGXmW8RyH2SNo+AZRy+yar8r2mcJ0Ej0L/k5C1qKVk5nRaPRtAgohcEeTNkH5QjuM80XEw1SsNp
k28iEj0Dx7RvJwFhNAg2RfyJdvnGkvkmzlYiht9pOfWowiMNCeFZpAbQNWVpUzCOE5BIBWn1WNty
x2v6LRtTP2+fJ6MNjZj9hKzDnMftUcfrq482wS001OahsVIEaqZvex/XV2jetOonYV1c5HVt/KvC
2EenEaId4dBcQmKlf8rJuAPngR9F8r5Ew2uUrtFWLPn3qUUlbqqg6jCOEyxWySQgDkbDRs8+OPIm
1mrVfJ7Qa6NTvNzQ2kmaA2yliKa9gftO9V4NKzfQ0n13OqB5D5zEErWlscbwYGTEEZwkwucx2KOO
EcPjZ3N9tZYeJaemFAcqs7Zj4DhMgwb4u6bYQFXM4Z9RGocmRKXGuPOrbuXYXzYJTnmgZHEaEeU2
T4aKp5DCxmEbCVhKgjo1D6On+53t3Uc2iLryh1SbVri9l86NWakejZggawCF3fmcanltjczAIUgo
ILeOe8/jtRhpadnm8aAFYc5BqYiKstI5WI1bXN+2M1aP+dgPAPbhwLBCnlWgjYhbaHM2kAhaucyX
nBICMaBgRwYfL3XlAKqrHDep3kMTYHxIybaFDtDwL5cI2L1whXiUojSkrJreyqHg1gAVxO6rNt3H
7I17b7a7ve6OiyMB74yJqqCLa1G5DSdHjhluEviGy1+6rn9PanSlDNOK1y9e+ECiOOB/QS76AqKN
9qMo1uWIEM+7s9jGTm+GYjvWu7p71K1NaWwI3gj2rdG//sP4TuwqRxWTRscGNs3HR7H10uRAxHOZ
ayuzuHQEn45O8fUk5lOcz/JEzKFVUBPn52x073FaBGZVOFtedUYoimIFcrFsFyAfFPdAKaHubGso
BGlQ6weLTx7w3L3pHTscJ+0h0gq/MLStbf+6Pp9Luxqb+X8sqgC0qM15T9BYFpAyDtzk3uvWsJGL
t/upCcUl8bihwo5hwnUjtCJjZ21Y/BgPXyo7QHnJhIRZ1K5s6KUj8jeY3kA5GW3qymaLrMpqpsSC
m/QoJVsfoAwMZDqEBKgmXstjS/NbfRgP1ydzxao6mUBpyBRdTBipfJgqUPU/muy91h4buq9FINYQ
W0t7/WSQau7SI16XAlcORF2CNp4bRtBxyP5hJ5zaUPYbRPxKOzZhg6YNlBJ9izLfREa7HsOxhQDd
irm1ISkbb8zddBQ6zDnsawZsdyE3q6oev68RJQSx4fBz9X/G66hlAZLGrWhwhwYdiIH51jD7+ANS
f/Z3DuDu1iuN4kWWbnrvyLaegrGOtQdUd1EWG9J4uGUiy25aywVh83XvWRj7THhrQt0P7KbIFp9f
sG6BvswWr1ckYA5RfGwc6bv9agP4XFVVBz+/zvFgxU3uqdB5KE/WJemRIxsGYd1qrjAf49y6yeSA
J1vt7cbeHEKEL3cSvMk+S8ppZZgLJ85MUYFGMLSaowtWOQ7sEk8fMCJjmAQ9W6CfwmVxfSKXThyY
gIAZ2swtgOOU6zyeRNRaMWKy0r7x2r1sNm4ZZM4HZTq6eHZywGN4pdK8tHioMYJ3cKYRvuDPy2yS
t7ScI07tNrN3GuJONKFeH9fC8WKf2rDPHaQ2dCCW2gJntQhBTSHjcMrvIv4GWko07Xf/EEqA1B0l
SLSWzJGmMotNM8Z2R/Ae5caRsmMlP12+ElMuzhpQrXj6wfPRVnY+olxQztgEE64Bl/8+5Hdju/K4
BCHTgsfPcfJMgow6sEqD0SayHlNwkaNLh4u3WRDym6Wn/TtkYypQAUbmZ9YU3iHiiXbvFEl7THIj
3yRoCtlHpc4OcVK3H1RG+leRlNFeN+Jpm2hWjFeFXZJd2cfRFrzb3VG3p576k1NMH+kIhjM7lhn3
e0n1CkSjbh3mY9LdtTzTw7Gxq4A3nXnXjI72UItItlDHGaedMET81UyM7M7Ou+opqhp5SxPePmZa
3eG1ySow3aW5BzqironDWDe/uVMKsuqCNpEJXbiqfe06zje07fm95dRWE3KLg5CpQoUUzfzMATfg
BBGb99YGmQ8mbnjuqyk+GJYwNl6EQMfvOpfuWSXLCilnUd9yQuYvi5JDDx2P0BRdAe1gykCW6pXD
VthWvdWLwct3XSy6PbKMw8GOch4H+sTIW5xN7nGwGwmOB1kQvoloNlY+zXV6a1Z6tI8HD0xSVaM3
jd9hErcDxLlCCzgt9P/Zubbvu4yjVdfqvW1i93yXT579X96y/Ijso/aapHn/OUVu9NBUA91oBiMd
8PqUZD5HNZSGEGSlwBXqqfGFTKaHsra0b7K8M752WW3+pCXXHwcnSzZlbXAEzGg5yEKtKLMveWoP
AnzOZfajiCx5TEBs/54YfX8oC2MK6mHM7/C/d3fMdQE8zxxyF2mjgcIKYQdXmsmdyS0R1uXEK18g
3fvFE6b9NBSxl0ACuSYVGnDcbNhGeRxnOzSSm4fSbNqnNCFii640rw0SQsYjAF/Dp9MzHbXeGsli
FyrHuwHNcbVPwWj76KI14z6LRFKB/X0+w6Fp8RKnefFcFpNdhknFqkNXCvERU5t5vjDq4SvtEwBH
M2OcrKPJsva/BPjIbTJl1THqdPJadBWJDpB/5WAGNKcnqB0V2zwdrUCLNOfJckR0aI3G0nc9jUi8
EZ2IDN8ukHcNaJKO/S5rGvmUVf3Y+zLzotvB0nJ0GmndPuKVZviOFOU3NOqwV4J5Yb4AS+1LbFhN
ERZOn72WCZUvJqjVPr0KLLJx5umtn1RJ8VqQXny1MmQU0Edkox2EpUx8KYfMe4q8uLH9oiIEnOc0
v3EHGW+mDj3eWdkMr6YYzdqPtbr8JftBbgwUFF9Nm6OhJXNRLPJzswQLdM499kLSCOJf3GKDHyM4
fzVHU9uWUUeYr5d6Bsx/JId3UsfDIcry2vOLwbZvhsqM7mPSYgOXuiWxiwBmZHnV3wxDqn+MQD75
ZiooPt1yoxxsvKVzn9d4YIM6x5IHEXENR4ddpyMU/ab6SGstfRyTqSt9iM2Ig3DtdFtYLfJl1sRq
ZB8siV6OJP0BXNfwVjled8jdzENhG0nAhwJvtAIdSiys6rL+GrsRu8dp2IVanY/fnNwU24mCxYn0
hWR+41Qg5JjGMb7hPUfo6o12tBM0yV8kjuutnjRm78NQfCi9SmwB9EjvaFUmz1o0sr3NiIXtkIIT
wbVZu4kJGPWzceq34IRLP3Kv0Xw6sm4DzgpnD8oJMMnZsdWHdT06SPoZJjAhIFCNt3R0IAlJxbDh
SUE3ZZ9aw66y7doL3Jxak4824sbzB/DOtaHJmozhUVajOmxVoGj1e5CKbdDg35LAiZ10Yxtp9upC
Nh64tkZqkIynVj0G6LeZqsDTm/QXaOLRSylL0b6L0os2I6mrD4dG7b5nWboFD0PzQWKt3QtoJQe1
1rWb2qmrkMyTzgpt+kKNTv810NT1HSctnwAMcG7j1mtuIJMxHQw4IrjENbYmcrFUCgBH4J9bToke
GddGCHlFCZgUnie+1VGLMJwP0/uio5482YFW+em4pWvSIovR3AwXnKkEkExWzNbAQJXGXEvWmp0A
G3xWrwErF6OeEwvzF5zk8uKuMmNQU6Co242flfFjJtn3dAheECSE+Hcvyx5pu9b0vRhCUh2N2B5y
5QCQzS/1E6uicZJOagga0hn6yA9Wv+1y7kOXiLO95F8i+iMRK2/xpUAFWT0HSEXkVBByndvkDQN1
8Vy+LqN7zv3B3rbVbmjuorVH3VLYdWpImVIoOo1eP1eVtfq1q/8j8aFbkxtc8otTE/MnnMxfIqKa
8XnVJucgcwuMx+TvS+M2Elx4yQHjNdMen1soAWSj5lx/84abYdw53sazVmrSc0CtvpXAkY8mUpAe
2BcwbqPJG93o55Lt5N4ObnZseQrVSQ4dWTO8HtsvLcmJKRWTUTtOU+UZRhO5Ly59hGKisQbtvexk
B4PoqQ3l5UUQ5RUegw0wEgZgoEOICMrMSQ+dqAbLinZrAlnIehvKFWgNJKAiysHBUhh+msj9CHU+
iRdbq386AAlcH/3KRKvwIddJRdTMSIo63njkfeiQWTjGa2CoJZ+ExADa9QAFNi6UwO0+a0D0gJen
Wf9K61dWv/3DKObMK0gCQEGv6mAhCmqiscFrJvc2QvgtukxA9+gWawjKRV/BEQH0v4uGY1UgZzAT
JC9SPG9JdDS1n6IHY9NKiWHNhHJC6JCbhjw7THTui9dztEiE+ppc4pqN+e9PjogyrXuXungyu+Uv
kW7S8kFWz/+yIn9m6uLFDBKfasAwKoRrwvrilp9RHgz1Wv1g0bNOVkR5KnPDZLFtwU4B9RfylvQr
eeG1qVJuI03ggRRRTJXINwJSg431bvw1Of98OpyMQTlPk9QEp1yFMbTNMem+1N5LGj1dX46Vafp9
6Z6suBcVQIPXMGHS/1gG4Y36H+6EWfQByFTk6xCCnbvUqHfpqOeoUeXGkUNGEDe2/tdyLfM8IWxD
Gx74XD21TK+7mim8Frt8zAFmGR5d7amz7mIA2O2VU3EpHji1pGxCgbiZFWhQCkZ9R9k+rl2f2k+g
AC7/HgU7j8mGdt/M6YqUz/m8mUYViSKBpd4IXXo/0W0//MvaoycKOHzkXoEzPzdRSwgXGREK7W11
Z3ml3+b/stf/GLCUMWRFW9oum0/3/q0Ytja7KaOdvda2tLgTgaBCgzSw15iu82E4Oi9E0805OGc3
xFtNpH6ydlEv3YZgHEUfBspAYNlV4sCymtAOO6C2xtBSnsfb1B59sHQZyeb6dlwq4tmnhhQHg0Rz
TfN2NtS01S2SSumxQFJj47RN84iOzyioe1DH9rb9KXWjCe3J2mY2JwF4htci7iVnx7382w9RPTaV
4CRryVROJrauk251U6Kd/jnWb1pIikljJeu4dAydmlJqGkVlCuRVYGoG9HLyNECc4/rMLlsAedXc
DYYON+UcIhmIypM5ddo2u6q8J/3KZlr0EGTw/+f3lfvAK8DSVUv8vih+JF0SxgWyJZ6zIXyNVPo3
vY0aA+Nph6YjhI7A/CvOCEdETQscZoHb2xCqs/D40bZWDGZF5KzayQHUy/HNGLo0aXkLwPL9iNzf
1HTIjPV+AipgAh4iPnj7zrjvIg+Jr5W5WHofnn6g4sToTuumbp6LTvvi2o/MPuZsw0oohB5FtSdr
4IvFqT+ZD+UAQM7R8kAHhMoiCmINb327GtFauI+RILruREtHzenAlOCl8BK0jowYWALAJHlrtXtd
XzkBFv10pl0HLgF1C9VPB62wwAgBwEVi3rLUQPi9Vv1d3NZ/LKjt97zIvBKYDuAEoFmQNa+Nsy2y
/7LmVsvX4Ngrg/GUbR15dj0IE4NhvNqXCb+Fntb+X5bk/82X+kJviDnKJMJoPLvblWRAXq3wMydb
WZa1SVNcWvRpTY0IKz+ihRikGE4Bcq00pP3LkGTh/25Iij+PFXgUQeOFa7OloV2+5TZ6u92VeVve
o3/mTTkPI93gjtdg3uJkrwMEWjd343AnbARQ0O8xdh7ZXh/V8tXmoZkc9OdgX1DR1lUypgOlHa4T
fsvzYyQfMmCPTeML5EQ7EPlQnxoBKsE+Xor/sm9nZBZy7wTte8qMFnJKkZ+GadYci44FOhL9bE1L
Zf6Ri2P5xIgyoz0tRs2ed67n7hJnV+cNIPkrpbPFDXViQ7llRMEna7JgQ4JvpphJDboV51uzoASF
8VBVXNNgAXPpR1oZ9Gug2kXPQ+EP7V3Ob/mF83ithEKMXeZAXRVu8prgSPXzHLptYHK1AwcUSGC6
GZ9ROfkK9NfhH3xwVpVENy3k29FPe25bpEOTuK1EAdWKn3KXoLnndWgEctnVbd84QSH1p1p+m9p3
4OI3VPtrwk68VECti0B17hp2LvIEGjSEagNjzxMjBYe0M+p72msWVOqr9NZ1S+Pt+oiXnBJTDRFd
NDjowGOfD1jywZipUOGUzDdS8MoXD1M8rmyvpcPx1IhyLcK25BWFEUa+cwcFnX1mVXhKvjbd+/Xh
zL+k7rFTS8oek1KMcd8hPK4kmP9A+YgGo8BEkYi0H9ctrU2cstNwk/wfzq5st1JdiX4REmDGV2AP
med0ul9QuvsEMKOZ4evvckv3NNuxtnUi5S3SLsoul8s1rOUUKMQgXvTfk+To5k+uuzsvQnYQ+AQ8
sCKBEYIXzOnemCZjXTahtayK390M3DmoPzeoSOrB5L8Tbc+Sn+cFynX6V6DYDOUVA7qJOwg0a7Jz
ZvQrgJK3RBH0vBj5Jv0VY57q1dS20ZoV36R871Q7y4qq4olYX3BUm9UTH/02COGB2g4ppH0r6WFs
FJlmmSPc/j7//yYz4mJQfQaJEZ4kM8jRQPxKVbeSdP/5bQhsCoy8is/jkXYFIOEM9Cm7T22/hHR+
bXULxUTUQS+yBWUi1bCw9KCi3xUjDRjBx4TtqU5JX7vIWUGib1xnMeZR6L5KpmAaDMTN+/NWIF2/
jSzBCkxAaNt2i/VLMQKqOeiZV/iCz8iL3JluJAjvoMpbKqudIYGhI5NeNu1TnTy2Vlixw4ACMWJn
emkke+BbY64rrCrFi1Ia0Lj2H6h09LB8CmjiqXSMIYYFaqkx0aB0x+XFyjQUnFvq1RiOjiuU/mb2
WLhOeedgCKoOeQ/CjYH5PiDTWkmrWHPpAce4BiYVAHTzCfjaNZOJdTHBF41P1Nx102XvK5yWSgQ/
/JtjQUp/YVlhoZuZurf5ADy1it5WrQrjV3o2NpoIjh7ed/SyFWK6seivbHeqEYwYl3TOnKiz6aXn
F6AQp8mVxWrVK096SjayBb889UNmjw2XTWpgK+3b/KlOD8DFwfjLF87IX0kikC2l3eglLSSlvR20
lh70KnZ2xXaJJ94lteu2NSQUFsLRZm+i4ccqFaUJ6VHfqCEcdX82GrSvwOxG49X1IOPp/DJJN8Qj
QG3CfBS6B7mSG5urKAX9DUMtKkN2SLcBlR3R4kaL71EEOy/pT3FcDDAQ2eKdAMeCsQNBlbwwaEH4
IAfgAYKYXI3jRxEDAvFWAzFUX+8mcnTL70t809j3KMmdly7TE7EhJp8s0OJg3OJUz9jRKgpCXKwj
7d7bFL3l8w80l93N9jPJO8VBlp0wTJ9ipgmzCdYnhre6xjPJ441+pqUD7+eqpD9n4gV2HabV1ZhH
Xf/Pee2kAgH9goEO4HPaIvKPBiJQs4l7pGm8+mrpvndAq/Dm29SbQGGfPK/lEoEoWrGkMvvHJeqB
Vp0zUIslaRfPPrcyMEaSW0CwA3XDeLUocaCkQgD9hXYL9DADdvh033xvHpBaxFu6tbp9F68XLNUP
XeIodkzaUALwZNAhYSgPeUzh+m4nk8P+8ddDVtws7d0KvNi07W6BqrZDr+s+Zek9SEwfF9qFfvF+
fvtkhxzjysCfwjCQh6TwqZKOv1YO8xHkMzAhavP1WP8+L0C6ikDARTEClWDkUU8F5KbFZp3gOnXj
9cArd42m75PEU1gEv6A+nfCNGOEC0wk4SF0el4CFNxhMdOmW+4E+WV8YfOZc5P+qIxxmozaARYs+
0DBGTJehDycv35mB+T1VTUp6rjaChJdK5sXO0ABAJ6xNwMv77xbaOIun3rob3Kiqs2PnfaGk56GN
y4HzQFldhNJrpsHXW4ZkfZJfLuub7hyN9gvVVbASo2SPAMs2xWtLI0DSoRoSNj6loTsDpAJXpCoR
KrPorRDB1zv5CiyiCkJKx7vXneHBrx7Pm7RKguAYCKnKGmRyODOgzjHmO7tQbIU0BkXtDiydwACH
7xFilVxfsmRqcSo775teY1boajGftOGFpg8AXU5vtBsk09avvPA2UsWXS4rYs7D5g3/KV7THvPat
GzRepETF56YrntWtHMHhJa0+zYCIykODOdUhM5eHcf7Wrv69s/4qMc8XuPnP8zsmc0JbiaJNVDmp
8xqHKbcxmMApBobH/D+TGOLhshUimEVpdmbSxlBr9A9AkQ1AywsMUqKCpJR5uq0Ybp2bsKl2u4nM
LsQ0eIEV8xKUzs9+Oja6YtBC2pm3FSR4bmsxCtfks3kgaw2T5X2NsWE3cfMI4j0QNgGE3jYRUH2h
pIcxXwDwIamMSXExA+DThHYmvw6LUb/sK/d2VIL78+0WDBAifA64CSiqT9wpsV1PM/rvIcJlt4w/
k5s1yNIhKCnBpAxDsubSJVU02W9z8mY2KiQFyRaiouh4DiZYMKIqgjg442CUmYlLRAci0FQfKLo0
9B+2CiBbYvUnYoQ7EcO/iZW7ENP3aALv57veYh99pUfnD5fkOJ+IEa7EfljZmPFZyqKjN2BiwVh2
kD/Mrn/T1nGAXhTFVS+5GV28g1FFw+Tt51oaNTSd0Q5XPXXYq2XWu3T4SGPMnU9PMCn0FP/0s+nw
BR03MoXbWLO0yWa9yV1W1K5Pbf4QBAT827RXlMyle4Z3AuJaB6iEIjhg07VlknFB0wKkTi/dj2t5
ydZEgSOiEiPoQ+Y2cScdYub+wJx72u2L9Hh+yfi2fzpk4LfD0wekj4iYTv1UHzNwjKF5Phwn9Opn
O79FFgdDOmXQf6FGA/oq9IgAlpkjUQoXCqiucaS4qDmdosE5EtBnF6r8gXTJ0CiCXwPRLyCcTvXp
SoIxCdtDFgajdEDvWNCjaSeKm192lgwdrbYIxbFs4mhiksymlgwapkCpcYhTpMKpBdA6a4n80cfQ
y4xEYlYrdkqmmYERQYAnIvT7NFJHJyfFzAzwL9MeFEt+W7LI9cdpn5FVoZ7M8W0lCR5pXV0HgwlQ
L/UtTChb19XoXyTAHsRNc3He/GRKmai3o3ETaCOfHsKAOokLP0dStJlBD6sDTY46u6X1FflkmZWb
Dt6hnLcKrzjBypk7+EWdIRPj5xUYMA7gj0y9K8cNFro/r5Bs7baShHsflHMrJryhUKXtgewROO7P
0d+N5Om8GElwC8zQvwrxdd2EF4Zm6gn+CzH2eudO/qGuG4UDl2vCwTo5rfknjP2iLED/RZBYKquP
BSPi/jd32E0q2i6pAQAu6v9SBBeX5QZhKc+aDs19PVwsgCSZFbeCTASQbJDYwXQzhzk/XausLP1h
4sPv/XI7268aIGr1TrFYKhmC22nnqcVdBxmetbeSt8kAgpmKS07mdVA79QGoD44tzPGf6jEXZg4o
MdwGmF782ZTp9UjAekTovgACqc28wAN+bHDezmS3OJ8n4HkxNIOLMZBdt3TqE+iVjQ2GbG8pHDYr
6wBAvKHT7DCBCf7b8yJlZ3UrUtiusTGLpNFxVlnp3qLvIzSn8tfYGLvS9/ajWyrcqkpDYeesFp1p
sYNVXeqmDntrfo8brbsoxu6tHvXvup/Uuzjzb0v0gykWV76hfxdXsH2Q9eVz0WBxV9eYwcaFxBUg
WcYI3A/vcx1/12vjBiQAijYG2blGzhGwxsgD4qYUrmHQsZhLo3FfOF3h2UDmPFizsI0/zm+jLGGG
PipQ6GAsBYPgYt+HhUHGGdPt8B+mc6PnTrgUTgRGzQPT6FWZf++98sLGHKKdLMfEHn6dFy+1Ip7I
QgYVkAYiGrAzjmMLKGQE7/WvPi9hONneTEZcae+lRhUbKV3SjTDB6RNbz2KggiEpA2y9xnnN1/zC
70Dhon0lqsbP/auW4ANsTOJRp4VaS4qBat27cisXcSE4ruf6jvZ61KZ94K3K1liVhvz/m/umwicB
Jg9yU9oczaINqT0ENqY6gJV1My9LiHa5+2QEHAzVj/HQP5WNc+dmUw8a6OLA8iEwlEiV0i12dIAH
8Sl2QDGdfhOmaYt2GvjxQea6SPc+cNOtCFAHgQokTnpQN5IE7Se3BQpGCu2t+YdFgrI4FiiGGDSK
kwrMHwrTld4lG2mCR6oXIBAQrlcGBBN9eYuRJzVAQnj+gKikCM4nnXJbswtuSTb6UXeY/AwQjSmE
SJ3rRhX+/43ZkN4eUmPhWzT0b8Tvr9PBicb4FdNwO8vJdln6XqFX97xmsto0Zxv5v2GITAp0TClr
uNTZLvYkyy6AWBkaY7Ub3f6I6BnlFRoBFONxHMk+1Zqdl7zrWnJfpBfnv0SxxiJFcM80J8a0H09D
m5GVmsDGzA6NpqLZkQWDYHXAwwCAgUBMFjy6W3SN7ed48ySuDSZ554iB9cNXNPkrwjzdSHQ8Z4C+
h4frxuSSuimaSdPXeF0VYqRuZqMJORVTk772+gWaWEty0XbNjTE+GpWHNhBHYZmyYiN64EC/aWEE
A11AwqJZft9pJPURFQKTDoxuqw2q9cAmr671Nq/7Ib6zp6CyRoA/7DrVxKlSurCeKULVzmqhqInc
Um09OOll6oVTcwWM32L4iYlsnEfAsI8m2qym3fnNlLqzjerCKnfuxIaWv5HrDAhlNFydQ5INUVK+
VD7Iw8Pz0mQZypOVFm7HJEmbtMQrL0zXW3vcNWhztcfDmrWIqx6J9liY0UwVVXGpIfEOR34gyKfZ
Rs0vJt2vIbOJ04uqHQHC3u0qTzsMUPG8ftJriAN6YcDfQrZSMKRxscslNvFatlOQYiJO1QbrUOCF
sVpvuLYULkWmGO9P90GvAzwfsQy51Illa1aNgJ+4XdDmxe+e+WNoJk4WrKb9cl43WYkDNU8doxXg
cjdBq3B6IJPa9zrdhjh0qlmHLm+u+47Vkd0n8wUAkZzD4JBffca6YPaGOiIzMPybeH0qnUaFCS9z
pnDqaA+w8DWf8GDNsiczoqwipIV/aQ0stJh7UyhfWRJzReWLP0dBTcD5tIU7q6fJaHpkRBIxe/Sq
92Z8qIHWu4Akx0F1ftdpoORyFTb0eVchE6kxtMcSULSI5VfNM9OsjiGTlqHRPWVeC4zgi3pSwV2p
5PD/b+5j1xwoWCWRUl/csB+elmoPhuzW+nbealRS+InZSGnoBDh9D9rYxRikHoa2jCdLR2X8+byc
zxbBVw3miSZX3XdF42RZCqaDnmtTPE3jQ6XfMRVu/+fDfSpC8F2p3ay+z0XM7s/EvTDaKKnRzvCx
qqoAn+9wzJzoJrje/jCZie0nPQBLtIX3Cs/NQ9L6j7o3KHLWUglgmLGQZ+P8KIJdE4OmcRYjIT+0
YU+/WeQ/u1yO5gk6RODjcTIUYdeHtFm6+U/y3X3pyJ7EdZDHdxVGgs7vusy6tnKEwNWcK/TgTUh9
OWWUFEWQuABUQjHIUugjWy+UnlD8QeIIqGmCXx96BG6Ng8xU69+Z9T/FZKouRolx2fCrCOddZFZc
kf67xSREtVQIDwe7AUH2sw7Gz9QtOfhL0NY3vv9hOfShJ8M+pw/62B1R4HgeTBLpRgs0rRo+gqme
BdJvcgCUSuDzOUnY6dltB7CcYZQfIatTXMXrcNVmxoEwe7/A9pdVVb2UiQOXCEwfOUCYDT/iG1dR
18B4mFxsZtutzffFjQEUU64gFw3rogAZO10MC7gmA/gbK5AlJ4FljW6wzu50mYAkZOcPa+EFmAit
K1A0eBxRi47dS4wk0r1dj5aKpE32vaiTOCCZtdAaIXbDxesYI4+M5VnwngjiXI+0db70svp61vrf
VTaobISP6Z7WZwio58BAbFowRRRcTxdoAXXunHg8UNRa0CR0ejSR4RqzXZG7LlHLfKRxSszdTge0
Mqp2h//4J+GwBQuYHxyhUBCOyZ1OG1aENvPoR+2kHzXd37s6Omlte68N5GXNJoQ8aKc1n8cmUSSq
JAeQs8eDrIwzeqIt6VT1Cr5mLWPEcHbyc0q9wASG1X92JWjk+lN4AAwGhkRPJRRjMjMyxsjaxjsr
vWDG1QyApOrtvBTJNXUiRThSc5UagF/EKo7uRTtjxJbd+d7uvAzJg4JACIfKwTlCuktYrK5ds7Xt
UB2q7HmfY9ggSBLfCN3eWA69n+dgYpjyqKgBxD3Tfr5FpxmSN8ZkX3bl8DD266L4ItlJgenawAXk
CWuxRkayeLLQAAhoVPMDlYSg9G5jXbsf/Am1ijlSqC+zVJgocDzxojNhMqc7ScYOZW3+pGmMGGQp
ZXftA+hrl7KafR8zh+4RKdz1yereAvD6hnqaC1KIXGGwfxZZPC/YANCcGjiv6NE6/YrY9tJ5jAFI
MTfO1GNEuCR6mDil9az5gMjp86EFyPucV+kVerhgdBnNUaY0MGR+4bq0fZ5JDqCqXnOtd29MSAQ8
23XA1VbmlzpbqnSXr/iloOud7rn2MyNq4oajnVX9sktWp3wxnd7mODbGs95b2gerOnbwqWa+2nHM
jkW/lBFNrfU6zawSlZA4ToMEuGj3Q9LOqkalz89M7D0CM4TriGsckcYgn/HwNseqCD0T816me1/Z
v3qUEXKjBTon2c+qJkZJyhkSARDALxNelxfWn46ONQ0uXivDsvO9B5JE1fCtcp/T8R2EdxlyMM6N
paRvlJ1vXAaozAKiHXCZwtGbCnOxQSNRhFMKcFWDM7vkd05rKZoBJHEP7hzQYSGfjYMudtNOBfDy
shmd0MXgA8rtImt+UO/Ncffnj5Ls3KLZBbzWDvcoYs5qqlsyYLanCC1v2plzceH4eZR2VlCQ78ls
Ke436dptpJmnJ2YdzZHSFtL6FQDiprkr3Hs2K1ZOLgSw+GhG5v0owgaZaT4nrg/uwbmcfk2zM997
7vhS075WlJnlBgjqDJTnUJ3FaNGpOhQtPO3EX+d1PKHn9Ge3oLPmavWDZEZlcGe6lyMmUxsVTDQP
3UW/Y/kEhw1cRpjgFEJ7z+rd2Cmxik7/sg5Pc3OZUIAPBLn2ordHQ/VWkWQFMAmANn1OfYDhG3FO
fgCBX4kuOthI/4K59ZmEeh7F2a7PA5e+kSJMINW59ZrDeduURQRbuULoT01ACk4e9PS6/pC583Fa
VHNhMvPnbyQsJupWn3KpbT/1ZgGgUz6a3XQXbDourOR9w7WzKqIPmVluRQm2n9cJut4QAYdeAvap
xDl6dhHoZfGFA70VI1yNCV3Y2qYQE2OouJnv5/zNL+swXn6nQM88v0Eyl49eIpD2+PD5ltinzrP9
XTX1OGkY1fAffeoHvv3Qxk8DCKYdVaLflNmDA2cPtiMCGDPR3xtMG1lLeNCDPs7eCPzmyVyxczuN
PXTxK2bBNetmSN6XOiy9I8k/uuY2dRtUbg7eeKVbv1uNBWXzVKzHyomySoXBIzOm7fcJ9uqwjuR2
gngAkNFUD8Zl37oPpPvZZ4rI409PtugBcOMBvQavVdxCguMhrdcZqY2VaM0UbVyHYkE1g4PHBn3+
wJwlSg0S5H21K2pcvsWPhgAOKCzYL5tc5vNr5QFydA5152FOFB5eGpluP00w88FsCMq8WARWXgGN
Cou/Q2qopRHxn2m5d2g05scaHGxJGVX/fQSLYN4S4tEvBawl8Q3BGJIeyESBNBhY58idBrEVTirK
PJn73QrhN/fmEZt3jV9hwBABgPG97wO7P7jlnqTPk30s4ztT1SAhCwS24rjVbcQxtthJtkCcY9PQ
cwKL3M4YlvNVryOZ9eKpr4MZAJlfVHhP5QyLZjtGDW9L8hEThxft+pgCmM4y3gsV6obEb+C6/NNH
jO425PRORWEwlpaZBVEZfXKSFuOcwCOu7xJgLZIQA2HnvZRkv06kCfs1UTMptBnSwJeyMmA+Yj4/
S63AMYPS+gGcXbS8KByjxNefiBT2jGIQubJHiDRbstP7IZrqG11lGJINOxEiuJt1ojRueTCVTGXA
iksUHLGsAZDWR6YIqUzpjuE8YWYWqT4UWU53rKyoVVgLX8PiKZsvpuy2rwiG9CI72VnVc0atMB1/
d9XvzLmO16NL2miynIDoew9Q5NlFn+zbuIiMYYfJqnAuBiBt7hFR5GDHS+8m/79fgqiW/P1cYWng
H4fKzPD7LXoUfDQvGe3BZT8nzdu5v89blwRXlDMt/JUlRGOthxmdlUcpMftZ21GnfcuQDvX7IE8v
9GXXZvuGXPvGzqzve6AzLVXIzEfffivK9NCoriCZ+918DUikTzcKzGXxpOv4Gh/LjMJqAhLY0M71
oBsvAEwexNPb0M4H276vymiav1BxgHiMzTkELzPMvZ+KB3g16WYemsbsfvafzRUtIvXlnCouQOn5
+itGHObV1ljzuwxiqu4ta6coaY4Vq75yiDdCBIdoW1o6o60JS6n96ICLPWQ7RwUULPNNvC+Lz1W4
QKASzpUxzFOR87J06vws4ou1AFHkResCbDa/qutv8+t5Y5WtG+Z6QfeHpBFamYXt0Xsd/b3JgnO3
7DTvaHtP6xeuYD46/H8R4tY05gS69gYiWnZTJN+Zs9MqxemWawHWcsy3Itkk5poAH7/2RJtwfazH
xfqm0+tWNU0mFYHKiaMjTYhJU2Ff0tE02tWFFuP8hC7oJb9G1fX8Xsgqj8Dh+ytDcFKLDa4L0IzA
vtq39YeFnHsXavY/ZvZjGB8KXIv2UCpkytXCOwczUXhBimlD1vSDVaORKrTbiyT5yJA8Iu/n1ZLd
FCg3/StCuG1jQ/dKpOKB0hrvJu2IINyOaHW7+juzU7y/VdoIm+QvSZFaA0T5oF1PjOOU/UB79Hl1
+G8IkTY26a86wiblwzJ1hg4ZLFuCrAgs93XxysA3roiqQMRX5pwo4XAaLmtjo4Goqf5laJdF99HM
eCgeziske80jX2aYvD8aQbL4aFvpBCYUcD+FC6I79EyCssUI4mG8cpkTxmaLl1xz63rksNjxTeom
DylTTJzKnN72CwQTadAFCzAGfAHxLsblH2d8NglK1JcA4am9faarNOaOWlhYTJbZJkDJMM4N9NLT
S2n013SeDBt5whY0KmlQZC9uvSviy9lag9n/RpBC7vF2/O/3B+YP0DWPGXww/IiDtXnbsxgwon/c
lOdFZX8Y5935zZSsJAZrOI8UGK18gCicataUbjOzDIRkDsvC3ts7+iElAapvgZ1FCLSoKuUlsdGt
wD8+bfMYcUzwSzRzjK2zaFDQBr3EF+twTYmiFiU52idyhLt31DGMbpU+kiUgX/dcJLDnoPvCBX8i
RHiqus1gVxXC0jDFMJQfh8T/NqkwmSX+A/ABSEPy9hJYAv//ZsFyR1tLkjtFiLLodVcPYK+iV/2U
7Wo+vzlSxbpJvO+JOMFdAREH/Bw6bK4wf+csCzLTCAptB95zD2upmgpVSRPMr7UHRAIVpJlO1NJ3
dGIGVnuc88g2H/Lh47ytfzYJC8U7OB6ElniEOIJquh471eCCk8LtGLIXIDEcg6renxfy2b4hBHVw
kFCjJg7sh9PtstcSFdA5Qf0V1WhriJiW4XX66GoX5+V8PriQQ9BGhmIvwiXxPUXXpNabDHIM4yMH
ci3IzNg3E5R/I9Cb3ClMbUXE/NkOTwUKW1XoU22ADhiKxbu2Oo7+Zdd/B5mVkqZNEtZsJQEp/HQJ
0S/STFUPSavlEETNcZzt3T5ObgxC6T7zQYfRlG3920qd5DE1vPTgDH7+fH59peqCR5dTVyCjIRZp
4tZvSalnaPdkNx1ajgvzwXO/z3bEWsWJk+7kRhK3qM0BL22qt5ULSfnURD4iOOaA5mtGl+cxnb6N
1oPVK8IeqY1uJAouxbNiTIETSAQIdz3tVtNFQ+td3HyhyoqdRH0NtU285nBxnqpmzWkFPl0I0t0w
c0Lb6IJxBDqbHrTDR2w96tnz7N+iL/4re/evWEswIDDr0sSpuH4GsIeA8KXdO/6u8nf6pEhrSF3K
XwXFhgcjaQE7UEOSZu3s4mZa743l7bwy8uOwkSFcMoamNe6Qpmil5rgU9a5ERahfO1DNZeiLfRlp
oC0XowonQKWZEPLomauPiwHNRnONNDQWzvOPeFVh3Kmk8IT9xvZjvyrthhtIRq5S+jSAzzxX8YJK
rR1uEiBNHvKSlmDtTVvW8epDBrODaqWBh5ZTgAOkyHad3ympy9gIEu6X3K/62OAHeUZO3dJ+JezG
J7u1DZiKNUriMhwDUCvENQ00topNV1o8FP7qJggMp51d3Y1Z1LtPY32LvoW8jtzyv1s52HvQQmuj
YoCCgbCCNCXJ6OUZkiX02jXuC/ut/O9RDsoxGxHC2mXA3KTTgqR/Xt335n07vrA6XJc7c/jv1xjq
PnBIuKFRthaHO9mAuoc7os3Ei+8L/Ymy0PNCC9cMXY7nzUF2cE9ECcuGxjPPbRwsm1d89NqbAxLs
sG6WoBtuDPZq0JskHhQvBomtn4gUlrHQLAtAvdAOGerJeFv1Q+tfV6ryMf+V0+cQr539XUPBrY9L
3q2LB8V84/cyvoP3LvYfWfpYZMfYVNieVCNAn/FUDS/LiH5omLoUnH8oHSP3OKIXI+tAYnhNBsVu
STwRiAb+yhE8UT6NJsl7yEnWO9OO4uZ5VPVc8Z8Qlw2LhjOEOgiajwR7qHovrc0YDemxiVZM/YOo
MmdyAQA2A24b8nPiY454eBe7K4Z7wRYGSnnzabVrxai/VAQSZrzYjZZGsb0wTw17gtL8nP6um0cH
szDnT41sv3lG7v8ChNsu7Q1zXqsSCabyQYenNvM7t3hMVVzAsu3eihHMqqVsxL0NPdLuYq1eXRbQ
WGFRkuuAM0z9q4lgUWnSJemcQxOvftWy7z6I1EG1mS95UKiwCKW7AjpuzyOc+kNk5PZyazI6HSV7
O7u2+ibsSqbYFpUEQZkcoVtd80YVsBsRZEAaFVecdEM2KvD/byKBtm9QFvDR/KWlL5n1TBYA+U6K
HZHKQE8PH+FCHUFMXCXxWrF8RuNVPd9pWuTV16T8OG++spsZpeN/RXDz3qhRtEmXWw1ENMstKFUH
P7LQNtncMA1UyQyUrKppIpkvNj302qIciry4mJBFTxu4gghqDOmyZ04XmeAcLpZIc67hnxmQbs/r
JzXqjThBvx7kHUCYgTivvZ6MY+a+uiRa2mOj6iWW79VfvQRnOY0e4IdWCBrmHw49MGRmLcUzSKoL
av18EIs3nwjXmMf8EqMiqPGR5nlqXrL0wkrQ8fpE6RdiDvOvIJGckA3TUJYMjl9fjmP5jBi+aMIR
HZiOYgRBumgbQULyITE99O+itTV00m9aUQeYwgQfoMIEpB7aR/ofGCyYPREtTkerPAW6A0ycBBaq
Wq0X6QMmdBXRtNTjbMQIlmb0lBppAjGm/qBpb0yLzluyNDxD4zO2mKOfI7Q9Pao1dWgV894jtoIV
TkuvPJpHJDOPRjpd6dPtXFVoTzMrFlR+pygKyNaQIAjgCKT8T5DdA5mZrBVMb/bu6rwIbHqcNPS9
XpzXUWYPaHTidxCyg54IOJj2I1k7D/ZQGwcz/mdc7hZXlQOV9DAiDfNXiIgvCNz9AcgbEDI0IXrU
ItO7id3vlnvw7dBAw0T1SP1Dp2JYlJnHVqpo6gtBVwSX2lVXGXg4m/8+lAa1XJgFLB2AcmLuojXH
tVkbmEc/a84QWi7tDgSDmyxkbu4AGnTQ/VJhk9L9+itTTFygQaLLPS6T1e+lC5Lq78OwP28ScrPf
yBAWjk0jILxWyDCci7Qzgqm10Vx1X/T3KzKWXRzV2k43d+elyq5Fgtc3gP8whYFO4dOzNpPVQP0B
QuMezCsBWoXpCHg+jYFfpvcO9mSaUdM12Y3Wx0gsLqVxOP8BMl/P2Rs4pA+eEmJveVFoHhkKfICF
wKIgO4ZDF/tFoBWvZqUIM6SHm1eKkGZGqlnnu7yJAfSSDKPvD3idt1m00moHwmsWgJwYUZOtmgSV
msxGmOAm17oq4pmh5qc394sV9dNL7ilMRrp2PucdRMMwxxM71UdLUreoigkWwypAc2iB673jmYkm
V0zspbbiepGayl9pIuMVc1iPJjMotGTWU+p9X9u3xF8fykq/0isPNydGUyxVF6/Um2yEmqcqFgnT
zMSAiiU6Q3kINX4hJ4kpOQxFY7QFsZqYKSzLBrzpKdSy6AdZtWCdAmIHfvViq8Yo5Nv1V5KgC8o3
c9pxixh0zOp0geOHJHsYR9T3vn/hUGGAHYUOG5eo+N4ElVtCemdGHgDtQW5/C6b70XtGB/kYqxhi
ZWb+p38cpXSDI7KdbpCTe0tGSmzQCkSAvJl2bMDb0Hw9r5Ds5AL+h/MPYywD6bVTKbVuV4DXXPCO
ct8p+ZjRB8ziu85RPKJlO4QxNQwYYNAJoICCCx66YUraFOuWaNdDcqGbt8V0ZdYPg6Ook0vv5q0k
wRZ0NFIMac93yGgOa+tf0R59ZaQiAFZqhsgYMaZRs4OJkY2563439tsXFhQaossGWYlPlM5D661r
7/MFBaqtr1lRwnY9PEfycV6O1Dw2cvgraeNyPU0rUE/WsaLeFbWvLLrXOsXdLPNL1l8RRCgq5LMD
EuQMqszjt8VHUnc+UsD0JuRjQX3KXG51FVeq1BrRYmOjf8hBmU8wE9dbzMmIoVSJWpe1hI7xkQJ2
38wUkbbUHJHY9dCYiS4HW5BTLtlgUhtGkq9HFGGb7Fmbdl1zZ6vyhlKF+CMV+iCoEn1gMSRdnVAT
1lhoF0774fnjL78Aul7LFCdMJUmw+7aIsyVuIWkyH4ACZ5XfCCcMS/Ldebv70+8m5vTA+fuvSkJg
g5cwOl5jAyox72Yd64A4bThW9KXprMc2H64zvQF+6bPZvFZZeo/5t0DL1t3kfbfwPluadrc6Wegy
emGNKjQh1SLwS29zKIbCZo7F8G1At+38XWPd6GnUao/nl0CWgEA6GFR9iOxwEwjWkzB/Mo0RvTHe
/KMYPsYxXOmFzi6XJpx+nxclu6UBEAcYeIRWtieWPayFGpMHCLwwn+9q4w4QCMF5AdIV2wgQViwn
WrPkDAKYU0SUXC99VDCyH7+SfdwqItxmrlmPpTNAjp39yMo1sI0HI/95Xhfpqd7ownXd7D5G/9Gm
yWUsQxnQ/G1ukjA3UszGP3qqErZ03TDMaIFVwwMJtnBvTsmIF+ACWW0DGMu3uQt00JSoSpJSS9tI
EZw8yDMmJL3hgVMcHYfu+jhAF9ag33vx3vKezy+f1N1vhPH/b5ZPT4qJGLzJLdNvYjR9d+g73/vG
c5qEXXtkmSKUUqyg+IiuXA1N0cufi/JtqA9zgzas50SF6S29JhGv8aa9P7A4p0oZTQ0SqHrFo1nz
DqsBCGKnv4l79+L82knP6UaM4BLsDHWIGJhiYQr26wwk3Oa38wKkj1jAyP+riODfGSFlbgHKIVzN
D2vQA9YeJ//Vsh5N9i1FxxLYp7xa5eulJ2ojVPD1czqC0z6HULuBb0deCPFhlGdpgOA4Iu5vMFHt
0+pxcBCh+t/nLA214VutV88jRqUZrQH6PL2cXwip2Ww+SXBY2qAndpPgk0Y64Vn21DSYiXhstcN5
MbINxcQc+s84+gGQJU7tpmz6cqx7B7kQM8qAbFSuqyIGkSmykWALG+onudOWmQcJ47dZj2b3wXDf
AKh2Xg+VFGEHY4rFIsyFTyz+mQEQkeRBP//o/Y/zYmTHDLUxmw91YLhXTCw7U93RmUGZEvkNlGJs
a7+CguC8EL7mYuSxESImlT2z0VOzhRCGkZ0yefJZ5NMHAEF19KqradSMKsximf/dShSOtW4mPmbX
IdFhwCwOBxMnwAyW6nr6nVeqkpZiDV3BIDx/GM1lgjCtfs6HaB5fiMLlGlJr8Hl7Fwoa6OMUrKHv
NatdBuSE7LZ7djF8eZwXc++y9Q3onXmQT950mLt2iTIgfF16TvE21QzpP7rzs1/Alri2y2lP5rVX
NITJ/AznkACXBOfKcIV19s3BSnXeAO/9j7Tz3JEbWbb1ExGgN39Ztr2TWi39IWSm6b3n098vdXCO
qthEEdKdPbMxwACKimRmZGTEirU6iVpHCCOER6Hqe2S6zZqs6dIyn9qaLXMFilBKke3bFGXv0vPf
TNVPfQ0ltbTQp0ZmC8217dujgNlnI7AEX9nmSXefSvAI/1MLnGq0SiOMxzXkB+eRitTEDmp/4GJQ
tgZMxUH2/fKxW/w4JwaEr6d5QWT7jpViwFcYBAR2rrWh63Wvub5TsjVhxaW4C0GJhfoBHG/anOat
tfVRDgddNCy/Ff3Pst9fdmbp65/++TNnyqDVLd/TeL1MwcbX6m1gfWqGtZmRpSU7tSL++8mSZTRh
vJTxv00eXXXGwZMZCe02ic1r6OUf/IHOg6ED7irK9ueWkj7NkWXmnhr1aFPWe6319qq1EjcWP8of
I79zk1N3DK9TaxkjHgNjtnUIurW5zKXzYoE51VS2Mvj/mRsZSkr5EHFNaeVxQh0uc7PhOfoXtMiJ
FXtW0Mgsg4qnih+qv0+V9wFql8tfY4FXl0eOkKCzeR+CKp/50bYG8WXEgklnIdOveIea7UM4HKDB
sr2rovrCCY2bQ+Gjl8N55SV0+RcsL+T//YAPxL6SFFVAqEX5K9hUtuuZn/P6beiuLptZPEZ//JxT
oPhyiIBcjZ+KErg2d0Py4qylLouHyBE07ILLEwGW863tjVoN9QmP+QxunurFCK/k7Cqvd9EaSmnp
lod9/f8MzWOCmo9+FFA6oeKk9nd9/3mUjnrzVqVHfa1TsniUTmzNXnR9HmXJaGErohUzQTJRhCt3
6Yo380+Tq4NejzbLpqaBW8e0L27t9rZstnr8LTFX+vxLxhBdRG6FWidVodk9N/mOnrQiMgxxvg9V
ddNaxlU7VcdacaB0GNymKlYayYtnTKitAgARI1nzUUat8cLQS8iT8nDjabJLe0TTQiihHrzyyrDd
0PuPxM2NyvtYvbXibbOmlrH4Fjv9BeIjn8RDya46Jez4BX5+rw7byd8a/b5I7gL/rioPfvTs8Ta5
fOCWbVJoENVztALmlSBQKE0TotGySRlG6HXaNo9h8ShVN4FZw0TINHseu0xtr5gVH3Cec/9mDwX8
IGgiZjdZYttZmpmYdTJN+lXEU00NGFmEdpDSq6wWYFLwd4eSoaqNFUUa2bHaT++yPcn8MhqdXdv/
C1AGxj3KYZDQMNYyC7IlNYrMmcQEl5y7WfNW2u/FKsvj0kE9MTK/8wbq3nrvMOhk1y3CqTJdrJW1
XYpvoiECNz9zTs78iWnEEOz4TZjyNAvc3P/ZwrQSO7+y4nF14GIpXJ+YmtdaFH20+zD0083gJ1u0
UW7DIdiqQ79Sg14zM0vj22jK40rFjFc919qXpNI4jGsEOks33Kkvs/xdzaaxSb0g3ejSzg6uTfuB
pCrqVz7O4uf/83HmcJVknKxOknGF14hrlZprrYEl1/yYBRFPVlI5U7BgxE99Sv0LG7rjBv/ShnWg
/IOcWkTMeUoS23JeFhWsyZJfvUaW81gpEpK8ww0TrYdabY6XI8biwv0xN09A4jSMjMljV3dGexiU
4WniRrhsYnGbCaYEocYGi9Jsm5mKZ3R+iom6+KkxghoHu97/+tc2LCFriO4BuEneI+chvjVr3yil
IkUHafR0d/Rk+ZFBi8ja6lmWhLvL1hYGjMGWGUJXmwKfYPQ8N4fqr6d1OjRaehq5kUQsNW49GvOt
Ret3U0yxa7fBUUketarZI2KycrssXONn5mdnSu7UCOnmihXV9xKlZajYuq0DaFeTH2RpJUFZusrO
rIk75+T6rJkfiuMQa5r23PAUm5odvJyuFby2GvcMxYlbr/mHA31mdHbcjBGK3UZlhYPiofB7cq+1
1FsVqzS7K89MiH174pev2XkqJfglSU+esa/tnRb4W12+M7y3WNqFmeRWv7RU2kfBLgi/BFErIJG8
eDcWeLjwpjd/yv7Xsfxkd97aBhNPmw+/zTRQgfmtFTonZ2D0LS2hRkyBrL2mEAx0341p3xf2Ia0+
6dOWzQc4eG0abuGg8tYAbwhjO4XBeVlHHnWvVIRKrTe4kfZq5ndRs798chYu0d9D+UCBKX9Y8zn1
RJK1QbMgfahV7WANP9VkP/r1ZsgOw5o440LAPjM120ElcCbbzDEVKNtEAgF6dLLDuEYuuRA/z6zM
NhGz6Y1T1lix48OgPtRww19escWPQq7+vysm3DzZpci85WoRYiBSYcj+HHb7IFyBGS+BMMAQ0vEG
bKp+nPsIggoq5o5ZAyuUdwzPoLu2S+MfsbcNlVuNmaB4n4QIo8lrJeKl2HJmeRa3JS2BS00TUw7l
EwquebqVox8UEmCCDost3LKrT+FFk8ymwfRIN5hCzCxFVpzIS7SOomrTugmks0ztthBLNm4ztm6U
tgwrkkVs//orgnr+Y3Tup2xHYyxwk9n0mJuPsvJuDj8vm/g9Zz+LGac25vX2umuMXpGxoRX9J6Mt
ryNvdCMA9jUjXXGjbRvtvUreTOWFPLw0b9Mh2Ck27V3blWOmDo3gKuzM/ZgiCWB+Vj0ZnbOfIaO3
4Fbczsgeh954iJgWv/y7F87p2c+e36VhFyhGzc/ueAWq+b5XXp1wK2UrIXXhzuSuBr4ok4NQUZ8d
VF8PvKIegeOO5qS/ho6TfvPZHTCz6Vpww6kgeWgys8pZjABG4stOfgwT8OJDP0uCAjP8B9KoPilT
BsZDgAHJSy7fZMmKdx+jxP/w7gsTBqNoM+/SrggrL+LPr+m1OKW/ieR478hvl71YAJNgBqwUpTJK
7dg6D0aio2kggAf3QvhcQfEZ72XtMKBS5vsAcx+MaVt2ruXcNpvyk6G7zWaDVm2xn9Yi1pK76NSC
GUcTC+aJ2Z5pgkKJRhV3y/y/PDZvm1E6jK26Ak77Pbp3fqKgJkZjGiYG0Ee0YM7dnWS5lQqZ6NSb
5hS4EuiSdyVIzZsxV7vYlZMGSGFTTqjk5FqNqkrCCOCUKpW2VcIwf1R4Vj/QqK9Dxiqd2txqvafu
+rrqBtTT2zRzJaQhc7cp4+CTZ7X1p37KWUFNju2j6kVrl5X4PB/8AeQGHwO1GGse+so2TUw9qmhZ
6T7PlwL508RJ4FSXbNst1fR2rBLyuYRJs0j6B+wKq0muDJsqEFMwY+erKSmDg0AEJzBP3n3zxgsP
nffFSA+X9+ji1jixMtsaKFx0kSEmTOz6OY63SgXJhfL5so2PWQyAKqbYdBMVUQHZPvekrYHaF1on
wLjFo9oad4GjHUxv4vrIXVvyVi6PpeAhxktRtEaZ2Z63AetSk3ylxaUKTLNTqa4afL/s0KIFSlVk
AEII4kP48HKYRgNxPVnm3tE9OCRWBn8Wl+zEwiyNGUs6pUWMhSF/6iCQ7l/k6MaJa9dZExL+GOj5
OI4gNoEXW+H/Zh/H61CTVAHiRtM9EEi5PHrBLutdw0bScXd53Ra4CM+MfcCCV55fZQKWXZXbVL3r
x0Na7ux4p/hHU98P2javH9Jwm3tHW1tTz13a6SeOOuJ9c5IZoj0CVEA4Kpe3FaVw5+ivqbotBYxT
E7OnXxE4nqdMmGiTbTtcwRpAiEcHIHL2kr2p1wTBF2rFYjm5WXjM8/Xm7+ohi2M9A5yz8Yt93TzK
05saHe36YQzQffjP1q4S/Vsh9bT0kXqTv9fGSkVs6RwQnbhCge+RHYolP1lSrzT9qNXwN4XmhNkd
t1NXwtOiBUvAm1RIcQCznluQp6KIVVMgj7TaVdI7OVzj5FooThAqWEUIuQR/+vwAVKUkl+i4cGsZ
9JNu0vFZcY5SfOc3u9zc+k7sljUICf5eKfUvnbwTw/PDEFud33QdhkGlO9JB0X5Ezb0yfq6La+Xv
AYpnTs416qKRs18IJws/39fj92JSr6Ug3F4+32sezY9YmSXmKFDbAQRq5vSQZDfkv575Q26O4MdW
rC0d6NP1m522FrxHHcvCJ5r21re6uY76r5cdWgrDjIrJYg7bAmI3C45FYUCn2zD5Y3s6vc4q/C/s
VMntc9RSgsGfdtDFrLGOLC0idTLB2A6mz7ZnW36QAi10BIIjjV+aBt7yjSR/zhV3dK77NVKkhSVU
BE/779FPBo5n/kGVqOSSia3GoSqm6uanojGnfWJBbXh5JRdCowK/AKVtISbICPP5QfZlZHl7+Aw2
IXqXyhje+/kjiOl7SSmuC+0+kLW9bZAOXra6QMVL4vTH7IfWwNCSIhjEj3BwjoxWIb5ibf3wVRvV
oySZ13XxqfKDmy6ot9zjEDnozmZE6yKakJOyPutRcNRbfaMrK69PbeEr88PYVsz4k0HMkSCVH3W5
lbF57ZzJBqn14+vAyGV1kzhh9MprcvpqO4lzFWptf4z0Md5WbdP3bqE2yLw2k+eWUxx8yapCfsw8
NfK2ct8YydGr4xYG5X5orrNBG9AWHU1ta6lB8auNOr/fqlI6/Epgb/4v8GAirvVhHNw+NNUfVlcZ
V1k/xjejb7fDhrt6em6dSmFTyPFXry7DK8Zc6j0AtTq9lbLWuYvlLl9pun584PLJGEoDJ8GTCWG0
852SRI2iBwU9fqW+5qkgab/G/C7x1qaqfmsDzLJ7JsXpr4lhJwapZ5kvD9+uKQOd3l9XZfImCILu
jjXt38NWqo+y3kJWYcbF8MPO9PY+G3paGHIXF7t4iOvr3hqq5yTOqew2EPp9rkI9fiwTqf1RONK0
siRLmwVeIAOkvOAEnm8Wv5V1ZEPoQ1ujFB4kc1J3ZulcFUVVXWkaVaDRtj13zPXu7y94xLHAo4r7
EVne2bfg8Uo1/3d/tH6CptC1zN3lA7r0sU8NzGJ4o/uNLbHRNxCcUDbJpcL1QnkT/X1BicFfknVB
usi/zAO5VHZlG4p2lG2Wu7aN7zOtdduuWrnSF9IVCBqIcrwWBYHD7KWTpV0Z9XFPHdrut6HEoR02
lxds4UbiQQhFIBNtOlJTs9uhD5DD6yocUcdNBYU4mtatChFm51aKtmJr4ePQhTZMoD5C0WbeJexk
vUg6j050kLtd9q0aHpp8F62JZi2sGVaoTLBoQqFntsdiwwlVexRWsq+mfRetNS7W/vzZUyoYu6lL
RHfYHjJXlnb+kK2s05qF2VeP5MhsUhUPMjW+MrvomBfHy199+Uv8WSMRIE4S7bIIknIa8aHM/L2j
QQgzfDEpwf79QBfiLTZlNyFmLLhuzu0YnVIEXYqdVHmajMH17e+Ndu9EwcqKLeQdZ3bEip74g6JU
PQLhShmYfBy7u7r/IrVfLy/ZQpX+3JfZSYlNT62HDhuT/xx5AMPTXWZFrt8fm+lOrZ7C7Ep2vo//
ENHOXJttNxMaUSm0xXbWkfWsN20pb4r8Rlv7VGtLON90QT42Tot7nv1iFA+VP7havL28hms2Zttu
zCcvVRtsVP7zZB/zfgOSeS1FWzw9FAuZVuQRC9fO+V5obTX09ZoFKx0w6MbWgXRsdEVlzZI/j3AL
hK9V8lJ7qG2C0G2TT0ydXnZzocfBVhE5NyrwFHTmnGR5XQKZztn2bbnXrKcu3QNd2A/lxksdVwb6
Jw+3yd8TyxpIaorsmwNHqX2WEVtmPI2VYpGapkdG+eBbsett1e0u+7aQOpxamQMWKie1oeDCilG9
ZcVWn+7srnDjmgiy99K3y8aW9otA3ouxMUFhO9uTU6HEuS2DKkqqbVUhPWRRK33+BxuQMCjcTLp4
tZ9vl54sxykdtkuYvWf+bQPRytotvuiGxoWHcCXZ+Ryum/dV1IcD20HAFQKB/qNcv0b2v7TtnT9G
5mjdwQ6saJow0hSfPHrn4b8UvIxTC/OVIkUZo5TTK5WFS2fSbK+9Nb7npXQEaAHAZhjkRavm/Guk
o8WZ7oHfNMqtPGzb7mtn7bX4auxf/+Gz6zzCKQUBKfutBHZyY0Bpm8JJy2c35ePkbf3qylM/Xzax
dGMILhFQl781v+cnss2bTm4mkDdK8rWQrnn/bPNuN5rPnrW3nUOsvlvyPrdWSr0LdztWUaliFRU0
4GdLaAStZ9LSJZAjKKGilh16x5KHWL4GTBHfe/bgwRAT4fCu0VybnxwlaZNaTWPABGa7y7XS9Wym
2ZiBGYB/KTtgGSBqJVBTPbraU/zj8uou7Pcz67M0r4tjWbLBaYBrHdzMvlfKFf8W15EBG2Y5aJuY
8yZXYnV1Q9Uc9wjYsfQ+DM9ScBesXRYLwQEDf8zM/GgCrQkrBzOaf4vIYhccDW//D0t1YmKWhU2q
ZJd+nIJnhKq3r8EA+58uW1hzQnysk9MkVfAca2KtKEG4ufMedKiWFSv9wKVqP4M7PLh4clEmnj9b
YaqKJcjFwGKgu1aEPO0CxgY0N8vueXBjD/ZteI+L/PPQfvbWUF8LFacz62K/nPiIcm4XSTIbLu2i
Q+1YL3JX3gi6LF8zQWQxDz6kbMT6cHlpFyLimdnZHRgmkc9jCqcn7bn2bhPjblC+atU3bW3C8uM3
5B1owaGiIwxOb22WP6R1Dz2gbEU0U+XAjdvyPjUlN5GDlfj0cR1FcwFKPcQKeAN+eBM0bdlkoxnT
vatdvb0rhpe+HDe9diWjX4Go79/jbAXSBFsoB3MK5gX5oUjNpCiseEMnWVI+x8GzVH+9/JGW1u7E
xLz0brRm5ng5JgpgnJX+prXmth63l418jHi/ETNcVjbXMJIf5xtwhOa77wckqUur35lRve3XcoiP
IQ8LNiOFvJ3pc85LZakumZkcIl9udW4hXRnqrtOg4epeLzuyYAb5dVE2YSxAbO5zR9hlaee0wAfS
9rPh3GgDEvCfWmXlTbhkBcw73HY0sqhviG92cl4NaTSV2POxkngMj5TecyK39/0k1VeK7EnHyz59
PKY2L44/1sSvObEWW0Y0SRqa7FlYxq5efB+y5JPqf7Un9Tg275eNLWw3WFwhUuAcwbqtzQJ6FBWB
V5ZsZyf3oVH4PgCdMouXy0YWtpstPhFDpqB6oYs69wgwcpNbgqVsAHdhuKQy1hM3pf3rspmFcPCb
Z9sWItvAEmdhZwycVCkFHszy9vH0FsADFIWMfm1zZQ/4l0LR2tAkTTh++nnmYrPLqXgBLFGhK59l
ssEkpU7gwyWrFXY9ubLujQyKyN4j4Ei+nhXw5HYDpvg3lt21W6cPerdUbLJq3sjMHUhUZ+qN3ks9
dNNT3V/1vaS/pl5NKhLKXXGMCi2etp1GNJVTswkObZ+gNdARWW/rqm9vqSBX96Uy+u1NYYX6ozmZ
nLdpnPZqMwY3pprK39Qxt2+G0K6vWrZXyPBYSmDWJ12heRjHEhRDvmO+p3I+7CfdHn+E0mg85bWX
vgR0sr4Usd3e6E487A1sPBU2qI8iy9Rgmw5Od60npvnWlQHsTvEYKO7Q9s24VXwpu89DAM2TnNT+
Zqzk7rtg9Kz3EKDlV605Ebar3kof+6xqphu6rL336IAsfWDUxe42PVSJjTtkQX5lGcH4WrRVsLfC
DibQXIEfgIKmeQhCDa0Az4bufOu3IwNAkxpID4mayW9xOXlPeVOH9E8so7xKOynaIviGck6nZ/WG
ulWQ3WRFnF/zGTV/pznx+J9aqnkKa1qcfoKuqOCdDWH4Pqvr8L1uykTdS1aV8Sa2rDbmXe63b6re
N1/zyUdTpgvs6AdiDdqu8lsdaY0s0W71oKb81pie5F7e8h/f0NTEZMGUZwGTAPBxfrJCLqpAKuFK
VtNpo8P9oErNYYrkQwg1s9el/0XSWuNq6TBTkhBa1w6EbPOiiOH5lp6lnDIt3puAj9rh7yF2OHVi
YRbUiyyx8kawpfpIx0rJ6PbZ1eVlW/NBLOtJiG1GpdXH35GC/VWH94P6dNnAQoIJRZHGbYHeFS2K
eSxqwKvmWTNS3MhV6ZvVWdbXLPD7alPaGeVRBwLMfeo5PqcwNbvJbQIvVLdNrKa/Kl+L+H5hfVOE
fVduL/+yJdchGyU/g96OUv0s4Ce+N/S+DjCibz9LSueawUqjYeGyxPM/BsQPOFlbu2riXP1NbNSr
r7EKjSMIDGMsrjN1xdKaK7PNb4R2GllCWrGinQH6oljVjFq6HS3epDy8ofCmC3DuS+iExGeBTSBS
bVXr1YHjMDBWvsiiERqL5JPYot99bkS3krDo0VffSPZTV++TdmtoKyaWvgk8rP9nYvYydICsml5E
l64evsWGuY1aINlZTwdzjd1yzZnZ9pLzNi96CWfq8ahU1zUZ+RoKYSE/sqnokCGBewDhM1uvsBvV
jrgnUAjZHtbBfXowXwKIlXXv76lcoUM4MTVbtyGX03iUKFF6RXhE7DRL/L3RbBv5Lgj+Pus7MzVb
uEGx/C72GG3NB2/bmOEWhtUkf9VlmNwlc3M5CCxdG7BoQmqMUA1o9pmx0s+7tnZYwr7YhHXoFgEa
eUdkqFwDveRobVMsbr8Tc7OQUCuxPmYS5sbUc8NuO8rvXud2yetlr5b2HnkmBRZVVz92UmE5a43E
ADISIH4AIMEGtKFMa9xMK1bmmrFj5stmOJLMRrBN2cGjqT+ba8zJSwt24sl80C6dqqmMf0ufFoZ5
6LW4ouyv3E1Q4tEs8qKXywu3Zm62zcMRefM6YeE07Wdi/WTOblMwORREXy7bWehmwNxHzkDPnv4w
EP7zUFdxnCqvZUS+495NjY1jPLfqizJS+Qi3Qb5vxvXG4dJeF5ANcO4o2MGEem7TCeBY93PAFFqe
iYk+7SZv25e2L9KdUt139HAkZwUUsRShHFj4cVF2LJrU5ybJH3vN6uEakHq93UnaoxG3HmwNmXxV
2OUbPBxrrapFi7+5AOAFE4LW5xbNttHrMibs5mNi0W5TUBuO+1D5psaeFGxKvfSSQzq06UohbeEK
BjSlmZZNMQTO4dmTi0+cxWZPWyULjKu8vbO88nB5zywct/8hYTRBZtGRmnkmJeig6y2VbzmO050x
wStpVvUAFsP67x8s8Q5mFsERo6AzX6bCMSkEE6WinIKI+tRah0Itd5eNLC0Yk+eCM4aZlA8ldWWy
gyquBLGbOboDY1jamvLIwlZwTi3MNp81IQUjayNZET356DGS94p2TNPbfPyHPF0ge+mPAo2A1Ep8
upNML86GbLRHgalUGCJtnU0R/Ly8WguBif4jrShA68CL5ijiuI+sQis0CEKUa7W/zvTdaL/nxtoz
fmHgSrRXwd7AGm/xv9mnN5K0HUORUjRRmO+d1u+OWedUk2tlhulvLSew70I5De59J2jzbZWn5X3f
J8lLOGnhdZKqaX7wGO+O3LJs9Z1qesmLKJXfqtEAca+KMjsocgMKzrrva8+NcqavdmYYjiqFg9B4
SRzoYzY0QcyrqK7LimePImUrWaDw4rxWgX/goeFIpuhtz3vJ3hj7XkWDgJebIe/GPvM2el1LV30j
DJbNuFPVXj8YY9sfqq60N5c/5seTjHlmVmA2pkn6QUYUpdA+jAvaitCVlPvGiv03ewQwknnV34uu
Y0qgOQHvAECfh8PBiZQoi+gvJm03upaShVdBYdou4zpr/CBLXvHlBNuXo6m8iM8PAeUZKe8TRm2D
sahvctssntSosX/YhUYJ5/IKfjwOYkqKoGrYwG8hyD+3RW7jmHXHBGlRPJQarSR0jbvxoBfSyqda
NGSB5kLvz9TUOdGHr5qllcUdbWbAjWOo8F4N71Hj2dV6+XzZp48BEZ/+mJrPEnmFnstTg6nRhOOv
zh7Gtvh62cTiJ4K7hUamrTkfAnupp5y5AhN9529TT3uM0eAL4nHlplp48+MKkGz6fOBm8er887Sh
QxUvGemv9Pt2eg6TGyl69dUrgxHvEOnM8mZCIz26LxLgmJ8u+7i0jLAYCGVtrhaKrOe2ZUmyujA2
aBAj1Zy22SYN95ctLK2iLYDfpFCAFT/UfVoj90xi7yYsXtF6m9SnfzlLIsrbEBsJMsJ5P2f047ya
KsY3+/gopwgXTMeQLOqyHwsrRRpIA4evpHOlaOcrZRt5GRa2Av3HqGzaeMf8yIqFhdMDRp5qgUAY
yPx9biEtGRsMvCDbZNmdF9yH5Z3lvPfqyoNxwQ8x4YVIABOAzHDOggEimVkTZ3G26RF41N/MNdWb
he9N4ERgmtudpsc8hmZ124zM8GSbAmbdPt6q2YPWriguLtxIJuACPoWoRrF3z1dKTTzdpMSVbUrl
oKSfevuQW19080o2nj0DxRSGei9//EWnQGkIgQBA7qp4LJykLEoMUt3vMdhFt4bxGlhfYwbK/v9s
zJwaY9lvcxsbU/bgtQ+UrKPw5bKJxW//x425QEA1TDXQbkzo07hXlOQ4MiXw9yYYieCE8A+zXLOA
YvV6VsIikW0khldD06JGH/+DF6cmZvGyDq2A8g4mkqlyHcadu5XXycenHyk2pQD2mENaNw9ZptFB
3VVW2cbMQ1fPPkVvNFYpcWxNOjXDj8sLtrSXSVYhCRMQMNTEzrcWW85J2qrJEMB6GDvkk5mmlump
mfAPHkbPPMhrsmVLmxkHkRpiRgCK+lkka6Mgd4q8I86YIf5cp9H3do2IdymWndoQO/HkwFRaJfEq
w4aUueF7V3+R/W0UrGyEhaWzqH4K/XOqUfTzz40EveoNldRzaRk3khm5afBiMgcZOK5i3qAZVU4r
cUfsrFkmDKSTTABuJlrU6uyI9rWKwOQ48q2cl0m60dEPMDdaA+hiXCMbW/hIzGvwRHZ0roMPYjy2
3mXk4nK2qdoRCnFel/qnclhrynywIkgDTGZlBZciV+fsKMkyUznkaEAPm5gZpm2hZK4VHi7v8DUj
s+BZForTeANGDA+AN/xiWvYPYmuCl0Aw0LKhgY/Mc1xZ6QdzGCAmiFRq7dq294vNZTc+bOnfFrBB
z1aMfs8uzqYtCkblaHkPpbPNyq3tPCuJs5FX4sHCapFgMOqNTLeo64v/fnJyvLwqSKMLKuFlgwwr
k0zjF/+vkzIG8ZH5pULCVyf9m/ki1XlgVELBKgu0J63ttkaG/J6/EkeXXDm1op67Mia910aesAJ+
0pTlgxK2D5q1hk9aNKOxXjz5dV6Js1PZDbwZzYlBvC4xbptBu7MAj6hp+/fbGFVkMjSBHBITeDNv
Jkk1K0O0KKh3WwDNSs2lgXR5k324evgw8NKQ01CyUsifzo2oeZnx4DQBhRrGvnfCHXOZh94Hy5NE
z4PUb4NgjYLnQxSdmZzFgMguSmtoaFakoc5M9S4svvtes42ZtNOTvV4dYLq67KT4E8/CKHkB72tR
+gPVARPEuZPWlJuF0dCote2anN2Co6bYwdtwMCf7ufPS42VzH1Gwwp7oIyiwFVN4mu32wINkuRXK
XD1lxjbZFSZt+0MebXLrcxy/KspTELw5/vVls0teMgqpoyJECgFi8NxLcuQ+TCuK1lp17Qf0Z0TL
+KYeHDfvVvibFkITxScajTQwmKRy5rsmi5OpzDFlqvJVqnm3bRJDY1S+t07zdNmrJVOiSSKDzuLK
mD9W9Syve6NjtxhmJ7u1UrR3djA2t0VdSm7jj/8QqRiadKg90XESlZnzVexVu1Y8QQFdqeaOfit0
1lTL/hr0zQ4BJy2w8aSsH16QDvANdg8lLlj1rW1s+ZY7JdlTqCRMnmb5fsyyt8vruLQ7wEgL38Tt
Pn8mlVbVJZUQYLA7479kHA4qKsyTX9VuZMf72lxjEVuzN8uV6qEGSxVgr0jDdzloECUdrgcq8LVU
PpnVX6cvvxf0j3uzIz5muVUmMQtqZzDtSp+Q6d3nayyMC4HfArhMsk/XhDx5lshm+ejAgYcPQ6xe
ldpT0xk7EHd/f++fWZmtnJ+2VRyJ+v4QqHu58t7aprzTpp9+WK30f5b8oRYo4IIkM5QGz/e6No1R
NEUjkbh7TnqHUTLJDdaC78INQ3GOsjt/UdCdX/06k9eVB+sQBFHKNpC/yOEXr47czKufyhBJ15V4
sWjOYpMDdQOpP9crHIcAdIGYfa6n4tqKbxPtV9WXO/O/gr54t0b9Ir7F/GaB14AkgMSGVZzFXFjp
W7nuyDhix/kpJRA6ZuEKeHgpAJKeaTyeSNPgwTr/SBwitNtrYi1Voiu5zbZtP37jJcJUlbFyTy7t
B/Ini0eaqEjPn4ahAjwvs2iURNYRLCFI6GOtJitlh4+UKxzVUyuzy8PUwzRzhAZbk+jpL2kyzGtv
0KpHGK7Gz4o0WUyOm8WBpkpCbdKqb6KCaoibVZHzoDp992KmO7VfI6z/2POd/azZYXDC0fACE+cl
+HuS/sCEhzltfCNAV2ubl9pGDw712j2wtFtpGnHVwPalq78ziZPkW4Fy15qgI9wUVXMVmtrVFLa3
XjIcR46iV7XXsV79fcYn+lT/Z3KWJHe5OXqZj0l4OdxGN93B/tl4WwBXOzqJWbhyHpdOiEDtUqTX
YQqYz+a0STFlieAIUBzvUYORfCg/X77ZFg8IY8/ok4q36xwkovpG5oyVsAAOObzu5FSJDoOmlIEb
FYb3vQm64l/WkHITtB+8/Kg0n5/Jbhw73RfooSYLD60lv2VycZ0XlBws9a4ZIRNM11RpFr0UdU74
uGDOnEeaoJwGI2IqYmPRFNAnGdbE7EbPHeYvjJWqw2L+yscSQQ2DH7B3qhXFiKRyd3tNwkhs7+rc
eZa/j+Kfg+VK2n3pvVjqXrdWQsNi/OEYcBB0gdmcLWtAX3uKddFGrS0X6ZhHMHp7DzGZyxtmKTWh
Xvi/ZubImNoefbUVh06u/J3fvEo0C8p8H4wTGscrIXXps1G+5XtRNoK5ZeaSb0gK6p4i0RuAEtWe
/cspe2sjNUMAHU18uOzZYhBjEE7nkUPbgLfH+cb0nc6mycfXMlvtPqyec9tCkDrvD4nh79Up+TpM
BrIVD5G5NuOy6OiJ5VlY8RoUbWqDPRMm6Vsvf5li7amgOLuhobW/7OXSNqGWSMODxJn62CwNs8ou
8/wIU3FpxG5h6O9Ok17TWFsT3FqKXbRMCSkWNXhlzl4YNhrKgAMTk7Tdv+alE7jaKp3v4rpBEMEj
iiuXb3f+xaJ2SPuswUZmASBGED2PQNDrKnSNK+/Dxc3BW58SDxFLTIGem4ImZ5z6iW6z2TS2ct04
mp/ckWwWg6sjZQBEvYtq2zV7Nb7XGyN4VgO1vbEBs/99nYZKI1R5vMoZcp4fCiMsWtuR+CFx1Xwm
n2asTY22GSyyK3F60WXgVKKCJpqO8+5AZChBYpdETdLga82OfDdGbtmrg29e1/+aHPU1SLWNmmeP
Cs+hy9v045fl0UqoZr0pFH2gnDG03ugLcp0N3bddb0IRn299OC6z7PmyoY/xDEPg1eh6itfkPEPU
ut5oNYf+hFffZua3IfXdJDvyIKczsuLTx6N3bkr4fJKvQO9VaIOOKWVEVc/ZOTnJ4tqFvmZklol1
hlGXimjpoGTi1z8cqXPjv5YIAGVM74NrhqoQs3KzGMK0RyUPPqX8mLkbM+mOqZXsNWmtFLTgCngj
UgRmsghY88bhqJBUFgpV9ay2vtOVP1geAdkv/JVrZsXOnIkZkd4ccdaJvZaOblBI+1oadp6xhjNe
NAPbk7idyUPmEHDp/5F2ZTt26zr2iwx4Hl5t77HmOakXI1VJLM+zLfvreyndnfJWCVtIHeBenIcA
xU2aoihycdEbZ6VrbFhtjsZAdSvX9+wKPF9D9O/BSkOXBVPWKCGBRIB/x8VNi0iVg+w/sWu/cDeu
E2TplVslodu+2jXZupgJWv55ToUFJSAwUHvRgHpzOdezk46kUQKpbp4/ghvqWa+R9qgKNrRhBsjC
sFsRe5vzx1cQJ9jImc1YKEGvxPvIaMRpPixJhdEfdTsab/k87RZk5DN2Bp2X9LnyCkf8kMR7SZRU
cUcpJPXuEwZbkJNslMjaLPTV0pHrbRpZb14mkEtH8r6KAOWCQNI1vjMhY7xOJ8y4vSSOu+mUb44M
MC60JTjPMJ/HMCD8zTI45mDRLqsCDbDFmdxRfQ7VyB8dSYr8+d0GS/6Vg1bCaRxsq1qtIxuKpZqB
yvWL6S1BlAaK9a3wXlxFttLmcyKiQSWQCsEpoZfB2dFZyETiFmGksS/0ufYNsF+fdw3ByQaFFKOw
RReApVWnCtEmR6EBM71B7eqqP6tTusl6ULdgb5OMF12kDGrHNiDH7JzxL0J01HIl1x200+Pat6xb
aUr1J4E/rcpgsR6be0YEAYKQT3SGFhjcNsIpplZX+nVkXTiF1W+VOb0hqnJTdKZ1jPTpUlOUo+u2
B0Wvnppmuar1OAYPPE5hR27RQzKRNo/HCitwIgUZWawao+REfqZOxXUN0Dfr/yNPgU1O7T61IyBM
GakwG2Rva63Yq4QRxqthPWI/GgUkOo0Clb7HixWmWsyY9iTlRsGXB7kAJqxRK0PBjG8bdHWEDuSs
MDzAMR4dP27vQWy1+2f3ghAMzWJVDgA0/Lks8qIp6jlGIEAeFnXqzgb1vnR3niDdQ9sDj2M87RzA
ZvhkekibUjMyiKlotimHJ2dm2Nie7peG0ekM4YzFU1qNtYdWJ8s1hXbEs5JJR07BjzgiDWyMxIJs
MwUnFu0DWmsXOZFBAgSnhyHM/4phEXCdgZUtWJgGiEkq9Hdy+7onssXrgqjNWoImEJXIXcF3cirC
bbBOqFAQ3Oz23oyux/IbiHV6eu9230xzP0SS3EVQbsASpZU8FmxXKvVz70ZzklbB0oRVe53NfoLi
txZOy9FUXj3D76cnZdz/u0eiiG/gGQKIFdKZU6GYxa2KGkA+9CfUm9mojjS2bhLl279LQe8Kw18q
fF/nqzagmATYMscWRyufN20/H5q2CwHzlVxHIqcwsFMUUCtg7D6VoafUJQ3yITgFRlSM7hdy/3/X
w0SA0HXgg9CJ49JlPcVAwGh3cG71UbOOBnYK5BIdROcHEDs26gWIEJzv9INEmMiu0DiF12EdSNna
jGTEl94NIt9Gzx5IQYBPcdtxN2lsu5WHeggsZV8MGDUBiYk23WUkLKNf7RQWlSSPZW7EXUXAh7DZ
NbA/oGbOtF75dj62LebRMeRsgJPTGaivT3d9dZu4iZ+nid/IdmcJrIiBQ9aUVQFZQwJ9Kk+ZR6vB
y6YKspJN67rvY4zLxdBl4EGBx7G+JVAj7CJHre5UTmlodUQSlaWSrXJcJh00y6Mlo+oUSUETFjVI
2A9XJGc9N2tgvXyusGTkgmKhtGxEU+ANGADGEwN0uYCP8+UyfXDAtkbw95V2U6sopWbohj5q3SV4
+/V4N8tQakJ5rEmJ/BRMDnzDDfgUa+pVWM2p6HHw6A6VeN/2fhvOG3IWsPM5O/SN/3X8GBHOxmI/
MLF5Ku53zojTWDZThhQHF1O/d+IJa8ZljE5//gbv5lBLY8xRKN7ySYQ5GKQC1W0VxCg+gBgiTw6J
etUjI8ZuzPFJn313ucVinzj5kQ+7cbkhsngucpX1L9BPHTKz6Eib0qwCPVqUIzZ+6TdmY73/cxhk
lMp/1eRiVGtkGgwJNdNM3Sj4L1YgHRwQjp0XI3jF/GnBAZwP0AoGsE51mT11Btk2O1xII/raDTSK
vSLJTVPJGBRF4YI1+/5P0p+EahWerHZJElJoVZAby74wwUfipZtlsu//XSHMqqHthI4J6pyc3fJM
a9IB9a8gRu3Z8eI32iZXKjJesCXJsgmB8dAoBa0K45uH33PGA7axyI0YsvS0vhiG+HaZ7Z3TFljH
4W6zrN+rxq0GeG3e6KAyv9a1B9tuL+PO8hvjrc0yieqi7Gb9e3gT9w2e3d2A37NY0Us1ahuz1Y5W
XR7TjNx2qGzkwEE6yFfRbSIgEZG4rOACAqcgVheBXwUILz7kTKM+Z1MPcGLZeX6hHagWYK1gridB
oSCr+37+Qwv8yUW8ZgA4AIQwQnvquYsdt3MBnjJsHcNqZ2s35z+WURLPZDK4k25FVZZ7EamDNin9
JdqVcxw20qFBoRutNOFcNm5qqmodNDGzndt/VzBXlIck3Zy3l0wKi2qr80dqDxOxA3SxsQIuBljh
gGef7j6elyK2mM2INLAUGQT8p1JcbUkduGEd5FjGrmGAPk/QfNqeFyJW5a8Qfk8AAZmOurTs0ytX
pXlTOPt0DuggQUMI3Rl1AwwuYTrv0x6upnSilDowmNIZSDv6Q200lwNYtjGmrweTFu30SVbsEZmP
FV4wYoJcB0DsU/PlqZOBBBZD2a6bovLpXapFufN67em8AQU3GFhYUAFEyIcgHjXYZE2qzXUDX7D1
K6wX3lXR23kJ7OHG3dIgzmOLxcBMzVigThUhUzforYHk0HGTAlxqIAbIyIT58q58neZ0QFyMC0n8
+ywTBL2Y8wUJPpbgGXyhfSkUq/dMpFh9Eo7ed9PYRMNxMl8HNfhX5SAI1NBsRgcBj4/7SaQZQ1ch
zamHb9T+HrWHeHhu9eMiG9r8/J1OBPEBvatATZVPuDO19puTIWTL1sez43j6mbDy20a7GG85MMLy
BbLOHJeq721kGfRi6W/tcqeQlzbeN9NFrV/EnQTMKfpCa3HsYK9iUBWX6dAOEJfXczCrB3Aq76Lk
VaH7PpWBf4SyMPkHFCKgTOhVncoaF+yQx0nDZag+9266N63lrjLajdIOPjpLklzg88FlE+wMqAfW
OPyX83dL6dO4YjfFNBW+42wn9ymqN+fd7nPYYzJAPAs2Ayxn45kFqnR052rCDuah+mXN9016SWbA
QCSPY5HPAaGNOVckhmiKcHbTNGxzNBwmRbuzowQVkbvzanyOq1gAjqCK58GfyMCZalCbuqybtA6q
MrRr7OJ8j80bIz0U2M2aycCaIi9YC2M/ZuVxRVORYQCbUOAupp9kB8u5s6zad9RDJ3txiVwAaEpg
2oDPA8KLu/pAZzuVFoHhGuzeyNsdWwBnERnDgFAKWyeBO4nxB3LWI21loWyc11hCdTd7YDfz7hVH
xsYq8jRc4X+FcFZzm0lBpIWQBYezOnTJ+6IdVU225E34cdBjQL6IWgy2855+nLKuOydLIMbNrIsC
A7t7PE1BWxrTV2ewr/Q4KiRHSCgRy5/RJkUnBdjrU4nEIqWlRrhfo+Inu2I7J2iUgzLVYV/tzru5
0IZ/RQEScCoKZHp9l1YV3GHeg+qumWrfs5DWScQI/WElhjuudmQ1wzBBTJRv7PH7QO7r5Pm8JkKj
2VhfgvIitqPyEDQslDBbQG3qQNfvxnTbW0fViwAeCWwZgk+oDIKPCsgzogNfhCGYrZ+MAspMXbKt
ZyNIgfChWEp+XiHhp1mJYf++Cgp5Mbk2tlnWQTYUqI0FNNnMmu331RdCKZt2+X91mGFXcjAimusg
2cfzAeuHjcF9Lpf4K59/JYI7qaiNxViOAxFjfG8lN4l3s1BJXVH8+T+04M5MZ3pDYzFHBmnVlsQX
Q7ZrQFlBTOyZkT6pmbvyCcnKZHxqDyqOqWtMCBtKgrnUic0MLDvFerUHN+ydYjMuZtjYQwpKmnGf
Ld5/syefNdgOhrrABfYnvA7642juok5W0JR4Ob9DR89BS+DWkJG3XuiQG7X3fEcGn5H4OA9Vbexq
wjI5CNHi0Os3o7u19KMjK+oIfQMDSMA9oQqC1bunHm6oMyEahZSpfsfOj2bejPldHsWBk8nyOaHV
ACcGyQfG1JDWnYoiptOBuLlGoFMfjWaTF78cWSwVZiYrESw1Wp3XNM57w42gjV0+u+Ub1X5kXjC6
D+6k+wDUnA9CYtN96MMFIWdU8moy8QZrFVAeJUNIKMVErD9Zb5X1fF6WTDEuSnRxPKpNBduR1tqj
dzPSFwvQD834rtdXo/6FXBiDCn+/FBcw0CnP2tiENL0033JnTnx0LLdYn3I4r5Wg3oVM8kMQP/MP
eHKN3jtM2MebNnq0ytBB+3BJ93QIK3tfJYjuZB+pMvAwU+BTkFrJ5e7cRaOgL8YgaxC12fPopQeP
PloRk4nJNC8NNFSjm/YrafNKKFeLqqKlI3EGocPUbgv9rm4mbHLd6d33CYuZi+n9vHElx41vwwEd
3WQqO27lAPgwZkLbvr7PFUeilcyU3JEDN6+1jAXEqNW7lQZ1f3TACzd7ezIFs+d3ssxWphb799UR
j/OaKNSAvGi+cvrrqnrUm4fzlhM9oNZeyR3sscnrxmMilumBzm/GLLmPBdCDU7fngi51o9hORwhw
af+8zMq95qV+rZE7MO1gAYp1kZQ3dY4JgcKWnTiWtJ7zfC6QtK7eqGkC0bZZPRvFcJnm8YXjzMfc
TI6tpwZLXYKI2t5YVJXES3EMQ/6JnSgYuPoTDFZfrsSY62D0CM6pYga5+q6mZEeKZathwUzRpleY
vJVUK4S+gqsNeFc85z4h3A0MCNA8ZSfOwkqAZtqUmgnaFxl4V3gRrMRwBxurK1svnWHTPhm3hesG
7ZTcjKA+LoxfxJNNlAvNiFlQlGaBuEAr8vQA2G1vjJiRRF7QM+LMLPCGXQ/+NnXx9eolG/3zh0Gs
3Ic47tY2Qdzfgc4d5616VoCFcV+6Kly6rSF7F8v04gIJan9RTDsIGrIHtcQg1bGnF715o6hH0/z1
35TiggjGxZSqYJ32efjhmLsS7HX0UkuuvDQ8L0imFBdKGC51MCsI6sHS5V6n0ZMXgS7rviovqf6V
sIL+DcPAIpGyTPZjVgfMUyOzyDCjH5DEPVTkRTWsIC3mwHYImI7QYKHvapw/RJ6spcu04IMKq0Nj
5BD8oOBOORVs2Z01LBMEJ4l6oIp3gfB5l7b21UiI7LCJ7pu1LE5JMAiWlVoiilA925E4nKq7Ydmj
YrPxFD8mJvjW3C8cgbVI9pNWdjWLuG7yBOp1+e/CvVCG37THnpQInLwyUmuRv7CHMwgogQFCX+xU
VDuMPc1B5hEs2daJMGD7qruX0VxtdT10YxlLt/AiWovjYklROUY9dBDXIKd0zENOdB+M3W6MZpl3
6Vabuvg12LbkUAjdZaUkH1JI3ju1wT6hcuXS3VihbAhEgy1jExOF/7V2XEQxKsym9ahRBdX0mqmB
Sm6zWZIpsz/xyfNRe8ceRTTLwCp2+r3QGhliu8ENU7nV9VhH98i4JFe2TAQXQkos6XWrvkWCVUeX
OP2bppM9AoWGYgMhWPrABtY5B0fBqEmwmgnAI8xIaeR7p1I/lTHICQ/uXyGfYNAocmFXB0UodOb5
dekfE48cEhRz6VunPKSJdueC9+189BWaDigxtDIZOzOP7S0BJHCxRxtlovm19W5N2Win0JFXf5/7
NFQt51FhKXZi23vXS25Ihj55XCmbaP5KXQMMgi4684BRGQb3jWwyJuA+hi7od+Z+7CiFnwz9sSGy
3pjYGf4KMrmy5+DQXM8sCFJrPMrql/8d25GEVLHlPoRwcU5F5ukkOYRYOSYdc9/FkP/wlBDJ8RSG
Uwt1cCwDcjClysW3Uun62TUgZmY43jgnASmwGM2iSbB41K+zfD/hyXfe6wQZE9iLMCcERlMALD8B
WEorJcCzV5gL2YAY3hxB1eG3Vah4z+cFiZ7PjFkMk2Ng28LoLRd9MjB/2IXtAa1lDRtzLnZKvmwj
rM/M22Xfm7/Qjb62UJ9KZ/sytWTtdZGewOkAqcgmVvHf09hnL+pUTinAKubQDKGB5TQbbco8f8iq
Hotk9DJUCSiizussONIAoANeitY3pg94gJpeDuUcaeg95dGQg8L1bZoxanlehoB1QAdslRV9/3Dt
8lXscbE6uxjQCLJn87YYgQeCtP7CxY6jozJjm5RClVsUm5wLDSlAoC/pDwzuAjlkj5mfxOByTv+d
sIf9JGBeMbWOMUG+z1vPulpQA3qP1rvVPGRxFoJ3GFaf/cj2JHFTEAJOhHFxbUCXVa1tCKMxBWZG
seZAB72Ur5D57bypBZcCJKFRiecZXlD8WSkbVFy8DqlVO4/YQEfi0c+TRAm1WTk0c2Jt29zTfBDE
/Opp9XhetiAGnchmrrZK67BlbwDvEZpXymIHmJdx9LDujY0pW64gOidrHblTOqeoD3Y1ui/x3F07
SHaacmfULVajgBS22p9XSmRQ7CDALAtI1ACk4ISRfmn1nEKpocMO3cbQQZSl2vQZi3sslEDLn0kO
kuCqHdMntR0KyYNbZFJAz1xQRmLwCEyEnEkpCFwHqgC7t9Stny5tf2v1XRMmFhZTLQsdJPJEpsVY
kMXoHAzGE3wqD5NvY2xm0LbBKOM4PHvdcYj2WnyV9JIjIUqVMS/yVxQ/D7dUhWklJmKCSa3I16wx
mCvyzertINOjl2xoD8Aovs+1fpjVLzyNT2Rzt2XZWSj/ovKF11x6O2Itd2xpN0rVBtmY+/XiOP5o
KbfnHUn0KRnzJxgkNFRQ+JeImzZuPbE29YD/2WqgRE9akoVzLIkAgisa8OYPOfrpJ0T3sxtTA3Lc
aAqvyrAqMbjU3CrZ1tU351USijIMhisF9RmguaeiHGXIBsNCsKnAYBgnxQ5MWg0237Ta3jIvXNmQ
glAco8aADRHieJBRZNWF9ae1Mqhxsm8WWwNdDFAyc1HN117haWGeRFd1ji155/Vkp4x7lICyCpUh
sGaDT4JHGBiNjjnKGVlPXdwwah5w6aqyFRZC5VYy2L+vgmealUakTpBBU+etH7OLKEkCZNsPyIwO
Dml9Q3HC82qJRDqgomWLq7C/nUeHjcXUuAvDP07ao6IEXvzdWQ7d9FiguSN9iIvi6FoYdzlUgx5h
YzhgJw4QLWT8aaagcAUiUjV+5Arxo+kisf4Zq4qllXiBoUuPchsGGU5NWpNkVFMmUtGWLdX649In
22Gyt+fNKBgjhBydzXuoMCQ4Q0/lLEMzdw273fUJezGNhzhBiwyMJgBYh3r8jgYMXv2KG1qFbERD
ZFSwuTLAHY6DxfPlpWoKcHmNs66iU4b11JsieVKd58E+xs59aSSAJHzhjv9DpYKBEEbDzl0QGH6L
006BTTWiPwyYWhwKfUMwe9JiW6XEroLSOo46Xs//K4vvfLuUADKSwa5m9pOAh7eIojIAiuqpjZNN
UlYHvaeNr9bejavGz+eFiy5CxngIaBl4OT/1VtHiGbtBxe3k5SMi6b2Hex8gI99T4qCsJagImTDu
bCwLhndSDcJG492Ld3qfh3n60jQbii3n5/Vif4oPZWu9uISiXTpM5zIs26g96/kP8HF84e+j0QkE
JarpmDY4PQux2sdu7eHvd17xoJHxTS+U8CsiPMAvsMsAbIqciFptDa9CSwlkomEO6kQVi8nOSxDF
e4aFZFtrHMwx8wc66scpRaErcNQ+sEp/7sABLJuZEUXftRDungYjpOG2rMZreE+NcyjyUF9cDIsZ
QUFvivfzGgk/+0oj4/SzgP9obqwSwnSq+Bp4Q0xN8uGFNnMwXQxqG2CceZw2qsiJo7co3cwxgEMY
nE6COH/S0u5LcjALiVMJYj7+22BLB04Lg/e4Lpl2KvLgTQYsdahpnazuIPxCHqhrEemQtfHJsKKm
Wd5ZiD+e2m56+5gmodX/surMV8tHI7r/90/EiBOA0wYe4NOUtreA7Ld08Kqp55ceFRxFVl4QfaEP
AZhsOvWBuVncInchwJ5+OFCicY5EFrNlMriTQ9AE7coUMmZ766V3hnWNTPe8nUR59FoN7tzU6qCi
xA4R03hJUrCVHeohNDtJnJQpwh0YC3zs+mBASmt026LJttjE7Bd9K/FmUeQHCQNyaOA98cxkP2OV
9TmK7vUTCwJs2ZHrE+8pAyoys99L7/d5swkVWkliZl1JSr1hRm4LSTV42W1w6hb2Lu8kGZew0LPW
h+m7ktJg3mmuJ5htTJY7y1X8qcG9SbTQNrOnUetD4vX4cDMaW3ZoLv3ol1WyzfP0um2o7MeI8of1
j+Euitm0On1OoTJ1vecJw2/JUm1zUBs5FTlS0/QRQnaYng1J8QXcFCPX+P/v6nJnjeCpN5gMaxYn
V5S+NeDAmjYglJix51p7+E9flp+qLknk9pgzRunXIYcyBoVlCejUIKNBkTiQy507WyvnpXJgTQyy
tnrhm0PsY1XxeV1EIXdtNy4TKke7sRMGdrTmW00P9PGu7+717LKY94XsxpLJ4s5ePjbaQjv2jeh0
WQ6236ZYsj52mzElt+noYbHfKFFPWPRgzEagRMMbFlH+9Hy0TV/NDcPTYVYnOuSzUWxhx29OER9S
rEP2sR3ECjIrfag876g2c739Z/viuYf3HpIadLX5J/ToRsSogFsK4oognL1PlYvjGFjTzhyPqew2
EKkLcaaNJjaqyyirn6qbN1Pq2dgjHLhEuTY1ZPJWj1JSEvTYFJKBBG4m9mZWO1+d8/15TQXueiKa
i3e52fZdm0PTQrtK603ePJeRRIQgeEME0JfGn11rfFW7tOsooQzJkTZ36RAq5ib1ttF40RsSIIJQ
F6zrwhQFioDY+XpqxnHONCtxYMbR3uvzkVTP6fR43lxCXVYiuIOXK3acRQlElMkmHa4aEPKBxGyh
e0/G9csMz71AMML1oQznE0s7eTSr8WFAL1okx7l+pTFA9G/n9REkvKjvo1nENrgAQsEdNCcrW7I4
8DjPwvo7dHB62QpN0Uf5kPCp/ZrpiUe1ARJU5Xakl253KKLw35UAbwkYJXCIGAfD6XcHd4o+Lqzb
FhcqBXgNTKbIfwtJqiP6ICspfCHWqQdDrSdk7oP5rTeDQr8o05d+2Z3XRRBtsZ/zry58+dOMikEh
CXRJPRAkgmifXuTpVklfPOO6XO7OCxN9GzbxjvoyI37l5zPcASPnoK8AcGdudVSb7M6flppsHIzA
SawncjTEcnT6IQlAPC7jVQY8dRDWWWtnCrulv5hVWadaZDo0dPCidsD9B58+dQPLJWOhg6gzICDC
xs5l7O+tdjqKSWnl3ZnkzTWKw3n7iaIB6MgYhB0jt6DPPJXYI/WdsJ8MbQAKfsGx8XXl3spj35oV
P7EkU8UyYVxi0RhAMuQay4HLDbYuBzM9dku6nTVQYkuuP2YpPvas9eICKUN+uBkbdhrptQoqN6x4
8qN0UxRhF/WAgt8qSMLPm1LkimuRXGBtp2ycxx4ZMWBWx6z0vvUYMDZMIuuxipwEPoK6OJjwgQXl
nGRc8DiJFZxiChSjnj03zrMHbKZz0JJ9RCSptdiOf4XxJM5VX8yVo0NYHZP9lJcYuxz22Pt0SMzS
V5zll27TwXcVVTYoIopVKy35MW2ippOdMsh3Zbn+0DzRWPeX5AqUxJLPpknsqXNeOUSYvx2ZipNe
/yCa2fpqZwVVNl86Nd0UqhGmKrmh7nfVjsLKfVLUepd2ut/b041eP8bURJcHG9ewbukLDsWoJEGe
hcrEJwyOoeRG7eBsUjvedx0CdtL/bpZWEq+FpxKlzz8kumx51GkI0DpAYg0FIdRWH7vooTdu2nK3
/Iznly+oo4PUTmOUkZ+GayevGZVmQfzMUjOY8SD0HAwhytriQm2QBWBtMyMm5FsB2FxfkMaEFNXO
7vBbggwbliIQuxR5dew12aUgApIAwfYhj/OepVoWhDKkU3jW6n6r/lzIa0Wxn3wwt2jEXC3a/Bip
T07XBnYuY84WHpKVcC7KZVQZ8yweEVDV/MK1Hgo1esjIsnVg2S98vJUkLrjVhrZgcRDMWmV7wDXm
9HWQjUMIlfHYkCVoGQzMp5/6YU2n0exKKJOQn60RuuU26TCSL2P9EYbpDzF8elJnSWG1GcSoHeZl
6iqgbJbkK0d3JYTzCq/3Rj1pWZI9PTTTPu/u0/jwhS+yEsF9e6XKY6wRhh6aBQWwy0gngCtLgqPI
WOBLxpsOsRhrwrlvEhfZEBkVhFTNJXYttM0lkW1cED4d0fhBAGIUfuDXO/3uSa3mmUNVJD3u+zA/
xsTxsYMBM5bXA+IETX09fXCLL7RHwM7+IZXFkVX9Cg+X2cPOF1xsWBrQq4ENDPT5DyTwZyiEpz9A
oFjHyONJGjTScTYRV02qP2UGXieJEb8N1AK6o5fVbARhD5guU0NVXkPuzedx02wvdt/hfCraT0wy
h/acHZRyDl2r8430/bxmAq84EcZ5t0NjTScThBX5caAtcg9/miSdMqH1Vgpx7o19JouhjXhyL8DE
LPqTnt9nmEYlys/zuggSnBNduMA2dYra1fgf1tDTJwz7bp0eFSivCVvXu5oH4wns5Rs7lbmfzITs
31fuZy+6N04F+15oN9qANhQV6DElIYL9di4JPtGNO1muO8RgYYVuMYgMChd7m3sZjEimB3eMBpTw
aB5Dj5QaF0DgY4bAgyKyLd2CHO1EE/bvK3MRrJ6psM0Q3uDs7P7S7be01dl58q2+CCqJT4jtBspC
8FfiWcTfRH2hFZbXIXrXcxUa3UWTyBYSidIGKPRXBH8LWV3rMow1qhbEHybf0y6pFYCwxQGRMs38
QQvQHrRlYsVR4kMqd3CJNyq9VkFq3lh+Z9wVxfeaXo6E+jGVnF+JDR3u/Bo0ybqGVbJsEMtP885V
ZBe5+OR+KMN+wconKmWs6s5jEvC2cyefxpsp3RUZI/4HifNuKvfnQ4XMetyZTdBKo0sBgSDQxeDd
stwmUxYMSTgZr+cliU/Vh2rcwZ1Kr2gLFZJA4TwPqDhpfqlJAN6ie/fEBbmj25hl1w8JS4Rm4DhD
O3lpy9ceY36j+lqm4az7o4xySeYU3DHGHBTwySb0MrTnIXqVltFkduPSFa0ZwVJO8fd7j/xQ5mkP
CrGXvra25z+PzHR806fHYoRxYc5dxyamfragWOpikDuC25Rc2WVY6kdLxoclvBDBoAqGWwvw0M91
Tlz+kY4Q6E5xmBTqwUCJxlHeHUDzz6sn/Ep/JX2qd7ZaohbDAElzi9GitvLr7iv+vZLAPTkrxxkG
lYXzFlSwzviOrUmxjJJIeGWsZPCxzm26tDXwjaz8u4293vE12tQ07zEnD8ypxGTC0MAIyR3gosE0
z4UGTZmcBlOyOEv6naHlvuaGtLsckpta2Z3/OEIXX0niQoPqpcOQmezUdveqFVrqxqtlkUHsAB/a
cJHBiPWkWiZoMynIGcaNYvSbUt9ode83WlC1EzaFgDca2LfnrPhejcE0SE6Y7BdwgQL8fEgve2jZ
VT9t4x1tzvNWFN4dKytygWLJvSUqKNOwfI6ne0/DmozbaHikVlh02MlQy0DQEgfxuDaxtZSRWWJD
XhCDjc1Rg2gJphjkXyQYZe0KmSjucNlTqy+DxnwRJTOFfa9vyfxtzI6WjIZUJok7YgamVSanY5Im
BajVi0Qhgdb5Nn2nruSACaMfGIEBXgVBJEqfp5d9s8xgeMV4Z6C6L0qPJRH2W2/ddjJsrvB0rcTw
p0tP8i5mNarF+YHZkHG6tCNJRVXo2isR3OHq3VEbHPZ4mtwH0v+ezcN515apwB0dK21s8PLCUnqZ
+moWh+qwM6Lf/00Id35ms3GnkdlJH21sFCswv78z4m//SQh/yxZtm/Z4KuNphnso1TeLYvlOIiNi
k9iLfzm3o5GaHSvgac4TMV+TeJd/gUUKH/yv87pcLty4QGK6LO3BgHdgjc/J2ARtdZkllxpG6c4b
TRjZVrKY+62yYiXRSeY0kBXXPyKs5Vma/FlNDayzVTe954VNU2wtu/h+Xqrwsl1J5c5N32t2vrAX
Uzy9mvWTAprrsbW3uaahq2S7fpllsvWSkojAs05WZIwml93vfQ1+f+J70QbcUr4iQ3LI/IM7T45d
thplqunzwaVhMb1Ied1lIrjT1LeLqeK6g394W4fel/mbFGItEcEX+ZvSVeYh/mOtx3y49bp7M5EE
NrEIQMVZMxF5Kh/YcmNqVHaQ5mXwSbrPoieAh877mfDGMT5kcB9jsPWIai5kJPn8lBS9n1Bzm9HI
r+vqe2nKAMhCt0Y/HqxbYAxGOeD0MDWtBfyTgQvOwfwCaMV8b9iObRI29ZGkB1VWNRa6NLrLJlCh
GPYwufu0jZbMmx2IS9Tv5nx0mwOpgsI9nLeh8DutpHARwspyFODLGQfHuAReRqUvRJGIYA77qfCE
ORpsY4UeQNSe2m1qc90uYhRXc0yVqXst23RgG9Rp2MU706H+kr18QaeVQC7+tIOuZIYCnXJ31i9t
5CVBNFjoU6izjNVFaL6VKM7NF7fOUrosAFF42d1SkiCJnYucSsbzhK6wksI5ug6f7uIBUux85xpg
cr4t1GtLhkwXLJRgALGPD8VHHhss79SDmGmJQwwa5mrr2+S6qTe0eh4xh51cYNAkiS7G7n5OQXKw
9b70oHHYVBIYUBjLJucrJig2J5sV4lEhN+ilNb/asrAh9MeVDM6aBjrlpoVaKHs0ESMsijen/9Ev
Gy362ZibRjZJKvx4K3GcVTsl7tU2gkqm+c2a3zX90fYupFUIYSLpgMEcFJgo/fP8g+6cW1XJvl03
02Bs3kgk8UGhp68EcFabTGImtQMBbb/LiiMomUBucv7cigIs3uhgT2QxHY3h04+PoVGFuDEinjFX
5X1N+qNnAQ6yDKl17DFYch2rWAygm51sY6joEwE25gI7BOzup2WuOi2p5ZUUAcO+d5w7oJOofpHJ
nrEiCxpgGTcwea5jvohzBKzrUeqGGOx46WEEhp/YWrD5ztidt6LAE9iGP3AmYI7XRavp1IodOIaV
xMWedBXzoCBriVQfPGwyqiJ2ELmgfiKFuzdGr3HoYEMKhtpv6xosqE2+BcX9Q4e6tY3C9XmlBLbD
jhsD7BOMIwbE0qdKkT7PTZeyTewD2VRt9270NLAVVVKnFooxUHXEnmss4+TTfwd0yaAHwJbrMa2/
lSNw7Fp768nYNERwedQ2Ga04nA0+x37GKi13EruwTIL905FbWhu3ydJ71SbflixON4kxXBZRfZ2l
9ksFEKA/LvZVFBeGr/ZL49Oo8Q5ZZ8lYZUTfU8fiZAb8wgoRnkBgHHXMDzdYD82Ak5NXLX7Z25rv
IN8NsECJ+KktI2ATimR8Pxixh715HjtCnRirA4sioHTrDcfIavH/1xlrUWsZLl9Uo8W6uw9ZXDJl
JvaY2iZkzaBkLci+HFO/SwJ1ue6X0DDuZtAJtMrmvNPqgrhyIpXzWhsb06uO5qAnKDLGz0Kd9ErX
qu41itz5yu0T40aLbOtXNFG33sb9gM2Zua1Gh1jVxrtpzkv0FXStQaOTqgdPG9sx6NoOvbvaGDQs
81Q87Z10sb2ZkhiBpQfumvq5btT7KEviJ1Kacx42Sk+2STRakrqtIFxjFgsnElBBjNnyAFJDqyZF
YQTIi4WlasbD4B1ASEjM3eRclaMELfg/nH1bj5w6E+0vQsJgLn6Fvs5Mz32SSV5QrmDAXGzAwK8/
i5xzvt3NoEaJIu2HHSnVNuVyuWrVWksn89zYLPnWMTzXaGEME7GWFWhDmr8IBpmfW4PnX65/tzVb
s882cCMr6wy27Pi5oceK7KMs/BcTE04VSGXqzX3fqmyMQ7Q4brnzuy8eIfm+Kmi1uAqkc5MOOyaw
59PrLStTriWCjOkM+0ybAVoJqGWuoY6WxqABrIKmN9RMAU+b1zOsvM2s9s9u8TIYBvo9Ln6INr+z
MJjXDvlPSbyQ0DR0RHYYoRkTZ/zx+maS6YPMLyN70jjFzeC4zjyeZrnZEGlPHwzaA1sox3w2maF3
DsOMQ52nUJJ26Isp/TwwTX7bO9z44qX5syCtuwVDirHycZcC2/nPmcLCWXgXTkX4OMXSzk4CDeGD
bLx3mpBkN4K9Xl/6UoTBugnmyHA5QYrg0lSBMfdEZakIMXiEgYc2jsKowHuHDFmEV48ymrVG66JF
kBRBDRUwQVzHlxZNv9CZPVlM7V8N2Wp03evx4K71UNbMzAJ2BFlZTSqYycr7KN1U0alN4V5rXAHL
3gvJN7QCXdxCbPqWZ9+q1XnGVZ2JMM68dNdVZZCy9C4dhlfWfk6K/CTzNqxN/rl1jV2Rj0fHer/+
CRe9BcjdiU3Dm8Bul7+gi5XoqIOrqaFQYvgEXw76ci/5T7GGolkM2GeWZjkbBCmhrTVdgrJxNix7
T5I2yHozSPDm4a0+VpFeqQIt5aLwTujpgPofN8RsbUY8dNKeLkAkxH0gsn7YyJauARmWIh2d0hbA
xcB99MElB04h8FhgB+tNmr31mKI1x831r7SYQVBqTpM/UBY15/hbYFU9WhtIdM0YbEM3/fCp9Xdy
vPPB8QcFCOJtvLXR4CUwMuRt/rM5CyQxj6BxwmDTguRRCTlCRLLqW2ff29Gutjaj+5DU4YBAZ7zX
VpiDhqI0N404uuWRlWsp+ILCN4ZV0Y7CUPREwzQ/KqxQ06Mdv0aXtzELHPor6p+qNDCiQFsvbhSM
8ZZAyUY+ONmtXW4iDLbWN227rfSXnG/LdHf9kyw5F1C9/1c2BSJ7s/cUiYQhbaJE2HZ9F5hTgtpU
pVoZwloKRBSIR0jBw7fArXV5PFlfIknPWxE65q9RvVeuBxI8H4P0/4CuxGUN0llGUVtE0e/SUJsp
1TtUCyCvjwzfe+SP/toQ9dJJQbADLBCioaDumQVvxf2yxTCOCIvBOXhOffJKcjCIWknWpp2f38dg
XcVrCcQoEwXL5VJ0lpdxzoDF0qpgPBg1MR86cNzdSLMWG1s25lPXWu2NGBrTDQeRFJ+vu8biOu3p
a6E9aOPP5Q+AbhMf3RY/wKiPcffFjPZi7XMtBVNM5v3PxPT3ZxdHXdkDXnYwUYsER+BudLd83MSd
CfCbD5rC7T+sCLQkeNZjV/Hn0pxdZ7by5WSus0Iq2Cnpne3Ax+frZhZXdWZmdu22NYALTQ1vBxUf
+Kk9KYPC+OyqV2Ycq1Ww7/SvffCTM2szP7Fibo1Uwxoe9k3+PoJHKhFvuHuT6nPjb8vSDPxfZn0E
/2JwfZ1/st9rpmd3oTmqSJYD9rNK9pZ508ltwk6FEYp6H+cbv8730rxxKxko+iPytwn9kshj1D7y
NR7+pfiCd/fE5u45mM2dfVinBrLV8bEHRjqhtw9VueHxJzauPNaWTgQSNtBFQlwe747ZiWA6rwcC
HQgofZO97MnOV8l2iOwVN128JiH/hiljC8pS6JJc+mnsuJ3ScrokBlDobIVOnN9GJ9ssGCIrjXaM
t9EWXLLNc46U1Qu7Ar1SvAlE0qzc2EsrhnobOPInggXU9i5/CUmb1ouyDq6sd8z+WojANNaA1kvH
5dzGzIEzoPLqZJwuh3gzekFmHawcpJXlDmwD7j8AeDFQjeoXNNWmjzjb2hYUobgMsSA54nporTRI
2/QfAue5jXnGIYweyShsRD5Gi6D9SI6WSr57Qv1L9efc0swh0WrwjLjAdZe/qvLebR768WSmD/zl
+kFf/EJnmzYL08LXNRDd+EJR9hIrGuTQj6YbCKyNdI+seyWsLPocXvR4kCGf/6CHKZ3GbXIyDfw4
t366z60nd40qYSlegE31/5v4cwDP7h1rsGWt62nf9OdR/7TUhshQrI2BLeVW51ZmUcniVma3Ggtp
oIhttSoAg8X1D7O0VUB4YsgZ6qsmyAQvj6eTVSg5OgSpiH3nYNxUAHS6VgpfykP+VMJNRFcUqWbH
k/WYPlNoPqIpgrrifsQ4psCbx6rioK/2TZFtUr29vqzFAHhuc3axuEVGXERBxPN4DGhx18QSo7S3
ptjpIVTxPbgzAJm7bnTaq9ll5k8iuaZjm5Dzm98hRhOnEqh4vBMAfu4mujLxKx3QWZXf7TX2gz8l
hUtjDrhzp3ofurmYE5yFISfO28LrMIvZOuhNYwrS9btgyLad50IR76cPgj/tvFdkCFicIE/eZYMI
MvbbTseTQImoVQfa3zHvpTGPrv8ctwWUSPONB76dNdTnx32ZfiqDOja+vwMh9EsfMzkbqlHgp+Zq
y/UzEV/weOtMvFH6X9e/wIfzAuLdSZEUcdkE7cX8CaoYuG9V4uZQJIVefD3SJsjycU339MOZmaww
Zyq5IsJ8+M4YeK/cgqM9gTn38UaV6q1nFkThCvft75cDKUoLTPY2Okjzml5nN1HGRmQLZhJ/EyiX
jVYcXjfxITBjLROPF+r+6FKROUCkaAw7R9UDBd3qy2C/NCOorvuAxHFQ8E+Ou71ubWnnUFHFMw5T
HJY3Zwawi2rIRkeiTcXlJ4fEd34iP7F4jdFvwQ2QoE/TuSZmr9i8C0ugLMZFXCL7Me3P3qCeFDLb
6ytZMmE5BHN4U9D88Ew0e932DEcqTKrWDcFR2iDSrNFgfTg4GPCjONp4j4Ik/0N5WnIMGoMjQIQk
RwquX+2iCWPn2aB2ONorjeUPFxpsOXAFcIPQSf50dkh5JDo25BR75qOI8NsgGzE+tv2n69u2ZMUF
+w3IMxyULtnkIGfX5uBoFL9KZyrf9E+p/R2TSqeq8KGgOK4E44/VaCwIzOKoR01HFOWJS1M1jV1R
eDAlwdjctzedjW7MgZUHg94SJ+zHrYtiSaq/pN4tQEt/v0487NHCc9CUAWnMpXHWgqe06kQBIu4y
TLy95x/xngzQ0lgxtOSHUE+CAwI5jdnlWYbg25CrZQMMAeAVQsf8vo/p0/W1LJtAuot+pAWW09la
rNKUCQV9IYRj42OlNGYmu+rHdRtLfjGhiPH2wjsBE7SX+xUnUNOA2GqBJtZ3H+Us74uEaLH51yJy
8Al8EhOeB0/HY29mpk0zzVyJ3aK3Zc1OgnobzNqvfJOFKHdhZZbsot2hbcJhRVYY2ucSYgX0pyjE
Sr9lcc/wDpl4/VELnQ+fNNxJWdnBTOy+c6hD5lFQq83q8P7Hsbhp0/5nB5fR5aZVblM6qYadvFAb
o96P/Ve7vBkTK0hcSKKy+xLViTrM16iKFq6mC7sz17ZqlsddNNmlzRajamHRsSDN/W3X04Dazybq
BH/thSARJg4wDiD3QdXscqVFH/Gmb6DbgtgFXrIy4I0OIvtTtDaIt/DpLgxNR+4sDLoA5RN7gCFl
5+LF47Z1RHu3vB1k9TUD3fTKuhZ2kqEtBSiF42FwfI4qaA2MjBMbQUJV2Sfwmm2auG0DzGEFqVmc
bBTlImqt2FxaIkSR8D5GbuF/KKhkHgEjctoWod27IDnrgi7ZsALyDvVKZXjhtCHC/+F+nq6VeZWT
d1rWvofQgRr9jS+KJHAJegG2t8bxsrQiJK8eRO+hVofa7eVHY4NZdTrDiga8+zm0eNmTDUkUaa/s
3OKCzuzMnCMxDep2vEMsjLw9J3FoeWKTqXF33dmXLkh2vp7ZXdxHCSpVAuuJxmKTZSNIEnfK27pD
WLk30FbvwexbGxuF4c12vOX234J8prcShh3hIUiknXnfoACL8DRNXoQMYwTEyLbWQLfEKp+vL3Mh
hzo3Mx9YiGhLciOHmTjBMyj6qu36hZrlprHIoazWnHHR2nQRTyVENBFnzRDe172h/RGLgluYVXlr
0u+c/4o7tUnw+rm+tIWLGSzP6AKhH+RQOndIYigTaCEszebFoyHsO6/+dt3CoiueWZi5Ym0OMhYM
Fry0C4u4C0bSPEOhYsUVFxfiOOBIgPoOEvfZrjW8GEQH+Z1Q+fGT6fUvNl8bn5sO58Vz+c/LHApN
Ll6gDDIBl4e35PjfonTg7H30HE24qvLVQ7GDVoH/UhRbcF169OT9MkHIX4hmf30fl0IHFHhAKzyl
ONaco76gqo6cASTqqf+QohZV6B+83UbmuBI6lgK9PSm3YZk+aPFnR1o6QhOLA5KU2t4JqOhNX7pB
NGQBY/m+80nAxdpVRhbXhgIEwwdkHmSGLnc2h1JioSktwC5pf6Zxf3ShIvfVy+3bqnFORavccKTJ
qyu9Z657HThZQo6SavMmEvXRodLeVU0tgpjYb9d3/WN3AR8daBSkxVMHCnTllz8N/S/UHSGREda1
CpzEDrRLA7dDN0X36dEqo52jQS1l1G3gpFlIgJhxilOGiY8OsPWu1kHt/HbqtYG2D/Uw/Cxc53j+
Oji01rx0A/+PdJogoS4ab4NeKZb+O6vUviRvxRga5akSm+s7sXSOPQe4TVz+DNroM++vPKNB5zwv
QlKL9FCbOQ0zO+lPpZ27/2IKC0T2xMCbOD/L1OcqKhgWV8rxxAY0pXvz1fX0y/UVfQRvwoYHK0Dy
osPxAWyEhqcrzCkrHSEF6mXJW9fwk+p+DdFPW+ujnzRJ4LRmiF7uC+H91gE9+sawTGjLtGQl4V/6
oGAox76iD+44c8S0rByi+RDhqalJYKsQhIdxvYPsRARI3sBe22QlYC6dOTCwQxUVVyfI2OfvGPDU
clfG8CArDqL2u+ftimoM+Ro+bnFhZ3ZmLxm/9hLDLw2U7bu3pn/siqPpYNwK7TF2ItWu0v+Qy4HI
EcxdU5hGf+XywHJESSPSCQ6sD25xVNcNQwdKkpUwuXQczs1M23uWftOmSRWBKigIhh61VwYNBi38
NUzYUixG6MFnmgKjNW9+4xwIwVqOM9ffR8lJSDBeewdm7ppim6xpcC+u6MzY7EMlpiyVyFNcb9QM
6vrW4nsFysrrZ24puTlf0SzSZypWQLJhRYPcGV4bFhgkTMq7hr9Z3b84+H/rmas2dhi+03kMUzH5
UvmHPnuS1mu9pkW6eIzOrMzuB5fprFcOrDD/yKrPQ/UArHmnVy7/xUOEkgb8AG8wjF7NvC3Ou5QL
PPZiO96w9pdpcVRbP3sKJA4G3xHbDP1hLRFdcoiJSotBmAbPonnE52lpCenBIZDFb1leB6mMt/4a
PdyfEfl5WnVuZpYgNgR8OQaDGQPl8rc2czpgnhVv0m3neMMLxWRgtAM5deEEgIi0YlMR1n3Dlaw3
AyMxhvj8LjdCpASkfPYto/nUt4RPYCbFPECmJVxtSIB0YrL0vothZM+dK/MKBQfiv6RRyp56F6w8
nYjUlxr/CrqxQG685zWUeJukjLNdbNCuQbMJ/BlB0qDf9SQ1Cmob3E0KJK5pDRJuyzaznU56u9hq
ranaeSp3QVo72hslveqxiuoRAqVpLvOgrRov9Hqn2tXALYi4wZyromWRB33SViwY0Be8Z7IhY+C6
ffHTgDTo+2BmDQ+4BwhjAH4SvKp6OiKlVnXchjStLPcm6zx7Y3mx+aLrrk9PLR3cR5II1m9BuqDj
rddb+QOIj9sNcMuxGyQUc2g0B4YJs7Zm9CmpWO+dEoHnYphq23sgUshjEktv16cdgvZAq9Tc04JB
5Y0Nqfem0zpugrbt8j2RTbkT1K+KXcoahW4jp/oWqMj+W2QmaRvq3qggNWRV+UrCsHQIz11oFvPl
qEfI9+F4CHTNVHTfRs8eakt+9no9en1sCSJjQBNqIiVGmQDSVJfnUKUmTchUxxz6h6I8gDQvNXdD
/QZS2qBKbyPvaBuH6zYXT+GZydlF0/ud8goDhRcJGHJl1QmqINVTXI1frttZ3EP0HdGPBmwNZ/5y
aUzVY1fksNP08qCB/S/r9C213eeq1Sufa3kb/7M173z3QwHh3qniPLoH4n83h6eG8nDwv9FqO45b
lUEqfU0LZuGRMcGq0TdyUU/H/MgsUgPhEUsAhFELZKe4fiz1SfY/4uTbUIapsxtwYPkrznmAqVar
aoLS2vDsvcm/X9/mj5H88ldYl9uMKSQ/ahL8ii4D0jF6kUO2Kcw+jJKNrj4nPORq5d360YFg0XYm
VPJELDxfd+FgrpUnTQFVAiesamNHuX/U0ZqZhRov7OBBgm6yi67mvDEX6c6t8rHETajdF8qg8dsl
8tAk7Ma10SwWVqbDxMYjr+HyyEuIY4GT2/9715p+hTsxKOOxhhHEy/2NCDDKJENOL+pPnP3KkiGw
JXbV+GKIb91wjzHiYVxr1Sxu8ZlRemnUFFEeS4qP2jvjISXue5O0u1LSlSxg4dxgcVPXAeV0zJzN
KxAmeoRRCTJVULCDWVDcS/YqcPOLBx+6F3Ir1ElEa2Dhj3FhsonO4bSluAdnxwbKOS1rJdxHiV9S
ZaAsv4+iAVjCX9cPxuIentmZHYyIsXLIPaxNqpsy/96ILdFP101Mn+Ey07hcysw3JCR0AFPBUhr5
NJpl0INA/LqFtc2aOYJvKc9JCiwiA5oaUfuYcf/JA4cv5mpWTC0GkrP9mvbz7AEiKj9FVwWLKfwH
w/tpKDcYe5CHRUFE7jSJAgU6nb9fHU7UhM6HFAh0GS5NMrtue+2j2ms1FJI7DwO/Lzq+s9d4VZZc
4czOfBxNJ8oezAR2ElLcQrZm27j5ZszjlVixZmbu2X3e0daEmRbkIgzjRomQm0qswc4/DqZAYASR
yHOhGTsR7s7sAOJVcdNHBbTiekTfREd0Z4Gibwj6rLHFCUNXqF/5tXHPTd5tbTkUX30tultLTQqQ
WgL/c/1DLq787BdZlx/SsyVFIo1f5EfdSxmRn8qjG698uW5lyUPP1z07bqRQYzVE2F9Pf2ZNBdU6
DKDWT4AdJOaI5Owd/fPrFhfX5eOljJLYlF7MLMYVz6rEQhGYcz/apbXp3JR2l6HJmK8RhC/FEkxN
TZgaYCeRDl5uIfTdmricTLWtfSej8pEXbnh9NYvhHm2pyXsg8gqp80sbSZSlzWiiE1CDiz+WGKY/
WOah6XbgbSPs0XKToGlX5nyWIhi2D2B41D2RJM1sGgaDrEKP8q/Tx4FHmjAfh6OgdOsWzcrX+ljd
AAELCtkT1A3W5pguL2O1HLlVoLUngtHYjF0cEPeLtE6Fvink2/XdXFzYmbVZecMTuhmFgLUE9S4f
euNmg8qDCso1vpzF8457ErkmSrQ49bMwaYwyV8W0rsExQdTc7GwmNhzIy0YZYeqRjR4+A8UdDnV/
inJvF6XDiucsrRU/APUvwLIm77l0HCHKCpJYuIYSvEMj8aP1k40A+t5kfOUbfqznIFCjfop2JgR0
P+DyRj9jFZ8a7FypE0rkyT4SfrtpBtDCsnFAk91JrNfrX3LplAMESHAPwSKy2svVVR2rGDcB/41d
CG5JkaswrnW0bSvy67qlpQg2wfPAVDAJYs7Z6YwCSgTMECX6i3b3bg6jltA5Jh7krhT1v5XuoB4c
HmsAt9CexHMQeenKBi+m1Z6LDTbBpDJpZ1+u1uGdG/eZh2J4EQW2rdHOfalZ0BdfneGBZw8VfXDd
/Vg3u+trX9xlF1UfCMGifjTHqBPfa2msXSRLxjeDQlIIr/giXnmbLJTgCTIJQIdR+/YwtDkLN66M
hOUASxp6VhLIYV+Wj3365ArUfvaJezDVnWXtRk5DjTyDfBHmSg6w9IV9oAso/AkQuXm4w2yRXwAV
OQGTHjpf7ybEbfPo+Hd2etQ9DzxPrty9S1EP3TWwQVEcHaz78nv6+JpE5Vhx738bCR4mjwJgdgUi
Kq/fxGqN9HXhgCIQ4Nk3BSR0R2ehwKrLCrNZ9QT99uvbeqA+VOJkAlplmvKtjSLTvml8Fa2scgEZ
gKsfvRsg18BqCzzW5TLL1GpzIWC3GHY9fdBO0LEW88UdHr7QVDkxJ2z93z76aGhQbIjz10Ts03gV
MKKYV8VkIY7vpf0IbCyGbkB1JKwbzX/Q+imJf14/IUuB/syGPUc1DZ4TOa6EDcXok2W1gYCyQW/+
SJ3sDoiEA3rqX5t4+IL6ZmC15Fhla/SjC8508QtmwQFlHKTGPn5BCUVgBr40pe7BtnPrNv3GAcpu
4OlaPJpO5OwRhWbZH/EIDAR+ADjVuZ21I6FlaFTx6O4NR8v3doyjSQJQN88JyrdPtWk4Ymc5kHkN
IseL4zsS0+zgVWVn79qcmjcp8/XamNBCSgaWXhtNUQf4bTyPLz+523dlX04FBid19sbo7yq+hoJa
NIGzhAEE0GV8kO7pXJEN3oBgDF6tY22h6gtUxnWvWri7CQatJ4HJ6cXw4Y3fDjUbWwevBSEOVh1D
xe9OcitgSbTyKZcsodI3cdIhNnwAmLplmmdWjAjPU41qb7wp2Y1TPsXWv9hBjgfqCptMLdfL7+Ln
PlW4A/BdhHlLzB9mXR9Uj0ibOms8LYtHkqInjoYj6ARRJbm0ZRl2RRMvm+j17iP9hnpMYCYHkmeQ
Unkwyje3vW2dG9G9Je4K+HnpKJ5bnuWXXWFJnkhkJeZw8uoTKY4WMULHvveSNzIerjvJUlYAoP2E
EvLw1PkgupTSJBaDWZZhxegdLa3noXtlXbWN43JXpU3Q2Ppkmtmdb/g3ikRfrptfWitQvJBQ8KZy
8Z+vcFZ74G3jtBCWm25t9mlwksAqbahF+xBgM9/hrLdNvMZStbxiZCLuVHfHtNHsdBv9YCdRjBX3
mfPaY9DTGMimJ00WZm585xKNyRUorlZ26EQ/BV0bO1jKVCA7hWcleuVA4MwvFDtKiNc1OC2luvMr
5PJHXys0mQfgvw8+2/psz6JdDha6FGXAXbZGPrf0GiQulFgntg4kvvPRIMl4pFrIpYc6PRI0ohoA
A6jxO0FscI1DPhxpdILm0d9/aQB3QcfwB5gwh/QDeRzXyXTBYAY9vcsaKSDi01QnJkC93vJ7L42+
dRlrVpr4S6EJ0zHgKMDoAqr283vNlkXOraYMaW1Dp7gIPBfJLpA/JgY+rq9wIUECEwRaq+DxBQ56
PuYaVVSaXonZuM75AXGQPTjtNg3ehayRRw8k+detLX1FvCcAbIEplHD/dCnOjk6bR+B5Z3hSIPV5
+SNhbUHoxMy2xK/3Wj12zAy7NtrFaENeN72wpxeWZ6HRKKF2o6fHjIoedZSGTQHYUh7vbG+N73Qp
CsMULq9J7RLuOstxjWHE2ItAfGhG+4aiF4ub/y4x4o1dyW0maCCqZFf6z6Ob3I7a3StzrTq6uFjP
QnhCsRKHdhYtipHXVlJgsaPxFRAyZaigap4VuszXN3UhEmI0BL0GsADaaD/PVtr6aBrjTCLNJe2N
9LstQnXo1uSHUTQHQ/THPFoT21iApE1SULhQ0cvC42n+ZqGV54H2FzYzfnTA9+LckHgv8wPenoV/
SMaN8D47xl3Bdlb6BrGoAMq5jvfQ/jWLLvJqPChAooLbm0LZ9PKubW3WJ8aA35GiupDtqf3qOSdf
RmjF37J8TZxj8Yv+Z82ZjRB0/VBzNNqx0xAmaMzPqDVs+p4G1VrIWwoIKGZgf1FxmzgkL5cV5dag
23bEo99sQqAr0GxpnwtS3SZ29twz+XTdgxYPC4KPhVEwzNGh0XJpT5m9yfFWLEPCBsD4Kshy7LLW
DGh1AhEOmHwj/hwVn7gPkjv+et34Qj6LStV/tq1L2xDwJqZE0xy4xRhY8fSOJGu41ekEzN4LgE0C
M4jaB9hM5/ULSH1ViR+BSjI3/K0PFIBjDsgC+fH6SpbuZ6C9JiwfRlknzMrlUpwWw+60QTNXSVbu
eZzQYKQifhJ+zDad0+f7pC1PqefCOEA0aqBpkMQDEsPYeQO9enPsSjGsJPN/Lqr56oEb/SPugjm/
OWBADEga0hYfV6KS3+Uk0FCyrp2fmMu8peY0y44ATL8x7gaVI/e0lSG41Q9cPErfPWROE0TonaYu
v418d59YBiD1ax2+5a1zbA/8HahQ0fnMSqfaNB4YvKDoICaf3rTZexoFgJKAq/gtpdWR8nei7MBy
9asl8l2aykCaa9MeS44C9wBLNp4jSG5noRQfhPAMbbmQ2xjU4ZT0B4CRgUxXciVVX7aEd4//Z1zx
T6p5dgejflfn7fSETal18ElyUF2+dXNvf90llyIWOrXovDuoBGNs/dIje9M2UgyqQtkHWJRKHXj2
k2OkmK5RFSxGkAk8jecAuJM+lCmLAWNcTYrh6LKOImubQOdn55iyQSJhdG+dP3ifSUvIQSRedac8
Re58V5JbWlQg1SMsXotoUyieOz2byi8AsmISdF6ghUizZTuTVIWSQcfvovJna/y2mq0H2mRrXxf7
fO2cLW31ucVZbjMklVRsEs1Miy+1GeYW6sLDg7bXGv1Ld8O5ndkjLxKRWaoWdgwr3xk1UGesD41e
HSG1DaWUZCV8LGUX5+ZmHqTthPdcYyPz5n2UYAGoXjR/No1NGZVByXbX/ZU4U7j/8OHQNECff2Ku
mmcWYypSr7Bxx6IEAnCmkH0v96pWvtriyLg3srFqexsDVL0boFb9yayk9Wg4bLBvGk906FVWpN+5
mQ1hjxaFknhHx2F4sobS9EJ7tO38EdGn3le6oN6BR1n/LSOYLwidIba3yRgjDMZ+nN2qmjV6Y2Fo
VIKfvyuTbe8Y8iY3S2PLJ7e1CysCxU9rkp+sMdXBUjobNqZgBt90SVp4oeoj/94x6hSwQeJXj3ZM
zdfaIvm7YwrQcRnEH5HlKzM2Q8pJhFHEskmPrdA28taBgaMNU3T4DX5733mR7QS5acTfiOTVBlVP
+WLXtq42Q1vrbZs25lfMLuCsU5O7mAwSceLunKS2bmIN2eCgqXSTh0JpJ9krAWAAQIwTqwTJ6TSX
ZR5YbYHYs8lbawxY1QPfkfZFjdAEpvsbnSUM3IVx6v8socgRDq3HfmdxRY7CZnyPKsGwYTmGsW4A
qgfXUwOyvqAusclBrNIh3UCxrw2BH4TyYGtS8auuhvbkjqxU4LJMoxaksi3oNKDM4vwWLGq+Ed4M
fpjFSv5oFSleSihHRYFTD/6m8Q32O3ewvc9e6cX3kNEw0zAe8hLDEXS8oyA33nYyg5ACwbVfaObv
uyKyesy5N0fRtOnNqHVxRKHLOpoNyuB1X2keWEUCuVup4GGGBIzyxnEGdMcLp/S3ltHxeAMCxwJ0
dF10Mq3KkIehIF68ySzTOIkWvhsMpVW+W3IACCYCXpCGchjreqMhu1Y+VX2a3LpysGlYV2ON8Z2+
rieZslI52z5L4l2aaHVvOCN5obLnI0DQEGUPLLu0yGPldEW1bTVp45PRSPuu15ba2kiCv2Povd6D
YAMA1QqeIVaeGIvhfZr0QJ8NEdWeTxxL2cB7BBSNU1CsRdY+qU+W/pLxezsLivRgl7/luBnsO9df
HYBfCAh41aDGg7HPicd9FlfLrmG1ypAZYFL4DnNi9078M4P6Bzhf9hbMDbrboQt+WwseqBwoeFqu
BKWFEAjWLGD5gSgDm/e8j1AY5igSty0B0iCBFe6du1ZTnEoT/A9rUnwL0R2pMPqZ+A9S8Xn4yytF
xeAhLygzBUYGlKwjsEtkGG1kVo5KrCft7BbTBWm1EueXDGPqCVOMGGBzPpB0ECN3FGkM1LZaAH7v
K+Gin3oYotfI5ivetLSfqKqAndCCfgei/GVSUg0a8boGajpSFHW0mpY3xOzbPADPLUiUEL7azRiT
rAjG1tVr9DYLmRc6mT6AMKjtgJ19Zr2xB8VHDesUStDKbHGRRcecr2lgLqQDoArElD7FkwBghrkZ
lCL9KqmQDpBmK50DpChwY796a0/FpfQeUAnkq9hJVADm3jm4fWVXMce8H/bqvUafFsW4AeNEYQNM
OgRS3Ri/IkmzAUhuTSM3GHDJfY26tquDPI6zuyIm3m2iOnZIYjfZRlEV3yZcG1tC8w5FC+Vm0SZr
NPqiuQu6cEt2ydqIzlJRCrsFmL81QX+B/710CtbxwjFbSFpXLqoFyRgkebHNx6+JXQQk+YohGivf
CEpW3H7JG87Nzj5TpgphyRRmW0dvK/FqD8M+X5MEnH77LKcBvwp1AbyaoDTzZLTJbTV0JpLjDnXq
2E4esrhdYVFYMzG54/l7opQ42DFMCJHhC0fJk9Xwv3+zTD1qNIXAXzpVoC9tyNr0ulxBS8o3q+dC
Gd/iKN9BXWAld58yyg+7dWZmVhBoeS7dxocZyKdX+UOJ8YSEn1IW5Gxrd5+Fu7+ecy5EPiwLS8JU
qwu+35kLiBrVQ+EoEN4PyaYsm4d09LZNT2+sJtp4Yli5TRbNgehiGm6dumszc+no1m5LkL9HqLaS
Md86tYtRCPB62cmpWpNLWoi1FD3o/1mb+QVGMHojHWBNGg+jVoFl/VTZqXF2CTo0xVowWvp0GNTA
CCFOMJieZh5CM1BwJnqSdXF/UW/LvH2vf+fpK9PRpm5/9nStxb60mSCDAMCJAQmHEtWlS1K7R908
zmqg7TAbWUZVMOa0D9osDYfEG8LWbb9f95aFgIHqAHJYDMdP+dDs84mkL1k58TSUJaBivfsQx87e
QnYcXLeztDKkhzbe7eBB/kAx5A+Dx3HWgK1V2268BcFogBGaRCI5XJv7XDaFXhqiL0gh5phaOwK7
wZgDQOXJ99I0AUd7G4Drq6LDsFavXXIQF0Nk/8/UHFbr8gx5FAFKHWNclrzXbr2xRjf0cPpy/5tQ
m2aNfmUpdcUH+8/kzEV4W4DJpodJDxJ7dfXGkLeZvdhSI3sECjUopxFbdLsmqQtznzMW6shawRgt
JAMTbAq8+v+HtPdYkppr2naPSBHyZqpSufYGuhsmCmhA3nsd/X+Jvb+XKrWiFPAMGHUEWWtpmVyZ
t7FIOmgpnS9TWpVtGY7McIxdaoB8tSWUt7UgHk0g05fXzVqo6UA4uQhioZUVYdIGKvriYBaaI5C4
1n0EbW/lylk6WoDkQ7bAiY0vOtsJSj9YpTkAPw3bdOviU+DIQvYs9N02NJKtGQvbvs9WrqCla+40
5uw4M7xQ99uQmDHO9mmpUCF8vjx/S/vbQHNApQ4JumK+GVxwfWo1gFvMNRfFxRhNewB35oqA7uLc
/Yky3wcpVLR27MAlj41FsUJ4CSLrboLvCgbGR566b701M7SlrXcysHmNP6tzSR8jANe6/6rHD6b7
S+6PQbUd4wc/edbbn5fncXEdnoxwdouHdSCLwRTOd2/NHsGy7Vi+rIr1L66HkyjK+WoPNLqJyjSP
pUHnogspqEe+srJ7l87H05mbfsTJlsro+0idRRAY17bcH6TmR6k+asG7rm3/YdIm7TrAcibn/mw4
TdjUhpQxaS1NgVCsHSU44JtkuS+X4ywuv5M4sxGFldXQjGZEyrTcmujdzMVNJ4W7KLa+aK56lUfR
v5wWJyFnp4WRdlo4joRMagqjruP7T9WAfiYtRO3db9ea3IvLD6oyVDuAGnS1zr/Z4FVmLBvT4eQJ
dtze5SDR2uBRi9ZaBouLAyjEROlDvGy+rUa3HWQxIVAVv2rJrRDv4CtvUmtbUE/6h692Emq2pVJK
ckavEGoQbsRItuWk2cbxlUdtJIputLW+8uLeOgk3W4xKoPiiVU5TKBa7yHevvW7NT/yjJwVKExQc
/jd7s4WYBFYSqM00e8PXVH8asBT3e9scrmrk/ccddD3EDeP8UIcHrOE2evC5s570+mFAsq0SPl2e
38VU4fTXzNYoeFFE4lV+Dc5YTXlNN882QIy2lWfn+rVFCiaLu6K69tPtqhbG747P/NkDBATfQPQw
4C/O8hRBxyTKrAa0D0z5S4SMuVx0d0JDbiJF+8HK7DEtnb78mlox5Gt3zbVwOT5FGXQ/yFMAtp/v
mJaeaBcIMD0aST8qSouDWWynzWdRb201UdCbhPabuN9UvXxTxZXTYan/B0YWij99/Em0bjb6TGla
UKSMvu1eu1R3XLl0BnOSQi9eXEs+Uubd5n3E0ui3nha9Ub3dunp9Uyar1iRLR8fpT5ltMwC1mMzU
TERqQXL3t6L1k5eZWHiHleU2jWn+xU8DzWa8NhNxomORqhmkv9GLYmIekNtV9klvG7wc9wXVl5C2
gb/WQ1qqtkxmJxNBFXYGSpXnHxtYQdQWFtPtKZmt5EBGfijiYyJtQ4wgovDeH+6Sf8BgnsWcLqWT
a3RU2VlNQcyCQn6xlYNBiR09TDqAI0H/BUpF93R5hpeuudNRTinRSUR/DPKklYiIcGUoXEc5ggyZ
7fcbRbwN47VK9XQ6fPyc/zenkCXOo7lSMYRyzuc00uwqyKpDDqTdsH5eHtPSffNnTB+xDGMJeHka
09A3m8wtyEYwyAueE4thjmtNzcUjERs2iGwUsExrDrCJZUnPGuyQNpqPAc+4EcVHTY3t3Phk6t/B
7MbZYAfqW+beN+nK/ljeh/8LPUfbVL2gReZA6Lrod528S5rGSTAIC/5BUmEylfqNZeL0+dDdMMoe
wpRMpCR78d1dOWxk71YWO1tSruLQMcbNuGqPvLj5T2LOdoMxjnEqZcTUKR1Exi4WqQ9T6w93gnat
I0/qbnXBCaRvl5fPEinibKyzPRG0ptDEEnHTpN2U1rGs7zSdwx27xxsQnaJQO1T1/GzXyLarr+2R
xW8KoBxM02T6pMxuWIlOIMhD8PFxVn5uuvAx6LpN57/Ewpq21OJuPIk0/ZKTvV/3bYy6NZEyN3Zy
33cUaMK5kG4vz+fSgKgfs3oU4Keo2J6HyaS2B7gDVzEWoD8YYQixz+McTVX1ayQ1K8/fxWggN/GC
4J86b8OZRZlIgghVSJAh+rsKCFF/kwjFI/qQm8sDW5o/uIP/CzVbn0ouxwj9EMoXoCRHSk3zGbq3
k+va/nKk3wXW+cF5Gmo2h4aW+m2bECpLryv5q2w96PldU9z4+XuEn+r4VZReJPcgt69Z9IQMlbVm
6Lp0pp78gN9eZSdrhSasXtFSJvXJfiTJlWjeTBaTpvyQBGvdp6Ur6TTULM9pC1etLBDym2o0fkX+
S5QGdqa3Ti6wcECktmq8Mr2LH5JCJfBIsF8f1NeFUBeiqnX5kKl2BF38ucl9p2j/gckB0vZPmFnW
pJg+PTSVMGSR13Wm7kZCBL12ANu3Ygi2MIfwqtFC1AFCw4uczSEWrf//5zKsrtrGrmo5nZjghOEZ
DyFVNUcre6hsbVWu5BMLLyLE3KAJmnRoKSpOU326TtDI95PEzzZaFghPSpMYmwTlp5UPNi332Xag
aUgndvLFQ1Rqth3GQnGzROFhjHyI3jhigFoIikJfTSocMYZAUrnCt5aXxoUyP5V7bCuxPZ2Nq8ha
KobFBHuDVaBAgY6bFrFcvOkaDVUC7YAvxDaQVTvShKOC7qBheFutDvb1GNql11G56hxX77ajbnwS
M8k2zZhKaoQGU+TkqbWJ5Mi5fGgsnIQahmkcgpOgDBWT808x9FhQ9TmgxrSq8PMkGwntOPyR1I+X
4yytNQ3qK//gunywKTTaVKCKRT++r/carpOuf/RAICKco9YHg33838LNTt1MKkfRGKdw3ufM8m3J
ugvbe9/9nHatvSrvv/QMQNoaWCB2t2DH5wTbJC+CvhJ1aMydE+MzZ9V2GElOJQP1tSvtOGa32Rot
c+nLTfLdgDo4kj50ET250Xo/7iA7lE6txJs0/pkOnzpxjSe3cKj/lgn/vzizAwnBX7oLEttIMw8t
AkC6rQmqLY2bOF9FP04vtfmW5WSdTDQUmRfAfDV6fVmqAbEM6aFXH4QeKbbWRiCvqVuk5XcQ7rN8
h+wSirZ7c63UuvgZDVBrE9F1amNOU3FyLiW6EerJ0P9epLX4HhVfDW0nt8hbYh2FrkGzj/uVfbF0
ZJyGnC1Uv3b7tNL5inpVbsbRek4UYeW0XfyAJ6OanYO+rgyd1hJCKPybQkOsETXStgxutSh+bVe1
J5cKIGzx/83ib5HAk1mU9bjKzZpZNIruR+nfG7iVxL53Tw3sKleaZ8EzdxaFylp9q/4J5nQWfXap
WZlVD7nFaP3qGBXbIuxBMj4JzQ/XezH9myx/lsxtqXzK1ZWcculFcBZ5tlECQZbTwSQyXhWOUKLh
U/s3mh7el3r2ucrj3dA9QXzbC17rROHzoLxI7Zp63urkz2ohkaIPWZcz+VHxI3YfQTQ6tbVJwvv2
tyVDOvIWe63WvH4XzyI0jLE4ARgvza/aYfDEPlWJ6ktOWj8b1YPb7cJ0ZSEv3SEI3P5flLkK6ARu
zASNKJrKnd5wu+5G6SBrX+XKLrtPl2+QheyBooAIPRhKJgY4s10TGEMK6Z+jyDIh3kR7PX8ZLOG5
FFMb+hUeHrIda/5Kh2Ql6PyprsI4+v+Y7m3mZO1nzb0OeVD6GvXSG8MLbD1duf6nA3V24E5wPGgN
SH6QCc52CwpzlgcAjxxJeswRmZLL49CuteAXVsdZkNnG0BI9cWuFIGP/UPNKjy0kGsjBtJVLf20w
s7UfCKYEomCKY373y45auGubf2/CBIARgN/0Rv3Npjy/I9ICB03cLFiE8UaNX+jHmeN20BAazdc+
zuK8QVzieqeY8kHQwpJBVWcioXL3fmx/Ft2z4T1r9d+/AhjQnyjTDXVyXI8RHaVYIIpgUCiN7cLc
6u62aL54SkELf2XBLd2xiDlL0Pp17ghxvq/odHuVPIUzkvvS+94pBT7VL7r2aIwHqdt2DTIEK+ti
4QKkQGsYkOPB01AxOR8hoGNTjadkMNZqbFxRszG2GWBn86ZQg5XxLe1gg1MQgC0pGVDC81j4t2ay
a064UwyIs+hoSZ/97M3se1ur30dlW3ICXz6ollYJywPZKhIm4Duzg2oo9NgLOyJqABaF2t0IKhoN
o+vIUJT+U6j5+56eQ6QV0RRK6DZRHx0E+VWBlj9m5lofY3lUPKEsPOrpCc5SscqT3bz3tGwz1GX8
I4Ut/t3MJeENpHb+XBmyi89yFnvXgPDjm3gcjRt9kDFqkCTLP0aNkWW22eNAj0h5IjWYQPtF64hK
0q7kbwt3EvAGWbImqC/tptns51rfV9AjwDTTjqW4qlcPWtbaMdQwJfMRfPty+RMsreXJewsmLDm/
as3OUk9v8javiOfXhR1lqL586UnHdfHBDP6BsgJiCv4IHjeojs6bG4JaZo0yjW0sSum1l/1hKxv5
bYlgrQM47Q5DheDA4FcwHUvPaAPdjEmZg6fih/3qxwr00BBksVbq7ouZisMTUA7peQx6WdoobVx/
6XQlOshqov0qtMb6Bnu13VZto4R2T8/nqKaV9saO9wZbrxPzyQwjLdoLmdp1jl60vr8tWz161XwB
+XpdqRx0dKRf3qhQ75AkT1p72CzcTPi/UC+mH0lNYu5n1no+dvUDVtKoxd5lXnYTpwpgGOPvDzrU
RgBf0vdDI2gOeoe0aKIzHeXUwu0YjocoP1P7tqLvSrey7BeOOU5Tzm9jEqyQP9AM09TP1GDiwxU2
hNZ8wJ2tuip7iqj9Psn8I9/j8sJfymwJCSUOuj089jmgyBTKMi/wcoR0+kuM9py0ttQEdpxs2j7a
RdaXLHvxlJcwXREVWOJonwaeY4z6vInEWiGwirZkAaS+EpzQetDcb3Lc2kUH4ebKKvbIxQYWNsYP
pfEWeF/G7K5a4xYsdXfPfsrsdulrjHEanZ8iCOVGQ2ark+hvJ44mfguNaqOUBzm58UYHoriHYAnY
2PQf9CaRy8ZME8g/qK45pdpQXNhXCgBpF6GMULv3fd0Ws5VTbilL4BZly0BjnaQ2Z8eqbNRy4uoT
0psiWbeL5W9usjenhVzuwuGqxH9IN1ZlpafO4iwbniQg8aKERgYuddrGJ6mQm/NTumhCTGdfZPVW
tmJH0x9z+VGWe8fvryp1C3Dg8rpeuEDOYk4X4UlM1UDuXDXBbQpwbsYYxv/wbeoUaHEMhQwIP6Cb
yxEXV9HpMGd3az90Xm+oU8hyK2a7TN0n435CSkjGIZdqO8iPlndLNbgu8BF5zK2Xyz9geciTyAIr
iCfz7OPywMjjNoYKKYq3eeZU9ZNZ0z0ftyBGUo7sy9GW3uXM8P/CzR9VUVBEuSvxVUPR3yjyIbPu
hvbYFBshwRkYQp+rv+TigYZzov/oS3Ut/vKq+hN/tmkzdBcgrjNcbzxiK6QGrzkcO3EzBJ995dDj
yuyFKzGX7pvTIc+yhC7gbpCnGZblR7/9KY53avPr8rQu3QCnIWZJdd628diLzKoPOz8DRSVKOw0Q
hJUc8NEqpy+7cgMspD5YEkOOhgSEkuMcISZ0ktWNCqD40bqCuyi2pm2V3wN3b6x+s6VQ1FZRKAJk
rHxwILPKRHUHr8s3vfA1Sx1tBEsVbRXYcv24BnxbyHShr09q1vB2UOCYLQ+11ky0pntoEwl9+fSG
9/g2DN/b4nD5gy2dqSiNUz/hbONxMk9CpFbUXWQLuMcaDQPk1FChiqmxilp9VWOBNlQiN0pviemN
LphwdpOw6WKn8PpkpVGyOL0nv2Q6IE7OPPR2VbFVRIzK/f6xGt+z4K0GGTBE9EbHtUtzcX4tFMTQ
YVMRtZ/Nr6kpXolsA8igEYsV1xBUBx3qt8wy3oQYwNDlWV6IRlqE8geUPGSB5tJWYoCQjZmFBZKQ
yauZ1+1BDswSPnQePbbuUB4vh1vY6CDhDSiAHKbaB+cn32sDs7DgbYjhaNpNEYHmkmTMGmt1TX1y
aWQ06/CY15BBwDr0/KMFuK9aGAsVG0nJ936ZbtO2PfaBcaibaiXlmkoOs3sYSANkA17t+OTN2ylN
19F0rAhlhvUhMfq9b6xJ8y1NHJQQGp9sPOmDUovrC2KhK/jUhjXPZIxNfuBthZXKaPy8/IWWth2K
EfiecqBAXZinMgVFtzwvuwLsC8hnsbkGULG1WveYi8ZerMu7SC7w18x3kmv+WIk9re35RBpIzZL4
Y3JM3eX8m9G1aULfGIuN7A7b2h23WR0jONbu9KK87XSfe76yEwGhs0Tbp4MfrlRDFjb69BEpXgEH
RcVvdtOXTVpDrReLTd7p8EL6AemArr2jzeNv1VBIbNFopO3lQS992ZOY8+semQwWZSsVXEzYKxlf
RR5DaYxQ9OUwS9thUrmVJ7UO2EWzMyyBwicYrjwxpqy92PXvhaQdtLE86Iq0uxxq6emDUw2Xkcn5
RSYz33qlFaujRjku6+RNCpxSbVXHA90Jtd+JRKCtTeEk7UtEVtG23v4/hp8N1exBi3kF4aumN7Yo
UkPoCLpdl6tgSwJh2HCY3/eeMNhF6H03tPDGNcvvKz9iIYuCV6hgKwk6gsr87BiHzDgCU9CKDZyP
Bx0Hamor/c5yi2/SIF+FrrJvAG83vuXZHB8rSfrSx4ZIMAmggOGDXXu+j1KzHMzSMooN76Lbruqf
0Et9EjzxrRitL5cHurR8T0L9Pk5O7sZhyE2wLCah6hxO9ZAm92Gr+xu9VNdqsUvHrEmbEwAA84r2
2fmo5KE2FfD9XB4URHnSfelU7f3yaH4XAuYnkAUewgCyOtn6zj5bgrLhOERyPnmqFaojFtfj8KOJ
DnGs2Gn15tf6te59HvKj2z8X0o/QyjdFfCvku2Q8GOleHQBjbnNvj79Wp6xcnh+/KsbePOkomZio
j89lIKte89SshfEtwZ7Dn6tJvM0gv4fW0+VJWIyDJyUu8JPo5Nx2pbdapaUniKYPnuwaTYmwo3mF
mt6qzcBiJIYEl+y3A/DsvPeFvHS7AKc/eOvYGD6h0jO4933y7fKAPi4cqEK/K9wT8AABoPOFY/W4
aJoudaa6i3VMoTEQc113jcq+NBh2AsX036K283y1agStKn1eGG3ex9ekpcJtVspwfME5ekNXrfRB
Pm68qYpLiw2S6FRdna1UyUW/ZHQpOZSGS/7U7LXG2OjZmpLU0tyhoj3pfirwUue0ZXRTlChOeXz3
xiFxf8jx2+VvMx3G5xuOYUAsZyywdchuz78N1qftoCcQlRMNiUbbTRCC8K+RNbND9ag2Py9HWx7N
n2jT309OK0lyAyWOiBZ02nYUEW+NDedyiOls/TAg5C0sSdXoq8x3aWEpgzdmvI/ERrkTYnMrZV+s
/smQX+SxQb6k4QlYrOmoXQ76AYOuxGahazUPwE44VM3O1/YDMkN9sg90wCiUHfM1ltDC8psscrnb
UIym3j79opOZNHs/tNpeofZUFdgt7IRRdKJV16mFKIC9oIfo6sRasGaL3O27bPAa0t5YSxw96yHz
CtQlwo08hK9DqH9qsxdNiJ3IfYTh8o7H/TVkkdJSnAIdrssfVpI/ftmzHzP9/WTIVUdV3J1ycMt6
FPCKy2s0jwMn4gq0a/M1bbLrFgiHNQrbuLvt+2HlGFuYDB6E1JO5/GAKzpk6co/0cpj1BbKB5ife
bR7C+m21iap4LYP7mAfLKr1O2rgIZyPPPZv2LJeCgLZcuckGzPFaXFPtfBQfCsN71/TmPioiYwVJ
sLAxgViiHADEmf7NvBWg1ZhqymVdsoDHG5Br13VabC9/v4XpQ58AsDY8K/bl/GHTBVpghrKMymH2
KR+e4nQ//D2uZJJbZFcgWYQy63zvj5oZFW6klRvECJweARMEdpFG9v7eX5Y4dMEnjBuak/PZCpq4
9bqYOAVq4qiZu8qhCI6msLs8Yws32vQM1LleJinBedekTHmQQnMsN55wo6dPcnEYsUpc43ssfRd2
Nr6IIkkXirnn28pCQa8vDLVkbzcQ/MxDU1u7oFP/utLBnLGUJ7Ac9FBjdtFEnprQEWTOkhF7jUfD
LWx4vCY1sn+YtJM4sytmSNDlznziuImy8ycXAkP/jERYamfDSt1h4dQ/G9I0sycHUhBpSmg2hBqQ
FdCxqu00y8kKFLOl9qXU3+MSk+s1gaOF+vT5RE6r5iSqUKfK2JZEHUH9oLZnyT8HCcEyDqLMNtQj
ink8kutaBkl/RKjs8vQuHBQABzCBA+Q5tddmR1NpVWUapm5JPyXcgNMBIf33HxAipkE/kjtH+mB4
nFDX0PupYZVijDIAizO+hPFzMK7kCUsDIeWBD6OYPJbn2hCtHDV5lgbVJihqiECbjjTu8lQtbCwS
tz8RZu9g/CFGxACJkFtHrYptoQLs9i+j4EjlKJocTsXZYiiUXOlQSq02cYvZMG0uac1Wc+Eu4rz+
E2F2PAh9I/ZFToTOegjirZCiigda2bVTZaXRtBQJ5gsFSuTfQdBNX+xkYSt9z7JGZHMzJNdlTf2J
JOJHFji1e7j8YdYCzT5M3SR+UGYEslhhnYSdJs9Z+kqgFNbanwskG1jWskEJQp3uPm0WiwY+osRd
UeG312Hk9lZkd7qAWuG7NjhoPNfdu6q+j9Udr3VFK20g4I25sg6XVvrJT9CnUsnJvBZJ2YjDwE8Y
wZm3+qOardTnF+4pNBPo7eukDhMa+jyAIGZphFl0takl2e5IW0rXlqXSho1/+cMtHLingeatdVMY
qiYyGYk4APlGzf5aDa6m1zEvY03dKf5KOWItnnw+sCwTpNbTideEhzR3SpUUbJdoG0mw8+SXsbZY
lg6Mk3mcX5GmBl5Kq5nHEYsHEdL5d69+uDyDayGmv5+shapWKhXbdT4Vatz9SyLdxWvIi+XVMAG6
qW5JvMHOQ3RFGAVpwCgmrEFx03hbX9n3a2ZEi4tapQ8GUQco1dxMgQ6UIYwNA+lDEeR0YltrjdiF
CGiFoWFBVgxyZY5ei6LSjQt5KDY6CbgNSMdBSrxayYqm7T97rdJag2yLng+X3vxNoRrRWIeWWmBj
VzqCvi+jN9oKI66IeXPvryFEl4ZEVYlHhUl34QOuqIhVfSx9Knh6LI7Pel18Hnyr/PvCCGWYP0Fm
Jx7UixRLKoqfXVDauCdc1brKhaEfLq/khZmbIBfS1JGZWiWzQ6cIXSlMsZneQHTzd0VrALbBkdBO
0+y+KC3zyVWL4lMQF9pK4IVDgaIc/jc8znihabMtVLe+25hALjaBePTMbWM9lPpeCm+L6GtVowjy
eHmcC5fVWbjZDa96DN9QJ5rdoG8bcRsJ+TYsSrI9B9+QleW4sEBw7YCMpgN/pbAwG5unWnmTWC25
ZXFsk2gTgyq5PJyF0+Eswmw4RhxruJT1DCcHQJJGmyp8UpPbrOqdy4GW5u10KNPfT046v0MAFftz
ElXxseoyO/UwmC+upQxFZth8l4OtjWq25nMdo95M7MpNMwrFfeJH/bYRCu8xH61HMa3llbEtnOJs
sKmLhOHZdAKej23AbC4fNMK11mOaHMvgh9WurISl6ZsE91TaxYgQzMGcbRH1ySCP5abC31azu+bQ
RWCNntu/Z2nA0DgJNBuLK7uAOiMCmeEBe5hQfDBaR22cwX/y25VEZWl5/4lFxnw+b2bThgARiVX3
z0F3Zf5DiYOGEzJS3HoTu2+WLwye3/d6o3A0eCW9ytcQDrworJRqFtp7cExw2GGLUqv5IJXW1X4x
krKzhTzH7Z24ShxPtyvxRa7f6nhr9jegsEbr1+UlvrTmTqLOc68EDTO5msZmZj/yWHuVS3lrVunb
f4sye152WWzlScfYSCP3ERSJJM6uFHNND3Hp8oBOPDWaaDPRbT9fCK6VIi6kMhhD/JXFhy55GrPI
bkt77JjI75fH9DsXmV3ywF7/RJudebKv4lUWEI32sP7VDPvoqFujKlFzd0dw+IqCCPlYPtSSp220
tMpuDKCbRwAA1VYU4mCDXXl19MNEd7qyNrd1lP+4/BMXPy6wyd/l5MmJ5nw+lCBW687S+YXJQxfd
xdCJxad/CIG8Ef4eGkWmeYjWjD0zSpgEbcSYuI3g31e5nbjuSvrxOy+bz/Yk44b5J/kB1bnzsQSZ
kg6JPnCHRfK2rV8b3geNLzthaO264l02LLtom02fA00R29taGVS7K8Zd1XwZzYfYL4+CpF5RfLjX
RNfJrTUX2KVD6PT3Kee/r/MNuXBDeLdZ9Fqrt8kacGtpbZ/+/1P8k4svU0M1UlUOOZlDSEmOY906
hn8Vhg9uC9xupQa2tHJOo812EoYMQiiDY4Ci9XUop+LAi7YGAF26XU9jzPaP3phjV+TMGCpvYfRJ
4aUXOfKwskAXkDcyjVDg6ZP8JA3o2YfxUNrvk5ihjPJL5xnwMo8l8NbMOKK9oVdXKjXRYu1BtjS2
06Czr1VZSmG6Gqu1az/H0Sct5rV0+w+8PYZGyjrpSJP2z0FtgdG0CaL9RMmjbVAk8NzalzH9eyPM
8zCz+89MTFeMCj4UVlJj5lgDJjDjiM7WYONIaavKyn2+/MlOxjX7ZLBmq078vTKGGndIkC6gSXgV
3CRK6HST9UiM7HcGVNoq1vQillb+6ZzOvpzsg2xXRObUFR+D5kvU7Mv+6vKZuZSEnYaYbS5BNrJR
jCTyiT5+ak3ZHnCvr4zyUwlfgs7ASgFu6WQC+jx1+xD4+ICjK0ZBCyqXcHos/BzC7nuKRcnlES1O
msJ7DYEN2L9zbEPnuS0uK9zvQWG+BqjpSZl+a/raSpilIjnUvT9xZitRgsRXlDFx/CT4XBWfg8Y6
6kOMxMKwUYbXfhT2cts8V0G39brJIDDYmEP8+fJgl16Kpz9itjpVI5GCTpyuvEG5b1wfZ6tqG8bq
jaB7VzRJthp+FhnhL4ddm+PZwmwjWUPxm7BRqdhUfOxcAoalHy9HWRvcbG0qQVaD8CRKGW9MhtF/
VvBpVwCQfIuja5c28OV4iwflyRedXQJipkeFb0zx1K3vOkCcUusVqtc/RIFyxdKcpGbmFsxp7It4
pvNqTJUbsd9rntM1t4q0kuUupvDwS8FZ0tajajrLtwLPgJM4DSbIXkpVtoOr8pehO4Z8j9CBETt9
+21Yc5FdPExOYk55w0le4NWVYgw5MfFpisJfvdbY3fBqhXf1qs7hUgqC2zMoYziHYDFmw0Pa26Ac
zO7TzNsyvW3821K9r/MXZXwEifj3X+w01mxYjSyMQ5MRS41929e3ueuoOHIJ3cp6XxvTtB9Opg+R
pSDTMaXa+E28zXoTk6UfgS4jW1DDs1c2ZCnb/zSyOTIVs5SmKL1pFvP7zPtptJ8DdH8scWUCl9bF
1PcHB4asPpfp+cCw2xU7waCfqBnofMZ3enc1osDq1tdyvr88oqWT6TTU7Fv1atxnjU4oHKLc7Jto
HDXv538LMftMaQbKlNczmY6EGkzwIOTvRf/3YN4JlPG/KZu/ha1KjRJXmtZc0KjbUEQhVqrwBwho
Xd5LlituLg9qce0BNKByBpmXCsb5J9Lr3ATJNj3PevllhOu6GfXeKbvhWoxTiBjKKxzPlZhL5y3q
HKSLtOKmCvt5TEv1Ja/saPQmGTp004le4+3gxOrz5bEtxwG+r9D7A4s2G5uH9pIKQaLcWGl3xKw9
xMfTErxNPqwsvuk/mr8LAW+SAUPUmdBh5wMC0RBW1cgkFu23KgcgqEC53vfRFkEkJd1Ka2a9i/vq
JN7swkry1OvknnjyeMg6W5Edr/5iSLdp/tdoY7oTEoIPk3Wtgd/M+cDkRJDiOgirTSaRHG67+tbF
FEw+/u13Igq6ATKpIdXhOSYpUSNNHsYY3/MQEtoNKNyyd4S1p97HSQP3REl/MrenrD+3+ZBVK4R/
r9LPLh3sjDH+SnJUMR/yNR7lx6PoPNDs63Sm54OIUegfKe9IlSe8kavvl2dsKQQwaZUKLfXND7xF
yQRqL7RmxZK+qaRfevueren3rISYs2t7q4lqeSSEPBxD7aiIe5x2L49iyhbPt830ISYUPcUUENnT
Fzu593KhGMRaMimVBdh01LTmvWylZLM0itMQs2vBU0KxH0HMAz5DPCv3DkizbIsm/evXFCNRRJHC
EAIY0geoqxLXdVZzomWd9i3yE5JjyEK3gIWeuq42d6kmr6yAj0cOEVUF0DONRBUq3fncqQOa4ihP
kjMANIi9u9HS920Lu+vo+4pdl3ay1i36eJqeRVRmFW63QE68aacbFnZ7Vmz7IviKA+PNqLdrBK+P
lxKhUAFEboPCIUX688HJjRkF7nQpId5yHXn1k55Q1BMK/VPfuU+N2DqZPny+vBgXyPXnQWdLpRIL
tFhFbgvDGx/aHHmGxHw3w3FjGV8Hw8C2MtgNpRkD9hIe9ay6w0BlLxqfxdh1LLW9SjVjl0feyqth
cQGfTMXsOxfAiFw34VdJ9bhzm/KuBwqc+cXK6BdnnLORUrLCrTyn1Klm0DRmzz5J+q96rdoqRg74
byLmMfaHyhDsy5O9dBbzSJnK4zDcP0he1yKiiKHJqOLkS62kO1MqHpPxV9oq1zDfV9KNxbGdBJPP
V1Nh6Z5BE5dqSoWJTRodouooWpimXFf1UTLXtEoWv9hJOOU8XOmVgVaWTOXounbX4p2jiZs+WOvV
rI1q9hRvBF0UWpc90teWLSjf/MARxG9S+Nqa14bw4/L3Wtz7J2OaxnxyUrcY1FsB1SF4I7LdB7JT
1D+8Pj3G1Pv+W6TZ5VkJaRmIUyqlp7+yiFanbEfVp9T8e0AMu52TBXAqTBhcuc5HBDlSNULJImVT
VJva7V3dx7ZfRYfLw1m84k7CzL4SxE6yqpyLIa8j0XGzQDqgeaBsL0dZXgt/BjP7PGmgipXZMBi9
uoG4t1OMt7Y75vVeFzaF+eVysOW1gGA9oCEcm8VZ9q716Wi5AusbfeWN0JDd6JWtFIbtp38vC8xH
QrvKnBouU254/pEKvZcUV2f25ABVWv1JKV6NXkDk6SlKpY2Ur6y9pVOJ9z7MRjg3wOrm06iMdPV8
st201OyovCux6sjyx6F9K9ckGpcmEUS0AoUPWtEHF/dUbQYzTEl5Mw+yZlt68r0sh8E+zbUHRLTq
T5e/2dIynBqSiFih+w9+/XwiJ9iMmtTepMsSbhPZuxu8fnc5xMLkgWdiMECIsdqaf6tM80pzDIGk
WsJj0N6GChoeuaNTvTCDleW+UOOaOOY8GuCO0Kuev7fKjJssy/lQfoj+6vhu5YKD/6KdB8MuoIph
KCgWi91ADWx8SrU1gBiPR+ZrlrlCvYSeBWsDJeF50yPMzGTQogjopUyzXwtD/4vhDdFWqjtxxHUu
ij6lrtBtRcXLjkKgJO91ZuqbFh3o5zY3/U9uTRLhDXRho1Sod2YYaDx9TOGmU8r2rqmlDoqBlrEi
ciUq3qHwV29R3CsbrZLyNzD9pr/ppVxA+ybrv4uCoD1VhWnclbHlokiZ+Afghf3PoNET5a53VTSO
jSlPi0dR/6X3dVY5SuzLx3zshW3njfFxFH0jQaEzQupRjfzwRsupSdn0rTTR1tpaHpyhH3QD1IGa
dnakZ5a8Rxddhdk1Jqq/DaUcY9dKNCpgtp3fbWN8ZraG67a/2qa3Kts3Qj/YWGFjKRsXk5TjICn9
dSgJyU0VJ90nMxrzl0ooPsPffiBUe+iz1ACoLY5ja9eGhTakLyeT15Ss7IK2i7/+P9K+rElOHOj2
FxHBDnqlqK273Pti+4WY9sImhMQiAb/+HnzvN66SuUWMv3mYl3ZUIimVmcrlnD7ows1kcfrUI9l9
SFtiYYzBBm4kG5D+R0NB3vCt65dKovXX9PeuR52tX5jF0aLM3lILr1oflJM3uDQGcASa9mg0Utx4
UobHEW0YEnmrIdt20ui7b2XSW+kNEPwo+jQrHoK63s/rrXCbwLlR2WBjAgFbHuEmAPyuZyYGemgD
khJUgvmz2+QFgtcSjhqk6m8Vb4CpYxCyG2SCFgER+H0Uuq35dRgLIAr1IOLwY5ek6Ay0iqTYYQYc
k5uCy/S5n9oufKZ06MeNxHjNO1NddeAu8LM3/lSVO6Axjd/NIEVjTYOh/21llPIVlEPEji2W+PV+
Ei5k2o2XvYM2UYQ3birICyLv6jACRsFOokokzqcJKGIkApoYhjeY1XenweYBu0Epx3XB5mObWybM
rI5qglJj5DBwxEc1IwFGWHPOcRFVLXc9Y+5bXqVlAkotxm6MyjQPPCmbw4BR9U3YTBzmnXIXz6bS
DlhUpsmLJx0rlsB1+dQ73bBDadu+aTMmDonRkZOjaG5DdlqCzMPs0kNHVfEEOObpiK51pL2nIbe2
dQJEc3eY0qjhRAKJyvNUGnMayCOo5MEOMOSDFYvJsX46uQT2TStzRFLSHpLIT4fk5BgGfTaDWv0g
U59vRzKVj6OquwO6sa0fwGzjKhqKcLotWZHEVeo5j6K1jE1eAVUicrDmnSdkiTZSI22+AsA6t6Og
4ukXuyiQD+U5D9VDwlh1g45QAzlSs6OPrmrJc2eL9KFCv8EXNbZjsDNLh+wnZSfsMAVGe8osGsDX
e3m6rbrSf5ScgvhahQa1Tp1J+ZOHaY5b2/CLn7WHODFSE0Eq2XVbtQ1T1pPIL0OpnjvF6KYoRHfj
T8EYe1VVbEtMDI1rNnvB44EMCggMM2AaSJO1gEuRoPLCtoJtwL2IjQnQ1kO1GQMSo6ED1EHFqyd+
uOAsjTJYzz4qbz7GtI5Z/ckzh4/rvmph3g+v9LOP0cKy1jR5m5az+6UpIAxeKlbFRfB1GJx46tOf
tfgmUu+UJYg8O6BQtWsP3EUPdv4BWqhBQc4esmFOeanipmB93AsWs9ZGy6kLSiPr4Lrd1qdZXKEk
ALie95UNmB2+7sCwfmQrZgxjICpeBgSGIQp0q8CB+c1Hmblx1mY7h7Vfe/peg2QlamS97fw6jSnP
IsKHlXhkURmQtAgQ/eIJqOfi0HoGQq4ALdZoFL73kv4DV+VGshuGqsfKSue0xB8rPRM1f8rZ06U2
wHrQ9egZN7iIc7I1C7GtMZADzthRvvn5fshuensl7F8IyDE5Oz+kgcAD5gdte0uTuglSwogk4Qe9
Sb2BMO8wTSZwoliw4U35ZKyNkC7FXxhvAcAKRrkBiaeFeFlqGBPtITJv840CLXNqZwDnOyZ0062x
qyyEkxa4o5CBtPCAcXR0esmy1uXOiPjL+dalKgrWZo+W9ONcwLy/Z4cGM2iLOoSAvhM5ZhTd6o6p
5DMF5T0ehlTE15Vkvm26jjiYtwOA5K8st3Zc6OyAC0fz2IbJ50a9ZcV76q9kCBe37LcIfVImG42R
GwoiBmeI/aGN22b/v1qEHuOzZHKVb0NC33yE8tAHr39R5wCnxEzSgZoASh06+ouDLo6xLC08I/IM
jT6gFKlFGxmW9ZnZ/CSz7nHKwDIt1FpVbOk+OTP6GLgEMcGlD/iWDsX8t2m3G9laABL4MKstYjYj
m7YtfRnMlTbYJe3DvBsBbRgAyqDhl9oHSru+dWZXVVovot7S6cMIboc1y7QkBaQ3FtC5cF+RbriU
0md4a5oOzqtg9y0GPZMhEg5c+n/vbnDQNvxbjnaXPE46lZcmVgMcaLMODu1ETzUCR8rMlXLRkpKD
KT5E9DPfJL2YOBgNKGEzHBPc/4mG0wl4K4f/ruVAaoTfmF/qeMte7tooTReuG1Ucow9SjJyxIBZD
nmyYjeLRX4iaVR2paKDt6EZckaakNCBzkNBG+XDD2A+QV12XsbhjGFifefgwwu7Nfz8zdKNFe0EK
A8sZHkrTixJ7pY9tybT5ZwK0/UqzNJfdmLSbFJVkzFRFrlARXaMoWADyxGXBqCjajPE/lK8v1+Hn
ucjq0p/H2UxxaFmJpI3XjWNsZIVxzGrVnYpJICHKHa+yNmnoFs+TMNvXWoFJJams4VA7E/vEG6Dm
r4SeS3t8/m3aBeimsAHCIFSmYRKdq8OxNtTu+jEudAvO6wfT0gxehAq+5kGEWeSOCgF8W04uHojO
syW+KDs7lKDk4wylp+oH5+aj9LKVUHZ5cf8K1ilO0A4dtvmIjU8Ka6eCbMesNbqx+dt173i2Nh3o
u5vqzOK+h9lBZr513D6kSbufgmzDAzeNSpECetl/aLn75fqmLqnuuVztxUCdBsxqJpZWGQ+Cfgjj
JuCv10Us2WB0rs7stKBtBTvXpdqCQmEIgwTHhiGoAI9M795H44j5+bqUxTM6k6IpYA/AjbIeIUXl
30N+7Nd6XxZ/H14Zpnfur/z12DgzIpPPYClr3HFpvxnqVJor2r14ED5QQVE1x2iTnitv0MITDDZK
wX0DljtjiEbxKCdzJfu6LCUIAEILt4vXx+VZKJXBPiisYmyfarUV40NTrjj2RRFIF8J1INgDdvel
iNQKO9kpWFsx/gpf7tAsDwis9m+06kyMdt7hVOF3A6xEFEfPLTGJcHD9N7NaqW0vKu+ZGG3DCDWR
zahS9M6Mh4qfyuDYG6Dz2VxX3vlj/7j9v6W4WtlXkZxNNIUUO9hMxclsvgJXiVjHcNhaawDJiytC
Wx/+A6MNWmkuzweQlP7gtHm3KaxTPmFgpSiPRfMdc4kr7ciLCQAw8f2PJH1VHhJFIYw2VjVuer4L
/VuPv1vje8aOJasRJh274rECc3O6Vh5c3M8zyXNq+eyySqQa0o6VGOfM0C3wVHUnp38b+ruqOA3i
vzfgwS0BfmuG/UQDnn5zKQY8fYaeSTS03jegSzYfGhUZ4OJe87GLN2uOY2c8AqQT5r+frQpBRVEV
CU4uB1J561qRIh8yO15XxUU7dyZkVp8zIaXfdD0pcGiGl0TW8ISc0XUB8/3XdX0uNwFJxpyb4bQ3
dMllBXxsnM2Et3M3ZpsppZ/qgWxS3u5Z0Ky8CZfU/Vycpgpp56D5jkNcXyQRddNd3/zCG1zrPF5b
lnY4Zth0YLaEHBL+U2U3GMEaKZKyh77YXd+/JS04X5B2QKRXnuo6CPJQIQYSWp3tbbWGKL6Ae+EA
VGgeBJ/zzn92OLdVD0zo2byybWqAXYXepvS9cY/ANOyLWzN7MtwIKG25eyrsl5JtkmwlqF7a0PMv
0Ay8mWDSSnX4gq66p+MzMpsRcuxIBkWkyP/CLaLOgIuFkUzkXLQoKDDLagoH2N98vLeN76LaOWvp
nKVjOxcx37uze2U0rbSNWcRYW4+sAEGvn+w6QOld147FpOe5HE0PSxDg8J5BTkf2hP7TG1sMeqb1
T8fDqByLs3FTkfthjZd7weBCTRwb5GIA2fyDJmICrygCAki1GhFZ1ofsATQMKELreUhQIexX7sDC
pb4Qp11qWeeUoqaFHEnaPAjGYrcrdhKNoIigVjZ0wR5eiNJUY0JIFip/DmdktW268iZt/e31M1tb
jaYajTQCZ+wgQlb3k/U+Ws/h9Mz+Ii7DQoDnHYLGA0el+X2hXOLXE9zUoJ5RHPDyI+tWjmXphXYu
Q29fs8BHxToODzWGNEYXcEzSKgJC/ZcuqCM7FdsOOFDg9QHc2vh4fROXXscXsjW/MoK0g3gKsk33
c8G3qryh/FDnb5PYttlr6h0653kUR8Vj13x0/BULsmCtLqRrGlk6meuKAbtbpe4mM783YKEtszRK
avOt5msYLWvSdKUkNKPlHMMBvcJyfrgStNtMRmZ1i0rzyr7OX675azy3EcTMY5UuWocvDZdTcFuG
CVbmjeLOE8bJRIpLdemDKDKku5IvNUMhvLOeVJnch24O6oTP1z9hwXRefIHmCeoqNIhVYrXFgIpJ
GCoLhbfGAoSQWBs8W9zYs8VqlwToPlVvMiy2z73bzEh33PVuHCKj0qaYRfv+NwtDUhweFsD3euRo
plNGGUC9N544AvFwqlFM3V8Xsbyg3yI020JzUKcbA0RYqFcPQcTLCSmGUyn3Rfl2XdSiD5jbNTCz
PSOya0ppohyeNx5EjfQAOkbTuQU7nWtvc/bEfbFy35avO4Df0Aoz0/zp0KZQAqFsk8KcgaK4RQdg
7c91+ykqRvmJem3koXvU9tOtn6cbatlRDTLt3vuGxpqViHlxi8++RLv6WWYN7STnCBNtnQpEOgwD
dRgqamKVrRjYNVHaaZq2Ip2fYdFGAFpDH+1ZXRk3TR8V8gcQU9b2eKGsZ4NK4N891mIJXgCZ3OMQ
NxrvA2hJe0xUzzDGKXCBXoj/gKGFKF8D4Vj0hiFAm8CqjjyL3ndkTLbf1w2EJn0ZjchThD5/xAiB
Va+h/i7alTNJ85echWSeJzDj5kJSivxXjjkFaURmsPL+WBYCnBdQd4foYtIsSh62XemZVbdRHcKT
kO+KNtxl5hrBxfKu/StG97xlOxhTGUDMgBl7I2bJAwCGFFnJ7axJ0XxsiMHUbKAMO1YevPFnRx4K
Fqfkv3NcIpKcsXH+75796gw7O5gQ3S+jhaGYDVxPdzTb/JshmXhnZfHDkk62vW631hal2a2KdiEp
E2xdUv70xy3JXwAWQNPddSnz1fzDjRIUvOYRfvQEaHfJC9qQZCPe1TTNnK3L/TR2x/yvQskzKfNa
z3YuH0iGJhXYohyUSXjC7W3QXCXghkO70vX1LFp74uIVP1fCMVhyKammVe5Ys9XzA1AM2SgVAbH1
nw6qQe4N9En/76RpIcDk9hkyTdCIoelunUS2keAtUJWlhb4+xwTvo/LzqCKkXrGBi8pxtkzt+val
i+6OOVvRjM+8woggmnrYtKe2s7m+wvmHdP0AohH4GeA5MY+h7acbyL5jOa4WC9EX1YGyts6j0Ta2
JTKA5tTGVUg2yqGH62KXjhEgfJjmR5clwJA15Re5mwKgAMrfDXek2mTNc2od0+oj42PUFGuMlYsP
hHNxmgOrgaUlTQlxQQYoNO8uYEVUm4fEefDUa57vqn7Dyr/QnXOZ2s2THLiXlEJm2oGG2D2yhkaD
d4fQwAwew7UOgaUHuD1D8Qcz8KAPI3Z5MYYBY+mhVyMRlL9iKMHp9q2BfGcaFc5pBrQG0OEQxkG6
Vr7/xT37pwb9FqzffSUS3+AQLBM2p5CL8J+avwq8Kw3wDIYC98MxjmNXRr3P0VXaxLXX72Xl7MFi
HBHS7xJexCZzdr6xhh49L/rat2na3Yk2ZY4B7Z6QG7WTJ+Z/LoaVG7QUHKFlAgRSaJ9AnVeT0TSg
j21GyDAyjGaNhBlRmymJ+jXtt2iIuwMBrVqBz7EW78+ZUM0wySqYzCHlCJGC+rUY1D7I+pijdzfP
6x0mFDfSRfe0+MLN/Lbwfjrl9Mm1XqlpRA5w0hhQZF1nOjUJ21+/18tqePZhmuEy/bQfJLDrNs4A
WFrj3e4PUu7p+M318ogBNoN/CtAO1h+vy108aPB4zfihYGHTGy5YgUcwmpSxHwM7eEF3sMMUpeq1
atyyIUE9ETYLbRd/ZOzQKVqh8w6XWjbjBjx3G8y8bztMkHmY1AFq5Yub1bEM0Ek6ZStbu+TJ51Lm
/4jWbJirkP8isw3rfXmTC3EE9ceKKi/v4m8Rmg1haka3LnF4BF254KiECSkjjoz/3xzWbzHajeEM
fWUUGZtNXg5xS4ot9dutAnzzdTGLru1sw7Q7giJdH7SzawvzozftwvqJwPiXp6IHceShX5uhXNs8
XfM7oJrUI86HWnGrPvn+yR++X1/RigrojWZFkSjC5wDVqF8G5341jFv8fUBDepigRjOWjlEKkF+E
i9O8BHbfNc+CHK5//6LVAvcNUIIwHgMgwksfBcKYOqAtbmlnlidV+pFjFc8ef/Fdfmh8eiuHtWHq
+Rf/cABnEjUdEJVvCmJDoj8efdC8o9vAOHj1d8BUXF/a4umfCdJOXxEzRR8ABGXhfd96YL9EW9Ea
RM/iatBRi9GiuVavu5pSTUYBVmSYAAUHU9HhaI4AqcrMzyYAh7vJXDmvpSjUCtHzAzoy9AjoQ1Nu
XydJXTXzog6t+x5asU9QPFix3YtaAZhDBJ9gSUFX3qVWGHUCZhQfW5f6NG46FRVUwHtiMiI9sKyJ
jHrlDbG4jb8F6n01WVfzvFIQKOp9aN81zbarf5jhi7UGdrQmSHu3pkYIWlMxr8wAbUUXA9isLD9s
a0OmlarV0s11AkBng79vBo+Y/372AEtbSkQQSrQK2RjwlVubrNXvlySgcI+e5xlvGvf3UgIHoCQh
DPMqKIFsJo7Bgr9omkQLCr4fI05gw/W1QNJtLWeyEkggpdykCl1tcYZI1lAr7mfRiaOtBYjzgAgJ
/xhnKzpZJEIBxIFYbwFF4viHH5xk+VLab4UXZ+WNXEtpzSqsmSEPwQJwm/BohQPXFCFp2iobBIjs
B/+1BlBJdc/dPR5ZYZghu3UfrhmKBWuEpz7qp4AHB/WcnqW0bSC++Rbgnk1Ryf1AgFyMpnUJv0TX
6sILegGYAgepXrw80D8834EzzaM5zyVGVDHHScxdyMd/JtdcUe7F1ZyJ0Iw4yyUsnwcRVisicAjH
nbqXazgvC7YuBJIRGERg7DAirB2RL/rCyTmETA7ehinGk7GccodCw3VHsaR9EISXAnCykcfQnWxq
VU6LgbMZauhmAC8GKjbS3TtJBDwRht4b+olnz9dlLp0REo5Qd4zlo+lZWxuQMnhRyh6ozGG1Ywk/
0qBZsalLgT+W9VuGfakHk5eheb+EjJIDaQDcsw4mytk8HrdrunjCgNYUZ90uS/97ohMdRUCwIegq
gv/Q7RJhPCehaoDPd5ckP/LhuV4jIV9UDXSWodUal+qPZIU5gB9zRJl30/EXQawodb4FtICZfbt+
TEt6Du65f+VoRjxjOUa0Osip+aZ0QKZ+Z3UrEf5ScxRauG0feQJ086Ir+fKYjCCnAzgIoX1V/TgV
CT8kwPxoJgfEDqabHsCCN+0bk7NTbWVHULJ9IQoAiGxKq6frq/2VUdeMIj4FwKmYoUHhRs8BWS5z
EqscAEdOh5RGLQnaN1Vn6UNAB/5tdBlmLgvFA5A0+F4Zy5aFd1mZ+Runx1QjGLoKdsCP13tWBhjw
F3BOpyFsVQAmOT+to3yaHtKZejg3+LAH8KA48SztXj1gWDbok+bKjMzUyx/Y4HrfATNM3rvRRuIX
BMJvOVEWjzMgdT3mSWlBgZtoAJcbMErt4r7u5xdEwscQXBUy39XlWP9UmTGmEQYdzG0KbKwHiwkE
MsLq7RsbCBx/0TyC7QMo2czDScC0c3mSQBCqUzOEtqD6fqJWszcNdkrS9C+ML0r3gG8CSSY+W7Pv
3pBWPi+mGcAuuOeAZxlRBY48sD1eV4cluwheKCSuUAcNAX+jrWcSlpJBNd8yAsoC0lMkiUZfxCKQ
4rlJ2zGa0tre2NRSkQ8I8a2NfpOX6x+xELARpMln/mx4T5QTL/c0SwZOgSoEtMga8bXzXPAyAv6z
VK9DOq5YzAWrciFLM5hukkl3HCHLIDek2XtZ9wnMljQwVsLrRTlIiSDUQXz9B+NoIXEHpxT7mmd2
+DjaqBF6BoCliA8IhMn32Ov1PVxwNoBJQz4Mmo6rpJNBsKHMMaWMdREQ3SoHbZBq7WW/YCgvRMxL
Pos5ZAewvhEwwRsF1rQCTNjEGuNOrhHEL4tBUglxFHynHhKkeWjV46z6bvPRVJgoTp4L48f13VqA
nJ1R5X4L0dSgSjOvLWY1EMGvRAVmhIbyMzOPlvXq0L0HdBQuUcW769FYtaYbC08vCEdUCrwUdKHp
g4VTZlBW/sKu9luQwB1UWwFC/670b/wsbjFqf32xC2EwAY67iYlIEIxjVy/PrZIg8R2bWeW5OiaF
u7eG4SvKALd1Kk+uyzbm5B49R71dF/sLskHzNJA7N+Yi5McchyZXGd2MEwZ9YQBNCetXOCNgcVa7
iUyHNrQiZ8SIf5F/pN5PU3TP4WhHmV28w/TGlQfoGHSesOZrCXZ3t1UHDsA8asuVlO6SsiGBj9Bz
BszDqOLl3lD0+ZrCw97YXX6rUFSv6+FmCN6vb8XSCZxL0W5OPoWsx8w1LmfL1Z0LYFKgn4al00am
n09Hk7XlU2mSfRok1YYP6uG6+CXbAJZQF3OzACqBkb9cJE9SA4NEuFHF0O47u75zvL94LGCu67cI
LYiisqgcf760npk/SrN6KjK1mfu/rq9k6bhwb+a5UsQuno6U445tOQU9w5ukIeigmXY2n46kGlfE
BEs3dCZxxjsOY4uOvmMiSGRjuzUoYjJL1BEluDoAyfBUbFZl4+1k5vm7UIrhOey5vOOUljEFehz+
kYGPjHIz78YoMLPWjoqhA5QPYIrr2PQaY9w0WVE+gIjX+QQIiRbDkIBu5a1KAfthmsMpkcF04xZJ
BeBru0gjQRLx3iUESFuZVXVR53f5SbXN9EhcxV/agkw3EoXyWHZ8CqO88oHwUYOpKo0czotig9Aa
7bSAwJHfHI+mclvbdX0wmEXidMiSh1DZAh7eDtQOVKwMCLau3DtiIEVkt2GDbFD20EgARpuWSI4G
S45lbdjHwPC2Fp+cHePBuJsUJ6hxk/EeSMPT3vUM9+QJvEyijPY1OPtYiUa8Ab3zAERzncM4tdPb
2PhWFamg4A/OhOR6BGCQLolG4PhsMcspXwY6WPteVOUXI80tAB3kPgqWBqiFV2zkYhwUgofagssB
363+WLOJ0TIa4BGF1rjgBNZpfteDv+PoIv3zhrp4AjwN1g8xN4bwzgr7ggGmYvzvnDcOSsK/v0Jz
SxT5R648fIUi02koA6Ay9fvrV2jJFoU+gEExWwjKep2jXCGcbl3ZwCqHFrjrMjy7eQprxHcGrT9q
s8bcW3jk/lpWcynIC4HTCs5fG53Deq2IEOBFOi2SI8w62fmmNlL0iDJkHQ/cXMs1LQVf57K01EXV
F0MVSGwjDwRgX3pa7QDu9tJR0Ty1xPgLZgMc29naNE+X454bfQ152USHKKcdeiZH4xTm+Y8yo5/G
IOMxEDzY1mRASxGBan5eP9Qlu4gfAHIM+go9pIUuLXw9AkSGdvgAS0g8hhxSb5NRfSRGu9aMumQZ
geeFrBqSxvMk76UkdxB1gUAQrsxN3hmVckMEGnA7B4VuD6wRJlrCGw+4J9cXuKQ952K1Ey1qXifO
nFoTTTBnWvMgdkvECAwJnDXC6NlX6XHLuSztNFnTtF5hYDOBzxdRhgPlh+urWT6ufzdRZyvESK7R
FpCzycM7H4DuSt025cd1GUt34GwVOqBW2JtkSjrsWMp+5o0R4R2C5ov0vhNyZfRrTZJmtIBqAFDt
eb86zP7Vo9y46tkJt2O7Esas6IDOsA2r74xDhRWFTboNpl1NyniaYqGeAS214g/W1jTryNlbh6Gv
SnYlTsis8qgnQ5RxIGtuRbvy/l6UA+AzdFtj1tTVnwJ9SjrHnq2i02VxzeLG+8TdMAqsFY1bloMc
OFKseAbo2iDkCEAiPiegkAiX/c8GUFWutx2Sn3+hdXOx/P/J0XShqTGQ4gTYN8umO+KLk+klbwUN
b+DQ1iB/1takhbVpJcaWBsgdeyT58JH8iVK0grQNDSNVB0//u4VpCjFigEq0CgszoHVVGjV+ueX2
S5Kt+a4l/wy+wH93UDfl9ljS3oWgcmBR0A9b4KxGJnmbnHHT5uVD1XCAyIuVfO6a1Hmvz/Qdz5DM
w2w47Gtxo6gZc/8EathotICuUiGO3GVdtbu+o4vX+WyhmicxMxWYoErDO1/aMV53UW71zyUTiJKN
TVevzdyvaYvmQfK+kRiAgzjqjZGTHH0JYDHwy6xRJC7KAbw7OKnQAfwHnYYaa2aNIzLyPqlvswQ9
KhglMpDR8tkaAejiDp6J0pZU+SWRwBGcKzSI5v7xhwNaO0A7wDaN/xfN6ASZSFQ5AfgOuBrNKfZ2
qHjFYKg8B5zXY/1PkNEbYdvA04J7bNxhxWAtVTbOBeo9zl4AtD9pwqvgYX00uXvj5+1tm5pH1n8G
qeK97/mRlUFNKxPXhB6vK+eih8Yz2ALfr0VQ4ri8D2KgNQiFcYrU4HEhHCAyfiReshLVLOrKmRTt
AOvKrvuugBRzxhru5dHMil1f4sHp1SsXfPGBg/YP4FnhUYuck2ZXQmQemrSCLKPb2pLGpZ0j+I5t
oPc1bhSm8ZA6kfsXU8wEyXI8oYFbOWeyL/fR7n1RUYU6kRiT3eArHlkg+/KNbiWPs2i/fsvR6VfG
zFBJZcxFnJKARuwrEtWK9ZEM90UiN17zzSPu9rqKzIfzR5h4JlLLWg+hzTzDgUiKAyNZjOhXVptW
fC0shrzOyvmtSdMc6xTyGfYWG+nOLZXPqfHkk0+Z+5xhYtddgUFY20zNsSqf+S4zIcuXYjsZ8ch2
3YTQ/g1oLwLwjuXqBPKaRM27ltyYO8og0RqLXefJuCDpVk1WnOJmJ0P1SvPh3u/XmDTnn712hNqd
sDCOJcMaYlPwYlWCovLkrQSSSz2jBLEdQAEx/o76iraZNgtgXXJkQXPjlMm3Rnzu2lsnjS37UNTI
KYBHdzdNNEqKx9DMIh/I5t5t0B8dDsrYfHNdZxfN2tnHaPvc5FUrR4oFS/+p6sctL2+Ro14Rsrir
Z0K0XaWOKjwlsOKyvHGaAbgjfwFmh+KljXkhF936f3DfBTgq2klkGw1soSW/t24SmSwCaM7K6S3u
15mg2YCfhUWl66BLWkAQ+paiGoOXqfNm+Su2608hLtA7TSSgbSTLwQ5zKaTBvBpAsWZD4qqNIfN9
3bt43Fj/+VguxWgWBDXo1CkdnH1o23LLQjPZjnlH4+sa9qdLu5SiqbuBBiAgwmAx4WTHVfHW0DwS
yYfyvv6NHOBvz73HqONocsKBewX1Efu4HQjdQ/fQkIBHjur2gOxb49f+0zxhUcD6QOcI8BnBr3B5
QvaMozy4yN/3UINsfHYwgRvEGUARgISNlzxu7Yri/XmHLiVqh1Vljl+m1IQ/86c7vHGijqSP13dw
Ue1+gfH5oL3xiKbbMhjqAEzouEQO/WBMue8Yf0n2SUnWAG/+jFNBTeWin3Hu3UYpSAumKDemwRpd
1B/K+gYQXrJDmwUy4+ILajvXF/Wnm4QokEaFHrCnfNvWDNxkirbvBw/W1rppmnfLf7GKI3iSRwfW
aGUDF0KqS2GaoctNO62NCcJsGlvuJ8cDeEYemeFONpiueG6S7bRGH7W4lWfr0w5tVCBFz3MfYTiV
kdPn0QS0bcQfMjmsQoYu7aXjY7qFoBDi+zpfEdocElkbAY6tjgbDiQaC1LwUgHCRcd/cVu/Xj24h
4p/7KH/L03Se5YHLiwDyWPnauRE17yr+FS+MDak/GWM0DLuw37RkxWAt3W1kb9G4h+gUlUpNOQc+
GFlJAa6HCCMpAC1PQP6ztTISlfxgm6+he7y+zqV7B+gywCUDgwR9b/MHnfkUsH5M5SggsMOQdvM1
qN+G5Pt1EQvlbdc8k6EnGIVnc7trjLmG3jxPbIr7/h+weH9158zFaD1Y3L3lHvjuQ7UXmI0qp3f0
Ga44nIWup8uv0MxmQfMMn4GVKsU33PsQCXushnpnJWyTgxtPpQiXT4aR7xvZA1+crjTRLF2W813Q
FKqsLa/CYNAcx5Kt4Dya3PfJOnnFQzCs5CaXtOhclOaOaiQMRdBiqSby0w1vojSInf670+4Q0JXt
IZB/Y3zOJWqWrvacImgnSCzHl0Lsgfyd1lVkgCGik69tkG4zc9OY/z03fnmkmskbGji9aZY6BK81
Mm7uml9f20jNwIWV5bXtTO/SsimLAEsKclAZtSw/SafeOk7yxtC9OTHv6fqVWTJ259upmQGjTThH
Sy/MgCMjb3h2yy4KOiBLZz+K4pj/95f/vI94hwcWmoXRJnRpBKZOFC3mwvDyqH6qTuLBHzESV9br
9VUt25rfYjQlQUVaWsF8A7qpOCTt+Mnt3K1pi5UIdinoO1+NphWAgUjN1oEYs31ianZKc1V4ExT+
4fp6/j8m5feCNPVwRDIWwOVGqxgS8gPttl7+7k+xHewdhamw3fxM9DZTFqPIuxJaLPonYIFjNAMt
ajPPzOWZhUNr1ZObAnSSeupHVbrD3i+n4oj6d4gqY5XIJ4O77fskXRHLpq9vXFRzt01RGbvr27Bo
2FB0BmgXILDA3Hv5JUbGyzIs8SWG+QOcUarZceO2RiLMXIun1iRpCjQ3aBVZBUkhSTd1sGX8pTY/
pyLb1rxc8ReLV/9sVZoWpUgCuD3PkMukO8xBYcZcuCOah3hUeTlGzt+t/O36Pi5GcOg7/HcjNXWC
dzaCyYc6ecEelIxGvzVBFlD4m6SJZf9IRrzR+zU9mk/nMuuAu38mVDM1RCR53wXYU4c/BugGNL1b
2r7Tydq2VrpjTYfhBKRdHtHm2pCbcq0Dcu1IZ0t4Fn841O/zoME2V6B3zoqXGSQGzxjX3Qb5SmXw
1/jztaVqsU4yeDIvWyw1aPo4VxNkQthUvIrS3zTkS+WAIIOr284r98L2vwTgRjABrC0HdTLlTwON
87CdR2p+I1a2QQ1m7wzGvsiTJ9EUt11bbyhZ4079lQn986NnvEIEZ+D90fRQOCPwazvwLnnWCQ5v
o8Ai42aHqbjDNQe3aYjmZjk8gbLYVy+K3Pjme9CvQREs+iPw+P3PR2hKYolJNjgooNsbPlhl1Fc8
TnPQwYxxbwpgoLbx0HvBimouuoszodpx5XZV1jSD0LKJHIGVoybJ13jiAFu+eAH+XZv+nO5Bcx9K
D2LSwUKTUQMo5F1SZhaou5rhFSys1pOVKaY2gcq6m7bPszYqqrz/4VqF60ZlMpIPE+Szt8CuJ5/M
rgq7KGXEHR+nIem+1LIUJ0u2CebZAq99AqZQvxvBQpbtbFWSuCZ4NHX5YPRRxznpoww4uSB9Cam4
SQuvO6B3xLmtA4GkkjCsxwEgqs910+fINYE665BkPHyvWpXclE2K3vNaJf3/4ey6lttWsu0XoQo5
vHYjEMwUlV9QlmQh54yvv6t56tYRQV7hztgSbc/xeHfcveNa5tgWCNhJ/bTPNCNxIm4wnDqrQWXE
gXCv19tsm0a1ZiI2VpkjuvueQEbUrz3VAO0UqBkQADT0bJegOugAgnTtD2D/9F3aTkVLak0X0auf
d5pqe4qcraVgiG3F03gzQ7kn6APRwt8XtfQWNnF7zGshTE0DjepIo02ZOTVp8MhFnUqSINWPTdKN
GpHkCqh96jQJKxBWKxkKIEf1k8cCboLSZ+27WsujktgoQL1cGsGw0g1kzVC2pgHvlLHbtIZRPetT
Nz6CZqA86sMQHGr0Y671LhbcEo04VtJ3/HdYit0pzyv+DZRXhguqC/yLnl6ldjFq5UinUWjcCrH0
tR8DrA1QkL5kIriuPwE8otkF5agWwL7ksy8PPD02iJ5aj/oorlgJelqkePOSSl630SioRAwaI7Nj
fUQjaOV5CvDovLgdCKLZ4kj0SBQexqH2T7InBqzhI/H2NRi3jvABwfGqlnr6rlW+V5M88osQC19x
OvC4NWPFy5l85L24WYOLltsZasMQa3g9sgBEMH6rtSrTfAK/vPP7E3X3UQShp6wCJRrdGrOnfkxw
roHaAdLgJpdJM5Y7VZ50y2v7P2mkf8ZVu9UyjFrJR/d3yfftHQORlEtFGmAsrh+KsJRArDSk6D0U
atuT6pjmugEu3lK2K6nz0TjKQScjH074BHgTnAAnPc+zBSeOPcE32vjHKOZPdFPlOo+4NUVMeQ90
M0fm3Cl1yqg3f5/vXa30Q9BM43YA/OUQHAcmd9m2JGvjjhSRt1V47q0NddJNS+SId60PlGVLrGhL
1xFavF5gLokNYCxFAD3tN5JwQfGptLMA5dT4MBvNbthFmvWfz5LxSTCiP3zPey1k9Nq0yQiZfPXB
qOB65UUFN6PevihLmfD780OUA1zxOoCD5k6OH4BHDOUY4CTiH/0B2BQbJdlB7Zo6Src02Q5BHyQI
CxO894YBnhm1yKBNEG4osDsj9IuuycAxMWVEAXpt0IRWAdfn93W8KwaVs0CX4CFoXozkt2Nadh4s
m3xaVTG4v7id2Hz/LoMZ1/Ojr/yQMTO+4VdIhiRChq8VpS1U6AEvQeS2sGD3LthPKWymP+xBbxyl
thQgpesrIAaWYNiNaS+a1eAvGPj3D4QEhxcpL4Tu521woZoVEcdBlNJX1tQrpIcS1cuJlnXuKmWj
kgwxjKDSTZAhLV23y5b8u5zIvulIFAAxB2E3tNWLPAPA+zFRYMjnYGVOU2pH53RXkD1dbU4b89sw
V0tFPBe1/K8sXRQA/QUhqLiHUQq+7ZklNWhc3pchnsrC7GltgUncHEyOcARlLlZOAxMM11TFNzxF
2lgD7U2BeiQiPCkoZ/bEszRTMduFHbih2byMS1SQ4kHHv3CTyeASn+853ehJabFxdWZnovSb1hjX
RP4dl0ZDCguTjnZv/jOq2Myob3pUM3VaLGjeGzAj+NM8eqXQ0QwYpduaGaHHQ4zIz0D00Q0TIvhm
ZRDoKPVc28LeW3HpRiUtVugpIOevpUUR5zdgLn7mEXV81OUg+xgIFxBwBoknXaOZ+37IKexKCWCr
JHQ9u1h9djQhGcHJGck3ABPoUqIE0HCzKw8AblacLcJ8QcAV3vX1GS3Tqe6kMlKJaZob09yZmx1+
Z7Mv2ya26xKCX3a2beN3xCVOQ1zHIQ8OPv73Bxzm7IM8EAf/2cWvD/h7+LsW++/4oOyL4ofJPigl
Jj2dzBW+NivIMtkHvim+2F9hf5X9wfzaPJ+eN1+bwizwp80GX18b9n/BODcLJ+LGRWCEtzyPYiOc
BkkUjPmWKEHGD0mqE4Xk5P2fwykdGlMjoxWS0Ols1KybKf3b2yXVJcs7T+vE6Tc9aclzYfLk+0un
vq2Z45pbGJtwc1xwcxjFCWj+eADCqTOFmYhDleZcEtDNa0pi4rOl/nyhFj0tFIfewJ7ijgInQcZx
UNHlDVnXpyEAYIOnZPAQRKcysemOs63NhGA/fn9oLjD8V+pqJmj20vSSOMRj6AHil6QXlQU4U5xu
1ZLwJwmTZN8pfm5eX82dYe0ONnEHNnHn+CmTrUxKU7EKS7E+yRFmKkH6hrw41pmuTl9fmyUCrpuH
hPnlgBiXUM0Eymcs0fXCtAMawsUaEajiM5IpWtjgm3Xr8bX/GN6ShZf+Zhdw/HAWDVRxYNOxEbP9
BvyM0E1cHtBX+8N2/x4/rf3ZX1TNt4UirIAHLF9IQYGLWbtJt3GF1AZTGtJnhWCvCdlidQm1Vgun
6pLY/bnZbD6wj8D5BZplBuF7vXiiJya5CPeGQr3s7NfdPz9saJUdlAv7+kdRMGXBNIbD9IeL/519
X35YFrEyst1SqI3T6vu0MjcnKIev59Xv5/LmYcBQQYeuMs4i1kjLz57RtGwU2ctb0C/SmkLphReN
RVdLLZKXhNhsTQAthp5QgCQhMDF/r/k+T+N0xOIzbQZdi0lbZOGW3dth4NUJiP6BWQg2wczDqCQj
TcsQ9Isx2WyeN+bu3XZecH1erIUtFpjncDOdH5Jm6pPPfMEzAkja7HbYNuim/2Jj0GwswLIHSTKI
0K/PUJgbeVSHExNgmq87+y9xcBzoakHX3qIV4AD8lDObiNCleRDnkLN7f/94fHz0YaY8QvEwY2XC
7/EniLa2Fl2dvwt6/j73hP38HslIAvbLQt7tUug6X1rUFqBgQodCFueIjxV6E0HWKeCksOviHvAk
443EQ7la4aH8fZlv46eX6f8rjD1FP0zWXsMrqJRMGJ5/PPwPeOUx1RV7oH8XdfMEsKsGHG8dmO+X
x2bmjPIIi4yNAaZTZnUwa8Nl157df2YCXMyBJZn31/KHTPF6er4RD21dNpCJGnOCD+De4fMZs41h
gf51Xpzj9rjdWgubeBvinU129rC2ZScGfAzB0IA5se1H543ul5TK3fv+c0lnilbzBbGoQjY9c6cR
A9rz6OCkPi0dk9us2Gw6sxdKDZNKQMcpBL2atuvAs1k4HTf+zOV0qDDRUaCBIp55954U5RkXj//s
1EYjr6Agt0wbj39hfV5UJV2xO7BQ9Hr/+v8QO7v+seSl6SRALDsfMXlt6eszQAvxHIy0MZn/AovQ
fiB4KZnV0cDqIM4LEF8vPlVC4FDiJ9Z/4WG6gJXdaIEfA5s9TDpYiCdgOvxzW3CIzN3lAxeHXR72
ouKpZJeVfeATP7b49XKZLsY3VgvXeOEOs/vyy6jmVdBc6ZUtfzUqNjIM6J/Xm42CjYU5AdblJV0a
gcSO9HwEABlACRYgL2DHzNYlz41EkSv0dzLBFz+FuSrMC3nB7Pd0zdSkebKXjJpL3OpKMHpKFeBs
GPBtUUspzTRlE2VcFOgSHqScHHzik5SmtCN/8buJDPj0mTVlYQwEQ3G2R/rgPjiuZWFI39+nL1hc
rg3dAydnA1/o9Py8Oa1a8u3DF/9atF9vYo0i7ADA7wCEFuY9yo+uFV/JqUrUcnwMFjEyvXrfNZFW
00fy4bu5Gz0UpHLix9HsP5YYL24fFHRLGCAIR9kB+ugRALwWzCVolh/QpcperwPe08dH9qRgDc4j
gVW1WtqXW8MKNhVMTYgDOAmgSWYCvUBu0DEqckR1ps9wlbj2tPorOdy6eA7pB6g2qEqQxqDAqFqy
25kSvzoSzJzDIw1rC0CKMFKu59qrgcqpnQbRT6Lz2pnxc+L2vSM4sZs59apc0Ak3fqE4kzc7gmWm
tLxYQF5nC2fhtXsV6UNMvdoUj9t+K241k3e0hSv/fwhFcTzaLFgEZRbUquSWi3ofQpOEar75Hp6m
bbf6rEFg8p1toAFt5FmeyiUDc+4D/zPXf8XOrIXQM0LQQEGsIdLx4ZR+8xSI0zTkN/3by2im7hOq
WRZr6Zn2uNlRbCoCVwDsQPfx9Y62PO7MxCY7GaRcK5+iMzr6rvxuzMdjlJDxEGCNETwi0RO/Ua3f
teuN03mZ8w/pM2ulNOqplIG6TUaFTCiAeMaDA3gqz+Ic8WUJd/jSYXQ7V6QH4OuKiGPPTm+ehqg2
AS4Ribbld/ksQp0lG9UVnOEhfx3WgNKiJegHyZKKuCsYhi0uDhwIRJ9nguvY69qCg+A0tVAPYaGN
pnSyjfKQkH472rptnPrV4ETWYvSLndX5lH9KnmlFTvM80ZPZ9mJuRFwXtnxsCPG3tW+qRCdP9Spz
TpKrHJf29tJneyUaMB+g2FbA6YigEwC3rk9WB3Ih4KKniOkMCHD6K+MgEfQOmZ4N7EM73MRWs0lP
MvURqgWu+fOxdwAqD+2VkfRYH3AGNp4l7/eTk9HcFYlvPiULPpfIpj8f4+WWw09F2ftNGfVU14mU
t+BRNNXngWgWGEotaf9ewAZC9Z/TbMN1R1M3INFeOSUPhpuaUAMO95hbirtwGW5MDTAIQLGjopuV
38MLvF4wA/0DfF7ISF7bmkjCmoiWZxZW7TujSDis4fS1IPFGnc8kzk6Hb6D+KgElCa04O3zmUHtI
S5pt/G2J6yB/Kv+PuDR7nGYrfjXJmTXTgJ4GtdgQ2a4zblekEPjXoAPlX8MUDFlESE10Rzm/T/TW
K5JBDIzH2ZCwtAp2/HppJU6dumxQA9qZ5d4nGtHX2iF9AA4B7e3oWzVRcoDIdLzN9t+S1ZN9Qnmi
71Pypyf+x++DuY3AzAYze9SQpq+VJgc19Yh4oML63OSRAFlyC+Kzj8bybOCglDRHZkAkak68/7iC
aCZ/tuvoGBDLesJijIhFpqTeV7ZoJY9AkXloVsJqcp6AN2AnBCwrZrMHWNe6XWXUWChwvFWKGIYO
yCFkwxHzuOkrqHwYnWGDQFTzWSukQ424G258S3eDj2nPHxTHp2lgWYYrLF00ttuzM3gl+eY0oH6i
7CC5tlAk0r3K360zHWqCchllx72X2zrELV9SiLd2G8w1QQAUDYLcoLSdH0J+7NSIA2MZjbaSGbmp
1VuGha3nYEhLTvTtP2q7TqcAOTKHz5a2Dfn94N25BdcDmB280FBTyUOTMXP9bG41hUTY6t/N9vVL
t8f1YPqbYSN/i5ZMUHuVbeJHGVBLlF/vG6QTPQK07qUR3TxPWBJmxKKTD/dS42cjSpKpiNsOdlYg
0d5CWzyXQBX3fyaimw3oIsloR+Q5foQl4tMvHoSpCyO4MX/YABhWLoDrcAQv3vKPaJCsD1ysKRhA
F+IKMh0gH/xjTxZtj1u9dy1oNtNSjpJEBOsmVc7JVgPdAikTUmxCN6Uv4qdo6wbxFl6325DMbHKz
ByVOM4ANq5CJBMQjv+ap/NZiPf/qh5BWiOilH9mSyHvrCSAbtLbAymFG1rWi1ZqSKzoeprL6PhzQ
5FIirYT3vlv5jmYg/zlZVm+OOFWpuXSY7uhVQVLgnaApim2mOntadLUahFBvEhqvopYM58w2KAru
rBpQp5RDWtj4O6l02vn2MJF6s5TzvLvcP+TP/QY+CgtJHiAfTE4nzVUrPKe6OdHc6S13YpV/Aj3/
fqXvKNGrOc9rT8Khi9pAZq5JTlBTT+K19gq24Y+Ylp8DJm8G1mB5L8VuybK87YfBnQViEYwVtJ8p
UGfXO92EInpOJh/5oq30VdnTa7qWXWlX4UmzUIeSkXb1+1zv6M8rifP1jZoalwjVcJQfqfyerwYz
Oow7/6FbJSTdDRTam2Yn3g6fwPikrRcpU24iDNcznq91FgkeH6qQH7jcwTj78H3L58iMt/rj6FvT
SotJRstHcT9xC1rq1iWdiWba5YeaGoQgjj2JTd3ptny0gq9Gw7+jQVq0rh96c1iLG3gRpvT4+5pf
ICGun0rA2MIx1JA+B93F/D4nXqtyYlLFVHbCFxlvE+a4zXcSXKUNZ4E5xjW2gylDaaP8w5yI9/gK
QGN3WIeP3mv5JS+cgTt3DONhMMGMbBo2+0ylAQtnUpQEdXPeSX4Q7HztW52BqgrRhr1gx2bRE7rk
JdxmK2URVjmSooiHIUlxCUr/WP0KyIRCZ2Qxlc4AzR4dBaUd8lvuGHuggUfP9RYwfQtG2m2gm8kU
AWKEgABKOS7X74fMyAs0oR7KGMqkM/mnISQdkVHYohMc8K1+4KFFuU1jI0O/dNhuvQKIBpIdo+Zg
9CYz+zDPYhmAxFhjxFZIuPIt8c3btrbhoJX+AV32x9/P2E2tCLL+YPQCciuytNhVXbw+3JKcDFUf
c8wWhi6xq9fGPYBfSaeqEx1VU6MB3OTXZq0Swym+M1pQ4wlUPqgwCpcq3W4DEhgL2m4Q92SAvzdY
bHVUS7UQXcYiUvSDKj7JVqhRB/PFIfz4feK3OYaZsJkKzStg2ecphAUoQ19VX+k6phqVP3kzsgZn
Cc747pGCzQ3DE6EPZBhnd0fmy9L3OCgR8VTBAk3cj5D6O/RkpXCDxKNn1y6gJPW9f1hqrrm1Ctiq
/it5dqKMagp8Tw1iWiU2MPu//S3/WT1HjrbgU1z6+mfq6krQbEUzIw69KoAggE4Y5/zZnhzE0GBf
y0T9SnfKA3wLWu0Bkqjuq6clqvM7rzHmiVIw1n4G6s054mWtcZUoF9jQXf7QHPSjXCDiUVLJowb1
afSeH8dN76qI470sHCW2gjcT/yF5docUI8iNgB2l5lVXyIGbiOCopqSR/BPMHKNdkdCsN+FH5HQZ
XXSo2L/+m3SmUX4oq5ADNV2AbAEtn1Hw6K8OAlD+nnuzWHNOaC8aWvcUFOoJ4C/AxETgfXacOikB
zlUD3aie0j/w5/fTikPlX2ujrbGlxZ8lnM27D8BPgbNjFSeK7ospBPZUAH3lcVoduw26Jo6Sg6As
v11Uwbd+EeYF4HYZXhEyL/xMYJSkitqleHa9U3RA1T/UULcGzZhoSV/ew8LZYa7HfPdUQPOyqgNQ
GMz1/ajm8iBG0PctBRtBkNJ2n9mAA7RKUz20Lshwv8PH9qwvPXG3LpGI5+1fubNJdpMWcEUIuRnK
z/bNERmNYR2RL34rIgYkQM8vJonuXZMfIudtMl7vNXFgYF0Td9pKG8ksqbE3aGGFbv3Jf4pE244r
Bbf2YVp45e5ZLj9nO8eGiOperkHXENP42djKp8E0bA/2cv/WbDw7WXcPI1mSyRbwdmPBQmCwgipx
rvCFVg0HJWljOr32+5LG2/g4rSUaLikf9nDcyGGGAupwGKPXzLftIi1WgghyakS3pzNC+Xa4Ll6y
wvLRkrYZ3fIcPYH9CBab+/vZnRUg47jiCb1Ud2kSiixuILhSzxCnrBlgq9DeCR8SU7GBprBSn22Q
E9Fup76GdoBDpdv19mkk9Yr+PoB7lvnVAGZzH5RQz1UfAxjMHQqQP8NN5f6Nt6ob7SUEbdWMrJcA
wBZlzvSfJIZDo5Y99N8u6AhSVMYhslUnPGUvyg5xRc5BG7lghajVXJgtywbNd1pjeMMgRWBEu7Mr
K6u+UnNstqXG4pWWaqZb7q+y7h/bzWLI5N6rgjA4FC/wwuHXz1JT8QAXcywn2CvrqqNA5TbFr0qn
HSxevyFCZFb2wvTuaUJNA78TrFFwd80N/b4qhFHUpJg+JAZRDoi/v9WkyVb8RjqlZmWJDxC+Wrqm
d80G1Lej9At4OKCgmq1qJsfBFObseTkZtuzkD9OKYYm6jbUdTQ1WMdkCJwetyUvm0p35ahJK81hG
V4VNOIvWFEOXxnykxAgQtTT5Krbhw7h+5JAVG1aKXSE6pa3h3h5Eku19m9ucmNexZLtcpFwfKoSK
kFAGOR9sJvS84dD9sB5UACzwQ6eySAKOsfsuIkBvlpb3XjujhWY08rwT15KtWNCXE3lJcQy6tW82
SF9xEQFw2h/P8mmwG50lgMs77gCgn9lpB9eZCiyTmVkFZhEOiAIc1MtzIVr+k/TBv42mqO5kH37g
wum7VdcoUNeRqAAhK0KR8+S6lnJj5eUqC9fVz+0fALx/SGbwlaMPEdXyFcqiv4BC/9Ls9M0SJ96d
RBgotRhyKGAFMQqVqfgfe4AQqFGiRSqmG2wCYnZIBzjjunJrxOMNyj2FFHHRLbDF99x7RXKrcKIt
YuRopLT8BSVz01CBuaNAEbCKaKgAh968kkOoWaTFw1ikw3tIpdfaOiO05bTW4ycr7QgfPtPaQvCe
xWwBHiWb4bYgyTo/+/ZkSZZ2zBzdWtib25vyc0yo0rxeH34U/L5nsZ8ejDqkt4CgYzUfCU+Oo1mg
UjvESmy41ZLCFW9tJIQzGeYpwJdQVjynlBxK9LjlRpjQ6jX+I9MqQzlW94wmUtvfSntS9lQmwZ91
i7Wq1+B7+/7m3xfjH0wNXF9QDEIDmxCOJ0An52piBAKVPrRRQgUwjKBx29HX/B+Er+Pn3Ek2WUCn
9fA91LZIFlb91tBHeybLHkMpI5Y9L4mNMinU9Aap63wvbFIHLFomz6EkTUHPOtp5pogMC62Rd4KM
1yLnb6ugtcARgUjRydzw4TFz0ZouvLCuouIbe+0Ee+EkvEvoKKrQfPT1+4zvizdYhxPDRbvhO6wy
vZSTqUd+4MAH1H9g8JBY6L1hTfuQhq7/aDgAw+pNFtn19rn7X0TRsQA/RjDTxhrHp9wQgRB6sAVb
OQePAWgwTHldOsWmjFClQbU19d/414oYyy/w7ZsPREc4dXhlJVQaaewe/tBDYQD4QbHC/LmVt8v/
cDUZHuTKAsmuqaAfmqSLcexb4xUSUUvFg8kHB+2SNPshMRXGqa8FbDh/Uk+CC4NKPNV/U9QorNRz
o5nck4d6NwowWXNRq9y7WLhaMJoZoQ9K165nG6RsBWQlgeGcveLAHYLOBi6I6TcmNtrkIxBH0Pxj
0YG+O2cDRDzwMhmK3MzgkItRmgKJzTndaHb3Cp43woO1IiLjMSP1UXHUc2v+QXv3krl8b3/RGamy
Nw7znZdTZkro63mA/Be4mayBSD7xEK+fnNaOvxCZiBe3d0ngTHGroJbz+QwCo237nbneuts0PgGl
+/TNgy2DLIW6xHsCNXSZIWgOw/WmjF/OjbYyShF5TOBv2drZICHYV4gakOOWvLxMlKC03lLJarkb
895j8VP0bFujtAfG6wDR0qFNzfqBo9weeS/H3zFfvnQLapHB8s+9mT3JWx8VJb9rrzuGLMzIf+c+
p/XOdIBkT5yQUP1dOPv7/Fkw8UBH57/ce30UTmvwlZNqt5RYvxPYxBFmZKcS6llYMvf6GuV+7/mZ
h9Qx4qglWqq+uUOIVHZhZxsR7u5Ws3pInyx1H6wXq3bYPz5/HIHCDJ49wIXABZ4tutDntV7WfkrR
zdQZBHPexjsQKMRubEZO65Pf1/jeCwFbFN1GKmDKQXU2s9RSNak6RHJBb0YnG5EE6q/9v9UqePFP
xQeOtvSgF0T8EqE7oLdQOpW58cvvY7gTy4DLIKObEr1OoPmcIyhIoQJMEx1jGNf8X/mtZAledKvR
+FGh7QZIFRYYKZeaqu+dLhiFCC+A4o31Ms68lSDimowTUTI02KMl/vHeRWuCRZjmtv8326Mq82Ag
1upGpyUlchs1kg2kvvAqQUuDWGK2xZXnT1LJErvISfAjqTSiuv4WkO36wubemaKC3LmqwtBCxglB
m+uT3CSZUCZNCYNnJMojkn0m/5yuva22AyQmIvW79Cuj6SZZLxqat8cYkmF0sIo9+NzziKPggZBL
rpBIjlzx3fuDJsUt6iTPBpJ5npm/dri4q75H5f86Pcj74O+i3rxdZJDSIogEfHgDAYab0ByXwgOT
8fKX+/rEo3H4yUCBUu98JTvF3IH+JzA150VYEd8F4jmaIQtkIzOqI8GP/vbFSOHt0wy7U0OQA6Yn
DM85gnABUlZDzvE0Ry0kQJWs8i0waouNt/JFJKIQJMwcKLmlq3Vr8sLSR1rdYFlOpMVmJyBMC1TK
AO6Giqf2GYfbkkDhZ/LutM5tUHnyj/Vq4TLfGgOMWRsElyhgRxHkvJy86/sStFteQkcHSe2EiDR/
0DbJwTuiNOs780kcEhFlI5y5VPJ8561kohlWBxobgAo1m6wsxY0Xx1Dcwlk5y2vZ4qzoQz59KPsO
AW8au+gTb1djSmD5ShTIYU6/pE8vBc7X+vt6DDN7N+JD4CYZGIPyKaEGyMNzzTKtoUj4wGo/1KWo
951zfjVn9oj/sDeDMAm6KMB7EbjtLkc3jeltQe4GY2GdEeHEOeNLi/qYZ+mxeVvY6Vv74HqqMwXK
gR8vkUVMtXoFxJ4b6mb3gjZjYDCxjabNQ2wvHa471wiF5Tyj7kBKFbn769k2INOuxhDHuQJYg+cW
HxM60koCQgHiHxRa7PiHgUOH2sJM79yiK7FsE34scsRJEXpgdZQhObBvV4PtE1JtBtq+ludys5h2
vLX5UBbw7yznalvgymEqRRiZNfEd1NFhfkjb7HFvIpI6Ht7jV3BCmMHDWVpXNIlMBhcfLT0e907W
z1GwUf6YdD60ReMFWOsJcRMS70AJSoOzYf0VXYANoQGmKEm72QxLx+r+YqOETmVOlDFPx4FTQI8r
kCmj4aQzlVW7Tyn3J4XH5hEWLl00ge5eWcb/+78CZ+9xi4ZRsRaYjnSExPac4dE/oYB/ogIaX/6b
MjrsLmBOmLfEo0VidoZboML6owcF2dLhs8E+pkSzcYiJeA5R11WcBrrEYXUn43gtc3aA9QyQ76qP
qzrY8ne86S0Ukjn5NtmXLkoRbMVdevDYms3V4M9JztY0UZpK1ToI5B3/IX0Kt7E7WAXlH36/mXfP
6L9rebFuf5xRpQgDta8gprM1u41IbSuYTrdwJJekzN6VKAtGQSrZ6n1Opn/ytmKO50tyf5/LwpJd
Xrcfc0FK2GuSHlKirecA6OWlNsGiZy9plztB6KuzcMmB/ZDTCnLjRwPkyCcByqzZVBZQw19R+XP6
fUJ3Tt3FwEUxNqLwKKGcPRCeYDRF0OlIGArwovSCpt8GilRriXXlaO/cTj3HZr76XeodKwBSGSAa
zAAdQYHZbrG4cxCWHpJKVvaI0DNN7QjBN2ObuLWKuvxsJWXPmlPQU08MRKeN7aITd7uV6LnHlA0F
bPMa2nGvVSdfiwZIdVIYASR9iJ+FjvhWJFAYAiRch44HhBAJBRy7zvLt9AyAxd+X4I5DdS2fje/H
FpcgrK0NCZW67XqyBTOx5TdhP9oiSZ703Zfm/PlaEHirs68Ezu9hy08VsO4g0HtXBNIDUPu52wjE
sJRdi8DfN/IqS3O8tTMZbTtcZR6JBlYdcz3HiB+5ShmwzZXJnaNjue/OkWaqW2DrdGRyjHeBxmbp
UUlZ1Dp3wujAGMH2ggEdoU3E069ld2lZBn7TIqx47mC4b19zqk0oGpUBf7DvNiFgkRQEpEqzPaYf
gaXjCCI2JC0twW0WAcNg7g0wj8H1qc+im1LvDbnewJE0PFtpibgb6UdK4U+KRyMzpVPphluEVd0l
rXsnQoIII54vmGAGYA/n6Z3OUKqgLxDUbZGh11bG+S8abz6xBBXMMRSfOfyq3xir4rU3zKWX5d7h
BtQOkBYBFgZC8Ln+ispUFzgDix/+MR7BQKCSaauacDV9RGZgJXXotNHtpeq6275cFpNBUzBijcxn
n4tV28EHriSCnHpnjpa8C0zRlcxsM9qJycqydTNA4SjJMxA4mplj/llT3Vrotr9Tk349iJm1H2qF
Usn8yJwrOJK4WR/GxjPrXYiuZGOnk/Ir/rsVSXwoTH3hqb1M8PpJv5Y9P21lpQP3FbJx4IAOKL+/
I7369qms9QNMQ6Ke0N32np7yx2Y/faghkOGpYHl/FjTNrdNxPYqZagXjSgZWEYwCJWFvJTj7BlJ8
pE/b7pn71lfyQxMjY/e7TPGOqkHrLvrlcd1gJ14KKH6oUykMwZ468QijgEXkUILA22kAFacdHiON
fPIk+FYfXyrCGbSygHtpIsGKKrkWZ1Ddt5toqXz7TlkiIsE4+ahXE1B5qc3Uu9ooWhx4cgqnvgeg
Jxm2umvFTuyg5wioKmj/5HAeejK15IlzFvtAbrcA4hEixYUAsxPUz7X2k8NuVFNBxZVXNnFvooLN
7shwCnfTqUlIydl/xMXW7TtVvSz6jdQGgqJ3aiGnQskbpVSAGUBq0q6RxW0iAuYiOLotSjIPQMlD
AXWxkgBGV41IM6cU1a8gVYc9uNhHfmsQXg9GvF6BeALFZ1JjMNC6qOCLOngJPjRdc4xs7D//qj2g
FhawfCHdLzy1d8yba9mzd6/Vs1CIM8juXuPvcW0KvlUS+di+fepfkzPASWtW/VbVSHTSnJw544vu
8K0Xfj2EmRZq0X1UVGwvcss4S68dugekneKguZwOFrc7iadiCSngtoIRMSxUTICnDWFqRPauV7xF
AVHvVzlCO40zslbDegfVe6hrKz4OS8LuzA9lGmB+wQnHOz9/3j0P8EFZroEqcF87wYsMrMet2BL+
fIxfA8uPVrCd66XH/M6ZuhI6U68iF6SZnkIogLQcfyUQHSShq/qteNF24ko8KIDhBgJDuhFYyPZ3
DXfnXUG+AfpEZ/1OIoqxrpdXM6ah8FI9ReOF55S7yNXXPujCP8SjT4dT9hyaihu+xS/hOXKW4kj3
TjQavMCuhnSpgGL5mUM8oGuzr4sSDyfNHoGtjU4cRTDbBKGzOkITLethjbe+owPALrGg5l8yZ9GW
urVg8agj5YLaRpQCo5/yegW6pkqyhsMgSisJrOiYPulb3hXBM7RmnQoCqGn+CxP2Wub8LUNuIucU
yKy22hkQgqzDS3mQ0UmfAtUT7h/VD9o6o/x/HjS8FjzbbiCEh8YQVAh3n5JjZ7IM25uyERGh1V3N
QvuTbTwLz93Oo4q5cNLuXGSNhw7XES9DEem8EQWtygyCBAS43hO/Ls4qEyfapY4OoHHpVN+VhXcK
cLZIcKGS/npPw7QbAS8yIhQJzjnkpLk/Rmei6Ahx/sV53dEZCLD/K2t2frgpjgBYDlmoPk736U7/
CmxWQy7a4oEi27DjP/gFgr07/jUL6v8rc3ZxhLwcxV6AzNwKkN3J8TIGJoPlknbBviFrfTG6vTTL
2YnleIF1CCINqOHd/eSfYx9ppNFFJaxpAOFToMm6dZeSSXd6A6/mOScaztNOUZsB8wSvUG0hZQa2
Ciqfs01kHrVTDajH3w/pbZuaAgQT1nmBFn/opLl/UyfyFIlGmMPCVmxu/zGY6Z+aVMhwlzVxxs/q
5YHdzWyzjQ+A+Xg+c4/BungHlqnz+0hutxgjQQEp0OxQMcUSKtdHOO4KoyyqBNXHK65x9BMPaGLx
rVGIasrAcOmc+HPBwLhtI4JIRE0we4bbiXrOa5GN0ceDPoCEfjoE28HuXJBNUOE938qfAD9eUkXM
VLryKmbSZvcGALMeTjCkNTZs6hXKjh1hU22mPdqZB1h3C+t5c4CZOENlliRg0lAadD05DQ5Uy6dl
TiUBAAENAIAmcqkBU0Gau/0f0r5rN25gCfaLCDCHV8bNQVl6ISzJZs6ZX39rdHGOd2eJnXt8YcA2
LMDNST093dVV/Wa2fuFhyar43j6YYRbpKFxveKnjdqGW0Vdq0a/HAcmndXzU90/qt7hGu9+GRwIM
PXiNbeFMcRFjH98iu3/MApCEahx5McvXo53yQAvrssfuOaIC3NsB4aXQnxDLJJ62L3b1i7qqtsaa
xQRySw1AGab2kFJyQ15mHfaq9zHC8HzMdwO2rys9Fmbyu9xV8FQoyrUIbGKzeuU2TgfI8K8JgGBl
zYzXyX1GbzKizfCfeaA2mQq9oIBX8Tlt4ygr7RFYz60KLhTxsSzsxh0ddFyuql10TF4tqIox9tyC
ddBmowCPEjy4Y2UqYo9DLVAzqM5b6rP+oe0IRXJj+ScjMnFDoIhkzxtRMLm97qKRjGF7Yb9f2aZ2
QBXXU9VVsA0G8T/ZS71LT9IWaDQdwzZKa7akyiyf+VeGWfLfUhMObiIVmBJsPORAqWMG8SukfkuY
5bYqWG+Enbadt4bD/W7sCYoCJr9l1p1vRwqoDkGUgpAJkAOVuppCYYhGrS9KUsVxu010KA7FM9Z2
hbQUQtkE7VXdSntiDJS8da8HSqyCZ1rgReSE6BDDD9tUSCFcaJV4aaFA955vkdreo0/NhhLS931r
tw9/JKAurVFuJGnHBiRIFeoo0ypzQOj1QviOtEO/qVfJ2ngG2ZfTOy3a5CSvfojskplZJiflZryk
nYFIxaPFi3r7q3FRRHLWlkj0goqd5HvUdbWvVwFwjmuY3cSjKbzHa+by3h4iPEuQ5cUCo/oLRW58
2EUOpk9RZOjhzKzprIAD/gxOk2KjxsD7Zev8FWXSTe5NdrL2Ad1m+Y9bkBTBjiOMRNMp0s3ACl0b
z0s+49Mkg17esYjQVzCuE286VW+yqz6q5q/yDxJdTuEA3e6hL4lVGPqpCFKTjhIkBg8WCugA0xXR
lE+bXJawtbsNYQqYzgjZzUSG1hGQI/zaX0127sTP+uv/jsDDwC8s65TrmhNjDgJiWTlmh/TYuoAf
OqfcHVtzRlsFOVTNZ7+vK1NhvcgWFhwPUhHoYbStA8RCLXiacX0jQtUZWn4QEEcJPP8lOR2Sm8x8
FnFG1PQi3NHRuAK0H5gAyJdcbK0kUtW0CIXSkvfTJniYDhFCPG4drDNY61iPklvXCGWHv9boYFYr
oNcUcnxppbsQXQ/lLnSjPd6abuDNnuLVzPf1QkAHi2AORt8TSrJoRL8en87N2gCVSXJ0Zns6pOhW
/q6dyfVfww/OZZLvk/+Onk4dVAoYJMQigD27Nhe0cSoOaVdCLccR0PiJN3z0zJ8UnzzedyWLI+Y2
L60A3w7kIC5XgEJE2h60q5sckjXYo660Au2sI1uQk9pyz2B9Gt7R12CJTxBL25ee7yS1mXxmfxLm
HlpY1cuPuMFZ1eqYdSr84hgg9xg5PEBlqxwdT2DUkEWrOnJPI+hEWptxIyzsXRJXQCuT10mCmrpo
0YJTpckMuxqqbashQ5vZh3hCjHkSDpUdv/JryBGQphb0K6LLLa/MasvE2rE+gor2Qr/IhbjDCrSu
sBMgFAeksugMfzILElDqmiANfFSZ8xfePQefzeaFMQnk2qN23OUk/FABXxzgSdJKKMbBfryD2o8n
PERoqRlPemLWqNcjM5kjCfoquv5D/Kq+8uawEg+dZdjPkpfZGXMvLBwARHpIUwNuD1A83WiYqXmT
jdmEcvdD89JAjwTCUbvqxKEYfJIPDfNRvnAnX9mjnDRuzVwfCtjjVvp5cvh9tJEKO30t0VolrGMv
3iQnxWLhZ6WFgAu1MAhfgAYPjBs0jHWe4l6ROiDPQP4lg7lFAN8VAi3nS7CRNXO7c+BIGw20Ikjw
6Ga8ideI9J1sBSnd9bidnNyDJKvzKO6qxxydX/f3xMLDGd/09+s06mCU2aypWYWvU8916AhbEZCX
3oIce+FObn7wHd7+c9/kUpRwZZL4iIttKCuFWjYDTGqPb5Ezr8Fn+yFa4XEnWKTF3zez0JR3kSuh
6n/fNHO01AlUZqNuKhGmuz/a0/zWHz8RhnnQZtmcMm+0EhbP2cKDFtMLlTLCzIUev5umOoFgDuUE
Yw3s8AkQ8Tg00z+TUzlH9N2/DnbwKCBPs4aaIGR4GAn6nw5w6sCjfRJlf1xqKL/T3lYz/CCs1Q4J
eicFgARkQs4PzmHXi4COK+7bYAqudoxM48CZjdf1ABoX1nvoSOBo1c1xKzhgGD7o9lCYq/ZtwqL0
L7Pnm+fS9vehw3BQt+l1gL2JSo4ukK5cpFaud0YSBxEgN/je5AVppNmuP9E/gcfX785LwMW5DnfK
CTABp1uph/89CwrjwLiDLpZ0gyJ+vDYuJTFXZwpw7uiB+oCi5vg5qrZSu7j6c1M63d+Jt8l8WEP3
Lwi+CS0MSvTX1jRVzcM46FELqnHaNYLO1Mz+/a3wCG+K+l14moYeNLAqcbvZ2ijf04rVxb8QOaoa
pGdI5AikHU2NIPdjLgY95NbrtwzpjhCvsnjjP0xoDnIYoyVzR21EHWgAkA6C0AocLVToGKVJ0EW1
j84FS7b6x0EGJa85QaDtJdq2a8nNkFDKHwzQ3aMwejLWhtfl6HNTTaj5NgAA3f+cJTdw+Tl0w4xa
+Elec0Zm5TvdU1FNCZxk76+QWwi30iZ6ZAJBFsKeK4NUaBkMU1UWMcYfgf0XfHHoNTu3Kw2mxhcf
rBil980Y4k2dRkHs/HfGVcqvz0PmS30Ci4PVQtHSBFPCJnZP6NRFoUT0Evu+vSWnfmWPulzDbhj0
rIK91m530m7uLcNMUHPPj7LF/yrA/gp1RvuAJQ6R1sFe+wfXfvUB1IHKw7pQm+LnA5p9I7rYY6r7
FWxecan6mslDixrMXf/rqBFMGnBWxF3gWURTcERxBynbBBHVZAl2/YrSycMnTjKa9/EgCuFNTxv0
bJw6iM2xapG3HoSIAOIsaegJMuCzKH8lGOhaHbS2xiYWPwhzZ+R8vcfoz48ccOW5oE0wc3jK5wHK
Y+f/XREE1kGpitYVpP3xG5VikXUuVMShq60G1xfIhw6g54FZlB6DfW9JLxLOMpp2s6dVwmz2u32p
ofaFPBK6oNCIRVp2rp1nMKgjJxVNbYl7UJeBVVhfJ9Zr8VasE5flu5aNERQJaOjQik0DmkbJ7+So
xTxzyIfOK8MikUK2nh3Uk1ZM13TzRiBDu7BGbeMw1YJZNTC0ylE3wYYzw2NqR5GpHt/lbR4zju0t
yJUyR20idLxUgoCiLt68tV0CoQCFCS1Fyw8yRtb9w3JbnqJsqderpgoxgIodbA2bzvkct4mHvoA3
gh3n3PHIzAbd3DmUOWqHCnIHDisytPatc6Zf2rYHmRNgZzKIPYLH1qufz8wzeVNJpWxSyVVkn/RB
KGBTP2er0Ca1sMkKdxDMkTLQFbSg6Bw9xFe8m3us4OnG4xPbMiiOSf0LYhyUBx7QSdZMNWwLX8Z3
8sv19yKKjp07In29KdbM5bx5TVL2qJ2qRB2flGQ55T0HYNGAUIXwoFXgb0fOi9Bjtla6163cu7+P
bsIWyi61ZdthMjKugl1wjrl6bH4+KB7//9B/sDw+EryjSwoKDdT+SSF5FApGDw+3Eb3ud7YHKwjQ
bBkIjmqn/xWtf4WbbosuqfvDuw1Ofsb31y61h4xckmI5RqsK4Z5QiSqjv6s/a0cAaChPzeczqy9d
WvQ5qAUIKiirsH2olexnYFjzCL6cRGfGrnGOwnqyjg9vPlQDSF+NdhDX++j5t2pO72BAMAPXC7cR
2DeNp2dmLpW4gatYEeOH1DLBEwFZpNCilFwRC0WSyzVoyNHoGq1mxKWyqZzRyl0MKAFWOx5ENfOp
41kOaun0orsFfWJgBkAikNpZoYwSUDPxNcrZvb4qT4gKLUc9okjBM6KVxTFeWCI/v3gCRzw0MbIR
liqnh9o63lq5wRjNbURG5hEhEYD1hPDtByl4YSPRM7nxNRX+72uEBiaeGJ4GcIe61ndg9pxR/gjN
w2AWYHzQ1iIjxF62jgBBgU9CdzadvoXWVVZ1I1Zx2oiZ3UtWiQecJXjYwQ+DB14NxQw5B+adkLCd
G2gttpm9WbeFIDIHgF4DgCmiUYzmOOryKBSSAk286r75pT8EGYDvETIc05fmonn7lzSb0kftBE88
sGrlV+QaPWMZlm49KGBCG51sKqLzeb3UpRggL9lFjZUhP++WRzT2usqe/25RgSpBnyQa/3CnX1mk
NpcmTp3R5LD48+oHxehwMoAFbUHDVrOqD7dNYUTh92J41MsuK0cVxAshVNg99RzanRPbXAqy8cfJ
074ZnnHhfIItSwCWF5lszCh1w81Zk/I11Bpxw2E8EFfJTOzlES126n5+ZxhbcIp4qgI+DFMo49Hw
jjFSqzIA5zEeS8aRd2bQBYKxEII8v2Iz9nB0GfaIW6fc3pU96rpJfDmfJTEDZAfA6LPsEWZxFz0K
SE/ZnWG2jnQmF09pFrvoj/LEsE5c/D3r1KUzBkOlzjmsd1ZBHhCHz97lUXzXbf6x+K6t8DfD4MIt
jowoGG/ANwXAAa3KIHJiNXNiAWXsPYDfw0b1FOd4OqIeUK4gcual5gatwB1SEf/QyEhkiC9sUwdk
rmtNbA3YLs69iXqA5R8Tr3f+dJrJKokureqlKWpVIXIvpkNYNmBOz3fhsV1xe+7MKvouuTkMCMKy
PDKMaPmlrLRaKwLsXBErM5hsWtDKoJYPppd1vXoP3eLN2ItP4cO0jRHMJJ/JxNi8tzxmPzP69wMo
L1BnczcaPPkAYGKnswpsku6NEHnivwG+MmsndAF9Bz5V2IAS19WgLRR649EwX0DY7zC2FhktvZeR
YNZQUgCJANJs1x43qaNqjvga4BUEL/C7yKh1hxCONyBcBvIqsjuQCfIea62XXoqgEfxrmDpEOQfx
q2aEYXS/zGselzsP2BThsMIBjsp/ULcg0/7XIM3A0gdNDMF3GPwINk1l/s5NEes+A0c52TzyHWBu
Ysztkgu+tEj8yEVQoYxV1ikCLMY73up++0/plvsAzc5BYtUrb0FZ1OCoU5qq6L9UWjKbbrgG6neT
25lnAAuFwSVorYaUxkp8lR/uj/DnOX+7e9AxBT481ErpUr6COmGratjKxqO60bbSK9gg0GB+Qg8i
5pZ3S+sVW9lKEY/zK94W3lllwsWIAVsX6Q3kS4HSoa650BhTvtMxcNVDEsCKv0Pgqg/RibNTB92n
axaMc/EOvzRILWoX6+C9R2WEtGEiLTuYr++i2TxOqwJk7/8yvReDo8KhpkLIWvuwVTi876joi0tM
HoVo0G6+Er4mUvw5+aev8iFwWrzUE9Sl+f+9FAjAKqJCAK4gogGsIXVSRz8UoIEzIzr1fC/7M7vt
9nNGfKo5wJU/BqfSkwOEFffHftuRB6uKQpYUzJ9AUNBpq1ybfSGRaiBGC1DaONl+8EZsaMXMIcCG
zn0eOW+cWRbhxy0whhgGqwqKQODrvcF8SVUyNn2Op4AmWuO22ggPnBU56hoknvO5W/ebDIIG47vw
zRK9WjrEQJHqBng1eR4lMBJlXfiLsS4I/clEAvDRjaE1F6xSHGO5tfyV/AhI0iaUEU51zFc02UfU
MQYY2gC/CgClmG9qn8l4X0XTLOAVbWugr7SPjRdpjilKTrn3HR1umRAjM8PhhTgKSGhkREFji9wk
/ejS1bHV/RRmpUeQ96Wu9iYZtv/YuLM1rRG5uc1kM3bVwnUHBQewFkIYlGi+U36ymAU+MTgEpLzX
PBBeHnQU4+bNTXnl71DKtXmb3+KFx3CUi7sZESvwZGCVA/yI8hrTjKp+1o4k/zO/AecufcbI5B2i
Tfuqrttz+aAGpvCbCZtZCBzR3gTMpCYqpBOFut2hyDtoU6khi7g3DgNY9V+TVbmK9vUmfRasBqpe
6+DkO/5vo1sln0znfANawFG6NE95DqkJG94g5nu3OKD3BtyM+ScuQQAZm1VYsAIr4uuvt7EEPRCE
dXhBE/YxKrCaBmEes15q8IzmEJeL+L1BcCUdxI3hIs4rvEbCpRQDJ7zR1kjJNBYSMywH8lN4vfkM
wJQMwFR55MCpSVd7Xm+5BP85j+7VykIOwZW8Hp8CrqJVB0hWCDL3xMvhsDmoaChrHlyw8v4f9hxw
9sDJEjoyfAst3i1Psz/wo95YwUv9pToCuiuOqoeyy2/NyVcxeLiFzcSga164j6+NUkseKQYosYnR
9mtCk6Bmzqt6F+HGalyw8h6mFeNA37quK3s0WWNXikQoEPZeyrUOufXszJkCEpy7VwMFw3Yv7M/3
Ld4eqWuDlJOesgJ6pSkMao/Sa4uWCRAfP+VsmZDb4PHaDhXYjPzcxt0EO/G6Bgx416NfwgXpwhN2
kVOsJxfVKt3Jf15/fuSyMosLr5Rr+5THCtTAlxuykIPjIysvH1o3fs8ceKztCDkrEm5o2MX8Olof
/own8ShCOC369LHErJzrQn7s+luo+6ng81jyW3xL8NI5yCyDgxsdUdBOA+lq/Nm8lS+cFx8ew/1g
xR6L+2MhILi2Tt0ZhjIpSkJWYtqoju/pqWkAaSSgm5K0xetfyTt31lfMzBTZSJQbQbsoggG8+5GQ
NChvxmXjxIkt3Ij6kdstaDaO9atwKJ1sXXxXiOtZ5dlbZw02W8RZAu4pFCnpMG8yxIpTMoMEm+Ob
Bh2lzNm2CKplawZNJaGf8F1wITzDnZpTYdabnJEGXZroiy9ADfE6/jGGShqTGV/ArQAyr5x95rSf
6GrwUlCuF1/+U3MaXusPZiPNwr0BuyhKS0AmIwlLOWxFk7s657DAqM1+QCMNWkMf0NkM1o8V+FdX
WWIxb8bbOIRM9l+TlJuUgnkeEh9D5a1+LayCzlZPfQukvWBx7yooB+KNeOBO/IrJ50t2K72tQGWD
X6QlFR2615MsKuUUSq2P7IM37sRn4AhjG+wxK1xHHpLLICJ4rL1h+/I/e02M969V6gTPej9OccA1
6ErNQ7Pfxn/Q/4tmEVP4vm9oIa9AZvavJeq05rnaJJGM8WWA5R7atxw5bM4p0HQHkdjWY/KMEj94
bz6plax1v9SEHvYgL3dQ8DyrnLceigBr/5F3fzUrppLJwsVwNUDKL8jqGPW9BoPSF5gCsv3MW+Jg
dm/NUzAzxfUWat7gPcTzC30KCCNvCvrAH6ISXWHhptRu3xpPfEf4sNePClBWjJVb2pkaeiQRqBKs
Al3Lgq5ZZcxZ0IJ1MHiQHnsboPJ2F79BbfdBlp0O6oHtL1ArsUIIll1qx0S5KiVBArvCV+KEL7kd
QXNZBKm3BkibJR7kDyRdeY+0yf/LiIFmBwMIYaUzqDduqIqdPqUa7thNuRO+G0hjwgXxz4CXBb93
3H7+lYIBWmJxfSwFacA5YlnRPYg6C42yzeNq4EFyjS10HN3QqgCnO/AnSCl9Va6x7lZMCduFOi22
EfBzaNCGvjXIW6+9DpcqvTxU0DjtfumdU/XOuAFvpuSlmwiU5ahlgQAH3NrSO2OGl1z7pV1qbYW8
jgW1JnY3g6cduQdcb/uis9p967RW+84SAF14w2OghE8EUG3gMmmctlQLg8Z3UWsZX5NsGq/ho/CQ
7RMi0TdaA/hCOZSx+G1h85rJGOtCKEzY+NGMAU4ZdKNSc8zHYTPUFUw3Gth7+I2fA8Y2O9MJvGQr
/THdS6WZHZnPjKW4AaRkAKUjrY62CcofSUVeJcqMKW5B1Yk8suk/Buv3cG+wRWiIL6V97YUpmQoQ
4kE3An/GCEugVJDwOyifye9iPx3BlT65squcEpf/CN5DNopqcSP9HeXNuk6DVHRklKRNCllOiEpo
h3z1/uxbxZa9los+6cIc9coQ+rlNoUiISUV3lAApNyvaQ0bJkh6IyrS2S/fZP1DuE/15ZHFRAke7
I7IU14dUrEdgisW4RUkfFNUQRl4p5miP20EAMSle8cpHB/0QECyfxxNj7y7FQ5emqddGORppDlGL
FlGJ8iU6eYEsVEKkx4/ozjPOkHr3AqDIfCdnOsOFCxzel0h4IPmFBAJ1bAQxHMRRgOlpg5DB3wtu
A6IF3HQnlN+VjbxKz7F3f7g/gGVqI8MmOqcgVwvcBo3JM4QxEfoINtsnUgQu0LNcIvILIHKJ+NMh
LSSjk7mogmzUA36wC81hK53YbR7kcN77EGqfVQkgWEOKD1GOqfWSbNPQzFRLbG0dejVAaq5+Qa+2
Mrmn/FlahyzmsQWPdTUN1KoXY50YQ0GmwYUwL4gO3prR6lexbTwID60TmhpSztb9ub/FzeuAJwJc
ALQDiNJB5329yyO9TCChlWKrbfLdHvdtf4pPENJ4wh4H9ZcJNn63++bsc4zn3j/YFnDGIGIEYnpd
oa6jQc15MZ6y1qpqSLknK7QR/IkgDJnt6lW+ynXrJD7qJNsKFrzV9HDf+k/Jn15sUiX5CeTQZ0t5
6kybgmAKW7yvcjO0+I26UXHU1QkCuoRQOlkr+8E9xJv3E1TiwEP8CAFyO90qXuXm4FoEsziTJGgB
mAt8wt9vol16yQ91LakNClfHN84JNhK4Q4tz+orWOvA1xK9gr3XOCW8qp2ob2IDbo+Pt/rQsxSY/
fItEvg2N9PRhTOoylzID2mXggJI3EsiRQ8K21iPPAqagk2SKiP3u21zKaFzZpM7dlPp9reqw+RmA
Eng3vvKn6cS/VfY7aFAAg4THtcONvMWsr5hMoguXy5Vx6gQMhhQbRt6ThAbpcykcf7ISj4Ng0wBZ
FcGMwOGrMzNKiweP8Fr+Z56p0x6AxcIvE5jlVjO00xSz2CQJKr7N1656ko9QSrPVvYYMvMisNi86
3EvblJNvJ0S8k4T5lo6CO6OSjsD380EF4lO1hQ1/4o+GJXkymCKS10eItJr/QNcBv3P5CdTZ7/O2
HlQfnyDuJQFbrHUeZnN0Oevn6OVu9lZ62kYCbcT9vbY87xCngvClCplu+sU/9vLUBD3mHfRt2FoN
/Gpn9m8SuFE05HXKbQyRArz8QSjqW/92xUAYCyUImCaIwWt/K+TpEEf8+JNdEexqNcH1fWLWt1/5
S2n+RgXiaTJBNG+lLzqzdrl0v0ETDE0HEGwyAFC6Nq72dZ1UM4xLhFvIMFG2PWa/oBdgKWfc7jV4
jXqreK+h3k1E09eMqV+64C7NU1t+qKIoU0cydlCQfI1vyT5G13BpBVBJgHBR8ouI1GfH7/tmF52q
BkEIwgtCwIxUTkKLpAEE/iiE1OBYP/fIVGrHHLSi5TpZDaD5kVAiVxJ4OHRRo6kmdsAREj7LTJKS
W0cDZgMwyUI1QQKBJl3D7ZpCBLISpVQRHu3N5R9HCFcV2HGqbSSAeA9vgdV9ggbt/vh/LrLri+7a
LuVdhSZK9EnF6mrmk75Jd/OpceZj757BJYV/6yCL0eGfNZDgm0+Kg5jjtfE4QB0Vp3baVfwiWEDa
4w4sdgXO6fDKJN0gX3DvC6l9qRdF3ZUS+cJj6IVP4OODXJ8Ovit8wbYEJBBcCBvdFB8gZhKCmK5n
3Xo/VSj6C5DSQaAPIRNC0nd9MuRk6spBBPBROx7VdwDvvdoGxYZZAw1ltdtSMVFiXxfWF4JQ8w90
5Hg3sTk3hX9iwQcX9quMwt3fb6H2axoEAEUK+BbUn5HWB4Tj94cBaQL/G24SvgnRL/5UzZoQbypr
jp2gWIB1X30C3e5dqH0Vpwo+AYXhDJ1AIkTZ1fVnbWefiil9T6BEKV99jnQOoQ4PPhTAWoZ36eEL
fdhusU6twU5sVsPxzwG5s0gGtZHlGQcr4fFV4j56QGfzB8jJko1vf+Vm5InHAkXM1wH16snFk5d1
jBaClOs5oTZpFjaF0ZNl0b3PDntwFT6ihjyfgZx6n9FZGp+RstF22tE/aGSRWKzMt84byAAJRHuo
12tIbVBbdBaMpKuGEFRh3E5uJ1uakjf0Az3HXPoh+Jj4FO0pLbMccJtghVm8zAilBnFdVJisJB1f
lSqQs2W98iUzEbwekrcg9RItdQbgBN4UyJ/7Luv2ooBNUqLnUayFq6RKEHI3cblIkMGG9KCIdp1N
8NKM22jRBmHPQBoXv3hqOcesmo2ixLhSNdhWoif25aosf98fyAI+CiO5sEJdeXGr12k7wEpEiFUn
9CEUyUPlj8dG1i3Br3sk5mtbJvKQtfKEvjwW6OE2lXD9AWQaLlA0fokUc5Fh17bJ9KaioWecoy9O
Kld8V5l1WzBWbumOuxwvtUmVTOiH3sd489Br+5dofG2jl56ZV7xNfZFREekpA/2LqAtSo8rCTCi6
BO+kLvmeef07EycHlM2m1AS7Xv7q8aKMOmCUOinayCLA3hlI0/OqgR6BGsbgvfsudWEfoTtObnOG
Iinj43QqL5drahsFPqZ8mM0q2s66B1o0Q0HtmocCNgvsuLyPgVaFR9AgPkntY9FoGz8gU5Hrk1nm
6CXlirWc5wwow6L3QdT6HzPURh5lYQBUCmbi/rUtj92M4Fl29VS3JrQyzpYWN879s8MaGLVzp1bw
q7CHRT6brVaHzpU+CVbRjhVjz7IMUXs2CNVSFhoyg9pzohwAaDfLmAXvWpw/VI3wrBNINpHasbKW
lJHQACXvg1G7SV6H+BBMsd34v+bIU1DBblQWifTiWUQXjw7ZAvBa0aREadl1qk9w8pHi6pXuDQ1U
5vdTJ7j/sFA6yjZoAwOvsUYtVNJO4lwksKM0kzXL63AWnI5LnPtWFh3ZhRVqlTJdrrUYfRygRC93
eTOlbtBy71oLPJ4oduciiFn5KZZF6hYqJF/sxzIH5KDz3aJ7rxRg4HkEPF2wEeNkfX98i17jYnxU
1Iee6VjtKljrqzUnPMf1RhnC81wPdgGVV0mPvPv2WKOjNmSezX0c1bCXNqObadKpVBtT1lMnauPD
WIgp45Qt78b/7hLaK+qtmGpahF3SC0Bwjk9186fSvkfu4f6wlm/cv/NIE5cAQxnFZQ47rSF+NAlI
U+o457ZQA9+JWYamjXFUnRzsqxZfZoBUiP0fri1ZpAas0YrXF1QTwVcJZLQ154q6XQI926WQEdBY
+YzFZUSzHM4dkMHgaLo2ZIhqJhoTljEs91nljslZKJG3rV9Df3V/Zhc36IUl6gYYOM3I5xGWDPGl
5TGPbo4sQl6bXaKboKn4l/1CekoJxwnaOSmvInND2kY9WccKliLBziBs2M7iXk0HRuV5cbEuTFGu
Ja6Tki9BCmABu/Coi8N7rExWPqjrWjEYo1q8ay5MUT6libkcQmGYRDlAHcdQ0TTffco6U43stgyJ
AOnCDuVNYhnyuj/NQzkoomY7x0tFDEs7x96o0qcWcjntadYtpbXvbxLWVFJeJdHCsStqTGUlyWYr
GoWZ1qDChV7LkCssl7KAIyajRPMxabMmf73e/FVWlBDmhDUlHn+nqBnxYnDUx2DdZtGbn2foJW+6
PzH0khIDPVQ6dETixo4r34Yo76uMVMz90RN79AP14ntocpie0/Jy6NCylSOFJABXrcug4gpVRylc
TrVTwwF71T/MOAgHFdABAuYrS9SO4opUkca8hk0ePc4QznbkYrLnElTaosxI1C/gX2T+0hi1rdKe
K4BdQodLVm2lfsurlhzthswutGfQ06Qo8EesKGYhYXttk1pkvNNaSNyTBjFhk0fHrMVElnYbPyaS
qXa2XOwDfpXEDmpXfruf9JUwbML2QYucWt1GASsPsHSCL6aALtFw3CSFUorPaZTgY0iab1VMvHL0
GdVA4k3prYQUEPg8oNEIhhbK/QllUEhRATOx1nmjmr8L+ny+v1uXro5LE5TbMwIJCXjghS05bsxG
3ja4/GfuJCQvPv/r/88UtUlVo9W1VsDBqBvBDLNzw1VuqW0VLreagjFzywv0d+aoPdo2oZ+lEPi2
4IgsHhwEHBCaMuM5tGyESPRAfBktBdSAktHQo4bDqUsadEvGoZUF/raUcsYSLd25KiiC/mOGGksd
pYVfzaQemO/H+knlmrcmPxRp66oQXA5B7sO4nxbDp0uL1GmbJTnn4xYWu3y0wmJl/MbgpMNUmpuI
s+bJ6vrc/YfNgY4MIDD/b3P2tRdvEYe2Hel95AMA3NCzy2mDk7YHQ3hqJRYZ/uK5ujBGfn6RDynT
IA+Q2MSjqJSccYiwGzkL/P+WX7p9IJhC78jCS2GcqxopkpcOHPas99LyHF98A3W2g3xOR6PGgFXV
NPyPUX4IE1zIjszhBisdf6hNXT422vv9eWbapQ58qWmhNjSwW8+JCSVBvj8XoJAT3RIqX1yamaWK
Qq9sC4gM7ptePC4XI6aOS571XJxPsFx2TspDA0AdvZ71olleWqKbhMAJuuQkJrpYWm6Y+YILSElx
5u2mhZqP1HZv9weyABbEbQS5iP8YoQL7wahbzRiBGhCMI2SCW/HVMLya22XyoY8gbfNqiF7THvTi
q2XRciw6gwvTVKjPVYnM9Uj3WBLgGp3Cm3P0xIWAsdW8pUIKkNMUhjdYimeQOgAOHPBI7QYioZR5
zAczgUiUT1O/bw1Ti1y/BCBDgjBxu9ILhzG9S9nmC4v07drrYtpMOSz2mteKjlqcpmQ2/R56f2Fr
SnhtNKXJpywc+OL+BMMvwO2kdZd+bEiCgXq8ArMG/5JHtRPxQL4E/YoxusUdemGGOoBjaySDWqD2
rHNfbWdW2g4u3NT9yuLAvw1+71p7BNUdHzti+BFUo6kUGuN2JCZu4oqLT6BO4iiFaRqHpPxdZTYf
Km4iP0zyeKo7xtW1PKUGNFplELvfJLziWoeE2oiaXsHtmvGc+Ps8WN+fz+Xp/K8JmpY66PKq6DqY
qHLUzLXSHtJ/yQ1CzeQ/o6Db5DPBh1wwGYWCDsU6Kexg2oZMRovFXQ+FA7DMgBxdl6mTzQdCGnE6
rKRJ+I6/e0Ktr2qtdGJ/3ueK5A3qOYeIDt4SBeNCXHQqF6ap+xCistkc9XgJpcJLOYamkfbmEHXr
zn+Xho+mmhlnYNGlXNgj2+bCSVehoMRDTybUmD1pHj1x4J2yEM3M6I9BpXqkLhGlgn1/q7CGSZ28
bOxHiSdmRYN74fzPPq1Cs5Umt5A+hD5zBrFkJBUWH6eQQwEtLWpMqCpTi9qFcma0M2Y2EqELLI7P
wlzuI6H0dB1QLuE5EqbVGOAztAkEDz40lU2De0VDrqk3UKdWB/f+FCyeFigs8EAfQCGH7qCSx2jq
YkVHC3k1eqnYPYwhq6ZGnMeNc/mvCTDUXi9uX+KNP4cwAXzJoBzwHowTT5ddafwXL3ZhiL7qO0XL
jBEgXF/1rciHilEbmmUyr/KQlXde9GMXpqgLX9TTIuLJMvbtqlfP+vDaCqx7dvldfWGE2iu52s78
1GI8WhYgQSqZA5BHCdoB/NaKc6fVHJFkFBpWuY5pmDr+uQ9W/1AgPck8NAD9wJzR5S6veuCf6tGc
1JVUHSrtX66Gi9FSPkDvi0SPORjNRVvjZNMPPK3pGbHL4rr9yD0iKQqYPGVEytNs1Mm65Ym+GiPQ
MkyqowmSdf9ULW75CzOUY6lEddJjFWYgDWF25WddgHaPUDTEru+PDGOLl/eFMeryhti7VtQTjFVT
bk7poQQD3BT8aoqZ4S5Zhog7vfDSaiDUeHbCUJSf4sEDq56podIXMSqlrDUil8WFGaXEBZDE2Ag8
un6yIHsM+cnNqubx/hotmwFlJ+jBUSClIa3gTw4zdEWD3lKCbIE0oTTwOIrCP224v1YoR5EnZf1/
SLuy3rh1ZvmLBEiUqOVVyyy2x2tsJ3kRYifRRu27fv1XMu451jC8QyDnyQ8DuESy2Ww2u6sivEuA
ArCjB82Jv8x1sk8LR5J5EJ5koDb8ZzCcq+gTi0W97cDHIpWyxHsjLAKaHDrc0OvIX2QJAdnccQ7C
bsLR6EvAReVtTEDFN0ByV1baIhsTt1eR/4odc8LU5Uj2+g1KP1CKt+Q/EmaDbFDNkJ+q81EPdLb0
Xy7bhvhSjKMKXX0QJASlyLkNGr0Sd+MYgu2jCyhU8fqgi1HjVN5W5ZXT+ZCf7lFMEE2yMa8T98dZ
+Yn7UW60sf0iWup5yDDmRUM3M0oVwkkWgQjDyg0Ed0rOg9IxpgECgsa+glFU1sGEoyWpl02ZN6Pc
F9LqkUzBSjYybiNYBcSc2ACToYp1nKr+ZWnY/vKqCa1yMzJuE1Az6Vu1xaI55anJC1TXfLFgnZdB
hKHqBoQzfdBZ2Mo8YxzI6ruGcmzhBRuiuy0WzJwgg361KIfLkLKp4zYCG9W86AkgizBEUp1dQffl
+2UIoWvfjIo7sEw9xDOsDZ9bo8y3aE5FWO5785RAt+NvgHTQjBOd6uiuPN9YqRmPoaErIHmxxnst
TyOPFGhunKATYRuvl7GEpzB4ZP7B4paqqVvWmQ7sIafXSBtMWuPrna+jrQN8OpehxFbxCcUtUctQ
BlNUgNL0/kaPZi81HqccBAxqH70NDTuimz0Yq5BIplNs8p+43LoZagZd2AzTSeDjexD0mdFzNI2S
Fx6hJ95MJBdh6OhACvV1dLbhd+yxMhJUrUHUke6qxgmieHd5MsXG+Dmo9XM2TnDph97RcgyKRcGA
F7Kh2uvtd8OUlY7KcDgnr7FxsGsVwyKotJnWu1+d4FUue+rLVOZ1V6/6p2P/Z0xgAD0fU2EreZjY
wHLi52Q8goxTz8BZ2HvLCOW87Glxfk/ql9LoJL5DQBiB1OS/a4d223PgSTGZueQATlpwb6a/29CJ
dvakuh0CkjpT9nn1NAyz6wxQZcGVsxrCHRmgqKhDU2GwHiejvp9zVfbkfdmkwKZ7/llFZxntwLDG
XfrcDdfUfujK+CplL6b5PWtMyTYRb0/whmkQmoP6LOd1dG2uIOaLM69hKogTvaFE+7reQiHqOBU/
ZhRfObHEIwiNy0IHm6Uhg4OrxvkApywkJGngtJG5dK04aLtvrf6rNiV3XnHqeYOzfsdmsyj9nKZt
iKFZ9bEqjnkCyqp31hzy4WHW9hrBWfuz6Z9r9jAboX95owoXcYPN+QXDrklnrme6Xh+YiVp0yOzg
Ub+3d33kq/34H6eU8wsQedJSrQNclP+qk1uj8mpoQVPJoISn7WZQnFdondRklQ6UIVuOlPY/tZ5I
ovXLtoGX3PM1Y2rqVEUCiKRGCxv8moIkr3LP6t3l9RGeDuAuAGe1Ck0Pwtmg7QykS/MIbx9TeVIM
/WTm6ovZWI+XYcTR8gaHs8EurrI+1OFj9PEVr4OaHqRQ29JARBgFauMrkFcK3bhXJbtabPsbXM7+
yKy0bb8At0GVWjPUV+Giu7g8+mEBJcIMLLHOj7aI36sUVEw12ib69sayUG99efzC5dx8BmeXergU
+titvoz1V5VRXbeok8snNPIoiwRKGNJsoDjjzB1ajbh9Qasg/0lhOE2Ky121a8dX0DUe/tOweMb1
rM3CQl/vlFGzi+LEA5Yze6ohCT2FTgQaWSYki9H+Z3OLaBiTmVojjLSe90b7C8VPVZn7ierT7rlR
W8nuFp4EGzRurZzeyjprwlqp43fSPJvDNXFexjBGme91Ue3mrpfsQRkgt2JZGypGWa7DK1I3gjaU
ctIa4jblba4H1Ax0WTpI6L8+R8h36dA4RrExQZsEnhTcGZmGJe2+XLYMcfXNBoMLKsIWFVTFhEGp
TH1wkhFNg6wc3DInoH5g0209pndq1743+ogicGN5bsPlqKxPWk1ylzRa7DUNS4OS6aFXDHjtgkp3
7qZOqEiODLEH/Ne4+OagEIytNK7xoam6XCl4xWCVcRvVkFS6PCMyHC7AAKtLWqUWzAo5xYMelkFt
tS4EISQw4r1irVlSPL+CPpE7OEyjRN0ahmOZz4O5uG3u9x04L0C1Nj2oplTFXBi1ggEAnA9gAgBn
5DleNFpTmBmwJZZ5zJrdsr/J8cg7xV8mEMkVBwdFyAraRQpZ653QiDfA6++bqCZKHIWVa6vZbNV7
ZRr3o6wFRui0Nwjc2cjinOJgx1ROIKsrll1lhn5mHUpDxjkjdNkfTaaYQBuX3vOhWGnqTOUI0yji
R1oHCSoqVMRIRpAMsoNIaIUbKG7WwokMalGsUPUDWjNcs1XdPEolHk2Gws1cHsXgCFjvnEpy4+Dl
P0E5ZyFr9hK6TVQvg6kULPB/FPrGI4rB0LaDigoNqfPkZk69ErTNenvnsCDNwJOqS84hAS2RASpS
9LOtEidg2+U2V8WGLM8sQHaFm53o43xvfmlvyX24A+HtV7DnIMQ4Rr8RYlz2HaJNvcHlz1nSZEWq
faRElqMNwmhUxqb3JLruNX9OHy5jCbslt2Cc5waRVzYgLFt7OB0XEvYR5IDAXuia9/lVvq+uncWF
UC97rneRn0G/OASxyuVPEO2H7ReQ8/2AJ009MQ2YzzLt+vR6npEj+WI3vqn9uAwkfMbaInE7D0SN
BRkjIJH0Gi65n3tfV68pRemIfmjMXQ0al1qWvPhToRXn4haV24S2PURkUDDDrVueFgSdT2rqTpGL
VHz82j2Hj9fd2tGe+D/CIJK9teoyY+I2J1myRB3AcgW1xHgXfjHv09fWt4IEFJXzPsKCPqS+7Rte
c6SPta98R8vwcQ92UFh35bUHHOJgDAef6kH/1uzUB+U6kUXtItduoYMT1D5QRzd4yl1mzkuW5mgG
tKbbMJm8WXpsiRyUBZWttf+BalBeOrewpsg7ps44PIrQpTOK2PJ9KO1EEF4+tijcOjfohEbvMVDQ
6KqCZN1iJ2i9GvFPvcfLPlN2jhbU6vOi7kdnR2c1kFj3uk/4jNIWn1tpFiqdmlvAZzpqQNtor6IA
jLKyOpBURSl2dhUP3d6oMq/CLVNJxyMqjf7meWv7EespuzmnDbx0oj4SH6GVD6MCImdUKeaF7OFR
eMHcwvB3hC5X9DyDVeNK3ti7tr1ZxhdTMdHe/LVNn9XyQOtjvTxenmJRiLBF5e4KSjWhrHztkjVq
5SpbrOuR/VY09trOys/LSDKL5Y6eZlDLorAxPmu+p9rzPDx14e//BMFfC9Ke9YUVYTAkWzySEC/U
l93CCv8yjGypeL7GxXZi2o/rpBk7BTdyhDu9fWzI3UCDUfuZatel5qtmfryMK5lBPtCP4mnQ1Biw
Ef3a4N1s0B4oeb2MIfat//oVPhqmdtpWeYVVSkbUrA410h3KV9serxtK3lL7qbWTw2VEsa/8ROR8
zOxkDTNCIDb1KVQRaIMoRBZpCTFQ3Ag+RlCg/1GRVLR2iy7e1TD6+LZ0RqRHHKPs3y+PRDh32oea
EOq8KD93KiqARrZSaZDa9GfFndVTyGafKLpfm3cRXuv+Gx43c3m0zFm6tthn9WNj3IXZLptvUvtb
Hj5MZiOJ4ITGtxkc54otNUkzdWVDmIcF9ffHJmvdOJPU5Am90QaEc7VZNIx48gZIONYBur49NXFw
/7bvUOghMTvZYnHu1oyKlGQqoEpU+TsoWQm65W2ennRyrXSStyXh3JGV580CxcofqXmra+eKhQiX
IGhP5/FKA3tILeMnF4e9GxTOHAqDVArKKFFje4rvmsNywOvVMT9VoOlIXTzcQqPM14+Fp5zynZq7
kBkNiGT9BEJACAw338BZSdcbitFk2ALD+52OuPsFNX0/v34hFKQ2tT94dG9Bmn5+hRy9p18tFIx/
huQbhOWH22/gjAi50SlvI8xDDz4rPx89+jhdt3vwCb7V7/GDHmQVqK9qLbi8G8VB8WbsnEWxgsxm
WwMXlJm2Ahnv6bo7kJ/hT3Cm4G1J3RG3fsMr6R1IzXUr+AsW4fO5Xy1+E6eEhpFlTgJ8+nRycgTi
4c2IeuoUyLNrP/bX4SO5DRc3ers8cOGm3YybO9hTs62ouUonpqBLQ5YG0iZK0MoegSQoHxehzeis
DG0PqOHGwdS8peE1ZV6WDu5SS27I68f+EXF+Dubj6N/AENqGYMVbJzHKPRZbv3TcZBwtdlX99xKr
uFypyNvKSmaFzmiDusbBG1SoGDbxMAO1r34qoeGz7BBCb3S2v5jIGybt7vKKCYmWNlvkI+7f4EVV
7ij9mj+dvdqzLNyOra/4gz5Z65a20E38pr51nvqo3BT77tlIPfag3Mz7y18h8YoffIybj+hAkweP
BbupNeyVUduVhgcppr85tzZTy3mkEsTXQ7zaTd0UbmjWHoVcRyYLCWULyPkc1hRrmQJQ1PS91YK2
9+v4nWbBnNVuKhUgF6Ust8vHeRqqTE1urV5WGVp3ttDMfK9afjL0ft/6MRJvtNpZ3QtaQCU+TrZk
nIshfa1CGwLD7Po9Eg4T+4VSasmCyaaScycoTS8hgwsMh7jj8nXMj/myt1HrBwHK3WJKMjWS/c4X
o9G5SfphXbjcDpQ+SKD8VGALpseFDN7sXE+KxOplx/TH7xuzr2zYfNJg8dgR5dvkChK31U137QTM
TU7tLnVb3Xucd89sP1yNLoVs8+VtJ4yFPzfEh2/Y4KP7IMRbJkasZF0QWRZSgRL3sprfnz6UEgfk
/SAe5Il5hl6hukEQWtnlSx8fLee6q19iFli6ZCgyIC7ioZNSl/nKuVTNuzoGHdIVWjfZ6Pd/VUYD
QoZ/h8R5EXMY83hCt7Cnlu9oNkdkyvDWWso6eMVrY1t4IQQvMRrPzs+BOdVVjZkr1xBKXHM7QzHS
8fLqi3fXJwK3g2c1JottwvoWLXXnpMbpUnqhZdwMpeKyiPrtaEmO1I/s/5/28InJ7Wh7fa6rV/a6
pKhfM2LhiscK6Hw6LD9YbWXggI1yQsG1ms3fkt7I0VuMNnuTWQpIxhNFfyP90r73ExqqGsOebtRx
qr4bXcwe0V1pgMwK9EMuKgGSQ760qFyt0EpW9539G2WF4Us/q/MbtCsht1VPoHbNdMXx5g71CJkZ
RYeos8Jd3lEdUVvlZCdriIaTNc/REb1wIMXsulPbJXQVuzEmv3b05H2wZ6hMZQ49LFZr/IrVOoX2
RpYjN6TQINWnJ7Wy8n1W0yd9UpyDURLwOSrJfekkimRBxckIGMz/2QxPLzOHi4XSAMwuCC8UFPtP
i5unPY65rzWkEZWbpXzG25kzyAi0xWfBJy6XZS/mWCMoIlszkAs4URQ3ZKaX/d3x/YnCRUaKxQpQ
LGFH1KA5o70XDrs4/HV5T4inUAd7mwq5hJVB53zbRbVjZMUMkD59ipa9Oj4vdJ8h6EN/Rp7slPat
WSva/uag26ByMYOxKjk3E1DD9kdSvyRaCjq8a2U46tlTRmUpEOFybdA418KshILzGmiK8i3R3w10
Wy1W8B8nkvcuU5lGoQOQtHoI+zvi3E5q6fbl1Rz7LTLzRemNeHOpZE/gwoNAd1ZOQ9CBgGbsfAGr
2GFs6UCRZTXhfpkmL0/i236Mbhtr/mG1+d8ccBs4buVA0Wg1PQGXTaR9M2p3VhLX0l0ju5mkMyqq
ZEf78b8j45bNbEbHVhSMzEnJ0VRSN7YPlfNNQUyuWddZjJ5gI8DGu7yQoqgICaxVABV00eqHKNwm
RqhBIKgUK+fdPOVu07LdXGTeWPbgBSr2cZQe5rxFo7n6ehlWtIz2qsmNgkKQOvEljAX0jCB1B/n4
sMUBaz0MNM3glFtc+JyTikfSy3CiLbGF48KHMLaook6Ay9SHkbVBaz+nncxNig7cLQhnmlZjO0s5
ACQqf0HOIsn8gYFiAewK5TUJTUlEpK3+kD9r0eqDx11TW5UFOLiELWM1OeAbMbPYZeGP0XZRv+zr
IaiIvvQ481qoi6Fp2Jk7N9Te/mJCQa69ooMngE+AMsWoUrtEM7lFfsLPesny2sku6ML53GBwi1bn
VG+ylTMjiwlaZfZjhFa6FFH7N9L/NGR0UkITsUEviZoGw0SJ67ljsfWsjOiInV7oSOLEoBh6m2gp
uYOIoj4kpv8B4U/wbAT9rrLSCNZl+xIXdFeg4vxvVuYTgjuszWpRil7BONoqCWJkp+q588zh52UU
4f51VKJBUQ6kiLzxOXrnJEmKtRm0ly7ziJnCBPAWCxJpa2ASUxcawgaMc8LIyyykzADmDE+hea/Z
6IKnb2ha9al1jLu/aNiDF3ZQZQ7JEAjknBtC2BeVFWqrcACp9pHVuOlEgyKTbKD1m/ndu0VZd/fG
74ImlZa0xQYqndsQpQmmtc/IfcokMCL3voXhHo/7cVpmY2W3iJbiwDpj3w4os9TtXZURtweHczHd
qZqMIU20l7ao3M51sjByxn5FJd+c/jfprojz5bIByuaP935QeWmJBoi+m5A+c/DOU9nk21SA40l7
vIwlHM7aXmvYK3+Byp3MhcXybjDAJzHCElTNvhoN+q0Br+5lGOGQ8NTx4X7Ac8jBVF2ZzloPGIqr
Gwq5nPu+Mn7rUblH9e3+MpZg/4LHlKw2jlgQOtHn5tekiVGjpBj9a/bhjkBxaRxu9URGXreuM2fk
Zyjcxi1mowQXQovWl+ZQLZ3byI4IgXkDAPJnKgjDCRR2zocxm3MyZyEAaNb6OfoYF80AjemXpYEu
Y6i8x23utnYoeeQR+CNw3BIHhWEgdFJ5YiwnjE09ajq0l1nw4GroTqbxYFWxmxY33U1FZWVOAsM4
w1u/Z+Mr5ghlIaiPQInasAPrQNqWB5YflzaTjOsjD/vHem0Gxp2BRWyarI0BpKH7wjhS4nXmPmuD
zHmxxh2pC/T2HKZ0T5fe7XobAamsIlyw1bZD5elOEKTRsSL4gnk+MRRTEfuQFYfLti+qpDoD4Tx8
vvYWL+v6ZcochBPKXFLHTab2pnWQkLBS1FbFbqyNTyXCL8km/3/A0eMLSjVCUfx+vpgovFjmkfTo
LsBlmqLdUrF3LHktjKdWKd3QOkJLyoX85OUxCzcKCjb/QeV8i1IxMqrWgL6afqdFfkE8BKo7td5H
pVvleE6WceqLF/ITkLNZdNgVubJgmE17Ql+LM3n1JAmmhFOJmisQY5rQtf2j9mo2rLCKqhHmqibd
7eTEk6/WM8TtNR1qag46WsG736MZCi9j1FhM8H6VMm4E0Ti1VYKeghTTRDh0vpy52c1KNi5oK0Co
HUYErYu3cfnj8uqJvPUWhLMZhaE8bBnmtRI28qbsKyN7FYJdljc2knNB1GCnbaE4Q+lUkLaFDOMx
pwD1/VP1kNDXuHqaur2D/vCxClh2itmbru6X/jAyDwWkSeITGZGbyOdtv4Ozny6xVRt6iPB5YAup
9JdCnX3kHFBVP0m2hnAFoaqxakGjXpa/ymR4NkJRPcGIdQqi991MFK8qd5dXUFSOi6qUTxQuJIqd
KmYGA0pKc19r/Wl+s9WrQb2O631IrwcLUkzkJslOmuVN/Tea/Q6Xt1ZWzrnOGu/gt1/BWetcqerY
9egX1pPAQi3hWHp9Td0utkCnjLxlJ8kuCOcW+r5gHYDaC9przneHaVshUyzgLYtT+ayleN+xyA/a
UVn2UBfFGtCapavW7Kpyy0GxtI6zKsYEUwhJ1sHkUxcvZl4GSejMxSMP1MVHaNn3qct+N4d5l9yk
r7+grX5HbhNf2+Mwe2VQvVcPMnJX8Rz8+2F8QTTyOnU/jfiw2n7KwtjVl2OmS+4sIgeBXlAoKKvW
ehvj1nXRx5mxQkdvePNSq/ARKcgyrugSaETWGyKa5y0U54uSGVKWi47hdG2g4t0iA1vA5b0iQ+Bc
UF53bMwWIJTQRGm12s1kr0nCk2M7CM67pNOUJ8YAiCQ9ghAjNoIx/xGrhxSi08pV2N5oMjYnkRVA
n+BD9Nm0kbU53wmQm8/nVFutwNipdlCj2UAG8fGCye9uAiKCVaAAITHfIBkaMW4OKawAQq5X7a7d
O47fvif719nvd1AC9kMvBAWHm1suaqMDWSm8yGVv4TnLUMqcsnkdYgKqURV+GpGxZVwli+TcF+Ig
1ofsg2brsPfzqbTNEcVcCYY5T3eJ6Rvpm1neUfJ02QqFC7ZB4Ry2SpRx5XKFwwYrnqkczAgV5bJ2
OlHZNUIyUEdYUB+iEM07H8tIWG8NJXKGjp3fKuq+QZ+l/RJGL/3i6rS8zpz7HPiGvUOjiCPbaSJ4
AmkZG3k8XKHATHsOz2YzirVyRh3jqtYz+pP1YMWvdHonxRelduPFR3WPjU2h3xEZL5dgm6/pIxtV
7cjla5TbEa2F+yfUOVENqio/7ar2o5bKCLJEGCtpOpTxcNfFhe18fH02tN3smMi3VUPlajPdQUDn
4bKhCM5UQtaMHkIHZEIdbhzqqJlZM0C4mcY26EqDBdwVjf27T4IWItWJvbsMJ7D+MzjOdZkx6AuS
VSdaGUG/pdgnXZnQyoOYnk6Hy1AfRxPnUCBgieDS1KGVjNTH+fTFoHZvQgeF+ONViQaM0QNhi0sh
++X3V+V+SNFpUwZvqPdz6ePggeUP8oKR/5772Y3uqa6FpovLXySa680H8Wep4jBjXAx80NKj6vvX
bMU+XHYMlpchOlXN/BcXYkyAgXIAtJdCF4zbnkNE0UFXAE9bJcCh2mv4GPV7+zU+OJn7bczd0nKz
2bs8yg+Nyj/n/ROW8z2kGZCeBN2L95IH4LaIQES7h7ySGx6N++RmOTi74Zq5k+sEznc8XebuD+f4
oz2A2k53o137dguytG43e2Fw+cNEUSzmwwL1BK6uOnTDzw0i6hIQZ4f4sPBZ2VU3kd+9g8rS9sOb
KNDAvbR2lXn58S/Yls5gyTlsGDFFW1ZG4KiFkKU+uPbr5YGJqlnPELiF1tWRDrUFhOl98PUD2hlv
y9v0a/uceOETRQ7YjZ6MrxXCSZQj+FdxkLm//+MncIueVxmNWASlaAi2umDoetNuDL98vs9P79+q
E92Pr6GHlVZ826X+fC2jrxZVK51NARdDOiSK8M6DKVAOp+ku/2176EMxD/bx/Wu5R9NXWLjKd+PJ
fnL21sPs/rw8fNHF8wx+9XubJNfUoI7ISDB8endne+Z+eNP8CaW10QMEFysoM+se2BplRDaCUx5y
X+itQlUITiPewzlQrKryJQPXdBi01Y6SBNlx5k2mj0catTsp0RVKKtTUs1Ek+T2Jg0n2ECA8g3XL
wDsage4EHmLPBz5XVmVaEILxlg6Xa71zM9Vw4ZTRp7PX9WPp3NmtG4GkPS9uF/u2kt1/RQcKKmoN
jJ/qaGXj9rQyQdnK6IE/0ms79aP0WDgR8sEvlxdYBsPt4dFEU3arYn1DNNoudXmDjvB3pYkftU6m
KyFSOiW6bdgmGHIsVOFzQ4rBo63R1ZbAX+51frwPH+yAHacv9hdtrx+G6+lRORW/n+hPRB07HCW7
FjrQk9e+ynaV2GNuPoUbdpO2YINQMLsZ9ID9AXdgXE3TXe7VaKP0JnRzusNe3S1X1vHyfIvuOGvM
o6GQDCRBSF6c29U0o4NIM1JMQgfJMmvaK8TxOgiqjlOOvo5kvkOC9Qf6VwPSyrhtRHEXUuMG7Ao3
8T+eMsCEpNf1jG1FInT6/BrCx8uDE21bE+KIYJ4yVVym+Jhrpg44NjCrJJ7nyY2q0op2kxYxqJfl
UR1cRlv/G38cb9G4kCuN6nauJ6CxrjsWaLXtWj2Y7cHLEnBSxN8uownnDkNDVaAKBhH+tam1IOPV
j2UHl5OghK29mVQmuUGJEv3QiAZlLCqgPjKo57YRpeUMtdCq88pydqFA5S6QPXUaO8jC8nooiqtw
hESFkRysxnCXtvdKDXq3je4RSq8uD5eIHANqIEG9DxcEwkHu6CVDHulD33TgErGDauo8wwmv85nt
p3A6aIzsioLtrPFJK00vV/U96+cjiMLd2oYqAE1vINnnxdCD7MHQ1Iff0+JHhkct2ldgxWWnObFH
kDowPLBakjBNuMPAXoH4WKcGThBuh2UGiZVIxZdr9VdrvNEcl3TfKkhhxve0cqfi2lSlAturv+Bt
cYu5zubmmDRD2qhqC8yozdwEr9OFrnjRGOS6slPLu8k5aYy5To+Kml3/F+lDsgXntl3MQjKlM8D7
UXnu2vTKtL+0WhekaIucwto15rfLxiGMCraI/NYrbNpO3TpcqHrZyAXFxbcMiUvT8M3IdMfa16Fh
AnpPHfxZbecydQ8Jl4L9Gudry/kl+ZrVFC9NPncfwvsJi9QJXwMlUN+Zbj4qS6lPpmAJs8AK7+vi
q6rkIGt6rdkvxX6S4AtKxIiFJJ8Jh27g0ZbbKjTTmjomPeaffGkQDRnxC27phBwplLKtnZOhPkb2
hiu6cm0xubDUSDStmoyh81r2FA87O7maFUi66DvoRrplJPFMAlfr2Bau0nig0/C6xm0paqlxYako
R8tb5naK81Q3NrQ9oYuafB8q2YPnul7cep6hcZupCbXGjJK15K6IYDSnHGTroeWX5mM2tm7Wngxd
ciqLEZHjhpDZWoXKjQ+lWkaRtYgtrYRBzQspOeM1Rct9n+tPY/8brYMgapPVL4jcvYMrG67xqGtB
mR9nN6mRDp1JURMEWcqW3hIQrxNSuEYTqOORsEBZmGcoqNv8QfsSEhDHWj9cNl3BoXb2BZwVxfOo
K5GDmdat8mvRVtXR6UgjOUqExrMZJje5RjIqUbmWcCVDdIyixDPpQ2MmHl6Sdp3xF0W9GBKe/dBm
jIPL4J1B2ln5tGApnUQNLLJ4dvKqJcmXrrR3cwqr1SqJ8azf/4e5fiJSjmgPYZuWDv1aPYbawoqw
Q9hGXibVAxGvFep30N+Mq9GHT94cMYpp2GOZorBQwZXMrZTluyrTShM4FczdJwTn1kOiVyNZ6+DU
tDggMQqu4d1adlBE/gRuNqJ8vWx+QstwCBR+HNBMwXWen5r6lKCAbFWaUwp3UPRdG941yd5mnl7M
/mUo8WbbYHGmPhQORKBGYFlLqd7PXXVyEvOhX5x9NaBSUyfKEzES8Gkho+xOLZvvIZGuBzWNr3qW
p3ednefPkm9ax/eH5Wy+idsZzlCNg5Pgm8I8fYEK6PdcrW4Zy97D8SXHA2AGKuZRCfc0S93FALVb
GL0TE3LUl79DEOo59uYzOH9blrRP7bVkFQJvg0OvNAjLhdOLJdNOF+NQlOZAmcey+bakpS1KvFMB
J4k8W91bUXYs0XclrQ4XhScY0CcQt9YGHaZE7zGvg/2uxv3enDukREPrOYqLg86+mQ6kGsGmos+d
n7evLRnue+q8QnPK1YrsNp3RYurIyCOEm2vzUdxil3jAn9QYH6VSl1g3BuLE1t7nFvoO0KkyzZJF
FXqlDRy3qIqi9EpDMNn9jNx350+DX6Ke5m8sB6u5aoNBApSLPEcV8p9TinK/uvKggrQDZ7hLUXyV
aZIzRDx5n0CcZypTMxzmFNp5WfHToMu9lTyAAJYWfj+/6+Eo8ehiQ/1E486QZozbBKWm2BC6jpur
qzrtXtGaW0eVeKX1H/3pAP4F4o+OMgcFH81RQhsn31pkzZnq510OzuvXOvYtO7sGKd3lFRM15+No
RLxqI/SA4Bi3ZFmIysWPQuQlnw4ThL40lDMU4GRmRnmbgShSMaudTX/2/W9a/CJon8VNEOKujm/2
ueRjRDa6/RZuVRdK6qzIcd60Y1q4DeoH/LHWY99I4uxwedyiJd1CcUta0ZLZqQGobIyObNBA99Yf
IeoOgjAZeb9kVHxH69xXE5nQWuRRTTmVNTL+OjmYluR9S3igbUbEt7HCalhphYAJFbbvE+NVKVHx
TbtAiUD91REv01DJNpr7VaxoHtLASvBuaBhuMso07ES7E14dWn1g2ECqlEvs2erYKzWFGbfR6DEI
O5qd5bUOvRm7t0SbnkbITko8z2qm/M4BsSIqK2xk0v4QVhkRpTTxKrWqz/qz00BCoC1TBtCi9mud
zH4UyYS8xOv6CUnOo5WwCtFbtcrvWnZteZGy2EGTjNBCHajsgWudsD9Gp5l437KwUVX+pMy1UUks
HRMKbqhTEv10wPlL1H6vQmMqzX5bNEUUCElE0h9LdZB4v/V0/AMcaV/TRNHzmnw+H6etpbo+1gCv
5nSXpPQxGxZJgl84lRsIbuOTdErVcoGD7c1sh7L+g8qYX8aybnlRKgh8op9D4Xa9XmCV2OrIU3aj
x89jHKMo+KElflZfmTFYFdSvCrri/sLV6MjZE2iwrdeQ8/kraid32haHotnjrpOHuyLt9xZ05hQ7
lhQYCb3aBoozyZ6aaJM1ABXbZjAhhkjnEa/Ozh0ku+8vj0q4x/Emo+OcR4k636KZQTcW766YSoV5
iFbRs16A+wAxVZO/UTv6qzn8ROOilybKWoOtgUWonUwbT5jp0YkTN5OlOYVuZDMqztYhiahabMao
5ijfTzH4U6rfjtpeTfHrAEncy1MoXq3PQXFWX8ZlTdjanaV0YGh1Tpn11oXjXSsze1FU4WwGxVk9
KZIuI5Cp8YY5cfw6CjM8RncPnTV+jch4289j4kXoP7lmZmrIVk4IjtoOPJ05xtoNem79A0qRVC0H
OAWVg1L50/SutEcnT9yyfWLVbylTrHBWPwF55fsq0tFwVwOw1PZj/aPvfCd7zVVZr6KIjtpxNjjc
tsYrbB2qLUjZOh9bIAqSQ+j3KMV1DZfufyin2W/vliD3oyflxgwuW47QX26wuX0+OEM6W+WKDcV3
ytKdRZxjrssOVXFwuMHhLuQLhSBl0QMn+2EE5hUJDDugj1Uw74rHGtSiOOz2IDeVRMGi17izqeXu
a9GIy5xdrbAvZcBiXzmEgXEaX4xf+b44zAx6UV7zG1JcVOLUhPP6oZRpoAz4j0IrNJslZRgC2CYn
R0NDZu3PViMb3ro6fxyoGxRu9RTSJbq2Wk7a7Gl7R6Hck6NIfGl96BZUURlE877G3QwHkjN8uWw5
wt2xweZWtMitIakUYEedcT0zgKj1DQhQ9k1iHi5DCX3pBopbRVBKgJ88AlShjHsFnDFkTiGehoIF
k6HikD5fhpOt3fr7Jh82VWHVswJwmvOt0h7KtW5a5sxks7f+vsGgDEkjJEkxe02Co+F/pH3Zdty4
ku2v1Kp3niZBEgR79ekHTjkqU1JqfuGSZZnzPPPr76b7dDkTYidv+ax6cslWMIBAIBDD3ndJvfa0
LfuN8Ro0qKHwJ8ro50LJ61JMVcu1zyIRt1C6iwWrzD/8RVC2mSIFBk1U1MPQ0Ij/OBlF3eYJI4jq
1PpZYs226/LS6sbXUahuMIhut2P+kkoPUZqdru/TbOBwJpi79YIqxe+cAocACT69MLMRjqR2jQ59
UTQE0TBVf6Naca4qdwUlKgsGyqZQRcTga080B5iMvdveScXUKyYu4N1Ndv3leP9SkL+A/FT0/XaK
VcIaIwqN994OGMS6vohLMrjLJwWTgQ44YwCeYtfwMnANcRCXUkaz1n6mCOenhrhWlaaCkKbJAWYl
qqZLmD1qEsKvbCkYmmuwgUFOU9fo4kOzK3d+i6qQBjJg2YpwnY2rILsN3Vf0eCveQy0jATk8E3XT
hLe5v6mWivlzgCMXwrmD3XV1lgbTKKwS25G6U8iNR59VwCr0RoyCWrGXVIO1C7fNbGgEPGpJISJB
ZMlpPBa5VmUBhKZC8tz7mG4IA6sjxM5VxagqCpLE0BQTwbluO/PKnsnllO0rn/V0ijtHtPgMAcq0
1DNcNth99gRsDlManlKQhGXsSY2WMlyLwjm/01SxrAETCKFL1KJ34SZLD5r6AT4pK9C2jbYqXMsr
1+5SemTWls905ryO4I2eDmhq+ABiVyG7KxpqqG7hSNrT9dWdvYbOBHHORlTFrqx9CPI1fzPgMcmE
1JnAXa6LWdDn50v37CYKazXsc3US0+uuUXT9sy+PhoDqvtQ0C++UpT37+fMzYX6koK5fQFhIfki5
3cum621clPOLCbipc8TG6SugHy8xj8wHgpjoVjE3TAHUyrm5LEkABuUhlq/LzvCAmBT1HiYJhBWT
E0MuszWJB/z/cqOIoa1goYVRO8UYgIv1p0H+zJNmc33Z/4+l+PVFnE/MS4xLDiWmv9v8DugTXXts
Y8z7+VsVUPuavBJQK6G1rXsLwdRckzeoPH4J5gK3ChwyasqwFGPxWnryqqbE6Ht6pIOCCRzNzgXP
kMK7Ohm2LetRsRM3qp9sZPEkx/5WV92Hgn7r2GtaEVNsCMzE37YaCkkd8Vd1Jn1WcWl7XmQUmSQa
bYXax4QY0hVLxF2zYeGZIlxYSKgeqYMKReL2tq03XvhRoE1IES2vHxZ2a97B/lozzsGWbt7q7vT2
LAi4OE+V26/E/E6qjwreFIKGssvDdfOYP/y/BHKe1SvFmCodrCNXXMAP6etKlDCi2dvXxSxaIe9E
U0zItu10LpIj2DsKBjCbxPBENH9toshMmsYCKHQnLVYLJiu7jG1U8BOrAOXCGBtyu9yK5jq6+YiI
ADgP9pUbrFxlS2HxeL404bcIaa0+NNt03ydW2bQGypYLin9dYMiXplFFtEuKGl9gEmgrVyhKIwAv
AJtTIb/lROJOCYjlFsxK1MHUsttSBOViao7VvQqk79g/isPfR1S8/A7uOiEY82/8At/h12PuILnS
AX8EaLRKWh7dLAwMIFINznXlZ3UH2TZydaKKoIHzAN1IIi9SZYRj+iFW1l7xEC1BVk+f/WV70QbL
VAUvbJGnRWvHCmXQAYM4Ls1RIwC9gwoKE6ZgKMcnlu7uK8y1LNxkc2qh/VSeWMSRvud7iQSiwaAU
qNUPBwpI2GRwvP7z+tJ9DZdxg5zJ4M5lT3UPffMKHlS+yQSYzWL/1ZIW3IkMhiJ2+2lzEt9skaMf
DkX8cl2J6SP5zTlXgrO5BpkBXRAgQkuPgtYATMqm3r6u/nYO+XKtuACmw35I0zEz++JG7r9nGGhI
7pi8UNKY3xE0GSDLAmgAyklJBtp5Q4wdaUhn1J4T1QtbPr9afwngISrcYGCDGEFAPpzKcqqr++6J
tO6C9X69YrBaoGsHQBoDuhffs+VpoBXSp9VyWw+AlWh3h+Mdc1f9TsMmffZUIfoOssT6YXRDkLlX
ceQuvCJmFf05/SSJMqauuJVMQ6UTMwWKEs/HmPgmEY1Ki4xkCah01sJVCAA5FlIGGheL9VqRDBXg
NTFA98ZaDPe4APShd9dt/GtwgOU8E8KFV9TXhKKehCjxigW3Y3eK2ydcOkbTVAs7N2uBZ6I4d5p5
rhSPCkQxd08xtpk2iXldmVnbOJMwfcFZ2IwuXJoLLSR0yksSrHuwEA4HKX+s6FoJX7JuoYg257wl
TBTDf+NEfUFIqPuqBFGfjsAqe0hlIJZg5Lv0v/v5h6K9BenmunKzy3cmjVcOA4cdwn9UtYZ1EX8T
8oWkzeziYZpvQlGFGD4/FcmR13mtAHNrn2tvL4uHKEdorb9qyksIlPTu47o+s+Y90TQj4wa4PP4x
nrbikLDRq82wVUCkKBlVHqJdeylwWBLD3USlluhJl0NMrG4UHZOAMpzC0pVKZjfnTBnuNhpDStgw
KVM62QHIFRvvTfWMSsXQnx0/qWZq0sNu/C6fNKt7YRgHDM1yD8TY60s605KA06wrbEIBRcjIzyHK
hTyiey7ArEBskW1vBW/0FSPua9dI9hEIHG39QcgXhM6r/ksm50GY0Cp+oWPwFhEqbR/I3+/muNSJ
cxtlLYRS6OL3+/K+zNdUf9SX4OTnbeSXCtzRSgK9ExQGEZQdBHXjschYxFGcvTV0hsucylMOmLs1
WhaMII+BjKSYQHHekXGacFuqvz8HrWJgDm4J8F90uicvfaAYNT0uvmlyr6Vw6WPUnmKX+ZgBYQ35
1kd+9vcH1i8lcgYwFrIneAkGqtLuuc23ov543arnVu5cI84AxkjKk5bg90vVOm9/dDJ43IdVmyyl
eOeuQoJnDmQBl+VLd+QgSSGmquAAxd6SOt9QyboVN6yrEPitr6s0Z3DnojiDE/wUhE8F3EUuI40z
RpbsPxcssP49KdNXnF2HQktrL6whBYg6idSaKMtSYGn9jhBgq9AJxAf9MpdCxobotNYnVUD0AioN
BeBo/tKg86wJYFTvf4VwkXjpoRnH8yEkwMTSKAcWxUBqFEmgG3+4rs6sJA3jVpjzEinwTi/VITmy
eqGE46MpEy/mMezXrmi3S8RVM40xCF0Rv05AvyA+/ZmcP9ubPhoCEiAva7aaYhaq9hSCklaRx9LA
hLsBxjZzSDDb7HoOrZa6vifr4t8157I562NDLWcdSukmSUezUcvbUZcWXhtzwQSQHxiuROQSNR7g
yPNHP4W9TG0dHu7bJm0tpQJObdjo6JzKgE9al25kEVYC4a1rFgpCc8cLVyAMBqAvChzu5Sa2GnG1
MUCopIEgh3mA3M7Z3mX1bzwEZLykpvk8YCDw0LhNLOgKQk5EZK5NMF3mtZlVA5VLL5zrRjmrzy9B
PDxuMWSdn1MIksUKhL9S6danNMk7EY85sGAunOh52zwTx10hSEVmQ5IhjKZBb4Bp1IhDcc16RLix
BjKXIDVrHd2x/bHJx6VHwlxMjYQLxkeQcAH4Nrd1ciq5Uh8wPO+Qb1L0+zz3ge1Y7P2IWIr0vQZM
z/W1nfP66D3ABJCI55zIz45petMrdTp5fbUrDbH2PZALBumaFICdbVElKl7+PYH86WM0kusSAvU4
Q1L4h0dFI8wQJGqtoSr983Vpc2cdE5hgYgXvGuBkuLADzXlFJzd4rCo98FIZRd1giT98dgWBA4Ke
NA2xJ3/WtVEM5WSyTon0VkrtQY2MEmP5gNivT9e1+Rkl8a4LM8Ao3SFOB64gZ5oi3ghxXNUIBjf6
un4hNzLQ74z+pTtEJjDEyAfbdM54oMZjekOPw+1wfEXv7Vpfa4AAwVivff175lb3/HO40KfoRnH0
c3zOtIm9m6Eo/HRdwgz8hIr2018acwciyBKZgE25NmVHPbg3gJy4rS1trR2SbfMqWO02v6EGmHKg
ZbJP7XopVJm7EM/lc+Zak6pAQxnkK8DkjOM9Cw5uJlgZShXXNZ0Bbp80ZeB8QTl62t9Lrx3GaOWs
OkxU4pi+CLgBoyG1aA+kLOqu4gRv+KYGjR+myjBEip4QS8yapdbRWd+noSkfqLlA5kPB5fIjYlca
C6XCCyqMmq2rBpuEMiMsG6chQEKIPaMdbkMfUIX+9+vqz/n4c8FciINifIH3HAT3Xmo0wTrFBGvd
b64LmdtMDc5Vokj/oqzALbGY62VEKUJpQVuNLtBLVox+U8cFDzfTWTDd+YCaQIYOFNA8dEfUdIrS
ABHHlLxbCiJaTNWbQRSvW6natFG9DtThRPNXjO2ao5diTFzaktRfmFiZ1VVHVIpuWWB48QlPQSBE
QPMx8Dvq2ER3bph5RlLaoB68vqZzN5b2Sw6f9+xTsWLosIHFpOG9HIR2IeVvoytaLfGMvPg+BEvt
enPBFcMhEBWMkaDBmfPpyphgfqIHSoEbyGBMkcdkXWZIDoa9eyvL2U3ftb5JMsE1iUSWCJrmvD0a
4idSjClxyF/QoMOownIADIOsfgu72zb5HDuzr5z+78+RTqMFMii0NHQBy3yaFWMLghcROB7KnvNq
E4avVfAR5a+N+LEEmzFT3oMsBVg3KpqD8UThnGzYpc2A6x8ripRy0zoDalqdI/lHSXWY5DAC5iTy
TJbylbP5mnO5nHPtIzAxicBiM0XF+d6bd8K6Kh32di88sdIOKrt8WvAys7unAt9imvfEf5x7o2OM
asw0Kc9iDOaqe0U0ZOldDB/9JdTFuePHziRx/ixWu4wFkyS8fwwQ2eXiexeZyhLm+KyvOZfDHQav
1+SeTXLSGp2y0ro1YiPdync10m9WcVu4pvpw/cAvaPbzCjl7urld+K81DKZZfEzMZs9ZBKKp5P66
nJkpSlglUhFg8wHGHOGzeWOlZUBm7nH1rqgpraUHJzNBFcaO0pt3Gs1wVdwCzKMzxtfrgueuonO5
XFRTT6TzGetgldU3r90AQs7TnesiyPQ7+EDuXAZ34loxlrNIgIzWiYlBnsAhbvUbtqks95Q9SJ2V
mjKg8lTLe4/NHeYPzN9J95x/AXf24lATZCHG6o6E3Eaj6ADwyqRo6BjZbVuUmwWFlxaVu3oHVasH
2kNh7URXmS19CKCrBu2od8BYxdBZkhVbwQr5psYYB0N58VbjFsOzH/4Tc5YSQ//H6k8BOyA2ManP
rX4daB4dfThxcaU62cpdbRKTSobmSIfCrADqZitWtZc/pQ1mndNVuKKP9Dfe6ACi+usTuOXvRxfE
kyquzSbcovuV0A1bAu2ePajgUYJbFxXQMHLOLqkUqRCzScv8e1P+0JUWdDkn2v64vrWzPvVMDOfp
or7I0dMNMWjurtpvgI5ws5uM9GA/XwxP52UBFVTH/DZQgTgrisaoH30XsjzQDcQNKp0UjTbvtaea
tEPTAO1MJCrwrow+axpY2tDe6GpljaVyI4TMEeLb3osW/OFszAxL+uujpn04c4hKlbhuKxa4VEDq
3IAXQUhMfdgMINumL2OxZuJBXsrTTebxxX8ACkpGLycWg29eFUt9yGSCmzNh4l2U0BPO828EdhjR
/UsEp5bsR0I/FAgKSCrbZWh20kqMMFHjbQZh66dL/mjWQZyJ46y1avRa8CcEIxkZl67FPHeMRCDI
1X7DWs/EcNba0VzqGxcLRyNp7VVOFooWsiOm0Fv50iDjrEpI4sDLINLUf+J5nhmGhzg0bHMYhlQB
CrWghlLbv0MQB5YDZOYBCqYQxMXcwtG0jGtEpai9ST982aqQiZMVJ3BNAbi5SWj6FKgu6+urOGd+
ujSVczCPJ33pk9TGnhZMxWblCTAYS/kQd+WCg5zzXuciuFtYKACuWwRQSwiQMvWPcWikgHaS88fr
qsy5lHM53F0QFMDrAsMcAig0MbDqmFb22KeGn9n1ElPnkijO5xckk6JKgaiIpBZQgfOSYIzXLOt9
HHxc12q2InuuFucpyzSiQATG80FYN4NRE4Pd1BvF1k1yzHegR7RiIzIle1xt2dG/fwzNR89aeqhN
Z4l3UuffwHmQpGy6Rqwny2xSO0ntbsycrtENVdoJHhoiv1/Xee64nYvjDkIB0I0hYxAHtPUHYULe
AXIokCG6JVc1a5oABkVeSMIh4JMkUleMstAg5lYKZ5T3uXLDvPdxyVpmV+9MCuepdD2IE9IgHxQk
q461a0EAQa6766vEztmtt4g5Pr0UvuzWmTzuJZEWGA9wW2gF7D/2Q0O24EW2xDv5GUykXmvknik8
DZa4JofCqR33xjv9xvYh7aVNbUXAGOIstpXBau4P0FdA1SICTFOgmHSJzm/WcZ0J4UzSG6gv/FxU
NwsskTwHwCm+rsZsHg8EN1TD9OnUusY5lDECP0nvTi8y4Vhkt6mH9mn0qX4EyveyPVKg4+U3nrCK
xIfrgmfN/0wu511cIo2RP534avRAJYICroaIaOlVNmslZ1K4XRLKNmlHJGTNIj0o2acy7EmTGOBD
8vIU0GixndG363rNnrYzidyW9Vle6Gk+2UW11cPXoL3xqld16a6ekQLUUPQloNUViPd8HaQVc3Gs
CaTkrmCGmuzEXWZE7NhKwcJTaGbIFSLORHEb5UUgXdJSPIV6oIefpNYY18HNuBJulNuyNJKNZw47
/VVaqNbNuJOJcAVzfqjtT9hkl1FqXgmN7HVISgJ5iqGMBIbssfENRZoYeW0w9F7ftRlrvBDHKVnL
Xax1EcTlZJ8I91K4loT76yKkJZU4W0S3W8eKKc9aqvcdJm1KK2lvmtgCUilyg7bU/qgVp2Q7kd2V
7U5Nb6vgWHlWA8fmL6zu3JMS+mKcDOVQDDfyqWWpElVh7FA4zy3vIB9BL3XK3hXzPti3+3rt3zdO
AoLsdbRPUZ3Z+o/VErPWTHBx8QHcMUldkHmpET6gdx23d3Lf8vXXVj/k/lKlYlFX7qItCzGIAxWi
ZM/C8BzwpDxD+e47n9H+I3TC50yygo13C+r2fWMED/nqfSk5uqQsdzcylqE9VMfON4nVKZbiVUaZ
2IH3JodP141sSRJ3K8ZaNtQpha7KYLburoi3Q3xfDSc3WLo4phPB3b/nG8iPcaKRQFbCEpJKApL7
tzpaCKjnsrwS2JwVPBVUhtidU6VScuIqE0sCCFJU94hphj52CtkZ093QW1AOPSbmqKgLF6Iyc0yB
oY5DASRfCe28XNHS96oqj1FlBuK0bJXwb6DnRuklrAGM29kxc40wMj2drpN857U3gr8DKtSg7qh8
6NQX2t0FaWCQAQjV3ipyrTBrbdTdO3EXjU6XWdqIl49sDMomZO6ucYFczHq7RfMh6tpm1T+1wHWp
63fSTFU0UwN7UB7thvKo1aLT+6hDo3UBTMJLHnDGcgiw0yUg2yEUIPyNgoRMlgmjijgAHtAD+w4A
NyJTR/lOXZrwn1vhc1Gcs806cLnGZBIV7EF9U/mm3IVGAE4Az6L5gmefFYbpUSphhpRgROzyIvHG
DniEMoTFrW4AfNIRAfxaSy9Ct8+aQ5jXzvUTOHMzT4L+ksc5tqYa0gBvULyahCdRA7IvefAq6oyN
fV3Okl6cVwOXppxXdNJLRb8oQAEZ+cjUlTz6q1xjG7YIITUjUJYwdg+IJTxbvqBPCsRnLuC4G1MC
4KqXb4LxbQC1QFocA8leYiGfWUV0pzGGopUKpE7++k9SrRh1TweoveqaQ/44uCMyA06XLljHzL1/
IYczxVySfaUStcZM9WMf3cTSQ7BEGTDjKC9EcAYoj7IeyAXWrXYVk8idSX9j9EBGDAj4KWROUSzm
TIGMMvVSH4ul+M1znY5Wm/v3abgQM8zqcSZlso+z9FArMYEGIqRE8G9yDdKYpfGq2c04k8B5/FDw
dZKPkFAkn3lhy8CVlJAmvX5uFoTw5DuKmskeDkhj9mh8qdVNxxR43oXu/IW14hmpWFK0mpJBE7FR
j35LLHAAWNf1mKs3ne+6TC73oywxcoyKXgMUjPEmoHt1iMwOgJL1IFt5kO6nVrPU7/AYFw3MjKDQ
nZqYorf8FqCTnbhyu1MdLdUJpi3iooKLj+LC9rQN01oXsLpJ88iyUzEcPG8XVztUpaTIbpu764sw
6yZ+WcxPOsUzmwxdsU1DMtlk0K3aAORGwTNoRd1oYehraT+5M9y0OqtyfTrDUXjblMUuSR+ua7Ik
gbs2ssLTWS9CAoZh3HRFamnB7ufy/hdbw3kJGsQjuMqwVrEqPrAwDA02dsxo9OG2bwVbj5jTB5lR
V/c6xpyva7conHMevjdKKutcHAjxIXFLdAKbRXNMxlsws/WhbnbCLhXIgtRZY0TWC1c/ag5fqg5V
yainCH5rJvBYbmoHCsa50fTcYzjwnd6LvzFTJ4O3E8DvaDAlX9gRWa9UOfh7W0ygtj+SMnvokQtr
pNQS0Yy5sKBk5qCdy+IWtKsZSYooaE1pX2Ga2DOiff6u3binR3JffmQLs1MzSANo8TpTjXPNzAW8
nJRCXPshHoIn7RQdhs9CN/KdNpiybambJ/XOW3Jx4nUl1ennZ8c710gMfhRIxevU7n60iaHeKBs/
NnxArCwIm3MlZxp+AeWU8kxMe8hCodNKw8Ic0dIW3jNldX3n5u6fcznTxp7p5KthHNUh5CSyvqGx
svMBL9cNSwmiJTGcI24kv5STehKjiibrtiGya0tZ+7lujnOrUCendqYLRki1oZmECGsUI1blS/iQ
7iUr3WUvyimkRrDghmfvvPPF4/wwJqnENpo2qUqfvHfQ/b7VVmUIdoCOylo1hM98Rx5adOXfxU//
3rZx/hl+My6DEpJl+aNjT0SujEJ8vC5jUT3ORbdDJAniZBv0RkZ305tk1LtgO8E2d1Apexm3/W1k
gZWFrNjSc3vBoaicQ8GtTf2+gGzUxYvEkI4KCvEGndgx7FcRbQXaQow000419aWBgg8DhSBA5Sfb
3QGTXHktodk5D/C2PybxNgrBHWaRpLKC8DQUN6m7bppVMVhCcQijhZM4k2GYPgCwi5g6QGGa76sY
e4DexCm6rXX0kkdtbCU5uLPRYwXKZReMqZvBp+BEsZMlxElJm1bzMk66FM2dnIx5aLfSMBcd0Z2n
oSaZACZ3HXUbcGcL+jHJ9mXxksmrUnvSVaPF/IyQ2bL4KUnvFG8U1RD76A7toYbuibYMfMzuhhXu
emwjU8sfkCUB+UCSlZaOBsoqb426fAP+glnXR28EZUa+lomPAuWmVSoHFCxDta/GCIWaNzYKtlAr
QBtwJLIORztPNmqxzYTULrpNKqzccEPT0aiTzciAFL8q21PU37gycPpSwws9K0m/e8HOA4IlRVSR
ZJY+3sbhMSUYA3LA/p7n6z49huBXHByxRryaPgH0TnTXobZm+lOW3wHeDZQGu3i4A3yNJkUWK9da
cWK1k0Sykbd7lW5D745me6F99LVnHQX/cR+Vuwykd0W00bL7JFql1bvbPaBukuonrV1n1NCGFTir
U5wfsQWYWvBRKQCoOHajgxkUOwAkSfIiVq+ZFgDm2gXFgh3RGx8UdtJjGp6E7F0eQJjjAssCFGTU
w3INqKkp20qw9OCDZKqpeK/icAD9gZAHZoNCCmnDdcIcmJ8ZZo9usQa+7Vj/qAsz1Peie0Qaq60e
WfStA4IPcLTaYlqQHTivU703o9bxFLsSq42AoYoauIcqOcZyZ4gZW7HoBd1CThLYwM9duu+/hk7T
SOpE7aKIKAvx476J6rml6jdTM44pbbRN6dRWYwdGvK+MWjTEW/kGULY2LOwkehiQXXCEM+IpclGK
rkug1QUT+uXFUsRq1pRTm2C4x2is2ZmRmR5L0XCN5xMFYWe6/UDh6LmyiwXFZyg0UXU4k8wdTJoN
VCtxqf1sD8Kg0LYwxmdQlyYIXc17zdZucrvaD2t/o1m5Fa5AWwtoHmvpJpjxDxefwV10fltltdfh
M4gJpDGIdi26gjPunOzlEdjvhm5p+8h40b9fX/mvUdCl+tw1B3IiwEJoqJcBSMpP3nKggeW50chL
+k3fz/m/C/24m06MEiAnqahfJUZyUEx55zsR9CysdlXb7q5aN+ZSSmmmkHWpG3fDJb5M9JphTZMn
MHBtUqcAxbGN/KP1Xt8c4pVqLkEOLGnJRc2xDJydn/27mr6V1ZXbH2RhfX3D5m7Rs5XURS5G9occ
I0rldFSo901U16OYbnJgv1bdOypOlh7373VHDC3yAWvMMF6DkbQuaO+meczrnzLDgXe+wF+QvHU9
Jrk+leQRDN7pIIlx0k1oRQfX+hatemu8x61moMxiVA4zWrNz0O1vbdXQOF3/kC9GrMvoDkczroxp
AjS/c4enE/whFomLMGooHcIKs4BzrbQbMtxfF/RlfyEIg6ForaCAtMMA3KWb0uMxzikIm5B4A1w5
TUEzZMvEuS7k6w5zUrgzSVp5jPsKUgCqCmzvEfGZkYVA+kXv7UY2U/DLoniVLHjCJd24E5rmXaJ5
Rdhh/vOuDh9y1emWMC2nX3HhBDjFuAOJjKVQiQ0UE0JR3MRRkTwTQaYhgBaH7EZrwviH0IT9Qh5z
zjowuqRh3B5w24x/6EUh2mTaMe5QDlyJFYbAyFNX7oj8srBtS3KmgPvscTQqBFDCAxZQR1xnSb1D
V96WvAIS0NuzU3qf79SbaKOa1VIn5Ndn2bSuBBxpqOKoE+TJpWRPG/VODyJwS2xw6jaaaDyXRmvL
K8xl2NO8krmg6nQdf9nIM4HcRjZe0QRlA4H0pt4HyAyvdFO90946p1/5W3ZYTEd8SQxwGnKOVVCH
tNN8CCxUp7cyszWIBLp6U3FSkGos+LWvhftLaT+TW2c72aRx1gIsCYMzlnRkq/Yji41qsIk5vc/G
FT1WCIx8s36HNQ3rpXtr9iDiLQDIVzROfpkCG6QsS8mYdGisQktru+6mLJZKl5ScNVcZLKDKNBqq
8EUEWjMt17GsCLaaH6DOMKkt7Itt/s291ewS6ZBDcus59RLH7ryxghEJpYsp1OPpHxo2Nh5lkIvC
0odyh8Z6x7Xib+RhNFWzODbfFmx1OnZfbPVM3vTzs81UBRLXvp91pkbQyVKDbNOQzWCF+USrE40G
r7+Flf3afzCZz5lELpjVGjemiQAN2Zs3GAXy1A6QOFsjdKglDUZ1HCxtJWwwILL+0ZvaW74V9uHC
hP8Utn7RGljZEgBnsNJ8D2AZ5xXL5MkZxXtF+sGaz+vLOq/kmQDOBaCzrAMYKXx53VN0eWdGoYRm
KLL7tEF7apPr6HdBKb/E3NugIAXtgzINRe7OX3t5aAJ8wCDUNfSxOHZ5t4mYbEhdeWJqi1SfECw9
ML6G+dOenH0u50DaiEWFSKbbjW7oW/cOvjPq+Kd8fZ8b1Zp9JM7YWeFW3vamRK3eHKzT3+6AufwE
nQvcZEHpy1jFiiXjphDfhOaOBabOnlNM2FzfnNnNR4IFpJI411+4mMNWLYKwgv8aUetKx/zQ9+Lq
uoivCeJJGyBHAOYNg7gq44y8TzU8TyePDCxvFePkh+bgqDvA0A6vteE9qNsaEPpm4JTOdcGzbutM
LvdeC90yksHfAcMOyEbJxz2q1ED7HGzf/7guaX4Vf2nIBXuglFDH2oMkpj8HwZMS2Nd//3RC+COK
Lhe0vKB5AEEr13eiVbkPSK8CJumpqwpJD/dW7++7dCWl8SFZaveY0+ZcGucGE5qPfhVD2qA/N56T
1Us9T0sCOIOgWqD20iSAstMEBdGury/XXPA4IWehuqOiUYeH85DIALS/tuwAyfKtUq2sXlWBg2kW
3TOvC5qNv88kMe6gZj3GarUIkgJZbM3U95FxjsKbxPsOqhjHIzKaS+PaSlv9uQtSzMGl9ZPYYppB
ZdnBjasFi//asYujBpBTBezC6DP9gpcCBqNCblN8T/RDMiTdqtFUVBnZ/oAmJSREanHhJTB3xHSG
BiAwQ+nooOHCSSWQgbZVVJ3puQ34Pva5nGC6xs4q6+dC/8dH/5/eZ3b7P7Ze/fd/4c8fWY4yigec
78s//vcx/0z/uI3fPz6r/5r+4V9/kft7q8/s8J58/UsX/wa//F/C8YJ/v/iDndZBPdw1n+Vw/1k1
cf3z9+Mzp7/5//vDPz5//paHIf/8558fWZPW02/zgiz9818/2nz/558/aR7/4/z3/+uHkwL//PNx
/PYZYTDk/es/+nyv6n/+qcn/gN/W0KCNfJyqoGnzzz+6z+knqvqPiaNiavrAK3RilPvzjzQDfPo/
/1TUf0x8nujUoUwDtquGH1UAWMCPZO0fcNJ4+QBxR8ZYOnLT//txF3v0a8/+ALbjbRakdYWvufBa
YP7UFEiGKPQgTxxG3DGvK58yHxDaSGyixTAU6mLVC0W38rQhspH8IA+dJzcLT7jL9OAkdELCxRCf
oiJexVDkZQwn162uAYEpWINjkY5W0epSYY01xSgmZlZcBfjmUnwTyQQTOELsV9Ro/bhfIri7dNj/
8xVEhvuZptoUoA5zX9H1XZHFYrguACQeZLLhEjE3vJEgCKLJW0LGB10nC7eQhMzClyXHjCSA6QAa
h/Yoic/NBuUgDIJaZStBrbvHRkU6kg3ycN+qSjFiH+T+jtYIOncuLdXvQZZXigVQogyz3c3gG1HY
Dx9l3XfKW1tiTt5DabBbByG6iB57Pw1VG5ztYLTANZ+Wa9QrSXxSI9qQvdS38aouxtSS82TivgWP
4CqWdS8zhIbeoj3pUFSRDLIESeyJlREVIJ5ugB5RYWhkQEchmazmA4JDKdZLNDbTItykiY6sfdh3
rDMaD1iwVpqFYHvNxNoDOHhMokeq++lnlEcJInYBM7gV3YyUqRtQL3mfGJ13DQpyp7XQRaoFSh19
RcboNtebW73zn6OhViwtroW7oZddgNADjans+2IzSCQ/iiMqCpSm4o9YSFD2adMTKzt68pQYrEo5
QQJWlIAW7kJIqIXEGdFEsdKKIXaqfjzSYuxUyxeaV6kovxWuCyQUWbW7hJKVnsuiJWheiWbQSDNZ
LfyI0XGN7k0MpIPAmSSaUeHls1XlmH6rB7ZFzQT8Yz5UpKOUfiKxp36w9v8x93VNcuLaln9odENC
gOCVhMyszMr6crnL9gtRdtsIECCEBIJfPyv73LhjV/e4oudpHk70w7FNAkLae+31oXUeWj/Tp7kK
XzrRmCIl/Owj7Zr9QuI0LurRI0Chr+P66BTvu4tz/XAfAr6BLdk8HpDjsn5HnIadbpY0DpFK5WZM
VZAtXKkH58nU7mhrg/vGzdGPAdg7cvjU2DZn/OHlfuE2YrDrWS1eyhqHnyB7QXkuE9eIUyrcIu4l
QlkxEmlbMCv00JPws/GsBb2qdN34FNQbSvkIL8ofVTtXX11KpvkyjmJas6hPg1Pchmu9C9N+toXF
h5bsfL92HlOYRbtjBLPwC4H9YnUNSfPuXEF8+Vymg3uSbYO0VQbeKvj0pZM3bOC2KmRAU4Mkm7qT
+J1NgOGlrIcI/h69eApaGfOjGGza3/i5qci+NSP7lnrhPoIis9J91ZFU75LBJGyHyGkM0NnsFGQH
QwMS1aUcWXwfLsnahJAu1ikyLDq5RXkYtuv8Fet4waydmYq1WQ+7iH0ZtNZkzRItqljloJ9aG+oo
D+Km/4Kob9rsfKMVKUCJb9gBYa7rk4tLyPnU0DP9PFu6qrOG7ziG+ao1IsM+D0LLOFdBshMG7jy7
eSLoqppExv3eW3inFMzF03AKcLPPS0r6NLPXfONd12FTyVUYV6iWmxpY8MDTdvxQY3K37rk2HBLT
eBwwF1PhkqlOIfvIVlVHb6jlHe5LVeReDNUc4gdMHdQgHU/KIqFNYIs5SGy7A+0mXD83TsbT7TIP
6UcPDy31wW8AiDHXDZLnsYf1vR1i/gHNqsdoF02igvx4bPGMZR0F+dKbuv2MD9oCsWqDqHqZ+Tib
fb0S2BVes0zTI4aB/aXpFeIcqiZYFTb5Zoo/OE3G+FsbIPGnoN3qxemqOTdFqCD9Oac0hKtNIDwk
QFC1dEhE3gKVx13K5ufSBOu3ekElfjYmvCY3jgqzTpHC1Ckb12vKBpPptm/Uspz51MunyHdLtCcx
4tjykKSr3Efa9N821bI172nJDZ5kjbhVlA7u49pEJim6JnAfEPOUWESsaEVvesvbrcOTbPozPlpe
3i41/PYKZJhsT6G3i9ohL5ZeJ4M+He4C360jrH6D5TQyucFTJljN95R2IGqPRrL7coyi+UBCFW2o
1yrzjc6ha4E7xPp5NSHr/tRBFN9F7TzS3aiswUwv5guGW6GYXwPfmORkQOSbsxh2fGNWcarPreia
FUhmB34pA1aLKL9VdN8EV2AmMDFNGTxMpN/pfqSZjIV/Vcpoi9GykgVpa4tkZCgdMwS4kueIbcED
6SncwGQo5blFWrzcAaDYgL9EK3zrxhrM8MEv0xGfUKqzrkrT+DRPbWQOpmq8e1QGe8KF6XbZLqYs
EaMb6krWx2ms9bILYqhnxLr06kBGMZhdv5K63U0xb9pstU0Y3rVGw5Eqavr1oY2UvoeNRjdmg9Zc
3WAsmuJgoHG7ZEgnhm5DLhMeNRkCPiA+2C0ehBM/LgVO3vJeNtTcmnkw1YNd63Ir4Dh+zYzTyxfs
m9U9/AYHjPBrpU5RRyXmTnb6FA5o/H3ngT1U13DC1tj+k05ar7MoteMZ3U0cw9+5Hp6bimsgRXFD
94Obgs+9SMfX0SmqcqtgyITUqWkzh8qx5Mk6DQjUY2tXnN6C82/uOmr0/JI2ge93gdFE7m0yuI8t
8l4ftKcORtiVjR/cUmIoxKRE2vwSdrLPx3ii4YEsaxPkAVkRLchXBwECLKHcHc7Ta+Ezg5B8bjkV
5X4cVxIWS4X460PYejOBiVxugHpW9WekcFLkSm1df4iww5BdHyZVfWNg9GegeeoneUJkD0bcscVs
KIGDYEsVSe6Qe+Wf0ivCfE4S08o9TMe4RWZQqLbTENrhMKzhKJFZy4y5DGrYoLDoDcQVmC6r6Wby
QYm6IAyHP52n823SkNUfnVnSOd/YGF1wYi9pMU5OvOrWSp3Dxx0jfabYRu9mW5ffXTLT7uzqwSc5
rL+iaR8bR8d926TVgu2BLd8bxEFgWE0rVR3nOSEuDxwK2GyVLKpx8FSwDwyNqkD4WL73Mxg28+Tm
b1aAH6wZOQ8OHkIBBwMjnYJdsLIXG/IijYg9US1MBnMelU+psfs21nDIYva0lJ08MjsxBA2NLSRy
QnmKDPb4GkBOejSgSurmdlNT8opkHETIpdz9CGRantpFYkq4DOFxTjZ76i3odMMIrjUhlt3xHnED
sehMvs5j+ZGkqv1cIfSgynD+8bMey0DsBJhYt6FUaO1lN54wt/EneGnipK55tQ/Spv4idEQ/NpF+
Wgyk+VnXerLvStQIC5uftnS6Q0GKKaxWtyXnX4bQgP3TXb84os3VeWzKnUtBQlnhCdpchehjbauD
CtbTOM306KpK5CvIPZmaLSby1NZnYVlTkBiWFiIlTVEnRN2ppLtHGQS3T3hh7UNgksa2qAAmWETE
EO4CJrmMqfB5mbSniPWHVlZ6v65jlCeqP7pOHOcQoWfOt7kLYQjOw/JuqBeb9UOpd6HF9h7CZ6vg
3qSXblndns1gnGB7+OHSAQmkwnyZKjTqVVMeqUj/oGOXZvGKQRebh/u2hEaaeXnCnylP64Q8wypo
Pw0Vdmd0ZcGhXeUZOXRHI6f9lHaPKJAHyHXpY2lmVE0kOlbdRMG3CXFMSdactjV1WWAp9Pq6rbNo
7QpQxc0udXV8KkGtwCwBSXFMoDyyA7ngDZa7MWbNk9x422djEMHmhizlhdCtPPZ8MTt8Sgi7x/Rg
3xu2rxetH1C4+yaz84JMtMA61H4kerVMLudg7ONnHizxa7P18m5uxy/RNkcPXCp76xJaFnoQ6kRC
8hBw5/MJ+UssItgp5hijqlTs6Co+CUkvxiTdEV2QfdUs7G+iLj7ITplsiIboxImQOfLZt69zux1G
EENhbf45cDHLlwaMCRMciCXFoEr9ySIUMKthtXWBD6o+aOCGuyCwl803N0z6+qWf5VNCeJPN2t+U
LdUHwDDtJaV/JqBfTSCqZB2RR83cszYxDjr8W6dJEjCuwu4ujmcESyTsBZXLSjK1YPX1nY8/WVC4
miVhhVcwSEIK5yHuK1+4PrweQ5CtOyzz1Z75EMudDBTPOPRKT2HXDWfMaR7XTTxxGblDtwXxXbz0
ydcIIXj5Eq9inyTjGWvUPcemvUVc5q3uy/5W1gSxY82l52EHXrc2u5Z2PKsQLHUzgfOP5KuRF3yu
nhSZ987Oa242xJSlrMN53I7zsFPVcgpTc4A+74kE4E3Vc3+cQledKR/Ft3Xt5KdkmavnipsYdWOq
Pq29CO6k8EoXyyrCOylduau1Ae+gi9mjIqItSOnZzpV829VNbbCLTf0BgWH8z5IDUu1q1FK0qpNb
OBCXOUlpuy+35Q81d+ChpVqfok2dBtpghfLSPWrjxGmR2zOF5OBIh1F89oz30AoDAtBiEEU/C2j/
kfkVjm2QlYrUp74N+BHgZ1UIOqkdrJWrCn2N7F43TcE5XMJnx3HcLQnAgxK7f97I+NkIVj3NzQKp
VatQ9AZC5SW1ftcjEjdf2/KPJjBnKE3r/do1IsqGfsGMI0YQVbauNv5cYbxx2bCBn3nSofnSPeZO
dVpfOmfqPcTOhwWvZkeXAeN8yWkhYpcPbB3zVhKDQ3mg+Qa/3XvQELDVD1dvTXgGHuq0Ra6dC2t4
8DLuMrZu/YmtJQcG35P5VcDs+7GpNL+Pa9dkOC9Bc+OkOodrA2ME35zRcNZ5tHryXG5N32bc9dFX
IfxjWtv0NYzwrNBcuipp7uBrDDYFIkrlnLvR3UA+eRrw8aAgV/bGY3q5o2aMXgRe82UWpNkNwvYX
STTCQ3qRQMLJq27PVgJSJ2grGN9W9rlv1O0C/+mdb2Ejalgb5tuMamDbyvbJuLg/xV2cx8OYvBgN
2CKbgRzccz5DgklXJOxFaAk6UvZnKesXO3r7Y3IoH4LW0UJu5VZjl1tuORyIshYeLZeujr+5GHvl
PNAbYcNjT/lh083eKzSFIBiatCjTTZ/qaAhOqsdynUBJ2HLaj50HmACCIjx/ujb9IKPZTzrzOuH+
IcR4lYOrV5ayQftJ+RQ/1Xau0rrQMIIK1wP6MwMOIasMuJHUTEHVZVMg2pFk9RhNDh1zGo2QjiIA
qGuyDTE98ChYVCBZliyrHr8maYmogGwlKgorpIVbUFRDssU62VMIZSgO8wn+03wPK3k6rN/Ywqr0
IZzGj3bpp7mAj3nk66zZ8KeSy0KRdZcUNJqNe0zhNbTBNDZFihX6pHqYxScYVwWdeW1d00f90Wsx
xfYmVc4kKJBq09fdXsfA5/1hu6Zhl4c55l0SZaPj67ztg3GqanXy8TrxxuXdNlPE2aJL9JzsZZma
5NIEyxjvB6aGL9WkS2RKh8GeS+qGLFEm2W9Dw/JxKUGUgG4afgfmkHbBNxy6UOiqxnwwYzMjLT3l
rAhrsu5FCHNLn3YQC6TDj0HPet8pPNNJjB9Zr4stiYZsiYd748ipGSkpGgJ1IYicaGC3JszTYdiw
wTTYMPAOP/sEgsfRY2mONUZzNBrd0XCluqxhM3z6HV+u3Rj91EVTd8KnaPaVbMVjzTtyQWo1ekan
kNm6UAxGMerO7EDBmVwiMuapjc9mC2t73EaK72ndup1XOElsbB8RSc9xO5PXL8nWDNuutEg2zCYf
xkWpx6uTMiPNfdqv7WdGygYCw7gFqU0MIwb2JOZj5usa6pOAYb1Wk2wUeNSD2jIgSUAk1lGi/90i
AQ4jAEfUEizVwc0iU3mI6qCac70K/iJrVjZ5FbXyFODV5o2Fr26YQGxViUV9pAOsvGpp/C1GBHGu
tvXOT2F7Y535PnYxxr0BQmrMvA+70OZUJYWET9cN76elSJB9sSu3YXsMt6U8DpOp7vvS2I8EXGVi
FGoNtcm7lqHryFCu/mBkhTZpWoLp1tiZ3RJCnuqaI1cSY+98wja0X5S8LAlSYaGyzg2j/UlJpQ7p
jNI2G4wSee0iQFlkWMQTXMRBpR4J31UUKvmR+/iVENA911jxm2mGUUi4VOzQx8Sdpjp40TzVN8wt
bQYY9mPcbZc1muItc1tgYNA7PvJlwjHv4LNDt/mH7R3s12013FgRjkU7JdNNGK7Hpmf+cViqZFfj
U7+X9RiD+Z0GBx3r1RZkGGJ/FJyTi5scpi4LgIyHchEgRvdYFS+AaMoCmsLxSLq+28mQipw0Itnx
UJTPqBVB0o5rLPqADA/jHDzFIZ0LxdrucYD+GwVP6U8wjmRkzwc43kZxp3NSxd2+5nW1EyRSWdIo
i/VM5gpUUCLFJZYaRH0FP5VToMPkoMJ0WYswjQWSD1x9W7UTKbqqiT7oQG3gyyJIdlfPBqF1/bDY
XJr5M4XLyx9bi78SNSksfgUDdFdES3sZiIgeOod62KTziJEhELxlBVsqrWW7B6zBTIb9gOUd1c0h
lAjsaRbG9l0wFjoe9ya19quj4Yqk7CuZ3A1oDhCrnke+XJDZG45/Nmgxzo2roKegEVI9KVqQEN4n
mbOl2pN0w+bfru4FHXvUJpnsqihuditgXZmzvp/oEaTJ2HyqveT4YkpdlEJPdyta7NsUv/8Z2IYv
InT4X2wMUHIXVf6PqG+RY9Q6ix5pVBXC+zzOQinHgljpjwxI9LwwA/fq3pe7NK5gW0T7DU9XDMWk
CPRq2xYeJj+OJ1Z2w87CrfmjndD88rZmfwab+VFNKJKBFveYg5bd/EFX0dNKIeK3W7vm6yrcpRw2
frNYgq0/RinRLyVgvbXa1yFXRdOEnzBwgIPMBts3s6LIZ4AFUMfhBE7qErHDwwxbgMlux9InSR70
Nsjt1g83RlG/70Tk7n3F4XeWKHYAUId82aqu74SJviPhpn/gNRLLRMxQhqDW/gZ/HDiJcmLuZuV9
3tBpK0SvfRZZWh0DjBIfl9J+AhJ1CJDw7lJUdVFSnUKZrBl185KXvQH0YPqnaFL9jXMRYQWLUMBk
ZgHrE21PicZH4/PuEzs+WeJpZkbRF74e5XFqO4ubtZ+7wPibtEvkLTDSJFcIFLmBI75+oK5sd9uY
Rhto+aLdEwTYpCs8YpDvhipwaYUGy9UZ/hVeCuTQGVZJKKJhk5pV6TD9CShq+9a2UCokKUCVpMOx
gABvvZvk5Ioyjsl9M5D5hijS3lHAVx0OeCufAQP0+wCThh2s6qMbY9xtx7ruDJwR2swuPNa2T+5q
uVwM3HOg7JJHIcl6Y8fJIxG8lsd+LauXBPVGU5ghAS9NbwwKEA/7p8e1HHsUpArb6bDO9cGP002H
fXT0wQfA1vChacxH0PnEXvZ4Okvg71ZH3bF148H0PWYQYfTo6YIVLaNt5DtAUNNFslJ/HeEJvmVt
zGQE8UYwtftYpM0ef51+AYIwzV/WRWwKsoxZH4HxC5BeSmJ2JIUn34pqnZ0pEOFTPDTQpUSiYsGn
Nl3yTUQD4E9d/YnCYn11UYozi16nTGkUdEVp40I5/zI3HTpxfwsQZNph7BhXWd/o24FHqkCc5wSL
hAiF8MoHQJJeKXovB5TBe4FsjBEkSrQ4wch2E4Ez9xbQr0FV9/syteL7yrsJZ/Hgc4Ca/d1Iq+C5
dGl4ArEL3VMDE3GoSkn0WE7JdhXHs2wE0pb5eUZi1IZaYKc6ZDC3CT7MSEvwonmzfuh1oLFsNvY4
RN4Wk4BX1a4eSn7oZq7wI0PbPIXEJyqv6gVdq23ssZ23BS5MC0ZangElVTQcHjxRwwvD+ZYFQJN9
hsgqFOlO8qKb5qqwLIS9geXyGfiL2yvUcJDb8vJcr2jBpk4OLyXF9o6BUgq3mCB4WnsaPV0Ro0fg
O9EpaKbxtEYqBleuj91R1Dw9qCQNH2ecas8D7lvCq71pjyhXwTjXGH+opfFPYBN8meK+/QxjWe13
yzQnKmPJ9bF0ZmVfthh5c5msexwr+EVoVmy0frGz2V5Ym8QZmzWbUDSa7tsa15i9zUmC9YH2FKRB
jG2aiR/RYydAqIc6PMEwitwyrcZTw8L5FkTf8qX0yu3QN1HED1CBxqlp52frBBiqDTyNSkCYR6xF
cHK7RWKbJi1sflexretUdDFfq9eohj3skOwIWY0v+hruXmfZxsCYMonjCbc+cARYAu8c3HaoCWiw
L9RSBP12QAPLnUGr/MN5i+bmagML7A3BsvYMrXc47zuuW1ACt4Cwc1deOYFupOc1NSmGD5inxf0Z
CxFehI4Z/WF103ZUqSuBBEXhvjJcgEMIIOVuXcb+C9dBjOkiALcWfdYY3I8t/YrRm5jzGOS/fepN
cCcCh/KfChSH2NYM/zyOSv6xEIPBAGYvQTYhwM3kior5VKGmsYiPoIXV3n5P+lTSpxaIYw78cns2
LSzzl+aKrcPPP19CekiH8cNMayyUmBbTKu8amA3oGcEwDmPLsklzufXPtRFfUvO6pVxf7ALHWVm6
KCuxwnPrwzP2xh2Q7fZkZZlFfsZIYQMCjDnvIQEeCmSvOS2ijLNKlbdrg+lzXEXoed0ZN5xFcJbJ
41A+mmBc9w1dh328wb3MDYiyvCrXxBBmadM/RKTHDKOkgGHkXaWHvfMbtknn+XF2wZP3mH+NJpbo
ruE9Mpk4i6fmc5emfd7GOCrqiGfRhukjsIpjAsy/6uSZzNrtl1Th/8f/Ug2YG6Pkm8DwLCTsUMsU
vQcZ0ZzX5VLwVooPAl1g0Uh/T0m1K5O034FkN+dzixCmRd/V1N3NCEjCYTP9SPv+YUMnsQtQzT8S
TIrN7G6CqLmoOUrytR6BnEuYSPr2aCDkeaiW5MyUm/My0J8ZVV+RAnEfrQEQyhjcpG6E5474wRsQ
Fxwk9E9t3VWP3UovuvPfVAWSkcZOCpAkzjQXh067DXHaaZonNSIgFI6mYgNKBnU9Ol7L4vpcw351
h869Qu0uRY6RsIQhuYRH0sgxwugXnfNyVPsOsF+1uVug1VfWaMW/bRGg95Zc2r557DjQF2NQwZaY
R8MiqcODrGiHoASDYVA3veD5HNdZnpnhLzyVWu7CcBRngy3kgIrv6hqD6VPjfX1JIK57wYeQZik0
7OBuz1ihW+gx37Dx4rN0jCB4lMzjU1RJhU955ffoXxF40YQrpj6Aaa+e+CBpV7loGb0LUdgA82UQ
wHdDAzZF32MhuPKV6C4orvhEhhH3Fxc6/uO6f+0c7dpvJSYw5tRqgkjECiGUw4NspLEX2DELD2Bx
iZcbEy5o7JYxiMN7odYB5Zup5YewpemK4s7F0FWKFJvXCblPdXWLGVHdIQNppj8c9tPsf9mOIpHJ
IZNEahRSn4Ogn/dlNFr96fe8uDdyH/BfEpgFA1QA8onZG33LC2vaMTUDldWRI2DqUcGq62lhI5on
inbC5z7pqcigtcATr50DBj2CAQD1lU3Lz70brkrGPiS7kiglDh6GYstTj8n4tAMBg1qkHtdUFYbP
vinmbkHkaJT2NXRhkCnf8rjHP7KGwJUcyHDfW+gVWaHx9v+bPPuvWGmX+psZpuGH/S0n7cpd+2DN
9+/28qrf/sn/L4lp4FX934lpf3zvv2/uu3r9lcyGv/MfXhqJ0v9CtEjM4+QaxYXFDwrof4hpBJw1
dJqwFgRbEGRgWH7/DzONRf8FQWkABmN6DZMFd/B/mGn0v2D1hDxoJAfhL8Xwhxb/hpr2KwMVvlHg
IwcxigxoCxBb8VbRTrvAE/Q/ZT4MfzD61ch3zGd+5X/97d+Pr9f/SUlgl7CCWnIBUB0fx/ilpl+q
9qGWGNNrlNf0j58e/n8T734m2v2V/fV/+MH/uVwskhj23CFsrN/6/UQtdapqMdbY9Hipl1vgAJAW
L9kc/hhFVyy8/bL515pwoN5P4fwShpgxhieyva7tx8U/Vw5gff2ebcCV5Pa3XwUOYigQH0jpX2S1
nx7CJg2A3FmW+URJZgH9ijVr2dmvHxI0CcaWeY8TyL5jBPGrJgbPIoYcBknbDFFbWElvQ8xWmOJW
kERvGFpWUy5YvRm0WEuVr3be3mHcvb0WmnYcWTDXwtIMYEX25jWbebEGYtwEpYuYL9Oy8tc5XOCy
0tTdO7zGf7zUtei9Um0j/jYqaAD4QtO5QfGAlO8PKC4s4AcCyliMsfnH36+nt1/H9baQBIsHiY0c
JgzX3/LTixOgswKqFALksiGCu2IEEg9yvt9ZH/90FTSWEcxwrn7vb/PfAf4AK2FAp1JgYrCcEuLQ
Q56W//5e/lJg/bwKrzdzzaW+ukVi6MDf3IyOat6KNRB5MHnoOELOX5ZNVRBHRqI81Z0J4GNRor4c
WyCYcLFLvwHQJu+FS/3j3YIqDUeLFMS7t17KwskRbcAq8gaIPAxN5yADa8S+Q0j/21USek2Ywa4K
oQASpd7wsadIGtGXjuduMvWhTbYABZqWh98/079f5eqNEUBEi9hTuOa/EQjAe3derjSe3I8Y65i0
DzIp0+qdN/e3FY88JQZwGYxeUPgRc/rrKown1NTRHCOJcGHpSY6ANBxaVUxIapn9/obeSJQinAa/
XuuN5gfss7RjCa61miZDXsRTl4jdOFlYjJQ3jZgKUEBfBrCyYN62qzZ9xDorwCUDFuaOLF6O4FcU
kd9eeQxGKQ32DWoTNPPso3/Pa+8fHwsSbaMUpxio2m9+KmUltFoBfirvmwFkHf6JJxIzosb077yA
f3rNGNqHlOPTgbDgzWJqbdIpTMZAfkAq5KUF7+mWgOn9zpL9VULwn0ePxYqDGPcCD87rr/hpsxnK
tjZ+DBFxnsyiiJt6gWH1HNzFK1ouncjo5vfv+u31kuvHh3uCAQaFHddbBfgsOawQCXxjoGDOEtsf
TRXug2g5YUa8//2l3j5AEAYhNEHJDWt9TMjfBp8RtNvUThYK3xmWySzZMJGqevpOsR3+w2UgNcfy
hNk8CP1viw0McEumgUvkIThXCVICwM1hnxIfNJkEugdOxo60J6k/crYcvA0zl34U3biTuoQ0PUHb
m5yjdPyEOb8DIYnJszLLsQuBr5BLMCCxiqLFTEnGm9dUrqDtfbXLZ8Y+e/jpl5h5rOtho38GMGql
5AWsP0B9thCgwbX1n4PVX3B27CNAAu98tf9w3zGjcXgNtUxEchU//LJymhAq+xK32w1bikD0Kvwy
dKr41+8Q1UTIIZoWwVVU8OtFGhY7GwSIdQoRQrGfzfwo1PBexNo/3AkugpMK/CAUo1exxs93ghmo
mUg4LXlk+zWD3V6fKZs0/w+3gucF43T4L6A8f6Mii9MlKkXQLHmrJn4bCfhAh6tL3vm+flV9YEeC
hPSq84N4JID9Ab9+fz99zxyzTCZHwPDIxMPQelHph5Q39uLHzR2GquZIA/XBOxrW61v4+ZD/66IC
We/4svENiOum+dNFy6obwEfGUpihZT0JY17HPuDw6lGEgHszAoZgm2xzVbr3rC3+6d1BbYJv/CrD
Dv86Wn66dIRRbt+1PZ5qxNscecBlvi7xv4up+c9TxV6CkRNu8lpN/3qDPFlruhky521XiX0TKXdi
OG/ekXO9kWr+5zLhtf9CyQ5R6FvXCqDFM7rdDvpWRCtmvYLp1bgG1cO8QIPQlismX63v9kBukQAO
6V0xLcP0OfXqGM4Lx3JaRNao7lmDMVyH7D1bsOt38PY1Iw0clSlq04CJN2urAkDZOpwTyDlCBvl1
6N1/jTzT9wYUfuxFbfkEslV/3NAkAeRn1fQ4eXCfd/QqFtmRLej/ZQeAhQfdGxRHKDFT/Ko3p7EJ
G9ArmHO5WFx47FYuMhyRcg9G63uf79uD/3opjoYVWwS6Y4h1f10CkqWLq6x1uSNgQ0CDMPhHYFB8
AL2pBH3j9/ve9Yf/+qixDwmowVKsB1SsbzaLSCcVWHUz9C2wrM6CElMLW6/tcY41RkEa9twbp0fp
gydNqX+nJvjbrWKyCq9MZBDgP9fP6tdbRaK8SRA7CxIEKOWYOYcKpxDAavi3LlIBzfn9vb4tCXA0
I5YZyaTwCGS46PUT/+kTpkzFXK0UEGMz3itiP2kO6K8U6xc1gbH++4v9bauC4o5FUJlAmYcNMnpT
VRFM5b1JRJuXjbAFXcl86d3mbmI7zU+TqGccZ4uCl1qVvFOO/G1n/uvK1/oHj/fvQn+E3LvZTGmb
gx4Ipg3Rt8YhC2fT8otJ9bEf+vf0sX/bG3FFlKoCJqvYIREo8euDrTkIKQi+xbY4GrrTKzII7Tao
/PdP9M3ri6+dKnxckUEIVAlmCm+Wahc5pqzYNDhxTcRvu6RW0xN4YR60sQoV9GGQvtXvnDhvligu
KgC1UH69JrzI39Z2cIqrMD02XS60nr7VyraHDiccQmcjyV9/f4NvHuP1WsgPvYJlONnAbnizycwo
v0vesi63tmaPZaPL53rDaPTfXwVi0pAH4EWHaP1/fVnlttpIT6D9cMPbw8Zk82o4l//2uWE9QBSK
6gI5g9gz33zatR+reADsnWOmCPe7DlKZF+hxtNo7M07/m70zW44bybbsr9QPIA2DY3psBCKCEcF5
Jl9gpEhingHH8PW9wKx7WwzlFU311m1tVVaVSmUKdIfD/fg5Z6/9TYrhyHOdnjZD5RbMsckqo1Tn
HC1A9Dt9VlP/9WPbMZydXQlyAEUIdn3lNGYmrlRMnWmILuppti6qoSme5sqh2FabPT3YmVbg0KjH
th09503WvGJkXCRUu5RFTRAVwzoq4m7AeybWBbWAwMHmSc566/hhkrpXf/iCGIxDtpJ3RO5SOw5y
asA9Cq2IvKAZyiDy0gJTvPLPbOI/p2wh+PNd4t+u6b9EiZNby4kGK991qTR4dGZRDBm4wDirjnao
Z43Tx/wGtf/LAoerhHkpVyXVcNkzjhZFpziym80i90lG1eshcRH/xWP5zQI/4sksQyMw1RgaPE/u
tZ9p1J/2+VQbKMu7Ye7X4+zQ/BGF54ODY4cq63mvDU51U2czjfFRHG7afozWndOOlCnqEVlnG57M
LtqLP32nS6xM0I+vBlvyMUAgdzpBvz029MDYMpS25rBJlMb4ZuT/NL8krogdjeVQ/USe/DTwcZzi
PEeK7CeNGd84URRdDgm29H8+lkXyzTVeqDphw9cNRGkdpTAakYGY1+dD3NPJq8fad7YM/zQWIgLE
ScSBdLkffdJpVJpKRlM5UbZMNs446D5tit9RYP7xKYyEFAsPMo+5TrMip5ooMuOb1rKP0lCHdRvW
9Kv/fsqOjuTPFekwV7wZMh9cL79OGedmi6qGx2RtqVwpSVqh1Z1rn67MbktGCmBpnH53l/jl6OIz
4NgiXbCI/TX1aAZnlDJlzJnpOw79g1o6qiciVZTVnDT57e/H9+s0soEQQxLvMEpW+dfxpabZmro7
Rj55RC5GWlEXpwkKyMr//XN+HRJrAWyu9kka4GD5+pyhnQS8NlKQRZhaj9XAJaD2WroyLXRSnW68
//5xv742JPZEb9xuwRpwJn99HGoyq+W45nE0Qu8bdglzMw3T0iBeBAJRzpCe0EGobP/0scsGJrSl
CkCaVz26/iRTkRjKlCkri27zYW1prVJvzVopL+ionUyqzGNE+TjPm2+KD0eXAZbpsmRYjQb6fsAC
R1ePsdFkN6qRwk45BIeotPNdaofJdh6naRUWU71VslRBjmckvpoXwzfj/iXA4/E6dCrqyEtp5zjf
TBmxoS1LCRCWxTE8N3eO8k2ea4n0phxxmV/pjvwO4aAfralfaoRHs60WWZ8rJTXC+4vZy72359i7
jL2L0DuPvPPL9+3d/uPxbX/z+1cs/qlo9nNlcll6P23VMw7MZs4s+8+1d39VerchSMdHfvH6fop0
c/n1+3b99PByfrg/P325+7i5O7xdDd43P4d7NOe/jP5oM9dH0enm8nOU3uP9Fdw+7/n+8f7w+k4/
vffIf59RJXu3rxfXu4vn213o7a69y9319e70/Pr6dHW+Pt1e77bX1/vlr9b7/frwfHN+utrf7FdP
N+erm5vDxdVq/3G4Od9f+YfDxzex0ueS/Pn+elThPfYg42ZZ2gqqVf/s+ezxan9y9nzxfHh83G5v
D2ePobc+vT5db/en6+vri+uLzcXyI+6vbq4ON+vz/cnv3+lnfP67n+XoglLGZVq1xudcvi6vlbl8
fb19vwy925LZnL3r99uYuYy9mL+kpcW73r7fvjO9t+Oy2h74Jx8q7/Ip8j5ens4/3p5eriJv/3LF
23+6/ODtX9183H+8lbjXhayaDyC2ufd4dXr69PJ2+LiJvKu3b+b304v5d2M62hIEUAjOTsbkb878
kzN/+f+N5613m8125a289YpfeCf+yTc7/ac/zu8ebHz9QKqwHLM4GAOfEbIMr94+Dq8XoIK9V/g7
3vU5c1V4p0/7+5fLl/Nv3uQ/7gngQ/67pH30JlMgEKo9UNLmw3wFZOddx97r6+XL6eXL0+X5243q
3b99t5R/KU4dVyyORhx3ikqxu5l87bS5NC/6++Ksge4szunW6x5oW7+fLufz6GX+iC/dfbBu/OG7
cS/j+nnSj3+EowNvGOtMwRibNqN740a9ti/EefmxQEuNK7L+w6XTe8qdepnQJbVrT+iQuhXfXOWW
J/z0E3weQSS/XJg6GLa4n/4IP+2LqKzLXFhBsApMBwx9n9b0FybjN6vraM//+yn8r67BP9I54b8u
LnwYk5bCSbAaG9ppTxvAR8JDAquUfgr6oF39fmf45XFcgmHuLb0RS5h5jAkKe1qboFwqKzHM6rbP
k3t0+eJEr7v4m0Dzl+nj2DZYttSHqOxr6tHnqrR93zRRAEwfwuXGmSkMBxrs2d+P55e4aHkK5Xbi
BDIJ3DW+Tl8IEaJUXMNZSZpOr3Wnj59r7nZPWiwEMiMYoh6tPdbt75/6yyzyVC4cn5lCApTjWaQ1
wjUatGqrNBiLfWFlDm18Wno1NE24+f2jlgF8WYVMHnEX648kmo110NcB0mnsilmUNmpcu7m3XX2U
V1aPdnTC+dFQwzMSjLbY0o8dIuM25FyMf5o/IQe0JOep8/EnQWz8+hNkrWgommc00g/cfJTKgPEM
36O7RwMpXn4/2n9YNDYLdLHr5D9wP74+CylmkpdObq6ipK/2faqUZ7qIv0vf/cPrA4OAly9Tw7iO
lyZ0hCJXKOus8lJNkb7ASsnXMBEAFtRaSG/f7wf16+NIaoA203SuCdSAj7bwUTQ0z3BZWSW9JQ9J
igQtKEbtws5RRP8Hj1py57QhUU2xj3aTEAhNlMGYWuVKrU4+rE3xNCEHqDZ1r39He//1ZTGunx52
tDS1uIJu1oH6CQc5bCq9GGDC1Pk3ofg/zR51UK6PdAjx2S2//9M2zCY86ZMuBXa1tg2bq2vs6zCy
nVOjcczuP5g/m9Df5v5IovUzRv3pYXOc0SbTM3+REZgb0WVQe2KhnOqTNX8zrqNwF3oeyVzuVpa5
VHppR/g6rjmY2kRPeJRm9+0VqAPHn51U3fdxhgK+BJz1+6XxD2+L5LFKGQA8HMXSo3nEBaxBHY7J
SBl39q3MkTa5NoYo/8FTLEH/E0g/Pq+jD7hFtFkOSSpWMf5mF4ip9V3eJ8nVf/AUiq8L98ZYsq1f
526MOr107YxlbqNQT9si2mrDPH2zGP7hDQlcxgQutEQ7xAFfn8IfPbcCNfZK6UL7jTdYrXsLaHKK
uglTXbRD30ze8gq+7vUsb+pQKulwMkHm0QOrIGwUars0iilFW6zUubUFPVu1+k6Vk4Dn95P469Gp
CTq2VOSYQEspKHwdXiwzG3U3TzNHw11ZSYSKv5CIe8IBAEtjuRdyUMNvgiqyrMsovozSMW3yvJwp
2O7SObb8XD99Y51MZpB4uqSeWHe3lRbUw0kHNveUvkKj9fXKrEsPzZbyZBRldqZa+UDhdapgVSlz
Ym9StwA7BjItvg4TY3K9VmgjDaiJmFd9g7EfTdhhfpNWQQ00KSnHFgIiGukNGYOuWslaRDcQHiCw
mV1XHpxKyZpV6IQwSyrLor+/V0b9TkcB/5R3yRyvtLCqUFZ3pb6BZh/Q0ofq8YfgXz5LKzE7for0
pfQyZ5FvCSAntKP0NprCKCin21xKbQcijKRBaYblXk1U+91VXA3YoBF027QOklMzRkq85dcAY6PW
TC7oqcuLVVgP2UkDShDhVK1ar6WgtuD1PZU7r2vT8rStmhr7kLhWbNyMbB3oZZKET3WgVr1vhguH
pVUT4wCYZspg9PQOhQkpnWqFGUD5kEYywHsoCfpbco/pUy/Rnno5xyPCQUXTrvuySiY/nTjusSbQ
4kdTd9rZo6BTYsk0j+1bqCkoqMyhTW9dJzOmXVF0oBGUubiitRJ0Yh4r4lYi7H0Y2wwoTl9ZNgQd
mDSNV7dGeZKFM8BAXavyeaUHwAU9taqVSxPC1WOoEcGtuqh0ehr2W4fKbIJAjR4iDUthPpYBjIWV
11uAz+AU0UkPszeMIZwZMQOSVPQKQyknEsawDq0ofpo0K3oyFATpXgOLydwpqcN33NP29d7ShHpK
nM+kwb0pz1SzHhsvUOfwVAmHLl8biJpfEhV2m5eC+8lXHalOY5W1sQ1eEMnBK/BKQBt5nIoHiYjp
ZZhakE7IAp9r2prsQ4kZLmRJadeXqd7jhJK7ltQ8NFjtdRgoAxppEdQJipqpGtezZQcaDLAa1Yc9
ydxZy7YydmY8R4rfcTugkUo1GnMVpjxsZQAq37V9lb+m+pjBm5RApqLMfYgyjCuQwczTIaya/Fmr
RPtAG4VyF9ea+BFiX2B7KN+dZGURR9dr25bqLooFgZgVS4GuGkIMvVZGbwAZiaR60bnzYK1aaKS3
TjfJBTHidpdoWSpgTCwSa1NrJWDJKrKyg8EC+oiUhHbxMVSQpFtDUPK20E3eSHb4Wzm506PiqD06
yrZHD5pNwBa9TDgg/iO71tc6tLp8Q6IyTDYlrTEohGQ0P2ZU/obNNCvt1tUnZek/TxGOGkNfYeci
xHyfZ7I+hCQu47ViVOJtslH8AR8d7fTEQtuNpmPE1bkhdgPC5wYTsrywca+x/537vUrl4oHCxWxu
CokAHmCB9awUydjtaFwrDmoQV7E/WQaABMcBEdAGXbhDuJwkPn0gDtZFmdoj2KWpUe4GnYhiM7dz
dtba0nzPLGe8tupittC3y0b3GqagRcrTNaqv63N2q9ROdK9IIS70odX5KEFohvQQ5p216rLYeZ6R
bGPxtcilpwws3ZqGlRIfrkbL99IYR3tVQWN017Ghs1EZ9mjDSLKChT5U4lYLV1UWdF0ThzB3pjRf
5RwOOKIm83jPIYQ0vm8n2S9wh2LcaIqOBFnX8xGyo4P7rD6BZ/OH3jRve022s18ZE0TqsWv683bO
85EXAlxwVel2KFZpCt3TE3z02mqoZhpmhrzGi9ipu+ZgI955izvTyT07i7qnvm3by9mowquyKJRn
nZzvx2wlNbsGMkqKPVqe+SycNF2rWdtMq1gExXsc1wKAXDln0QXiWIV+MOSTN0me0wwIWCz8UQ1x
/lGxtCZ/JCiXJ9oUFUjtIstl3J2817u+3YeLNYOXtGNyK+rWeiGAr+ON0efDOa1f2kcw5sWFkrjm
uHamqXwZaj5qr09b4xWXuQqkGzfqykuHNHuOAI+rdDa69jYcSSn4OHCX+b6L4/6HEQgQgNWsjK9k
PEZ14zLfZ2ZSugBh4HjFawuFxcbK6dNaByMQP08LUad6juIO6VbPY3kVJYFyRZOM8jKp83C+3Lef
hzKQnBG5od0X0sl7+lpivJB0a4bGMsZQkdFMjxSlxVzT+pGlkdgDa+1/EEx1t8PYs9jAwcobNU7E
jygyOBHGYWj4QEH8vYSWnNgak4CTxNRQmRG2ZEC6nDYqVhKfaW3F/Ti4r2fVLdTDXMScw9uuA/lg
qF2Qr0sYLIVfwWdKMDZ108tGtN2bNIpgB0am/RE1aZCt+oIXx3pj8XpVo3e3HGzWqxuBBGb71sb7
UBrJU5VZVbMxOImKlR2a+YcyNtYznLgMxzqAUxKK0OLqaBqKfNbSGILOqKg4ikgB6JL2s+w0tRPA
S5E9aGidy6FhduyhdbhzpOldOjvsNy64goQWHSECT63Z+VZ6JPr7LBptdIlIDkG8oDSEuQlEgFfa
zGEND2qqF3tERKP+RDCLbNgKy8hz7FkAbko1nurGUo82wqpwVWF/N+8DZzanEyAf/Y2u0MO8DhWA
S6tAF8aMvAcUm4ekEPiKAXnu2XBqRtE4UVniTZmjpxYSMCebrnAe2jaAc9SF0UI4LiQDEDTrJ94U
y7xbCeIRzDRrt78b09l+a2nTaSBvOJrBtLR4/rnAwn5kQ6E/1PVoH4SckmeKIM2F0obzj3Eoqx9K
BEBoRc5FljBPg0Dbcu4nZ3UBAndVJVWqeM0UReeBiAmBdL2Pp02QYo+90WMQkgiIqvQ2pWFG9WWj
VFhvaEOaeIoolde+y/RXXDnL3m/TJmmZ+NFh08nEg4q8QXptlwXT1krlwDpsw4BO7iwdI1hFxJWO
D+25wlqaum2HJaKbCttzxzpFrS3LsnxyuX/FUJE5m334IOYNKtrQ9WYzhOE0RZqZroyYud92hQzf
sS5vaLOfHWXeKH2ePxJ2UqvhgpDNW3BZfDHaTBfFqR2UcXAyyhlollsv+2Ff9tG0HpFmI4vXneZH
Ik2139Dykc0rjqUeE2GApuTh41xJ9pJiH5r6gQ5oojO2UZvERIv4nZpVy6CzRE0OPTAj5Jeg9xP8
q5F6V+61U5WashZDV9iPY52HtzbcS6y6JnqhQ7+EFBfuKKcr872jNLV10dHeMe+ApEIys6HbSC8F
DztHq9h19OygZFaprPu+7KLtKNUpvYqMCCU2zMrOh8OqqHtJrK2DETXT7k1EBJnS0xoFdXlOVjBb
92XeT1BiumTaDj3wDpBFKI2CtaLGKiQXWcl4L1KUa0/hPFfBeEJNv64qTxjB5O7pvcyB62gTgR/b
iehvMuKb/jDKaBI4c3JOql5Mp2Wz5s82ADyU4eDezXlGp/FgSri8A1uEuDYIeYLVQDtIclNWYZPf
OYOeTni92GoaPtg9dudeZ8eO+pgUY5uofCd9FnN4mlwZ+CdNZ9eKWtZekUcdCOaQdlEvrXJYRig+
E9jgeooKlyAtV7kgwq7exDbH5bbJ2advtZoXd9rPeWTt7bht5DYpu0D1pzq25Z2mpfN8KSIygNUu
zOB3FYhuUye2vbCwI/nuBEHRe0lcDRAqDSVfkCldpNzbehtnF7XQSCTZTdiD2LUqM1D3XIYNdyP7
sI2fu4p2pJyYiGuLRmcjXP6VOYXNfQlWdVqHPb1gt05oKJixF4GhbKPGmpSzWLqVANoUSoXdICzL
x7aHC0mUEGnpxgjmhkjPMpcLWduxpRnVGPJgXl+8q6oeOKPn2tCpPY3ooj2v1EKyuaI0y+qNLHM5
H8CLOdaHi5Y4WxtjYugvVlEA4SqtvJPXlZOZxrZr4myJGtta3iPqspfjf8iz6WHSOll0ng33osG6
vaA67NXKp/4/ixqufG5cdm8q1jqEah2dV2QkzOgcWGUG8QZv1l0pYznv9EQxdc4src0nyEKYZ2zi
CJL3KeAx6GztkNjyUoMNjKLcEv2TLdFUXRgNRQHPaBq1f0NRZhZrx5TyAT4ZW7RjD6L2hdPAcA+z
2QU9MWrF2phiC5T1hBpkXasJXip9HWlQC0Rnc6Nwhdmom3lsRrvztHh0onXSBHVFSFfP0v4ISlsL
oFkphHdymo27YJRo1Qui+mnTd2kcXudQ3A2/0+dROZBwR+sFaVHNPVcRCVg80GT6bcdLLDYDgaTm
B0FSqK+aC4EbS9twMDo0kh04ihmeV3Y1QZAEzGW2XX6WJk4Qn811QDPnpOqpXHfKMFc31CnG+qlX
DDM9mLJKurtBlAVu22nE/Q3ma91oW5ee4XgX9in7XGwM0Na6oak+AnNsHzWAQqUHe6W3d9ZkgqAD
aWImJxL7mWvXjdrcCwV9IqtaNYbsECp1WgJyDFG29uS893T/4E7twmpipdksu8u2oEfA0wBTd6h5
4pEtB8CQ5fcW0RF/hyHusq7ka83AAnHSu4lFkAGmCgJJOUJNH6e0cC8BfbXBawz8Pton3CydQysn
J30YU5IahxiYA3BLo9XNc8kPPp8rQh+Gs7xsTW6fbtb0BVDHSGQr8FBGflKpI+u/HSphXUa5CTrf
GxPcXIjt5jC/N3vAhM9zUo/v8TiY8O2KgOdcO2rHzpXHZMXXAA7Uve00MxsXMZAz3cFVKeuPKVSN
NATG47bapaVm+T3wO4CTY68Gl6IquKvHfRGs+ypBQMaEJR8hn5S7TsrEMaDrjFXj2REUO5+hOwds
JICCuI3K9R1HBbEPxiRxvXQ0ISSYjcmn0BYOHsxmBGeIrkD9oxs0umxJMHAytGlV/zBl6HARa21A
QDaNzXw92QTg3UoDk4xdGeKxOpo0Pes4DD1yxS3n7Qx4/U4z9Ghe55Mj8pVT15CChdmJT7SGsQa3
orfbdhFeelxAsn7bKnw89CfaerRuZGp/zE2ylZNeVtvewp257DU4L5Ub9c+czfngzdoQtOuJTIri
jWmSHuwCK3W/h105ACSs6rVWS/XVaIHdnpTJ8p03at0QsyW2C1AzUyYfXIZ9yxshi0DYEFx3UUa+
LjIHHUhDPckf1qBZb6MdFsDSJdz0qsthQ/JT12c2oBQW7KybD12T9CbXZXqx6zHX5lUHEPGlDkjT
bjA/H7FVhqdanTeKuoAvYnVUsbPI4unNtlvEDkQnAUwwxTLTF3POzVMdP+h55Y69q65NNZE3ZEjg
cQsgKjeZY8zCxwckBn6jVf39rBjwXSGDZiDd6Gd+ahzXDlfWIEDzT3Ha1p5mVOpHjf2BWI8aNQtA
rirUrUTRSLsqTVK98+IyuNKTUsoVmtfw2TEzhcSAaAYJGkIkj1qcA5qy9Y7DM3Sr4rlstdTYVFKZ
Ak+3pPI0FHOiRKu0TDXtpDN7XYNjHhKFJFwS+1XbFprmyVFqTDE0PzLYRVm92kZS5n6gBNHa7Ufc
efQYuqEs+0dtiHob1puh8AMbCoE5EEHjDkExpDwHdq7w20Kwct3Rim9V6PaR13XCMSFdy4+oIMED
ryOFy+smoXhrjLCIVhlr58IIIJl7FpEx2UvcBVKPZGR/mISpvSlm0o9Qre3+Vhvo8x3hdhBf1KT7
TrJedQGw9Xml7fUM3LXvDmH5VnSpXXJZbeJHvH3slPsOQT/sPHUuiOLFVK4j+HNPoKA13Ag8l3hD
xIhOHAwP+gzS+Ww0BsDPIExiwPhYonhsLB0X4Nwtn0Zda8qVwMmB4kmchdzPjE5yKc0Xn5pmUNhs
tZGo1uM7dnT22QFsC6kkAMsoMWNrFc9T8Db2Nfu5DISbs6snClchHNcuCYaIZjMnANNJcNi+1/HI
k0WZh/kqdji36VFuaJDrOi1Md6kYFMcDGJJY66YK4g8YZrq5Mp3EfMQwJG79IO9rPva0H2CslRoJ
4hp2G7xmiWvLOmBLG85iB44/11oHx9S0qXTirrSqTokVYa5HucQjY8G3PQijphJrT00PxopNj0tm
ByPWD9GyOkt2yX4P+2CIsKDg9nrimtRSD6Jp0NjGYdm+THM7kmsE+RSDuOsiqEKd0UJpo7gGv08d
Rig8ZFrIyJgiu6nUbMrPFSVy0jVI8/iZxZhNK4cjV/MtLkVbA/h5v5O1BQHaIdGP7TCnu4lcQAt1
3y6rPNwOblnN6yBwgmbTt0B0PYqKUPTCbqxaLzHqIuKIszEhBH5EyqIfmzIigi21c7fJddWrw64R
Hn0y2ej3lNKKtaI0cefbkD0Nr0xF1JxAphXuri8VWHhxp3Bzj0hU+a4ThtdDp483sEr3pKHqyueP
p8W8joMWvbrbZJonemg9viq1vFlXuguqWe/LJvD1WoBIdtIZ0JI0p/gDwjn+geM4G9EuQ1ccWnDD
cjne4CTR9itJ1zVpo9awzwNnMQ+jA119d/IAHGhFuHio4Ma0W2PGs8UD2kurXWfo8hpWlnHH54F5
IyRu8zRtSs2Etpv15+jryWMoeSopcAGJKk3Md3wNc+mngKzXXaKXus5acNSnALFqvHbLiZRQhAMD
GDw3gcoZayP/9pgUNjWROSETrpW2OXpNFKsK9PWA1C7ZEuWmSfJ4ITaX6g8tiIGoQpJuot08dNm4
jal+OJ4ui+piLMgCnFH0VbETDfuJXilduodkBhZxyAcC8hWXX7U4qTozD1cTKHWiHad17pzKhRrv
EE/F/kxzeBdeU9iI8suG28Z5bBP9+7ZQyBQFU/mjUmwRgrKpsw+3rudbkyoVFNCiNTRya3F2GqcS
TyptFAt+w4weyehBWEj7pjixA8eMOdCYZHJKU3sx9vBCPfZ8AiR1jNJD02W1u84di7DXxMCEnXN+
rE2EzPDkKpgNxHiD3JJSVU5A6fYwyEa3IXGlDE30d9v+H/Fvfku2+eLSdiHfG/pQ3/8FAqf916Yv
3l46/ND+L6DhLN3f/zMM53/l703846X4181LXr78TMRZ/r1/A3HwWvuL7nudwt5ilPeTU5uCHOwv
lQLtouqwIREs7a3/tmqjqPMXelbE43QsOH8bsv2XVxtXtr8oFC4NyLTMiEU+8SdEnKPyqg2ix4DB
AbCJbYzG5qM6YNMh+xCmtG/0WdP9kMoMZSR4s3C31V3AnXH30xxd/l1h/JlZYyzNDz8VHqHVoGtC
aooGzlq0YUfNEbh5u5DiSnlru5MRUAcjg+41WuTssX/ofWcQ+qnJObtRySGflK4Ity1iucLXWPL7
JJAdQLYYh3iD83dnxMb0XlT9ExjiEN8NeqivGzFlz6Rn020YaAr5YVviwd7m8W5KZPIyijQkd1AC
AIwszhFTCAy3ymijBfdLCsImvzXr64rUzdPvx35UWf4cOpVlU3CLNAEDHFWWNT3IA0oH3W2KyIzT
WY/8fjIe50Yzv6lhH1WVFyTQ0pBFcR4c16Lq+lrddTs1awwc524LO+7OiTq0nc011w/sjtID1dHy
gFHat7b0S7H667tditg0J9E5hETu2IDTwER5LKIxv21qQyOz2OPu0pH0FNQjPNPUU5/MULqyuui0
sEcIju14+/spPm6a/By5Rd+4ijLXMvjmvo4cjDbUQj3Pbzmo9fOwBocyOp3rNWZ+XtoMOTS4YVSK
E24idb5SQa/u3IGFqKbUMFJkC+suVYatlTXpUypIOEy4Cu4Sms/3lvtEalnftNEwn2bN9IcCDdrG
aLChy1E1aHdAEnW0PsK5N7BOipWbRH2w9HBVKnsd/7rfz9DxB788BD4bDzB52C8fvCSJo8RhqtxY
Ub614vcur7bsAtsxuf980B+dEv9vUtI+2yj/54Nh+zK//AvqW1x9PRRYin+fCgY7OHJ2tncVNQeN
TmwUf1PS+B19aXRhHYBI+vu4+PeZYGjYdy4NKbZNBpL7Nz2K/2Xfqf1FdyIyDbowoSws7at/YN/5
SQ37P18xUGeeb+vwreiTQzBnHUkAiraj4l2F3PnMrCN9qdgYOy5w3TIBCWOPeyUwuFKHlbtr9cIL
B/4WOcjmpCl7OfpQIAzQ+nhqnLVSJyFVuyD48QLHO8w0ZvLw45hctAYUziYqwmY9jAF9tlz1cr/s
R0W5aNU23eHMMaZEY2z1AIITfGAqSwtPOjBfJByLUuMCgWPB5v8v2m769JxdOqf+50X79J6/Fz+v
108F6N/r1WS9GrDOiF4o8iG0ZkX8vV6F9hdSMuy4aGYmxCGI+e8YZvmH/r0+Nf0vjd9egDhImhdM
3R8sT5o2v5wyS34ZHIKDLmmJnlj14usWX3VyNGPsR7kOKZGyNQBmVpcz96rYr8LODTG5ykYqOF5Y
t0p8ilNgbmK4lM8X9mxn4c7Ch5YUhNBRUelGUfdAlOau8jM91zXfhp7/RKsjwKM6CqeHtE/tJ6dM
aUFSgrR8cMhlmF4/YE9SYX4F451Wp7DsnOeO/pp59mAYCJmsmsYs6tB302niD4kCSYWBqiPu0Fkd
GRWWKU2ifJA8E3lDmiHSKGUQ6ccpyHUl0bU95nQUFkjEakhwB6Mq01PMEXpjU9Npd9qpPW03Ge7S
kT9nqj5sQIMu1U9jdtpLU40tscN9PYKSPs2NOe2riZzti9OpXAkxhTTCxiM4IL+t2VSKvMZOTRJO
KfJmfZsM+RCcRn3XBQWtN/ga+ObQmy9ByY0Rm83YpEkXUvBMCTw2Y6WIDklDIui+oA4qn6exHZu7
Jh1w9qHzJ6f9e6CTKvHcKNUTBMa42eDGRcPGdD5ntR5duXPgPo90KlS7YCxldDbGpQW5eDAx52t8
wyRNZW5ChgAFnaR9oIU0i81VLrbI/mvSFiF3901j6LVOmR0fE1YGnQNVQw8a6l14GbwY2y5nFZMc
XGQq+aHiDGKStpqnXhdIFMFw3+FvhQPtdqYNDyu40MgLW1Jr4ULVnWZ1mfKrsqiD9IcuMzmemFVS
6LGXk7fKTxKLdMtH3QtFxys2LLZzbDcUeRQ3vaMTDLdnmwyIGZGp9d2iCxRPDZLsUGckhHdllzX5
mR0Naupx9TUfXUG33Enozla1x5OSna+N9ClYlbMAQt+7GTR8bGM64dZXVd8nJMSiEkAahhvalUGK
adfpcgDMm/d3ejW4j52aV6+JlVzoTWU/qEv5cOn9EVelAUxbd0JsfAQl+tLT1b55NHBbbC7GRGSP
5MzVmzpkay9k5T7NoR6ehaFuF2j5NSArNaYquG/h2zYQuxiVxE2EFp3DFC98cDGZ3fNgjtVVFg3i
WcfSbVyK9pgOFX1McoB+w40zABuhlpGvaDOMD2mhKptWUaHGV8UOuiv18baOPWc0VI+v+WMWTbnu
SGD47azeyqxr106vW6dWB/M9F3pzTd77WracWnomRixfkuZAh4i+LhFqrvg4UvKx9ATdtHmLDbI7
mogKVR1KMom9JAcgX6SqdbDLzCAn2gVJuv/f7J3JctzY1XVfxeE5KnDRXACDfwJkRyaVbCVRmiBI
SkLf93j6b4Eq28wUrfw198RRDpUKCeDiNufsvXZlRpazjyKAQCu7Hlp70zt+kxxSVYCj1WUZZo+M
g3j4hkPKcbysIXWCuhlJM6vMDBQCn+Jm4vVS94pgT6cmIa1kEeWrfE4z5TCPfkMfGravde0orSXX
WjtUnOPnJPyR6ABuqHDI8q6XvXMDw7h+tkXSWpB5pBV69thqBM7PUfGR5KtabmNN6fkRddszmOCp
5OuakpG6Jnl2QWZMRqzdNFQwWo80nbbxVMTxj4MgP2HN7oMOn0aTZOIrjxPQ/wapc09ZEybAio2h
iHdKOQdinbJTwJJJdJZO9AzZyv1nXVb2uA3o7Wue3gVxeFWV9iKcIPtxprXlVzL9biFmiGmK0GTe
tHpBB4+0m3qaQUaJVvGon9D4rvM24+k0pNkG9Hd7ONlvVrh3zqLHW2FWEZaPJWOYzY7DmcFYFpo3
GljLGZzBoBCHCIcozqanzCI73XfhLXWXnA+//fHlWAShljls0TjCn+yrLJh9UYmYy01jBR0mx1t6
+462r0kEPOjTZJyhOh0fAomCUeFtIDY3IYcsK/cvx4khRiIzodJ1QglYLHhiF4ngrxeHSZLAovXZ
mSseH3D/viIWKoY3+9pfHDlBBE22z7kiWo5iM1sQvqGoOF6NweOMherdmzMMzYY1vFRDTjYBpoHw
O405rLPWjJskGYaNNLXugcZcsQlEHH20mkGfz4yY925QYhfA54SrChDM8YipJTLZyewsFxQacbpl
1Ky1Mqk2TZk229+PluUG3uzCeXscAUlM4H8BMfIijy9lBQGJyD7dGdEHCO0UcO89SqMzDr/TT2C5
ig5taQE9UpixTpxbqISbZLQyxnzah89JnShbRxAu0KIhuc5Mxf+5v6bgF3wv/j8+udfrWXQGQbZx
AhXL73nzycV+kE52TIfBsZA0h0adkJxrTI8oyIrOJZ/8nHHlvcfIMwSbhR7VZvd5fMGQpN7ERJ7g
1nFLeyu3YpWzRlm3L3/+uhYGBig/hjQglePrmANBaZbe+0Q2i+oZffH0LOqw/+NRz0PjEEi717Eg
H5zUdeZg7FM51D69Hkff6VkcbZwize8aSdhrVSbNh4lS/t3vb20pX/4yFAEdg4/CsKW9bv/fvjSU
Zw7lcCZGLcs1j9wcul04V9q1Yc3xuiM0fMt0oJAFXznVWi1IS3ZL6puffv87fv34MFRpAvosR2TO
xyeP2EkLK9aBEiPHCT6TLh5csZ3mWGpP9cXvr/TroOE4zeQCKZw6GnXb45e5xAFHhZihVwe584Cg
UKAXns5h7X69H2ApILJRTsKXtJcD/dvHmpOe3XOC9V2JqpHuh9asQj76q4lO05l5650bws3300XD
R3daFWPOigMTPr5r1j5mi0l8CwftnEnynfsBx4VHEfUlRW3j5NtOsTu1oY1EoaJAUBJygWu39e32
RkvS9s9ALctSw9sRjEUITwuubrnjtxNJExI+jGoJMXb1qKg0vmb8BmfGwXt3xFmTAj5jAOvRyR3h
gdGVyBgQIzI9ha7aofDZJ30+c3YqEEOt/njYLSVLrLo2RR6KmMf3JCdIanyEaDxk0200qnJrX5nP
kU1/XTmZN3QA6diOOMu/et3fPLmoA3IDPMt2xUC3Scth+btaaCUPhjYOl7VDf96bJGLpM2Pw3euy
z6KhAVxQPzWlYSnBy95hMkE6Zjyk5SS8PHWK27w225dJqOgkiqg+c9F3Bj6+fcOCxMuq88ucYUQE
dCmN4wAxrHuCNVNVf9YwKZ95c+8NFAdjn6Ac4bCfPBkoKfMyJVeNBGeFtDB0fd/YlRXb2Bn9Mzf0
7pV4JRRcuBhG1uMx0tN2nVBzOaQJiOYLx2myTwwccjuzF905TNHys4/3IKybFEJwPavMhqdM1xEP
RicQWgBKT0ldm6WnNNbLEOjNlhLGH8HAli96YWExgxgUME2KPMd3Flv0sGci16it9ITGjn6xUszC
OfP8Xrdox/e0XAaINu4+rOqnzLEwRO4eEjzrTuQI++jRBgcby6R100oqRe54/WTzTLFGhY9Kj8xr
hWoU3adO3iER4HweKFT8kCQFUgOh2P/pFMCvW6YbsJSmhQX7+CGYnDR9nBmOa5Wy8qTfqZtJ+uOZ
h/DrpwjyFeoU5x/QSezGjq9il4Mf2mD43LBJlKtinoqbRby2EnZT3k9WWz1G0Jf/yPq6vF9zWU/N
pazNQYMi9dGMPSgWMbUzIYoNj3UbmlNGeH16jlG/LJpHr5cSOBeBw84XplFeP76KlZZKoozNElmY
1y84+lC+R6jRhRdpWVWtap9svkNYxZlxZZqRLs882l8+GUyq8LWYx/HOU6s/eYHW3ETYgkquX2b1
VRfMlC2MWow7evmwK+Y2+jO3Oc+V6/GJ0tpkgYVRcDL3dI5fRihYCdi1QiP/aPiFP7vspgPjYhbx
4Oz+cITSegCmB+ttaS9qp9xjrdRbUhck1KkWEIFDHDYZh+O5bfsvI3S5CjMqCzzOYuCsx68REHlv
E7yIOjRJmg0WVLE1E6OhbashuEuy8lvlm/2Zd/frRlcwH4CmxxlncvlTFCb5hn7dG4GNoAxLCIGs
j5HEuuNYBztsHuAzPRs+oVJW/xAW8pwT+LX9ezx0+fShtILS5uhOL/74ntt2bgcxpaY7Kma9Bo0w
X4RB3HnJbI43sqKMZlVtfFs13bBVGq3ZdZ45VMa3P3q/bEghJS4/gzOuthwNj39FTGM8d3RCh2Mr
t92yJSeNWvg50u/Juvx6FThBTARgGWlEntxrmqCNKSMnw/ZcYRqrwnJlY8Q580JPJgPCtamz8CZB
k0BZ4f8e3wva0YGJCCGdM8N/3OS+dJ7aBvmap2h6PT350hxi2rmVqa+Hbkrnp98/y5PFerk+hJdl
y0OBgn3kMsrfbLVMLcDROmOC1ONAuWPl6MnlAFymbVBaU6L906uxhNLtp+9uCJa25Zm/uZqkRBbk
o2xJTqMNkfDoQyq8cZe50oJ3eWalOmEiLU8TORhMJEvadAk5whxfbhSzX0cCTzZKAOTw1Ckc2BOy
bqxh26uYMy87tLraqhG1nB5AsWvaWuZU5rfkAijVwaidGSg9aM5ePtWqL3BA9k1brSwtEA+9LLIQ
PXREqOotmPXR8PACISjQaBh9JZOyVtdxIkpnI30xYwBpqSUUjz7G4PjnW/xfI/ufoBPfDLHVU/v0
j+9oXNvp8JR9/3///Bplz0/Pw/fjtiB/5e82tv4Xy41uENLydyf7X21BzfwLYQFcCBNgzkJ4YWz8
W9pE2Be6JiqEqA9ehU//7hMqmvYX50b6eize/PGyR/iDTqGtH3//pgRw4FgIbZbDjrq0DI+HaGXn
9uT0nGREIc1uNxUdCrv7oMz7xv8wzgiesdlEsfjApmvxSuvFnuZ4/TDm7MAaLOAuxxixiaq48DI/
GooLZ1TrfVR25ipvyxHHlyruJsv+jLpyT2rjuG3KaNhWxN1ju+HLs2185JlSz/s8DPodUmo36Bzz
hbJzAUK6ebDoVW26bvykqoPl1cSuKrc2AZa0ySmfkoRiTPmLrnbpBahLsatlV2JlmPOLmJ+/K/lX
7kvDDghm1gt7rxWK3GLREm7uU3/PA0AKMlAH7AEiXBVGiV2OSGwz3Osyu2X3pLo98cIIiBOfDk5J
ZLTh93suetPFYoPt/9aq7UOlxzEy97DbW1MQW8RHJzldslBDQayPWDDcLAgDUtgLjIcGBJ+LAmxG
e0ndV17hETafqn5APDvahTeqxn1eCeVimJJh25rw/AM8dus8w/RDc2wXWbFgc02VdYPnLN/Ug9Ws
BiY3V9GiaEMi5wuW7uG21KbyupqCzlWz2DlIg6h5xK/dWrWR6CaN/7HL28mTJfZHl0Ar8heL0PfS
EEOz05YXraKPFwIB0LWoUPmOTV/sFcWUHmEDlSd0LOSxAna/ypfpyPbzwi0xO73Ug5jpdDXicc56
A6hDqH9NSWfdZnBUdyHP78Juccy5KHvVNegopuGyzUt6dURmOr6Bdtcyr7oWb32YZDNydaTGiYAf
4arDMO1KRy2Zz+LSqL3EUVvPpKX2gGG69uy2aC6n2DJvyadWdlaJZwKxp7kuwzKhrtOortqaxjZI
O56h1KBuEIZtvRT2WDzaGNB2mPwyby5H7cIY9fiBYw5Z3XNRUXPo6ZhnSXEZBlq9d3wpLnRc1JQV
EbvaGOtpkxsBOddlC6hpFBg4u1AYV0OhKnsZO0sub0D7EV2GKbZ+nRZP04AkdTIVdVt1c01nEVzB
Tq9stWdFpHU1OLXhpY4fgBFqcYGF1cC4tpN90UwmbZmIpi2tcc5evf4S9sqzmJytRZq1jyl8UD7h
gs5XReuMW78rnKeCJuFHxQiNewbOzEiBto8PaLw1BHatscFmG1rYmoPZUC6pH/Z3dQKEzayjz3lm
kD+f42guVHBvajjSfJ778GqoxOg1foZXQpnF2gE5tjEDVVmPZrE46dQmRJCvh9aPCmbDlihYY09p
+zbI2EFqeR7d5ua47Ufluu5CByNisWsUtGiYoy/xo5ASb6g7+nz5vTWT/swwOFimvI+d/KnQ6saN
qno30NZc1Xm5PDC665qjfJiL4A5vwjMuWcQIsVFvw2pKaWTqyb3A4164eiQOdi0erdGQn1BmxOyi
ie3WamPXW9lT4mvqRmNffQCxqnvAFV50+l7PQ59eJ77zgDN3S4kmWxGbsLL94Dqc54+Z02xped5i
J32ifoiC2froZzVGDiXbIEU2AcLU60Y2a5h3W1PWPwzczftCNR9F2r9YGpwTCLb+ekyDZ1+rrm11
Dr+i1UbLsThYZm0Mvy89Tie0Dk2RVft0VD4X0VJ+VQvKReGqIU82G6MLGSoczwfrRkOAvQY48Bmr
E5wMwy31JvSKMrwBWXGpl5ayIaX8UunycsMx6orN4rZvFlu+Xm5QwsXratKZLqwl+Ks07mWLtymN
J6ZGS8zRw1iZ5g88mJBrrOBe53jlDnLa2ynPj9j3Bf3rHILWUNwpH7G+z7AZJmsw1xiTpZvrDgSR
zl7b2TdDT8oNffWa8lr4wZ4IDfCJQb+cZKFd0rQ+OBC1XKSJQAdKZ97VqXllKRg72jl9oZT0PZqV
LUQE+vZG+MGJq8soJtx+NDCDWGb4ErTx5VwFDzZJKFKtdTc0xnVk+x9wp9WrcGBNAdv13ffpypPa
fRsOw0OWOvuRL8O1ek17xLiX48GKr7PeanbE32qeFWq3g6avVWe4Saks/0iCkNjVpF0APMTrFLVy
iCNWz1gmeDX4D2zmKhs9qRdbK3Jo18+tWLfGTJnKBOJb9ehutdnax4She3U4f1QzUilwMWGIh33A
otU294jZO1xD89euEf3aj+30u5026Z2DTXujoyDoSf2FgNfEbbsVHOxf7NoZXRLFDKxZSf1tbnqS
ILnTrbPIfGDC2tYqIL4u3g+copzbzpIMcNyZqocWwRk2muX4h2KaMdf6fQQ6oUqHFO97H92XFf+7
qhcyMNKZrh923VTEm8qStx10IaiUlJCClpT7zgE0EM5qjsGo8T2HGvE6QwwUGVpyleEuolbnK6vE
MSJPmlW+4WWbh9hGiKTwwSl4wD2hVcmGZChrLdpxfKrUTEYr7ERA0Op6Yo5uqhKe4lRq42XTOpZC
VEvTjw+ZZBm8jIoAmJ6WSSpJrhw7pbwZ40hz+wQ7H/12bxhEtolzvVtHfrQL+oQk3uIJ4+Mas85K
c4oVK4vHrvsLzePIBTODJwKSzhh37QUP5kZtcMvh4nEKDBWhCbd/MQZ1AWyBBJw9jsowYgXwSvxI
nhGJPbac57KfMC067cof1VtoRlhwS3kjBN7ZQmVlbf1g8GZAMGpNwYRwuOyHrVIhtooIBIbIwTZZ
CtqYYXZw1UzDuKrS9CmWExYsX9qeUdByqsZ1DJwDz4X2UOM25SnpCrNKQQzZoDxPBbpDWTT1NnP0
x6LImDkbUE+aSQCKog8Z0AkJjGf6EAIL2jkVmgYkw4GXKuRE++hn1j4MH8xR4AmGZJpXvjn1FzjE
SV2NVBICVYwgq8QIhg+JEoR7YcMDTx16nP008adN/kW3HX/2rEESTwWgIFqXQ+tfFYbtcx5KQbOT
QPlpQCC/R+/Q3veW+dUKq2pT5bZyNfXtjypLNlXFT1EZkko29Bdsw+TXuBHW2okNkFRzPTREnzgb
fGfbxpoZRvbKkONncm8rMvbAWNUBRq1owl2qyEcTwMka2XT8gA1L88hvxkQE68k1pbEosKroGUtY
dDll1YR22yKDqErq/qlCmNVSCmdz0yZrFrYyn9Yy1HI4nH2klQ4uOF6q0s4ZD6AoOrlL8Ldb61gh
DGetDQSFsRwEk1LdiorddObqacZqYxjlXO+LdtTlSp8ESFY3miqcXEk7RRXcq6QY7c0whtm00YLu
MZiiqVsj+NLrVRbaSvaBQIIE3Rb1+gCQ/qTeqrFATQT1pak3mQpg8EYJJl18bXR1vEC/pDfpqo6m
rPgUxk2M7qjNkvAgShUdHRPsZH0v82CRs+kgCctLJ8X7s62SZiDnLsBesJJaGjuGC2dl/KwCePgx
ikAnCR6ZjpLBlejjyk0DLY0u9c5vnBVclqa8bHzJllCxUBrlqhrSN27tjgQ14hbFbgYBEXsIDOfo
Y8nm9rKUHdF6CvOZO+pVGO182qHerDbGZe2nE17Ecez2YA18c51PqI++Si6wj1R7BPJDuGJfH4AN
JM2+TsLwoUGMsjI4Dq4bY1j8k1MfjQv4ULhTrdv1Tgupv18ANM24486IWPaLXMF9xSWebESUVe9l
U1dBx6hkMlwJQkoa9siZrx1MOfWcTDSl7i901c8eHDIBnp04w3oxUe8rVyUYoQ47fpVgXp6npcTe
GXPLf8yAUnuDUyMIL/o+ZpQNsBhYu8K8+ZpP+GxXhbQjxYvHUhi7qYtKhEsBFuTLvJaS+QhNXrda
mlBJ4w44/MpdgKFfuUvCeh68bKzs5i6PZOV8FlbDhK1bpKxt1BTV1ZZvTKWkKbuhS70KegEqQpY2
TOxaECko4OpK2eYFRTK2AG0gP1gii/TLUWhhug5E1KYrTUkku2Bmjvqb3rcDq0+oEJDmpyNmOZgN
rHsg5j4ZbS6eWpvpF1GhX38kv4iaOEtDNuz82r9TW6HK1TxZ0fhhMOdmRzTKLL7Zem83W3Wc1D6A
fSY4srjV1E37uY+Lg0Kja9zyiUmSLVt/0ZTaSrzFdGj3n5SmJe0KfPKY36jVULLYZpiJCXiM2BK0
ZWN5hoJ/d8Keu+56/7HAcHYXqUl2EaVgyNplzampcHOa7SOv7kdCpfIYCzuitl2jL8c72DIXNhlh
N1alJjeaWvdeOji8V/ymmeW2iOy+OIMvbpzRML74iC45NzE+RadWrhLmFFg1Pj6vE072OPQIFkXU
d6Gntgg6qem3/coW0m/dcBrVJyeVxrRCfKy7TWm1zq5iL/6ZE1+rrGpgOc1lCREQpw8qzz0eaon5
r6k2jo9czpOV8AvowTRaL3vHzkkwkX3yIMfgqU00+SHCb7mp/CWA1jYOs9Z365QXkAfdBy22BjcO
49sGohZN7zK+zCyM85xlRXpdB/GPqYqJoUah4GymMgxQ8Eqxrgg8dfteA1RINaN7Ugyj815LNP+r
Vv1ziUz77wJ276n8/o9P3+tvR+Wq5e/8rFYtxSUU7BbVKtiy1CyXguXf2fTUq6h047yhQyXpTfGX
/i5XCesvOhAqdUocM3SVljy8f6naDbLuIYaTmmhqpCaB2PyDYpWxNPf/U/3HpkXTH0HiIupZmmSG
dlyrCjKpDabRsGSoiolRO+MfWSnkF7MsjEu2b/rXcpqoluDswp0WVi18oETXibWysyci0C5Dv2P2
U5RCrsY4bcAapmp6LcvWeDLsQtt3NlsY144GO4EzCM+E8+lkP/oOJrm4S4ZolUxF9hl6AQBGQPvQ
R1Dy9TDTdzSclc9dVfCBx8W0DTvDfKbSqjzBrkEXVIphbagJ5nqJazVN++mC0jHRmFKLPr55qTc/
H8hb/+AvBi8ViZWBmhGjFF8Mdefj51RMcVoluf6DTo72UVfB2jVpNQ5bs6t9zwjSDG2GyMJdgPye
7avsXsylaQvG0BKFqwTBeA9CTKhubGn9J1Um2eQykYGMUELCvYoyZYOi9oCI6ppqh+i6aJ0nxnwm
0/Ld+1iSyej2IPmg33J8H3rfBJY5FD8qdOd3pH98D/Vk2kJig7soFdNzQBPUJWVvi9yybdCH8s7J
xslrp4ajpgWxDcihePZTv7/0zRbOT6Ze9UREX9hBWCOh7o0bPQ/ji0AU0ZlW/XGTk7FKFKlAuLmo
L1WwCid11VpXU52d848887OrXLWNK4zrrTehyL4CK3EOZ3zSl1uuRx0ZqS7vlLdKUff4Wc0DtA2E
QN87PX1UEvNjyDS8Rnzf7toiT/f+wBrWoVD2hrJg7JNU+vtB96q8Ofo4F08WJWS0poto5rTHmsUY
Gtqx4AROIdXFAALCBNZt9a3wwa7MqV8hcG76C6m0ZrSuoHQ9c6APS2+OTEologo5B9aZfZWO2rWZ
W6ridjgfvvZ+n67nZLJA1qqsrqgHlWjf25rM1wXGjE+46Ne9VBPMDzpabTeo9bvZUZRul6V18DnP
8+BO8W1qr11ql2fkvK8KtKPbdpiVaPFA9kd3aJ4GD8FrhRATti96X8MNKTQ54UqxhkeCuwm/m9Wo
2BR6BFVUHbXeNfwRKh/It+aQ2qm8DyWBY5h1Gx5ZMhTToWvzGI7LVHafOf+0h3DZ6m1G076VdmN+
GsNxoIw7114YVpzjh664wJVRfxDIsx9G2761IOOfaZr9MpTpcjKCraVTh7B3MWG/bZrxcRRBX5vP
ZQXl2QR9sCbRCMJDIKjsxL5xpiP5Kpk5fqRIhNCtMYEtzWZrWQbeNOkWEInGppfCgjM+mn5grqck
SlZ52mbxRZc52pOeONauV+Z92Polhx6/uVs4BjV6beYjEJ7gdEpOFSvLyeWuETlQudowlG2aOdaF
otqVDo6CErSH2Ioo5ElrwKJW/QNaH01xqzYYHsRIOdqS7V74qrUnMkevXWrbnP6gWuqu6dSXjh51
P/j6xbUpe+jbce2c00qctGeWzsyiyjJUukGqpG95/CwyIzLGMZtfBscn4DgAtzrxxAAy1eG+dCeQ
0szNv/+SWeOPV9nlkhB+yNVE84xG/fiSYRRZrVmOL/ij7QsHK8RKY6O+Mil5numPnrTzmbT4Zpgk
ec2IB/l4Tu6OpTpTqOC+0IF6lHXBMalsm/SLyH0vnp2Co3QwzLuExK/BjWwr/RphtfgwGZLixu9v
WlvWxONB9zrgaKrRHUYtf/JTEiez7FBzIFeP6hcKFzC5Oseob1CP0bId+xLiRjhO8Dn8gZ20YgTK
I6et4VHj6EPZdaiu6TKAlhJqNzNKx/y7SeEKhgslPdyYvd/t+qqkXG3Vdb6nLYRCGOcMPByNciOX
zKyzyr5fXyXO2QWqQM0doc2pEEWNZhsMiHxKE63g1JiO8pva1DNmAw1o+gQYnKhHCmosp7ZYl3w9
30fgSm5DKInNzlzjcF0L9IhllAyHuRjbtYjCyF6ZucifhiiYfkyyZ1bQlBnSfDhr90aTNgekC8bj
POr9p6rwtWvmYrr6sdglfhXdJmFbKK412YgNoYXxAFQKBALbS5HvNE5pXxAoaca6VJT7FNrnJdnU
5t4oi+5KpBaYVdHHowPbJ4YlHADtu0UP3TaAY3szP/MtaL9sOXHT6ETDYJUntoWxcfwxcDZtBvK0
n2otVL8YXS1zT4QGjTo1hIbmNtBHrJVwxmwvCzleWOGoIEaJ08s444SzWqLqSONJ6all6WfYUuYd
xe3mrklg38JUWVA9YyC7vTMGMKWVtiluXwf2/846/1xM1//9rLOuuifYeNFT+g/sEfn3p7cd+uWv
/jzyQBEx8Goh9YOqRQzJ0ob/eeKhB48ZYmnCL94SliOGxr985n+9/tv8EccRJsslKOXvE4/Cf0+S
i0C3CMfvIna1/+TIox9/wfweRHrLgUvHGcwvNE+2ddHoGCWDzFPKPLHXhp/2cgsfrZRwWKP8UemU
+GvsFEXllbDvWRi6Kh+3WS7a+kNaBtawygCAwqo1iVFyR3og1trvZfKYN5DZEEepdPE6R+leInqU
T2YFDHVv0PEtXQoURbPi21O6da0Y9oNKV1F6jjoY7SaOwvqaarajuUDUYR/5OW1lJRVluPGNcLww
Sl3LrzpL0SlZ0KbtzmxKjhdGHgwyb90kvgjh0BJbe6JbArU4miXTKy2J4ZJdVvcoRJddjOkcXmEe
EwiLYzBIflYEn9+Mo3eOV8crxc8rIz9DRYh4gjd8cipBYWPo3Jc7BQGNcM6Oh2kU5zK07dMXD52D
QWcyMhdRhnrqbZqGCiYYK0uDyCDwdKsaWALnxLxVFTElCKjjJu/3rNRVcqv0an8bYzGOhBsCZkvW
zTDLpe/dlUlBzb4uh8Jt5qC+onYVIZ6PJ5rvCigqVASp1pebbDJoNovc6gw3HBpjYS5X1kfhwKnj
mAexyQX9zVHLGM0+XdGZb81NG+jdyuon4z7hAP6NpOoKPnFIrXi4Y+JO7zosP19qRJcHqqnaj7qA
Y4cBXZ3mS5Qv6hOpzizymHaJWNAEjGKOzzlu7Kkqn525SSkp9+XsqTizqstMD6B8KdOoxOs6xaX8
YUSgN68AuQ2FR8E1D9aVoVZfkngwqvXc2PV3G/w3aHvA2No6mX3kA0XcWKlrBbQvvGLqJAGvVdpM
tz6j/cYJ0nDyUq3o47VRauJRa/olV03pROhGQV98hwU3j7t+qMb7OW9VvNWlo1VeE8UkHZixiJxV
oJY+FghfLvzCOe0RsdBknpCpFAGnF8iIo29Wz3R9qddrgEOb9e8H6Il+GwMlRRJmNQkPF22Penpu
VmY6QmnzraBFcWlWtXLbj+zo3NAW42oAfDxXZeV23PCXIcQUBXDxgLIEzlmVsCcRYbB7/UH/W4P+
KUx2x/99EfrwNBVt+/3t0vP6N36uPQYSMMcx0UeZTO3ktDGT/M2MMP9SWXyY5PSfOAmOXP8Wh1Gj
I1uXv6lpVOOwAbxZfLS/lmUChSOnDv6U1ewP6m3H577lwphg+AzZpGOk4Hce730Acvaanow2ekwn
3MbERF11Mkw2ZqK/+HAXf46S/+p7PJ5Xl8shAaXwiHcNK4oqlxnxzbHPGKPB9IGDw2z1NS+ZZOn6
JkqANy/gndn7pFDy92XM5TwLKAa+1sllwlSZKwXkkisqR66tvgouE18dPcDAxM/EpNv4gDyZHWuw
BfVg94diRI/0+1/xepX/HDd+/goEr5RsUIrTZjlZvqgOqN0Ic8DNyrp4jlM1uJ0ToAp+/ANZifmt
6SBnKkXaXFL0hF8nwp7087yu13mdlDfSSrSvJgIrV2R6Bo3Cj0DM4aO/7cy6f+jQ7Hpz0SZXETnI
gasWqdjT3hPSswi2sEPHR1E31vAv+n7UOdISNVKFqp+sY0KKPcRs7UtnprAfZGRx/UE2G2av7muY
58PXuZ5uDKf0D7JMhWenYbFx7Gx4sBQA1QLc6iojyoE2vQVY73+1e8SkC32GIvqbQfSL0vTnLhYn
RtM8dUczyvL3/i7gC32ZHEgao1aOMpGK1L+mFEXIv8iyQvlLPZJ/YOvy7zkF+AySHgxTSxGR3fAb
bpJQ/2KeYUFhPWan+0fzyTJf/GfMmxZbJhSmuD4W8wAGl5Oz1FgtPEs/vg5URSI6bFqdxAUtV7c+
f2ldjkr9kZqDUM6c4U6++J/XZZOIlJYJRlDYOJ5Ysrwvqr6MrsNgjcrtQ282bJ6BQtbDlYyy76Qk
rRsfCizCsMc3b+j8ZPN6aY0pnJV4IQ3gWzi+9ORbSGSq+rqP9HqfxSVaF2Rr88aJI8EWi51R8MEG
SLGZg46CJ0v5MHj8u2eNpyd7gtdfYqjsvGz2lOS3Lm//7ew6iCagDRheR3kQamy26MavmpSdPnqR
QHTghmdRr1KZi+ehQKDuxlnlo/EknQSfqm6Hew2pZ+tK2bB5+P1jemdgICtj1WJHDxdBPznk5E6i
yHF2DmRpisE1Ukir6NzJPpjGdpzWmHvUYt9ri0D09xde/sMnIxJCgaScaFNtxCN7/FDMhd0dFsH1
kpT1XJhd8TwWjlz52hhdwlEWn3v45zeKUxV0QeLgzFK0vPxfrm4hCOOOqTGcbvEz1Wik2TiHOKjD
T2SOtM+skeEmaLVg+/v7PF5af758g6YQPTr8ZTjMju8T6OBYzYp/8ENd/WiLptqJrBNnLvLe7SBm
X5h5YDl/8Vb0S2hc4OuHwDcARRnB+JGcBXXdVm378c9vh0hUaIhYwtVf+oApUJs20pNrjJfkwTWy
uiYuozpzwHzvduiAMl0J1KQc9Y6fWZeY5J+m0XVOslvlQpDPLlSjMu7iop3ONBHeez00SBerJcdZ
LJfHlyoGev2go6+NmjN034bE1GQBgvcz4+3dy2AFZxo3GG6n0DoUfPgWk4iHlcwPcVYGV6Djz1XM
fqnpMstjnwddytcM4+G0D0R7KSgnO7wuIlVTVpWFmhFXUeN41Nfqx1zP2vtBm02SQdAXMPPGdmZ7
CyHb2mJTGfUzc8s7N20acFao3bH8GKc3PZMMY2apfWjavL5Iglmlb5CM698PyOOd8uv3xdTKrhV6
xmLspx70dnIts1QH2iMOGkdpN+5gQSMDIs0ueQYwfKax+M4NSY3FE8WvSg/81HzGiT/jUDEeBj9B
udWhplP1wNz8/oZeZ76TuUlipadbhCVcsFk+vqM4D/GzpOhtpx7hbSOxL9RluGJwFR6H7MarSHla
a8VEAJHmx+YjbW1lXRuxfjV3in8BVtx/qPDi3WuIyEOSCWq22CTr3Zmdk5+ZeZYfc/pjMQJTwOPI
BLnh5PEbnVZWuDAPUquVa7i55bMMOO/WE9yijMyJnTqo5t3vn9A7Swfrxn+uqR0/oJZ+HrEexiHG
Q6Z60QCxK6RTsy9t2F44vyXsrrS1ek+YKbrORiq3v/8B740D+Ew0UehU6dQIj39AVzZOxKRy+D/2
ziy5bWzN1lPJCSADffNSEQWApESJVOf+BeFGib5vNrBndMdxJ3Y/KO1KiXaK129VEXXOyzmRaZME
dvv/a33LIYlyMyldf5iT5FwX+1fHBqYNaiGN1i5UzfVbPLuU9bXWatQ5jus91dgAktfHUMfSsBoV
aNpY8K4+Kk3fP4wg5IZAGpU7+R2BbCs7TInD0qBTT1BpCfrk9d//hK84fetMOgQpWO85uJ5s3rCY
s8ZrzSPj2A0jCPP32pAWX+ok0+kXd+m71hAgkXu84j77+Pxhrixtk6RTyv/yvNs0mrW/ihK88Zkv
9oudg0otogU2QiaQezI0Jml5ovfUIypxbe8kNV2UIp+mPYp686K25vRh7Pr6o13N9VXXifQ9XQBC
gWD0LRA7OcNvgArol2Sx5Xvyv5s3r3+/Xw0c8DiGx5hxTTa4l6/UbsaeLr56VKAv7vqKMMEsd8cz
TvZfrIi0m7A/urjguTicrB9AsuM0j6cjQRJTHraDiYZNJZ0hldFgbsmlLM9s17/adxA+gGLgQAcz
9qmg+mykNnISOPn746yO9GwRp8FXzcxPnS30W9FVdIxmDQ6cv6hCO6C5ni+IOJ4eIkkD6MzQ/MUT
ZkrqTBvKGLSPTi73OdlNRuJ2oP4VeyPpEavEnJ45M/zy91LA4DQHTIy74zoKn/3eodINSMv9sexI
p8C7WgSkSXW7EXDkfbp0gq036VsOEmio/XFZ+TlyGRLqB5165tmvM+1kJmIf5H5nrS5HuvYvv0qH
ZaJLFZSzCXcFAKEfSUN5FK76JarJkpGEzjnGuQ3qV8+Y5Q0inetR63p6PM9+ft64dm/VzdEQ5L0q
pAsT8mhaAZyrwa9N7dKsGvQni35NR+A9yVlHxxjvLKjtg1Z/Qg7mnpn1v/w+60LEkCc44ZRUJFeq
pzdUR48q+yXDG4DlYjlnfvXPH0KZ0GTfeToBmFzHX7xzBRSwoE1+LGc9eZuqaf9Gw2X/27+EmiT9
LhgU3BnMtcL5fGDV+OvL1hLHcjS7r4aw8720cOW8vgj9vEbyIXjambFgElggXn5IpXgEe9jiOKhC
f2gGOVxGUuIxyCaLDu/rn/XUkXk5PrmU0EGjvmGu3KCT8bnYhJih7j06RVotPu3/+C6Bj/vOgIsn
YSu70DabzHiLCHu8nLm5fF7QKiPv0A9xX1gNyYtwLINimHuauQNo3E1v9I0Iz3zPdV14/j153Bhy
YXNQH2GF/mndsPBGGCjD62yODH8QoyZD1ZvSK9RHKLcQAKXE40GqJC5c9KTd2cOyXMR9TWjc61/l
dKCt34R7ArJNKrFo704GWm7MhYtb7mjnDu0XC5MgSqZztKPTMbDeSOmSklfMGkbFaj1iPZvCi+vG
BNaPR0FJMyAdUhxsdfYx82bnstzXLe3kwbpgsJ644Db3gJNPGrvSAOPZMW+G7k4qdmYFrqk6+1R4
xjaleeOrCwnCnUjuumpKbiu8MI/EPnj7xiGm5PVn+9OZ6ul3//NtvJPtIUX1bus1mQNm3x/YRKrb
VhfjLe7mQ6uY9qYFSvy2sNOgGGmUNXE9bRd31i4cG3dEUKOdX8687vX3v/J8VgXv8zcxLzIl5Kc7
SqEgV2Cx/RZhJbsTlH1hva5JzKQobPKcSHANFdiZteAXg42qFGEMVBo1PGQnB5KxSl3SKvqjU2qC
JDUkVmlPhvbrT/30jrA+9HWpoZ1qmauW6uVPjCal7XC9cSAZ9PuaZOktHdaDjhGA4d2Fi6jmM/LV
n3bo9SORUbNcQ1bkkH7yngvit3FRt8e+d1VkHkLXr8segKtLvx7jqzaMVaCrdczxwE3vV1uWFnJp
NnFbaDX4qtcfwJNM7/Qlk2rAlOYq7HAsefkEjKwaLA1xTqbHHkYIiMw+kel2E0SZ8oH1TfMRhTmX
uHPVYPbsEpejq265GFS3Nba4z2e+zvrAf/46THy0sSr6yZMlZiAlvka3cxymRVFCvU76j1raOy5u
HdPJSBjzxKFul77dzJSCCBMD9/TYxMvQ7oGKenUgTXey4P2O4y5LF4OcN4Sn094s2/zxzHddx//p
d2VhZklkMeSYc7J+sGuo9VyXxwmhsdwQWGxDE1ZJWw5TgVQdAs8AgLyLwaRgaFSH29GKnUdDCm6+
vMnSPrNT/GrGrNcyl7epuizUL19lV4yIhqbmqCktzPVmVAnj0IrxLOznV+sm2n0QwCAqbK5/Lz+H
xnCV6en6u8EL+QgVNPLJPKPgUJVXboAFEflpW8OQnexRtoFMcuzQTWsUxzSK2zKIKjH+btmUaUW/
jJufbnLw++lLuUMXExHvHXrAFddxZRZ3k0aQeCob8fD6e//FY/ZMru8rlIvb0ulC7SQIXMhYONSL
g6CFMLoN2APlzDLxi3lAlXFN+mH1o2R2ctxyOJRHo+4emm40L6JoHkMM0cZdnjdEOXpTVVy8/qN+
aocgSncRBK4d3RX2enq+q2Q0lZ2YDn2q9x/UDu9DICtRNb5wR5O4t0SS7t5L7PC+l01FwWoklm/V
BMbqzLbDunM6sTiT0W+iZ809GS3PyRLJ7Skhxqs5GIlJjGIu6MZuDPoMH+ZOeh8sYxBvuWrTjUjg
Y85fTRNSSaBQV+pvZ0pXhh/HhJYeMswBvY+2twIfFiXeeFl6Mf1UXaul8l6FyCf32CNXi7uBNcAb
B57t2FkjykdZxjil7WE+Ys7LH9rMar/SD0ABQ6hDSeSadDsgO7Iyy9CcFVTqVumQ+F2N+d2UdgDL
EvbEr0OvxsdazMtXy8bwtKlRlWi+SAvnYl6sxcAkmM/9YbCnWWzb0Sq/LoNRKMFAMTQLa6Mc73tT
w59ByC3kPY0U6XGrOoSxBVLX829OpdPIFZOm3JOyWxMErCMA8lUOL5d5VouPTWUseZiixKyDOs8h
qjuTYXzSiL1u/EmxaHDBPHJv0hSvOz4EQ8/xFavVuJ8zbxzJmDTGi6GiW4WIKEscz19au6TQM2ss
aTuv8bRmI9ylrtOQYBc3/TqQCAf4IWYXCZPOZD/RxQKNxMjJZwswhrnlrpxwd0EKBBxu+fwpwiWQ
nKo29mnFGN2LzrR16xC5dgISwJvTeRuNijffEhvo7oyo519HhTuMOOci7a8qS1URDoaYYx9OXoXv
H1N0C2KC5dmH2VdiCIJHeCwNDDCBPthtDtcEkV4Il5r0QDMvwDBFGqv/2yETBIpmppm/0Serw609
9VhZa2SoRRgJLp5+K3Ggb8Cc4CmfgDRBUPXi7k4pDbZNnTjvO1sUunY0+3llTyOsA61v9RqGhX4c
uwuNl4scqQe7MOhJz0U1KVdtsz7QfiQMkMR1olq1x16hlgvZcf5Uj3oh95VaL8oOOmz3lRzaXh7b
dKnKQJPOUAR5PNQPQwH/JlxMNzOhNGQa+ZKpZt0ug57fA9RjBBFx3gJYadeM7sibHS+oO6+OQ1qh
jGqIeD0e3t5FGCYsI5u39VJpMVVeA6kuxnMCYqd5IXcMDdfibWIPiMUmKRXTuNZxeI9hU2fxZxIn
BxXfReU81PYyvzEW3S63JmqoaUvDC1AAVpP8DRmJLvujmqeYFHHi3xKROd0RWqgb/sjWX24QOurf
IDQ32rabPMIeZYq6zTKanVHUzFIx9Rd1jLX4MrL4a4IW+IovRJO9tR0QHH40dsmbtK0ItTdM5aq1
19xlp9dk4pduM9qXtVINb4bRS2/mIeorHxlzK3xUGMO7ARqOEcDV8MiBl2jHiAts+zhszGn+TrD7
XykU8gXKQv8uhbr/v/+Hg3z9Ij/n6Y/8rVywrD9pk3PjpI+yFgTWGtJ3HS4qKciNVHFRNUHSWg8h
P7RQuvqni5aB7QwEMXFxa5nxhxBX1/7kRgHvEVTfKujHx/AbWqin0/E/R0D6LdpKZLdBwZsUwukK
vjwK6a4c7KyPurBy8kQ5OgK7DokSVQ9bYua8vTUWhfnDKSHDYzd5aP4jfVHElYbxBMlfZUtWksjL
5E6ZaujVkay8/lKbdUUEE42SYu9oCjWrxkpU03dboRHO7bmFE+LARwtldYl+W3WOAn4k8SpCa7WF
9UPDNvANYaRnBGU7GvdDnjV0z7uGmkBfeL3NEXXsLwAuGMSZGs2HfrTrr7GSOl/Mqqu/Pb3T3xre
r8Zern/T17ohoSNOhv4/nhIuweKvapcX/2fzxFi7Gx+75f6xH4vhx7tb/83/33/4ndT2ZmkgtX0l
XWVY/7b4ZBRSp31t4D48Ll+Tx6J47J+Lbp7+0PehayPjM9y1uajbWHVchsZ3GR//BPsrBcq1N0gq
FOfrH0PXQI1Dr4rMS7prq0+QYf1j6CK6WUvntNLxbtLgwWv34+ff/j0meXL/qqt7WWZxke1wUAH/
TQubEzMz6eXIrZax0yNPj1D6msp2qWGZxZEwwmGZvTMHupcH5u8fhZyRO/wqNTgljlemKPH0Aedx
o4XcVwXmS+PgkH32/L//wOf+1p8/hTY5ykQqv7pDntbJobHlVjil+Fp8MuHLEJqiuamU2N399qdg
7AMlTitn7bae3PlGld8QYSDETTrLizIytKAHjLl9/VNOGq3rI4NjTtsUbQ71XMi8L98Oiw3K/ILc
bmgR39rxuq06FguQLVBNM93kzObsyW3y66W4tkZgzKUaIrQIa9Kw1RYtb32rN+rBkcnD699svUM+
X/DWAIHVnYV9jXKkY693w2fVuSGhBsN1mJJsqUVBO5QPdWwNvucmACkLiAJRn6Zn3uxJT299Gly4
uHGyzGImxVD+8kOnpIL1QgJG4GGDvJxrpb6EhtAH5AH1O8stm1CAXd+4SLwvWWPVoNPsY5XY887G
yHuZ2DBEYit2N68/ixOQ59P3osvP5qSjUGK+nrylTug0UPqKklylLEtYe8sWYjH6Bicba9sftUmQ
a64t2r0s5gfopbUvqVG8X2MSAlS+4trNom4n0XtxQHXiR6haMcmfRgx3aEQy8WmUlnIFZ1zeT/o0
V6ESrVIC0PqbqFf0MugM4MxnHvfPEwm7sENdbL1II6I6+VXCdgbRz2oSLI6kO2+kxa6NzXNl7XV9
ORlIFE5W5ij60rVV9fKdytxYbCjSSaBYKtZRbFLkEFASaWqjDfQ8c84sQj+vd1T7KZk5FppG3tjJ
wDXNtG2c2WJGJYUTiHZCV1cuNkRG8XuZEX8PCxePDorLp6Ku8fKndcWSq02rJYFjy8oHPknWeaZX
50bfy/Ls08fYIESZEBjRiKo9eYLa2AxJpvIEpekRqi3U+QbzarfJU9fcDY0DmEVLDRCZTh4UsDxu
okzTt9LGgCwOU7RJJkdccrelBI4LYBnK26T0ZqqsinXR6tknslRSYmeVcWtqkdygPumvrGpWN0VG
et0Ug8TSC9e+BMxUnFn/XrYO//5pIJ1ZzqnLA+Y9mfDqBKhoTOYkGAojD1IHsKAu8wLjbqEHI+qi
UDHHA4Drc7WHX4x9jpSrJBOHKyDyk11R7wyu6bRIg2QxEkBWQvrKmJ2z5f9iEWXbJcoKnTmd4NOa
q5idoqtA4Qf41Q32q2XeYYuMYOR4duCKBbMUC1r4+mr1q2fKmVjFf2bRXznV7jTWoE5sj0lQguAP
5Jzl14rn5g/o5toLiszp+9FYiq3rVOfCQH7xUNmXOWLQY2PvtNZv9mzPyCmIS7GkaYCLcwyUSgE/
BwftzHz4xQQHCIFeed0kOESdTHB3MAv0lCqLMY7iAGbyfAFIZwmbTDmX13LSOmTV4vDFEKG5TTWJ
+8npMFkSDiBDY/p5p31q0iJMxpkQBHBBAumyDyrtIYaXCaSuSW+XrnqTlAUZ26ifd7Q1ih21UFqK
esHt262yy9df9Onj/vvLIbHAB6chAVpH37PHDSe1pQHBl5Pgau+ElOUh6hf1zHr6dLV5voCffszJ
WyVl0rWBAJp+lXiocZdRC5KpsQJFLvJLrkbJJYlD/bVaTzCsi5iSN+WtMB2T8S6l9kW1KPo6c4Xz
09Q0LjtPG7fKUn7k4bsbxxXx3eRlAtd+Vm4MkafbEgjrRhu9x9ef1pMi6uXvwBTFPGOtZuqjkX/5
uFiYl6JrJQUTF9ikl7bfZrvw3jFxUzVMnfELUZ4p5x09V1eqHU1C0WsL2IyFc1bTJ8VHkEmxtt7u
bI3d3olpiZXO4lMB1x4KroIqeDxLa4PRG0w4ZKkQI7LHKY39eEoLM9TNnnyhMYZK1co8O7OdnzQW
18HK4Qm/znpaY80+lQe0MioBAS/EHIwaFPWUqiA/q9jMaeLtOXXUIfeYKaA71m244Ih7gkn9FETC
JioVwhgt88xKdLr1r7cY7uW4B2xGJ1f7l0+8p2Tp5aDhOPPU87vCMv5SWgvnZCvjDeS85czHnXTc
nh4AdWSSv2iNGOD5T2ZrOZB/UDGZqQzNAXkz11DGYDzMuRKMY9ntcg6UsNlwsXZum2/qvDR96KNn
puWT9/TlQGNKsOhzfmX1pVzw8mcvbt6tNwrXN3QohOSVxlSegM5z3B6vx6SSIWR46wD/EpyypKQn
vLYLhrJ2cUH0pR83mfa50UuWj6bM92nXgh5TTO/NlE9tCLz4kZL6mTbE6aLKNXRNsqbOgXgXiNPJ
JIcfYjRosxTo9Iu99SrlaxEjxs+rOj/zln75SWQ7crHF1ore/+XTGVooCFMrFF9Rqr/Ksmx3jVWJ
wEtU5cwnne6+/CYcbKsdkq4pMvH1mzxbH5fGXDSrA1+Ztpp18emSrqa1xS0KPjCFXfL68vLTWMdT
8ySZIW2ErXd13jz/MCqNY+uJmpNML3VgclOylvJ3dbMBgnfuovTzL4PN4ZBLw71+9ZCdTCwPjqcL
jSoOIlsiFXEnmMJaHbW+WljdXe4W8gqxW3ZmJzhpHTG/mNBMae7DGJ85954MktmU6jAAjgyoe4Wu
Or6ZyvlQ41SDfHKVpWKfO+YuS8Q157ozk+qnUcN0QmJqc0WkoIH2+eXjBZiNhk3QJDKSyaCQ1lBG
792ck7c49yZ/erh8FJpSC5MgPxhD1MuPyqJmaB046kERV3o4dSB8k7lxNlVDsS/PLGjkTTtsXx8+
J+359dmSNoR8jhv/Gsmxmrqej59J70rsjwOHYC5lu3YssjDTqniP8Tve1cgZqRcGpPs1NyR4m9dt
Fw03GqD8yy7O3575Li/73d+/CyIzLGSUVxEZv/wubjq1NAEn3vMw05t3+rn3vXZUfZiPTVDQit81
0aTeNPa2BHcZ0AfyB/WchvTn/YzYWqhWrEl4c6gAn3wNVZgozQu6FQqn61uWkuZg60297bhuhYYX
f8vJ6iOeACybns3ajU1TYzfQr4DLplhf59LYPT2Y3ypvHtKvXd3Xfw1Ptcv/qmU+FeT++X//44qg
a+Hp36v3b+r8sXhpO6Qv/o/t0NH+XOclBXdqcuxs/1W9V5Ar/4kV0bKRElIZpKbzTw3U/dMiwmcN
L+JMhsBgVYD9qIF6fxpI9bAgwCFkViCiPil5vlYCXUuwz2oQqx5zNUXjiUSgyrw21n/+bCdYDY6L
tBv1QdfujPamisMIwPPdol8B/RPxpaHeY4dZKsOP5qC0j02JMWW7Ugr87r1HmjhQCW8/Vizn+xh2
O3Fj8V91WJId8KbbijpstWDKbp35GPfBWISxeVMmwaxdDfbtNB48sYuXzWxctwBwdfPSlprvIqVY
uHP6WfQ26T5ynWGgg+Geg2Fy3yg29Kk2DWAWWtVtmn5SNATjN7N6gHretzeFflNR/Vcx7Lv2Qcvf
xYCIa48mKrjX+LqIH6bZT/hve9O3e2RBZ3a7k+Xq+xNdBQu07encnO7iQtUH+AKl+tCnmD+mGNhE
bDpXhnQ+OXTN8sEL61bZivcK7IGDYyxTmInxXAHmpGC4fg3a/JzQV4wUN8HTI29V9S4QHVM+5In+
Ths1957kgfSqNq6sNPsg3Pqz3ZhvSxUsj+52O10F6GoZxfJQZ0ooJ+3MyrlugP+c/Pg6bIsML5Rm
tJzgdZ0s4nXt6vFiuOKh0zt1O6JTQklhfhiMhegLe08RTrlc/e+b/12X/jZFP4FG/31devicVsMf
V+kw9H98rr79cXwE5P6yT8Pu/t0cbbMSsaWj/lsbg/RpWAX+btQo/COwCesewx2fLd+hpvC9UwPe
lFPWuinzJzj0rIa274sU/4jlZJWvaZjXntav31ikTu6nJH3x6et1gTMHhisisV4uUlmTLlrqxmqI
ACY72LWZ3xuVQWGjhMR1Sx+92CVunexB/WnIZKx6Ii+mj8bUF84CsUAoA4DwSGi0wpJ0q5I/8i5F
kIEyoraWoz5oHU5+newBv7RKheCI5pMbT/MXmyJLE1ZJy3FKNbtHeqHjmaP46Xqx/jhmKpqjtbHF
rD2ZGZ5dxx4RVTKM0TJ/Rtmvwf+2lWv8UyaNToWJ5XuVdqmQLP4ATcDTfCLW0g+ynS6pvVrD32fZ
39rKX92knzcq/+MGesIwdo9/HD43/R/bsfr2eaCNeHoE+G/Y3bTWS/C/TyDyHv54A6mteD5pnv7M
35PGMP+E7AsHkHlB1Cb19B9zxjD+XKcLKF6WOyqoz5qbYITZbNdwdspmdN6f8QToyq8VAUqT8NQo
wXA3/o0pc3LhRx6ywk7X5hylTv7GU5sRl8yczvwCUBfxDqRX/h3YbDL3ur+ixkhaJkjidU7MPpoP
WhNYsTkTOgMGnApRQMpmHm8htVnW/e8vyK+Orv+OI2VV5/37SPnPavjcfR3Sr59fDJX1D/09VFgH
f4wN5el//2h12+qfXGyIZLc46X3n3Pw45rmQblg913fI5k1P1/6t8bCmQL7YgvGq0jdfl2KuipDY
KIO/XEXBoOWYOVyv8hPiCvtOL/d5rnmpq5X7GJuurs1uTwQOreqSsIgGDNqg3kYAY5Q7W2mz3Gn9
GhBtJ4KopUCkUyYizVdBoxg3wIUL1xvJlXGWTJrRUU1ncx58K44Sq/N7cEDGrismac4PvWmZmbKR
SjvO074y7KpMjrGrLjGMg6pbwLyaIyETHeu2eUOWgzYfGjo3lHM9NdEusqRbum9qj1J6s5Smt3wd
zMklHC0elnJDLnrXbMYy7vQdcb2yrEH7D3HWkCfeKxH46gbJwsVCdIU2cyqMPMoBjZ0JmjlzYgxq
OC2llm9Hz5IcF6c2PzbD2Kf7Pi1WyZhip239tZ/xa78H/Bjd8/I40iGZA8SbIWxLqDXXnnif9xZF
YeDGoZkIr6BdtJBwnzhK09x5k9W85ROqz57XNkfUk4gPusxIysDWI7u+sCJn2aPSMlAFosBNyMQa
pm+U99vhaikT+7aXkbUSzIhNy65NqaS7nDL99GHwivaSOqCG0s42P+eIggOREhqk+4uREsJcqrW3
m2MiLUaksO8mkh3IQMJPTcpIl4t4ueBhDUE+k3EUVGohkJ9OncL2OZn9nk5Z/V6UyRIO46LkYSRL
52r2xnmtehNguxV9GYXA1aptVPeRutFivDsXmdUPcjcrBP/pD13C+HnXS6lkf/UjxOk5INXDKAA+
ps6NUiQzYjxVcVp6u3gpL+00GzPetIE8v3NJuPmijma5cweNNLSUXDJyT+OrSTfbIJ5t72EaiWNg
fVvc2k+q1AlJmFBuRmGlYa+7ZdAvjuO7i0JIGHnlt3IRneDCkJSfsKolW6y8mRlocaL6EjJZE8BU
hwYy51z3QwP9rV9ESrTNHbSrczF27/W+RXYqid1B2tSqGDrdXtySZg7B02qIgZLdPNH1acBA/1Vp
TTNsLKNG51fhH0LEWov+hhwpXueGgCbAoBuDABoMiUm/XPSwYF2UnXMZFJoxaNdaVyqbRJZdegBr
hK7SZslWr6qcv+IqxXBob8i3iukwRUnvkaeSK4U7NJuSrIgq6NKpfkc8ZjV9LrXC2KqJKi8isVjJ
flQSTQbEnkb6IzO43BAIGu1LXp1yTVKRiVZqkZPJmOgj15/hv74rndJObmdYaSFlF2ODnbHf9sUg
m02LSPBRUDx978m0vNCtAS8FBL4o0CNZk1I11cVh0GXx4DWmDCJESloYeWOyrUklYXCOOpFCDrC7
G24wJm8+QUUT6GOEFDum8YutoXWsLBQCTPrGI3MDYW+EDSGQcVZPfpX2+LJH6V5I5JCbaU5t5v6I
BvdgNlpMros6ok0YLBi+XxHJde8LIyuaK7du3fkiVqY+3wKsVvINZ0YjIQUikRdiTT0L5kjRo+vZ
TIvD5OJQ0cRcv2+nuH47LLp4v+SLF+ZAV9WQRQJGYafnNnmKdYJLYCGvp9xUNSm9Gi2ivZxmcyfJ
v7qdCkfXdvHY27Ra3JhQIlRv1OczxQXaPGcHzuHUyqfM6w49Go/3SFT5DzW3IR9CJ8FO7BilIRkQ
i3N0iNvDcB7ZCFjHyTn0Se+2oVm6Vb2DXtZCYlicKJjI1mt9d+zcoIqK+OiS11GEeW3q26FRKv1T
Z8rJ21hLqzQUUlk7gqlXmptpksjj+4qIIKWcpe3nsSDoxALaGXrplDkH9AXWO9obvCi9klMfZsui
a/7c6v2hUuAn+vMczdZHvauzW9nE3hhGua0tgVXP3MqNYpiiayWakdfYS3+NDWt+qCF0bItemY2Q
eq52n7SJeYPEKXpXRWWr/AWc2M1DEjjtgV5KGUNCT5xFbhJ9KaLQigiuC0q5WASz1GU6jzH95lpG
7/rSSNvAXDy1vW1pUYI1yXCib4XQB3GHOimzL/SKPEKUPdYnSSZLE/AZSO5V1OvEyJZZe1FRCw0p
TPL6jIrETNeaFLMKclMxPD/Vp25efGZ8eo+kXrmSBi52IkyqdK+gICZ9L6pJSm7UqL6zrYagRZoS
Qzipi3pXU/N2Mb1Z5h2RXazkbrPEHx2aA2/bCKRRSjBeIR97klc+JKxLrd/rs8prLoodIYNqEOdc
HLY90xOOGTRn8pkGBomfDX12gyCyUSncZMkhHk28Moo9CW8z6c6AqsiSlYEKoKjVi75GFkMGRJfk
658c6i+t3a8fMZTsvghW4gs97xrtop9UoMe1gWSbZAFXNmDvKytBNq5rGds7/bSepKAsntPSe0P9
1PRhK07EvHSOWeCnGewuoIABNI2v1kXlTsBklHsEBeLGBY1chbhPyOSbwQTxjUbWeLtCCzIS8qKC
1wfnkyShlgzGlnOS3I4DSwS1Gm3rlGZbjtzmslrbmjm2KLfvZ51npdjxZTyqCXli+lCqwJ40NW/D
qmSDDqIiiZYte7x2O5fqGiZDAoO44cy0sPxlxU7IgacVFylnnswyrM9T2Zgk1dfjAjBWKz36a3MF
6dmoOhyrE4nGhZ+zEVZBWs1K8daDwD5vWkUde6wPURaYmU5AMeKr/KgIQC09INvW5kdVZHl2UHGq
Sy3JYpX+MA9hx5YrLhVix1DDkwyzYU/iNXlFDPc9GizoJDlC+27f2pE3XDaWpBHaWrP5tdJkF1/E
jtc1BHQQw3A/5qUoDnRy8tvKY9mjW1c180WlGlgEasIL70gnoM1twQGHZVeZ2XudeY4M0GSnfRvl
i/pGbSRfjXBJ763aSUavUxTVPRwO9xMpkcrHzEgpWkcT/oKbhKUqwFcCyLUpMyj/g5R5uqExMN0i
PynZjHNhOAgBcyd9T4Zg/KVMI9MmxGKsCETMo9i8HhV9JFZJKtrgT11nsU+1KjnrXqwY3/ibPF8C
mKjuufG38252Yk4lKzPhQy06VZ38XB3aLGxUURUbyrZyDl2KU5eDolrVJu0l8WUJADFADd4axKuQ
P234Brvcp2Z0MuD3fTxT1VOVubyfMEYUvl26s3iQeie+yTRdPizQ9ge/muZhJLGVTq/vrPFCftd4
9t2ktMLa9Thm5rdLBrx/01sSDy69x8zbRkZsF9tMdN41r3gYqWjk9kXHpMK02+ifZ4Jqo01K3Ioa
5GPdQVBz85bvp4xIhixBAJyPi4qyqQNY1iNS0JzsjZtwf+WcmznNvrNx5m/yEgvmVae2BrmHhpSw
cv2RwKWabBFdEEmU2eLNMpr5t97pe6wqc6GEfd9PCvq/xJWYh3UqxJkY3IdJHxRtX81mTjYMdpp6
O1VZkwcaZR7juMiIo0mBL5AaB0Ba0lPIQuOsO0V4gcCofB673OYMws9Hhqfp8Zcp7+Lh1qqSJNpD
bVV3SzFE9x2jx9qBMnKaz2gxUwlaZYSyoiAxbu/n1X13V0hbskhK2t1Uo3W39Wzcu4b1tpUwzMnw
IzOgx5joBpNNjNaOzves+lFXgsVF5iK+RJViaXucGEYVNG21YP6oJ+/tkHiesp20Sr+2OHIZvsxi
uFEAf+pso+Fx7EMla+02EIOIXd9mS8q3cWyZ+Yb8qfRimQpv3hfpKHaRYTWOCS26xJ5DMLO8x1M/
Z36lSPcS9wb+bw71uE4sG7/5tjVZ8Xkdk3UdFZlmMSx0QbjflDZ/pYRQ0OhHW/iGLEQEGZ7XxMds
HI30o00OrUGhvdLnjWs1COfzRjrmNnZFm+yxUrlfyqEg0Xe2omjvFCUumrYbmnjDrozx2lSy5JMB
6lK5Yts1Grb9zulv3VQ1HjuuiBVBH9l4aGfuCZdkZTrjlSqV+PNMpirW2s6+K4kXS7dVTR+YgGuR
Hrh2wujmbwdPUfc604KsxTi9LNCJmte6cCsN+mjZGOHY18q3Rk9GY++OsZp/MdGQTd/UGDqBnzWd
QUpwnQpOnMIuvyyZIGyonYqrCYno3i6IytFEHH9xcqttYamW1ntjRjMF2VNJ3imOtCf+lrq8s6fU
ecdvRkhsN6wHftp4LZjisifIhAw8kPxtVA9vJ3XQo0NhkaO5YVVKxyBWMNQfyDuyli3Ja0X7TqCm
S9/kozHBiMInmt/P6lJ2+1K10xqlZ8ydL6iILS4u51io6kHMjIdV7UA2dRm1nO/IiE4+GFndxztE
9ssbs5LQ4xpNEUAHOzebjvpsR59GnYe8wU+mD5lfjnKJdzLVrTlUUOzMj0IdGuvtbMNu25EbrZEK
ak07shHj+1E66jtka/rbcrJxCJKO0LwzW0XiDdOHjwb7k3tH2oMc/cm1BGOazlQ4ZrnkQK2tIeXu
UKfdrhZa7F7GjtEqWNkaMyDGvbyZ7Ti/cLrK3aWWQh6rmcATGPLooM1RGkBW1d4pagm5Qe8jizDa
qu1ZdMa1hDtxhPt/HJ3HbtzIFoafqADmsCXZUa1s2ZI3hCx7WMyhGIr19PfT3QwwAw8sdZNV5/wx
88M2Xr75Vf8pMLR5HqbSuHOCmd01p7Es6SatA201CZWKFuqZKozvmXWXD8ZQRMVL0PRna9z3G02T
cZR0XesjfPAXJzwyPZd0tUZTEKYwzN8eZQ5jOn9jv29+SZ6F7n7wbVYKxCdyP8etYbggS5O6yxzH
+rEZCMCdly2gk9rzqlPeKX1pRVR/9cz8WZ4X7au2utx6qDTkGJ22waPe7PHes+eOBUK3IQv5bhFY
EVpt/hnZDZuL0xXqsQ821GRLVHbA2h6pZjZ60I/e3YurT+crHbEU/9xFkVrvlkaZv8ZtwvAwY/ki
XcdbTzpGLJM2VCGqNOrAfTIarc1LB0GzrrSsxgSNxnp+rTVhUQmJURU9r53pnZQCBvXX+HJ6y91w
Da6KBCkvHWpr3Fgfw/gtyJ3idZEukRs120tijEd2dy6mpThhlN0/fbHbr2LzbFB2UaTFZMS3vlnO
J2igtcTxLzdG29FhKHMq86B0xzdqIhrXlUP5OtNlQIZa0BRMwVOwLYkz6mql4lZujzt06yleJwLF
w3IWR/5CFV1mqd1DbMAObouz+HlaTh6tkIiRqANkibBTghyoolnsskmtQVF2rmQu6ne/EnxxVjRM
UVaXzP70iTLFPrFUR/m/jibJ94JuNaqSeUqvsCf9S4UD9dtsSZVuxhw4d4+9XexFUukGg54zW9bV
tK41nZgFhi+Kg7zwfRZrEGTVAtlyE0UzfK+qzn3N1qpfuNH83yQLW5doX90y8eayfe/iPtqvkz2V
qVP68TNa9amjlWeqXyP614JDveveJ+OEdkiaorblzt9zqgKLrQ+8Sx52/btBsDIm1LznT4VZdJiU
DeY9Er48LjfJjX8mqSx6Q/yzbAe1eXtzV8twXi/dHoowqxyxfvrad+/dQOQnux/dB6/c1i/jeUNz
6sGUDsUcF1Q1r8WvYqDkFs/itjsp1an6VqxIi+ap703aIHZ8bTdnQkxYfCsmqN1UD4zE4ZH7PrZP
fVCYhIO1aI9l3lL0Pfqenp6todzGzCyTKF+bquPJsWex+XRMjnLjbh4Df7lI1c2PkoKZe1oBXPla
2vGQ2jxi7idOq+mOWLOILoYKjvJq01n36lrMPrwt1cnxi/riFWH+7IsoerJcOmdRSCxtcKYvuEZQ
ZsdX6lSwgONE74967+s3YWR7bttloMSqYOk9LhskLvdyOP5u86ixf85BuDl3gwIG5rDwSJkqSFm5
LBxVbVo233BEOlRks2mMp/mJuzJ+lZUR+FaqpkdatjTmOUfZ/lvkPuftN9xwT0sry39MV/F8FHNc
8YcDsZ5F3VR8XFskPhipuvYCfN/9HbjMsqZbBtzAzsS2LsR0lZ6jxU6HQAxQQjVGfh07JGIpcKJ9
L6t89Q+j3w/bt4Gu6aY3LLXD8lhjvjVEb2/6KeJW2h8qs4OGBR3w3Na63QOd1HL9VVUWfVOD3Lxs
Dy0xHia/KesqM22wYY+dOKMe0OjQcEoxdHM/ENbYvbmy9EZ6ljUGyYRDKtgZidUepUNJ7u394AQT
RQet9RuqIpLHYbJafZSestVKskTtxM9GkZtM1AUWoqd+wGmdtXs+H4uaJZe6bOn/3MsgfHARxLnJ
5K/WkASl6IgMojT2FrRDJFN7W3JCzvP9bwXKUmeIL9btuC0UKVCKEMc3hvzhHDhFtx8J/tgfeZX3
N4z12wsma5CAqdwkxsQhXEkpkQjIcVF7p72LpAcUV5dQj2ItDvRme+86DOpbXS7fp2CgFp3aOw/I
YYtlHZ2HgVCIRINDaXIiedWyUm7N+1hQaopTPZqfXGefabBDOZnGJvLqS+TuQ5yOXl7+aOU6qUTv
y0pFsLF3nU1TG6y3UnY00K6W9btRNbaZueuq5byrfd3edjtafq9DRFtqb83o4l2aI70Gh3cwuftV
WNoHTxq35Q13BGfmYqEnP7hjFJ3LwKs7atJVvJ84Trv+Oa9FrBIyesL6GSU68JsoYg5vHY/RZ0We
AWatYi4LToFmeHTqYTu1wdD9NmNX3ETQ7hldEcshngc3rQMZgy+tweYmYCD+uZS2pkwcLLxmYwrr
v8vYOkfANHlqKmp1I3cWt26Z6aDoFv8STLb/uPax9buetvXG7zU8StcR51Ua/67qOyc8ddIWyynY
hf+vi/qmS5p13qlnD4YTaVPFv1JF3ls9mk7ek0io10Rte/6rapvuuehEdc4xq7Ncx5O62rjw67TA
strT42y8NunVRm1VJ0oABbdx6NaetIy+3MZ4f8ZaqIsLPHsZg5Bhu9zLinCAvfpZjp7pnDTe1rk6
2oHpfzuA8bxGYW8/T7lPjiWQJp2epRv5FSLUJdSHuCvtKGvnSp3naLXHLI6w36SOjI17nJ3BaU6N
t/YkFs2OcjMMEB6Xf9/vzPa2J+M7wrWCX12QCy9FybgB/RFpfVsqdwz/ATQi5sk1svBUOFa+Htt6
AXqeOM0S2W/xaUNOdu8KPTwUY+N7CXBsQZLDHszgCcI1UAdeMEK1iJFXbgmQtVcLUc6cIet2MGYI
StaI2QFuj5zmie6R5T3fnQLXugxKji0JEeFTOBBkvr07y5MnlyqLVoY+nZrBa0HXGsrZnlZ7C599
yX3x4A0tDe2T2iUFg56Tvxsfd+81CKvonjpth3bLja/AbcV5KnpvzByUWOjzc8+5+iUVwB+hbKLP
xQ+b+7zpw4Nf1+N7PAw1pdlxxIRqxBqdbbfdqmxi8GyP6/YNW1pq27ozBw2N67Vqu8SmT4U2ulnW
j4GJmudGy727ijFCYV0GQ/Tp8nrbByTgObfMYOmspCXl6OMWzSCaDBe4El6YrmVnQ+DOY6CTuq4j
7pbO6yOqWjaKCxR/XL8SllmfWnKevjM91KfBhpDylroLxcWBiLJYCvfsxyKmBjmgK7LRed9mcBjq
t6TnvcdASNl8cVyVM9l00c8VziazOwln+H4cIlf8wyADnLJ2HKSmnABlWLOXMelaRNoJ8/7+J2LI
uZWWEmC9YtCP9tp4X4Wz9GcziuWFc4WuFa9p8yPRU/nNd0TVHELIG3miFBOxlukACg7+sKADa/ah
ejFbV4WH1d2UcxwnC5gAL2GV6shq3iYa0VGbufF/VjVbL0Xv97+awshjVa3x8KucbaKQ+la09cHS
rf+sIoEFEZDS+o+Ejf0e6Nztr+5Ksw3P4z5rTsPG689jXNRtyqJjiITYQd6egUb0xBwhi6dwkBSh
N3us9J1Uq5QXZpn50Y2FE/0gftIdn3x7mHPu/VgET9+5PSfgDjc67SWxaS9z7293M4qcNSmiPCxO
iE26tPKIiqSnyu/8bIJ2WVirprw4zREvC4dwDt0V1L5/tNYlcj9krMfw0DgtdviKfukh623h4sdp
7MrOQDznxU2BKoK7qbTonADhUw116ZK4GrLkBt+735iRv3Kq8MqHZlq3nm4qVOMZ+3BEN0/Hg8iR
V8tfsTcqCBixLq/uUK02Ab4iyFgo2bpKT/Q83zvEEP3X1askC83ORlHbzLxVtGaBO60HdsKZyCdq
dS2TRW3vg0kLt/KdBIt77qGRC/YqTnwRb+Wa7g3obhrIcTttvP2vxoosOrv5+9dkX8npTEP8JjzJ
tfOHqknyeCY5hu/8v8uLrN3hohGhneCWlk/jzM4vK1b7j6j6pqm8fHTmpHYLKi6dwTUkEKxad9cq
GE3zk7LxTdzwf8nx2fcKWE/a4J0Aoi7of4h6CJ4pY1y7K/mp5Fgao8Lbvo7UcDND9sNzF0ciPA+5
o8Qpb4c1J+ZmCJePnN6W/rdXKNP+M0qbnYMoZP337LLqjnQL1c2zG2/Rhpwytktu/Xre/k5dPKyp
yRcvIopxqYJUw+DBZvpQHemex/kXOBVwGQPL9jnM+F7OPR9ngiRru899mvQe9o1AmY2rBlQK2xE3
vKs6+xDZu998BGoMPp15ZzmLkUSde5FPf/odDiXxKmKUBxJiqOy7TMDkxYU93L1i4lwoR8PvX8AU
0mei6zm8pxwBo2K7Lz7x10juH+EbLPvkDqAiP7howgmUJwiblB+yZEQB1VjeUB7k5mqtfXvy91UH
D8U8xNCUFYl4beKaeVjvHacM4osNwqiOUa2+sXVwj7eydnhKTbEu/+nBMc5VrR3yL75U7w6yAbPp
2E5iySgTNF4WN35r/9AB4RLXrR/H71t57z8ovqV22Ps/4P79kxpEAM4yHzXepO2161vngGZjf8do
wmK0l66SV+LM3PWix3KzL5iF5CUYxR7A1oFTuBS91H8A18VhiQdHZ3E/ON4pWPr63vhuqVmOSMas
lzn8/hbY5SdA2zvRxPbLHhB4FNWStxr37np2mtE7LJalLyVTJw1lRLC85gQMqh9+mO/RYWm6UtxP
wt6aC2IxnfqYeg5bY1t3MLLDr32uQ95eve7xntn1aN/b22S/kM9mr1nP+sAcvO8+JlKpVWZN3lan
lu7I/qFB3DKY53M/a2CHai4bv3jXfT3eMYpDnGlvqvaGcTdo3pxoN5/WIg3vD4qFn9x7OdlcMBRt
edO9Zxn7zHBDyngSeGDR71RsI8AjFX4MHg3bFZt9qPr9WPXTUr6yqYZOMoSMfue8ANNpk4DySvNb
KeP6iNfLdihvxaLb5cAcUVFTpHLJFnejfSzaqCabhlWoo7G7KYhPVR/E+UcYrqRd+6JWs/dHT71w
EwYWMJgZtHN9tiT3BOK7RbXFRdd9KUPQynlA4jzZnuL0Lzx/uZNrM0f9oadW0+kukjdze6/9Evlh
369h+R6U+d4gAlCsoG3Km0EfZm8cSxB9z2adqWBc5xMmuGJP2rKqrZOxv1MKOnia+MNRS9zPJBWx
ReERdaxhO4glVihYSkXg1ESAUnPcvGVAgkMeonodIWBq+N0aDuiH7dZFnrNAKzD7ay8HgvzT3ve9
ec9WGu4KK11NUwqZORPz3niKAaXl/y1529nfBRPeQ1e5Yf+n46n59vVp0x9KRoSZoTh0wJJ4XDx/
uzU50wIEE2QZKwIY9vjU4ijXT2st6UVJx7HJi0xuyHLCTGOZWZfEJauqqhI9ALOdBbtrn2AebJb6
VJSEenPlAc7TltTupFlJIGudLt5al3d0s47ykZNjZp6G2oUOxMhW2UNat6rf/JSPUflJIeyxd4jY
2ho1YNCat76+5mg4e5GW5byG/3ovnMI3Oyrd4sYiO7aHrQtkgWWFlPK0BMI2d2O+NFyPVo6rlfcP
fPlnL6p2PkTKbboDZD+HW+cjHbkMY2HXDwBprj7G87RtFyOjOT/1TR7H/yZEO63KUDD5fX/GaN27
mUfQWeyTg+9/y4HoxWatP0BebeE10HXr26hrBJggNHERM0hITVAYq1xTVe5ZhqVUdwjIZucbkMad
UiToR8q/UwU39j2sd0rh3ovy1vFPDbEF/kaP6lDY5hVDo+ufkNLAxTMpzZ51kqAxZELuSEzIO4lH
l27Y0KB2Sfuwq9Z0jrx5udNilNVB5si3wgvsxdyfw7jQ+2kOess9THWDCWbEYQMc1c/NHp2sqQww
nXA2bJY6TxYvUUbHFnRwUxP38w8KhtCQoxstmJH5/fzpIg1aEsJUS239V0W5ANvmrRj+jIWAWPnP
L8cZBtjriDLMfIZlE1O445R91SbhYBXcRBZi9k6kGnxD/Jv0qPos2tyuPjXoS6ajkLu1AQkDBUPK
gesl5GQ2y4Pb0HBzks4k9XWN9kA8VGqv+1QbOn2fCGLquEblUAufmLthq/rXMaz6+D+hgnI/ExZg
9bembJlQ/Xw2WHycUjqfVdCSwJXRd1vYd0VNOgVUqj+F/ym8sHXCOdi1BwdwWdVZTXbdkoyNrpf7
tfe6H5bDspxOhGI2fyptzf1xn3dUnCoBd2/AkhJkNjSOX4xGifBjcec2nw8kLvnVQw1Y7xzXEaLg
sIRtaZ1E3w/xAW3YUrz3DUPQxZNCi9/fHEFwUVzY4QfH4zDjtW+G+mcuwn16UORDCDTQyib5L6Il
1dzFrVb4yJzO6YfjUnLWcVsslV6/l4nIOUamKIf+kDuRpLxJFZaXNVOzC65KI/VnRJaA8zEDhvo3
gCiG5yS2uAJeGy8QzaljeRD6ZNuDMj6B6KoyDSdWCJEMKxjTOskL6XUNtonFotp1CVqq6xETWNHc
HUNjF814WBh74ytYTj9f6AH1zfvgsddeRxJQhYWWahrjbFj3QV/Q6Tjj/boQhv0f/9xZtCxvI3GY
MC2OhQvQCMuZ7u1qO7TOzhPJ6pNH1WWrsHMdS7Cw/Ig4sW5erN4q0nbp2BI4EwWNy6xUemWrcJst
YonJ+WgeOuir+FfQ9eMeU4m67uq6hYXbXhXShfzk2JzVTzrgX86YQl0S2ytL7ZVKPAo/mbFiiYLg
iZJREkGMNxUToM7uTPkl2Iq+PTab3bSvQ0fE4QvnB6KKEzy7aV+qupVNRhrQzHGOU6zdb4WIVovZ
ey3bPSUcq1t+es0s+n9rK63iXzCMCwl5ZdPDRA3YsbOJs8a5TWIevSNAZT3/ZAWLijONXGv8GU7E
tfhHQgba+pGHfBvfjB7i5ljsmzfpl0VKzHiNvc0ky7P6AzwGprTrBKX/3r7vZQ+LuvfVXpirwQ/i
Hz0i+uz/vFAPa5dYc/TswwQEAxzLI731jkJiUvn8kI90tOaeSplZR91d2nBd9DGYZ2vqDsCB4/q5
DvaMxIwZZsl5nhZ7qCFOdypZ7oBB5Dqi4CLL9nE3Ed8TvueI9/erjkqzro/r0uvmy8lDlkJgqLKf
g5Ry4al3b3ZU+5rpBdQK5+y4TKS0kKCe2EsYiEO9FgtclGPXtiAgpPXmF082ZnBO2zc9/+rUfTSc
5cJNihZHN40jE0omuuojWE0+YIctN9SaCTqN1ehjbcHzkL/eQuTfF769eCT1j20zopVBuPHUo+uz
kX0g3arPyE+GJmm5w4v33HH2rT4MMw0vUPqrChhW1zWM9FHRCMN8hqDuuVoXGSRh6VhwLAHKOj2O
7Ru+Wqo2JqPcv3KT0wemEu+5FTLYEleK+baMQ+BlvheoLu0mq4ofBNGDCHZbvD8LqojZtLTW+ZE5
TFHrsmq3IIDzIbAmi3DNpV7lS+64k32M87lu/80rsN8jWi5n+3CWzYm5f0jaofRDhex5SWzyoD0h
mVx4aE1t2yUrreXtN1tP3oNu+/JIv9C+wRgJRJ2UsYvUsnOSGpUoBciw7U1Pncrjcx6NcOjTPMqz
6cz0oNGFtQl10HMKfNhn81ajf2+qzbx4FS41qaCtoGLG6mOqq+BUrm5w9d2g9MAzJ/di+0J8BAFp
qFUuQHiwGxc/hyUOszKQ1ifjpndStU+7JN9GahELsaeam+i49JB+Qed718nym0yYysDrqNJ96tZ2
fZRSCIfw1cWKE0FXLsTi7j8UeuoyxzXufUxtD8QxGPSlj9b21dLaSQPdhS+OIwXhn3Hf4LS2nJGl
e0fgxwnxs2MzPoSVWd5DZMRpX5bdKaTnKhvGqEy3fFNXEdtYSaxiGl5ZmjrAM2FLSNm4y2+tPYo4
HZwhTAEcm/eq6qCVw07/Rw5rsD9C7RRMaFPjnWWdy79KbQ0psTzj36eldL4az0x7SpxycRqDfZ6O
/HnEnYUMeSv88iFa3Oo3zV4oW+xJ+W8IZtFleHvAdLAuRGMEhCq3ucxvDkFK9H8WCFOcrWz5hifP
TjlfB8SWxGucVD7TErYg38vkQHAGZZ3Oufq/NhdYPQb4142TcClYD65m7Uy2Og+fpENeNemw2/TD
mn10u/zA8p6O181J4pIHsZialrQdcJmLjZokjdycaMyBFoAhcXrhkM8+TSaLCcF6COYVpUTotyen
sOSBmiCkOFwqDo/GqN1E5l2VIvSJvDOpssGp3qMCti1Ezh0r8ERYYaDuqoGXT6Vbl2zqGjm8L1cP
3S2gyWkKpPcBlFUfXVXpkxsZWksn+luTBdtoqreqvGg0GY972HXXPZZM69UaGPBJVKzzzTG8pix3
7WsjIO1BDCLjZ+HoN3fzXrLtjl2USMnKSFEzbCGPdIvGK6iXha2mhpyVk9EICSJBZ2PugBvhIHHU
AabQ7x5AJN27zfFgKep9jDLhDBFuaaqvMtSE7oWKOnVerZoO1BFw9pJz9lyWeRrOoannixxBJZuu
Xe5K/uM74tnutVxYTiPjuRk1cADG2kTyXNJe8DiSjHLLaW69twzhtCn8Zv1A7BgYtBUE4QuJTkjK
XF9QMbT24pqH2vtjfXu6OF6CcPAuu9NX1tFF4PDW56L5YdVz/0YmSnx19OQciCuGGLV3U5yZWmE1
8lX68jYv0c+w2RgyTZV4xWyb2wB0clu2SvXQN7Z920o53JfIWd6jcaS9aGpr99C1QURUCgaH6OzN
8YSHvvHrK/YB3kJ7advHqZkRFEVcMpIOIT9p6ee5TchZyuPc2CrTa7QsVw/FS8rgV3ZJNOn5oYbR
o0UOMb8O/f7MYtwdp930EKgUcTvpOncfPM/1XZmrYk+JzfIOk4jr+wHbukigD4IHwjgYVCt4Tm4J
OKkzTSi8bkE35z+Aos1tYUN/n0mBvsJqT4ceMWmRuD3oYOGgJpZ5sz7FQ2QyArJ8YjZ1dSRDN3zw
GFFvcWPmzDONqVIiefP5SW3zOGEhGKvXPoy2p5DvIeXWpuTT5sz5t6NlHQ6OYbcakcp9Mn/F+7mj
GTUjY1e8dBg7zpQ7stwmbaBo9h11+avinv0om51I3aUWA3OTBdtGtt7GUt0EuszWbV6h8gP/a5jy
/FUOkwdWwuAC0qLG2Dm7sB5Nug9q1QegEK/LQritJxanjX3Ab98UWuE7d3DjH0vkzP5FgWWdltBs
/aNB5kK+dezptyLvrIcCmwsExRA/E0WmLpaetksPkTAkIPeRfdxzytIL8OZ/CDB9/0lrNb+CQCpx
LMpxibOF2XXjHS2AL81eeVi0VbNm09h2/3zbrIT7+eLK/V9NP6aqdeNsLa2xv1QKoe5hCIfoR4gO
k9ybRtusEaWU/K2r7xCwZ43BQ0P4jotuy1Z/Vi+2374VERHGGCMvff6dQFzUXXuyxljup8LJLfPe
zkNYgUlq/v8zH3zjZuBn3vK30JJ4J9mU8IAw+6h9LE0Jk6hCq7zMO1rpA2ktjdrgO+gi4tGPVdU9
kmy4bgCUcVU/5xbcw/eGb+dBmPjLzhqZW0Xs3nHdbR6ncdgiNMj3hSQbR6BXUYi7mzKzvAHHW0I+
crE4hGwjf2di1DOYmbv75S3ih0OKAE+4QRjzp38hJG+ZVuplXO6YwOI8IQ/ZffJ1vvTPgowS6yho
qI8uPRCXxwLJWXjlFiRBx19QgOQhNoJsLKKY6UlsGv3yUoBsi8Kfmp9S2DmdpRHy+ePMoWOwfi9Y
UqmWUWgR41h9eGXIohj1rn8UVTnMf1eWwrSJu3G+cnaJT4tRY8xI+OC3Fz3Dj0L4ycs1cogk9bjW
CyLOYg+PXuWF8pzrzVwB+8vnov02jJjKmj2ymcZx/BXJEkUDPSZxSx+WcABHRQQhyz3FCBwC0pZ3
C/rM6rsu6lt5qJ18HO/KYlPhD+nxMZx8x8Tjf+261gLpAJ8/s+rIsX+OZzWGv8FqtyNgBqLXNgxj
yVUyNPVPtTcIbuMNljabi84/Fmh8xy88NcPMbb0H9sswARLeIF+WDpRBq9DOWt2H/YVaLkxNB2uZ
MZun/o4f8QIKOf1gKXUkpo+6u1LXVEu06ZatnqTuZvyxQ771SKpG7v+fc9WGbjbsOBW+fHsCrqzD
li/EwKDvIGiFN1OI6JTxmRlEDExQihMqs7a+BCkOHTpbExGCR3b4K3L8bsOh1u6WP8KOiqM/T/XX
5BYNcnXLaj8Ls7KzGuIH4StqP5/wUXUv4Uoc/E6ScZBudafis7RpNl4Wq9Y3Afiaw1/UTXnAbKa2
L3IadEP3SE5novaq8DlHfvMPAfJWXYK5HTWMHRf0tz0O80VfFF+t8hS/nKmB8bQVnMkFqP5VQm1X
yLUgOM+xtd9Q//6zVBhxUFVh6XYfRk946IC//HY7kg/KfVN4JuRnDmG9OPhGIa0HJFZE90g+wOJr
NJ6vTosIlbtkWwUzi4pwb9XZ3WUeNOnY+wL9OStdbJ0Xeg5VGuBtsI6E3+YCGYxDcnqcYqFCmlVH
cVM+dRt886mNzdy+i3nYYeHGKTb1cdVhuf8uSUYMk5qxnf601llxazkjcf912M//TBjjY3XaztO4
/jYEOWDnBsGO3KkyWN0FLEb7SrHtTVP3NVh0Ktyhiw7xd8TF7Is3vB6x0zLMbGv8d4B8NPdDTZty
QnIKGpYdCVh9LztZdpm1FnUFZGlm1Z8sDxTmgDWYrHVBE1YMD43yXp/LiQ7SOd2V3/0ZzQyYd900
msyceFanVVdftHFuUlVZfUiWmmtqr/Vfm2Jf9v0uCMUEisLYtRgnG3OQb8QpW9PpB6lwa/UpBKE3
hkh4Zs/DwAMO3i0puWrYTMrSarKgNPuvQKlBvbpL0VSHgLBAHmOml6Ac4D3WqbnU9ex9GT6phr/K
sgp98MdITB/dhOwg8Q0U/YTk30XUNIXRjnBJhu4wHdU2dDORmaIlLlS03t492r238dcujl/Z9/NC
U/mzRc1k4L0BVlXBwYomGZ9KD3CdDcmbJ9TRu99PIxGkGMpuBSrlOSftVRbtf3MtbefLjiU85qEb
Efxaqw+vgp79eWzawr2y+Np+6oQAO8+OGtCj9uSabHe65ON5nQDD9cFD+bokeV57F79GApVY/Tc+
NW50d9gTACnqeMIAOJWG/iLwXN1xJhVptMJNXdHpoyIcivWrhlXMarRIbuYwMOFp2qorvSebdZwo
Ajq6Y2jfvlsi1s9pmDmDKD4jyPboS2oB4qP2PMUliivN/wY+drldhkH6ZG3w89X4IkTw11CGWB+M
P1W/QwrET+tm9vLkuG3oAxUBZPCQ7nDrzSSDb6eqoMug2KM1KckLOQ7NTEVT2PAFHHxvme+nBtsj
h0LfPSOBza/O4PevO9LYnG1y0g8B3tH3mUIFnfVO7yXrUuDkhagdtkdXTKhk9ymwkT+hgF0u6C3M
Xe26mErQ4jbkdC5ck0DEIAQkn7ZxX51Ga5r4TzUddVMjq8eaOozMnbVTPoHuB/2d1+crT761lc+0
gkqi2kNrv3coshpYoqFNXSjRNQX8U9Zjt0CkflOfKNZrtuAXCjIjzK7N5KYGTZ6TFE1UdbzYqrYu
Lu2h0aHFGDMeuwB+Pg1zOWQD8VS/XJvOxy1eIvo6ZA2T1iA2Fw+BadSpWVCxHbwy760s1ijgkcDE
TVpGYC2JilQxHDvPlsu9UcQTpljdlEGuUENFYSTS/LrMbvGHlrSPhrKNinTBncM5OObqfySd2Xak
urJFv4gxRCt4zT7TTvdN2S8MV9UuQLRCgICvvzPPfd1NlZ0JUkSstWas59oPJ/fIZWJ/lpasARkc
XDpdNeXvcHZEuxVAwnCVkUHq7yYcXARB12Sny6mYdl01B2eGvT7sU7M0LAXOkdsUMvhHZAsREy4e
l//ykMTunZbJ9FLnNjRnGa7TmwuymCELoNZj2KV5exAJ/eShlkNwYhGKN9M+u3XwaJikPDVloS86
sDp80HLoL6oiKRjmVNVD3c9nsVbJ2Q4mOodRFf4Bv2uZT+SMx9kI0j3RHfN1bYsUbuA+ItnxR46Z
OtWkMU+8KvmebsVSgBmGbpdiobc7u8RCCGqW/ZqwzQeT4Ek7OGIOwl+o3+rcQSd1cLZil0ktwnqd
5OFR6rzfi4I6lUtz0v8N2UxrSw8fMflb7bpzddHdKebyvM3wJ7+SHNnm1a3xOu3SyTDwCIi0kd/I
kY25pz2ahmY4doMs7M5OBql3yDqqpqn01N4LsRAwLWBFTju6YQkRUjmvfaKY6vg6Zf5VS7bi1F2t
qdw9kTy21qSU1wQtN1PhR8+Lq4jxzfPS7KsmEwu0T2d8SlntfFhLp74sU9rvbTDhOxqH5bkm/Lh1
+gyXYTP1w8NSleRaeO00HWcl7c6dVL8LNYUHerHUhyX06kfNM7f1GXDuWABflJe+8tIdy8syB5+/
g3czYmieIxgP/vvIwQQJaQA9l8cO9qaimKKb/J6xO8f1WaezZdDTinMfD0B/Ikcn2ArGtDuuyF8X
B2sOtfdIAPiAGwaD8yoVr29Rtu22JpJIdEl5mAJzMaAne2MULqcCgzh5azvGVBlekOxY8jWfBlbL
Hkq/ZE6Wu6nzl6B4fkyqKP8Oezy5rCYS/tkbDYaYxshWbjymicxY/PQ7IFf0EZT16Gx7XFMXEmbt
IQ9HvRdBk6ivgTVKr6EXFisOAVSKD+2489nowPUPDWoRnWHhsfqUpwMsQFjk1V9nHKMnzVaZ6lQT
ARbbhv3bR68r7Z9akxsMCD0+N0tX7mrczM02h/K21Z1zw1Ch0J41Yu6TKpf+aRj8Kn1ho/f82I3o
L9gZInqpEsMRg/zGzzfeZLJw39D+tZvCxT5rREsDaJva/wOgb0l/mqZNQcQK3rKm8aVPE5JFhLEZ
cZ0GhWut3gzYTh/Huh0UoXesEM4yIxlyGqi3XItGncZURHsXTYjiZ/R2iMnAuph+n5WQ6WsQujTA
A9EsjGD1XPyzvRkEK3eY9W8grXOoEl5xdvFIyDDX/iIOUN2X1wXOv9owUBNHFujGGcdmC3C/J2jx
J3ZW4mBiirfa1eZRKLeI9lnLsbHVymmYglByXEkYs3ODCWb6MFO7fFgNGGUTDSH7cnjVB+zSTLg8
yP5+P1RgZaNyeqHpzeOrHIbsXLe9fx97/awuCVmK5KBbtPtNNHWkk0RQe/oTmURRoKLS9efZ7+fm
QHCoxsaLvBqrHbZVzAokAgS7lMpGn3AejD/4CKo7I5fwlgeZRrLd8OB3XjqxUTLShWROoIIHvB5s
WcoDzTQtm1tzsoNqflq/LoHyQk4/86/9B79t8MzyLTreRTKAdq8dcbUHm7j5xfFNfXIG2f2id22G
+0Un83K23RQy4e64RUmTyMCS1pI6Y0oO3+Ey3JrVmi1ZJGiNmNTZzHZg8izKf4Vp6C66Oez/gXZJ
gw1OGU3oNUlIarE2afIuqUtZ8WblICgUgiRro33dpfAweYGbSw1etLlZJ9WpivvyyQnaIDvW9S1t
aV1LjMolWaffTc7iS5i9Qw0CmE3xbtj9JTSl7yB8mGVLDBPLpDEigoWAZbXa4+G+LYz0pkEfSbB1
cgNyoKQYrFmxgn6XkKkBFrLj1raPFK99/4vMCMlzDGp+e46pneLTGkzZZV1Y9hQZxsVLJ2pcQkn6
q1pI/Dzfhsj2l5bRQhoNlbfdjqlXfqmF+QVU4mJ9d3HU8ESj8eJeTOnHHry8dsWuJM6ASS7yi1Nf
Sy8+BO0w3fErQl+gQ+j/gedO373VvS2i0jj+VFV4AUKPC5MAE2a5boPSG+RRoomkFWiBLiOngXUm
I4aIv2hKb3a13K5fHI4FGg5duZ8hTZCeRXBH8TxlM4npYxKmNt/5zYT5Ll4FtAlTBb4JdnokCHFc
vaL/7UVj9zzgSYBZVwUMHXkUUP4rTKYATN3opalMuiUoOO6GZnH3Tjd1e84XtVu8GK/ugJNsfgsn
7BjhqoYjXrpEv8SNyPK7XOY5m6O4ABRT13JZzzYE4bHPFjK/O+Ql797UqFQO2Zgzu7oFgTfZsrNs
tTd4M+Nf3/CLQZcYH1OsdpeMwfgfB4TMrz4HRMClNaUElWNcNjVZo4OYxO3YzGE50HAELYpP4RzY
UG2i06yCaU9ailPHOlA+WUTAFrEjCBjyMUYUI77fkc+uJS6x8Ofy3of80i3ywm7MxriuwCfPsmZU
AWPHITtPxXTEr7H8yNTYU68noAKUs/BtglsOik1e9j9eRJaKoNEPD7SVtz1bcVC9JPgi/1p3Dnme
GLRu+qaajms7DVccLYi7xsL/JxHQPa7MYM7h4k1HPa/sUUAvZMCXeYiXez4X53UYQjLT+YpbVcUo
/ox2hnY/DRGfa0UnsBekE36JjHfz3yI6I76dBcukx65ntXOXgqqcXHK9m+SkHwkdxWfjCoZI5TQk
dFGZCBG6ssTgjl1nZjYggge83K89Pc3J6Hyim8kbdSyYCGPmZ8UeUJ++d5xTJV3qCh2S1z84xOCG
3aqZiROvjvhmQxOHlE/lylPGPybdYiwfX5XUD/3UmGvKF36Pb4iAWZW6Ic9dT6A4X2rCaTojaiLj
ob7QbrKZA57NXzOGJFJ7E/iQW6c+3VsjUEkBbiSkAI3FwEnS4C2sQ7/7UF0eICnF0m5KJivVKZQd
QVz2uFecCzFBecTiJurVRvpFdujcAIAAbY0tNxIBoHpz+yGMEVT59pDiURlOky9NvHdl41bbcfDz
5FQzSm73FXgWrC8SVZ0s7BQl2sXObXPyQdBvBWJzWGXHztHCfSJnOk7XkTwJ2MqSvje2DPmfhDQ4
+DFJBrga0NWOrpMVDPv45p1NTHxVw/8Y5q1San3MZmv4IyKCPASqP2fEsjfqTMyMQZBH9R225gIw
8LiUGPTs6Klj3Q1xfGjj0DH3hct+wft+hamIWulhuk+HVp9ChjefmFXV95yULETB/4Y5lruoe+9Z
DLET3N0FPj58eeZoQdFCPnDDIxlZho8hCinZ127GmOipu3JMy6/CVvKvHwfRc5UBobuubm2LO/oB
jIzc7qwIzJklMHhl9vzQwJr5E/tV8Wj4Op+xsA+EvGXF3iFkwnmZttHIxowz6BfPf5Z4kSETe0MP
n4GZ+ABlhhDDNrJ4XhAvKmQhQUemNxOltyc3yA0TDsOM0nTuU4diPWH9IX/gf1UNvwbV3EmyvcyK
kV6gd4kyqnxI4sNSUPGResFi8iFn7OrHOMXwspfsMjovo2JxYpB3j+2oi5GPBrjIjp9mIFKEOe9s
Grv0W7us46ct1+5fFOu53VVLRJS5iajQNrIcl8esxVSwncUKLqHFAXUvI8ZOD3O2Wj4dv8VxKtse
RTnOJYPsNMXCfl3jrHp2ZFfJq7P6OFlCHlp5dGxuLt7qLPt2caNL5cfpHzFjduAUjoy8A2joZ1eY
V/W6W4TQcod9t2oveTWIR3a29zsky/S5bWfzVmIpNpswxfJ111JfxBCT1gCJrsTqF609ealtUjtj
AwWuZm6WMdO23+PIB1TdgpwpFvdQi/qECm8fM5WmI0mgut0vWdmdwrFR13b2xAnq0uL9QqyP8VWX
VA65wpdMUTfo4cWhow+2dP1xfF5UuJ5QtRZScHoKXpdgTJNHzBF0dF1LzPeakL9YGfU7/q6eyCOY
OUEL91gZ5l+sI4KDcjxMVVsnBbT6Vbmzr976xjQzumgDgIg4VuJRH7f8vqjlbuAT5NK5+0aah4MB
i4Pn3bljEj+U6TTvTGHGmhl9hApCLC96xeKfjM+481nk3bk5x0DMFA+lAv6Zfk6CcNV35EVLON65
IBzAt9KX/wSlXfDu152T4MeLQptshknEd9Zm8H3avMVRQSR/MJy0cUqLWABg+OsGkznIuBLh1dED
LhWyUCYkIzDWKzLWhhmRiFlQQDIJu1Xii2Kj5bhceVH0PgwNjKJqTnaVl2B/L8Q4HleHieKm1gEU
ITbjlukBt0Z4UQv1ONsQovuaYAehisXPnsntdvgLXIqEiL7zWqVe9GNjpZuAeoGcypPnECo5AYwi
MQD6gCBwuxmx9VeEKeu2mq6lTBpvL8lB9Tv2MA0gH9zFFvcjHUR+rP2BkbeaGH9t2tIvpqPfOuSB
1aDlfdm3wn4Tkwn9d03+6keH/KB5Xzfq0I0cgoSgDYQ1VvvdLhwZ7XG7j/LAHFes54B50WZxh2q4
uJEg7Whh0t2Pfoa9EtDObZNLMy/h9zjbyD1lg6ThxuuEwpGbiHtDqGZc/rJ7oHvtEbgW8FHWYCbc
NlXJ4H5pylL+q4amVZ8IECI74WxQ9f+Eb7wiOpoDjPqh6g83oK7YlGEXBDtTjXWMvC71OaCiQJH2
OlOvhx5DF69+QLIlFrZO7miC14nfNV5/IlrZ+3Ys+s8UVap4kjaUDwyH1nLXT33cw+NB/erY9F44
/9W27138ObK/IGJykqENOvcV+6j2WDwrAqMSh7OrhlNvSnZGNWUL+wMDu8JF2gbeuzPWeL+moJY/
AApujZtVKlNfJnGBMTsL3rZxnimoI16NLG3RceDLcIR4HjnmDzy1OL/AdHE0H+A+4RLVjG/lPhF2
HU9z6MGRqhgsf/plw1iFwWLJgCi0KRaner0vmfyA9dK4qHb88i053DRhLjMqxO++5+UjcvFSJqo4
mimrOwBslrFE51pWm03sJZ43oc6mBA4OkdTHsVm84RmodopJMooKXKOG/4Tdrjfjy2CeeZXnZ1hM
7kVNdfUUWsvi2Vak4R8m/PEVr/iwq2aQmKRQqCxBt2HvvqG8TPTL0+NtIlLcdNB8JbJ2YS5cfPld
IsMNkXr/oQvRyxmdzHUZ/kbgxySVoq1tFCzaR79uJaEVL5i/oZAk16zEP7ln5fcsSGmK5TgHVA3H
uXbSAEhLp8N9tSjxYfDTM1AMAoh9GT7g4cSLJoHDdXlR403CNFFf1tCae62q6a2PsQ+TKMlsdYSB
Y8tdyD6YHjC3al5W+uVtaPPqoUf4njcJuwK2UD9XcBF40ySmweOAWWfv0Or/x+tPKsoxHtWXSxoU
YNUYp+duHuf4NJYalZ3g1/rerZNlg1wdOMFL2Su0uwzzarWNEhguG9xcEeP4GIzCF/HylRfWZFHy
bBRTLNb6RB1r3qppBnYhOOFqSopLFLE7/LjkDgPQYDbutJ1is35hqh9+aBLKjdDDAh0unSFIyZAR
YoZd7bDSAL6yuGFlXoCwIA4DATPFMlwWgUI2wk6eHtg+gTmO1QCJQFjJ8YxzcYaHgQOqe+4yWeA8
E5E6NHGjr7PL9fdMhGnyrolbBZegDmpBN45Wdsbq3vt3jhvBW7pBXr8VlAp22s+UV0QSnLDuDrnU
cf5Q4ZNWvxK/jc4aeraFYDUaCYGhcO3LNLj1e9xS81VJNu7Rdcrujr0hrLWWERybBbhUID5t3s6/
07p1TrNpPXaZsSv6pXJCOSA2w9sPb7bbra363nsiWOBXB4pSB09gJSE8BXmRL/ssdbr7ilrmCjkB
zSDxA6OZE2KRPMf1mO5lysCqOtCDUnINsa27Yz/QTGLIXwOmtU4init3vaVzF7/q8FHZOTi5RD0v
NS571mdPXUHzMa/nKWXBzCHFkYhNquZZx6ObjO05a+bk5LdJ8RSGeI/AcrnNW4sl+0/ipzFbofV8
X3Sm/28OS9/FazvB2MiEuHKRTsiXOvkURC2hs2vsSDxdgb1OGNcvLRPLLcgRQ4CTrc/iCa2GhKBr
0eQuSc588m0JmgJ3kwf3pP5eVkcc0plEJCV6KvirBUilfe51yBv0Qxg6Kdrb7n7OBNzSwpLv0cw4
vH0cJetnVY7133KxzkU0AoFD6yDEYdZTkiYOEHOUGJu8FogT913ble/FNGIg5sOHchbyQkxRKvpd
DYtJvilWHwHuspFPXjHEynjLX2AcGAZ5blCj9bPGLY9PVvbVX9gIxCXyYGYYyvKW20G5oI5Bq+t+
r0nfPq8Fe6XYWRe8O4njyHtYjY1zZWxS8LKgBvqMPRrf7kOBx+bdFkHM5cRs5YZFm+Y7hHvZEejh
UjzXhZzOGRPA6LAovTq7ikTGkYs1zzjh1fjIVaxRsrOkPsRV7S6bsnPVkaVJozoorcR9OJXcDw51
EEhHnigHxGLS/GZEDHE0IXiBEcLcZmD5YE7rmjBKFBP0CPKW1ZkXc8A35muWdARwj6pkSb192mBI
Al3VcxXCNyMqk1VDG+0MpI0cXcZXf4Sw+R7Lvbzz8QFQRwcJ3t7ey/DD9UO0a2tNOI6HQSKWpQmh
7hhQ6qVrEgnOBthRQ+CWUA2FG1oaMpFLUupAWmTeNkHM9NLOxfSqGp2TYutI5zxX+UBpni6LOoiR
lHs0itF7BMOweke3r01+XllEg68zifK3jmk0aBy31/mVWiO7TjmhFnCkFBEc96vYBF2SNE9Ixmv/
CF8R5xVEPBPfz71E32uWWvuXFlWdZxf0IhYuJ9PLPhimVt+ty1IX+HGchmybnxCYT9G6lm0W+SSp
Bw34ljwVzsId3uHB34LMwCGZiMxr/uk1bh4irq9vX5n4ZXaC6RQ4lnOpzDEyu8KbG8TfFpk+wNj/
oNpKdwfMMvHjELrNxxqq0u67SdtX5okyf2HXJGfqtm4KMX1lq5u0wMXiBO0hcjWTjWEksj4FzB3+
xUVWB98BrcY/Wy3EUns1yy/ZesU2w0ASE0nvJfJSNfrPfhP2Ib+1ndc36mT/dmMxsWFzRGRWeapo
sLr3aErb/m81xVnxmw6jIN5g1qy8xGtP6BxhiJuXVSj4ODrgp8GhirMGXIis43+dDZOPMMsBaKB0
c+3jtuC5QGU10xvDQN7M/UAK4iF0Jjd9xHKIEXFTiwXReCni8DOKq+B5dtyyPbFMcDn7QYMBwlva
16CYMFaJICG+aCz0KM0y+WEjin65qC6MvzsNgOpPQxLjd9NzjCJmRk3/x4Z10j2k+Cz8MyzDsMFZ
BtgdQA03E2FbPObdN22dXv4SoWLtFLFk7z/temH9JG+UD4EW4OOHbNKhOfa4hYiIxzSUG1+m8UVx
8l5Du5gIDoj0fiZvik5+4mMykV0T7/004ik3Y9dshZTWxbnh93sAAzRg7ZwQmgGCsZ4Vrqj5lx6D
SH/B2/AUdc6STd/sMrOWW7mIPvEaWPPCk+L2H0AENeyIORmGeDszBSTA3ZZPnBEAYHqbY/0wjOx1
1Gd7I5PkTlOHDwDQXIBYxN3G4FSXc83qWuVl/7C0y2bHSe09UbiOl6Rd5W3unQy/S113vzo1E7pQ
WaZPJDyGFwMo4NjFffczAX160PgmzGsssgL3iuMl12jwZr3hpxCIzfghgVVR9ajfzOKtmx5GhVGF
IK0fN/wxxRLuUUfDFGwrlj++Nb8O7d90LXygxS02wXGXKPDaX5zc/JUrBRNLmFQaPOiczmmhcvIu
fYCogvlpFagulr2krCuGN/1RwvgoGb4p0BWETaTc8jG6XxR7EhJLXmkFS4xIMU/07IwsjwYpbA8q
w6fyixCDwgToTMH0LOqep3/jkazp7kdCgCwuMAtMmpCNxcdEyYmBWYtnaEf8sCigdRmCWEE8Ne5T
WEwVBfnARLDtQ9qGtahih4yt6UPArabz2rPw1ybE+9rNf4eGcvxe5TED4KlX2f1MDuKnSNDas32G
dIdHTXhoqD440xn4RAo4zVRr/kyfjhPK9CVqmJnn59QHnm235JrEiQEqCkpDFOCHVdzZ+lo0QQ33
FV/H0ddIT2h4HDyQ3FKxs55e9Cnn0sW4zBNdD99N2URXRRSlQTRsi/C/SatacKGmJW0bplKemRsU
UqfPhLDa6r0uoDjue6o0dVi8MttXHnziQ5Z2i9o3vUoaEBRlWv8RhPfcTz9aXSwMAYTC95HcQvkZ
40FAFsUzm+YXmJXeK6KfYtpSwG8shUy6TcvRtQ+CFF3C7fL22Pgcth09fX0v7UzEusDp+ly7Rpqt
tE74xPQ7LfalC8P2z+DlIw8IJNFoOFLakDeBuEjTO3nnlMLG2yE74diL5z53dn4yElPAbUTwMizk
RpDyPDZV052pKp31tHqx47w1AxjvYzzmWXHT7N3sfvUdEHt+PQf6zljm+9eBp0cfS2MS6sCA8ewu
y4rhnud3/QC0ZSruoA4zsh5wnLSRcJFE3EL/zud+LDfab1RJjCNXvBZx4E9H1g9hFmY9poWBphbC
FT6dOuSiZjm3s1AznDKv2icYvxmeEeo4s0wGYrqMR7SU2iNCuanctN33fpvdI4qo1zrscIQoP6g/
kgqICR1Om/+gZmW/oXoKKCR2wpqNh5PvFhbJFlekD2TKCbO6xsO2hpX5Lrslmk5qptsvI2afewlu
55ChWZCBrSR0gyQE7/dxw5wpamfe5n1PrZNsfB8tlGeq9fo9ttBpR+YLChk5C7hLDJhuYjzESCBf
bbNu3CmKm0cG8QT8i6phHB3j/MIXFN52tboe6ayGWUFI8BO25sYvV03GwUxMVNJoEWa/eswtea76
xU13sVpt/NVxIIFt7ZhlvEIUdIqXqGB48YqQSEWQuODZT1QdS/6+cg5mey/LCUbRNJ1r9EToM+l0
DPMWLZ09lBes+IDfoIyeFjK/3UYHClGjcidJcOb2JgsBrf7IZViEgp2dnasZvPcwWTCOzPZ3zGe4
3DOEZYH11nVJtOG2bwwq68DT8Lry2JbnAT8CKbiBtCx+2Sh+j6vC/sBH8btPh0AFYYaGHyNjqHNp
IinvFROaf3SWKS7F3lTo8UPjf6jUS/0T0211n9Mq05+Wfp89YU7xcEosFnE6s9mVeRF6mcoQdkNy
YBvG1wEDvikInofGARUZujNpo4C5+J4TK/yFY8Z5YZ8cztDABJB2wY5c5xHySQ7OFY3cdu1PC6Lr
zjS9OdB2kVYKRO2dJvwNb3kOGv8ak2/egY5g46mOgiLY4nGpHnPdeysZbPLD29K1SP9oX/4elXdp
9/yC0+tCc/uGET4Sx4jIIx+TLTvG4nMJ+j+U5cWEWjqHtkvlYzQNElFzyfAgYi/who88qds/1mUC
Tca4b7HniSi9K+QCTgX5wXv3EdKb81yvtr9RfExxgniQXjPD5Uca7jY/2wwJKaLb22bcX62EbPhD
FRokjwOW0f51zsZS3sXwKte3OOkL89WDDD00XQKUNnHbkiWuK3XV48rEdxe7/fLL88h23sSvfzAO
MSYJDZi2ibBYpWPffQf1Qp3RNaMJt0XHLmYoydH47M/shJpbihuQV6HAUynC/kSwNvPOfU+pMcYh
ujmrZYnSVM7Sf3fOOv9yHILnIK00aaRhOgIVCSOeBt2cJ8drGOeF/IiocEusH2Q84bdZdaWubgyF
5gUShpfiBIu8E3fGWmcYXvGw7Bk4RF8CpMUzec0S2EmbMEpajUe/iMV6V1MvwM1xivEIroC+Htxz
+V+eODOSMitUHuzQ1POPVjEmuzmKFgnpZjTHwB2r6TBVIIG3I6Z8f0u9W3/pyIOx2rUkxm0Vxv6G
WV3wyA0hXyu6V4wnfk7mo4nL3wBq9RWg92xIbxv/CYqx2tUF5zT72Yb1NZBJuVt66TRHnzT/vglS
QqWpu5RkTCCxcDCJo6DYfs8tcfVNFk3B17CQ/6YR5mua6et3rkO/R+/oFB+CzQSvJBu6J9IwP3hS
7W9o9vlphjbD8L6sLhVWmZMPTJARfNAphsc2PEspAf0UtwjzJhaD6Lfw1u2da4rE3w9OKRn11Jl4
DoI4+jGawxrnT96fqrqRwC9G79NjmMCQaNQex8OQRicW6SFsBzeMDzYFfkpGxfm/tQjKN1Kqy28w
kw50izD10fgIr3gCOzWeySJ5nK1oXg0/9hfs2v6JCpVSLAAXRCpNFM/VZMMfpbyOgICckmsipmi5
y/w8kkeCtsRWZmeOjuwMGkgW+HCyJKmch8BtaL6oFPZBjpd+KzT4XZirOEenZb16WO6pNCE+I6Vj
MZuSvEa2Etm6C4Q/RTs8RcVnm+v8o6Lr55A3yUPeVea16wqwWdQz5ecoh19FX4V8XCWGBmP85uqm
afDVAnJ5z/2ZBKQcVHGKZjT9NVj+dnlsjypbw+eq61V5innx9j633rDpQ08+6qbHdhMRursfBY34
3g7RSHIr0udF+3yqsht+UX8s+55kzMFjS9X8O+xrER0cmCuHFmaA2mS6QB7F9o1L1sEkZ/i2WGSS
TOnJmZvE2zmDeI2TwD6IW5OFb4TnN7dgKDEYJ3derdIXwSRhwyVV7QJUL7QNNphcTOcXZ6b0+yUo
7aHOJXUWEfNeIfV18WWa9AjSJHie5hwAXLC0F2csso9lil6JWjkHDz7fVeB6PjWNGz9JwuTHtWqX
6eyyw3LHWdTRL2CVbnZsp/cuBd8PBCPUA3cT+Db436poyoygaj4WjuELuDu+W5SmHI2nL+LPFh1z
PQXYNJ4DLquTylPxif2B1RWYnhFVJdiPqF/Hcmf9IA7oHocfrJnmLVEtVqAqUp8YMb1zE8IgrkZv
8nHhg4bE4p3/QSnK90Uz9JsCTOYmMvxczQzLSo0uvmmaql3r+1CwSmkjALyWcTDrpcpHgg3jbsrj
5CVHbKKlZ8k2tjAnQrFXQZWzpwd6F4aKWpzwZNm/09zNP75ya8rZ4Ru/4bz3KjvjVa3T5MOJU9xq
mfO83n5TTJDtwioM3pEbAYbYRS0jhAUQ3IB66WBH/ABDP51KVuxswdV5d9gpaERjOY83zVOJTTW3
xUUStOFHXaHl1gU2DpYmomsX7GaZmGgHgKk3Lhs0nhCogEUz91EzBVPvlT7HYdazEcF0Z9AHhj0v
42Cekmw98Vkn+06v2AGlg/xHpPbHwxqw693Jucy3JbwCmO+miwb1L3ZZEukMHpef4VNdoSuXr+uS
xPFujCx7TyAeGKJMmq3nGfu4Y4BcvzL63VvBNvb9TRKiPMQl9cQejfjLMeE1D/V0By4g8y5J5nKo
uiCsH8SIjX+A+rQlHQ/BFFfNlWKpuobzLXweYbX4nXYun3dYkUBKyjg6sCmkd6Fv8EQ7rvOf0uDB
PDbWHQ05gwNzlwnJEStYpX3ZbAGIchHHsn4tW1nCuSwr7xwzbf6KpW7vZjkSQacc/k3l3vyp6/ax
uiUseXVTyf/MsqONcB3323bVY2t09iuGY74ZUEQf0ziqD5DR3XxjM7CuWxUmkyBg03KpF8HvxnGr
Zy6s+RJSaXUbC5ZnM/bs9jlpn/qZ4haSnC/BhbB253aFVtxYH34mAOgyy+UTTIYTUwrBAJIfc9XM
LvRSLBecPbitc0V6AVOI3uWVZHpAbbuhpE8+9ZwRJRhbecIGBIBDVURsVaXfTGVoNlkIZDAfhTdk
6mqLfRuFBYfM/78R9VT9RZxKmn2wZO6DntbMI9DAzGjIBmjz2ofNZYvmN8SVwd/w+N0Mr3rI38s0
9R7Y46JeAmTzXWXmGPI49f+81bhD5N43a652VT3mtKxZhzwLs2GDwt/fKov8z5x6wyu9/leX+unR
KLDHJOqpEJBIWUFQ62+EeLb2rqLTd5NRcbDNUbFhAzCg+16g7OTbKOya6U4YWn499n+ZDqc7E/sW
mNU8di9FJGKoU0lxM57XOICkuqFFR5DvpMO9t9C3LNkJ+6761srNjyvu+63qAwbbsM3a4wLJ7Cnr
p+6FLoWzJJq66S8bPaZNN65YCaamZtTShWG+5VyQrNsB8LM3a5QPh5tdYUtXabeTAyyoXXS6c2oH
f8ecEUX0SnofvKwNakYkLl7KbLcnrLXDTGz27VRoAg01UVWhpn4bzSMbIVQb62FfrB2lbIu7io1c
3W4EWMlxsnwAm8P/6Ftn2BqbEG21n12ehej4N1AHbifYN9mvyZIrhaKXEPLFqZzP8wTPHJ094jgj
U+E6b96CbOP7U3kvpO/9YkaTf01SdOdkSKLp6FblEULkzX5U8v0QD/fyp7RhGHaQHvzFXpPc2bJt
DGtM2rOHxxLAVoU+g3VzzgXCY3t0BsaDwSSj14pU9qv0w3yXkH9jL1cCA00a77PS5v84Oq/mSHU1
iv4iqhBBwGvn5NTOfqFsnzE5CIQIv/6uvq9T58zY3SB9Ye+17Q8LXJu1LzM7/xmMh+SGW6v6Lfx+
vMtQY0XA3YnpWjvM+29+cYp9EjgqTo4hu6+1LM/eGHZrZUJG/XAfMHQA34m1pF1usAtlaOO9m44d
Umk2tIcsDzEKZKy6SNP0UPpN/5IJYRRuyVNuYyxvqI5RVOUfDF74x4boqdJsTqOiOmESiFZtOPbv
OTR6PCrTzGh9KZL+1RTzSxLfaoScN20/ouVGCOz5mxmm0FbqsDxiPEseFSuHzzx2b6kbVcBY+7Zr
cKaU4xOPEyUX0PU9SwamGqFdka9jt/ddCPkznwv1MsKnWBeFcbs1wgRx0ymmLzet3xuWh7k6xQw9
qKaStCEQCMTrZQGjviUIpf/BgB0ZlllJzQEXZSjB/MCd6d0cy922epp+G5Wzuxz4LX79MePJyqp4
bbUC0L/Aq/PVmmI8V0xn3D0lUAiem004XjQecAS3WWUx0UVXApf7F/rE9M78xN6HZeQrgq5692kI
my49FoJ19q5fPA8jD0Y4sxLYtP4c4XEVTYhJN0Nq6/94fEW9r9jYvzoEytdftjH1w9It7WMA8+Fx
RHZCb6cigbM/HIsbph+EzRE1m0eqVGQD681hcY6bHho7Vh7pdLK60jh6HdOOlhsckWvuHAK3vlH0
4mo8m2mcoq+BPi9AKNXj3kC1ZD0vyG7n/1TGK7AEAaRZpk3IRIYlBWxIgmR9zuaQm5cvMM+rp2Ac
DBCOpS1OmROkMPOa7Gd2UtLIQ7TV/g4gjV8+4gFwxu0ITuydNDpqLYMBbpfKuj7QHaKRzoc6eBAj
6L1QezmNbbmEz2lS+ADlDGK/Z5vRb8axAc+GamJwzbBF9lBvYy2s6IICxpFrXVb+Nst9ezsq+m70
gvALi4zIvx2Na8qoDomMG7VQNn1JhJrHdYgKv4kuS1rX9l6byfvH3rQ5Fa7O6AAJ9hAoqJ3xwlt4
Qx4TQrCDWtL/Zsg1H5jikOVTRR5Zrmnsos2E6MACMsRYZDamM0yAbFgFjHWw+a8Hj6H6zg+D5RPN
jW9WgbfIV9OXc71J7Fqqh1FjHiWkrkONq1el9sEF+l2W38hwDp1eusHqqkgrnPGg3rmA8eoXFlnW
jDrn5v79smlim4/UQ12AxKBlmYKvgr6f/5wI6Dj3J6ui5CLBqV87PVMphZI36ecjvQI/Juao/Bma
CfOoNbsOwU/HPhSXV+oVEo4UqNU1fp86fnKTIk3yDeKqdFKUtgygswNHg5UIJqRu4l4jNBVYhtFH
pq9wFPP4La4GE32OmOT1yYzI+fGvNJZBqG2g0TUjtxE5hc4edYAeDynval6x40mNBZyjie3szolj
1wZODdcJmltIBkRxLJIsmEi0WhZbk7GkuqkiMktnJSUcf5SjOpcCOzvlRkKAeU8bYrI/tpG2/DeW
cFBGQAtZ7rXoOUo5qmtaxipGX0F/XPjg8GC/dDtGy2DAuXiWK7KQ6OZfIQnzGuW21R9UDDqIEBWu
kxVNmMBy19rRppKKVKQEncMKoyxzsXRKGCAjku4/i2S67aVKx9zR4cYg1SFfUIHhMPFWuvNVcRiq
cdE7E3nVJ2EadnW0CpIKBH6gYePkdpEf6KbJTpTzuOT3cO7yYD+rwA2PE5y1GElnTc0JUMY5GXeg
R4HSw+LJp3t9Bs0D+XFlea3W50rHTHDQ5jc1jK0wm674mlAO10bSQjvc7MN9oafAP1RdHY270MoW
hcGuMZ+OM8DnXVEwTd6F7mU89LgjkeOXXdA9dzdaRyNuUY1oXgWN800JTPBinGGSR9XQr/F5JHon
YHl9NdmAOMQDb81dU/nOY5D6842ZpZE39ZLklCPisHA+di04551wxrK68E9KRaSoQpDLcSCJNLX0
W2fNwRMCKDO+kFHUP8jAePxSxNAAKnFdta/7ygVqFzGREY6i4feRl1HQlvbI2Z42rxQL9fA7wPz5
JaAON5TDcjzEToaB/w6JQvfelmkL2pZh+1NtDfov8vCHHPC8ImktkZTeM0d08wdPORQ+bjhteezS
b9wVQX+0mK6uZJvkDznHQbk3Y5kWu5roux8pycnZZHgQiblgdJkcCrhuKTbQjJ8T/nB1Bhgmiaqy
nMzbLEXrzH/M44drl6hm2EdzF/5AjLPxVJOgyJjR1dTQEriGvUkT2RwbL2/+64GLMFeyLbLp+mW0
zzZbti/8pNN1nlrrjdeW9CfUQiSchUM+BMfej8X9SNfi7WphinOqYf9SnbUc9XzzubfzVMGGuGNg
gGUD2z8LDJVHdyUkNmuTYMugVeQEEuexXJo3HDqSoT+NEqpq4WQ4WqZA0Lc50qVJIqGtuycJIQ+I
cGoRjpTSUd8xIRwX35fxafCxknNhjwXcG9FgJ5Q9e8tNUFvyZUmwdfB34AIhKjRpwCsNIriQp4BX
SlqQA28OndQwwitltUHd5hdvFVz08VANQ/VjlRPitIHZLM9sNgnsQwCKfrwcjyo+ehEHLzDMi2e+
0ZqdQFf2J2I/gg/h08MdGAI6aJB6g/g4q8Nh19Wtb+1CeuBmv7gM2Tc4U+g+Xdvzpl2HBM7gc7Ux
+PV4vj+zZYzbc+lDBz4hgk2T/7ourfKtpUedbK1RqfIYA2fMIMUSwobVYhLPgM5hb0t2fbc8Twq1
ARPgU9ANioGIiEWxLktKwtXIhwkqtAUzzi036qcc/dbZhriZ7QW34jcRivTM7G/llaoEoKkpbz+x
HmzmFbVVE4fj5yWu+HGI2F6ENpWDW+YT2uJKcG6bpXWCPT4XyM2clLiLe07eJ5wE1YdofDJveXox
FCQGRtKGpDBIbFyJxEMoDqKjSbIseelmRs/bAXzWsGZ84D5mgMOajeJ3eEkMdK7N5HrJGnSsuLN0
ZuNNSZbi0uia0qtn6Fp9dr7Vda+MU+uLpZcxwb81ttmJts/bKpwaes9kjWePdVg9gQCFE+khx78w
kbNPIuHUEGlsvkUVlhhpyoXZp8BDxzZohn95e+aS+qjYF6KeId5MIKHE3Ztv6tHpXgGGyfk/J64I
BFlVghHed+4aZAqUnq48UBAaueo7W6CZhsWcXnVR82kUsxhJP/LkFEHjiZgkTVMT9dt5xNG/ElBP
x3VpVWbe26MV53uThaG71xbjMEfx7KzaUemfULDf3smyHS8CUU773TJPLhA0JJ0+Mh23kktLoKjc
uyaXkgqqBCIzMly4lpMbom7qKLmxluZQ+SSuIYJN2LrBOmEmK/iopUlG+8BaQGdfbHgHdedJ/OYH
x/Ea/5ozbLZXdje0y6FsejLG3Gas/cNsd3l45LYYGYhnN6ipTuiHYdE47EtdG6T62m7b4KXGFkne
FFCo5FuboW5PCbf/H0Et7Gn4srtnq0O9uemhhCz3XlLbfyiTp4chGYFKtxlkF4wPwn6cFTSDzTRC
jTl1jRP8oWNgSyc9OwvWAbLH8ETayBJ8KeihmyFEAqWhGFI9VGV2H3SesbeGm9iiL8IMJ5D1rucy
DU5LGJGFTGnFBC7vUqB+MN83FfGSHAZEJItdbrPvfHYBrh1LkDiUD2P9OwWIolem02hIjA/PeSuS
mtGA9gYAiXWp9EMHN4SKsjKUxJnK/Bd+p/h58m2wcNzZkQ1mLibMKQ/DZnjKkAoe84Ut/w2iZt9j
f08vjRIftmLVu9HwGx+WcYK7QhaeWvlAXLaqsRfs+JZ7CoEMJhzUEqV7HcbiHT+qzp/mwfYBVDEH
Xzucu6xBLOchgC5k43yuJIOwxnoUaNAvOfPUYl0x6Nu1Vk4g4S33oasRbW1LxuRH5BIppJGpivbI
xtjru1FefSyVwd9auURG7UczWcWlm12ESkZADNMq4rMwcbyILbQ01bLnipeyQBm7YEdqcudfofBE
pdXEjdQ09a2aCj9vrJh7fgZ1D6KNXarLprVF6lQWziobG1hmdTV/SbfqAO8uOFVszCknz3FfEkbd
27gKb9QqI04op6A2NFX0AT/mP1hHHhhWMz6iN+T9z4eFl4C5rf8w0URdwQZPHHhMVHeIHpM3bWlv
X4Q8hsU4p+RcVJmAoZ/SBvitW95BMUDrNEf6X+vr4lS3tmTtWiDV3EZZUV0iJy4OfZnLtyYsuQNZ
ZOM76iAFr0aFYxy1YJjmK+6EYJv5yJIBD8XRSunIAZqGgWifDiRSowTHN6eXjhjwYmyCu0zgcQap
gXjNYJZhkwKlxPWWrR973KTADO6zIpUPKcK3SyiIGmI6Db0oYGSK1rJVPwPVxrChbptfzOKCQaIS
j7zvhvGqS8nLL7aeXIfRVMNlwaCs3Zc8AvYO5Xrc8Okp7o65VxB46raYuq12hmw6ss61440pKw14
lsoCHwzvxjOvNXGLjJaLdmeCdLA3gafa4ruYDXsE35o4cnPAWwAFKiIKXzKUUehtWgObDG20TIF3
EPgGggD12BFIr8+QerIbT+2E4PXb0HxU80dvt2m9Fksfdg+TlejxwqwFY4fEsefx7EcoG1ZJjCV1
n1g3ziUnAdSqlkGKuy6dEUUAQ58IGaXtRXuvNeWNYUvKD9dL4t9Dp7it0XT6L0pwlMEOaOdbABAn
CCmIiObBfjgxaSQ71ucE3aKXqACVReSg0XMPHMlubRvS8hiakWbXV2hkzCwDfnlB93mbIyNXWmdp
pWZuo0oMjK8gnqEwRzC9qZ0keIamxSaNfz5/V3XDcTaHUfvlxqz51nCPIm4QPLzttcdny9c7Ec25
ndDu4vfCjowtFb8s6JAw6IcdckvvGRpZxGoO5UaCzi9vs31aUPJsObNZUeY6jUKIuTHK+oD7iNec
PGaonqkZYTGmoIM2Xu148wFv0GjWXT1pd49H1Yn2LoijYxMBeEHYkRrD6ESp/II7Qqm9LtixbEXf
kkYRyb4FkxJa/YM33PIxQtLn3yqrRcmnsY1clVfAlgUpiCw4N2E2c5K0tr0nRoZJIk8SmbMZicTu
uSNb0cHKVXfpL6gOMMx1OMdfNhgz5CZaZWqTR2XJ9smNuxebUMLfZe4BaJPrxH2PYLehwQ88cfvZ
TBi8LYnG+0PVWeKo66DgntTcZ6QIEsDn7pp5IS+IVsSjY3Ko3HhdyaPbAZrUywZFLC0i8mTKQNJ9
zbKB2+3A53PzcTq0gC3+HL7Yr5qxb3hXz7k1nTk0sUeTCudhuKPBeuL1xs8aTF3Izioi7oWKIMos
gmrkjQ+AcuEpQusMfS5mr8PzZBfHUYHDWpt+jj6t2LGcdZDfPEMoWWsftuncOawa+vYTeSmgNioE
ezfQUhCE46BGINq6i/TOQ+OE4NMN5wYFxtCHzJvoZ7a68eA1OSWoqNUQljA0jHLS4twzHPEZfDd+
dmDjZtlH35Eo+EzcVkANjQnD7dRqHiF4JHJYs+JqXPY2VX/1cyTyN/foaAPL4/DjTHERFdd5TXsr
qPHDDessTpxSCEJ0EnyOEv40ebhbPoemgEwTt94R8YqbPHsh0roHVu09ARt+40+fvnAbtQP26Qz7
ogydaI14RPrsZZFjEb4V9t8pF0m/ARUQ3EauBO2tU3THz1NWEgyJh0/7+0Rao7+lCO/c1ww8v/0i
aLksCNFBFmFe4PncIEQpi8uADBAcEoXwqZBW9zu5+oYyr6Z6TyGYPA8BhpFt2wh85ZBppvBiS5GF
FUxqU8Jp8E09b+XUwJsN0AOynNc3lSoVqfyDOcwyj8rBD09z5cR/kz/kZFKVbvY7p6K9VIRXM0qB
8sL3vnhlTH4ockokQRFaoI6tKksWOGOfyPCanjGuA/MIqytytTSxLEgZQfbNzMAYJrUtOqVYyVOV
IM3CUNHOz/xZ8BQhvG23i4uSbpcyiHbWmOr7Hxaxk7WhVFH+ZrDSfnhgbFukbNJ1DYRVjD7dZI8q
6c5Jwsr/sGJMPMe5yBnweJ0h4B0a5FCspzgfLmbE4b+ZkZ3UW0ZMrVonOP2uaCLofvMOQp+V+t5b
OfvzuUOj34ORbYNHSM1E05C9ofRxpjbloO1YtoDSQlYIdXJID6QV9H/20OQ/Vp9RC489Msqjg8FY
HHxu65cZdOUfmKJYPdYORtlV61TL/UAR89D1uX9fJy3riJjDFJjN2FhPydw21qXqVfmdkgz/z9MJ
AWCqRRzLYKAlloH8T28Dv18iyTM9gZJRZ0FVM7b7cxMP8rpaWX4vWSj+B9dI/KJRrx/DZEaclmP2
26N2glprJy4JYiysIMF1ZI3g/ctuYK0okANrNLegXvOEoJjFBeq+E9yi8zWls/dUKgDn26KWKNZa
y2O12bUgvp5hZzrtpkNs+NPa9OUEUdjtmyB0LFgTjpH1uy7sWebkHVOgm+YsuuLDJq3LF3mCVRy/
KhSSDG0dZmFjB5tgTlPWqrgRdFtF37HKOmYocJUWd6akU/yEilXNLmulvJdW773CyLwWzfwCiPGx
zPLp0Zpmwhu6SVzQlsH66dLkAb/sfN/xSGWgrafiWCLEPUrHILlArZwee9PLHbdMcUCMrZ5J+Jmv
bPOXLR0eMZVTYH0hYLTPhPRyPjuD3LY9mV054KmdCPv5PZH6Zay9Ed1Cnq/d1A3OE9ahO1n36J6L
0DrV4WRv7N7/XHhQtrGvnxXAmk0NeA9tAsl2KHlqlrNMHtnHKkw0UZCaD4wK7yzsw98Sq9OTpSEV
UN9nhxQlJbnPZfTVSlBJiTAszlqGt6u4KUtO1aHfzZEnv3ygSu9WWt/oVYNTPdYisO/cMY3XyLm+
4pBwGnCRQYtktYUAwShEXbA7vSzc+CuNOwC6ltVtMGvkpBpO2W9jQ5eb58E6FcSlPFU5hAa77OZH
xIOkY3QWiUJh2J3RYVfnohjyn7ZNgH/kVX7oyAR8sMywvEteyg1tbIBDyF++aNnnI/cn1oYU7Oj7
lOFcZK7v/wtaW59hKt1gl138m1PJb5Jw6c6RCtXFwY2EYb6vD4i4hrcBiRiL3V49RCqgu+6gRVp2
oF86ouLAaOA4Aa0z83vVP3kaRGvdVc6rjWhyHfrSOcLgdg+e0e5bnCfy34DHbd85pAMhQRCPjuiL
V9/P1Yfrh/T3ToP72GGJ3XZW+UxOmNovysbQgEt6a4FEka3K96Jq/zW4KrZgJBjilYwkzsbABY8b
lNG+cT2mvUi49jHcBOwvXk88D/FG+7lEHEupgjbMRYa2MUUh7kplsjeYQCViaQpHNCXDbhBSH3xZ
j3cgXWH6DpIBAFlEDBIjpou4+9hdMDY5Qj+YEb7kY8iKZwpXlMvRIzeLrOBaz8H96IXPA86SuyJd
lORU7sejY1vlN3rcK/6R9tMd8OFE6YBMtpmO5DPFb00R7SyGaJ8+7dB57itn3yCIwGDKtBb/XH/g
AXrELfyR9VzOorSGP2yAeFbpGUtv6h854z6DesneC98bN8BpGUU5MKBqIhahNPdM15lxvU0Z5Pq0
xv1D9e/vHU9xLkAYxK3q9oG7jklPupZgpAwgjWormqg8gA5Wj2SP4QStxuC44A3alUIfMdvZqEba
KN+Q+k3Tpnv/dUYT8slXMZK4YD23WPM+rYKWAfFEfSEYjpQaD00NEL8BM1FN1POhdVLv4INiI94b
UiFL5pqxTTIuv5VIZ6T/2uwWobBRjcO7sGxU46TJSraxCWSEeByYU9IIcL2N2fwsiQYnAtdK3mWn
4vVMZN9LYVICQRdfBT9QUMaHwmULuaq7BYsCnjgm8uhEnZ+k7/2NhOckVn6rc2j/idt+LW31lLY+
WIFeXhSwUaQ2FQkZ/B0FnjFlrwlo1e95WptnvhO54r4O9gLXOwNm3/xne3b0EYwIIdMJ2r1SfuVt
lwQxfwJFDO4voplNvSTixZ0VJg7fweTp1MSeEoR9FXmDCjuHIbcg5AzyV3qQdh861bQplxI2HkLz
9igTgOVli1rBa5jASlQMCjjmQ+nbrEP7Zvm0J3JAphhBPstC58x6Vm+9kVRC4SC4CKCtH1UcfYw+
UH9N93TNkjD7Y+iJfqLN6P/tosl3QSaDDQ4DvB7UhDEz11b/OAFDaype8m2YzJPgowJQf42L1Kin
UMUcIDCKki+ECKJd4PcqdQpTdDeFjOj9mHyvuzhSh2Ss/t+Q4smgJ3rPBtt8YPOjdmdh1Zw4jdOv
MpHOuevMP9ugToCP9pV5wj0rh2jskWCAXQx0bi20YyB81Mk9KyysoC478w1qLXz9pT3vbK3re7wq
4CeKjkVKn+IXbXJZK6zSrObA66lvnefeXR6a+EH4U45E0ErX9uC/gYJN3hjAsIJWg3iwrDL7HBkt
PE2iw0lYwYhXsCjviB14ILXAfSxNIPbdPGWPriXMu1MixtWF0Dcs6Q31arXhWYV5t48ioL0Ugi5+
L5AS9xhLcP7KwayZ8TQvjWejhi1GtW2i2FnDdTI75m3yMeOdoFpOiUFEso17bgn6vyIGAobMZ3Sv
bGdijORGHBSDwY1T6vi6lCGohoR0PHSK8Z0JiBemnSYdCaGX+40HDFvNNPWUid7AaYU78wxlBeoN
Ko3pDZRak2xkRMe58m1WbTpxvcs8Z+0d7kV2+SJxNgtD93sracUFymR/nqZQnfBSqPego4GUIlBb
JsHzV5ekT0AiUdIm4SN43C/b81t0qAzrVpWDRUemtXONwV7stD/3Z9dpuX24BndSDu5RzOX1Zg7e
EmQFob5wLHYnetzPER/IGJSDWrdjQmcW+n20MijAHjLslCeDvuE58LV41bqTUONtEIfbGLenXtWS
Bvgsc18ewr62j5Tu4jDNnSIng/b+SM9kU3Y0zqdc3PhY4PQ/qYXWJ2LNsOliabYDgg6BTLnrnuam
0oc6m6Z3HPv1IdQ1UDc+2ADCIAvR50m1y13UsVK3Jys9d1HjvuROyE8b9nnEWIkv+AbUGB6srrDW
hZW+TBmsQ2IDAINKeEneerQJiDAGxuyEYQvZa5iw1PcYRYJm9dJv1cfNRoxx/GFsfQ8+zH9yshvH
rAri+Oz2Mn0om6F6xbWGDLYEZhoN5M+ysh2arzpnSMO20f4tHMJVat0Mmy5QJUTohpwLa4ivRHqw
UYR6/EPstvcN0WU/0rji4oG3cRGimvc1nBIaRSTSNbPHwd30MzFup7xnT3VD7m+yOHPTDfsjohuR
aiJgtJoZGXbseBlb6GrZ2qVO9vHEIJQnJ1/XuXBndJfcKrGiLnAX2fymqdF7f9LBm55M9os8GH0F
SK+Nj5H8b64FMgDOjG6liQveZ4H7rkfMrato9sdxg9u8vDImKeCF+7b17OBE+RxqY1BI+Fa8k40f
32ejTNF50yZsCTd+S7XSRGZI7xF9E+QxTvCCim+qSQnw8GLkRGxgy2FD8xETpPBCS4oWztXJBnVi
uOsq39onlRB/UT6C+bgB10kCSKnNY//FI94dE5CjnpEvd9AF4xmgBYncWTVp0oDJ6GFtWA5UrmN3
xSyzPAFTs+ju54DJXlmaYwZ5iIpuDshyaMMNyYIxCs5k+Pbdyt41bltfm0xGGTeInW4SIVj8JiFx
B03cUB50WQqVOZJHYq6je5Xr7ltzFV3GMghesWANmznRLAVovH0SnlweBNUtRbRimNysY6bX30VL
ejyrqOkiGCYfMvwl1zwlI3Hjunb9mbNW/cVVme4IwGTNVtj6sW/BMDhFmv22josKyhpu4Vmxd0au
l98v0URo5Wx5bzXa102jq2GXRCK4yf/a8B1BR/fKajI+um4Vv81quG+aRZ90DsS/JvTmJ6Fx3uL0
4NiYe2eVAs24gVIEqJ2QFGhRWPqENLL/F/Rm2PH/xS9WaNMOK5/YuQG2/gnGsr9z6PVxdwXzRcZi
OtYJ9/ZYsbZhBOno+4y6qCU89kbjMtV/41wP9zUEvzvfxz2G2BOquj1hMSyr/JeNP6d7llo3jq5R
38NEiCwDvdMELGsF8jn5xySreKANaD/nyZBMo4yoXxfjvGGmY3rRkz24bjXFdtQGw0ME7bi4OcNr
hkOe/24sdHaY8oORqAVfnrqF2aaJuWfroUquTmvUfa60AVA/qWpF/tr4BELR7HhFbYIXrPDEZD3S
+4BJE2KG//vZlLP01ylMzEmDHOlPZDYOB/JlqrsODuhKjrRZK8C4GgpZWVucu1nyWfgDgcgY0eSq
TKZyl40JHSYj4Te/72oMtDl7Wiit1wJ0557IsRAylE3+KKaQCfEp3COD3QLPyMoBPff/7AmcHK4h
BxdpK34yKgeacvRDVRrHB1SG0XQl72SQFyRExYZUifgZyoag0oeY1IDhv+WSdesSqPSuk25HLER4
C2QJc/KghdP/B4QzeyAny8++zBzyuE30Cbz/r72T8SN1rv5gHVJsSj6scu0todzmPtdiwpj5PQRs
SkDolDSr0ZKUuhpZN2Ol0WuZKQj3MMm63U+R6H9SLvX/707CLzSCHgHqwCM5QobtgsmlOi6W6jKm
tRFLK/YzxD9S37TFtmPf+BTjNPqNO1iohYolTLzK+0v8oWMgw0j8wqkTWSufNwfHSq+OAR57ueum
4AtsKaT5ZnYJGwIpc3CJ1+OJSinb2DVgjmtn21pAq0KalMCQ/wFPacVd3mKeWAMA6s4LWTnPowYL
gd8sPUfZpP6lXddf46gusOSq7jPjVDrhpjWbhKDWZ+I/8mOEqffCClXvLUk9lFU+QszZs+pt6Ojs
UNpdV20jr+2uwpLLm1Ul8jwXlh8izEM5iLihQp3HKEXylfT2Dk58utGTn51cp0JfNk36iirUPkZM
oj8KlTtbzHQFk+269+/L3NIIO6nM5GPrWuojY1HJocUIpY29GTvJ0maHCenlZ58k8490yuVRhbp4
mNvF50wg1yJUtngQvSQn2lT1u0ec6kbH3n/wrXpyKUCa9lVvfVsj4TeTa7JDAEvsJtqvP/vJYX5/
y6iIq1QyuvLTnwLhB5uA2jlLAh1Xo3EzvPg4zuB1JAFIM/AVj3GKYmoFNlIeEyNdcD51/nQDcK1M
SqyUHHmyc9GC18Bm1VNrOmX4iH9av2BX7u5qejzyPItdOyLjHdwDWBh3v6B1YGjkzXckUJrvpc8t
2BEL0/48Mlgu0JvWdU8pxZAxwWg+hfXR5jLD7x/FqXs3tEiibIb/yDhL+WbomqIVOLV3TBG4qS3c
Jp9x3Jp7/Mrj05Im+lhztdW4YQkN8SSucheWBgpfsA4sXcZwSz7DshsqWe6zKB5fgajoM6HX1VXc
8kdAcXhIXlnuskkEJMVMrRfR1fJRd8BtRpqY4xK4+hVuZSJm6LyxW5tc74g89b8opMZpVw+arED0
yOIs0XuLnWOxbodvQCndscjbDy2UZO5s74NRbY4BOjMjSNBwJnTCc8LLPE4BII0p85m+99nwC0BD
OEjDZMrnjhZv2zUZKp5okgRg3DwkOw+V1Ht9o90/MXAWcgsezjmhN2MHxBi68on983072maUSC/s
Gpk86Spg+5flhLX9YFocn5iAJ2KXNqNq1yPqk+nspj2aXiLrkvwR5Y1DghL9za8rhe2uq5JFyh2a
/74BPJzmn0wi0TwRRpouK+w+CJpFMfnVumr5MBi4yfLRZB2WizmvXExrxQgPkcE4EnzeY3TJRAyh
U45oDvUyWXemvOFlUMkiMOu42chhCornIvI00yyRVexmCpOnZPKk6BiqqEueRtRIVxhKCCTSwsIK
DZ9lCzmQoj9w3frQIu2gQinrsEefJzrWexGYpGNliRs/M4iWfxgX8A2Fix5PnVnEcoJl2b4AYgYI
17GsBp7Q3CqxPBBx+Ajklc0vLipuSy+FNQSkrLD4tv0R/2REd8Xsq8bLeHYwuvIyZLoiwihMdHkw
QMHA309AwXCAtmDfILTb+1H2GFTyuvgYEalSFmKakzdNMplwpmmj85J1fCuZ7SxA+uD+riHxOYzO
2N6joKUFDqqInafxUkgfyoJtsZ3m0P5X9BZRKHil7HMGEoBes2mBU/JL4rTps1nAx6t8/zSOQxDc
49Rpee9bQZCybQXWeRamireOFHW16UCjtOdKRMGBSDZbHceihIIXTJn4vtFNqX5N1/y5/hjsKkkU
xipnv/DC6rVfiKKBmrBTRKiN50zY3p9tBlqXMg3bOyAQ3gMZLcF7wmFOC8sc9KWPaZK2Aukxsb7A
yvZ+1QCzibhdIXdan8BO7SN8WsOg1amacIfoUoTboGKhumHshSKDnKP9qMrx2WHe+mvp4pWYYPAt
ScQsFS87jgYPcoqZv0ELnxDdosmOC2dGVqumZ0gr4ZmWhsIjoTV/RzxPgAPxqEzVwMzHhdlGwDhX
peO+0zkyYDCVtafSjt6ybvqb3TzbkZ1CsycHZuteFR0UMntKCWwOTL91+oTuguhVFAjpP3dA18HL
ALha/swc1+9AnU4+NtLVRNR2446PJDqsax+HOHC4R0yS1/BmV4woIvHdvsveR7s4jR2Z5nBxtxU6
q40YJLY9mIfELSbODgUVJlfZ5gen70skIeGwdwhFBEsp1T2eluCx1Yzg1zGpXKAL5nGHz+QDgeN4
x9zaPudJGxxtPxQfntbxCU4eCVehFTWfS6uiu8LctFKx91IOCNsHO8r+m2ns9zYea3y1oEYaBDZl
xELaMyunCC/h5Ex3AuLgumxsCTkUBxuahvRFsTDzV55GHwoD8cp4WbwxEAzvmNc1v0kszGPY3IqU
+A7sEABLFBzhOShF+0AFEHa3Umo56P9RdF7LbSOLFv0iVCE1GnglCWaREhUs6wVlWWPkjG6Er5+F
l3tu1anj8Ugk0L3D2mtSP+dUOtmW/5JAfwUTBTehtCTRla4pqdUvLrSKAtgVkOhfpd/9C/DV94Bt
oq8ZjNJ/EVvc3Iy1+yyAGu7zqJk2jm8cccOQvUufF7ZJOeeqPIvKmdfz4kmr+j02xIviiHmyYKvs
O3Yib0AdcuxUHlH4XMc4p1XSB5Gxr+yk2WQI1t1uAir/VGlRXrjMosH5DzzClGxF612gBEeUYRMz
4Vw4vlpLMbsbv4NfXIwMmVY8cUIUZTwHknoHAiZcF/Gu0DsUicRZ/O5oRWwG5Xz4eEshtk65ob5+
l00Q3YzJfsoozW0Unes9oCR+VH0x7OZF6v08Bc0OJbgKFwOOqBJ98w3Cb9gTZx32vev+SmbqkIyy
bznHA5YEX8wJFmMhMKV/JVvqnYUmftxZTGh1EXk73dF6tnXwVsQw45gRhgjjfS/UH4E66sq5SILU
pypJvF9Y4hexEBS3ujRlIVmgqSrr9zzrH7vNn3oYCH2rbQcJ1WwvTlRmB0d6J9Kq7s7zRY2mEyVH
oslFGHcJKmIt5n09dPYzkr9/Eel8AaqH1hyNbwB1XM5CS6gTd76Qs/xKLCWp3XTAsUkr78k8/QEC
icEWsydJjBNcBCNfa7wwphi62PH4rEy0lILJd54S5pk1DlI9UyN33eRadOyc2W03Mqna3xaZ4/3Y
1tCB25HU8IWZTultteTdwDcDKKtlbSafCC8GjzjARLJf2jXbwPGV4+xcuGGvAU+MKyePxxMp6q72
bi3ZT/LoVrIz2cNFVmOnnNPqzqIFTRreHo6UxYimjZbeJLr4r3T4+Az+Yjw6ToFn3+z6IzCXcdv5
aX2NnOE9wHt8jTsHqSkj4qjZHe0j59BIZ/q2TMF1wvWvEgWMOxjIIBAX3R7mGlAtynpHqEf5rYca
c2gG41sDL94wqzUQEqZr4Xtez1IGj6KjTDv5zbwgKZG8GGum6Km9mhr/qQgsfSNA9kRhmZ1xYeLi
+HNVh447R6dCGtx2OTmn56RSyBsAAg6jNC0sDEoMJSMAkCOzlv1algpcerZMZ2cWc4eG95tW9zAQ
TCsEPA1pKS7jxDE3sL0GCqRWemshDu0BS7W7NmjS98QyvoG1q/HspwboTNrR/4gbm+Bk4FYfyPzX
5KZTRr6NahL7pWO8FuF0nE6cq3kP1o66QLMxjplUzTNbLNlvLvTko9LW5WeJ3pY2c/3MFIS82o7e
B/Nft05dNKKOfuwKGANEsdA9rKkpep7tnXSAbpGZKn/2C0dsAt82HrxuCK6Mf1qCN9lhQiD87TqD
96OVT3bGiud5q7O4t0/Yv1zr09+qd6O7x1vpgq64J0zgP9FyuApHsrWaVW6sdngGvypNEJ83LHiq
gWtCyuZPORXEsGtFhZTPPibZT9pLEuVBm+/4f4KzmSzNfLGWKv6VGuxW+5Ettwh0PrtA3p/Zmf9r
R61f2oQZcxcYCZJB8W36EbmPZLn6LBjc24aslxmX17ZsO1xROye8nJthyVzPdiH5UWyE8Jv9PCr/
HVuYNkehuFIqFkwOmd3xVmplcPVXk12lqI+sKwHliGPTujRTxwuwEeUb/gqbs3ytJ9es4XYk+TvX
Kx5IOG5U2Xj8uzVyQCbwmMCOeqW84+Hf4/XYCB6ueMoX1Z6darD3hPLrV6a5I4aumWXa2Sbj7V5M
wbLkuPZFnoq1cjW8dwahuLLyPbb9anhJjeQsZeIyt8FKG8F9fkyWPptq+uW38T4YiFhVlGuWyZng
rlcNLrRd/sTO3DRsexgQVyRHQlTspyHN5Ee+MNwyzdndFB6vrLYT52qM9kWXf/dGAeIGyn8AStCb
+WXSMqPYFP/0xqIuNHrgLo08r+G66JsbBA4yfdod5mRY/w59fPfsZH35eY64Gn7cH2Ir7d94lc6h
OdaAQNxyKD6l53l/zcnK/pIvg6iSpHXIRl39L5LRc5pShgmVGj57Z7lrL0NcmHCxtgPDAMni9Q/P
bg5qgFsiu++YLPIWqyqjMDWZx1FU+oo5tg5Ir0CXHLtmTHQoiDJueYV8c4I7gySdTvXCg8alln2y
u5nOyDTE6abvGGFTuilDJNjqIJTp0yNTq9/RvOMCvXpdHtEIiftLblb5e7/gwyipGfBEJdU4h3X+
Xjs8V6URU3WF/HtUfnAAx/4fWvcCyroPC5hjlzQnX5kC9z7xNXGfaiM5TDPtr9GpomzXI4LvusqG
aJ2q0cAGxtcQzXtHFmeDbw5WxeLQO5klkE7Bbk/urlvqxSJuNOxGk2szVOio/x00+giGo8RdKWtQ
M8FznlHHkhEJDMo87HLJOT2xnJddOH7Fh4nQxFVXn0R5iGGrN4OpMg+6SEPriIgCKvoC2+QQy9rn
4F31mqU2CKMGxL2DGokbVmN+NPvW2rfSLV80fcGwTletMCtZgOoLDsOld4/d7GhR4KNaOvV/yO+3
B8c15j1rfxy+bQmrT6nmSS/Jw4dOw5EEonMJz7lZZXDbEvU3HeX0b5/3r3yBLFY7i+mtcgm847KK
v1zTWWhwqFU/8qbonmy6iKyMIh3bvvrqhKDsstFW+khGmxS1F8SruskhKge4CV0bocZLm2sw6DsZ
wpfGIvQ8s1q4gVnyHeiqvoChqcNhTjgt6nV1PMc4vnRG054GLw12U0wDUVac29L4ey47Xo7u5O4J
arwlVnVvmo5XKdLoBIQjlseR49BD4WbSE5pIIeNDFWPqH3otjVfqjqt4i09tE9Bdv/vWh7Pi6bKA
Yw4RzeJoiORlwd4hiZPXu5js9IsRDc9FDmWXQ4UZotWYYeO32Y9JjoDHDF/cQQT5YULACnmCdBCb
iCiFzFwKFugN9ZIqpZn5obWxIfSbxSSJ1tG+1Es/G0FnhQmvddS7vcQzViYYgL3m79k0rtxTKOGm
F4Ph5QIMfHvXpW517LIEglMEY8bz/0V9cnXJUkM+xZ/J/T9cB7zTAn3kYI+OeJI82g9GRgN44nNR
RbwcIZhYIZldrrSIpcO4byJ/fPNFXO9S4WdvbB+cW9ycJ0e2zn/0arDqVBZ9OlR1V9QeDLhG+SGe
2kfsm4qWLZcin+7NPJHWqRcU9WCcR+wv0sA7cz107IyIUyvFfKa04yA+gyC+BYY7orLDgskdphLO
C73opwJ+/lkuoBP55DbyKyhl/+gM59ZAM8DiQpo/kfgnn5gEQ3pJfIj8NgeODZn27L7k+CZKsSqQ
8e14j7oy3U6N1X8uWHTIHwxwQ6VJz6mKY+9UClKqNXoIZ3k0MfDRgPpg93DdtIvEOdCsKnZ81+oD
oIOORgtcP5epOfDMkrAy504Wk4CQ8kOZJuMOw46fjCiMT06hwPCpjm2JSd5WaiROrF2eGzKRtEtm
Xo0XW07lqzvFw7tuRXur89jc98kyvlmsAaDfIRedew+dQpTzpdAM6tR2ydmQfeB/QKwDjpPj2qmS
DDvtiAUCwCrjVBV7dpaaW9v0zl711p88qM7CH8a/mjvchQKgxbOX8suE2+X0/xJ+0MUhL12PXGHb
wgVIsyUaDqw7jLirUfRMfFtdYh172aNArHH3o0ANOnlWz2O/4cpMwRMVYpM0fW9hzdTyo6U9EbrM
RT/LFEHaWAaS3gQeK5d3QN6/SOn/tVSaoFV1zqGApxVO3kwmObcDAZfZm0KXq9d+4SBxqH2+N6WS
EJQmSkQx2z/k19vVrzMnYDi0bgmsu/nyo4e0/TOX8meueu9Q6C4P8b+TnBxhyXcZte24gI55yURp
fPlNHTEhtfbXiQ9TMfVt9nihHbdcTAu1AS77A7uXfqXN22alq21zFjgPXJyGbTswJsNfHhpGst7r
ucvX576OG7r1FMvdmI02ItSDvV2C7CSqlLBc22kisXN75ZEJi4C0OFFsU82/emXXAIZoUfGwZOay
eFMOVuVZjmNGbKOr+JhCtyKsOCR4gggM7MOk/ET2BHY8eYAc0J+KiojQ1iNAdiC51mFrpmX3wSoM
1V6YMq44l5AP6vEmiWfh+RpKJ+t5jOCEpvJapwTxTHVdiC8DXvGkCJcy+s1pe3m49KjNDSV1+4hE
pU8KvMIbpWUJXIRQ4EcrNZx+oojlw9TjeMiTgMjlwP/cNPv4H/xJFQZMYZ6pxH/R3KiOCwH2NUzH
Imy57rIbMzTRPQSVtgodWbsPTu/DJZ8gjxG+QsALtBXfI6/zwjTgc0nUnYBGM6LV2tknOzH9OdEY
+FxwO7ClEjuMkr06m/BGMdPRITH+sRdwyhNiiMzxsZaBhf1Nh4yurJP49gbUFHNZbDf6tFgQ11BM
NmgO+QHjwcnCwiK4QZg/sd7tXH9kc4UMOc8wbqj9O4T2RPuvT0own0BKUd3tcJTzPWdnd6MSYkZ8
f3ZTpfwbWRvvqSOpC8QYSGPrYvzOgk0l3gc/qaOsfVTOCQ7Y+BHbDihXOHOQZLjDndplUURAmjxC
ldNyPLNNv2zSRRcr7ceyLspM5FPPQfhINcRhmwcyKbh6pnRaAGCE18bzZKX0tDCDwoJh9sWpF1SE
o9niAlRBkhwHv6VtnUL4dos+2HXoMMRMefJ+cboizB4N7nuU2L/4qa4KONncTWxk1yWSy6/KhV9Y
9yORts5mTnNJq2crN3Xo65k8ddY+2CHFtI/AOq+LF9a/GP0DFuBq56DvWRTjIVHwD1kNBkRz3lRA
PWGySJ6+fHrmbud3RHgas+aklLFXxuJbwDpfW11YIVGMUkY+xlKfh9l6Eo2gFTKNMfkoLcTsdzRj
N7WTcYoMRlajIIXfm0z+mxf/v4EiP4UayCSDweYVCaWCtOXgEgJdmGcPByFt7k6C7Cd8QlicaVbv
bb9akzNLxR+4iHc6aMy4e9JLf/MieaHkyb6CRYkdWDkHfka9FnwM1qejxwwThMbCPEw33r/ty0Qz
cz5ROXeoUvEfMxmDmacGGuDAZIz7nNnWeSD5ekRULY9ZNjARYjPSh4MX7PAHamxOi6iuHWeXiXjG
ww+mXQJX+CBNB/u7ML+X2DjotmPFsoCy2I4F+lZiBy/zyK6CnBgdKebm5DdsURECMz5jxnxBPnZm
xLfJWyAHttZX1auk2bMuCjZkhBRaeWI4cAjtzuVC1ItpzObud7N97NJxpTgwFhfYmhqBE+DxZNkF
dyp4zgLjMTp2vXOh4JKPNdBwi9GeGABqibl3Yw8+ZmBR019xq/NXw+4ayH0G7C9DCW1lrUT4X7Wj
xRxO2byUFxPm+atEqq3PhAXQK3TXn3RZj8BMOz+66YGv7R1Dty7Cqc4hPSRzqca98BZqsTt8v6qn
dlPal6lbH96tbl+nfHpktil2dqu/KRVNzXbWpC3Rhzj5NQs7kEDPKcV2McwdMlIxQTYBemA3cTM8
lmnAL3Ayxc80BM05Qqcj1oj01/nFu2HQPIxndHSTOFgCOn3TUXiPqeROONrTFKNNFoR7cjMnbmEW
sIki6sCoNZ1VXPyFfVcxF+M1dwuob5aM223R+CVv22w07S1hBca459H+4LFe/8cpYPnVcLmcwm6R
0ytaq351F+jjGTXso4UieS4M82MlZIfMS/RhbNrBG/HngapPMhIOd4Yei9Jszp7Z+icOEyAv8kmG
xM0R7GxGWp4hKswFneQ2ow8dR1fBWym/G462xgse8HyGrOIR3fKb4UjMYgywOggwZdxTj1KP0ZNl
LVClB5l/zmXh/WkYE3q4S+F8sOyKK9CW2t/YoKH5Fmmmg7aYVTEdkYgd7BJJIABwAGyycbv3jD/4
V1vUzV5pN0StYC1xoai7569ocyzTghI0T/FoOXsySh8pMLan0QdihiYGSQtEZDbt03misFKOIt/O
Uvc/fo0r38sW+Ykn1d73uGTXfHaNMp2TENwE4PeWPtoRhF3LZ5ArHru1JJqZlc3SHfAootCpP+9M
aiLHtAzkrV7y39DF43ChTkw1TrbnxOtuZb+81aCqbI1lBJSJeRpj6f4bYtTDQNZksb0R2rfnSvzF
sjA2nle2ICESodZ/1ltUpcXfkihIGLSqJYeVBgslViPfqy5yjyZ8ZzKbRf1r8bKDm5bPXpL+yz0e
AhTwaWMPGeUEbAjeX83YrrMYQjIRnhrZNk5gJmUK7G4MDzSsegQ0Cn59+aEHL8crA7+NDssDtiPL
tDe49p9M7eRPi6Zt36M+o9xgFDVRcOyJkB1zbgmShtv8qlh7f2Y2ueZDM6MCq1bv02AQF+Qbrs6y
VIeaNvM1BjD0XwpTAJgw0Cfk5IDrR2HXdznPwRFX2iaBRQl9mVq576X/n2Tw+8IIEEcOCOsHHjkQ
WkXGD4Gv8V5OnBFItC60wLz6s8FJ8JkhXZifGbTYik5Zx9q3361gKmo6LUX7eyKeQ38XklSyL1Jp
v5Asf2HEwTn3Ky4hsv2b3xjiRkYQNxNjmZ1aKwdan0QvCS7ljmFLW+5I0g8sgSgnCGFBzu+tGqzv
2CMEbPv0o1RWW/dGWZxvWqjO5rEKOm8nurq8l0E27RyaTQ+AhiLYz/zX1aZ3HA0nm5DTBZOz+XCE
bLu91sn4muvCvi1ZxMfVSbMjzcjizFkQh8SzKYgDr1x9dQ63WEfsO48GmQSvLQb9GKVo/gxd7P7m
HDOc83g2Do22skuQDIOH3mG4ByBb1l9E/OQ/c7YIvCOSF3NfPcmpeBpdfa8xkqjSB1TGxyItHkul
8j17HuvWCqWnbTB6Dixeg/FqxqpOJTde/o9bgZ1mSRpXgWGOuv0vTcEB2R2PdYRYXnjU5XEJK+Sc
zVJVQGJH69G1E38I31nW24tPK+vb/chtJduaJlv3wpXRfpwqZsRY8IDNEbBsiPN5SlpYoKhX9TLD
MsKQPlaTFUdUOgbHOBk8zemA1e346O3WmNBgrOjatpWtjtnA7+J1AVwEljP3uBm7AKcZ7GE0U8Pa
2LE9SkIlkjjuLjSZgwAeebD6iNjuIngutCP8MsEoGaq4phnKarBn/U1wLe8AEhj7bvhR/EvkUpxU
MUoDb4fHXWWyDxKONOHuPimyC7SqYM8nsHieS/Gjaf2FkQULORFgDGkVdJuRb1s2Up6ePc2iOviJ
4r9AUCajM4INP6Ah/cuaGEF8sIrx0AvjaIuyoL5XvTjcLUjCU2lA0GGwIW4SMi+gwrAELEwQyzPs
g9O0/FBoTr2CWqezy2YQ6mgzgaLC2NwT2QOkMVUkvD3tTU8LfV20oFZECLhIfoQSUUwdP4CUVXn1
Ma6xD8hNO8HyJoY+8cKuk/2XbsyyYKuhnNNdNBGC3dKI40tHOELpD2BKhG3cWplXyYr2OchyI3hl
jc0LpdWCY63Ap4TsRdv/LMrAL54bR3ozEV3aaYIFn0kPc2+TJ67z1EbzwPIaoe99FqRLdCDhXnVo
QKVeNwdx6fNpQD+Z7H5IX7kATk4IFhM5u2r9ctcbU/YpEjvfO9wivC/u46M6GboZs71r9kyRwtMi
oebx1L7Yc9q+1B14KujHkfyCfy/L5wQB033thYuvBOShTl40L4M6DKKgqe7AtgXXPnakVXPWlD+n
vRaZIVYRLbn2KVOOzZhmziu+JtUWx4z9fgMJhQ3CLfeQeJ9GFJaRaRiSRhizGYhuluJKT9RhzLoy
fM74k5j1iJjBwC9OFQLGqXRljuJBKpJ4b62haKVsMvuNq6lkF9zBNrJZpu4ye7ZVvE6gW4zDkMrR
jDaWbmv0EFJa7GQtf7qSdbqLC7zoDxVVe19UIl7u5C6zLuyiPp7fOapR4EdnT6u/vtuLFw59pTwU
rh9RbVQISH0p+ptRmLnF0ns+ep/0muvm7jSWWA7YAaRbNouFNridE1grzQaxSUE+zEF/RkZEGSy1
Xd54NStgzdaY3GLi6zcgVXPdMjl7EdgNWDevnRNVRfHHdTNmzYmxiR2vCHZfo8xStxQjsbjG4GpJ
0hAMOy1ZV7o3qwbH+8RWQvXg8peLIxegkcduPtEbjiwwo5sk4e++yX24VZBjFOzHkdfFjJzA2zII
yoJvq2szM6Bk3Vg7njrpJ8dDh0lFsynf5y5X7S8AdzLjN0g8HiyBPnRRhvHeMj4bndkQM61TmQzx
dMVonwV7v1y3tsD1k1912dVyN0aKCovmB38tU+GOZzJnVQ9JzvGPRMB6+4N6L5umLtOhB4+z8d+M
hY4PzJBW/E0nN72OYuCEKvBQQ+At+RmGzXAvRqs6mmuZpDZZo9oYDRI7goa3RvuB5HygqOUMUVYy
jr5qTqzji0f6mGcY69JOabhMudR9tV53S0WHyeujdPw3UXiud5VIZLsngDMN34Whg/g7Y+V8PJv2
aOfXYpDqpD0UU5aEumLtoo8dmWQjjs4NiSPzQTR7elBIBAbY9Zp9bK9cgNozhJNw+7kRXrKJv6U8
LiYnJf61CFel14oOXHYzS5v9xni2s7NDZLyBTpO4uGTclXWBgMiGw7EyM4K+VhvnpGSc+BHrgGUC
UXT07VVZsBI5ZPPVIMQ9YDiL9JexVCjtbsU68r11IoMArANEy2PtWz5l0+L/Uors8MaYGI2PkOA/
2qYRu2qKzIdfN9VJpN7wJ7YDT8I3sYVFuJJe2CVYoMymKXxbqHezrhSLrige6MVZnR4QxZjnG3Vs
JgfboeDAg526AU8cll2GLiKzTZ65/nK8WDmcFDJN6W/Cqz81sTn+ZSBKfS45imZC5a1QUwg5HD20
i+HerLELK2pOUd/aRLqKfiERbrZmfc7AcgBYzWOF2MbQSzlhu8CUBhlEVd5Z7OXbUmIYP1ifiPt9
NtXZGvNIUjY82in1s0M3mu5Tx1V8eTgWMbgcwpGsNvRuBL1/dnmYNtJN+5zMbDGQI2O0b2Mpg+Wf
qkIECjVeLRos2v5w6Y1BuQiasfRvJlT+CLBEav+uucxAWoRnZx0SlrXOLZr2RMbUNt6BqsEiYKxD
+fBeV55ysu0s7Gqucb0NRPbs54T0WySkjEHtIouJFZhRvY5bWxUcPAdmMDEFXt3T0LVveQtfQawB
349GdU7wT1MOVnf6pjU8eaEpuxiYm0Rhbtbcm8iZtSkLcfbZct3XEanJbaegV13TUdmaTQWnSk6N
zwnhqPD5QxKLw7vTpYDRmrjm8roGbU7ShdhAYhfAD0NW8i/H/z5k+41QUQxc8zmwsS4vjUV07zF4
a8JwmGsbLmmHtUm2jyWgm7IKn851SgOctSymptgQmErbqWnf6YD0clG1J22twUBzTdLssyZI/rGQ
Yfk35EqvvBG3dEmBBpbfUga2UN6RIjMhKXNlI68emZiDtXfwPOXdCeIEZwW7YucssFZ3HFLz+ToN
vGCfzbpD9SJo1F5kOdYf9DsmjkqV0f8qTLsN87RsrE/ObeUp5XSC8yxiD+gLYe3+vaFanmC8ON7O
7HAkD3YcQeHyEv+UlV30I0H1o6Gr5gImOzoz2jxeZWqVkHL4G7gsGvdOR7xzoPaR4e9BChXECXou
Yphd/AdQPCcp4AVITTyeq2OyJ0zfTzs3EYAByVC5xMccFwOWtmISxhZF4UtVBsm6eDGoxb94rg2D
a1R0VwY+C5TfaqGKQw99AJOokua7X63gZiBYSIv2kpZhjktZboN2BpdP45J7XMFTZZvpVhas1XXO
NuHs/JEqGdz518TXI7mr1pjpnNwl5pa9sZUzJAcO3j0hYkY3xL0jp3syfIxZiuYTmUOQp2Td4laY
WBbO/OFYrvdhJ9p6yVWObT6uiwRPfud0w5PJ1kn1NCDBRH9LHD6eHLbkeQqPjmGrI1dMFEe0Jlaa
YpkWRroLqFHGBa8JPr9HY0wdXjmEUt7iqZRXKYfRyDaM1xjF02xy54FOlQCGn3juN5u+NOQnJ1PL
eDFNbNJPE6LogahT8aEo1I1/CeVCPuN97iSfcuB4ciDH3oyPKpsT5l8mSZbHm5t51zWMgbB6K106
OrJ+cQDVzjSrubvuPBZ0+LXV1CsuS5lp8l8rs/WXMros5FLcPPhMRPpKU89+Y3uEBXKTS8MpxV2V
eNoi/qQ2Ncw7EnIBXy1+5dElgiNJk7NpQzAgimGk0ZBbp58qF5fJFol3E5oL0hkMYymWDTiVmTxU
G6crQMKh+/+OsBET13bQ4+cooABrJuWPZ/n8sTYhyBA/a3TIfHGEPkazHZxA3w9Y/HxNQnNWbXxx
Ju7T25ycfXnPWg/2A1IWZ99ibD1wh4ONjWebOZyPWnq9QcJLCEmnzrfp4MqeTC70y8AL2XHwpq8A
POnNsPjt2TuU4/FDVYPhVDuWr/pPWNlshrcNBxGHTkV/iYdWnhEIkmxLEmIVCzyXD5ybuR2NRAvm
pL+xfNdOT8L1rOBUZanMt7bBG2ODBkscMZHeGFLvWq5IwMtn3Ftmd1Bz6yG9dDNjQGphyopu2rgl
vOdeK4B5cP5EUmW7nN3QhQJv1BsfpD2jky87ycMQbJXzqO2qnV5S+p51ti2gE9ETy9vYF3trsJru
pUzmEesCEiolAkEElQ9Bq8GQOPqEHquvBLJsJpNn2CKGEFcJ/yXYEVUWECqyure+WtDy3k51nJq3
GWySmbiKlQYFCCpZjWcrWD2qOrFF0+5q6CIB12g5ilntspHPJO4Xu9MFK9x8Hbh/7SkFxrt4UuI7
o3X/5PMpPTLMLQeG/ZZ6eriGiR7cjhEg9IEGCkDhInOp13cI8p4TTN1OzHDliq4lU0uqevzGJEqS
v37D3vATLemC4qnNOuDeRsiMSGFmfT68JK7CTHcGvyoOsH8s8UAjh14/Sqc6JG1koAm0UUk1jgm7
RlOWP3om7dIwq7P6QoCgCHVrymM8ETvdlTX6k5oEzClZJXJlTsb8mJfuiSFiztKxGPs+JFjn7JHS
RzJXOIEtXJxMlW/D5Of5NTf9sSbgvpg/QdJaPwg1EH1rwwks/ufAB79avjBit3SAbOJpABe+Sb0S
a3ko3HeanO6OyoQCJ1YZF5PCM4c6tMHa2DWFb1Uw4YoCEkgEcoEcj11Ff5apH0MNpUO54MjiBXLn
UBn2uY1dc+0p4m8r6mjvXmE03h+zT7onAuEL0KWmPhBPYP0EGylzyP3Mag9lbMLsrxW6DbRAN+Hn
kdkqBDHYcatp+mEvWiLqqJb++OAEl9XvsNtIHfCW1ZLu4MCpphEzb4FW+56/rVyym3M9kSuH+B9v
a9YzyTA3xpy/MBy9+AetOKqd+sGNxNGvY6t5K9ZmEdI7CJk/k54nmIAVpKlsTU43zXkBUUYdXJq2
4k6wxOkLqfDOfQGgNdIHc7XPZTxIDFg1DFo343iGq5h0rPNVHHveYMdxj9rZ3grCrANDhMJLFV7r
wtux51rTZMmzPzBCuFGaLGFOxDqv6c2ZWFBMhTBJ2YeNHIf/3GL1wTPkmXMnfTg3XEmZvbKH9r1O
4+CQCstp97FtJT5BLuG+lVMfvA4qH96sLkj+m4AqmF8COMOKevetH2KHIynzXOhnDu0JSJJkIpCQ
i3bkRZ6A9+n4U/qgRjg1hjh5M9Rs/EYkmh9BnLkRQxM+fFuwfZC/rhE8uZeIy/p/rRkgFvEs8N7A
YbOGVOSjmu8FYPSnJhj4lwea4LC46uoyDt2mdW22UFv2n5SX1F1YWhRDt65VzBcjw15khdTSb1PS
JX8CEljWnox7Uj77jUmhJApoZYVoxzzVzIlzREz6+A08pSHOs+uriXNPAZgbrpWoK1DfOQMpOB94
daYKgie6Lk3DsGvLaFDpIZVdSiK4BdOqzGzSOklcK1TsdlzsBgMagBsb23h5vPdC4oDR9EwpKPik
CVK8Y0mPOuxwr0+y9GD8AwR6LDbWy5krqVeeY5zP78Ts9Idvav+JRoMxI2H4M1vYNpDQILbG4YtV
y3ZsLkuLJlQTouJddUs1zh9rwUajfzNyQ0CFEM+CZQZmMKJyGZiEx8DcLghkPNYhnPsEYtzaaC8T
67n1FmMeKyhR/YgvyFAVc77C9zpow+Tzppu2An3X7SBvdlqXrx4sw+huTDn7tHakJ1aTGzkE1q6y
mp5zX9QEdWhDvUxA7bfpMVWN+EhctupOmPSyf+s5vVA6L+zE2gVsyEiu0g303A09yBHEjAGq32Ja
8Bh1bvotEqt9F24H4CbT5t8iK4IzMZj235CawzVLfffSFHFcHOxAM5AUUI5ArhvL9Kec+xXb6iyx
ZnDH8G4ywty69UmUBNwNORJfZmF29pXMc98eHc2/MYktyEZBUlHSqic/baEh257z5erBOFGy78cP
OmmBiezOhRSIe0fr+L/a5+V/L90SrRdXYqmDH+H2bvZUjCpDYbLBezEkwCuFoF3kTLxfLN79u4r5
YGsTAB47ar2k+olrB2lq+vFcEaYsA2HIkGmzMBy8cNI8eV5GJnacm4Cd81nHj46imQrVbOWgxJfE
ce6EXQxFJJUj/3liMoN/xpxRlokcf7xpXg8vtlzmO/PBXvPM3lDxu6piJNUxiD2ID2mTUkBbf3cA
akkqVTSZdz31F+Ph2gAvqqMVMxwC2n3ugubFcAMwyEYmAOdtNM8cu15ngTPw8yIJQHrISNSkUuXI
LWGDcToa0DsaMcH24u97jiCdMt8gGlXqXwaOYOJsxdBQD0OOSqf4iNYMLtp2lv85O7PltpFsXb9K
R18fxAGQCSSwY/e5ICmSgiTL1mDZvkG4bBfmecbTnw+1b0yIQYZ3d0V1R1dVJwFkrlzDPyyTX4nJ
6b1eEX2AMNKQo400hZ8DROVK2OXFXO+Yq8MBp5UyqleJJRqK4EBH4nvpNqqN0AtEdKbccGW59b3F
yOnN9kekPFo0IlI6JUVAkZ9N2KTGaDogGzHKAo4zAvBUlpaV4BbSQsc03rKsbpFtmfow0B8oI1ug
eylsTYboopAJHAmII0DlHDlrdONhxjK3ojd0S7478vKawj5mRg5TI6hHDUM8x7oVtkoa5EPISlCD
RfjEfl5ox+UvpHKzQzBY5UFUlNy/lLVskg6Djlvlmkwm+zLKfoyxMGOKe2Pe9Vidqx0+3uzGoato
tIYd9mt/zQMM1mNaUH58iDRVFo+mqXXVvgYaFmyNPpfprdaMug39WubWQxIkACZx44N4gmfPcWT/
I4spBlv/JYHkpweYbITNmNL+zh4CVHSjJK0eka3mKveTcnwomBjo7qZug8p+SSFcymfYC1kabAA/
aTdA24ARlihZAfhzhzcmgWgxRK4OTJ6OUQCWo9TMh5TU+9UgB8k+zXEePdt0bKnd6Bv/wKiD1M6R
Qf3JaOq42OGt4NzlnOuv0B1nNJPh795QkNEsYpZpjMnGovQYUVIvMvsuKgL+Air3aAviuuAg1Nlo
dfmB8VqE9mk4i8r+bBtqOiJNIGHL5pgU0swTm07FKPzmSXXbiDLRHhtqICAchrDGx4J4ykSUkUI2
78ZGBTaoF1e8REgBgoiK3Dz1ImbnWxdgclfuhiw26wfQtFH2NQ9Bz36Ttt13mBgCet/aftMO2yTS
Nf9jqEEQYrIuyRDgwxam/aVA0kNpmwD9MfMNEhBDMkBdbnIL+Kh8MEeJqA2zBuu7i0OcDyUJ52NM
fohG9kGbaV5kVDk07x80w0/8X25B3wqtMoIysrrfSr6ofeRY1S3OBZluVA+iwQn5c2/RAN/HnVka
kDB1pW4YR8GcC9phvoGFgPewYg6F3EsrZ3XvTCgfIE8xq4ccjxXFGGii9eHepPRzmN8gbPlCvysE
v8YclCTEgZIPE0pQRBWQIFTSebEDZOiWgDbbT9h5VwHiKJrfkDOXzBFTbPvEYzqLfFv6BpBGEsYw
d14bulRU6mWmxp+0z4GxUnlOoBZoN5YJbUgsscb+l3B5wq0hI3oU7tg1L0ka5nKb0Q36MhGLGYdq
dpiRgU3jS0Ny/TGde42TFVZv6OjIY1Ua3XxfWT1laYTc695GdiF4lYY+0syYjcT+SY0hIa8x3jKf
07By3mYsIoJgb5ozIh4j0R/ZD2Uk6GJJP37JiyLwHzs4+nssMxBMb5L5uTNQ31s8mvuge5VjaoQ3
bj+hnYplWZW3n7h2YgDPWZYXb2YVcDxhwYRfCTHOl2YaFA2XdMaKFh9y+dHQLFeHjFD1PR21dAYw
kUn5aaI+0G9brDG+FU7nRG8AjFAwG606wUHa8cVTX/gmPKEqoSQKB/nFxKjeg4cMp5Z81QpeWvS6
nE+Yk1JtcXLc71M/9gdXGJCUxzK7q40Fck+TNH0jgZ2OtH9hUTrCbm8wa0YqEWH/FiUwYAPTQ2ZN
9RtEiWh8Tpx0mOpN0Zv8nUuHlKYjqe2Plln2gty3cb1CowblpK6EWJdntbqZqZghvATUgtu5dUX0
y0dw8n6ccGr0jNgtmNUlrV0ezG4mAUWVrzyEURczlKkr9F1MklZotEy98PEdbbnNh8b5gD00KTcM
ECa7SZE5Xxk5l586afYobFhZ3/Q3vH5Nv89dNdRfDfR9tNcBkri2nWF8bUuCtLw1lFGj/1UorceP
QfThT0V+mt7WPXoRJn4Y6p5mdl8fBQTlfofIXAY2ym2S8tFxnQE2HJWWZv1N/8mC2K2htFA+pWCm
ixtDKfiIyGKikA29eGC8amlp8FFoqLvp0YjXw402N5XzFMQ1lFJyGH/LiBPhD6S7kK2K4MxpN/w+
VT6Ug16AP3aIzPgpoE5Y+JT1O3+2nB8zIyWsmjkFrwGyG+AsEnSX4VNoGGeSFZrptpmzwd1RE5ni
LzeHwLtFO5kpMbo/+kQyDDafWRMKBogLwQSkXcCI7Fm0GjYVFVNQdB9txpSDmd1YyHR1zJQUdQBi
XGBOzHDRqFV6CxWFzm6wHwQk7R4BU7EVTONewMjryT4mO1km5PrkfM8RnEXWKjSrfM9Q2ofAihWs
Nw5F/pq1dc3AI+6mAGTlIttJdQuibx+SoMLw7RBVQVIvSL91RLDx0UlcM7kz4i5qm70+lUp7K5Hd
Ul/LzkWXsQ24dzxUt0DnVQb/nSYe7dMXFA5SEmOS50dz7PRk3kgBjOuXrtsx743A4iJIjC7bfATO
3zoIsfCJv5QIYM9vsAXsACWdOAu75wLXwGdmt2OAhYIT/I3Adpd8qipHIu8NUuGQarxDsmIF3gkz
T8v9ht+TgQeBiKbvU4u/cZgGTFmhhYqNMwVgsJUeUEIwoFh0k4Igfii7oPiV+o5LA8Cw+DN0A3tv
Oz29pmX8PXnAu636rY5G/xcjPKf4PnBRYBoJrpv0SPPr+iVHmgHleHqAT75V0RpIEAji/jCd+Xui
hSWkOBI7iH14kuNZUxJ0rA5Y6oM96sMxnfXyrg4Hv30B7DOKp0UkoD60Zotkwa7sqgk3kc4njsgQ
xvwzdkVZ+MyIyWRNPYFzKjTcag6YVdi/cCaiEI2dNmS0FHf7ynXUYyX75NZUSXVTGbH+l4LWB5ce
ZD5wNHxtqnt7NvGpoi0GQGvmSO7hKeg6IKpoPhhFThHUcTacUWi0d6RPS4WGE4IaujV/qjVgVjuZ
WcOXPMhG95BgXDmh3eS7eCaImG7EFkn2HCtCggfyDKj4++Y4f8kZggEUNfI5nqBBcLdvmUnZi/gl
GcamNy2nfGFA58y3AQTQhKJncpBcIy5Wx9Dqa0ZHU/nAODKvoeRYufjRhXb56midIRHumQZrBnij
8Q+2+dR/tPO6uwfEo4445mhwdxITwEU+IEUwucpdWv45Eq9u3s9voi0jRKz0cXjT4UNbdJigh+p9
xhaOeK/ySLIUYEqYu88MmHjHmebEGoHMtaB34stlwcnNYqN4Dtwyw3CPEAdUsivIr320UTwQqHQX
AxSy0xvSrRkchitLsU1A4eaHomMKGoBBluijgy88ZvZoJZz7vra+gq4s4pZuQ1zRF5hngJPiKKEb
sEI86aHzCQRs9DA3WVogbOD02sd+dgYMzSrX1h/Hymh1j1gGiZAqrP5W433zMdG10v+syk6zFskJ
s74NfdPcVxAxPCx2pw9STsxktch+mCitmi+9zQx2SyfO/EmXpYhecWOYXytNkbVRC6pt4fBaP+GO
GL02THG24GBL6yezh7n08M5077IOX50tmqcuc6gYIyKoxDgb3CG5n3zkXoCaREkgtJtIVS7T6ziD
17hvMjVDYRkijujoVUjmIQIs6fzifIcnKk7Sho25A1Ko7hBvjZTswQTo0sOgPCatbqt4F3A+SXUz
q1PP8UBluWu6eaC6F5P2sXQmDZ5xtjS072fg5MFhiGHqYKPkWv03A9nF5GVqxiRAgk5vaEtYgwtN
BqIV3eQAralxr/V4bepbgZ1Bpm06WTKHqRy8QBCzL01/6p8gAwRz9bfS666HttiXEzRKaFHtSN+y
ALeWT7u+CvNWf0YvN8b/29cY7TcvkUAq73PrFP34AFBHK4OfLsl27O+Zn3HAwHyPwOUPTgfeGIe1
DErvB2q9GRsOqXQ3SBGyQAjiiJ8I1Adrovr8QE/fmXddYRbfotoo+kMstYoBklEJ2R1iLrIOut4I
QSjfqgwIpzgyLgrDr2EviVjHCe/QqdwbOfg4q/373//6v//vv3+M/xX8Kj4W6YSV0b+Qv/oICKRt
/vNvw/j3vwjry/98+/M//6YMQaXSUii6kLW5Fh0u/vqP708RHm/83f9HJEHWwr4qv/t2W1U7Kp/h
kOqp8Wab1BOw/eBpQ5zHlLvR3YnqpXaY3I8Jc60IeNLlX6NOf4ypaHLjFeHC6bTdZYJ6+mOY3k32
wL3/NTGAe+wMWbpfDDgt7Y3ZZ1N2wEgFOnCVhKQUf7gypHzLMnUlbIFqv5CnK5uSGZAWasMbuWJy
qLMJWxYbcJxSdnAPOfKH4SNwdXlNwz19XIHgnHAMSc8cDTiFufvposCmaCUp8N4YgAzNgyM6G+HI
VlrZhnkso6fNwLEhNJeNZXy0THinCOFbbsrtLBRtoZJp6g7X10I/2rRpY5pYdUdSgMHmgk/UsLtO
xrjsnwej8x0vyChs7i8/xOqTCd0VSAo7litNCdLKdU6fweQFzVbQ60+TMnrgSeX4DfW8/qYxdaS6
BEnNl8k0g9vLqy7/r7/tWmGYuoHBCl1MNoplyGVX/7Zri7lJQsu3i2ekHjGxKHMnu+8TmIXQiOd2
SztYMV/GcfY2dHDnuLJNrTOrC6kku9XkP3TzdPUOrGzdNHrx7BdD+5RkwnoOmgWmiz7ilaWWHb9+
UOFYpgCYZ7tSLlvotwdtTKExEJDFc9NSWeYAP7aQiep9l7jjvla683r5xa4/p2FKNiR4Q8diX5r6
6nNaCPZUI/SHJ1wn4S2E7jJmoY+BsFyUH2n4MzeySY8vr/r+hbKqRQNfGiZJuKWfPiU9Dh6U4dtT
kZCib2bN/its6GAzNdPmH3+8FtuUzphjGeiermMMe7PSabH5T4zOxSuJIrol0NGipRsFm+7yYmde
pxTSUI5pSAatarVTJCRwm9b1Ygy00PlRr/s+LWwcpIBM+GsU69hKppEx3Vxe13i/byQLOzZfkTjq
iuWH/bZvLA3wqOmm/hPoK6/URJ3ua4EWb0CvBYvtBon6aJjr75ltvMnFo2ebNC0+Az6KFTXR1ob4
MFDPuei/fESy5MV1e3nlEJ/5jTYFJ11om6ajrq9+YxWWwdAgXvE0SZxJNmFm05aDLy3v8gbfxygt
qrfLr2UdcNndyiROsc94JYSQ07cSUi3PTqjJJ5OzDTAQ/kBLUwB8tI2Cs0BF6ihtjek99JN2H2GQ
u738A85sdOKlwe+gu2XYYrXRk96AJtIF6snuRvM2lQ2dpDL1AeP23ZWl1jc7MVIukCDiLIA25DLE
6cMG8eh3TlbaTwjaubsSXu0e+D01IeP8Qx6XdyWZ3wb+q9gZho/KRlEADqjn7Hj5md/Hass1XIsf
o/PkurW65VrMXMDxj9aTNrgmerejY9yWafoFNj2ZfoEUa5/q0w6ObHRl5fefm2vJYVHH4UrnNZy+
AXceatcqpXwC8sEEVLNGtRvpP+2dObHuGUo9pmCN9n5nL+AQp7y7/ODvP7bF9cTVaBikFKAtTpfn
hnLgDDTGkxmTyRrxUIyIPoXzTkRN/9fltd6fJVspHaM6aXLsGbWdroXhNL4bjeM/6cAZ93rjLgVd
aB2ASLfbXB/jw+X1jHdfVYGtFIogAyNZR0rqdMEMxEXv6BlTvkAzyjvMDWNx7Jl40hqOfKve2+2g
32bY3CAiNQXY3KnZFrcTpnbzxwbJyb8KwPZik8tG3FtzMnyJLG5xJI1qiOdlGcYf3NByHy//7NVr
sm1A7RwIZev8WRjuai/2zdShGmvkd+acz0dEw+pjoWXGjolc+hSE+rVD+H49oZs23wXtXpe27Wo9
HdwRnuhJxYjSxaY2H2CvoyTqI/bP1AKJcWd/+QH/CWG/JQw8IaAl3VFIejmEAHcVVHtAEwUopuqO
YXL76kotO0hp5ls71MfbSMziizbIBDO4EUxImbXJYWZ8vdMpYm4s0xyv3OzrKPQ/v0eRNrArETd0
V2fQSBFV6Uw0lQDN5FmIsWctfg5x6Yd/+yVzuNs6HBehHz2NDzmoGZSGkUd9lrgUOZ7A8vT1ygta
FTz//CBwSI4QxERGK6tTybzOADPZ8kmCLO23qEKDVJCYNbFDrVh/xEMSJDHdWRSNsGucxN7qNP3v
tDSjcNdnknHj5V90Zo8YynVdy9FNZ9kupyfJ1bWBzH9sQQTY6d6NjekZganpQPNB/NINukaX11ud
3OUFcCkYrm0DdzZ1c7Unkw4PnI5ex12FbDTawUg5DQ9mYjPhrgTA/KNT1fb4oaa9/YLFZl9f2aLm
EhpWW5Rklquf92+QiK2S96ZLsY1pwuYuHNPptsWnDnVQffzsRvUHMn6Jllb4uJjX/syWgQ01sOBy
quiZ27inHvFLQmGc4c64UQChUAY2nL+DHpWlwB7ijR/a0fMklDpGIgUOktFmBDf7/fJLXH80h7qZ
D4YipOSOob96+tEaiaAhpXt6W/LTsbyxLRRsVPTIHai2Bp4FT5fXW90ltuPY0rXgR+smE3HXWB3r
0KxDhSC4dus4bq/D9KQDPTJsrAIIb5s0m7jBr+zL5f/y98/kOJSk3NuC5zR0w16dXBuCAg1/p/Vk
q5dHRdsb348J0aJWNlvbqsYbBBeLK5tjdWXznI6yKAYM27QWOcfV5sQyb8rAfGJK4CiH8WEGRc16
tFNmJsdKL+tpj+qXpt2OjVG2TO0BN2zjjvHPlYcX73+Iq6M7YnKhWg6pw+oD5zr4nhril4e9jz7c
M2wL26cMTHnG9W13zRfZGTbc3o6u304EKPVkiK214/Si+shq7lumrvpn2rsWXRKkhPXo6yAWyxwQ
vchufohB+iVPFbIc/k5nuOb+aCTqmzcGuH0CT9jV+lOJcmtIGVuBl0PVAiV7sNFtSJpWThFu0dFQ
Gvptgz4Q7j6ZHBmcTnGhLYVopEfe0GVdj4ljBMR+C1lKC17EgDrzawzAPv1Ifo0m4TiMY2duMJFA
m/vynn13RijQXUsI9Gqo6Ux7ecW/1SAmmD08EcAp2U3OhDTxB3vDiBFJHHMuf9JYca58tGVznO5Y
FuSEGPzh8OWWwPPbgkkDfxs/sszTh7H9hGBu+YwxanBllXdXGkeMZaitTQ4FN+3quUokXGJA55kH
YAMvZzqHt7UUuLXIXmD5XJq3WobQIibgIdwnPEvSMmu2KpySKwnmOpLzQ6grLTAyBi0YV66CwpgI
RC+xCPACVw6vskqjfY43tZfjxtejMr/oQEZF6VHyVldewpnjYdKasmkXKIqL9as2UOcrysjANwR6
4dbO8+gxQ8voZlh24Qix4xbMj8IsEhPilJbMx8tb68yXpqgR7CvSein+uWJ++9Jh1pjzlIGmDHID
2CuY0OynFmXRn+9gE2CbzjUJjle3V7lCPxSdwo2cLz1DT0TedLQfhONP1j6Ih+ANOD8OAJef7Myh
4YsqtBLJmRCPWW2uuAnHMszC0Gsktjiyb+5gEAKr70CXWSaeGJeXO7eZ0WA2dFDg/MF2Pj0ztZ5M
LSOx0BvslGt0TGrim0/wGMdkj9QDVilpic7GFJf3gc+IYHJa41Gvqx+Xf8i7rIDNTIucvpOylzbw
Oi3p5QiCoA4yDxlVE3/1UY2OB1lnTL5IDEvnTYVvlfg2NiD3tlRQZrSzCzrGm9mxtOBnoka9fPQ7
E8lV5Frq2dY2jDcssasNNzDFpiCXjL04mofywwwsqX+sDAXd39UROmq2md+54ljksgaFA6wWgc7L
D/juBucyFbTaST1JhYVclf4oRWIibdKNcUCs/1oUYw9t3yPxCngIA8DLi637P9yjvE3+sMAR01lZ
Fx4gG3In4pJAOS8V+T5EW+gHPE+kshNnso8ENUVJignnvDfBDlSLO1f/UmLJk97zj+bPJoAYf6uc
JnrANdso9xj5mj9icljjyhY8s+Opyei7K06YTRtwtQOnQofY20QeepizAKyNX60MVPNqzaZTPLRM
Nv6+/HbOxE2bt8JroQQU5nrPj3Zs0m/XEm+Y3H6Ht5AFLFZFXkwY25fCbO4bEeB1WAbx6+WV320C
TMEFWqqEbS4oJi+nz9qkBs5MVcQ+tLGahcpjBhnozy66y4B6P1xe7EyQJMG3KL6g+Qnaq6eLCQtG
gFFWWOkJZ7xtIVlujSn5X1xCxCnGR0qaNoXVKpsfcHnoI1jPXjMntDRBOQMg1Q0NI0+ElVBT6HAd
mgDD+Wl2c/kBz31HUjPd1omXS8f69AFnwDluK4vYw1EopYdnFocW3eFd6LB81sBchSMlt4E5D4fL
K7/PjZk7LHGaDcv9YKwOM0B2MXRuknitIwv1GGr0gG5wRgmfzcBksjti14i/RTH6f751l1xque+p
8iHvnD5yXUox1ZofeyUeLzfJUGqbCUj7/TjG9q8RHzrsMIICYgsN1/LKnf9u8y7dcjr0OtNCumpi
+Ry/Xbrgx4PI6WbTs2HSbQv+rk+z6aMHGOvZlfLq3fulwmEkaTAL5CE5oqdLWQA7cppEpoenswkN
D2MnBe58E9jNeDOhv8fcV8/+NBDxUpdVuYUA+ZO3ni5ap2D2J10oL0XA444yCykrjIE2+dxGh5YB
yJX3+f7u5Uqg0LEdmmi6zdVwuqCpMgx0ksziyoM/AD0SB/E4/ruy8SLAwmTa5FHG05c5Cu4hdA/o
jua+GBGu+cPdvFxNhqL3wKSAbbXaVNKOE+kHvvSatnIPTQu8E22KfCdrJTbAdfWXHJLalad/d3iX
RbmnlvPDku7qbUc+upij7gsvbWI7BMHbzSBmBvL1jUvq7qFyiCS1sjJ1rMGv/mlmx+rMK8k0TNIf
YvHpq5e6URPdYwvZJabxb7XCQQAJkKL4ADArQSgjaCAc/PlrZghkEyOZ5NGfO11z1vBxzIKeZA7r
MFgpVXzja4X76OB4cggWvTdQsVl8ZVefObXukkky7pKmwdddrWow5RiCVnqTngkdSaqmQd0p8OnI
GiFg2svPuGyVkxJsea9oQnKEuMy5fk5Xy1LVxZqWS0+WRIY2VPmWyb2xj8Lpu0DR0Lu83LmHow4g
XSTx4EJf7dwOOluEApRANWLKtq0ZYZanA2rJkSi4UnKc269Lb1WYpMtkyqvEvDKqYZZMWby0wypC
F5171JDs3ucqF7ctuPfXNjKMHe1L1BEvP6Vx9jEdohM1FwXnepBRo3+AiGzoegL19cwB4jyXxRZ5
nLHeVHBL/Bs3Aot2g9+GjsEuBr4Sq4jAnVz6X62wEer3oe1v+GdjhDLR2pv0/ZwjPPEKxMI3r2AC
zm0ChZgC0Y0eK2H8dBP4re8HdQQjeHZAIvYgQJHLUNkxjylppjDRrryfd4kOm26BT7DhKJtctaph
ZpD4ZTUFKIxnbfsTU8f6ACs1+3D5K5z7CI6tG44NVpGdsNrasnXGStdr6bVF1T7jspTdtS0ST1Ez
yyux8f1SdC8MQZOSFJ4EZ/VA2BNYGtIUigS117d+2Jo3XSURfI56cSUQLtv29MAujRId6rFj2O+B
L0lgNTWUQAV+3wFzFaCFrMyo/QxKvN/7ZOA3wOn93SRKSDI6yiyXX+r7i57lFQNysEdAk//Z+b/l
FALFJYQnctebQme+T0v5kJSo3dJi87GjB3tohsgIXF7z/UlmTeBFij1KZuys0kYUGTEFnBbRClp1
T/o8omWmBoFJo8o/WAVey83Qw8IutB+XF36/T5fciZ2zTCQXsNHpuWicoawqIEGeHWe2fChlg0o6
mslV8vnyQuf2z1LNL0UVbYQ1nqLXrL6aBPEiRCTCw7+7vI/s8LXWebWXVzq3fXiNcuna8gHXdWYS
tno0mYHjlWGtAWOzWywpozq+M4YB3bgkr/pPSaqyr0Onx78s7sZPl3/AuXe6JBE0aGyTImB1A1C7
lpqWTbaHfNT86KMRiJsR9f6fxxjqNdJDh5PCtGaNOOpjJTWFcIJnhXHcI2/aVs4hob34x1GGdbg/
weTRdGZIcrpHaN/Ozlwq3C3Bmn5Tcs7v4BPV1HD6z8tv7swxINl1bBP03/KvZRP9dvSUDCUgatfy
xnLSbnzdyPb0uMdt31c4bANAI8fGetliVHrlm51bmdSPkGMrwcdb/vpvKzPnWTDixBx449lXdJPi
nZu3UD24T9GtjVV2QNuv2wEsuzZ8OnMy6E0y/mIgCQJjfTKKqIdUGnbKC90cLpbGdGtq02TXDU50
uPx+39+CpFsuTE+CjU5DZXVfhLHW/0O+9CAQM8byp2g4ZpKmCn1iBFc07AIvL3gmlvJYDgMi7l3+
vX6tGspUZRkTXowAQeXeuu0sF4GTSGCjOBT1TqH9cXnJc8+oCDIGW5VdZInTL0ndMFSIswnP7RHa
DkDR3kkTAoOuConQTOJeCTfnPh84B9qUNjUoGJrT9ZDFnvVJVMIT0gRiwC9CiWzGlWRw/jxWM5Wl
2BV0pN63NaJ2GqtS74U3F5b7ZvRhv3Ossbhy2s+dBPQ+LJpChBS1nrGZjYESIBIsXlkhoVy5mfYZ
Q4B8F/QFCHerMZstcozfIuX/IW6TwEIfQijHAewngfutcjQ07BNc+kjUDcC/+QYurP25Kdw30wBo
LUfIEfVSlv3xdjFJB9HMXIoEYS/B/PeDX7QqLPuEHigNq0MbJMFOuoX/0qFMsqsgaEZXMsMz+9NE
EpHOvcuHBHx0uiASBbC4B4rMvm0kJtdRf2vmpn+LOxGjdqt5vfx879AXy1tF7ZWCEjVgIH+r86DH
9WRFbic8lH3arRXE6NyAN9xFwwA3YSQ32PSRQHWjl4pSoa8fioXpMzD7Rd8hbIYrL/zM9WzSYGBI
xOXF8Vx95RG3xamwB+Hha9swNXcweN+ASYGnamMOeawHt9w3kBmOFXCsJ8eO0/3lV3LmxFJzLkgU
xHNA1S1f6LdPLv3Z8aOuNvHDGfxDxDTdG6u6uQmrIrjysGfinzBArzJydAC+mKurEw1BgUppZ3px
5uh3ME2QRe06+3MRz9GvScXTQyt6/UqUP/OGQY4DAKAiWKLuKui2rqV6NVrSy3XUfJEVd7sZcwiE
XDZpha3spkdX8EPQon2zRaBd3Sk5hN2VJ1/OzSqJ5z4Fx2MxD+Msrz4z+pMxyn0UQBOWi1+jZvA/
zX1ozn9+msDNWLRblzE9SjOn37JIB2T4CkN4hq+Yu3SImhZlY0LPh5Yncia9f753XKIvSBW+JqHq
dD1sigccZJl+1ZqR/Rw1aXuYyGsfCvgHV+7OM9t0GfSbS3VPKrlGhiLhF2i1TKWn07ndovg64l7Z
IqIcmCEC5pef60xUIvkAgrOUICDol8/525lwk3juRcmtmYFWf3F7qroNJECslgRGDni9uo5/Zckz
z8fmpMbiEHKnrbcptJiY68wxPQhc+n1dWCXNvgYJPxuN08tPd+ZE0Mq06E7/z+hhtUuaCGc3P/bx
ejIWjI6F/MawCbAG30Gfg+ct+vGrJgZ7PyBsQIk5WU+Xf8CZOABRzmHYxmkAgrkKwlOUqjzyS/iV
4TBrcOTFAn1D+QbtDXM0ECkCuZNsYWc51ZUTcqalS7SF5wTymqKIivb000JkrpqqCFPSIEtNcAV9
1OZ0GwumGQNtHLw0B5G+KEw+DKYRb3sHP29nDp1fslX2zeX3cCYqMEqlxAXqzMb+h37y2zZLRk2n
qtaTu1lLjF/sjGxbprH158n876usO6k9ckQdEvnJnaXH/s50R4n3B9LQrZMVn5XlPs1RWXtdlF8D
c5/7zFwsipPEhAsuyOmrljlAThfm+t0AL0zeTTVaDi9uYBnPDC3Tb+2oowWojFSNV5K2M2dpGf7Q
LqGQR3Brdc/ErWbaqFPGd+hA1Ecnb8xDHBsYVwTRtfv7n0HSKrI7zj+ZrqPgCK0TmHbgrwnsLu5U
nUocVUC1Yt0TZRkmF13ZteUtFn6dvw/wisTcd8zBeh+rCtbxjH80tKIr1/n70AVukunP0rM3CZOr
65ykJ5n9KcvuYvL+Cp/Qeoq2Ojnfp6m0hseuza9Rfd6/7QW6TbCErbHg2VfhBGpUYOlajC9tOGaH
PNWjm8rKmp0y5bVc5f2OEpZLe2YhY4GjdlcfFp/WFqshuG2xXTXfQyPKkfPkiCLrk7cQz0Mz2+mT
i3Ti5YN65hEXICE3OHge6DOroNHbZRdjJut7I6p0NTdpnT10UZgX2zJJGNlfXu19zUGnhnEwe9eA
XbteTUBcxXsEdC3qts6HFD20G7/sMIzB6RsJ3anr2q1ZLmB12t3+j8uLv98/jPMWRgLPq+gurGJz
Ab1DDZhQelaU0eFLu2lTW2UP0d52N2kQVVdSiPcxcKlumPTTYuQ2eEdvFBkadjjzeK1f0US1UvMw
gGK5ufxU7z8gV6tNY3jJA2EwrU7FoEx0fDEy9yaS6o9F48wfNIjkXtrm7rWS5txaXGs6bRta3WT2
p2FPRSotwTtNHkJDC7AjQ4saCXDIysm15uyZpSicFsg8hwms1yr/irGzbwdExb2pU9F3DLfSj3ms
pTttnuMrm/L8UkjqMQkEd7qOc9hylDqKVz08jGL8iKxIfjQLmd+gLX4N/3xmC8KTWCAnJLHL0PP0
BTpNj2Gfmw1ej+TXwamR0M6iAcxHgUrgPLTdlUf7hwpxGsMtxuYLIEcxtEf68XRB6MR6ONh+72Eq
mOG46VjR7RSO/nMhK+urXvvGIQinPt7UGa0TO+Ae25WZORzNFMcZQnmJHy3Ou5f37PtgZxFwqFwA
I9GDW3fCshqDODPG9grBA6Q1zCm4UZ2feCGCMqhxjAcEQv+Q8UXTAQIh6GUaxUs4Xyf0XSaHPEWd
0xOo+H7RQDR/HqsQ+UwkIfZGg2Pd5Wc8s6uW1AAAAVwvm7CzevPuiL5OFnVeg1i0lyOKfEuPfz4q
1RiH/8VSEGIALlBrM6U7XSoyurEPU6P1EOtKKbcD/1ZogdyHFGZXxmvnnoowI5c2ytJbXO0nbLg7
1K/i1hv7qPnoaIZ7IOE1Xmh0OFde4JlNomhE0zihJlLWeugZobRR6pVqPb0akZ3Xavc4KGxVVRgP
D3U1IVg1F39eUtNw42uRQ4NyoeI8fZWB29SOyvTaK4YZuMkOzRMfKFqKd2OGR3WI4jIuaGN4YHSP
IFbhitT/iTpL2VwZ+Z6JFORe3MsGoEQ6E6t8oOtSvI7rAgw4Kr/TpxbPg/A2rysU6ShyNIRQO+mn
2z/eSI4gMC2gJtZdX8+qmWg0zLLxlMjGw4T31j5CCeYoNdSTLi917vmWV0wZ6pJduqtrC2uuMcE8
iux8Ud3xdfdnPkf+Dbi7CR0Drd9fXu594mEx9eJ2ZCjFBH2NpjW7nrIxtGrP5eQjyQ/NfcI041jm
xSdMhqJjs/h1ofHTXDmbZ5+TNIACmCbCO+AFioX5pOHQ642NFb0g75F+GWwr2CHBsGgrlvXN5Qc9
UwXSoV5ODZkvkID1FROTZpRVW/aeBQsLAFqc4FaeYim2nYYWrZmmxqYkmCIHfclsHimYsuCvpNaS
b6ORNLeXf837cMFZglq09FtBqq3DRTihao4mzUzfrRqCHU5s8we3T6rpoDdGcW1Pvf/Iy8lFxWGh
1y576/Tw9mEdTzKtdM+oCvzM4gQx+B12deJ1Qkj8xbXR3cZ6Kk52dZeUVxCP78MVY4F/ptnERe7b
1YEFamRM6CvpHjOSaquauPxmDHX0q8g1pGXcxS/YamPn+x+/YKDoJNS0VuBTrXGWMYKt0hqw5g0M
lOVk3DqPeWY2Oydosis7+cy3pMEJcIlWFRngGkLkNFYVSovm1FAk4luuxukW5RQUCHUU+C4/1fKu
TrMW+OoLR0vSP9f5mKcfMuCOXIT1Jy8AMb1nrGqh35xbxxT03xHjW4ABjQYGJi5HpCbK/MoZOvOk
Cvg7n5O7gGphdQk4aPJmC7PUI2UqDg2lyGbAnGSDtNy1BO3MUqCHmIYAkIKGtx4qNbomyD2TyisB
w98Y7pQ+Z3gkYYNaR1dC4JkNSlOIuSDNKUqG9byspv2DPfTIUyGPCrx/1BoPzHuGhT1S0W//n7Pz
6o0b6cL0LyLAHG47s1uSZY3D2DeEw5g5FTN//T6lb4F1s4UmtHMxHmAAV7NYPHXCG/KKD/ki+FzK
d19lzFuRVtCoLyG3u3IP/uoFgY+NpyjCAdLAIwT4UuhMDsm1M8+7FsG8X5UnhuydZFuwzuBlbMMk
pZdEqsWaLcaEKrbYxTn3hio/zrXq5Yc6SpF2zO0OJ5SSru9KsHtrg8FnyaGr1HdYYjjpC1Y9pO78
PKd4pga19SNGM3rjdvABdbv6XSjeGgTi9nbhMVGTAP4gb9LlJE0bpQWRF+RnURvNoz031aEd9RwS
Vp0fB6VZ0xBYrgfcWHb1JKuKpp67zEq0Dk1de3RNf9KyMkSi3sDKEpPbKOyeklbNumIjR1Tqygla
xgO5LKMFOTaXgkHLGlctyyKCL234mF01/amaUKvd5oawUcTu0I4tQg0iXG65u4gB/n5wx2F/PyLd
XKscfsQeaUCBNSEkLFHBosaKd85D3cdAqKWZW4/F8ElY4JcO3hzX6vOIbad9CBQvCA4V2iH4Z2VV
Gj4OFT32fYRCfbySi9806PhNNGwMCZ+FCwVd8vrDikI7BMRaTX5W1damDENxGZmsbi1oM0ApItxu
YLhuXXyl6OGl4bHCZ+29Ja38EVy1MoWDqQRG5fpHaNzwSgybxB+A6ewdlwVxFB/PjtP+UnE0XklR
l3e8XI7GOqWH5NOTpl4vF5kTJke53vuRPYziOc29DHZSNGEHfmg4JomzQcE2xb0Z67d4YuSJNcLK
cZSP9Pf1xG8ANkZrgo9cBfm3uJ6QrY9x0jB7H588/Y89T9mXTETZk2iifuVxlz0klqIByckD5UCD
c8lJnbH7U5vB6lDKKxwcJ+pmb1OArVwNt581rRbmhzKPIIAtc0Yvtwom8UPv9301PYoMWi96FVjT
ZKO6cZG429z/mt54iVJ7hUtWluL0Pa9fopfAzyy0ufMN3t7wqU9L8vEuN6Yxx/Iwt7MzFDc9wCYR
9+JNmLWmujI5WMZqRvJkS6QyEJsBw6mLY2RXqYP0eNj4HLIEo4LELKbsAL0OMklaO8hfFUrc4UOZ
Gxh5rykr3RDO5PI8OlcU7RkSHblBf12JXeH1Ds7ss48bV6h7p15Q2KcbFxOo7ICmtnAvLrM/9XNh
opdHO91tK2/Yilnt3W8ddiva0zC7rnHMbD1Wvimo7FUHo0cDfa+oyBccGwhmodiGI+2CX1EgkuxZ
6xIHg45SEqG+ux52zC8N/uWIacYRUpzvfcOgSrgmNOYzfCbLFMqMvRi8b8jsK64/FVGHH3SLs02j
ZLAp+r64dI7eHgwtVlay1NsPxgCPK+F4RAhZxV/vbGrgXD3aU+CrKkjShNprG9lT/uXdj8cqTIZN
ijpOz+L9CayDS93sAh/jOj3ZhE0nBaPMfqBr2FmVe3RtwOF7Z0x1EyxpHv7z3vUBlMDfIM0AN4sH
yvVTRk5ZjFCsPH92ArihRCqx6XpmTnOUBj/wCAx3aZh1HoJddrvGT7+NFsjaUM7QuoNKSDp5vTiy
fBXyNrPnj72GSZBq5Q9J7ebPvYbqY+2y6v2HfWM9GjGI8kneD+wF+f//+lg8lG77KBkdv0lrjI1L
w+hxPBWQy5pKoQBownole3zjZkU0h4SDMkRiGpaXmm0HJOB14fjh3EoqCJbnc0n5oU7MyJ06MJCw
rKOSQQZgmjgmeZ5i2KqDFuWPaeNlxcrn9NYWgC2nQc3XKbWVrrdAZOgBMKRnC/ChOCvh+AnJ8Hof
9Gr6mFdKvJLtvLEcExIb4hjAVkk5uF5uKBKnxQLK8sMxQRanhRhShpO910Jt3Ewq04X7b/g2vwPo
RtOC8l2X3cXFfTCa7CXWNOG5K/Ez2MyVjicpNHjth10GxUPdWzZGX5PZf0YGHmsiD8+S4nT/N9ze
CNwGrA9hEZWLm8CR2wySA6MBnzVq5alrsGxP4yjDqYEmSREic5gR7t45zqWHyjgX9Uf+lOWmjGZ/
He2cIRdNgiE8I6nn7XJmpkevdIoDxP41dYvbpIWlZHki6xNmYIt3aqj0nTGOCc84iiv6ASXKsNxb
KjzNfZ813nvBrjwZfUtZwKM4Iuc410+mVWmFoZGOQbOjND6Gl8qmyO30G97Ga42Jt75WQEG0l+h3
cWKtxddRBQYmolqHb5tlzQcjxcWzsPErqzQ0xMUwmNtkRB4VTTlMzWEiYcPrRYf7x+eN7eXGoaym
QJAw2MXzBpkSqlXveX7bdeVhGKyP7jQnDwEIlPfHAjIGkhcCP7u7bPnEmWfNFjI2fs9+HN28UKuN
MDBI2BZ9JrZZmMfvFJ0k6qDbw6VK95cinmrz+mXGs4lA/6CgnTZq+iOIBwtmvlafYJS1K7oSb7xM
2cCjzcQMXH6Mi3Oqh0OuhZgp+HPV0Ceo60b9L6hq7V+7T/FHqeFNn82pHTF6njr1cTaV5Ct2gOZK
SLoNga8UMg4x0CzKGxmy/voyq3JuDWjLtT9WikujtkU3S6Tpo1sK4WtU+Mf75+dV5fW6qICyRspC
IcWomCr7esGyxekQH5PK97CvQbLEznKlPCNM7tifZjwpeGAjyFEpl9o0x9Yza+VlxBWlfrAGNa3/
BLUyWWc7nhT7ZcAhFQMb0eTGDyfp7BB7nsGI4q0ZdHHuj/pUdQdPGwpUmmOBmdEm0XXMPHEfxN13
MzLOVePNFIae8TXyHBx8jpqom+hgmWkPXh8uhf5NxTbuFxpb+Cy6aIU7+2xIwvTZLcq828SBKJT9
/S26jdDIGHMquCogXJBeXu9QYZQ6G8Hvj5sqOHrj/MLEdDwxGMkPzQSeVx2DcSX3uP2sSdWlhh89
TzmFWqypKCZu13aKlitujrtY4OGsFpaNxxVNyPc+HnAp0iqIF1R6DL8Xj5dMeREpeeaP9aR/MbGw
CHdt6jbjNnD0bjxW/QhGeRbE05WVb8sxZvoQdphU8m2DX71eOffCXAicM3wbBaARznqogj5RQlxc
aIakB9eMMY+sewxcZ2LcSuS8fa1UgFAVaOzQOKMLer06rK9acG2NvtXnBvLccAnpJIz7ns7OY5G5
88dCErHvb/Yb79VjJMFkjeYrjNHFldEBlWbmjhm1o49RfeoLaIMnVS8jFLKb99+FSKw5BuqbcurN
vOv6CeMQC4hJa3pfrVVrbzeYhpPgeJs5Mdb6VDeb+QoK09EGcCgLGHZdL+Wg3DyNZdT6FVhL7DSz
eo/Z3/A0hqp2LpIsxVI1XcOU3mymxJ7Q+2G6BUqMsf5iUepKcyjjxm+DEO172mHWk1NPXoV+WhV+
vv/m5HG4ipMoLJGRg1YCUMrrWzxhPCX4buLO4nfN4O1H5ltP+VB5mxCJsv0Ec3E3pWSPbldIp+7a
XLl9b+8nWXhJJIVs2eMesLif0hhYFJ5HtV8aENaRxfeOZjFkqE7PIvqAqnG2nZg7mfwCXMV3GBLX
Ot4i7wa3k5yD/6Obz/yAk7zUrEm9EhtlVxN+PhuoULSdhf0BbuCbDEnbT/f3/OYylGtJ9RCDyTA9
t0UU7CwdjU2UeH1rMkCyFjhnJpuiRcn0QESxDmZUB9rKF/rWmmDKyXQYqiE+vQwLJgobwg5qv26s
KjpVuRaNn22h4Gpd0hZ6caDNv3fwI/fUZFRJJJKj4qVqauBko5J2Vk1jryv/s+FQbe05tD9PHRof
97f0tqHMWiQXHGRyKzLvxZ5WSRzYVt4JX+ENJx3T2arIwm0m2oaWrRJM2omEwMv3blV5n0nUK2sf
pbHevCi4mAbJpjHqsl2JxW9sOoklkCtQ77LLuvhRqIq0LdbWuZ9g7vYVSGL/nfo+UjbA9vojfamw
ef9rpolNoSl1ieR3fR07qmK2HKU0cr/L8rphOj1q8S7CoW3+Hpip+cVosY5cyTF1+Y1exxDYLrQf
IU0YHOllcaKmgxFbtMn8GWBH7mxmPpy42lq4Fk6ImMg2mR5l1RSdDQO/oo+2XSTDocalzXqaah0x
m9aahvKXhtOOsa0srQ1f3RYTHH46my6IF4eq1+2HyPPQnMMHbLA2UYVt2SfVGUdxqme7ao/3T9Qb
704K4pJDuDago+WEIiqNxinGOgOVW8anQrH0U6qIca9X1ufKjZKV6YMsTRd7SLuYklVqfVNQLuJg
leelVsVJ46vM987p2DaXwpnW+oivkqiLZaD3AZ7gSuOmXvbaReShsDXXg4/1Su/4VLgFUiwqFiOH
2nUYcgcKWH57Nyo4JXyq0UvVziG5GnLSRlak39IZu5FnnKKH4AvtGS/6kJh4wE07yysMfY+hYIjf
X0qmLH1bxwpjNswzbd8aRmI6fFAXZfipzoy9FadBewRlHysnKKN03ApR1DABgRzop7gyew0z6Mqx
NumcTc5HZG1VFHKCzJu/tyVOtThhYu31s1A0NdrngW5WT5GnxfE+Q7Bj2MYNzkC7zK3n8Utmmki+
xLre/8GDIp+e5kJru0s2RYqBTK0RzRr5eVQUyll4NXJDG01HViPdgOuwvCckDwOXfuSEFdH9Q3Z7
1TP4IFeU2ssQppeADrAs/AaKAL9FTHc8NZU+4tQdRnG2hTLT/Hd/tZvEFJAwkANyYdThOAaLxAIG
eTh5DK390c6cOtqhKW7Wz/jVO86xmMY4/a+tw6TTdi7GZc4+HjFYebn/E954YGDZED5hKtNZWMYn
ZRAZcOSpprcwFl8NKBVfBcYzWJ9ir/L/sZT8kpj4wORY3nhekTuTHRfCb5GF1r7OECaGb0pKhvpn
RKfL/Hh/udtUka2Fm0hL8VVfcNHDHro6qQAC2D6WcM1jLnCEg+HqZ5roHjFezTagB62VyPvGmrJx
TFlP3IXMtQgaZgJGFWcqrGHFVHQ7vWt1sbUVM//ch42yRZym+yfysL65/6g3L1FSx8A+SEoO1jHL
Yp60xmZw7NgA2Qrz0cH0+hwzrcbUsl2712+i8OtS6AhCrJXcvMWRFUkUNAho2KcmUuofZuPNYo/X
ZvqsI4bi58bcr3yRby5I0JdC7zTjlzBJo4wa+vSKfbLN+WeA2vXjgGXXTnPn37muxp/v7+Rt+ouE
IAEfRgjvECiAvBb+6ovgTjPjMemYp1JV0o9aZ6nfzI5kYp+khR0hn1yUmCUnQxv4uuK02kYNEI3a
4T+r7+//lJtCwGC8Q6sNeCgkHK7y61+iukETuo2jn4Yet93/lCmaGmefu+6QtA/VaCWh1CPL1Kc5
AeSytWtAf4ckNfLh6/0fcnu6PIpmVDXkrMuB93P9Q7yuYYAZ47k6zE24CY1IPepWUxx7sDT+u5ei
fJTOPRxnFXTs9VL43+JlX2EHiuutW9K2iTLD/kcXoT1+JU1zvU/317sJwKgoSekfEJrMXzhj1+sl
zIynUVW6o53Yw77J7ejn1OIoRetHHCOzgq7ttuHFNKt4d3/l2xEpnxB+AkAtUBLRbkYeWTG7Aomb
9hg5DeZtiIq8xFj+XhQjqPZsUbWD44rCj+a0AJ01B8nEcn5oGjX27a7ETc5EPxRgQr5Dnw4xr7wq
/QxlZwozr8bytO+sj1Y1hL464HSYBUJ/MrXEWQl4N1+nfArsrSCAw3ZnFHq9gTFwldDE9PDIPtmX
qK5rPyvVZJtgA3HA1mxNNfYG8E8CBCYEUVVqcaAJy1BHMmAXQ5UA6jLNqDqg5h4xQjeCLkNucp5r
PfxnRGm0OwsnSMMPHUj7jEwBOM+Di02H+skbI1c5Yq5Jq22jIKZkrlV2r5noVU7HbyR8IKVAmQXU
eBEjFTSCrXbsxLHBo+GsNZO+ESISm6aOy200KPFPO9eNvToPxuNYBhSZ6Dzs2jrB37ZKkqPWqe5O
M0McqaIo+YgNt3loLKveNXOZ+qj5pw94EGIFilbyZ6+t9IMnYmubERz9KmrsjYW56gHIiHLCNHha
Obk3cUk+Hde3C2YJwbWlDBlCfwgIlYo45qFT7KBXZQ+vruFlJfRdkHbt44hm1E5tu/aBYVj03hAh
l6fdhPiOHMAvL6BUaMgSj1FzzMsJyGkdu8dI1PO2t421Ouo2OgAuZSpgkLJQCiwJpxocv7GyjcSv
c9UT/U5LEyc4DJYYk4Mxl0H55Op2YnwPwqiYf8yC9p+6stk3CQUsJL4ug9kPiQwYrcX3ZaWDmomC
n5Bm4yUKy2aLe2jzaA15fW5sPnSlnefT/dj05qI8MKQuGfCX4uIDAq7CtcPU94Te9vFWtCiNoyxu
l85JxWNk/pXqep6k2yI1RbOmNH5z3SAExOmS4xFQv+SK1488DaLSS00NTsqAFlhnOeC7eyfd02dK
V3b3dik6iczwaOLYBJSlREhEMWPH+eSdysbOTrQQ9Y8oaDjbGTveldv8JlByydD4ptCT/X160ddP
FU64IKtO4J3GNA4Pao5InNvr9gU+wBeR6ul7xzssR6+ZGRrJkZyHXi+XjiVmS/jwnjKI8nsVNfVt
hpjaSYmwylIqBIrvHxljsZXM0EEUkPG+ji+oTxbZNn1MNTCNQXkwgYnkoEPLenjIMZxJD1HXuzXt
w9xBkJd2Wig2wlGr4l88fwf1mOISaV/cwVRRl8WfBKFZGIvqgTy6m79VFKV/KCmxak1mC8zyTPma
7E07taejBTRgbnYYT6UP45Cq9kEbqzTaeCj/19ugHccJ16s5GJUnD/byM6okZndKJviKW4S4mXiY
AciGk5NU1ribqzoIj3EbODkleK7NxhrSYxFQYNiC75CWBxK5I8v967fSW1jP0/kJH9TMCI5CiC99
a9mfjGB0to7Z2bukd8DzTP1a32vxRbMwBSb5G7RUMg3TXCysUcW+9pWRKgsR0lC1H3BslH2dtrqv
ReZwkmIeh/tH4o01EeQkRhvy4CPecv2wGCbHlTW79cMYuvYpjNErKLrKvYjEnBAZD9Md8Ls1mvFr
VvzX3YsEOEKrLCkBm4hXLgv4sOd6t4Q1X2jgmOq+791Zx5anzUpmaNoU/S5FMPxbp4qBqXLZZObW
RY/8JcTiGAGHBJ79tq7tptlM6IU+mXVdiEOQR47zGFah+8WahR5+LZNcyVoiMWA+5L2zyMCmPI+m
Gjs3tqLaeCH2yk/oZLXJrp9ax/2k1ppb7Gq1bKuPhlvN2hcxlH3+4GAbltJSCaa03BYZGOocUVyv
4yRKwfgQeUCBawXGDgOo0xc6e+h1bNXaroDoOJU31jstbAqx6/AbujQN3LUD90j6ta+QqdswNx98
ZOhndR9zbX4YodL9TjG3+8+DoOhuGiyx3xfpeAPMZl5l3Bi5EeoWV1bpRYM3I2l9yT1NoDOm/Zim
IH4yYeecpjgxVjLQm2PGciSFJAMoEVGSLpYT4OCCEUgjgpFWcmmC3mQ4iy94QNvqMHfW78IL38m1
lI8IHINPCcw7oIGlMp/HPKgZ4dpeqk5ML1Y1l/+2eicutsG81pNiffc/pZvgigagNEoAJ45/C9XY
9adkITwah6SGT3VkTUeE1ZKHeY7KI6Dn+fjOpbjvCRSYG2KKI9kw10vNaVAXkIODh5p6+x9VjNMG
+6L2WzaOa4SNV32iv79V4Cy8NdREXgV+ANtdr5Xmbq1RWjYXYmVJDWaYbX629EH5biiJWW2AeIKD
HxLDewFfNXRbBTEe7yjwZH1xMf6V7D18UE6tSycbBhSiH/XUaV/bqdXWcNmL+1vGFamyRPCWeEiS
k+vfOoclje26Ny51aU7fCqg5v0gsjJdJL34oiahWemXy0f/eGvpHUElIdC1IbvSGF8GzSBs7Hwpz
vgDH6S8DPsWPQ2vXKyH69qFkmcJXI70sYQLJb+uvZkfZVfhUptVwAVqRYs0wqfGTVlnt8xhPmIFz
pawc5DcXJDFhSEzziPvoesFk6kGHzHp/MYd5QkGk0rxtn7rWEcHc8FCI0l7T970ND+wkpDkKMUIE
UJfrFcepmEulIHd2olpVt5WB0nkcGHG+HfN2+qCGmA71k5eu7OzNF4vNsUygCUpyTL2MSoqGVD0U
Ne3SWHO/U1Lb3lBS/Wlnb00V+o2VGIfIT5URPCS5xUfUQrtMi6xrL1aA9NFm6iHhWCY14kazI7ES
HV6hEotzKaMf40peIiPxxXaqEKzsNgvbS5Aowa7Tud+3igCd9m9nOK3Y6Hhctht3mKJvfWv25ab1
OtNDlFUPjI3MFLRPIYOw/lR3bV/vzM5KMe3Qla/cg165z1urO89ei22ZrcUhgmpCaOaDg3U6IysG
Asneyfvup1nYarpFgqf8iACqnh5Uc5oqlJA7wcTEaca17/F2l2HxU5PgywigH4bP9TGCwzdaWi3U
i4V32zFHSHTTO0H/xOxiWEmlb78RghkdcvR70GxAEOZ6KdH0mjXR/b+UTv+nqCn2g4EbTJLrk41V
qeWvd0Z8inkQImgYSd0ZQtv1egGwvsGOBjQlM938M+I9tO9bvR4PkxNOa1Kvi+aBPDtcYNI2FAAm
QW4RcZzJCGJReubFQul5VxUmqgF89herDB00+PspOeDtKcAa69l8NKpoTbTkdndpWTBxflXd4JKT
L/qvkJczlS4nTHsvZuiOZ9F1ZrX1Un3+7drC+mAWIg5W3uft0eHeYLACWBTlQvgQ1yt6aZ5k2Lvb
l6Du5n2EGY4fdoO7D8d4Xok6t8EOvyrkbXXybkdFufd6qdDqXTPUqKaMINX2Kpqhp84cuRUrZC9U
zHC+uwqWtPfPz6s/3t8xQV7j9FEhBfJxkD7ILf9rSxNRBqHrBdWFjDlLQDA6Q77t0Xme98JQ5uoB
xTfnXxhigQr6N6jnY6WGurlF6jsvd/FkVulGzKVrPCXR4BwqFTb+hnaeox+SuojVYxboot/f/9XL
cyB/NNQy7ErBQkj45/WP1nMUCOwJRllMfph8LLrU1XYN9LGfVRRV1fMQDtY7ZyfS0pWGIPw+inKJ
P18Ekdkdrb63p/oSp332k5zHzXeKaKtHL0m65uAF/fT9vU/JHSQBGPTSYXMswUQOHNhsGoPmIvq6
fNSbWT3RBBdfk1DtEHA01uQzlgUuTwjsg5iFVC5I/qViNO+z18scv80QnHtIBa7F7S50jTzwS4ET
1sZGIfSzPVfKdtC7+eu7nxaAISoEqDTS8liKwbhWQXdq0OpLNoy2ue/NynK3Xld50eM4lOo+ySx+
yLvXlAwnYG+MauilLAKaNL3OA8fCSmzKyi/xqNdocreuurG0Jv8Yu0rzcn/BZTjhjpQzGNmCJSG+
Kasb0+Za1JXpIimxp4zp+0F4QCm7rFmrBW6/EQoB4FBEEnoGN7i+KvD0Bq2Q8TJUmrGvTbPclpOn
HsMi/DXTlVyp5N56MlIYVgNkJ2m/15+kxHcMBtz0S4HoZbQVUOK73RCZ7Xerit8ruIkrukw3JBBb
Tthw4rxerfem2HQBXh+zcR72jp5/HWCW7Xok9R7SvjNXxpiv6m1/R0nWg9NEgsPcVNJuFpmTS7ow
ADmtj6U2RNCIqWryp7ZzvXYD+iqDRqXH1XGscJTchEVhvMLQwhhgc2v/6SIV7XVUKMBpDc1YPrta
6n6tFdHomwDR03/UxlOKbZErI/NmWI3uFrvobB8myHuCk1a6fVjAF6fBJIpoO4Vo6m0jp8o/3z+c
y+v99SFlp1yCJ2D/LSIcKR2erX0tjkOniKewSSLgy2p9YABWMBPCdme06exqhZkdHS+YVq7a6+VR
k5G6kChm01pjAENgv36nhZa1usv86TCNdnoK9Fw/T8qQ7A16Le1uUJQKDba4AFthVd/CVF1TCV+A
3v73AwCNQNYg1EN/XBxhx6q9MAXvdzAa7FQLHbJyos3qSwTid4cN8vw46q71odXz3hdaE+5rUJ67
xFaqlUv5OhD/74dgvkMfTFLo+DXXO5HXUad4s6tiFR6AAaBhhXRkiHBuVzfdOYAo/Vx3TniA1WEe
758B+Vf/v4NOqJDNTdIPybOVGmqLPZhx3wZoEenH1LHDT2kwBw8N+fvKq74OFq+rMAjkcqNvT/Nn
2V3M4nJWO3M2jq5JUY5RpfaiTbrYeUmw1qe4DoP/dykG8CTlzIkpta73MgBIVTqRaRxjp9M/xErL
5SW08VsQju5hnoO1hOrm0ejYU2igdsVwDY2txQa6St96ggbUMS56CDAqdBf8R5XDQMtge/9dLaIS
z4bKJ5cl6QFvC4b94ouxQm5xDAL1o7Da9nnuumCnKa67gWGqHdU2+Z3mUeVTH4+f8T2cN6EVuY+q
G6ef7AKjJbK75sg5BBhhlO5uIt06TzZ257qTxE9xlCsvs52CXBpQcRawC4996Oawn6W3JDIG+8Lu
6o/3n2kxIv6/zySVMQhEsihePJNmNRM95k4/1uik/sPtnCAR4MwnIzUE3WfA06pZ9Ce9F8o2ymbn
lBW2YAariL1rTGgZuIiq3v9NN0eIbZbgRSZasgZYbrNaRZrRM146ukZqfUB4+WM7NdNJFCi6luX8
5/5qy49fvlTyAy41OqJswuLjL+15ZHJqGEfYON6n1EO/jDNAo1pt1GM1m9qmhjT2LakIje9embkT
CSBCdPSAl2VyGpGfwScxjhWf5jnSwMokRhRsHKea/lGNWLlEzaz7gdKsDaBunxmuA40QKI7EO6Yd
1x+pYQWCHukUnjLaxDut7fqDkeDgV5oZhaUryn2W5dj1dsaaJvPtuyW35nGlirZFUbHY7b6yCgGw
LT3NHrSmqnTKfWkZ0WPqkp+hybVGE1qsxyRN2ibIvIUygui3WC8bTcRmwgpikFFBmz8MqUJOllPY
uR56x+OMyimd1f50/9XeLktDC+Ia9zqHChLg9QYLJ0ZU2RbaKQ8MBfNHjLrwTP9t1sN4iOdwDfa1
uMp5StnpdnmpFnxVuoXXy8Fx6EITRekTLmRi13hOt0/L3vhqFHH03VK89pSOrr1jp9VNztteSesX
x+l1eaTi3P/5lPMf18vbeEN1ExoNp4z7/NwBUty0sTIc6yr5EOetus/i9BvsReNwf5evK3i6PTQJ
wLaQmXIDEJ0X64aFGntNaGqnrA7iry6ukFszHcJnJM/042yQ3TH1zVdy0zcXpTUK5kq6/Cyjkx4j
hOd6uX4ahWUclNx2UWIgYJpNBPmeQm5Xt9qawegbLxjFGT4X6lNIEDcaWEB97Tk39VMEquyIK2Gw
STStPhoJchQ2ZdXWC7rmFJSltYOYo/+5v9G3x5nGumZQGkMJQ6FqcUkMSL3q8exYJ7Sfx33WWflW
d4bk6EZWspnV6H1WgfLF8iOhDZL40z28Qa9PsW6kQ53ap4TJxdYuXfcpAsMBy7NGb3LlWn/r4RAv
4lbHK1AW4tenF9mLQpn7zj6lnOETds7iSR8kaHIwhy85H85KyrcgHPzv6WD2wa0g8tLwXnytdTmP
SKHEzmmGVLCpE2N+qIYh/0cvA9kT1oyjiOziqGcmxm5gJY8Td+AmoWY99nk7PySB3r80Cabq1Ajl
s1EV+XPrQBGpNC3aAgXKQaGopERDEA75+1JJ+WqozCjJ+BNsxhLfSHO1N8ogwblZG/Jnq8utraGh
x1uLbk3u5jasELaleYmK1gFZun79YuY+0IrG6e1TXbrJydMhxGigUJ6HxgZ5ACN2W2axe4hrxBrv
n/dFUvn6kHDYuKIAOkqH2uuV7YYbMnIB8GCcYv07e/yATW3UaO4Umvbp/lpvHD/z77UW31aFWCtu
461zckINp3AHlvrkdPbZhkKwFWbvnO6vt7CG4fhJZjpQMJBhfF+0Kq4fLp6rzg6YvJ+4mroXpeqf
C61Ld3oTtZ8G4UW/ay+56F1l+T2iIRuU2cYDiYrknyr17v6Pudlo8OZgwMnbuS1RJFh8e06PIbQK
p/o0Ooq9RdjZOkPTfIy8xvjnvSuR5ErlWGDY+NEtFXhBnpmOQnZLeo68gZLMyn6oHN2PU91+Z0Bh
cMYSUCvYXEY/y4fq3HYu68LTfN2u80vRRj8Ut/odZ2P+ouXqtH/fg8kxHSmsJCHSLb3RVsDfp3bC
zDDhHNnmVjRe8uAVmDVmfb5mJLa8+liKIoErT4LAmBIu7tteTAKLGQ5GrDbTpppaW56JeZu3gbaP
JuOnyE1npUBZfh6va1IJSfNACGHq4oRYU8JE0mwsP0J//6A3pbbDU7TYxraI9+1Ml+3+di6DjlxP
MpnoiQAAIlhefx1NhsR/QVXiAyevd51WGVt1BDu4m2iT/uoV1OjVMfdmuHk9n+r9xeVf/lc3AK0D
uThrg3XmCliOmNWgcLp+tCwwlLX6zagqddcFAles+8u89R7pOlB0QO7jn0XIKfPK6jx3sHyM2pSD
PU2fDQXmTuIgS42mSvhYh069cuu99R6Ze9DsQQXqljpjo3xbtWls+4nhhhfE4/uPie2lhPCp3Or5
oP68/4zLyCK38q/1ln0Is6h0O6WT5Jdj+VkVQ/+ASuH0Xx877hra4a2lKDN4OBnBODbXR4aeEkQ7
McBjqelUZW2ZPzlcVDtJxliJYm/tIlR1cGKgFaWCy/VSiToUgQsEwHeDPk02gR262zrOUvIGxK02
vV0UK+nuWw/HXQ/ZjkaVFEe7XjEPG9PI1Mj2MYMQRwKN8tjpgeWn4FLfvRR6TnLu4hKkNari66Wm
yeisRESOr8X57ywzpic1wTqrCqpxZRtvH4qZgMwrGMRRLr3yWv4awnX94Dal0zk+04PoAzR5A6uS
QQoz1u+DVFDjQpxltgOmUHY6qbivHyrtknIKQsPxDb0725l0S3aHFoCaC1jNgZZvRPb8+f7Zvz0l
zHWgSEKDkTiOpd/O1M2YErpz4Leh0Dc2dNazKjRJ/m/MI+DN98msvT6jFKGhAQe5AcOzxb2QB/04
NmQIZ+5SezcVInx2zNRYaQu9quZcR0dPzo5InZme0rJZLGNoYWZN5hjiFOjlRyfLmm0zZ/1LrEzT
Zkjy/qmqGRk4SRC91GacbElRh2iLenm8T/jXpml6/QQRp2N2qffOSlR9xerd/D5yR+aVqPHcGMSY
/YgyV6YpfmL34aYBIPAb+6f+QXTDl6xE+EjJbOMAqdrYGW3lbK288I6WVTS7KYj0cz+M7akYU/Ok
J40hZWWe63EGEVpnIeL6rrFlNin+tXAr3GKiR+DOENFTFDvc21Zi/06TwX5ELCvdV6Y5PCrm4PjF
mI+nvmq8nSUAUQ+JE67cl298SgzrASLLjhKf7eKjLe28IVHvFB+k6HjOIsQSp6Swzi1V4soGv72U
RLkzFGD0tbiay1Q0plVOim9xQT/BP0duGizPOewLsbLUzQ1pS9QDQ0omAgDDvcVRyxB6S9FAic9O
30S7OFF034sadeNEjeIbLjQ+00Q/6v5ne/N8LAooiWEbC0qroetQAS+QMGKMyRnlseYYd1ZzNNy4
PxZmsnYbv7UULU+pFcxQj5b29VKOAt8lsoPkrLQlRjSjPT4O+thuxyYvVqjhN8GIp/p7qcXt2GW9
NVmjm6Bq5nYbEWnFfoqMaMf+/wxDBpj3N3GBkyQYyfVcibjiGiFfXBxIb4Iu69ToAfZdaW0LpSx3
YRpVe32csfhxivBhsEB5WIXjHCbF6AD9KzO4YeQT9EQrPnho7Xyawr5CB4bCpKyy8L0pLb/QwfoO
2Amni5dwvfn/h7Nr26obx7a/UqPe3e375YzT/WDvK7DBQAIkLx4kIb5ItmXLsmR//ZkmdbrYho07
vFSNQCLJuiwtrTXXnIlXMaOwwL4C819eFcK5V6aRfqHocxPYtP49/sJfM4JsBeCRSKpig1nH/UHg
JZWgwicQWOmrTVGN7WVRCXCUVJ4Wgr+g0UJpZk00wnWrQmXz4tyFEtyCAzgrFn0eBopzANJCqQrw
fnOUn+k3elVxnZwF1gjiRk0HP65iarQvR5PkEF2ibfDo8j7vEPEpx+/cTJBgCVB73/yuzZpghs9E
4Ih+o8RktiUBpwfPK/PJmdCBNxxT0FuheL/cODjdC13NA3fYjUg0w41ASQden3OURdvVfVFDhu+M
EWpepiX1Qgew83VmePKgksaNfKghxJmb6edJCp2v90/DG4fvuRjLAQzvWeL6eOkVCAXrDhRiZ5XR
q43P9eysLnS+ZkM93DpIai709+YiI0CEKwFI84nFftahHJORlT09611lYYMTCezK2DWhDNwM6fgg
c6IRNQBpNFJhRrUCbQ4O5ZL84VvTDhz0lOOAC+TMXfKEtUEPLkJ65ilP3SqAwDYpVNPObCru8Bt5
b2kBjdyB55HbQZhn4fp4w7xOXiWwC3gw470zLcsL/7Ibm3RI2EjPbEETBI24f8ldlp8BPLEkzPd6
hbGF8fJHpBQoWsRRjrtiPQr3exWUZ1qTDWEtPYnwcKA9gqvzkylyssTW/Cp8NOHPAbIGLhHOGGo2
Z9YLxWZAzRoBP1O150d6AZJFDhJhlCxldahVFQhUSlQB6iKg696yxBbUNP410o/OvdfbSznZVxsO
rgfikdhyE00egMuzqW6qzqWDptSOeLQLwgYQkR1FUj3CVmPgBhnLyxzzsB9Yb39Bmr/Z5rn2/fdO
GUKhU5wSnBCYDtQrmcdr4LeFU8saBWPCChQw4T0NHa/OzkHFoc6V1yyFx+feCULjuDwQIcDlgWfZ
3FGAkDGcrcoxzgK7clY20O8ry2xFCF0iE1wcJo1IWrkL9ntyeV54t4CoTJSPAIHC+8JFMqdDspuk
qwF81y78obbOKuVlsdbpPSj+BdKyXe/sVA2RjrKqlgL0b/Y88WBMdcJg+puZa6VShIcGVMsZxNHP
6jTwt1AI5Pu+BnV0C5rEsNONDA8bKPe9v7CzeAy+GYRMCOAhijdZ0HmwuwCfSNYjm3PgwEWtSG8k
m0K2v5mjnHrBoQIOEM9RPBPntO4O93gXVGN5UMoQu0zvrDDtVHZouT5GxBi1/ftfNbNOz/0hXmHh
eTgBYOfObQm8j0ydoTxQ3ytWrtOmu1Z1kAEfzaV07xtdgY0MMRHU8gGIN8cYof4870vqlwe8crFO
rE48Lywl+EqDpvCXHoiT13q8RYOj3mbnEADpUeMlNCuRCLG8KG9RAyukS5HGr2/hyFsxbujmE7Pb
4ABCMSuEkrOx4H/O7PE0uVNcAZcLDBNwTTPzKCHYQmjmlYe6tct0VYKwKkKdpnXbWva5rZWgw3x/
NecG+VePE5ADsdkpnDF7qwwdPtkbMMdOOg7nxBkO0JkKflZCa84E9POufQNeLiuC+y7wEj1KHUQ6
QIRbYXBsqXZyhm+GZZq+H090vAfBd4Ir4tgWioxzDsnj6kBGR0Pmt6Vu1DfcRv01AaCtK7AapZlu
TemVkZbQLg0NlJgeACnmayezQS5tIUqYMt+9EzVIJj2QA1irpByM9cLEvbVdDMSZcOpwGLBox0Pt
pIG0uaZXh76HgCVBIS2Y/1M38hJbv8g1eCod8HFfG5/bn3ldWOvU7/1+Yflmtvx5vqYnJljZp5CX
PnOY6OQt+4VbHaCXNQIRIZ0eyXOXbZ2mJ2FSdFromeQ388m/ekUVtzdRaeGpNNuliVZ6vV9ilVJi
eZcArj5UyqwBchnGdQ8kaVTb2VPd6P7nse3HhXP6llHAVfmfzmdXtkwaBXYJXh0YEnmXHQj8VijN
c89yk315f4nfOoxwv0wcDhSIgbLkeIV9piVZzYbqMDRJ9RWAZLL2iJCIAeGiDku8hDbvd/j6qgIJ
AJB2yGmB4uNVtqJ1CyYQ+KkObd6wqzaDzFmSu2Irhy4GT3kOMlNffeqx0gs2/a1tBKwLcno6HlfI
0Bx/qW7JgetFUB00SMtsc73JV45EkaxRetm57oEpf0yBCnn/a9/sFABkD8SMyGXPi1fBgIwcyJDW
hywX423heuzCSqFD6LWls0nstL3OmbvEjTyHjT7vXbwvJppEgMNwbx5/ak31JCWKYftk1H4cwMO/
w801rHlT8BtuOD+hqupe+ly7b1DCfoBwR4sgsmstVU+/9fXg9UCBAhyjKQd3PI5EGQVoXJrqUNLA
2NiDK37oWYDMtKT5VxU4ycUghFxY5+eFnN1xU0gKUE4EicBEPFtogBJ8MgwI85st6Nuhp67dNsJB
Xb9fqM/WoOtdlDb6+Fja1NkAeJRtvTwYsCR1vU+Smm2Q7M0usHBLcZ43pgNc1Qj/4qLHS2TuiDMX
iVXhltkBuRwQLAl/WHlOa629FqyIg+En22GgcvubO3C6ZOCO4rgBKfIq+ZloLC0JFHgOvM9SCF0B
Uh3qooZIA5yB8rKXAvQxTusurMKrb0W3cLvxHyCP4PPPFoGltuagIDw70M4wflIoSO8BVyFntJIP
+WTULDUs+aKzPgFDQPEvoifYbEitgKrieLsxxYklaVNdMUi75Ns28aVPQ6Bqa6eOkM7zulhPOkE3
gdkN7u+FrND5FNsFwwhwT6jUnautF2NWImDliau6GetzvOPuEOFC9ZLiRghuE7VwKc7sNqCQeFwi
CQTcx1QLZs3Ck4L1rlPbTodK5m7bCtRHSoeA7h0CNztgF634/V0UYOpenCl0Byg+gJhTHQ4c/WB2
G7a1Z1eBJe0bHXJpkTLxgikLkAC4YGiDoziotdRbKK5ntLogtdRu3+9+dmn81T22FF7y0zU1203A
EKCW28rtG26NxTroVb/XylYHHHIIVoUyPznSdyOUcLer9zueGn793X93PPtui6dWl6XMvvELUq84
qK+uC9P0P73fy3zj/ppd1MTgoIC8cR5+TCHyYDeM2zdFQLSHtkcpo4aX5mbwvXRXNzQ4L1urX/i0
1zsISwreI0QoQH4ElO3xaWkDTlI9He2bsavlBnJx7srtgGiGBJoTlkGyhPmY30rPi/jM6w0eDZzU
OYcMzb28ckfXvml6JqLKcJsI6megobfqYYVyoXTjFm2xoSD1+FSD0TYyM729bsDbshCCm3lX00Ce
lRkseJSTbMK06C9iT4T7g0HywrnJ3LRaO6LJz0yOOu6xrpcYWt6YZAhnoX4FVU+Ajs/JrdyUNkCD
SedG9SJuvN44s1LH+Up7AqSUp5qlYt83dhISPwij4tUKxOsct1CZPEjGVjg3A6qqd1Upgp+4ALSV
BDHHOrGHADKA9lLtxBun0wIFDcofJ4032L7j+YRonVUQU7g3kM8DoDQoun2gBAqO6s4+jAnqKUhd
39i6Gpb0HOd3/bSUiNbDjZyCShPa7rjrREL6S1SGc8MGlMBSt0EK1wanegLE5GZIdAhXkjRfOx7k
hpAqF5saGKAwAzXtVdIV7jqrmL7jabsEXD9eB+BGcNHD9Zog63jh4WFyPC6jIFmGWI37YyqUCM4R
7KTmeZLrbROsEssC4LevuqK/K0WdOr9H1v/cObpFVTRwTygzmcPXMmkhugr1sh+KefmGQIXhDJOY
rYjrLZU/H98Lv7pCngLFp9BU9ICZO/5Ou4DH4lvK/zEApralntFupEmHXeAKUC9oHir7A6Lrn30o
gIUFdEt/69ZFSBSdA642BduALUGF1HH/DjWUQHi7eKoVCkZ2AdgV9Zg3We/ekyYzZBJqYA0YF0zn
LKAwdYvgIpjpELXFrQ8S6eNuzbyphs5uzKeRlxoq5ILMJWsQUbnN3qMt6/kKACJd3FooN/RjwED1
4nLgZcZD20wAeQeBRLLuErygF9yuY3uDEU26xmDpRrgbGT7wQx0PDB4XIHturj8BJYnyGpsQY1Mk
VdevHF42D37F+qUS/GNrijg2at9RPIpo/oS7fgWW9DWw9/Wek/1EuINDKVvJz1AjVKFRltmP37kn
/+pqckQmyRs4szPDnXUCBw5K9j9RrJdbF0UggHVDeZNPPxlm4cVDn0GCEGfNcxZWfD6v2OkA0aNI
AgE6kHDMeQYQ24bWVKCKNCS9J85zv7K2A1j9rTD3XG0HyoFqien91bwC1gsuIMQ9IP0Iyzpbyj6B
GlQZZJCN1Tyk2bW0cyKWwqoLvU6370/ssQXHxIKMZjLdiHUg64dDdbxtNNgwT+uaNg0Lx012dVUi
r09rGQ7MyK/k6NlXoEwjYeaN5e79rl99JiC2U1gOm3Ziwph33Y494oTghYTSuO0Pl2kwJOsSb5Yr
s0ES8Df7muD5AQq5UD0FJM488c1zTQDUUiX4TJEUX0F3yNwQaDFxUY484Asu+qsvA+8RoqUojEK4
D/+d2UZiFAiaj0RmSBgDZgiUESlDXtAgCCUuqYXeXi0hXj/I7UB1CqYJDJOz3vTRTsfUpG4W6qmt
S/QGttCwdbLERv6DOmQC86IqIXCG+mANtv/w/tzO0kzYQ5jZX8wNiBYipzs7nBKRW2r1VpKFyIKY
OsiErWJYMVn69KxWAXS92jotINqtt/6PzAfJf0i6QH/oOt79nuYXxjLp/E7c/kgxTkrIs7Fk8JZH
L5BeFgrPyrfCpN15V7MeS+5VUCQal6gYXs0+souIZkG4DYVbsA+zA2T2IlUITKJYoZIdv0EmVWxA
LqWFNqXJPiO1uE5dS64cOCELB2juaoDfeBLmwenFZyM+Ol3RL7xZyJp4rV/26FpZRfllKNkNxJet
z3WlI3vsmcOegG5+wWA80wD9/TBCpgk+F7w90IgiPArc3uwG7JMcl1Bt6Vlow4fnt3qDOvJVq8qh
ivBn+5PlZqreKarML25X5tdWaYrq0aVGf8HBxyhDpybDZ0evciNUXjmwi7yo7AeA9pyD4XEVtyJD
0XqeOlLbchRcqq+whvKi01FyHHVw3trYM1Mifj0O/vld/U/6VMe/voH/+3/x5+8IbLZ5mnWzP/77
kH9va17/7P53+mf/+WvH/+jfV/1T24n26Y/DI+N/bET147HL62r+b46aQE9/jWT12D0e/WFddXk3
XIsnULw9cUG75+4w5ulv/re//OPpuZVPA3v615/fa1F1U2sphvXnX7/a//jXn7B/Lw731P5fv7x8
LPHvLuu2y/44r9unx1f/6umRd1MD+j8mbC2cbuyCiQ7/zz/k0/NvTPsfQDmClXByzeEX4jfV1N6/
/rStf2DXgKwE1dVIUmK//vkHr8X0K8v7ByAAAJrAe4FkDv775/9//dGK/b2Cf1SijOu86jgaxo7/
e29qOAl41OJxNx3SFydBIugDgmqV3gReWeyaNDW2mT/qv0Wl9nfr0zl80brnJrrOoRp3XRXOl7Lj
0JWgS4Q7p0Y+uR8v2uaG8MHVW6Y3SVVcBSXzVxxAmc2LRfxrmv6baZnZJgApuwYK4Ml1RYuvDCZk
D3nOJf6bUyOfWVqrx9WSJxg5YiNmiCTDuYZa4oW77fgm/XvKZ0YGwo026zSa3tiakayF1OpHWunB
KoWi+YLjfGr8s7erRA/aOKILYxCgyJJk4yF6vgDbPtU4NvzLZfUZ6tzTwk+uJ8GcVWLbd6rTceb+
Odv8L1f11NzM7nsQUxbjkOfBtdfXekhaokeOkWeRn+kL++b4bvvP7M9xq12t1FgBaHydemw8UMnY
rnUgtqScvLtSJLFDBMq/QUiELFwuJ6ZrXjyDh6QFgYnSvy6EuBxTCsAbQhYLe+lU47Pji7dLVUGJ
0LvWU/erRnsa1a1z//5aPE/JG5bnGXH54vwSv2XC46K/5o2xNpt8Lcc69CHp0N354+e6HcOGRQW5
Ik2x1io3tFBXLr4nyR5k/PhvHXxPQCPw/mBmXAx/r9vsvDe1we0RKMFrkQBUxuRmTM+18kYWB3Bw
o/b1m/IJ8vpj2Jv73n/wIOde4cjSpjlL9IsyIKu//tf0zvR3SqMIs97blNqw1uqfFpT43h/pDJD6
90intXoxbbrfJqXK+v7awkPYsr4NYP9zMSOWOm+rjSGHsIRGj9b6q7HZaIJFpg1lAqoivQrOCFkC
PT6TfLy1fDM7Q4Oy0FpzKK/Box3inRciARv6Zbc1XMwQuODNvfQfEnadpBsD5U2YnxoJI6NHSKON
EjtB1r7b4S8TsklMKxSLJRInTvlzIOLFDJWDR3IBTtJr1M0UqHz19lLpD35jRwR0BGFHdXCH1CbE
stitoVGo2fG+uk6c4q732wuuNz9zFlzkrHwIrPwGFTAHEeQPiqefNQ5PRJSrwVBnkptRmw3nvqEd
PIFXIPjwIU5ofXZl+42U+komboaIrfra9OU6o80qyLJzoQ1gvU52LZDL2Theup26hV9wpuvJVgjv
XAOEMdP0s2nGcgO1HNlwyXuxBWHEdaHxr3nVHIDz1UPLbHZBD4GMnF7nbgCUluZvHJqvBkrvpCY3
VJF16xRZBKDmxqTqzMnZmWfWW9435z7tLy2juqGUbdKeVNEgknholuinT1nBmQ1H7CZtnI40sdnj
gsuUUiAzEdlWULM86Lyyr7LR4mEiioVTccpQzQ27gsIbavrwDS3boNQapHVL2IYTTc+RFIU0cxt1
+Sy2JTbE2IEDky0BCk61PXO+7LokvsusJm4ak4VAzl9CxeHmfUNx4hToM9vdA7JU4PHaxKAW46DS
BvPbdUHb4qpoXPBbv9/JqQ+Y+WBWZQ2enQ48HmRwLWx6Vugk/ljTM4vstRxo0MZrYq3RBNTz6htR
BEtKm6cmZ/qeFyZCQ+WAVlgpj3sULEYa8IehwQl48Dt9SULo1NTM7KNCdpk1rtHGnTbEo6ap0HQX
C0pONW4ej18gMlVBX6SNpYf7JkAUdSdbkn3Mp5jD65SvCu7blMfghv/iAT6EWq+nj63q7KDiNTrk
eiba2Aj6MUqGMbZ1i/16jh69Rl+6d2/PChKcx7Pi+SCE7yXMDk0MOwowcrCxeV8+MvJXtTuFpYGT
O+iamKgAzHuoLKhzfcEXOjXw2VmlZjsUdp13ccn9bdVKtuIGCgc+NvBXZ3TgDfHRuBkkG8ZNYJgT
viRIc2rks1OaOKoVxPJhZZo22/VQYF4VSUsXFnRauNc+xqsUdtmXxJHQLIxBYCxCZ6w3PSW3DSnO
oQn+U9r5WdXRPnaKKl2objn1PbNTC8j5MOpkmixGfmI/RVaVLMU4T7U9O7RB7aVE2l0bmy2DtUea
GcxI9u79VT7hjyHRcrz5OzP3oS+qsbjvvOqxKh3tC/hjeEj7xF+PjdI3BNssolVjXiL12iZhMyR1
RBzjBi5Dc1X1TrIZvUF8VqNrXVIwfYQVI95KQxIjFHSQF+0gfhCX26HbG+7q/XGfmpSZQYDyKjjd
Nb2Lme8/pUo3QtF3C22/7YYA+3E8JYkoQUjVlVhMj2i70mm9EAzZd7rdr6FI1V4IiGatKdOXFNRO
fMucOGjsZBlUWtPFiuqh0eqg/+6y7ENXLbLjxx8DNGJStULDVQtyN/B9e12ICF++0PrbFyIQQcet
G5bWoHIGcELHz/JVOjol6OGhzcKFYXzoQn9VnyYKh6Nf0saZVuPFMLHDem41LpiKU3M//fzFjZ40
Futy5fPY6yD1lTr8B5iFlx47MzjG/z+6ECg7bt1XqGwEB1YTI4xu73WAS887mX/3gLwNrYaN60L1
2t73M3IYuBlEvLCaNfDaS9CIU183Mx21R2Fl3baNx5LfQOTrXFTBzw8dQH9mN2qoPLRtCeJBwJW+
M93+ofP+x/tNP1eqvGG/53AZmShLJH7exkWtxN5oBhdUdFWA96pm5mHapv2KFcpeQdPr3gWj2ko2
RhMSGCtUkI7gnwc0ahuMCfC1MhC3XllphzL3of8VlDVeN4MGrHdSRqxEjU6dkHY7mi5dA58QbGnm
fGr6pFwZowQ0qPRNQJBR95+BXSqEVU+j3ujKXUc5XwVKWhs/p2Nk601z7Q8O22d0oGHnivxSQz1M
aLkJEtTg2n8ggVbj5ZdkG2sg5m09qO4hIXI4MxpIrslSDuvB17+LgReRLlEKMRDOwLRolOGUFthK
N3jw+hLoL9PvQgChWZir/pvKtSZqyvyDt80rxhEJFd1B1U3clQp69QMy21pX7t9f2RMX8zyX72bM
R6Fyz2IF7QZo0QdemOvVE4oFEXPwoTEeFgxJLaPAy2Oss6XU6wkr5c0Met9mNgdbJothyrM9TyqU
hgVls1dm/yHXFwDv44NuCkqJ6+ssRi3UBSRy/bAGddaCkZ2M6RvHYV4ZQKANmPS6zUBj4IsoC1ow
uyGHjMiBNuyNQSMLq3PCWswxs2okJQNJPI85a65Em3zVq/rT+wt/agVm/p7KIRgzgA4hloBufoFK
cnlT6WO9RhnGkuzeqdHPbN0wNqTy8oHFeqZfSDb8KECz/LHRz2xdywYTMAv4SC3NzfNOMDMcgLk5
OBMt+se6mPkzoHMnng4Ko9jM9eCCca3fWV7LIjb46kMRcnCsHu9RoQlvaAfTjV1muMiTD5+LQC6U
15+Y/DkZxuhBwrYHx02sUVT+iaJFNcXHIvug0TkeN3jwRIqqCjcuaNQ6UIxcmPJTY575Lh7xIZ1j
EzemfbcvA/mYWsHHfJY5A6aplNu0XHdjoN01VPCkAGRJTj448OmDXvgsLRgCkgGI5RioK30V1CCi
HYxsoSzm1KzMXBZLqr5xaOnGjlYXq5Z2l8mgLZXtTkv2hiWbl6a2qulMwZkbN3rPLmWCREoK/dOd
CIw2AsxBho0ntdWHjpQ7O7WgX2093ltOjJp2FQVFnYe+32qXbq+qzftdnJqs2anVggA65ID4xJLl
kXSbO80Mnj7U9Fw7O83lYLJ2wCI3GkHlMDc2k4zNwtycGPgc8OS7XUaKXmDgQ9KHkLe77TPjY9fI
HCdKskBvUDTXxlVRh2C/yBAxtx/en5VnsOMbO8iZHVqI1vlZgSLZWBUXVedtdZ9EVG3M6lOSJSvO
Dip3VrqxVeWTaX2j1r0OIS7L3Xu8CKc/NWc51I3Ba/7+eJ7zZW+NZ3ax2QBeDKQovdhPgANSCgQK
dGU0JBwCc68nF0hU2OIKRdd7AsWhqo3qBPaxsbeqQbB5SmI0YLl4fzCnFnX6+Qu7IIuiHl2X1jGc
g01NHSsEmfZSgeepxmd2obK7nOEpWceJ7xy8ujmTIN1eGPiJNBoQascjzxLiSj33y9gXnfzuZIXY
A5f2iOB8vmGgzg3Nxhn2KmffsqT/ZBvsjlW6f6OG0YrAHpeFZerykEzw495F3qrujXxlMVNe9dBi
vkYxvBXxzvd2dc2+5Bx14qUyvyLZcLCaZgmfdGqGZvZGIfnvgB+visEl8tMEhUkY+P0S/vuED+jM
LM1Y1m6DkpgSJEz0UA8dEBF42EH2rXw006WyrhNfYM88BIkMUt5LSWMvVY9CpN9cefehrTlnoB6h
k241Wl/GiQrWZVDERcKW5v25qOGNMzjHYOddNjbZqGgskLPcZ2o0bplVFwdTg7w4o3m6D0rOoBXl
N+2qSzV1CYkOejMKq424ZBQ03F2+8mXhfsvyur/wrUoHQQdChx1egsBCGJ8cU5mbpJNPqrW6ZiVr
6a5KVG9vyvxjGXkICB6fgZSOqJeqwF3rdZD9MLMtXhSrj83+zEjl41hZtE3B4AUJSter7pyOLhjk
U1tm+vkLmwPyPLxcaUdi4ldPAQseDHfBtJ5qeWZwdKmgCyjqIk5bJ12DVqJdZxr/2HttTh/hAMZn
e6PM41LIcm2kjbEaRLN0WCeU1Vt+zvPPX8yKVWkQFjUUmvc2/dBH8GoQHINS1R4p99IBhqTo13r9
aE1Xe/6EGsZtaQd42e+ntAlIFlYZdVZdJhE/uPPtbONMssYBai3AIFcbtzin0ZhBoAOxAXYPYAN8
5JBY5i1KDtcc0Un01PkPEj91us2vbg2otH1sO81skYTIV2EAbBmrUf9GaphWXVs6zCdWfa5oh2w0
yKhITWJUZiFXrjZ1bn5szecli3lAUlcjFYmTJr2oTX7FxMc8njli3UplgQqAcrKbCPkApQ+BOPr5
Q5NtzcwChYHJBscFubW7T2wovyzcuacmemYT6pJWhnQVia2emqsAsLI9FHG9zcdGPTMLJCGoh9IE
Wq+bQ5qIB8Tl7j/W9MwuVHUDFovWLmN9JE6UCsK2GiXV6mOtzz0Rp/Zd1ZskHoMWRYg1ubQTM/hg
4zMPgdWmq7mNKOKBpveQ+ARjpBIffBXOIfAJNFksOaoqHlhFNmk7SXbWH1vOORcqsXXg3+DVxsDZ
8zX4SuFxBYm5+9Ccz7GkI6JOKSRDy9hu7PuyqL5VDE/999s2nkMQb3gHcx29JGWECLfKY93UtjDE
Fzj2jnsHW+s0/l6nbZiXe672k41WY7fOunsXsVhzMKG6BCo+G0/sUrtOIYkImP22LUvIeP2wyCe0
QBEYtqhzYaIVt+thrcUOsd/QLoe9ZVxA+HlFLGzS+r7G69OFbbeIHnYQW23HGAacVc6uFvseXJgw
1dyTIdOLLX4yYltoUt/j/misbF+5X1Vde1HbHfBLk9hwEKwQ2snf/OQHaDGMxAht+wqP3QtcBhBg
+NGqvedmK1h/FIaHfu1GTZFN10ItmhCy8Vv03njdrZM2ocKH5OymKPcE36NlTwn0WMvgOxfOcz9o
0kAsWEsAUSsO+Gu+bq8xDsdQQG4hhFv+mkZOQ721th1EatA94zwCCSq+rUieBMgEMSG4zXqdnSXU
XolcX5VeElZtc9bpEFAEO423me64wUMVd0+vakOcI2JwnwRAWrJ7Eyy/Mr0QeNYYZb5OTfceY0gR
X4Eq7c40HiZBNbdyvuQQKkAZ1hoKDZGrZ6CaMELeHUz3wkMCKUvT0EUEFcQYUaobazWaQL2J3TSF
htIjPMqEvhGo0MXIu+4L2ENDXQ4QtuMrmgE+yFaE7advNMWDT9wDggChPuqr5oNBhXl1O1g6iARX
YxHzIs1DI3G+pnypQPhEAGZeF5xmvC91hmeE18lPXmdKZKBEt7ZqLGXeZl2UQ+Z54eiduGGeyxpe
OEF+3bptD0xITLL0onfqz2CzWaA3OtX07A5oSANOH8FJ7IrM3vvgcQpt5ckPDnx2BzChAgg14qmL
jM1DKdWBdEuyLTOhq/9kBOdFww2S1o4jrTyusPczlUVGK89wwDLhrLH/J4+Hk2uJrddnkFcxLo3u
7n1LeGrpZ14bVR0qIYukiH2L/kTOS4uTgLNPUIwhP63cCS59MSzhu0595hzP3A6J7bLRzWPw5zbn
EuwK1xWHjHSV5Ah/CE0dKr/Io7RoRGQnIhhxJo1gzyzuRxUO/j6H/sTC9XLiw+dQZ5DUgMuTllWs
FzU7oB6CXnbcpw85OE1gNYd0LQqQN78/yyd25jMh1ctNTzTbHUE5HDtKPkIK5AESPI/vN+2//aiY
A59pZ41lCxBLbKRkYg3wQDFC+iAqwNawh+xmsAOL5LCCXE/9sSfYvF7QU+DC8hWhMTgo+ggAF2Qb
6QcTjfO6MR/8KaWDZGlMZP2lqthjqZtf35+pU4swMw9WBtVMH2SXcUOGO8PtvyLeubCZTjU9sw0D
aJG7wjYLSNzodwkv7pvWWQqDnWp75h7WBW87vTZoHPT6fUKCDW2WCNGe6S3e8IKeKwpf7EtoNNWg
YbPzuIVc6pkadDDTOKX9iQ+Dt84KM0fpa+Uju1xrjbmmcriGxFVQACNYFqtM5MYWvLFmSAsNusdD
06+lqvN1ngbNCkEFY9eWKaQO+9TdEHzESppGRVZZ0iRLHuiJJ/UcT9vyoZcG5IBjoaqQOGRTwZIU
yJVXxA9VdQ1/ZgCgAv/TOaode+QT4GpJ9x6MSevCgT4iCUcUEuFW52Nskk8MWoZKwxeRLX6GR3Xn
lmvilWt4a1lrryfXofeTaPK2cutrSW4E71eWjZw8t3dd/0MXD734WG5On878i+VxS09nToGvg+Ob
D1tj6ZCB9n0K3r2x8nNAbxvUrUR0tIipwbLbIWdig+Dp+Nl2pb/rc+quIUfVrgnEYNaGpOm20kwN
aHKQgm/BKiYjwK0huzi2FepZu8SMALMo74iZIV6hcTsNKw7KtJzL9lK2OYLeteuGvVf0W0tkI+yU
7C9V7ZCLiUgItRkOaOUnpWmQYHXGpmOSnMsOFd1tCslXvWXwRHhR9ZsMmEOskK199uvgRqf6ylHG
Vda1cKKVlYUU+nxhNw4g+KKsBRc6G4sIkiV1WFU9W1U5qta1LLDgyQ/1Rhel9dmW9rgZzIqsLarl
PzUhi0c/kO4TuDvZU8YKfjVaNQlzEpB1MGIQgHA7YSMMcZ+gunGNE+KFjfIqBJd9M8oLpV8kAPFv
XKbo3gIlAPgCLVAcOt+KzBrWiaFpkePSdld0mToDzs5rososLlBMlG5J0zzmftuDZq+3D75dPqE2
Pb3LxuxLAKLv+6a0nXPb5MlW2jbfODorI70sAPyoLNlfQTG720rwEe5A9uWuQK4FMmMIeZ3ZnFsr
YCvgqcpRi8o6v6N5yy4LjRUrjSbNHd5EXoXwNHMf7cawr4quvcZ1HXVaZu+Gxk7XaLsKDb0bNmQQ
Bv4CstIglZVRwWqypp6XXiWE51c56y08wsELKPLiq1SsXA8EZmSAKM0O+nPmCirGfUR0zm81sJdc
j8z+CeCQvf0/jq5syU5cCX4RESABgleWs/e+uf1CtHtsJBYJCUksX3+z79vMhN1zmoNKVZlZmRlp
5QN+LJQeJnhzAwTVfbtCJehbh0flxXbedtGEYJPT4E9nc1JR6aaqnYU90Qg24e1O3UGMjFRzy/2p
7WV07hCoK6sV688FjKfacygHdkwRuvAZLgmtch3n506u4dEig60YNjoWXom8Dk2aPAbwN/nDZUuj
coYg6KDcBPv7FE4E0HejK2Pb9jrIYcfed8CB79McXkLFkGZzYVBbIR+b0tLZHAokeKjy0kWIzipg
qLQMZTJ0+y3HHfpkbNz+tXByqH0z0D9xG5sRc2Gj/vTedYc8SEwduTA8qob85LIG+l5lK4J/9pB+
jMlM+3IOGvvVDcjxkMvU1vM2bGXHw0RgKPHzP3hQ4w1VMDfPsG/3JUzmy3jDdOl8D//PKOiPTm/k
4NO2KwVF2DQQ3LTIkikfCu8Q/LAP83Q2UrmvJjHJZVrgVF+oYVpxImx8WZg6e+Mx8DqMVFRHhSW/
Ek3LnPCzMQuvRri6nrRgO1Zl8vxpQ6zdReY7/ZxDQe+i3WUjnDZzcXE4mGg9h/a8BZt94vOU1y1u
k2OIVBRdd5aN75GX9JYEsTkq4WMwZsPGipwN9G/SZyOSumjoDhCYzFfjANcAOBXRPed535x8JFOE
Q4Vrf91psgdASbvonDkiH+AA3+c1LKKgHU2S8R0ext1xxEbNm519PGN7S6u8yDmibvNo7HmhtMAG
za6wQIWMZMxm2oz7y5bj4MBdaP9vTnZsrGTDtCGJKlnD7aAQF+XAOo8RxK/Ik+cFidX8RNOpddCB
r/a7C1jz84MS9+7yHqBWb5Z/kwlQPDoXrVCbEeqesn1Oa0/IuNdDPsyVi/USgJ2QMI1txq5c+I7V
wcZN9xrx1Ee4TNE6mRy2q2I2j/CUJ/LSIYcdnMVPcC+PhsLMdCqiJcO2DwIQfkwZ7FXPUVCPsIqV
hcpCWyPPKqhStrZ1Lhf3FAIgrNYuDevZQtXW+yUvhaQNMGwDVUbP1N/O2v1rhjauSLa9gbeuKJ3W
ZQMX1WKXCBYkShXLDlGZxAu/FghAZadudqRiCFivtjRXZSOSJS4anxJZEXBpfzKvscm0hMkjbaN0
L1Aq4gq7Bdilmyw50GTuS9b6oV4JNbWDA3QdwI29HiK+l5Fv0b/OCyknjjTtTOTcVHE32/Q+mhUp
E/zjb7tY97G4fbm1kOKeNHPrBM+YrH/xOm+euBUeqIkJwyKZhqxyJOdBMSJnZCtiGcK7s7NRMQU6
ga5ssEUk0uiLbon9s8HwssxkpO9tpuG9btvxEq+rPFO+AkGIJCu1wjmaE1gFImYufUg3Ma9Fnyq0
Nxt4edmQ9sJhkHjsiY/rMB/lW6CNPPE4EffTFo3/Op5iTW9dH7K5Qd8iZvqA34qWfFyXv02zbU8e
IufSTrn/M3Yxgq83H3zEFtkwi5vopxsjmKMT11YrFahtyD8r2i78HYnuOxzZA/9JIO/miD4NCoZW
8eY19l/dAkPH5mUhuABg7+iLbJZ75fMEJs5ZNuHNW13lXPK1x1tckBEfKCPrcIAr4c/mLFIusMA5
wjgysg/zuMzFvKOt9J4ynNEdPRdMbeqBkgC1cc2LifOkNhS9ne4DUowDJJrcNknpGCsDdK3FNuK/
t/RrgmFe4MYSgWZjueDKeEI/8x1KmCTBGT3Fn8uDO2zOm/MIdWw1TEmGphWGCgM55Ho4b9yI42h+
fqMWIW/ICImOGdIwPuGNJJFZbtm9CRp/yPspfIafc1SDuOvrPm4oVL1hT+G56ST+/3AkRS8STq9y
yik9qDka0Ge5QJx+3Mt4pZ0Pz80eSgg5N3NwLl1K0uXpYaPZp/EOngNBC59K0tSD6nGNoXev6SiC
aqAIL5HTOl76MMeJwBltakJWe4ChLJyPGhXbWsGf5eBl+9fn01a2TAxxkRvpRSnGYBixOSnMa7pl
E4rVGFc8ypsynNL+OOdqO6IYAcOLkTqNhFl8/T+7mSIK9guNPJz2pwVbo5Npc8QyanqDdu05hr9n
EYtEw10maAqKBWYoHfTfn872Hou6rmANWUIY29g2KTJ4mFSKtLaauemKIIS7hEim5BjQJj5PEvG1
TOFMj66TxYib5DIqoopGpsF1CPJffO/SsxRxcBun5a0NPSlDqH3PXkf0M827turi/p/ZkFjZW/XO
JtoWMRo5QKc99CEGftBvcdAFX0BAw9IgCfog0c59jJvoDomB1SHfDjzJ3OeMD1jOcSTvRZAg1Fjp
5i11i7ntuD6rn/3OXG4vKCZLZYPVv2lE0H5nou/PSJrZz0S3+kAzVG2cWAX/jWzF4ZhzcaTDnB+l
mMcSS/YBL4KVkptcvDpoydp6hcNLMeTGljmNXvbdoVHMsRs7zSy9qZG116lLe+CPkiKVnW2ysEZm
BdqH9W8+DoSVy7whBaFB7NMIb661wbIaNsmneFgYOpocM1SQbaVbkuFez2S+pXpF99tG8M/bEXX7
qoxxrmiJoN+chNEh9aa9+n16QM9IXjvv3/3cNeUC2T/s2tuw2gIyPsO9EZ0G9CJ1t9D8wTTG/Q2R
hHxpc/EvzaewppMgb3uqAl9gtV2dENYcnRA8NkHZ37G7QUWQNDchkHfl+HZr4COXlnLg+ufO1oVy
fitQKxs8mEBW4aLDoEYplZ+9tLsv077vqzAWPWohYul4l2cHJ+b7DUGC131T4necqu6IJecU6RDj
UDHBt9Oajf+A4WO+cTO/9qi7V4cNk8Nq07BqGvl3SJgtIcNYKzwwfr8h7AMNPjq+CXH0UJ1G2wHR
C3upYdiDBQik4MHabDjB4wplMeYxWNvFDUC/9m/e7NtWIkd2LbdA5KLuE4syynNiDrkJY1vyeBU7
CG9bjHz6NYZNdkPaK7pDNDFYze2/lfb7AcEpuiZ9q/BGhXD/K3y8Y7NchuguTE6uC2/HosvGqW5/
dnsVg3loIPq/MC1Knyg1W+0A0B5WybQt3ByMr/kUj1iBGIGs43P/55CechZNGxQdTL8Oq5nSI5wi
xrMeWI5+18kDTMQhc7fL9KlTRX9PIslKyvawxPWZFqYR6wm7dTO8wxZ3HKdmvi0iak+d3+WdWyN1
Mtb3ZdQgVNhDE192qcvvnafxG0KQpltijS9nSAGK3OKVarFQUWQc5S20esAwwHmtFK6bLtgMqpRq
75ET/3PPN1kJ1gGhekgkfodV20/fkIa3EB+hHmaRQn6OjjjdDC9XOZj7iLcWEyy4Mx3Pto5XxStp
YkQiIzfmpdvwCYCcszNWaLjAdxfkH7MNMMeuXn6Os41pnak2e9eW2a5Ytwg73klo7xCOsT8MaD7K
YWLxvx24wl4QbuSKObaZX/0G76AsXNP/2qaPToowU/ZpGENJxjikCRwZ7Un6S7klK30I/4k4D/79
uJkdYAhDD2SFP/zPVpirNLamX/MWtx4f2vHaxi69biqMqknl3XUZqDzh19sPSzv+kEQ2vYQygqxl
kuSPWrsPgzTH2mBiwHjTRbAim/OgSGJpT4mY/0Fi8JX0iVfFtgy81nv+39JwUY8IlywGgqyIecaN
bacJD8rN4T0m4R0yeKxU9kYnh61HhcrcvD14h+q2Tasql67dnjFK5c8bCUTJO77WLlhEhSx1ON8j
qLiSg93BQu3kYBqGDYw4U3fyZyZJiMtrs8rwDEu1tKaBMBeVsb3Ioy15GTKM9KhCGPK2wMsyw9v3
PM0KzpxYcIDixzOchJS+SKp9WGDkDEtqFDbWCJKcM4jyDjBTjg++wWsFA2z93q0rdBso5IXn4l/b
brb0doJP25JFFbaUhgOs3+TxJ8vqqHwa1UuHzWBJ1q5o/Trde2LEjJI8/eOqEb+GXrRXXJTsTWnb
n4OE/IzrOi4i2Aoc97ZpyjgwmB53p86cwK5N5UjvobBoPSJba7tv8FOPa+j3E3oDXUUZZJDNbrdy
cpuCL1i0PIGjxcNXPDghanD/b9M0rYIQFNs45fuj2ED/eDl+j4MInhDfF9STUelbto/NaUL7fdVA
f4tsxzCxjs1WZOuOrgMhcIe4w44UlmWT1xGBZHf7EDdP3khT+QT7D/Amy9DlD1zcwTSQPkfENocY
+qZzq3eDdcDEv2GnGVMFJo2zj72pU738WuIUa3WzBNhkWAaiks0niwuqCODLcG1AKRRiY+w+XcCw
Oi2zuzl08mbXZMHCTb45NJmtP20RJAdyjBFwiISvY2QAWaWtF7/IiMck4SL3CPQjhreB+92IGLt9
cIX/nNJkPkgzPhsfPxC/5cd140OVWdHdz1jHK5hayGPK9aPKxjAtkmCNL6Hibq50GzKQqCzgB6uz
91SxqNyZ+JU5RMmGna1Cu//FBPZr4M1nPw/jv2xskYnuWCXYikzd1ZGtSLXi5ZCuv8NGIVAVa+B1
D/vFkpIxKy3uOaTA7Ui9BpBzmMXU14qvHktBXty2JMAaUoCj3KZW1zjsXxvhfQHMIsGZyv8i5oQA
KhuWOrKYYx2dxQVA11MPFR6wkl3WomcGZ9WmazGgK6odh5XF4Ibk1RBDLkqiWsVyOW2rds/RvgaH
QfyZQsyjGSSVxz7eHjEesRMGb1+yH3siN6iPjrcP8ejxJpt5wXSWrh92Dtl//QwMDGduyp57MM9X
gkTDZx4L7FdSN74b08aPjTUIOKR6LfwEy1jeGqjc+whJ5I2K7kWCAVmFrIH2KP81u/2e8vjaxODx
s2ZQVb+S9tCrdLs2vBfVApuWtxFww12I1vS/znXAkQIYV3kLZ3TL57tedW94ZqIa4uk/+KhrwEm5
q5cRJn+bsu+bzV7QkD3CSwBjc0S+RD682lF2Z4h5WTkGi/RFk2QYcxG1VawLUIiN3mNWsQUOy92I
+tIsnaz3ZR/OZsb5LFjIujsngvkWYKcHeINcH+2Qbb/ZSn+aDBOVthNb2aym0gr++XN+y10XF70M
2KVDziX+TrIVu9vSA9qnsG65ANidO/4e5RwmvNnNDoTW1qa/EPnzBm/I9Z3idT2JSJkb7PHTV0D9
4hBIbo+pFaQwY5Ph60yqxrmjmrPxP9e6COaGbFF4DUN14emQHhZpw1OsKNJUWKZhA5qubbFIyE+K
ZIQke5noU0CDIpRZVlMpzDGAQcoloDMcBzDPV2oU7QEA1gQf8zw+jWaCL8lPUEMM39SS6ZHXA/qg
Kg0CVkkbb2Wk1/FD8zy9IPEXp5YnFXDiDnF9SP9mrMPQELaXcJorZWaOezRaDhLbeDfX9cHTTnT3
Rjs8dXzT+TUjUtcut+gCAvLAsgiTYpLgeGUj/MB+QqPQDXwnCE+uhIrnEh3+A+pWWmlcnnd6j6+u
UTcWieg2tYjN09KbArN48NDQ7ctvPS/HCU1KwkKPWLlxOAZx79EB7N/pDwoFtd8LMy4vJ9uxgmWG
VuCVBOw2zHdk9K+A/8gSQ3HvV0j9QHfsQEmjp3UYr4Q28Cdo6fs+Mti2TEgZI+ymFywLkdndjDFd
afCaFPNMbrOKu6LP/Vz3PvqmuNr0OpWY9zo0jLCnbaT77YGmUPSg0do8xUmOoX0ft1M4GvGRMuDX
nZb8YcJAcV42Ra4wlUMUDbzyYcWbYxNt4he2k0s6g9Ml0VHT5BgB9WSRfuOaZI+ZnBVKS5hdNDLT
y4BgzlsDTHwk8LiWs7Dq09QdEJ15FlytNecE1bbH2xwmy/wEgWn3HcHhOp7CN7wRuAIDIcomsayI
SHhaLFyy4FmDXu+U+uG2h+3XTJuLHtQ9Ap+6YgzWq9if5j2tWLgeBRca9MQCtUcStBUSDswBjscn
TfaxZEFe7Fr+9H2/IA9+oULmld9Q6bfx2e/NJcuC/sR4PgGFcMBD+r3WNL9aXHDWwgUb2uBW7r7e
8c4XfDQP3URvJpDkwkb3BvL0Ed4616hZn+YZ376MG2wL9ElcjsOOIBi/PLaQQhWqg4f2lgj52Pe5
Oizr7l+yNgUiLvZfrSTTQQRfZuq+dgpcP4bbQZkmIEZ0v2BvdIMTdcZM+icZ94vavD9x3nSF6PCq
cLRpWhX5ML07170O4LyMZW9DLCs9t+hbA/nJev23nQcoqXFZNHJAENHU3AQu+oCJ6C6Q7TMolnIf
9ydiwvFMCOIILAGZtuuthSSIv6+B+9d5eqIp1K9TvmIAMs+AC/pjly5Zle3wDW9Xf8NMdxuW0FZy
j04rdLBl3ze8ZHPe3/E1DO4Zx8ePlr2Ou/CqoWRG6RmROCx5/rLbkENHhGcWgX9YG/h27DYeSq2T
GtZGL4mDQaYTDWyj8rHKDZCkhU8n0bdQx5IxBQYph0IitPcDqUpbHfMG7gYz8kh0eGLh/gtbVWG9
RGiT0OO509rOeemHBujTtt5NE8S70frHxPaERhLZpRjk96H7TpH2eNktd8DBzClb5VFO4rPT4ob5
/JpsuPsby6fXJqJXzf5LEvKhQnOhYQtPzwe0BlUvAIYgjl5cu85CFQxoHnPNEi57mcpZfMhUfsMQ
WaDV7Q+Gil9LY9k1XjN/ySwwP9JqejcS9QwsNykgWX/tgbAXZtkvszUWClWsQQfREpSELZ+CoLpo
au/6CXRoYh/jTV1m1X4C+1SFyL9yqQCATSWHbF4XJhpvocZIbUQUnbkhtlzoXd+YtvICyy3ekQcS
QG7fmsj81KburB12NfL9Y8xDuHIv03GDsEXC16p04NJKFk8a7xmJL/veHtr2BaYm1yiAlzfm2jX7
jXJ/19C/yzxMBWTV6Pbcbu9WNgB9Hda/bZy7I4f5ZbHFwb+eBqeI/JiDK33GyCPPUHp1oFrc8Gdp
1BBcfLRlyRHrMR2AbOQQmQq6sAGMNox70chTV2BMf5uCHDneLKMtSiZbYebvmfk9k+W/OQA1BZaT
PnHi35qfo5rmgwKJwDC+RVOMZiXwUPZMOQBauLf+7bHAHmh3vxmM6KNGB4Fxv38Fvv83GILpFGCr
VKecVEM/PYUrxl+SDEUvsKbJ4XdfU59+AhpPKzJF/+Yhf04hH4wkzOFaPtgSoKauaaPGo27+CL9i
4nGqClYzA37sP7ZIZGU8jHcyv0E/Hpah93U/48wGfm4LtiXPASguP0x/Hfq/kMDjjDWRRicroZHb
QjA/YXwIIFkPLJsKn6TXwYUlog/Bhix8wIrOePV4RH5zJQvFtXfhlS34o9ju9aduCF9+rjOi16sL
jXxY0/UZqzI1p/bIYvfBcsEKyWz+H5w+j2GKC6/BIARO/LsdI1Yty/a36+ciHBMA0pnqSzNjYW2D
FVowPGamfQ41Ru6JSgZScr12aXPwmerqrelOI1K3YOcj+V0iSHfMiX1fZsPKDSFn4Dh/MmtAk1AP
Y5MGDTXQmT8K+RTC4W7dwVq41mTAortPQF3AxlLewxkPRJtzupoDWqSIfazTlG+oPeNLsPavYULx
fOZ7+KbXopl+W7yf5aztazZ3CVIQ3I5t0/23jvI/g+h/k3z+A45xr4OMTGUkV1nhgknLoFMvbie3
Lvwvig0DTJp0pxiq6ptb+qHYfzzKA5nHbyua9ZrO/BLBHa+SGUiNLqD6edNJUk1WnUZhMTpx4UE9
AxdvOtBGQaSH/8Rq4HM+hB+TD2wVdAAd9DaOZbJDnKYpLihG5PTsOAan1jYMs+RmPjAFPjdwkTr2
E4XEk609qtIWn7ImMKVgfioRLdOfUuffE+TM34eNaOo9iyBFTaQ9iLVfX4ZY9+/cdwCGYz6/ZAxQ
HOftcgfmL62DNUtfmPPsaVLuU/N4Q/+RRTA84Gp/XJVt7jDaxC9jIMJX3AT0mbUKTRpbnxqQBXD8
MdmBICWjxBfDfiFWWR/ZOEs8a9TyJlzos57kUv+/Vc1139IKmz7uNuEKvEUCobHxvKlXuqm4TpLu
GdnrsE6BIW2BqURWe+TypyXdsyvREpUETlSFiMUXVlnlcUSTXKb7AiuDCDQWFAjkCGZhA/WctKdd
j6+bFhaVm/qnwSQa3aHsi9zBr48rgN/tAL+FYL7zaA2uKUIlygB7CycVNH3VR67BFtK0nvZFHfYI
b+/Gu6BODW1/oWK34GPn38sO780CQcsz1sMCVSWJInWYtvoa9VN8DlZCauEQBAkjhuswkrmUHcnv
hzYnQAIbh6UTrM698iiWN0KQDQfT7w4d2fZEkAlwW/oQC3cUcWO/4H2Ii7KBZ97Q0QcIE9YnroMf
9U34j1p8X71M6GtM5VAlgQXxaNxerSOi0FZwA4sdDKYJkPRL3rwgVBWwnUfhnEocD6pxBOFpDnwh
eINrBoClFTvOeIE6dIdzMpwccfoUeWAGQBfTpBJZtl9Xjofot8Sc22bBmwyZTEsq5CyDZphj8Sr7
ebuoJJiqYUmWx4X9QA7xwsq5GSQaqUC8Lw7OmPs2509kWV6BLoSFAY0eo5437rR7kd+ve9beiLXj
oVkH6AmWxRy90PtTRhai0bjBJ2uiorlb7dqd01XQLy3ivdqbnMB6m0Ccb2MwWVP8cykknB9hV52W
PTi2I1hfiu9sGuOriBsBGLbJCr2k43/NHMMayI8RGkToSAgU4nvY/Fl0059TuKWfrZ7380JcfIOd
9J7AGLAbvxccqwf84SkuOZLY3lNv4d40WHW3pXP4zJQdfsc9oZd1kZhOeTN9xNlC/4AkS6GBacZD
ByavhLwLdwUQ07gS+8bvgHy25dq25F5mJi8SGo5AkFOAqQIbsDci1/UIFozXk2BYn+vn+WzcADhv
89kRLDT9MGMYPXp8KWdipb0adDevPTr551x35r/Wk41hc17QKhxD+0O2QY8fQeIiLKQz0aKDag8c
f1wBmv2LAz4eox1wa7k2avGlb+D/3w1NLivV9QPsYnQAJN8iwl0olBnIq7tD5yBLKCKn2GX3fXeP
CJf9P7pLizNi4OaJ6KQvE2rMF0rmp34LURl7oY5t28R/8da7m2/j8QD9Yva8ezuXGcULD5ZpRPZ1
B53vZ0s4gnNNhjxPv2PEjxTsdgswtDHWtBRSdY8b4/gMC0/nCvHf5rbQlT9a2UY3NiNLaBRM1V1s
D13YgbIDGJodNX5PaHMog/5Nr9mXi9PxFM0AroVzP3YD4x4FAKgJ+Z2m64R2T6rtbzNAGwq2EGRp
K9svH7DljDA79sr00M2wmImXipB5BV+DwgtCGhgf0IA09HgBEE+ZqUz/6/DmRp2c7zuGLxOyuDj7
SsC1PoEUlV9EpMs/lfus6LoGABvJkkdrGAq9Xtt/axr3z8KOrGKOgvZrmuUCk3lWDkaByYlodxhj
tLktrvvbEM/YwNmW65BScx7SGNKJtU/1x65w+eTDH96ydv5BboZTQDRi3bWBPWseN0jeRvwCVO51
s24KqFKAvQG1ZNh0z/g9eLF3xMwmZd7HeEvC5mXIu+ltR3oh1jSAaqh6nMf0O24XQEsBfnq7rMMF
WZ0CnsLWHEjURzeZ2LAkC+ggNkDG0wDt/gqDvL2fmAfNhBSgErQve3A0hsWJNp+BNdoUHSYU1ES+
J3/jcfBYbwPO0nWeQ4kl2NMSoUdrl9b2xQTW5FFBlndwM+Ev8zxBIiACiAVy/GkMayj1P8Ltw7yO
+4F6fJzAteo8YV+14llC6qDXGNWZoleZNfyr60FCIjHuo1UyKCQqQVDCFCwRlY6k/s3aVH0seCY1
S1bcDtgvhrEaJECbh6ymEIHsj5rPX0tvWlCh5rfI2HrE7vT82COMoEQLTk5IQJvuhzil76y38ykW
G0LqYgpoap3Q6c/JhvnGRIdQNbZmfoDSIxmWctwnqNVaDj48QjOr1fabJFt63MKlOYDFyTA6Z6xm
3UYr2UU91Pjgi/d8WQ95FoAvXnJ7N+99CsIE3FDbwII5WqgtNIib/6YG+joEFeYlIjKiQgzYadlz
5FDSZgXQFbb9XcsSPxaWUsQA0xgvpUCMeTrn74nIcBJwPw+fnBrzoNbsO7WhuZGlRVGYZYibhQxv
qPm+5ikwT/sawgTqJd4mQAVG0XPj2FDEnPXXDRjZTRKw5lb6oATQ828c05/QYTvelqXTaG87eHIu
i31ZoM8Er54s78nadCA4Q/AbsAjHQnIPoIZKNd/tpN+qqCGYBBsc/XSADR+BM9VDEptPvP7svE/b
WmFiG0/rOIeffdb4y8YX0MkM2qUZ6U1vnQmg5OynZ7RjU7ktZMTz48HDkiBggrCMVVCoRRj8hh40
I8SworECWWMx5up2xq/fQdJp4v23a5cdgqCU4lgYWTOuVG0zg3ltmvJ7iP67g2XopgOw22WTDggl
mbKjzwFacR6OJxp6qCJSN19TXEMKTNtCrl4t3W1aY/IsyBafV7U2Rxo0v5rGkuPKEf6+cke+Gm3w
r9put5755Myxpn2MQ8HPvVHmOCnfPvcrcIHCL0lwL7RfythT/23HblP43eKXfEUADny3d+hruJiO
rNlB4xv/nVEHETGm/cd26LYJzHIW3ZKWdeWWgJHSNIovMcQ+UzXOznz1qlnxFTrMEUie+e5dJK/D
HKeP8OmEMB95gw6BSTerQUuSmIy1bgA4BczbS4jlvSNQv+1+7wJXtQiuL+1u91+05aziI6Mljbf5
ZTS5edXLiOwvQ+MzLDlJteBu+BSLPEDxVnijPKATXsaI84Cswj0DSAcMPtO4cIHRD0iK7WtBUtIW
ILTxs5UypR05ymFEHkAA/deCr6tjL/xh4hpK4PEMIrxasg0BJPssL9MOAyS+hP7VD5uuA7+JV7FD
NMZa4r4zYFQA3XZz0duU1Gxr8K+tAAOBHkIVyRq/46/OlwR37gnOzt8cKko8T+uPaSOGrx2+eG9L
3NsDCkNzM87zq4T8E4YTNK/T/zF3Hjt2Y1uafpWLHjcT9GbQg6Y53sQJHzEhwtJ7z6fv72QlqqUT
KgV0a1KAkFbSFslt1v7Xb2ZkD0QKti8SvIpnQW1MnZXT+G7Wi/cdT7Xk7arXflDUN+TGVaFd1l3k
VcVcuf7YuMEoVN6UZ/5W6rEak1t5ukEoOeEhpyquMaX5qZZKqFBJCSdersz4GFimtsIOjdq7lroN
xIXxetaqgjTMqXV7ubL2DU2pB67K3DBDVcnehDFEcueX3IPK2ADa7uR2F0v9dOQGfWco2bTETFXD
Pjjoql0gDXeEwnOzrObK6RXzpY80eVvjhw0LBmCZxmNCKxJWJGrDazx0nrW4eDP9IAYKiMBXMWsA
ttDL4VOUZ1o/SdZNbKp563JXzdnwuWPg1ie+yoavLLNCi9dqaZVI22gZ+rYcBErlRI081tjA85/T
tBBWkxYkK1PRjYMQ5s/CMMEBnfGoW+lWVOyyaIIXZaJ0NMomprNc5vRftZOS6NGV5Bd0uIyoPk3N
PN5GBiZ1Jd06JHd0zMMsGZZJLDynoxkTYlhrK62kdZKcvSOXuCYG29TUQpemqOIqAZsDpqN9dYC/
fDcJWrGs1TJd5/hmOn0+I+SetScN6so2ynrlUTOho8RhHy6s0b/X0/E1wrzPTbJM9SBEIAYsmFLk
APvXRWKuRO0wzBAu9Kh8FvQsOlRmnV9rtc5BadYu5BVpjgR0g+GMRz2s94Deha2nwnFOywgkX3kt
2ZAdTvfP2NQXrbYMqpOoNO1BbovmoKNOnDs98HwDdqIZhNZeTKfXRpJyVyp7wN4mNjm7upzTFtwu
zQyuOHmmmG9WhROb3RqwqcJZ1b1JEZvFGFX48oFTeK0GCbSxYOOhtHrsmyJ1qP4x3RF9Q3Ah/eo3
OlvgUW6S8KqCAfEUR8X8KU9FfiuLEDGMtpOuIXYkbERdDt4uGLYQ9PGDJjQKjPo4mymPhcmFdA9L
U5BXfieUG8HiBujlmpye2nSESwRmW9H2843q1ZLRx0LXKb0SEtZKogULTzvCLLtQA+jBqeTAg+X4
GAp1OaFNpcUllFch0Nx6tORoNRU+0zmUmh2+4JSUBBL4zZBt03SQiQ3tfNruQTDcdBDvlpC9OLGG
1PcsWIm3lVikLlX9tCr9OHAksPZdGImBA20CxKfngqPTT7H/Nqn1BWCJwEosIFrl1Wx9gDZDEoAR
k1mwjsNIIT4EsbUkjap7r+ixch2fITrJfeI1fZTfV7pawD+swUKcTrRiV9MreYmKQDS3oZnQvku5
W+yTqSEAAsFlBNtG106R0XJW4vHQcpv4bIDxD50aR7Eb6L35aeQmFLUO3o5PR3TpZ7N+EFHiUE9F
+c2QyTL+9xaoZBtPrxbM1E0hICcsE+DDXkOO48d9fNdDnAKQ6odtS0RiaftWoS/kGoMtiXAgHgQG
sDBZ9b6BuQoUH0M3CFLj2hAzKCVCL9vxCJuPSkVclnL1CPgYLkFP+U0DKORz2L/jKZK9WuLYHriD
+3cZuNbSIo95U8zJyHkWcSkpmaB1pE8rbkSyIylZvbG6PHI7Lkb3czQT39D0LeeQhJkmCbEbvUia
TV8PiAGMGC7HKGv90kyy4JD7ufXS96B6td74npGN9SpMqGaKvhgJr6DDsZmHXl4h2egpXnXqGYsr
WjjBoRyTYI6Bh83qqdbU2RvZC209jsadESFUpCLSw5VG+UBgAt1NRYpgGoVa+9HKwhg5alMUj8DV
2fXYQPsoIsHfVtgfeYZCr3eWguimzbthN3aQKTEVRTOTcSdR2t6iB5bq14YU3oRi5ROHFtOPy6Qn
iDRd7CQchqZS+ysYs8UyH3xp3ZYGDC41UGK7CHT1RgnMajfBmGPu14lTsY7AdjSLpU5HK/R1kHxh
1O0BC+EHFnl88FXIp1ySs/vWwnHAlgd9Ar8xm9CzOmUg7M8PngP+vxObPbfimMOzKIlFb6ao20iZ
GXsNFsFeaQWli/dk4KQaqEaAMxuOVuy54PU3GtR2F/9M+ohBVL02RGZwH4iHVQBx25GEqdv20ox6
PRqSdW6ZzSKarfHT0HzWgsUJuuT4KZ2Co5zm6kCahtAQF4j0Zw485Djsy01EmJ0WTA+NifQdfPht
FrvO6xWYlaISTKGDb7uwUvXqOZQr2pYQjDyIO0QiQEoZ0IiQvwFOisTDqMb3QZtLO0hof3ZGH7rx
EIXLihV4ICYOtVEnto+0jFOPqLTAm7msrsXJ1DdpacYwCfz8OUnSp54A1BWxPxH0ZkQdfjE9CUIx
I41RNbjhjeCU8HmvExQMSOhTlvKkGVoCe4SwGj3oWA5qZf6H1vSPYtRui4wfl3loPyWqLT+Kc+ZY
c/mT/ieGpmnI/v4zmelLaNr+5e2l+NfN/73+KTLt/Gv+iUyTlL90kRRIS1ckRTV0/T8j0/g/Gumi
pEWKomRpCr/mn8g0Wf4LLhoRhpZIZjbR50g7/4lM439Jom4SGa4ouk5b+48i034pijY0UbzQjjL3
zLKyqn5LYr3nWwesc+5GZT8E4MHDla958uA/dP2CTZtkd0t5+uEdXf2H1O/HeAPl/PtfKgDP454l
lT+IC0Xcb1uZomfbT4u526TSjTgUhzy4k0KWWSU7R0iWL35aunqgu40xroxiI4heR3x4u0r5CWJq
gml/iGIMryf3LK5ChX4c6McNqrkyLPqDyVOXOEkebDskAtP4+vs/u/y35/Ov/vAXsnXD6vosRt61
TaL1KH7EGk2TZ0nxVIR/cU7Zt6jKt1z6NMZD/ybpqzBw5wGp92Rb48GargarBqU5CE/RK/9GZKJd
zCvaKpK8A8TcVNmNkdzBkKA8XoCC9r49BE7eQL/eFM/VJ8wml0Yrxg+rZpXv82eAKPa8BX4Pi3o5
rXyPHovbeJ03urMLXXI324AQXuCZLtC9E7uJlx8F+9WwCST10MqEu3gnT06LhYb/oFkqPRa4aLfy
cBjDVVytfelJB0dJ7/JxA4plKHcJxlQDjej0wRopkhsURWfkX3NT+kr9USwXZrDoFSJ8Ns8NyP8m
qWwtOpZQV68FhWb6CglUe+YELrRGJATrAOsJihRERro8p2Q6wqQFgzP0VVrfMmB/ppJLrtTAbfYX
cb1Rq92QHdT2vso3ybRSNI72FUempK7G/qrqjmaAjfVS7NdK/65zmUK10fWrrGDnREBIv3O6psSz
rdiBYJ6t8A/Bys/t7hplqSXX4bzX9incH6ppBE6udo3QMCjs0juTVe4Fda83vd2SXF8fwcT4IW1g
50oVjIeRRsHTgORUHuz+RX3DQRtnFGTBHCY69MWGYFBSB/jdmDDS9Wg4wAd2SfjVW+EfzVc1TJ/y
ZcOLbXRw39VwEz2OcruoLOlh0AMSXg8IMKfmlkxn5JVoj7EF99XQSfjswp7mr1Rss8SHTvwCBCQF
Tk1v2eU9hd5ICoJmx2SQcc1OV4qxzdHl3c/8BeEZeCetgnU03XfT2RjmoOub1rpv+gXBS4vea9aK
l27SO2slb7SFtdAWome5sN5FdZm85tE3WYt/+wd8WWGkn1y4/o26lIWtaXVb4Sa9gjizgYt/VA54
I27yA155m3wvXWXfOHf80jDTYLQLpXMMG4E2BqPlu+6+OtRX403xHN4ES82LD/WBUNWb3Kv35qH4
d0c8+0L8sP3RR4BbE5rdVjqKG3+j38/rahkek72+M4/aJj2IO30lP5gH5fb3mxaJSL8SXZ+fkgPo
xzH7dKC5L2ndVjlWlQNmBvaFKE56sA7RZlxTVtyOBYiTnd1jAL+uVro3L5IVS2AD5rvhvy1qV1k3
m3xnvSmLfkce0BHWzza/gvwE1zhtVqG/by0bGZkQuefSBvwUcsVCTpxA9oKE5rATARwQngaqSpSY
TLWIhtOW9xbM6Fcpd4ZTNLqpDGLF/RrqgxN7VCn2bICMO7tDsTgZDbXzopvWGjSDx3InLwORNbdr
+5NYO2K1KNulptN92AQHawBl2qURrE0C7uzpc8pdgce+Tyb+ZYQcQ8OisPVPHdQNDvKSDLg9HS0N
WvhLdV0drO1ts6RaCyERSo5Mm2rfrgA3ekQTjySlTVcTjDWy8eyIaxdDrhngOGMya1teXDmmi3xI
ReIsOSpbCbqOdtUFC1NeVtmmqz4sdt+i/LQek+YtLZ9a5V7OPwNxXRsrM16Nb/J+2ApPCYrt2JVU
FzGovinPGeB2/SG+xntlzXWN/g7pym/B6/zEzbdHAASb73W8Ek/3UcWmtR2T575zcH6qFUfQV/zD
mXoDuyBdwRvmH8rWY0I0n/Rv5rfoMHnRKlhV90p1stTzOaI4fCRr1WwnVCj28KBfi9fiCTrWrfJI
s9OOFiFLEhfQVecQRnLfuu9Q1F2cF9zgaF3x9qWB7XFhtQ4s7Z65Irsle29kt2vkbotkma+0fe2h
5HPmhXwi+m9wYGnalZccisoRnXLXL0DXj+JneLVFSGXT13f5UPbA8LFjrNPHyrOOHeAKk8+W3Fix
wVb2HHprwwO1t80Nj1iuLTt00HUokcvJDRL3MB2lQ/DcJMvWOgUKe/J9wzoIaOKf5cUgFxAy81fx
w9pW1+VT/cQkqPiRQP9CsuXWzQoho+oxPREDZjY9m09xwbU+uqNZLggLs1+j0WtvNfoU4ZHkCLu4
0wzctoCql/oZdrCla3G6MdOFchKvzIGj9Br9n3KNjOBUv8QH7VQ9SqfpaO4Ejx3aU3ayVzmJAwhi
x+5s3+pOsCquhUdjoe3OL1NwQsffPLdri58dL9D3uyCxi2RvOKX9JDn6orsFFVqG3rSqFk+j8zZ6
MAV3yTttt+ipfYmu0oN/g5lE7Yw8EvZUV8mmosHD74YcYDNvOLPcEOmArb6gLsSrNM5p5rryiH2p
J71KrY0KykNto+rbHgy4nFDAIhivHHWmvEDkcs28GzmDIy9XqeZsdM2LfNFvWW3qewz1+1G0bCPf
mkgQqRShocwQQ2x90dyUe92HA7mECwhjaFnsWInzMtvB0C1DlKo7zRMOwSkS7otnY9Hu+sgeOyfL
3OFzAPSz1hMTX94L/bJRFuKI3nwxWgvZ9LTGSZ5VL1ipG2URUy3pa+lBelBWqteuuU6Zy7RZSwvi
SdfdoTrom+xe2M5Xw6l/k8+stlUTOjUkHM2GABwykysHQVn8Brc7O3HvpUeGcXnOLc90g3QdofLr
7KjHGWFnJtuOvM7ObcaTpqzqZjuT9qPYs+hUMm1FjeRLV56v/OkwTt68HFFzjJvyIb9JtsG23TXJ
pijvZempNF6t5FkXHozHYE4QtxsrlFQ+WWVgTnZzG0yfUF3z2Ivv0hMWTLdNnr4aOc2RgA6tLWNB
wJ9jFe9RiVCg0uTUTQ/eGeLTIbXDd+ERkP3KeoCclTlFVT3jW7kzLPwmZFdIZNjJFh8+sauP7MN8
Mq7lK/FqOmbzaHfUe6ntv7UvwVN73Z+Cx2q4Sod2Keq9J4+VM5ZIPqkJZQ+R5orOmx89B+lSyyV7
oMwn8BKr0ehOrYlUX6c5aHJh19c51iDtjfnRvqtoU3pMw6CR7LpDe1Sf9BuKnG56VAX8tpFMNBjL
SbBSkbghj7Cnlyg69v0y6Nd0C9NgoV4X77G/7fMVNN3yxrwX+9ekeZ+ktfAIePGokhEKRw0DjoIg
wnSjm471KncuCuGC98MSL8hwCZ2yv5+7hZ8vIqj5AP4j1Wfpu0Y/7kpK4UAP9haOfRbde1cFoBno
8TqVsg7vSmh/BVSz9kF1jb02uDPNTrZtNlnNqaKlbl1n0iL3t0p7VUmLUjl2wpKbUb2lesbPX9+p
q+RY3dAZwOX8XqPNWbtp5WSdkyPEmdxzY7Gk1PMmrP1iZ6QQxcu234poLzNvUD30onPGDIsc8YnT
jUfzd6prnfy34B0hr1bz25Z4OmZPOjw8ku5xehAmRDMLbaLGdakyB7wSFEeVbIUNQrGzj4xLRrPU
pOvZOmnt1oCYMJy/afyJbjK5knftaWLulauwflHgqqHYUV8tJPdcALV1Y26420n1XYTjC2AWLUkU
tJisoxqi4wHm4WrSVom3Y/oqhbGtyxzPOtwE3QmT+2xssEF/j/xbjk2DAgbW13G6Z288/Z085WnC
VukOWndITqoXXScv2rF8VIrn9BGYsniIboqjckcP15ba+xgoed2447X0fMWe5LVOeRe5SB7LiptW
mDohuvdihZ8LOiwtgIZmT42rguiecUEFTimWAtIDCuJtIEk2vEdHXNNsmpezh8MsIWfTanoNipN8
o2FLjQwx5Hoy5LfdDXmqOsyJB2kv3laEckA8hRSE6MaltcblcjwNbwr80NRm0hFC3Kdr6Me1g7kO
V4O3wtN2MdZmD8atuSAQUXOwdfThPDgT+PJN+2z6diQuBHlplVtDva1L2D6OhY1N5nVu0qwgLrrV
q5rZ6R2+dua2u8lP6QcJQuOeGR6QL0MdhiXFa/QZ78YnWj45FhN3cJcf/EOR2zATR81BZ4mH0/xe
PVjUZIEzlefCRobtbuCG72B9juy4XojXfGYTSoPo/O+IYOCYTKR+G/nxAEg8oeZTACjjk/CoO+pd
aNqcAMmHHrvwGiXxEDd7AZWMv6m5LjXNvTy6GlXOYoDfH0KOFCpXFIdlCf9aFZ6k6oWwHG/osn2q
TpgVQ4V7HOraG4vPv8vvP4LF9tFbXTTFZ3sJev2EjB3op+WfxeXP+Z8IjFmYhf3XwNjVC5Skfx0+
hn8tuyj/ePkJHzv/0n/wMc36i6Q/S5JN7HDognIJGz6a9v/8LwCwvyxD1ERAM9FQ5bNx3z/4mCD+
hSebBvoF/sWvMg2RW80/CJkgSX/pqmGQ0QECCm+IHMGLYPXm4t9/hKp+dkAzDUsxFNNUoB8pFuIb
6wL0gQQlCqNlGbvGhD8ON6MVPnM059+YuP18O/t7GE0xUWtJmP0QHXEByGX+XAgY3VDqtWV6pwAE
gzC0xaEu8/whECT1oSBxbK1gjYXyiOv5D9/mF4Dc16ckbxWkUYcFAznGuLCpEwqrbrRcC/bQPci/
xsoG25zh+s8HQXAOAUeSTFpVF7f7UDRa9PRBuJctDRLrVNUOuaHxN3aHZ7fo/48dnN8klELJ1IBU
pfPfz4/6wx1bmKfAt6Yo3IvjMOIkx+E2oyN1BZNE6z9/IEPVRdFQAGtN8WJuJF3FtK67cB9Pcfdm
IcReoFWCO/rnw1g4n+moWEV4wRcfp4VFNVkdTzT2GabAQ0appiXtN86KF8mAf784Q5T5/nwdU0c6
9fOLi+ja4o8lhvsAy699oxRIphUR6ylfRvBAlkjdUBEqXWcuhiks3H4kNQtanvXnc9EAKpcNWdEk
VbkMMOstSfUFfJ33YWN0m9DMNGRgRvqNIeMZ9riYJoaiKjwoOwlxiBewiHXmXWByEe6rRHwfkOLS
CipPf/f+J5ni6I8/oaFozBO2KkVCavfzu+1453VE4xKQTu2WKDsaO2vGavn7UX4x9Q1LxCtUZeqz
ki8ALXzhel3OauCBGX7SaJHYXmXTx0Cr7JtF9mW/UEUy3TVdot+r4rF8MSUzOsqpXsbZvsU8CcCa
ybPCw1X6Zsf48pFUJgIkCfodNAs4BH5+bT4ayARCPjvGnEW0BLLkXQ+gkepdZp6KOe7/9DMxnkmL
lw8kMfcux5skBe/ABrE49Eg8I+OipXox/yyHnYWmYodginxzxeA9ns+uH3eoKu0GuDxqtqelLK3n
WEGXWSaK9/vJ8HU9/z2MAV2LJW1o+sWcKzSesDb8bF/qEKLqEQ+TGOHLe5QX1iJsA/k4zf1JMavm
s4SqdfRlzAmKuZgWv/+DfJ0rmmaxmmVRJ01UVi7mSoSzaiGFqF4wHpm8sBPe4TuMf/zleEBRNtFZ
cnop8sVMSRsZN/GIBWbhgOSRM4tmhiS4/+YoF49SNIHfpMqZcy4nlhPK6gjlA2bO71/Yl2XMkXJe
XNQdqoiLysUo1jSaqSgV2R4XKRUqxjA9p6HQeaaomFf/zlAWS8uUqJnkiz1fLMyBjraY7Se4/DeK
EtJ0gsPc3idwM9RvzrHz9vPTlkvkOMe+oUroAiCqXQw2100wFUZZ7HG0uhpJzlpXMCoRsqCoRpuc
ogkAAxv6b0qrr/OPYTXeI31WdpHLEDAlmca+DcZib0qYx2Ba5YPSYMvzp2+SUQwKQQpZ1vZlAWeG
eVwKklbs6daYpdPLcNG31dyQ0jrhFhOsfz/cL96lJSGUlzRV0WRJuXiXRqzMTT8n5d5oMDP1fLKP
79MQ9ssiM2fzEBgY76O90/djKUTfWbh+3ZYpRqi5RQXvB5lj+ucNLKgN9PajUe2LtoU6lowpTMg0
r+OnMEyV5zAVY8n5/fOef8uf5g6VD0FEHJ+qyqc0L9Y3utCxqYKs2QdnvU4qpgGk/Dh2NF/S/ig4
ne2ZoShAuH+oNOytyzqIQJvY0Mui3WuyKH+qWAQdCNhGd/THT0R9w5alKzolsXlxCgxTh/Q0T/v9
3En9ViVJZJF1TbAOyAN+/P1QX74XlQe3E0o61jhU6YuXV1hJreLF1e1rMztHB4TpZhgrwZlNoV2p
Umt+U8H94mOhRuX2RcEq6bJyXpE/lOABZklaaDXdXpB5oKa0EFXX+QDONxrfLO4v6+D8aIrKc6my
xr55MRRTrx7xa+v2VEPSyyCmGO4FfbYbNWM45HNN1gUyEB2SVqB9Z5Csnk/Qi0lpmLTUWH+YBnBt
+/k5tVJQU1Wx5GPV48FyGo1RUL3GHDQcMK28Hhfn26lsj9UszTskeciKM5xMwUtihOjImSo8rZxM
ysDOZ9z3gHnkGrsg0cn8ssPtpVOoRBECiMIaZgnODFodY6OWKcEIxa/r/XsBbij18aSo6SopfbDY
uheKZplJQZ3bfoWOEFeXSBpdVRzMyLGsItae6xhfBRrq2fyQ5nJEZFYXcRuTo7LRt7nfRPFZjJqU
xY0U4QUKB75XtEXd44D3EmG2iWdTT5r7Vdi1oXVMYq351Jpa6jF/SoVwl+OCpa7l3OraE3aqZeXO
WgCuo1Z6Kq6UNhMTLPG65jHIZsNwM1NExGbilkIPcVQwhNAbJaT5hp1tv4uktNyJ4pjet61R4ynC
1SC61bEkWEsFW9TLqEypfAiJqI6OiHBAyaN8Np8b6vkHQebmsJytpA0XEKOLYDkng989pAl2KLsx
HmNjPUJeFgqgbt+XTvEgaZVdIPMwj7Pa41QGd8d4gfAumXDfczNZF7hInAncnTkDXpUDivUUJZcb
xb1MG66w1BZQNI7AIeshNhc+xL0boR8ltF9iFT/WbQYfwuoMlO+NWgIlK6hzMjew/OilDMUOX0kR
VwE8TkxrLbRBQg+wadCr47IIhE+HH5nuIOvX7XDG6Fm/OO+IrYqjVFmq1kePc8vsmHN69lds2aKX
BFKigJl1oVTxTOi1YZHMxgDb0mpYmF5IhWgcM0XQac8KaWe8hlqKW4eQGF1AzyDVKtNDkaZgNiZY
xSt60+YVPi86OKFN0m6hNiSFnBI8t0cA3wz3/JF7UPgxG9YgoynXoBSmvpg2gMxhacBg1sGP5xG7
iAX6txTvSRnIYNFoyQAr10oM0oy5JeFpYYpItjayJsOJSFoF7qutpSbeiZHVtwN+LJUium0iCqnb
zEM1OU3SJu1WxxSupV1b193zNElVs0DOokSLKFFqZCuyUg4bPMUqOuGToo20mzSEjXYlaEz3uG+y
aIuyO032mi60EvZizZyXXmzGYYlVHHoYB0eaPgC+r3zkjhpS8aWGh5HwovcZoGdpWGmPqaRYpMu+
iWiAGkGqn4BvIIA7ETdt0dZJ/9LQS2Lgu8A4HIXImVNcrnFAwvx4iolz9+a67QKsWRDLbyyKAd3F
WQS0deKY8oEuyfnWg3zA5GQAVTo2dY1mq+1L2XwMCALP8EUGosjvZ+Sp/vssoed7nDR8JGp7TAMa
L7koZmG3LlEtEW4pQEBuXsq00tpriPvxtBNKjpUlZvQADm2pYC9iY43ml7U7h0Pxjr9M1b6KQahA
Il8YY9TVGNu1gwbTMEKxkh0EsVfmZRMqWvrAlTvBMWNgAfQNVsNml1nbcYR6k068r3WtZ3gi2oBs
Q3FTtgHKyi5uu+JqyGJMvNs0UdOTqtdwTgUckIUNS8vqNnqKqdYK13YCjtB9msWxmPwhfxtnbICu
phqnLVcUaqyrnViM8uFjqqei/0ywHeuvraTAbS+O1ZmbMpWMcoaHQ/kjk8UMhBzL0Hm+nXIsDWfM
6IKm31SwL+q3tBjF+goNASRi+LQ0VpqSXINNNnUKC0sW02uo65GxTIdZwUc/7jJoyLEkd/uesk5b
tE0aFJ9ZhXkvuia259h0MYbC9sZRh1HZ+YGhvkFcxfbCZ10HHiLZqvP0PMZuuMhNiT5KnUStsoph
GaKoJORWI6Y7hA2P9tToISKZo/7Yp7jLYySSoKQnsTYkPkkOaK83I177FJImDaemt+6zMDPZo4Wm
eLesHF2N2QrzuCWwciaju9CzAQHaYGoepUOmrkKpx3ShhcpqORaqID6bjGQJobWofuatX8MUyzSI
IB0heqDsaRw9cwooJIVaGnlIJZJZ3IRFzAwTQnojV57MNFtUQypejV1Lj8ysOpUn7QpBvVXbMHyr
siGZHXzmlGiHZ0HOzmmyt5OX2XbiodXyNMXhOMobl/dS4AFqjioOTk1QviNB9yW3yDroKWMwgWGN
GMzrVzmqxXplRWSK5Q56HLQ+fooMaFn7sxXu6jEUB/gAtaSMOwzAAy6whZGRuCnXeBabI7czh6Qp
3AfyXq/JdcAKsj0zPkYLHnkcSwH9zypmz9MzjYZ+PaIGCKQuvy5JbEbikoiQ3sKMk55uktao111u
BvVVjRSWJYY4yoDSgDEWpkttUxysUhlY4DWxTOhpKr1aRdIgYct/NoXbGHXYC6dMIQIAcw+xfOYg
0a/CFEzUzuWhsTAAG5Eg4WclPetUpxnmRANhOI2sxO17BzF8p45Bj4lcFKbyvGR/0WIHT+EELw8F
8zt6s7Ov5YjccGiD8B76MMDwE0wdCPEiXH0lgWPCZp6XeEo2frgSzLgOF6ohkVOaorXEbqepWl3c
AmPB97AEYIxFbZjx59TLMRL/uI5ukHi39+gRxhoj0fF8/IT1WCaEbyV4aKjo72SsaTRmDRrDTLjG
OrGyEHgh87qp4H0jGGikhm2i0cOy2aKbLN+1c22y7vszHS+OwhhQZAxKOq0yy3RYVvgDTntJHINi
UaIomJcQzMVuKcMnZ1mg+8qcLKZMd2vUTcnaaoXwPjLI/7MVAtFu8pnYYPrDVQUFtfOt9yiSsJZr
anng47U+sHBdzsFLoktVvpooA/MFiR/0+JEgw3v4fcn/yxLcACrVRBOWsXmBISg5cgDZZ6/BVp2Z
EgmPhK7VnuBPwTfwzi9HMmXNlETNAme6QPV1eQ56pTU6qFzZTKszYjZpmYJxKC60/8ZDccXWRe5L
in7JHs6HYuwhwnd71BUF1Z8oPoq+OG8QseffURDPd6KL2h48xaAdg6cEl5mLi0Uj6z1saLnfm0KF
LT5lGv5ugp5sJIUmvtiNcr5CpY/9ShLhbWmXZIZ8GLihH6s6kU41FZT8zR34POSXPxL3fYPINQmA
8uKPVIpjJYJl9PtpQCc5+wOKT3yOvkEWfjWKAox2vimaxpfviRSGgMyWUWb8pc5eQeMiAUn0fv8p
f3ElpTVDn4sOHVjC3xzrH66IUTi23SRrw14eQEsiUIylWEM5NqS0euyaJv7jKyllukafRqcDJQEp
/3xVGyYrbIRWnPdDrGFKw4fiXEAJOEuYnf7pozFpVIAgSQLe5W8/DzU1kGqwIRX3sVhz88wwv8OR
X6El5QrVgE9kGo/4hv1+0K/3YC6aJliQyYVb1eSLuREYmV/JUmDtVSLjpn0saU20FDAVqtezYvol
MjHE3lepxWG8T+mdfZfA+3Ok2Rk1AaiXzw1EYCnQk/MH/+GDdrhyVxIOknucxswNjkvSERd8LqKN
BPMExd4IjbHB5fSbB/86XbmA04VARQHAh5ri53FJ3vFBVwp/PzPLvDyBSoGJQ/gNzPB1FI2+DU0p
ydJpk17uBqLsT6NemP7eT1pye1Q59IxzhfH7j/hlKzVlS9VlgC5gAUu/zGpO8eYdRas38KpN8eik
deVQ6iC7zFP5m/X35YEuhrqAhMQm7c0Se769AT14X2GOeQQmyr85hb6OolBg0Io9rwhW38UphFMb
FmP5YO1LwkXwXusDCGlW+82O9fW1AfiDRDIF6WDLlwBvb6WqSp4Bnhc9Vv1TkcncBdVKwEC2suL7
33+jXzySonEdtugSQTC4nOdGb8gJt5bgIKSBWB9zuvbZHqBV/eas+zLOGdhixxItSZLOk+/neT1j
qhC2jcQBTkG9QBAuPedKOH9zzH1dtT+PcjEN9Cqqgs6iTFAy8alT89GT1chaZULh38YxlhgzzJtv
upRfxqQh9eMbvFixsz5nZJZk4aGV8Wfpcwzzmw/BKM6hDNr8/zg7sx65jWQL/yIC3JfX2nqRmrIk
S5bmhbAtifueXH/9/bIHmNtFEkWU/CJ4hHFWJiMjYzlxzqVF6mJnxS0DoQVFZd6jUsjFuj5LKBfc
WCYQvjvBv4SM2pDDcagy4jtYU/Tv3QZi0vbn/lLZZb5L/pg3jnDShwSaLDXykYPSfAeaY+ZtmPX7
dXuZjVMEMCO9BJPnOhZyvUwbjbGrxX3kFwyr+klZlSSPWvEBxtTgnOsCsJTZDcbOhd44SQnTIfgy
aSxSjb9elUIfTBZTF/kOQ7BPjVWgrBAzW1KXyl4EKx+Mq2iHsi6BF50Uk49Gcfd6KToYmlaJOfI9
sqJDo6jpy+RKurt8hka70ct4ZypjdeNYkLDHYNzOJkJYCoWi8kk0XeqRP+YGGFrXYjTWgzXn9nfb
XIW2ua3SN2GDC+tX67GrRsOJfA0e4PZRsSo7+OBNCHXc60DYjqzBq69Th/Smrs+vtyEzh18IEgHU
o570rEU0ekqa+68Wq5Bf4N9VS9cX0X8l2kiZyjb2ARCB8AMTAuYyKV6czN4LcbYMAnOAkEtiAmgE
XW8oayYKeMMQ+5bafBIZEjFmAd64Nbvv9Nq/3f5MW4Yu2wr2690ig7peLCkjp3GtKfaLNjM/qOFQ
/zu3I0qOk77XLdmyCOI2/L0mP9ey31Qg41YaIiO90AzYcETTB+1XxYNu9s/be9pciPSJFixug37J
9Z4yObZvCDP2kRARlB8Vx/5qqHAW/YaJS+AGjzEJoSvBfm89YEbabxYKhIp5mXZ/OZM9ilM5V1lx
b1AGRQGNSJ59wgt6odJg3nha2JEDfe4wCCey4KmJYJ2fHDf6fO+p0ep2HO4+IBS+0mKVVkQT5ZI6
9d1mHN9nSDS8z+0020Ffre2N8BQ0kmFrjo365OK20r5RvYbiid9C7/N9jvv6YnWlC0GEgozM7R3t
rSVziTfnlriZq7j2nPo9OmwfgSOap7JVhzP14nDHPaxNzsbWLA6QBpmGu7teqqNfEYTjGPsiN4Kv
mRIwTFYioHT/hmRVgLSYB3GV/OR2ZZhNnCd+n8atc9bswes+NQChesjVZtfYiTc3N8WnAhVqAWVY
+gY10ODp6gx83jBQoKZ+fRSSZ/z2pqTnvH7/wAjhELhHEiy0FEuF5q1UrQ63EPTxSG0S1AGkn7HV
PzYQz77vXBipEiVSfNMsR7hYYEsIdn7ChqG4HCooSkPGocsBSatN6tKc6sR3Wpp+VBBn+N476Bb+
0kLVdE+3NyxtYbVhxuRllsVzspxJR3yyGiKlSXyzM9oLRTmKKnYlGKBLk2c76cS7sGj1x8ajwnR7
5Y0P6qo4RlBfVDz459pKEfhEQiGPEj+Zsgx2VA16lEGfdqx0axVNpVNsA3+xV5ANyx1ph8AO7MfA
5f6y1STKT/yPcbhzvdfvpE0tzrblMZKULw0noPIeWCPnqBjD/NkWUGQkThgc7YAYEQqJyNtZcMtM
cPfcPY/ICZTG9fHlzjTM4aDEftWC1ZxcpWcmVPGeBfXJHWcsv8TSRkDNkVOS7nmrGK0o5qRO4CL1
07DtLtyJENjhS9Xr6tcycfoT/Bl7BYbN3ckPxhsgiRfk37/xlgP9RERp0F6xekR4cuLeZ0dh0rIx
mEi9bYdbN4DqCazMNl7XsfXrpZpYkIyN+LEuFtlnG76Wd7VQ8mdEidVTr1mQ8jVB5T230MOcby+9
uUuHhdko1XlnkW6ONPZMywtgHtXs9j+GJxLA5u0sKtqjgdirxm2aqOtRMcY8LTzc9Uahr6knlzVQ
W3U1uMkMBsDmFHoCNFLf2epsfr+9u02zebPeIkrNq4Y+C20YPx+YuUmc7GeIevohH5PkmdZ7/l5L
s3wntd46UZ2v6Rk6FSOdKYQru4FpOBo8RTba0L18FyQRk0991BXfg8hQ9R3fqa2gKDwSb1dbmA5d
EPrz8Gf5WtNW5mks6u4AfCH4A4GZ8aFIoL8l+KNvLNwOSlXHKOAvZSrm9jkv+ESIK+XPYFhCFs4B
3C2zUi+IYMOMHV7iYaA8huJx8aNOI9obcC7SQEQUrc+OhQ3sgSZ8OXxsLD34o4uZbc4rI3kaGxWp
Obuwqh0Xv2UBukEUQktE083lFLzrtoMdwFzrTxqEYQivDGgsaSn9SuqmXfowFM4/PPbVTk65aQQm
ERT/X9mJWRgepdAA9RqgPJ3V+nNZwLiQBOoZIiZlx3dsvS5kykRZEpkNKO/a3GpXaQIXHknfGGeE
pIMC7dMJNfnbH3jLQ5GKAzx5DU2WMFtRtmnRdlPioywFWwFcwZ8zWvnvdXPIP83w5r9DMlM8avA6
7aDyNk/SAsYGiJQEfUkNYSKVWbXIDvoIoltnD4XWc6j3xjM17nrHVrYiLwrYumFbclplib/lAUOi
McxSfx6bn7mHqYq2nn+2taF/p1IxPUSRO30v3TL/CWqj3YGVbd4hiCd0po7AAFu6NOU3D06mhjV/
E6R+Q07woCi5YApiThDx1seq+QwZpPjLya0M3NGg/Rhz6/tUMIRZuZ3xuYH7FwSONcw7HnTrwzPA
YHm2Tl/IXkL60mlq6GQSIqmlQamn0bQZtb5Z/K0PU09hISv+Q5O7/aRour1zIJtL0yHi7bUBDS+j
s8FIe69Uab85ZQBHc5Q40EFDpQ3kCuLuAeIFINTjQVNRfT5luYcEx22j3/Id6NjpdI4McIbLwhAq
sBHJQItAwJxqH2rAYV8YTUleNNghT60aWQ9e1BvTji/deiOBfzP2QMFD3ulrM4B6fKRWAIlaVpgV
BKmliWIU0BIF0cLBeDIKTdm53FtXzKTyRW2bsN/WF68yNGYwmKcz3Cdo2ofHIe9K75SNCiOUKPZm
e9HO1rGaOgUdyph0ruzFA4mGkZq7cF4jdwmzIuyNcLelIchDL4qjyzAM3q+ITOvr7Y+5eawM2lHY
oYpp64sKJoMWnR0zX4euJ5SpcLJlOWp9QIAe5GxddzE6rf1ye8mtcyUzVWXNipB1ea6jSMopYXjQ
70aj+OBE4QgnfxOiy0LvKv34G4tZDDXJAi3gmYXZxKE7i6kQJPdWk321OrqRl3KMs39gPw+j8+3F
NBlWLONxFlNt+i4e/b/FaY5e0aK/w2m2JXmMkqSwa9I3PwMQQiAIBqI+M7WPsdqiJJKgMz3Bmesn
YeuUB3hp90rGW46bjgkvBLhPig0Li5Jdh86J8xQoUJd+D3IhIDaL6KIR78Cpk471h65LA0iQgAG9
t1xKljtPx3rohgDIwlcBBualwodf39qayRP4OfkJTYpUtae16vh+7uEbR3Rp/lC5HtqiAOf+EJow
3yuxox1Q64Xuxhrg+rr9cbb8JogMqtakZHQU5U148470YRLVRtikfmJG7oU+BKqO5oz2Rle506Xr
Iu9fEzm4l6os7T272ApH5UCpQSPTABSysIu26aYwU9LML3K64Qe8lvlNuEn3TRFW0hztqYVep+8Y
4J6HSlTHrECHA7ABQ7g7Tm3Ly5BNUcVgeABDXdhEMuRZms5d6mvdBEA5bqiGQ0jdgohCfzntLiIN
g1+KkqnzTuy3tTJjyLougTHrMqhgX1BUJBmygMxnHcKqUKNzpwjzU9aBlDs04CePnSWmvd7ulr9h
GFU2aJiedk0ZKr758OaIaLo5KLwcVpm910b4P021qD/1euzs5B1be2T8DxMjMGOr0j+8WUqx5ygG
WUhxFDANEiQCeVt6pk/gDJR3LeprSdGrO+e6vb3/X3MR6baWC7C5KlLUfPr43TAhAacPxbugrPKn
2zdo662gakmHzaHjwNzm9e5KQMq1CvjND8raGQ+Dnk7zQ110/1UjkjTX0JjvRDubazLH5lHAAUCy
dCCBZzDRMlWpPxSgww6mmGHq5IYzbJNC1Vb2zt6zv+UnCChlcOViMcsa7ajEXZ0aeuqPsYVUBWKR
8VEvgvpR11P73YAiuTggFdudkAbdaxVs2g8RFWUVGW0b8u/f2E/UO2rY69iPEiKZrAa+nYyAyOzu
I5TI6JDke3WOzUQZqoH/rbhw0IXnZBpC46lfQIL/3iT0OrVVHSAzqzfPTiv604x6e66P3oMuethQ
4PXfcUlbqZoLToHoXsJmlu1oarYaMhqYlZ6j2QRtTnVwbRQRbhvv5me1mTV97aFSdbw+2myOjLnO
29SPCie9WNT2oYmx4R9C1+h9D0TmguIsauXKxPTA7aU3b+ibpRdf1YbhLgZuSzODXpZy8Ows+lK7
MdBf1ZFjELdX2zxOObAuLw3tzsUXDeO2b8w2y/xJmVFjdfueyKqqh3GvurG1LXDbwNU8eqrOskej
CwryWiwTM7fSSsgUrVFcCG+hn0obKYd+e1+byxGNy/kwm+L0wvtUejXHSehiqTYdh0NcZGjOaH37
S7FREPwNmyS3k4002akxFmFjNiaRUswKrq6DfLVl4ug4l2O0Y5ObW3Lxblg97ZPlfDWzTUiDeXHm
C3oa6tGMRKE/GCj+fh5aWKF3AqAtV0ooyBA1mEk4IRZBiNLS0/O6JvO70kg/C1NM3xvDi77B6GG6
x5YSwm9UmUjYZN8doCG56iLYCAo082bAf77loBVM1bFCWEQAjc8YrjmW0WT+USO28Hi3oXiMRZLM
UIB3eTiub7qwgsw1CoItczYCaOQcI6N5CFwadc1W38kvtiJcZiJfk3GXR99cWAoeO7AbnepPkyFO
0/V2+xybWfZUT8X0YIeNfhF6kL9PAEJDttqo9QllDOdbhizUjjVtfF+Ptg2WZDH9hzzu9b7hXlcy
PGjmJ705Vk9dEwBwD3KV0YUGQvc/RdG0/7l91BvvFVQ1sjwPihSzWtzJBqGHsZ8HYjrqrP9oZcjU
XROr55whlw9ATANYjZm82PEEGx6OsqUcceRuqgBmrzfaooBedqPKBy7mCTmFyBGArAfdTc+3t7dV
e8LDMf5KkUcytCxiK0DPjlKiPe+PzWSmZ63xaMDZepl9mUVJusxQUvKYIPOQ9FZyJmzIT+iyMJAL
YcdLkLWwhxaj8sftX7X1nWXXzOIWE2MuIZ5z4wVIMSW5DwwK5q26jyGL0sr6gVFA9Qnwe/X99oJb
QYJHPEvxzySRXoG/9WAQfT7jp4iAgiOacN5xrvTpCbsY5FyYig52Z3QM8TGkoXJif6pKWuxse8vW
cJWEnvRjeAQW7xr9JcAMHteasur8J5p+f7sKLGGK2TufKytGzAqcxY6lSUta5PMexOLUyR32opuL
l3tMM1MZ6Dr7bm5Mn7pQted3FeX7BmZ8kcIjmv3FvJcyAUlFP+gAMZIxf719+Ftfm3CQUjY4Zpr6
Cx+KTgP51MitHrWpsQ/VUCBNZpEe/nSaohfvvLmzyp2XYuuoTSp75Gmgb1f0R01jRHZq2pnfKln/
RU9m5SlXE/PFmfrqJDJVeYyAH19ub3RzUcr1lJppPEO9c32rx9GajEaEue/ofXlmBFV5UKeYuYZM
RU1SH8X3IVXEjlG9IpWXXxicFsVMyiFA1KWveRNxo1MQIFVg5b6BAstfFHuh+2uc4WszlwPkfdC0
uvF0ZpJsPihmEKInXFZHWjrVk4aQ9BkpMfOhrBg/vn0Ym57H0iWnFyE3JZyF5wlKpNRnpBsRcWSi
DRFY7wSIaIiPLpiAo4KWMcLLzDn28RSeTL2lCVpMBxDnwbGsJ7QA1SjZeVe3LJG0hEyaEAIOk8VP
QiirGvSohm3cDZ3hMPZA3zmdTo5Rx2rDK9NPhbZzEFs3ULYdZDbNn8t6hSZKhDSQrvGVqdIuVlPr
Tx6QGUS64voyWmAGkJqzjz0aUAgmV8O0ZyBbZmnxnNKcJ5xYpWRZPERFQdfZt034CU5DR5/u0BsG
U22MVyGsMkXWC8Z1rJlRh/6EwrfN+PgBp9IcG8T+npO2mX5FIxhYqFHd8kcgQjRDVH3Iftw2Gmmr
17bMrZMZjuw26jQcr20ZTpnGRN4x9rtKHTq4eYX2xcgQgdu5qeuwlckC2c/EM1LkXHYg0mSEgkP2
1kRN1W7iXy0ewaorn7UMyu2fd++KWWfQ7NLsWGxhdvXceUzP2UAPUTCESjsq6/lBSpsMO85+4/hA
5gPtwQsQPC5xG0ZV5GYR0xV3U4YMpGo3RLOI/t7ejnymFh9Jl2oVWDRD83Qmrz+Sohstu6W8QAO8
jIF/uZV7AkYSd4ciNqKvuVLAj83EvxykV720//v2+usLxWtmU72RUEHEHBZG4hJXAA2LUx+klfOH
xyDtfC70Xg2/VUpTUYuEPOHfVnFinhYh2vY8KCV6r7d/xPpSySf1dRBCk4BF+SPfeN06oiMRK0Pq
O/GUnbPUFgNN+FjqhyvaBOKpdrksdaZ/v73u2oXxoAE+kJBP7sgydEJdMSwJVUjrmlFHVqGK0LQZ
W6TSHqyc5U9Rb1Z7owtbm8VxYFCSxw12x+vNFjAJVvrIF2/MbP5BORDm5x7xJDMzaoSth/gb2qHe
zmfe2ClQXRp0NFokf9JiUUUJ7arrKHra5iDJgAnfmUHMiglF9dGLmcxFamvnq274BRmPEilqPKnM
QF5vNEEvN09nSiyzCqHEqct7J0WkxKiNg5sr3Z93f0vZ1JBoShyeaajXq9VUA8rAzUku7cGA7KBQ
9cOMQt0XtxWDT7VdKDtXd2N/dCChxzMt3CvgrusVS6AUduUFma/pQrWfZqHWw1nQfqm+Ml/W3P3c
OiRUDDUxGEi5ddnhn82ksybdKHwjm8uTykyX3+cwK4eUsh5MuhRf7j5PsMkq+QRQOerT0ozf3ElY
ttLCddHaDhI7e5yFAWGxp08/C7ttx6Nopl0ix42LAW4CELFEd+nE19crKlmkJfHcFT4wcF05VWPw
IWBQ8JDbEJOjwuW98zJN24Pnbbh5ygM4YCoSAHSWvRhqFRHg2bnwcUD6F4X57X/qOpqebp/m5iow
J8EdycjXiohHa0KzS5gj88sRwdXIaHvU9Ya9MHHjlnN2DBpwfhKOt7BICD+L2qzHEmgG+fDFjMEb
HYbYSvTLrLuRfml1ZLx2rsF6UfCvDKhDDEViAnL++rMZUdjEXesVPhJ31icH/cPPBrQpP1Eotz5n
ZYfi+71nyTwFGR8gUTm1tByqSApJYaoapd/ZtnLuKhNK8V4oO32UrW1Jgl2GlAyijSXasAhNM4ls
l1Vyh0F5PRsOVg4ztNNCqtzOunH5jV1JGAcQEBlwLL5dMgWOcOE58W1lMF4iwZCmUU47z8D6ivHf
N+XrQ14F9HzhJIWi0GVr0tofsiJ5LoI5OwdhD512k0NRz1Ds+C0I3UDbMZG1p5TLUjqBJJgRzmWv
tQrAao4GotNQQPUfrDDRnmmNw6SPhFeq3G8ewIyYSzdAwwAMWRxk3JHD6WGEYo3d/9tVefcwhffP
1UI+iOXJm+YxML20jhqmksnrh8ZPurow4Pi26m9TS+XvfNsqNqyQ0NqDpRLc6ZrAawoKM8woaPm6
zvBLXznIN7n6Lz2rUPxRqj2o93o5PDA1fB2YLWCypQOZShPaoHQe/KgMv4+1iwa92n60rd49imza
G1lax76v/v41BqMuvBzizEVdqLDzjL5WKjZ4tUCtjoGaCFQ758J7X/R55MEcUOf1eSi8Ya8Nv74M
OEtGiunt8bBS0bl2XG4BtL9I64kbDmdw4TZ/CW3+GoKnOtbW8KGoUM2582vyqAF1lDgXCgwkZtcr
dpbBuEXtKS9R48DCMiL+ocdQ0hQu79us3RsxvK7mcO1AOXC+i/dUU1GcZdAc6atMVx9J0ASz0rGY
H3nwbZRG8Q87K67uOQVnAr7XRFCn2bQ40Xjs1DKryTihjkDzciwVRaBTrjs/GjUarZ27sXpTWY13
WyZNbI5Y+vo0acIaoCjk9Ew/lQdz7JSPZjftAQ639kRsAEcmF4tLL434TRw0ol5h4AVifxjn4ZS6
k3Zyc1d5VrJiuDdIYENyLIz7LrnUl04li6ykgF438etyrJ5B8mTnSRv0nRa6/AhXGSerwM0o8zkC
n9VAHd4+6C3Y5PyO8sqfJYBRaD/jhGKiyMOg+Gco4hThmVYJNTQCjQDZHydtdG+PSWPrYIljaXZx
fNCCLA42UtQAoUUw9ZQcg/Lc6YiHnGAdsvqXxLO73zAW4JnEs/hRyory17z5jF7bW51j9WTzBUBr
XVXL+CTKQoid12drV7wIEkBHJEZL4nqdoZnyCZwNgJrMSSBs7WL3R+zq81ELYsX8rcXAjlCAI7Vb
4qcDEWhMdLAYINCeqoGXhGdmm5tPc56j5nTbea2vG07E0/GWDH4CuVxcbk8NxzwKKbj3U4UgCNxS
kODP3r1dq9ez4+kGDijfhEWEMsShJ+xBoQeao8B5CKxGSnDVRvIvg7TxB93Ok7tvHV+L544+GRUQ
bRl45RUMXtTHcp9uhZwDGpxCuYi8hMXw9gGuHle2RqMVWnCCBiiu5QG/McE+KYLIaqhdNpnoa6jT
NATSIJ5DhdHppYZ9Xcs6x+1FV48ci3LH+F4kqmxzccvsmSw1rpFlDktT8WNVQcsElkB4eRrUzqv2
uw733E6UubFRek26dGNUqldtsoQWSRKD/PXNZIzPoqnM76VXD594OdB8C2Ca2dnk+tJhkVKGgoYr
COglW33llt44DjQo0pHax8krnfZfRQ2nPxuks6eH2ye63h29EDowTHIQ05IzXn/GulTNyAY35+cj
isJHXW/U6jRUk1JDCYcUO4pEeb0n27D+jAxbg4iRMG/yrOW4f+Khdm3nIvO92QqeofuF5DCbTPFJ
J3xERXMMoXPsYm3nrVjfeROaDe47jT4ipCX4CR7GDpJE2g7egHqf4iXAM0enuTssYjqTCTJyLdlZ
XbJx2QVwvNmhg5k6809hRPGvrCi6r65Z1IBRaaF/vv0FF+ZCj5iUzqCpBAoYapTljZ9BQ7aKXo4v
+NTgqMn+nQvR3ykSzh4x8+IA5VJYpE77Ctirw4TNtbGogKdUJM6nlwJC789NXNpUVOd4J+7aWoVG
DPIr/GLKbYtLLmZoCwsxjS+q2VIv4f05J6aR7Rj+ktBXbkZeaKrEYFMYBl28oVYwjE0ZWdOLnOdJ
j4aW1Pq58BrIaOOau3Ly+tYZj07tTL9CoVflAaiL/T4kOTT8AWbZ71pYOp9KVdTjuS1yQ0fDKwtg
KIzbjOOHykU5hCDC+kOLuHn3NKgwXj6bZaKIl7bnhhzLIa+zC91nc3jQJwPxRDULcvuDMhqTffJm
tXoKzQjIUR0MpH4oyTth+D6xnTZ6SSu3RRK5mho0a9VG5aRMkrdHFdjN9FR4df4lTSNnPgRNZYz3
2fjr2QHlJ+qnwsWVWnyiWdcqOANd9aXuivYJCWfvrOVZcoGmuz43ea3fNxAk16NoDryHlgy5/rIq
o+WpYir5oL0YQ20eNaOyzhLceOhmI9mzC2z4TUD536V0wh1ebZrEy5CHzkRvT8GMAFcqxKELQT3M
bbj3esoDWq4CaJxuIyYImdXiAE0nyqCvGo0XVC8UOGKbMbgMTqudQw0hUH3qfolEs8vL1DNCd9tf
bFwvDlIGWA7gpVXb31CGPo/HDEEvq8hPhVKEH1U9c3YsZOHiOUbKmmCuKNzRDKEUee0quAiqPULT
8OKZw592DKfj6CIdVkQ/Q0gwDlOwl9mst2Xq3DxahBJAQQv3ekGl6Aa7KRTtJbGL6rFNii+TWe2N
xG0u8so8RZFEhnXXi3hl24nErvWXUADh70ItuuAv5tPtL7T26NTGdSq4VJg8OmmLqFFklTAUeucv
gCCC8tJXc4ucc9FTH4dPe3eacONTUURjKB62M4C5y005jqiDKejNlzHytO8dRLpPBmPxzyAWwpea
0fzLmE7Jzlu8sUfwsCzL6AogqyW5kGJp7QRvrPlCUqz8MN0m+DIPMQNeSG7U90Xh2CKgbm6bKYVe
6FQt2kXWMGlxk7jmC5RGcCkqr3qMEdNlMNKeAppyOzdsEVP9dz3ZgJNcCtRFpBW9CY3T3B7CgILM
SxKkw2kMrPzojC2UxmXfHWA6Hj/etpf1B5QR8atEBHz/NB6v14vLmMFBuDJeiIWd/hhMRiWeHMUt
mifNa536XcucDmD9LE+tnVh17ccsyJ55BggigbAvYZdCJcQbZs16ieupPAajGvwDEBqwFDiph7EJ
p08m04zHUev3KI82DlmiSoHmUgFgStS43nRCRzucXEjt6KcOpyoJBPzGU3AAbeoeimK07/6oVE3w
1BaNCPk6LIyIgey6YhCWapcTosbOWT6kcxwdjThL+0PdT/2v21917WtYD45FEmEAtKQC1xucvDky
s1goL5w+UqGigBfErffaD0uIJ8bKMoxQyY3R91gR6o2zmTqprbxYiuUXZjqf2r76e7DUX5YwwoMb
i89x5LYnR50+DJqFZPU47hiRtM/rx5CfwOgKl5Td4veudwpuHMAnkY3fmXYXnewxsIfPaUkyAJOx
5wpUWuEVyB9QJ4iCn52mQWLsqHD77vjd9T0iu6MRQ85FWksX/fp3zKZeR2mcIileB95harpKo0/f
Vn/bFQO4VcLkohmN9V6RZb19KZJH8kWlkqRoSefZO95IozSP/dKe7EeGA9rpbFZ5pR7aSLcnyJZV
+29DnywLNVBDfCm02vx5r63RyqCwashGFI/14sVxnEZ14gF4WgQX3EubasnZKuphx6LXV5Zakiz9
o8yDwS0xVsnoBGkGXtgvFF1FGXZ4pnfkIuerPIMj2KsVrO8Pq1EfAw6B5gpR4/XXxFmJOglF7qO+
UnxPjcI8u14yPN4+udds5Np45TIcHpRe0FEu6+4RagjmrCulHyfubOuHmtNLD01DYfSh67T4Z1mY
6nzyiqGCDVtB1mF4DmHEGE5uAbeeXam9c7RzRHY+Q0rl/QjpkmgHzQN+fExatS6RkvVC4wmP4yQ7
sxtbR0S1mdeXtoFsHVwfUZ50Tll0Xu4nWmcfaf4rR6eEcP72Ea2fegBOUnyPgSPwxqti5Qjt5OQF
he8gcYUUpGufhiCzjxUw6MvtpVYboqgHekvyJmNeq4nMLpjtqnCC0heaFx+HPlKOLrzlO83UlZ9g
Fe4KNkUORP9v4a/KIOkKLRsqLmweX+rGIJRoJls5BIHUrgUM3186W7+Tl1YSREk+C+IlxrXZ5sKg
DWPIbJhMal/YYj62SsfUramN57uPkPyKfBhJVaqWy5Jllo9xOiHj4g+B1h9FK0LSzirecbUrm2Av
0svSCeQ9haf52vLQp7DiOh7YC4z0j/NkJy8Zoc2Jys9e03G9FARJr7Emc7qMvS2ObZyhnu69ufLn
obUf2s50Tn1oM7aoRHc/IARAjJ4wnkH1TiLgrndFJSY1IJuv/U4b9b/4NiksKKjVnZN6GuNDPXQB
tDezfm98K5dF8gmlwVck4WKHqkgKPaqa2k90g4E6MSXnfgjm70Ea5Rcvz5Q7p5WwRBYEtEAoTa61
Kp7HopaViKL2VTerHl1Q2g9Rmopzlzp3tv1el+IwJfaTjjFVw+sjHS2tM7NGY6lYqx7VBGLBNja7
c0pt6F0C8eTHe80fThWCISp3ZHjQTV+vZzpV4imBUfvAk+1zmVvFJdeUO0Gm/90VFUKuAJB/SijX
q1h1Z8ZZ79U+hInqKXQ1BLcHe75Y+lTtxK1rl8iGKEPSJkP5lGG266UcLbUHMbu1P1ta8DdIq+GP
Vkzzjo9fu8TrVRafiZZXGChQL/mMiVjH2HbEeDQSvUHZB1zrD8Ua/u3sPvnyGx8LkRTpq/hky8Su
dgpLY7C78efQDZ8HKQBiIMlz/wli7oBYyCPhWFgq/1qmCJSosRu/g4iUq5wgCBXF090ekYhEQpsl
9Rhjh4u3OEAbpm5cDL0NkvRoQnbpu3U4PjtaZ/xx+9g2PCLi0zTQ5NwxT8TCxgEuhgyuzbUf9l74
OWtm1Om16F04xf1OdLS5EjUF4LASe7ss5caU7axCODVkzGp3cls3PmhR4h6nmP7C7U1t2Lnk4Mfv
gpaR8O1rOyeMEUafJ40vxlA55pVeXPTQ+PQbi1CJlNUEuq/LCDZX7c5uo6LxNZnZi3weDmLS9i7T
Kk5+tQRCXzktQhFy4c+bHtmXqusxOG7qU10hO1NPiDARrNVPYV7sCRZvfSVdAmVkFIu0qrzcb+oV
TkxVy+smdhUHY0IcOHXKpVBi8aHrrbLbsYmtDwVyEDSaJBGhYHe9msGoaZBPc8P4t1E9xKGKXq2F
etntL7W9p/+tssSGBR6jaXCsNn4bx82JMn9xrBPUtcoo/Hl7pa390EEgiCEwM8AAXO+HGUQxU5hs
/EaJ+6dkmM1j2I7B+TdWIUPkI2F+K8hzqBclRIRe41dQ250abfpXyxE5+o1FJFkO3RAi9mWkHjf1
oIRD2vqBHiFGO4jhIZqs+4N0gmdePj4OCMEV9hfmQdfr3LL1AUy4/9GM3vKeTLQd9Yff2A0DsHLG
jbd8mdQipifsOchbmGKbeT546ajah6Yo6j3q1E0LAFb7OlNGM0Ta4pv7IzxLMNAVc2z5NJ1IDZwD
Eot357P4bAlZAGQPORZv3vUqWWeNcW9CLYdan3EOqhb5Owcoxt2HRo4mSXWgomKOQV+s0oONthob
Arus145JEisno+ru93AEI+BJpJqH/HOxStgnNpJFFlMDKCP9ocex+i+TcMbHcBbp04gT+vv2rmQ8
dZWkU1ZiP/T5KHdRVV88rm7Rl87oAsaenUrtHstI1MrnIZq6+SUYprJ+KcYgsC+xg8DzI41oEd4d
olM5pBKMwj0pCNDp62Mdco58NPvKT5uWEm0UhtrPKkPF5sh0mPINgqFuzwOuXxGyHlZ0+QObWQYU
ppeg9jeZXDMimO5YFIqZX8AxzA+o8zG27Oh5vlcOXq8pea8kaJvKDZHS4iaoHYOiCTA5P5zUITp5
albbf2Wz0YdfFLNRjL+rNAl3ihjyv3n9ba/XlL/pze0L26EfqfkKX3Sq/j6lOHayo1x8m1Ji0Ntm
tL7o0p3g6um4SzXfxVd03bk1FTgefSa2lNPYgKLO6rDaeSC3DhFTRXSEWhk1n8WG4l4TvdrWnT8Z
6dfcbLvDnCTvu1l/6pJyL7jdOj2prkWPm/Fj6DyvT68stTmlpNv5SGW2zxCK/QOyeXpwZ7Ssbx/e
aiXpvbBoZhBoa/HEXK+kGFT+KjEK3y0r5ZTAFspAktEe4nlqdpZafSf8Fi8yaGmTcGY1e5FPdRnb
SAP7QQHrV5p43SkR1d4F29gQUSAAcGBWEj29cMhtPfZarBc9zCdxrR9CEf8Y0yBHI9tCsfruw6M6
bgNY4C7T6FzYhInIcj24eg8IyS6ZUq+YVUWRz9OqY4327t7WVv7yFVEPOo5sRPqPhVUQN1lNm5uD
r7sDz0AH1LA4wu1vN4+IY1q0jacWWUdadf3XmpSv2wlE1kdLICrZOHmHKHatsKMTWgN8YtW3syw+
95Rajq0WdA/DbO3xLawyVyrEGCaDetxt+q6LYBtw0xzVQ26A8kUmWSPOIjtxkwtScKavZ43zT2YE
8b3dTxpm+GbeJEn9TOp8fRfccKzp5DaO37nMRjzQAQqtBzjZNWTDemXaY15a3weqrtAvYzt0y+iB
Xi83Dl2fhqJ0GW7u1aOINPug6rvecf3RpEQDTXhm5Lh7y7RFMeA384xk9rOI0fJT4wqs0xGtW6Bd
C3HYziWX1+vK70MMS9+KZhwjBXJY93pTlZZIvZ3J8JE+NE9RCeTJntzmolujiopdrR/bLqafTBH4
sa31vbdgZTfM573yZ9MMxMss6W3sCAxH3jmzD8lbE17coWGJ1mhF9o42V2MhjYymLsK5qGNcbjuD
1e1kaUAjYFOoPZNGGdc7N7UIheCg1GApd6vqkvRGpF28Kor0Mze1H088u5Z7tKIxm8+V0pp3ku1I
xBRIOk4f3LWUMFskjLVNFFVqveknM2KoVuq5f2gRsVQ0tNpn1KT3miyrTw3sTGM4yiXqpU+49LSi
y714nm2LGSmledSVILWfrNLKaFPyRp7TIkZHdqgdoBGm0BHiNMmUjfPtU19dIvkjpIihnNZyCI2v
T10BJZFPWWpRYIB4B5eUPc+Fpe/0FlaXiBEA6KPJV6ix6sAyr1fJ22p2exdytCHSyudhctJTRd3/
1Fm7spebS8l2K9B5nKy3uEB0SkhaNDfwLU+Y00UgdpYfQ5Rw56PZwQd7uPf8pGgQkOH/4+y8euQ2
om39iwgwh1eywwRp2DNWsPVCWLZczDn/+vNx7gWOmmw0MefFECDI1VWssPfaa6/FK/beh349M0ur
rGzsW+tldErhmgKp5SqKyp2kbxM8LeJ2JHswS0FRNtLYpepQbEps66UHp/Mtu1b/sSCyPJYDXohO
lss/7s9qu4hsCrJleJcsJB/uelZpL2lz29nOSzjZCW0oyCF4FHTTVxPZtY/eeLxOgO5LtX7p5V97
kdSqkeI63QQv9NLnqKxLU32Qyro8yo1u4F6NSTlUScnO1KMihWaK+L0+76zvjflSfKLiuci+L8Wb
6/nGpWFTT2HTFGi+PxRK1x2irLCPvdVNO1D8e+/41Q2vEf2CWfM6U3aGE309lqmlS7fFkPh1oFSt
G+LgXp5jPrzmJ3LV1Ucz4sI94O6LZ0pNpNCe5Lqu9XPZT5P0wI2YkgsYoqETY1jsqmMtjKevaLzk
9UmKoyFw1bw1k+d61uoe3qZj/Fc3lVG4hdEr00Abedb3rlmViFCHiaN13+op0hkFQfT6EHdp1x6m
NC4QaJo4TbqbiJq2Srq88uBLouvB8CAnhS3cmgtFcgfFbM4TAHXgISuka+dEb0dfyVpzeA0cMwge
4w663CdlkKr6syKquj40TomexphHuvaYq0YRY3qttxkEulTPvtPfNs2nWq+D0Zviecy+dBbNueda
yEIcY7Vt5oNskBe5dmqOf6PvkseerHEgjlGWIRBYxjTuHu1MjLY72LNWvSaN2mNUX5uG9ICqcNB7
nLNBnFhXWT/OCXI9r11O6a5xlWkanJOMoWv9PcT/3Y7dlGxMQ0Kkqlrdr6WhwmhQVvqvcV/b2Y9R
7brsIkU1OLAoRRJ8GSv8nHoPr/gweLK1KO8uwajK05ujFc0EJyVSxOM81ErplshTlWcITgbxL5Gn
+Qpx1i4e7p/n7S3//40YCcxAJ9d+Vr0VccEUWumHiMIfG0yv3FIVzfGjo9BpT7ceWACaAoRm1zs7
M5qsTLt08EnEu9cy0/tjHKp7VaZtiEJ1iZxLo0V20YRYjRJoejP10nLBm6l6wMqo+FLLqO8e807C
V0dvcscAVI77Pz86O7Bx1g5JLfaGtm6cQwMiqjE6in2piofRi6dBd0O7MvOdLGF711NZQK4ViXoq
dZR4r1exKhJd7ni1/CFpOWR9oab/pTQEf2P3wyOqU8Uodz7c8r+8vpIYkhkxPaBL2OnXQ2qhitVo
pSW+lMyFelKbKkiPOS3B/Sd0IWb7w7uRNAdJSDbJO1939bpEBSCNLSOOkCFffUz7STkF2Ud73gnn
qPPDkllCSv7grGKOfBzETLdj8JJoensu9TJ8K7q5f5DRvDviBw2f76MbhAH5YItiyFIJWMWPqh7r
Ma4wwQttc+rZifGvwA3qg5Zxy7Rop4SlwWv1Lr11/a0yIKjcNKPYdwZd97U5ND1LEtbOJ9puQopB
gP80esBkIPm5HgWyeoMRYpb45Kfaj6Gq5m+hhiuLVtrZSZLLfCd1tDc7ELiLijj7gmIuosHX4+Wj
MqPc1pd+MaTGs0KI3x8C/BC+U60Kn5ip/JlLof/VjMq4g7TdGnopQbBXFs76GsFJUpGNda9Xfk43
bv9Q5imCugiSzBgWTZpVnCdES9qnQaGR7jxTKdvpAtjezdRFkWTCEQrqAe2e11NPhTqDGpiDr6v5
9ITWdeBmADM7H/TWKIjbL+nVMsia0hokgPimkY7+O72zyqTo11iW855U0vYmAXPgKiFk5AggV349
mRzKGB1B/ejHdf4cBpLlJa2Isc6hqeb+aXu3Kb6+tBZqNxk5qQvs4DWaM0d6pdVaPPl4Ts45THwR
vlXm1LWelc5qfujVYbYvZSNq+Uj8YVSXMTFbxR1oVRn+FpkEflYNcy7c2Ogk+2gE1vDJGIRk/OuE
mMF8+I5FmY+uHnMxUOD3ri49yUqFQtQz+QRACxKZyg+j0na+bRHN3F+a7eFF/4/4krPErqYQcf0R
hCb33UxbnU9E29duQ9/wQx4O/b8F5dcvkjnUzen+iDc+O8cPxjv91wtrewU3aUFSD4kRz36fdP0T
7YqZN4EvHuzZUnbW8cZGdsgil958ZHZg0FxPLqgTSehtkvnyJCsPrZhDj4bXZGcJt0EGAQZXLMr3
IKGkXtejWJGszRLNtH5X9d2DGuvlNzomjaMELug6qFke0q6bdsopt6YGBXuRTEeuaJO6LorwYnRa
Bi1pxC+jPPNUMNK9g3PjY3HjgGghnMJbvw5kRN13sRTnuR+VwAkOhYwzXKTcG2QtuejTXP7oEALI
XJrGhnNQD0+jrA8/9FikTyk+jc9Uz+ujKKC5mXq2p26xWQPAykVceeGM0Iz3LrL4e93DiSZ1sjrF
77MckMCwG1eWLPXx/n7djrJA6FBD4RCBWa5PCFU5GswEjvHhBGd3jhLlaMO739mqa6VKjt7iJQah
HzBpYaKudlFMzlskatu9pGo2ma6jE7j+QuKhaz6J2ajkz3lHSvtASXqiJW+27PKcSvZsP1UiF6oX
dHHcHvGNnkd3NIce+GSesj1ht812WFSVeEbZ5YCOsD+vt7qpUCTs6rp7USW1cuNIg2eHqI8rqYm6
s/W2y760GQCxwf0HK15jqbAISMDo436hklJ7vRUWZy1OnMNHP+5yZBlhGWQRs7meUIrYMC7LVf8y
6g0cE0cNz6Cn2UejvaXDeOHlwDQGLnx/nn7bqLKeNApcevlllkzlqeiT7CB3k7SzhTZX+fsodIOA
E+JOueYyV/S0wZOvGYUcx+1i42enzQ9FhfGMGYg9w9btVgDEYiNQn1iKdGuYzhhiks9UU8C6nSBy
tYR2EKOpBEh3qn2//5VujrXUyhdfKmxNVmejCBpaOJG7fJHyGHXxOtS9QuLdcEwA3/tDbbcd01os
dVAtg8a6bj3HLy/tEGFQXoZWmJ4ii+AQzdVelXjzZPCp4P7SQIwCCZf46tWdk3Ro1ZnFw1OuOAxd
PoHPdNIfrUbrTq0V5Ukxo70msJtTA7mVl0RxmwyPph02QIfKyzxNzUnLwQTDpNuD6G6OQkhBDwn8
Zt756xOldK1owkJXXkLNzLyuyatnrRN7xha3R4FCgzj50rSxqjya7TiNFXxOfK1awwviuHqUpGav
w+rmKPR5cwvRQLFhVyZGiETnZLPvagv9/ph7uWqlPSrIzc1A/9bS+kJGvSYjZlOSmz3JxgsuUrOn
ZpFvysEXXNK/xEX5uc+Dj1l18tKw+f53vDWMH8qxgT8OXygu2x+5wOqkc0R5MPJujw2+qVosI8ET
oOZNYrix5mmQT+70SVJetAEzzl61HyKRP1ghQiBaNX+t5uJH0AWv+D18UEHifY6sJp2wwAdUNZcv
+9uN26S10cYR+wMhhOCsdv0Ex9jJH1JSxo/Gs0xyoVdBriG9AAC/Hipp2RbzzCYJO0f1MMq23cLR
QCOHdi+PubUfuXAhgvOMEJGs7kEZwLmhXKti6+ngSuhk0pNJF/X5/hV467Y1yawXGhzZ/JqaFI16
Z0x1pb7UgWUfseH5FUCPONgi2Suyrw3V+EwwggC2qetCKaFocb12NHM0ZdAV80uuJSH6pSPco6lU
vbSw8vOAnYXfzeH4ueuV/lQqbXAC7ywf8lYMwKDWnpLSdnkhiRNHIsdBNEaT1vWvyXJtMvRZn19G
Q0xenjqIbc+59uHAhkQUDtbC2aF+uzYBovZTC2RG1ZecZT2Itv9hjNWePMF2KlyL7EdEdyggbFQw
KfkmgDLa9CKkUjoposcHzW71nZ2yiTiQLoGLQbl7aTjncb5esCAIOyV0QuslqsxPk2187mnldEPk
uyg/722WzZQMqi3IUtMhCScISsb1YM6InGgfN8YLklr6Ych0bG8ybU9y89YotFUuFEOqO3yj61Eg
/vaxM/bGi1EblWuqvXPSk26vP/rmKIC29K1CR4DhcT2KbdeQcegTeKHNPaJpWNJwuBfBH/cP8o1R
Fm2K5ZFEFoCC2fUoJbQLfaZJ9EVoxXzACF459q00Hu6PsrkuKMnRC4NM78LX3oTQ4+S0zSjFNgpZ
TftHlVI1irSk/QddlG7n6NwaCm0nGjT5PAtF83pCdoSgc80Pecm6PneLWe3Plk6RMXLi+qNVaGYF
oWlxQCUmIvu9HgrYNEVJKqPSKCXhAf9VtEdk9MmbbN6jhd34TBgeLV2h1NfZdquhoqJoM6mhqClk
DF+7QOk+K3Y7ffTVXyZE9xB9ASQ6VGqvJ1SH4H2RFjEhR/8rwhb6UescZAfs8aPo4SLcADMJCzli
TQQOrgfKW3RcIpEJX0Nt6GiX6j8FonQfzagIKHj/eD4WUapN6t9VIgK3UMCch/wNI8Xwq4So3dv9
nb35MBwQ8CmF3M2iQrWuNlPZ6aI+mXO/lyni1A0ixpYqDTubmp5CVuQKnSSpoeZAGgo0uW0mk3PC
QtXs7JehrqfiUKq2uFSWmo9eR9lPh7GtFpbPglTpIZySQXyLpmK0Xy3sLtUngX7W8D2N5CQ/TnmF
TpxJJFx61EvVl7JO+uC7Mgzl7IZaSy23UKTecNW4N7XH0pDs2sXzgK4btzWbEe9n5JPzMx6uSXPI
nGlK3cKWhXRQsfsZvcQkuD8FbdqYrqLGg34s5HHQTpkztNXJUZohOwuMHsenrrfN6uxYQXaKUEaz
JpdK0ai+TVkxD3/C26NWbFaj/SSSUK8e0JN1wsfBSYr/Uq6TX8TimnKah9gWn5w81KPTopXfte6o
z3J0GEqoOW/jSAryGiR6GJ6nQamBm6Roqj+pg23g3ADAjOOtkqejqzWB86PIOs4usbYjo16AmYUb
FXn2hxnCZfXGUlcTt0D3OP9EVDLWp0qP5zc5bay/EmVIC35tWoaHcZb0H7YODnK0p3xW/zB7zWgf
Irx9VY8uNkl1Ebqo0Gm2gtJUjyZkjPLfJuuSV0gvioKiCVHkKW8NXH+zGjMwP1aQbHua6nIYzmOD
c9QpielwfwhIdNGyQOOtfx0ipf9LArCG9sOzbqSeE0qB/gskVcieOY/p9B+ec5bqxbiqtF4+ZmXj
pWYcWG8z0aJzqnq97L086+f+bCi5ET+0pjWiLJAV0yB95nWnNVOvdXEpWKLop2MNQXKUAQDDU2Un
2p+hkeuaR59iWh6dIcmsVzmZUhrX+yB8E4PkpF5pNqWEgpRcVYfeigeZjdH16mEYwxBbVNrQ9eck
6RPlKRuCKSLnnZz40tJwPT3odZ7MLh9DglHQWJXtZWgVTB68hTj8b55Ea3uOqLN/AtHkb6bAQM01
CBsbrxRD/NZN2ih/SedO+zzJY4qJMztNcZBWM+XYm3JDKg44wxbzY9vKWYsDA1jPqzHraXxoQ12K
fEVPpfgckyaLM4QXMzzOUmGrxylsOwgmy2f4XpVKo57AOlTDk+N4KE9jEZfyGbpLp3pKYoWVS+3e
Gc+Uh+LJDaN0/oEeodkv7iWcJ1evAj09REjm/OgVjJcODfSO0kV/YFQPtlYpxqHE3d441m0jm78U
pcpkL9RqNYFq4qiXSpMj86LIRVMkLs1lzZ8J51bxTCMRKkS4VGlPRaPL/9y/CjcvrwmitKji06oM
V3QNWCiDPAypVNS+AMI6tU4ZPRiRpH6rWyR97w9149ZdGEzwQtGMxyl7FefhPGKEatPUvlG25kPY
D5mn9Yp2uD/KJnRdQqKlxkWfN9fuupKWt5S9MMCu/Yo86AlGe03HIVkO1PMTwuf/3h9tOydIS2CY
rBzxOBHf9ZtYSU4gp0Pc+U4xTOiRmYUrC7k63h9liyEv6A4am3QbLoIPa1YiTWRWJ/hU/iRl+eAq
Uo5pUFUKmmuDWFE7N7E1Ozw2SdZl/yrOtGhXJlIAjSgZiuZTnibFeEormmU/J1ZqdC4u1sGHKxfQ
PqhK001K0rywV6/XAsGFgEJM3/qJ09vGIRsG+dkYnfGDhuv0btGDTn2AN5z6NGD19Thqo41TSYcd
8pw0kZZJ2Gcu1ND4KxUc/TjCgzoJs8vFzsbalIhRHYXar0HUXEyU1n0uaRSOQTuQE1VWHzxa1s9Y
GfBuEw2tx0kOVSJsTVetO+nD3VEwM2mCh1WARDQqSKv5Chmxqrk0zZe8VMazvpjVofj0x/0ttp0d
8TCQwHtyZMDPvF7UWpu1bNFKe9HsQDqZkq49x1RBD0Zp66c0UZ/TCMkcpxm0D0eVROIk5eh9Es8Q
YV4PrHUVD6HWOi9DxfoJuG7PDVZ0O1H/5lZAhw7og1xpMd/beCyS/VXVYErOS90F8auTWPFJ0Uvp
extCgEKdYf56fzm31yoHFhid52RhTqx7NJWSQxYGzuBz+8o89XV8iIkf3bAb93xjbwxFgkd1ieif
e2hddhWCdQtHufMzY+oP6NIlX1HN1J7LQup2apM3hwJhhrVIxZBW/+tvJYXV5Ayh3vl1JEbL47gB
6RhCdARYcl2Zp/uLuDZT46UAR6c4txjFkHzoy+/5DeybyrSV1cka/JYbLfNp3ZSwx5pTA0VIG2s3
r+n4Z4+5UVuqW2i9XH21dTx7YTeWsYX8txKJBxzRqZgMShjtYTGb8J6fB2mb24grebGbvf559iC1
Lbz83rckJfK0ISbYo4z2KVIdSk5GRXvmKO1VGG68OACSdAHRcg6wpi4/6rc1CTVUPiYKrz7XVBe6
ON4Yl4A12Vn77ade3jV21NLGuM3IpxTdzSSbR1/tKAl7mlTMPjasTnToplkXO6HBjdH+X9eLtdCN
N3DhlEWzAnY2+zRITg9R1EFiDaLoE71AP+/vqe03WzolgVmXbBlRqtU95xQY22ZTMPq83NIrWo3C
eAQzVw95ZmvZCTmYavLSZKhD78MDU2wHReYZf9ezvf5uqSWgnMBU9YEfygOQuuSGijQcOtkpfKWq
0odhCYLvD7q59pAAJxxCpZIHhP8uf//bZrFmRLmLXkx+nk7OW9TP4jmXDAe5vqj/1GQJivL3B7zx
IQEnyWq5IvB5XaunKnrXkE7lDMjifxZWjKYJmuBfg6CNzveH2h4Eng1wSj4kWL+zrlOaeaBos5VN
fiPb4bMaJ6gQZtGeU8KtFeRdol8YNdMt1FbomlBIaSZfD8Lpm2VEzUEoRnqWuzg4dChk7xDBbiwg
9pFoiKmcBHbq6jlsZ7NBRiKXfSV1TDxZy46oFTO7uB73jHNuLCBDIXOz6KkvjMLrzYEVT19ETSX7
mhiCI5Lm+oOuxR9GREE/OG1AldQMuStXE9KyNA1zBK99Y2j1x2Rwps8AIHs6DzfmgsYfeCsXMcyg
dXV3yJuG8nSt+I0FWyJJ25HO0jE73N9y705oV4AOk1nQXQRgufgpHl4v2WBFQrKtQPZ7aobaISg1
yHMFaAUigsUo/5RGG0p7Cyn5darDyjlB/W+EAGopJedhqmU18dTAGb9N1jjNf6tDnlrHXLY6w8Me
dLD9Ws3l1JNNKNNPSVDX/1hBZLZPRRX19lcAs1JGWyyiUqkZYRifprCXPmgPz6NL9WKxaYZNx3Ku
mRMt6mxpn1eKr2eR9UJug65/UkYLK1FRvt9f0Buna2l25AiTFwKFrTbHWGdcIrGs+Gkh07etGJBm
XXrrtAtAcd0c6zRWzZ1QcLtVeBMpLAMhLR506yqp3SJfNo45vjFSop5VO4LHNOvNzlZZfvn1TgHN
po2aZVzaddXVzBJV6fMEkQbfMYv+Z2o0/YmNq73lM2DQNNbmdx1f70dlkvUdKuv2BiE/gkhKoo0O
BffI9R7tAg3KUMgeRUSj/JTWk/KtSyDsDhPI3/3Pd2MpGYo6MEAq7U9rOiMPTis1BUMFWjp81tgq
T5HaWY/3R9k+2UQEC2+SgJPkcq1bZbVoVmMDr/mgpfUhNwbjlI25/XlUa/FHEpnpvw7e8af7g26n
hiI3qmpwWOn8pJXhehVRWk7rIlc1nyqM45l1En2zndD4cEC9MKH4SkjCU0ZfO6RNZaxPBdZRPqaO
0SeceTnq9mB+Nitrj/u73RbALpBOuSQJqvnz9YSy0XJKiSKo78jhz3p22ke5K6fTEDZ79bwbtyRq
dDSAUJ9CrpAL83qo0ASV1SvN8GGvJxKexjT4xcckRvjpUdHxezxE+lDSfYSpkvJkhvPcHCqzKnzZ
qez6qEZjOX2PotFBqbTXlwrXqMvxg7D66FJNiZgOUy1V/+L5LKJXC56IeFCR2MiOZi5HIS1KNobP
SpdFjgtnpQpof0qbaS/UWRbs+oRzwOnDQyOOPQDYdD1L9NnzYLALza+b6L+irTTP0rvHMqABSI2a
v6c+fJySGk8zaSeEvbE1F1I+qSwhyUIIux7YTJt5ACpWfc0pzE+zLkl/p0at7ByAdx7ean5U2nkE
0GRhnDVc16PIUs92bfi0RNkeoLnxktpmdxBx274qVtP4Miq+58noCm+chvKC7UB0KMx2zyduu3MX
22LedIJKypHKcj/8FsSSxHURMgS2b2E74YJWSl49VgWQ95wcP3rql86/5TDyAC5qW9dDtWYhsoBa
mq9LdnTUMLeglEA94f4oNyYEpZicEQALw44193aak7KU7NQgJAI4zoxInHt1xhE7ZO/cH2r7DFlL
FZ/AdcHlNvVoxN0Spysbw1eEJR0m0bVfTSXpPVHboICKHdIROCpTfBi1tNxp59juU8amksfFzW4F
lr1ezCGVy0hWGTuOIucw4yBBsqNGh/szvLmY+BnQeEvdDq3q61GsPsWxpukNP5rL7iww7f0Ukoid
MKPfywW2J54JWQsRfLFqgDl2PVRVSyOWqrLhT1Ay0Q7ljXhzoqz5HrJtD4mmZf+mddz9GYC0CVcI
09lTML012cWgl11DbXTzXuiRHvbsHcMv6XT4Y5TC/jNai+K7mRl7iNmN88+Ti1gfGxQm9sarpKh1
pCoC1fQR9Omth2DuJctNKtOhO9KKY8srnHD4VjRRnRG8jml/lp0mqj6btYLjVAUhK9/J+G6tPwEz
rxgZ/AIOXa+/nkwWCqC16euimcDZ04xa5fSlbKqjXpiG2wTKz8YRJ6VIPyz0C1eeNihoIwowFMz8
66FnLE+GxaHGJ3S2vT6SAxjpoj5HddvtzPLWN150V3hDWX66AK6HaiicAFKGlt/no+rCacI0pTXR
KEkC/e3+2dnStJgWwjVsKCIQ0J7VWO2AJ3slBov91PbSgc644VecVqg0ZlI2vw5KM02uNXepPw1J
NB7osg2SU1u03VsTZ+Z41hI13ENKlkGvH54lpSfwAkUAQlzzqPpctE1VhLY/yLX+UvRZ/3mETfbl
/txvjEKOg4AjeqiLRdTqi5qRKOkh6RzfGroRzkneFD96w5x2LuAbX3PpY6ARiiybj7WiHZlFaHWz
lNm8KFkC7Wia3gZDGU5KaOo7M1oCjtW6cQ0uS0aMjJDy6p20Yn22ul62/dRu+6+9EQbP0OuoeVqp
7Mp60H378AoiZAMdmPYRKBn66ubNpaJSwbRs37SC1C3blEY9u90zRL+1gO/FPKD05V1eLWDXN5pw
7MTxkyzvjoHddZ5SWBmCvPKevdWNLfHesQYpaJEWW2uuGoawhFWljt+M1XQY2rL0ULzbkxm4Ncri
tgCPj1VDC+v6fId1PY4d6I9vtHiftIjrHWJgnocPfxzqHchdLxxZ6hCru3JUwpzKZSIuvIrGOS+G
zpW1YK+55cZcIFOxC9hv3B/r0MxETxiZDSShykFLvS6ykseEG3IPE9tEMZzTd5FfysYEZ2uDVDse
FCvDUveiZ3Y3HyYurfmrkjQ5uFg7SjZWUnifHejXLhWvalSZ3l6zhdmdjrbevKJiro5vmGbCWAAY
qFOP4Bz37UVmQopdg2vur0hGdMWt8LB1Dtg9Ofw56XLpIQ0Aqz7b9lDAgpCtnLpKZBjZ1xohk0vL
3RJhuGu2sut0AzJcqCtM6c8Cx876c2EhqeAqQqRv8xgZeAVJfVvGLnWoAOelCoGZ57IOINJoQopQ
WMDP03ET1Yj/GRL8Rd+i2GiLh1otVOOoo2w0PI9oWlmurIAU/zXUcjSjWaVM5rOkR4rlR05aVI8R
RgoBbSgDylK5OjmU7uZmnlzcMPrSlZAoTeqDgC+o/1RavHh+fXDjERrRcEiJlCIinRCrtKjXapjY
5Ge+qmbtqW1otsgErOkPjmJBYH6H8blatypePYEGmiST7XeEGQdTy8ShzRCrvz/K5kZdRqF9iD68
JQxaB3yNJCkqjVe2bxddfDExRXKzXujPqTaOx2BImz/vj7c5Touyv0GdF/iGRVw/Fo5eOQV/q/hx
FxWnSkUYN6x148OzWroaCWVBNwDQzdUFZNAaIiNvofq1sOpDYcXlib436dkoR+nRUKs9rYbtKpKp
LpoQcLAVnvbldP+ev8Wy1Jl1o/m4POkXXPac0A1hhH8TgSYJV+6wjb6/jssMrl5CQDeo0Yt2wkL3
XUNgU+O0ZaL1BIp1llkHwyqrX/owheXZzLnkz5UhjcYJa4fR3AF03kUFV0PT/ANvFvb0AuCvHkWI
fovzneP4WTN200s5Ouk/iZUnf9bWkIiTlajdD0yNqBemyShGdCQdNFw6J+h+lW3WSI9OikGVq5mp
5BzYkzaUPg2+x9fQtBv1TFpaz4co0i1aNauxLf/SrEwgV9fFk+GVSd1FxwJMqT50kVG0fziBaf4X
qL31nRZWrXejCR1EV4Yk+HffUCA+3V/499d4NX3oitTV6Aoh6VvrLSuSMnUm0iM+ugGlW1HV82Nn
MHQ3nhzjp9ZP33K7P0yo9/9TF33zl16b5d5rsf74C0xI5AiqBJ2c+PF6u9UhXCvkHRxfipPoPLS1
UlOdVkXiTW2S7ICtm5fJJt4CHVxE6Jd+69XnDgatzZu6cXxHwDIcSM1cemR/mGOmu7lUnfNcfRU2
T839dd5cFDZwCFwg8FCSe3Mzx9rKZCOJ4ssQFd2fg1SkLmrG6rf7o2xCr2UUeiYUqEdc5Gt416hm
bL2SPL40vZScrUyRP+XjnJyAuPbyq80dQeLOQEAFQAbAaes7whmaDJk1gJfUwU3CHP8aE2F5AS35
bdeHO/fDdmJ0uS7gFi+IiujCajQR5mMhylJc6qEvPRAEKs1pqb0oWfdhS0LgD/jZAORMClRJvd6N
2TiikoeHxSUeC4o8VZ2d+hTRmPtfarsfmAUiioAToJFkjdejSIB1hZpXvFF1kHrEHeFjEQvnfH+U
G8u2ZEw8HtSxgatXwGMVWoWVDGHCsiWaOJSFU/6wZ9p53bjJQ/lwf7TNJU7RhDeQGVloBFPRuJ6T
EUSDmQ28u7IhZtfIUFZzKumfuuyfpbgvztAw93QXb0yQNwqqNrI0y9u4GrLjrjDnpE0u0NzLx8Bo
KX1NrZRyutqg/+v+/G58M2epnvAQL52I7+Tx357F0BqFLosS0aiiEZ8dxKm/xHpWHD8+CsVXlfd3
UXFZryIYSSi1kpVdZmWGJpdJ0hF1jmLnW92ay1J+RbeSYwUmff2tQhErOcIF2UXt7OBEf4r5twiN
+MdH54I2jA5NahEiBwpejSI5ZSJiI2DFSh0uMYJ4ruirPSPM7ZXOKAYfhWYx5CzXJ3a25Fktmjy/
FKk2nzO6uo7OlMwnBKfaR11SR7dCP/y5rTJzjwaz3fLaokfAhURGsjR0XC9jMCglpOMwuxSK1Q9v
ap2Z8Qu9Mep4qUkl8y+TWnY/zTIw4g8Lvb87MmioqFA1BOFaftpvu7Ep00aJh6a4pKE52F5ROhjR
YbL78SNG9ZyiEEELXxABo+tx0mgKrNkWxSXo0WuBYp95Rob4mZOa1ocvxUVygfeLlwvd1nUUqMVZ
AW27LS55OXcn0BHzUsRtsRPxbXHSRdmBFimkbogr4NlczyhqYq2TpLS49HEyPJiJnpxCSwrO5GLR
UR1K85Bl8FLBx21vxHjq2NuD/pJz5+1cz9s3lK59jjp17aWCsd49E/qs4JRWcSmx2jkPVW662RDm
R02qg4OSUEf78HFEu4tPCBpNq/Ya38+EboxlHZeXqu6LA+TD1xzvi//DpMhpea8XRZBNHTZXUz21
s6680BEjvFlzYi93AlpK1aA8ZrPcPNyf1I0jSJcgvGLyBziO62SFnGKup9oqL5wUzeN10o4R1e2T
k0JytGeQBXiq4u/7g26vT+QjCH/IkSBfAOJdbyGu7QCRxUWcKFAdL0AM0/BUQkt754vd2CEgWyDY
NHHh0LSmWyjQhkdjkqtL0ebyf5GZF29ZYubfGgz+jmoZfZiaSqcYLU48pRCa0M1bhSW2Wg+GNtjl
Bbq69rRIap/SYbQPsrmHRW5KA4zEtQIcye1FwLqKw+u6gvcpmBkojHZsRFr1HmkI3UmVmqBjEqWZ
/NWcaNx2+rB9ZNcWf97/hjc2DmAyTV5Q0bhA17Be06lVP89xc+GKK7Qj13WtHjVl6LInp1DK6hFp
A+ktL2Sj2Mnn39uXr5KuhTpDgZS3Y4kA1wrqYRjFcII645JW+GhYvE9GiYgq4geleEL/s4oenRJi
1KcQgfP6v9IaZ+ssD1nc/JFbM21nblKYs/mfYjZF9YxDuzOd21GtmqWnR84f7y/UehPSGsBW4Bst
/Iold7re7N1A60E/K+mlt/Lm0M/Jk5CCS66L79SOP4oTLYNBwAHEWdK0jc6qqhSdYs1xfgmLRsHx
Ne3xYJU/mr0wCtLNXFILlYlUaTWlJi3VNsvb+oJ7oekZhuSc2WpfDacsPJgS7c6Ts97sy3Aw9kiw
SSyo0S0r/NtbXeowN217ai5RKVnnVueJSZ1eOdJR1XuDPabnZhrsY12bwlOnKty5Rda3FcPTz0aM
RHTEM74Wven7SknmpmwvYR8EwK00PNSB3J/ub5PtKJzjd6UHbkWu5NXdYTbI/2qz6C6o1NifK5rF
socxq4a9APm9LPL76VFpdccgAs+LpaRqrsMEs0ml3Om64QJug4uOqsWjfW6cWX5Cb3bOT6k9x3/p
hlQpr2GN4MR8oH0J+ViYAS1aSbbcNRXQgkqLb1qK6Evca/J8pq8tHj27H5CYmXrUZmixdOLY7RLT
ns8iyMyfiSVnX6IA0MDN6jDGadkWzp8TWrC0+cjSV81szPiDMRGTBTUg7YWwtfgOrqopWkKr31jl
46VwpB9qr4fnsIjNnRO+aVdaRrG5BZEQYCiO+fUG1Sqh2llUTkCmvaIc69H4H+q+rTlOJN32r3T0
Ox4gSUh27JmHhCqKKpVUulrWCyFZNpAJySW5//qzcHu62zVW6/SJ2BFnR0zEtC2rKCDzy++yLp3D
G4De5nAxFFSf/GlCu8qYOh9qvemUqlNBsPsjQVOmt/C5FhBkadHl4xO0bYwQgyYy/s3KaPVewErG
tsVgF02Us2KvbtiIbtxSnwafIdcuLe/SKHsM7r+t4398nv4r/VKhCADYXul//Tf+/LmqZzAfsu7s
j/865uhm6epr99/rr/3+z378pX9d1V/Ubdd++dIdn+vzf/nDL+Lzv18/fO6ef/jDRnV5N1/3X9r5
5ovui+7bRfBN13/5f/vDX758+5S7uf7yz18/Vz1CFz4tBWv21+8/il//+Sss6dYR/D/+fIXvP758
LvGbV7pDE++XQ6+eId3Q/vKP3/8z/yXWxbN6/cnHfXnWHT7bcT9AqGnV50HbHaJpONDHL7/9hH6A
/i7WL/WBrkTg/fUXVYGO+M9fHecD4MwAG6/QVUTjNTDqqv/2I/IBh/NqBLMmWg6UtH7999f+4RX+
8Up/UdBrrnLV6X/++lsT8Y+ggdITilUYSWGEhmoUYJ6zfKOpsLgMS7T3sA+5kZilHBvLNTYuFS8Y
jtcbEJuzsOyb+qUTnb+VyqvCXjpA9tl1/SxN+GB3jVq2OWBAl7ORLgG6RA1XBMMm5DkFSMnLA7aq
vWml6rc9YAY7gHkYaol0jiAAku8WQowNNRPnAFJOdWHBhjWCZgzkSe0KDmfauZ7BT92Olnwmnprj
Uue4yoJPKwdRB6UL0nPVOU3oGaLYlZ4pt4sedTiiw8LlUNSBUcs6qOtkDpYqO1Rw2Qgx6d56M0DP
fqqeGl0N3F/y/JJJ2sYeK16smVwzVV6A8PRaLvlL7rWEr38BnuSDkzUDN3S5ZdXySQMTy7Vsbnu/
uDBMkH7hr5FH7rSYfDCqp4zN6WaouoEvFE4Qo+8Zm8VxZejVHVTxmPxqs2TvwN1qDxTqssupfIHr
lR9ApOoWUMHjBFwI92DoyvPBn7jCDg16LV48px14BkfIiGX4/nVrijvQf4s4L/PsinVLp3hXLfMB
/Z85cufBDkwHRSQRWZhCBDKUk8fQF8BLap3Euphq9xIeIDPkz6dT3TyZHa6mC/UEFHUdOCNj3Bzx
FNa/qtziaZzbWzWnh2Tp6g0MbiZOqSr52AgKPqzx2cqtKsR5BU631R1XWYCwLTNvg3qr4Cxz74DH
ezVcKMHptnhqJnCVvWKe9pBGyvHugU9Cz8qSYdVP3WaAAmigk6bhU262RxOvBzYC7eMEfTLc+uAH
rRRfE8fYy3n9jn3x5MOKPvRTq+ClWZ2aBe8jF1m/LZSun2AhS8FXrjL09ol1QVRZ7UDKdy7ndelM
RB9h42twvxr6iwnk2wvPTZ2GG4uyUq690r4p0qJ+QXrRXOdL/1iPNLLznoWLT6Bol7/UIINxOlW3
GZJBjE/UEyTibhOIKsN0Vd1qfFvR6EdllidrNXAGFDLb6taQkIQvX7xevs6ir0LHKTKgTInBAcCf
9qoqnK2jasL9LC0D9MT2WVvf+jOWgp3hfjslX+2K3kGv8Joms4qgdS+3oEcILqWPRzhLmNibpQ4x
jC0Ct5T0oc+FugAPv594Io0KYuDFyW7pDnl+GpJU3bYz9tnsZ1/pbF0PBZugyFBg2eXqK63hqV1k
RgFycolF6Joqyg1YVSQQ5Q20mGTol+NR5NkTfL/N0EhVtSsEHu1Ue4MKAHEjOx/4nTAx5vTCXWi3
HRIKmYd0OY4Ua2aieJ8QsCfbwgMcFtr+1kU95dNVbmsVLRpTJ1+iWVxTyG9XfguBgRT+tiP6YoEp
8QGUNGPYMLFslwVqESprHrsJAaGfoZZSm4mOmirNXrvK/0xyp9knRv41YU5Ea0gCQFg7LJ0chM6h
oScPYXHVUIxdVToh8Ksq8lM8gJ4VOrRTXLHxlQO2y/KAJ+luQIE+FsJ0dhWTEGB2AELKqI25lc5e
h3w8TqX8ijR3eCgE5um2U+oA9HvG83wVcvEhIDiKTkV9ak+xV4iME7t9lCx9aW3zmZlDERqkySPl
qmnfJL3cWtjcHGKOCHxOBbmHGbZTDKP8aFCDvalyZnDBKjOsZ9rse1P0O0lUfYXEYtmxKWke+yor
NozV6qIcVPtSV27Ph7whPBn647d1QztId2CzZVyhjQBd1cUODNnOO9PCIpsQj3YGrGS5A7BkRJ3+
NzDm/0Aa8may8v9jCrIevG8nIFE/P6vnH5KM9Rd+SzEM6n5YNRqB6EQ7GSXNanDyW44Bsc4Pa7mI
3Y40A43z1Zbne5LBPlDANxHFVp1y5AGrQuH3JMP6gF9AVWta6B5BZBs1y99IMqDohDT5jyQDUCQk
OdABRtt+heZBhe7HNBrzTeZKNWRBNg2lxXNwm1WgZQUv6HZyE5+rVEBtYrGc+6XOELAV80Ue0KXJ
Oj5O3XA75tPU8NmS5EkDXHwy7TbRvMFI6g4tbfI6LrVvhzpV+8ZM6puxSIUEKmYaISdjNNOB1JYy
eQqTw5sqQSkaGGqR133f0QvLSbwm9KeWPkwybxNeL0AZwYwDIR1I+BmHVSEtjS+8pObtmJp+ze1E
pI/a7LvLPMtzEuoxgSqD2aW4Iy+R+hHt1WQMHUUACcBJ5j23Tp9eN3Uy4MjuifwClZoF5WaVEiDB
J4y7N2LsKDdarZ9bE65QwdwC58OpqxGKIJPgHRo7oWlYQjMGYaso3Q7HNi62seyKWaE7WuknoFT6
4wCaneQwcJ0dPqTlfJ1ZsCaJXDg/7UuTGQho5WBctdAcL7ba62CcYiNsIWRAqXjhZe/TIVSkmJL1
vZQ0rhfT3gEF7NWXY5o5C0/p5H2yaAf/QXjMwykw0RLiOMaoILTce4NY4WAjtMjTfMhpoJtWZxEs
WP1d7XqSxmSkt7IakhtDOCkc4zTpGQdH2roxSnh6hA0aqUcH3y8FeM2jfZASb7lPofYHSR4zY7Hp
lgkiGTRYBCxnwGrkhpPZIsAzrBUvoIb+4rYTgf6aS7sXa6JTB/1Xqx52tlnSW9rlADQxoxjuRrn6
bMIgYN7WKSj8HLILLLB7us+h9rIZxzyZOWBQkLksR0rDohuxjifDs74ygxiQrQADTvG+sbTG0y4S
iSTJBxhrKWynCTqx1oreMJA6qFAMAxDjzK9EV9WXAbovX6dqMa/cdl6aKAFJp+admcAcHXZSWbOR
skBSZTtGh1fWzPkLJhrdyFt7gTd8wfTwNExJ/eQpGCYHc09T5N2zs+wK18XUfqHjcTEnI4f1kGoN
9FME67i9tO2TQC7ncnfUASBZQw4FAdk5mwbzyz1GhYUfeutwgy9pZjubsoEIEACfVd2+zEZSXCYL
esibJfN0jFalhwc5FKWzwdie0sizhwLnm9vbS2hrmB8IUiYbzKjrO8csMTlQedZlHGw4eBOiyafM
YE7Bz46qVgzXrT+XIoZUMTIVgNKJFTBjYS81wGFu0AIbZnP0hyr3cjLsHpQGsUCYwGoqGCulffHa
WUy3h9b3sovaBbaJO+Y0mZHl1nO+6chiOkG94F2gkVHVX81SZV+kXSSPua6WZwDKMhHYhut+UkVv
4t2ZTv0JqQ3aGlUqgCo2x9k0gDmhpUDWCMB8MCfZdMfsgYpglHB+HGDwBtucxeohmSjI8yghLgrz
o0x0GGEoeaWWxXgGS5KScMIc5tXTKcDoC/SD7/Kl9LoYNnFFtsl019yqprSuscYI9LJQbNEAKAYp
NokWQ7Oe7EYdTMQFnSsxcxV0JRYubxsARLY9bO/SjaowZDugq+ZbOOrrcbocnHzyeDd6bJX0g1jV
3q18PA6naZsiKKkFCHRvG0UZGAWm4XdQZpaQRe3qBjJqoSMEglwpejmFMjfGw2hCEPyS1jr3Nm2m
oXo1dNKbj2LMUufKKlPwSAXo3DwpsoRFRbG4drDkpiVCiqR4umooq8SuIbUpLyoKmlo4uzU99QXs
Fa+rRZtwOdMqT8JkhvnUjQN5cXvfZnNl7o0mR8HU9iV1E0ieu1Zvc2doULpwr1Q5MvfWyvVGz715
7y2j24bzMoNwoxxvhFwRnjrkxjKiIBTO0rkFIdrsii+Q3p8yKJu7bNwC1Q1MBWvQoIxk2qOWtObC
+ciykp001qLmsCxQ2JmTbb2ktDJeSux7gRYi3hWXEO02Q4uV3R0o+DBFKJxG+Vuk/N60BcrRnUI9
Z9klNeW41ypZHnNRJj2EsnxxXEC6saKEDUMFvBEzmmAcq/pzipz4M9WyvaoaKZ7qZvIOWeZaHxNs
6M9WPcIVbkTRRjiCDhBxo1y8V28c+3tC08pE5TSUXQC2V4/2HTSxBK9Nwdqw1QmqVls67CMZJr86
uK3h6aBbym7aNB3oqzZrMHRHI3146sclQzYIglGDB+CQJRTzUlkBNMumBeelKy5yL+9vbVc5827U
NX2ooMw0BlBone/tusDaG2BTgiqqAdqVk3FUGc874Fu2smzLJaxMhgfYtEva7KF7MQFtviQy21qD
nZdcZpM3QoOw6R9Md4LelwFVloRTKOHB2goqtzXvRxD14ROtWTB7PkrGDkCQDseFwFWFn8iLxS9x
P4jH7sYAKAPLLK/sJ7uHagLk5yxU96yAANtWlD59clNafvVSP1FBVbg1FB16Ij6pqpoeqA23DV4n
pvvSsbq7W3UucILCKb3kha0hODZPnf7sVYYfD52vX1k+y5Pf9PAIG50Bvh4t1X65qTMKorXKRTVF
OG19ZR5UWScP4OZDxUGnXQODYWBcv0poPnxFF9b/ajm1iehUOpc5WaDWVMpWX1FllDv0OaqjLqfu
UbEG1SOxuuou1xReD8sszIb3wC/FeW7V3o4ZmFwHKmHtRdGRNOdtrki38Uxl96G1FN0uSTzSb6zF
LkmAVoaBnkJGzFd3nJY5nOrMqXYz9ZI2JLBUiM1p8CUaILZ9x0jv3KkVvbO1YToDuLApEjMw0ho5
1yTYXacT5UIZU6K+82qg8KE8UpqPJsTdHn1TdWSTrnRVrjQhgB8Tulxa6AT3oe57Heduzhye14W4
7J20GC7LEujqkIoyvceJYspY+NJ68LzGHgMy6WSbabTI+WSYnRPOGbPTDfEgyra1J1VAE0617n1H
lKmjBZkTYI6AdoaEZPJuEWZ9Eu6Yp8FgGqZGkSOLCwT17LnzneEV0nnpK7LZ+aWA+zOQRBIWB163
vjqSLza+pYdXHWDPe+CQ1rXGNneT7pR7SXavp4IlQdojHeOjN5sQ2TGkvANdPUHpDLj6p7kXy0Gl
OW22GEL6/r72Osvl7Zh0VqzzpIZUl0ith6YcqlPqz1W5q+pieoWcZ6aBE7frA3yPYPXdOsoagha+
WxXPksaLu14MK01dWPsRI78iJFq4cMxMywUYeAKYpc60lwZYwxKHpj2YhPdpnUSMDIiNC8ZIG9j9
0HSb1hO6TWk1WY/IEcqM9xWSxJA1PkhlHfDi6N3A4BaU1lZ6XHd+CcnDPDfEzk8wtA0MJ7G9UIHO
ewPNwjnl0NUc7xzRZB8rmF2jhVeqBPBHANA+KmMevzBPFGmoUHcuXFkU7TIJp8yDdMrsuscop+Hp
OHp3ZS2siuOMTy/haNdm3DLrWQS+mkBJMgpoF3BWZz48562cbAS2mQII4pEowyM7Ad9IK6j6Ue2N
UTZZMNCZxrJxHXjlCWCax3bGB1RUJ1cDsfEdRpVA9hoWYKnNRzISGfh9Zv4PduKHL2iotl9+QSNe
/7Lt1eszdFLU/4KePFl5GH9VEt/W7XNXzN/77/rPtfH33/3egLdQHWNeapouggNcVFHmfm/AW9YH
jNkh2IVx2UqUxfW+18b4CQZokMBGCQw8EZbw77Wx+2FVCMDnoGWOoSX4xH+nNv42p/qjNDZs0HNX
CuS5zgfMaIAhdiAxQNo9qJ6fwU9EaZfcK8uKjLYKnLraQ3WrT9/zE1lHVj+74NmUqKzUgBMJfaTF
JGEz+JCcx1HAlhxSrfXLn97E9zHDn8cKZ3pXf9zVOgv900DXhMRMVpjpHMv+ZlwcFMBdOFI3TOF0
OUwvCYPGfm4fMA9FztYGHWKGk7jhO1dfp9Q/u8Uz1FnhlhasP6URm2KMqlKGRWIEVbtwS5fotp9M
pwhww7yDkrsxlReq3L1z5bWR8bMrr9/oT/dNfCP3VWPo2ECxzqqoa/OYDhaos/OhN4fT2HgHT7oh
2P5IvN+bhb65iM76KtIBzYeypornaeNfwZjnqvuIFF49YNz3nnjfjz2cP17p2aDVsDIbDqVVEquB
hLXjY3IC3Q/IbPpT2Fd+mEnnvfe3vqefPMVzPYB8HqGbME5TPLoMc2ef5wz5YWJzmuangmL+kiwR
+pKY091RAvXfsn1nlHqGgfv9Ls8BPu5iTNlijcBFFlY0mCfUSBFt012uTU6lzWuNJ+ocGuaGSLh/
m6z+MFj983ZBBPrp/a5InD+tGuZPBtRili6WqJHq0Q+JOUXG4ESQFgsh4BslCwA/43ua+G/e5Nk0
e6DmzJqOsbh+rG/zL6CsQDS6cHnysT0mJXSG3rmvNy90Fmug9yMYkaSJfRS3cAkpLcXJ7H9bPgsi
WkqCBpQN9Abukcq+u3zeCHH2WfShI0YIY9JWcbd1vSB/sB7VscqO2S04VtvspGJ7P/agfi/BEA6f
E3ef8eJSHQe9mw55wj8n4mBlm8TeDxcoa/tAP4gTNZ6HC4MbHLEyJcfmubqsbtD+IKHcNBGlR2Pj
B3rb4q+vhYi7I6utjwWq6emjsRn4ZwbcVggXBaZ3HdlrJ/BtqDp/6m6GG82O1gb5xQWDyV+kY7GZ
dzQ2DskcT9spdAKSbOeo3VebztwiZY3VrlXbRH/Oju2lhqDzvtu1l/6Ni08s0Paa7sobY9tfNafG
4yq/dpIX8ZFcpBEbomaXHqqdMANrsyDNeS2uoS9ituHw4sClQF0ae0heTFEbqcgTh373HhrxzaVw
FpOtsfRTlPN2jFEIcmI/HJ18t+bG3B3EyVsnsQkJS6ShDP+dm+/Rls8wZX/s6LOQbJAR5naTacf9
un1Nm0MhENWWzRP7KYMdFNqPgW6fcsviCcLK0NWnMrejOUHv8t0d7r1xMJyLOkgXqfNiQ2aVOQcT
pstm6WPuxMLRF3u9JMg+C57q4mMBidmkhIFdRYF0ywApwViLOongurbMjVYQ7R5GPjk2R05v5yaq
eYhiYzI0+HGTNzciD9sUpRdGRcN+ZFa+xdQK5u1tiDMR1pB2cWUYwIuNholCHiM0MBIgTz2WnEIH
mrcsQD790Vv7ZOZ8j3IinnKWoeCwSDD086dcZWATZ4HoipQXoL9NFj3OioYMNPstKT2OFkEIhRHh
eeVlNqjQEGWIQfRtleldaoEh3FvlzvRks52FAxJvTi/Robry1Rh09UvKnqz3JOjeSkPsszNLQHkA
7ZY6iZN8J5pH309fmGGGU96fvBpPcNl0bn0zsyMDnbTFG0ccficKvRHTz62S+iw1BypVEltJ85IR
K1SMhDlBCpB4IbqlBzC4eNeSd9DFb93qOczXadmUu2aZxI2KcGs0wTQci3w9NXlV3cDphOv8Bnqn
CO/pDoTNd+7zrdzjnDG9ANJRTgA8xu6KKYD5hKoZLwoSZjULfVEfnAXeitdA5r6TY72RHZyj9RxS
gkFPW7FXcY0iuNDtvdFlu/WlitUD2TgObXGiFk5q1z4s6d6P//rKb2RA3yLMn45ptDx6qaHTvB+Y
f1gVNs18OGgffV13PtT485oG/fWl3nyqZ0dYZY7QPChyO65m8wTtsz2jqIJdbGt9z1yFzCiHQMGC
WX/xXuqzBsSfZF3fVtafbm9adKvAlLLiIekORr7wZLzB7CgsM7npLOuA3uo65Lj6NhLHV4F4yXtB
Gsovb1z8LEpj7OKSArO9eBoOcvThKAAOLw4HAccRbk1+wkkFvE2BECVld6EyeSiha1Cij9K0l2qZ
DksxxkWTfKpJdUFsgGZkRFbmHUFTodvZ7hY4PEn2jd5W1WFeEIoiiRYe3p61NbokyPoBnY3djJLE
RmbADERZc0KU3WV4sysudOphyZCtB3eQLQ0fb8hyGOsXpzjVSBKzaBii1o8V26UwwfV2S7tDi9ec
NhWwSNwAEggJHaClc3KY5SMcL8bykDiP1Lnp7Tt/+lg7XzvnoVS31hBJEg3e16HbYbYy6NikW9OK
Srkzy8hC29gI4W3RTpE17Ixhl6UxNF9ptjPqLTAjXJToRGJ4atT2xcBmFCIDkJseuP+CkCuMGO+E
3V6QSuC20EpL5cEHmrsHXsWdmw0gBuhWDVvZo1WZhtnQXE6zjBdBbt22w4A6Ns3lcm0Ru/dDBZDH
PO8KoEE1tntXOwcB27LMz6OMofMEk2SPzbc+plhcE/bVUNbNrNm9011aVRuTwr3ziTpiPPq587OD
l083ljOusIh41u4mK0Dsxwgry2Rg+cbGmvXn0WBbH1lOqduwFuoZXdIOOOjsOkd/Hr19xBznHoIH
0YLBUi7wMIxvsgrMvDDRwxNod82QSCi+ZHnDHV2h/QxEzlfoKreABPkh7DZK3pLxmPVsI2gbQUdh
2RQQqa9Gd9ekKOomP5gWFVLJ9tDQiWFctSnt5TQ3ZoBhHB9qaFMA1EbdfZMXB1azaytr4QWGJnpP
Qh8smjoLlhTHTWbvwFq+LSZ1JYYBitoO0hMzTiC+z70omZr10UAGQd118iOR6IctmPqHHvBFwLzd
yHL8XKsqSJW59ZcaA7M+Lmp9dAtzMwsYUDredDnn7AsMA277+tg4YwDsBvpnsh0Dr3SPw4xJaL4f
U+dGTs4RUBhMtr0XhsYleIOhxMA3K4rtTOlFx6U7nxppIG+k1zCaubCZ5Gpx49HsIwCsI1JaOyOp
Ysz5Axiy7dzsBGP3DaX0wLrmgIHRJrM/GXWC/TtdYzaUcqTbCawgAFXJnx1fb9MMHQHdc2I+IrJi
Eg3Jh/wEi8n3zsm3As1ZqWzNfgtATN/HzRwvetqxZggLA6DdjGEYhXLzaymSoEuQUrnLPn2vev5G
Kf1ZdD1LRSAoszieJkMMUeYgSZNj2mGDl8O2EuYl6SnWM6BTuuN9famhYVaVt8mYhCkSPtO9bWYs
LY8FXtpg5O8GJmRTTUyDPQVEXNkEVbITPTJIa+IlJjEFE4H0JHfUnVafTBPZzms+2hs/oYBPOjgj
JfalESVVGQxI0aZeb3p75qN/nQ6nWt0AAcB91gRonI5L8Ndnmv1GWXauEgcnhUUOQyox21TcVocE
zsv2nTI/4YThFFUnm+DCBETYkE4Q4DtpnwY+clYTwCoTCOEpNjEqHgVXbo3DLw8xd7tA5nZZNu7m
OpPv+SN8o4P/5F2dSxajQ5gtDpVtXM4kznAIe3B6MeHkp9rHzrkxIbq/yMDLa5C2rlvbugAeNJaq
u7ATzEUBm8fwBO/xlNvHITuMWGSQLDGbfVPjMWcthBKCvodZUvFIOiy3F6Bqg6ZIIo0OsWy8cBJu
oP0GDuBQAknUNsMW10MWLpCJrxoYAxkbTXMObC5fI0ZT3WHKm/tLUBL4SpPPRfl1LQGoawZ5BxON
SQbgnmNsCSiMU3LWYraAOFV3z8b4ZKVjMNoXNQVDy5ivOzKHtjS53V7LLi6y2BZXjg347iLRPsMq
NKYAMJKL6uNUw7/FZlvmA4wnmqAZ/WAWeqvw8a1N+ZQUm7QEP6n7BA8TXnp3Dk5vZ3rxEHTh5P7O
sqI/8pV+L/DOFRoMT6Xw1rFQN18wYUWVWsyosN3T3FVRKldIbky72148pGMFzP6nBmY6JQQDR5TS
LvALPQtg5HQHXM6WFfCICDXcI1vxrcjaYxJzS5spnND1T9v2CE94CDWtIMweQMgkEhjC+hKoybwK
Efp46dpxCUsfG6IQmJKFZEb7AN3OsZMBfNA3oFTtnEYGwqVAhpR76Xs7aTehKHGuUrVZmmoj8nRj
we0Do26QN971cH0jbz7nMDgJHLoYsKcxLT4l2g4wvzji8D6Yw8KdtNsBznnZ5P41pp+vtZHf9WaU
eebRxouTaXFJ2iYe3ObaamMHy1zMxhXGjYAMy3udOR/tUsdu2m36zg4NpwpcXwZUrUX0kKIm+eTq
9mJMpwMzqh3op9wsnntfgTfh4ySU4TQbERPmJsNqnJVxZRTNVT26cVqPITQGgqbvd9b85FTo9i2Y
rEzVBsiBY+318ZzXu7xLorI0Nib+H5wXoITdyMz6UDw0o9i4a8Vc3Sai5kNLA/zJ9XIMrGQkKQun
lqHyfy94fCtDfhY8znpeVWpjaAD05R5OkyHzW+Tp+rpHA5Mlw2HuriYDf12wqE5p2Gj/HvKcHDkX
hx3SCW4U0fttxW/Kbz/7KmdFxDIPCdDalhEz4WsEL3IwIS4/VxbamQDAyqV/IUVxUWDChvQ7Jstt
F6eSHSjG+HghUCforlsOvWtM+Bzgc+aPc3G/wIgrc9FWGMsX2JTFaOvvwVsPkgI5KOtulqoSe9IA
xervRhp38h13wLcq3HOXHK8GYa0bCzeGLxV6Y9kjQUcLTLHOChwnHIR7gNvqA0C5h2o6uMQIl65v
+F+fXW9e/Kw+kQs0bFg7YEyDhvBs2WGj2AGc8ufS6Q9ZYwNwNRwIAP7ra/RFcWjxWg3nPa+Mt+pB
8yxtKRTIGFCH9mJReldtnRxIQ0MAfU+JQI+/Qrdy7V2N9LRU4uGv7/mNDoZ5lrHAbglqI2A1xZCe
CRWGRYyd1rp+7ZwUSE3GzOTgevz1xd54wICj/tgDh2lZB/92n8TCbe5dxGaaFNuavtqZf6DsDuSr
sKJe6GTtyaDzwcuWA0Ud9NdX/3llv8Jcf2jAD42CRlth0xhKAfBrdaOlv5xdGgrcppZwZW7e7b2v
e+8/9+R/iOXZwzJnS4c6sZnhCElgfFTem7jH9ckavRG1XzUM5SYLACJHk1DlLs4BpKaCvLeUf96K
BN73x5tV4EZ1hCwsljgtS9sBbofAEA69cjzPBs+466zILlgwIvWQ+Fp//Yzf6ADb5xa8BTQm2tGZ
WawBnJXe47p3m+RB2x4SnOVg4dG7ygCURJ6a6t3n/darPYuBfg5FQehi+PHUQ9YZfUCtHlY0PBfo
vxnU464FGgJSTj8UfbpXzLme0kdAKp4A7jml6EeTFuSj5L3h1s93FVhXPz79oiF5T3vU1nVhPydD
utEOPeQmjeSKLy3NA/gtgGnQ9+qddbf+bL2dBa6GlJgiD7Ufj7Z4YRg9lm67b8Zv8YqRDNrkNKwq
iJO/GyrfWl9noUrDPonCrNOPKXZO7pihTeuQjI9JysLM1qdxRrO4fmzA2DbS/6dYBRmkH58qlJbo
BF9HAxn7cEgXeoDhJwo4hEiERQbMtIlhpYVT9521/MZTZWfRCiZNRdFKx4hTtP7WgFFhn04Lwek9
H+wWSEcHaEoNGBI83b9d82/xHu6qEv87R2/8wMT830R6gLoreI94hm8TH74zL2+zXFbdswLz8vf/
/E/i5e+f9x35AeqlD94uVHwAAYRHLiLev6mXIGWC2QBdHM+C/tPq6v5v6iX5APNzsCHBp1iJ8D9S
L5HzwC4MAkEO+LYwL/wbrIjznieSQeqsvGKAJEHaAAhlLWz+1Hh17aSoUpUv92Bkf3TmFdmqrkVr
oY4r4IxHycFiENrzycGWibfRRfUFBKLbhFUPPaFHOLnmgdDo9RnHfMluoGu9TbsaGKQxokX+AJ0U
N2jqSWzdROxA75zAQlxphVWKpt98O7fy2h/VA2basdfMT/AhOyiW3M1gg6GeMWYwIkno+GA3+itc
XaYY7oi64P+HvfNKjtxat/RUegJQw5tXeKRj0laRLwiWIbz3+XSn0dPrkfSHks6RVPeeo9Zj3+hQ
VIhMImE29v7379Za2mg9Ia/zWAmdl+lCOAN1Jj7tJdCGcC8g/jKNymmVjciUjKfGEJ6Ax97FFSUC
Mwu7qQwnUwj7tXqlZe9L3RAOrEoT26kcZ05VNN97WWjsdgJ5NC5UitS6J3GXGZ0tUptd5nJ05mZ7
a2gMttO1eBVwZu0+r1oX7NEXciGP8CV3di9ps6Oxly4z8ScC4y/mIiKqMEFhzKcD3c5wlI4PwkCC
FEnbpTJeBmlNnNTqVI8UnU9faWi1nApiPMVe1OUxKciPCzf5YG3xh7xQCZYYFWEuY9uyGNuVJCI5
wYn+7EYkQta45x7HuSiA1nejMEP2Vd3LBkiPrqtwtrsXvkum2zTCTTc4bQPMzQRHBbiCiF01LkA7
Ky9GQ8Ix865DcraD2JpbtwSKzHNalbahphItiTLV7J43cRu6lzy5fVqU2KNf/Y6k4LHMiVHrW/cA
s8JXrQFrZq5qB+m4pNFe2T9Ik/4kWtNFoNqwbN/J6cIclr3WUiE5w1B/T5D1IjHkA5pEHNSsvt+q
PnEhuUV0GGQqdZ98duSyBYU35Fa45tsnK1dOW76+aRN6vejvlIZgIfImfEzpAKXQ7RHWHZKw29CC
owOkoG1WqAo18JuuxO+JgQTn3UMnCaE0i5/msnspJCINo3kpxfEeIZXzJtcPUkM78dJUL/Fte5Qt
WgIF4faYlTTEJo0CV/9YOuUGyRTsIaifpCRbZ1n7PJvQHshxHIqkNbVUPSG1S+FjqFu3y/vvhcQb
7uWjkBb3s7XrKKuOoaRQx8uHqeu/z2YRFqbkmXl1lrL9FcTm/aqi+G7OvWcMsSeYs4bU1Ug6vwv0
Tjql4EbI/sR3CjGZwxp7FfIx4PZsiGw+ZGkIZlkIRQDMIlKEwDVf41Z8W0Bgm2RpIIe9Bxdd0gde
El9M1lO3qF+tViJ9Dj5nrH7c2oLDXIvCB3rVB6M0IrQZMnC70km10i+bqD3BfXTcZihmb4t6KMUi
tJT2YSjWR7ETQjpnw81kVgCl+QLq4UGU17dmMT9m4vKlUw6iLB/p9X7LGz0qtO1tqavvaysfF42o
7w9G/vqrf/LHjpif+Nx/s40gz5CSYYcAv/Zn20jvXaYltBg/1ztwMu7az7kEkNuscxf+vK/LSurF
0P1bXJ8gWf+cV7NLmt7/i7v4c8rk17tANEezNMkgkf0zHUpFN1LX9b3IXVStpyRgjtpCC7tZoFxS
nmApfszb6q2SkmO7xYemB5ScZB9jXf1anPtbm/+/3Nn/n93/DZhfIID5w0vZuR3+xLxwfi/ft3fo
Fvqs/N//8b+GYv8t6Lf3b+/4AuH7l6Z6/wcHw/DHHtB/nvt3X4BNXYMen7cJ1xfe6T98Ae2XXdkU
mT+cEUj6Sdz87gvsLHJwtkBpJe6kVv/sAlWVX+At5Yy7piTMN4gb/A1f4M9BwU7CAAGqiTcEbRaK
CT+H3Bst8CV6af2zHtNT1InHStXddtCBQkwuXwYY0QZ5s/0FwSzcZiyj36ODXy/8g2IfihOkcf5T
25slyd04KuNzm24eHe/kidVnOvI9oWQPEqUKKh7IB7bbfKbVENbdGbKAZlh6yg2ag28QAGpyB3U4
qKvuy2n1lt82LyUzV8vzQ96LXpkjtCO20dK116X5IlVasFW1A6biviqLp6b9klKg1bvqhD6SN1T6
U77NZ0vHpFjU34q1AWtNsueGREOuvxrAnGxNtZ7EUTRspRN7ytX5l1RtA3EoLxaYyk3N3pVEm6K5
N5+SimR0376SHnpWVdI43eiWWfYtZaMp0uRe79eHWYcRrSZWcvLevCyl8ZTBIrKfElqQCOIbmnCE
JSp6hBysGVCkHKc+WmkkflV3HRmsYvD3oGOdhENOYD1CbeWROD/VYvx1a+c+qpc6rIX8W5pOuQ8m
XQ2Mpf1sxbGH8N7buuEPDKmQUjUWfPk2e7C1Pe9cDasKl4ahgN4bVcgZOlKYdV/QMgV7BCV7e881
GuVwaImpa7U6SSbUHRR31GzzSiSO/rD0/gur/CNU/2m6QDdLIzXcZMzVn4PYbuiqaZWE/hmWC1dc
tWOqDb7VbfQZaUiQAitS9OVOzrOnWU+OqVV6al87ICwvGRsvuPHHdjT8bgNZesuGz0m5vpSAMcam
DVJBCymjuPkt9lJpdrVMDWFZuIdbIshiK9qIaO2qoV9P765NvL5UA95fymvP9RNtIZ+BOBBtxnRK
rMeurh1hAaG+v50bs5jcpAtHBF150vQAnRDvzIQPL0GmqExnpyyJw1N6LtPyzSBrX5TaqRvYsGeh
elvAY1YTwNadCmDa2lc0qg63ubjAfBlOSnJv6dW1ko1TXq53ibLetV33aCWxW5bCsSvU5zQj9W3J
z7CG+xL+yAbxp8EyWVP1Usi9b6jreU6+0ibu6lV1TVruNa2d0ircTmKGALpTyioy6+nABN25z/6C
hgs49n+2A9AVA7uGdRFOy59FFuai75Fj14fnXrSeWt16ykVYAErT36b+cy9C/7FIEC6smteO+Xlc
qMP1zUM8B41aO7G23uVbF/Qd0C/T8sQm8dsc1EUrn1u0CJa6veqx8KRuk5uVxqm90XWgoAlaUlsS
pPXYd12krVqgQnaCIF604biPxuIN7fgpxhIOMcI8ihrUrLfc2I4Zuk+t3gRx2R/opnaVPv8Sp+Vp
mXUKDGlOknZ56c3cbSeFO6ITI0NSbZjcYhx9XOxASTBWePqbKPvzNOOZg3hc96GHRGmuATRN59aa
nbXVWcOFZ2CFYBqkT204J8p8VymUGKikVcZK1H8jWBh8RNTPlSUHdQsKb5Qqp+vpNZxysizWJe1e
VH2+gyIrbIpv0B+DziVuAIwpml97mUeQIS7p+8M0tCFl4Gu+M7oQTkWtguWPheu/X8k/4AU/r2QU
fJG6gN0drP9P1Qp8p0rXsnZ4ZqzP04hJSbQggcpqUOuwI0cJ13mI+tw9nBu0uViekLfBCHRcWBlG
JgftB69wmXiWmrWQ4DdhC0UPTrbfq2oY66ozLMUFvkt3baZPg0nvraI8o5D+dV8lMut258fq9dmJ
NyvSG/PSI5L37x8SR+LnzU1WiPB3zQMZ7oGfUoBqKXeGXtzG5xSguKNwzQVQ2wbnMzXK/C9s448u
sJ9HdFcH2CViqUgo+xL7QzQ/C70itFBdPqvNeIB0xTdsw1WIx43kOHbac2ws+N7aCV59ZwUaj1oA
iFJQmAQP9a/u4r9sKP8hIPXHmyG1sD8wdAsSxL/Kz3kqRaPuqyzz8rwQCN3yLhKgjiz3TRUyVZqD
dNiQ8DJKNegNNZzbNoR8AAaVXZAyd8VicnVA1vmoXMaSHRWkbToZpwbmlBU+4bxOjh0WVZ7rqLGm
MwplV0gkrpnWf1JRZoYphe4N+bkS5gd95DHrbfpUTflFEdaXvlROPQrrSZ58q6oumKmHmdt0FkvN
VYrs+8CuLaMuPeRcBBeoMutHKH0glQOma29GNzhmvL1IHGN3cfuaVMo9glo9aC7svCw8DaJ+Avp/
hCJh+YuXvM+YPw8r/LvmD8q5PTv0cwtiK8WwYaUMqy4oIUntQCnj/+/pw7AGDy0abCyJf53pe/xe
F+/F9A881/90s/dmm0a8+/sdttb80bn/5+l+c+5l+NJ0/GaQWf9I5/3m3MvKLz8W486DbpAI/N25
lzWSg7CrWYC70PWDTu2fzj1/ohnc2hURLLgpoZn9O849nvSfps2vHQow8/1cedeIso1szpVzHmXH
7jBcqG+Hit3Sv2abZ/mw/6pezIvuGVSo/cEhCXSQHoHDSnfxfXaZ/dirz1Rfw9hb/crL75YgO8hO
7w6H/FS8l1Hd2Ipl08HTRuS9j7mXuKuvO5IPS6Mru7qnH+ao8OZQdSZ+Xl05aN3iIT7IgBfWY+ps
Thd2x8FTHdAKR5p3IyGEJc2lVBz20eZBahKohy4ogtzdPMFvQv3QPiYHxZXc4jIE2WpPZ8lto9Zv
fazHJbmAWZd8xR1D1RXOe+sFBBGn4myE3UU+GHd60F22c+rqkereDuUli+aw9auQpJBP2i2cDuah
uY+vwqV8LA7WpTlXYbcjHbzMkXhO+jE84QzRhENTPd1yhl2dU5TCiANsnUzbc3ydaCVcvwCPiGh5
8nJOq/iD/T3yBjf2nzLbcqRAd+G09uIPRH04og31H7ehelLIGdwuIHcUqnYTDb4nXuPTesiCJsBt
dAaebApqN/UXv4tunhL0R6DSQR/qr/2RNgVfcXRXORQnw1t8IygiKViudTjzreWhuk/9W2DdT5k9
RIBS7hfXcIqgOtAXVATkK5062NzZgZ/Bzg/pIT+YvvIhHYortF5frbcxbLiPwe3t6clJnMUdbcOZ
Pe0wnGAsuGsi1Y/t2SuCNhT9yk1DiMvu47vttLmdK/qiqzi13bn6Xf4gnqpvtxdK2HgaCdk72YZq
uL+Ibu9pF+VinYeoeGyfa6+L1g/RHx0tMtyKk2TX9DgHcpgHGpiV0ZO8ws/P6hlylCCmcWpyWyDP
j8bViHquZjlZoDhw8hXX+pC5VFeDzBU/qWF7IHf0idqNS+sRN4tCxteMnzdXDNWH6qhEU2jlkP44
5kV9kK7MxCD2Mr/0OtaJyGffpmP5LF2zL6wfjszv6fEMIGbQD1Dm+Nld8Zif85N8KE/6uTmaD/nZ
YAX0pzxKD/VBPQ5/ocgNQeO/WOo/+VNLM8mN3nTSeXMWj5at1R/d1qU7Npxsw265h979+CDh5xus
yjJqo5urenRrOqMrPNGDYQ9e9Z5eFwfRdFtwR3/xoOtzCvslczN/shdHdmjkgxoslFzktn3FL0IJ
JI2df808w2MWOanbOZKr+IZfeCbvW2GWj0c1OVRB4dBa54w2bGBuFaxhcw81S0iw6CZBEmRB9r3q
7NI4aIMzfL99qZ7ncDzSJ/MMwc4aZsF214Y4gYCsnfn4IDgQKL2obs9nMAS8pr4elUc1KpzYbZ7N
1+QsR9IlyU6IIGtn/Y4JGSWR/HR70B4oZPjzwThXRphE8yE5lcfbJfYHX73TAqW5mhwd24mT29J5
DTQHZglv3deDPzumLfH5x2SXzvtraX8FEOVBKmhvtuYOnngYXcX+9gFFir24rEmOjR2ALQ7atC5n
8oZIOyynPJyDHMNqXrpwBGil+TPds7bkLt7EwZlfq/YWWsxH4Zh8Ysa5rfOu22KUOTcHtBw39w0b
flIDXspZONanmz+7k0ePrTcdrWvpaPxWXG7+6Jue+UA7VxkAfmPqyYHmAgNxgaZ6pVc7ZN8j4W47
7Nctz9uX5E6HNAkgPZfMvcZPPZZA1IWNpwZJKHoQr9itI7v9ZXQyF/o+DxC6ozrSsfBER7Ezv/AX
G4oggGMTW83gQclrT/ZHwo4wu1h9e3XrSHPB4FFCiHKO6kLxoQtzej6N18TtmX7Z556z445FAjsQ
7E7cXePRherGD0ZEk66NflPYcpL00D4n7uT8YeP/L/IMlOb+7Gn9vmXun//Bi16MrCBQMMVz5+nn
G1sZHZCBYI9uF1YETLyT3r35vWs6PAFDOTnGKeVNEDQyOAufCu4jHYv+5Gn8mDEaL52t+ZtX2d9q
p3YmG+4DJw5mRtJw26A8bOF0nFiG8A76+5Kl6uSu7psZ6MHsszWD/ct96vXsioPXw/tu79Nm3yT5
gwvloAMdpzfzbT2Q/D4yDzGGqvehOsJclSxh8W06lNF+wiHUmWOiU11Wv+OnFKPZedDUeJPX0yQX
ACy00aj+8UHxvs/nIaRQz+80V0bFA2n7qANZYDElZC6TR4uz8rD7yTtPinImy+j++iA5jgKJFIxB
6ppu6d6YlXnEt870eDiwq79MPJ3M9NF5GKbWhUFjE1d8rBdPztrwm/f8ifMzrrLdO7Gne2Iw+jfG
U3IrL+M/3cGrOHA+hps5JVzLZwomXsctbR+8Fqd1WYBfAKwlj3FiQ3hx7Jg7anBz6XZ1YDB09Kji
PdO1ju1c/ZrXaTFNLR8YnAQMEhrDABg5vgoT3RU9ZLdYOJuzozL3v+1jRtsyLxMeCvYOMn5sjJA/
shAAvLEaWXQReSh/n8qNZ/E9yW24SM0zVCDgTpJdurAMRfvj7K7S6E/HLcQS8PY2ZgsDxBGCvU89
eEIZvDq6fTbPywGCeX/grk3ePf5EEAftKY2GQ7dPVFcPhLv9TRvuFkIVyYQ1vcTvg9LrnUdweDzD
xoSrnQ8yITaaiXaKVShYs/tYUEHipin6/BjkkZsv+CeyD4h4NLRj3Ziw3E4oH8dAD/VwZFfO3Niz
QkTw3OkoXJdwCCF/9PdrqXh5+xpJ3NxLf0xMia1i4UZzpw163REi8PFcTfYMVt4+JeoTtiks95mM
dRGZYinGI/b6YGSI8Tuclg1r8G6fb59RavL0zU3BmjbhkGCDDLZ6g/mtBsgPlcw8kV25+0KHSNT7
ZEr4JA2WELneHzMV9t0A7K1PbdgPY2c5WhEgnGBfDiOHgL6xFSzw7IFNclNcXUy0I4RpNH5VMcPW
abdVZTAxpDJTen9UKMLcmhGlesslDGaVzFhuHiMasKTuzeflXr1g03jXyG6eK3cf75ZlozpFiPvr
cja7cBfeCKRHDj6S33MfdVDu4+FkHAM/DwsSUx8svJflIvHt3fArfKeNJlZCjC2CPsWZ2ShYF7jR
YmCeta86y1e83wKTLaZ3Nrd9F4IGs9bwnclrXpgBeP0yTzKwueS8G5FFuF/Zsg1f5k2VEf6rg9sW
xm7ttr7Fc9LOjCEwPcttXJw5p2SQR5+BdcWD8sO2iT9m+OpLWKx959lX6+ZIuxkSedWsVEfB/2x5
dCAxpwHwAPtIyph2zmwjwWLLnuTTYb7wtR+7Hrcyn1J8i9lebckuHtJvzWUf6u6gcaMlw4D15O+t
Z+GSm0H+FONit3dV0OGowFGEfeqC2/Gmn+u76n77voa7owATkZfhrvQhloOlHgcSh1kXCwWoI1GJ
V7KOi3NyKOlN8OnocptD7dNefUgOTVBuJzDu6R0J4fNwHr7DjmtvvhWAYXNwguhNfy59QqqQe/Eh
eXPIHvpMMDt1l6BzVjsD3T3bpU0JA6+79eGqxoPCucXPyQkpMrtyeryi3e0SiE86B4pLJ/Who/sm
OAkxg+W03u63tB4vyN/O02U96U7ug5kCiG0FI47aGoKcHDg9MhtEJXGkxI51aUMluHkdLnvhiFF7
1C7xk5bYIz+Ij8Zzpz9vvaefcMS8lKyNXQUmoYQW6IpDFGBnDAs4TE9/mjEm0XiMo+aZ8WWiqK58
NxGF1Ef5ugjw39jZsxrJeHDKm/rNfFKvWcDwcGz+mHA7+mv2HejDUb9WAY2uPvLPWWEnXpI4yT0q
XF4fVgFbJG7m7odCIal5SSB4Hc9Z4SkmfBwTL1VOaVMDd0Haj2GBJ6UFfGB3zmBf8U0hQAUgMG5e
ccpOSUNcM/lKsPith5sXwsKudiFiIEiAvGmanfK1z/JjLLoa84QfmicOxufbXy9QJR+uDw2UIDPZ
ZAybaI/DrB/vzeKE5Gvf1fUovOGeMgGF4RSHg2vayZMCG2aU9dEtSP3Gqd38VWI+fEUCwY6/Lu7i
r947KTGMAsIkSJOA1yLMcwwPakpbZ3YNbsvcHfkN6WXcUHLZtvrDayThzCVID1cAqIi5CC9FFyIW
HwwVn27CaI8fKInAqO5sjb3AJPgkf62iLOq99HLT/PVj83sv5nK7dwuIfSX86rhCyflllq3JlbgL
2yK9Ggr3sq/7wK25jRE/OR/s5Fv5UF62JFD9hs1td+twgjBrMXO6DQlEz4bHbMesJ37uVS45Xa4l
+hLHICIdsOfw4pi7zvvoQNDlcPPOvmhart7idu9Od+bvzvY+uW+Hm/P8kQe7P7sP1x6CjDYhNBfZ
2KJbR/wkYKN0ez6ANbF7tuz9piaH/2OAZAY6xyDhnRMIyHwmse9wZvZFA/tP6ySe9O7VCcfcYVMj
GK0xdi5gIbZRc38OBp0wNKi9kZud3Bs30joxRn53B8H94ermnul3Tw3G34rKABqEHzQJNOVyJNuv
s95pPIAaWgfm0VMXMV5sShQoXm4+kHuMssnem3tzYIYQZdtspMGefxmDdDfD3j7KhAAYZdyC0wz5
wMeAxyj4LRfKvYW9BcfF5gvcMI6Un0biIbvk0e5jUyzIfNkmAlHdlYcBv+613wm12WH2cFHAq/j3
/jfZ8X8Rxu6f/8H9BuSTVVvTSmecVDxNaMBqEkvs6943/BQPFOzGHlIrDgEALwBFWjbZmVwQmSNs
WoEFhOGCrQ60P47KzU3C8rr7W2sk7ftCAJc5u4JELgnP1L7dxc/xOT73J+uuj2RvjujWJMNh4bEO
DjkmnOrloJEzGl7Kp81LwjGK8fcWR8diU1zeEzVhdRjOpT8fgVryj4Lovmmcx6Me7RZx8s3HeQ/b
uMP50/ppta8Gm1AVDM8wh90N5/xx+L5vA9LTvr9VJG8KTwslu2ELGO6N42p/nVncdGv9MFU0MfEf
FJKE2zPLbcQ6aCF15xt/pkKOCYZw3sndlHIRfua+r5hufxSwhpJrHuiQw/Elf4T6CkY792sGj8QS
Sbp9S0GU5bTgonJ9h8yJs/kll8jdYXda/X1TWllvi4uZ4JjdR4vvV3/3bjQSDXjNtvxyc3ffYE/f
yV7rDxiyfSDYSwMh0P3Gvf14HDiQcAo7zBRvZGAbUdmdm+h2qJX7QWe52w2prBmLDgcznjSWfHVy
yMhJEFGxf+TRMQNUcr35Rbi/sdAUb/WUQ0aor7FrzyEbc7BhLxWPxUGclfk5vpIZrPg/vb/7kQAM
8BB3H5togWdQiOy18c66tmfxU35fgfARcfXy88Ly3o0IvduJ41Q4Ya0D2C5jCsLsyZxc+Lkn1Dpu
x8R/phDtTFFvU8rFRpT3q+6kh343IOEe2hJcs2YX3iOOuc0CvNtdxAn/Z3fxFA8pRpVOwUPpAXVw
dsdwZeCmiK0VW9JiNXaXrsUtI5ODU9cqpz0oMViP8DpipbBjp/hreUmui7tik/aUAy2dWKoSf/bf
r1bKdv9itf7U410VrVaUKVTJ8XfpTkWdyyYNsft7z+LD7VEvbHCI/s3dHVkT07i7lpJfX+nmIss8
vmpR9qhdmyNZtfvbV7Qr7pYPqtq+ErLHe+YBrJKf3sXkj3fvIb7SJf84HyETDJTD7aMhvwn60Ll5
MlnOzc8iHcdwPBFA48YQGkczLjFBnN+H212Jr6Ff+6PxfDuQ33OHiE3TKw4NUyQ7VScoEa3zK5sj
pt8VLwUG7+Z5NUkX+Sq/jofqxC6EQyuzl8X+RJKzIzWhh0Nk3ZuJu3yF56KLOh+KpqN1V0bYd6w4
6XMyb8qdfBmORkTo7e0Bfh5Y4Y9X8Lfas/6b9WbTi0Qx89/2ZruUqhu6sJ7ei+/I4lTvfy7R/Pb9
30o0ivSLiWS6BXeubFri3kr1W4lm/wv9V0gtmdBM0Ij0z/4rxfiFbgQD2j46AffeLNq0f2Oo3/+E
7p+KRLYoa9C36n+nRPNzu+Eum6Sa9GGjX0uHGLx/f973aNK+NYJWNvdJ9QGNwCr24BsHl44xZy1r
r+kTp0H1wCgxKSQ5dirKv1jEf17DcOP/dAc/oSfSeCwUq+cOoK2BxhbhFZCgDT0My3mLNHp+zO4+
m95gfXd2eiJL+Pb3p/D/XYfhf7OJDin5H17Vf2pA/PR9GP+H/V4Xf5zcP77z68RWtF8o9sNHr5tg
DX40Av42sRUVJAHicnTVmZqh0mfx+8SWf2FGU5o3aOSCYHJfZ/+Y2Ag2cKyIorJI0yk1y78zsVF4
+NPeQAsSEnu0sNJfiMIpK+inwoRewDyfwqMHj0ZxABf6Mir6dG2zVXUnVIhD5JkWe14Mydaa8naE
AOIqlz3BQSUy94Ei47bPyYQ6nH6axF4FvGOiX10oN2h21BX6HThaQXfL6KWo8OXCHnWcxYkq0S5Q
MMDMAtvrSq1t6CgTFgW+fY1Yi6ULBn18yrHfSrKccteQd0xH4bLcjBf6m0mSzJmAgJqOqA/I1Tso
q+pPhbBJ12ZSiGxuen+dlgxtO32pThrE4xXssNusoIvZp5+kKh3ejBYak8sG4VkfDOZ0jkEPG/p4
yK35e6fwBZoaHhIR+Fsm3b5B4CrYekW4rCxQgaj9m5x9lqfsUU/JMSMLJZdVoG1DpKZR8R5L8lkT
1qvW1O+x3r3RXP+l7+sDHBNeaVjHJW5PDTww2dJejUS/ghO4VjURnobSCmoRT+tGr7reBnrsLca1
NvPHXcinNnpSdbVxkZPKSzLJ7jbJG/rkWJTrdTE/5xlNJVns9D2OxGqd9GE90aHoLvXU2nojvHWj
PtmDXN0jBbHLAoHjRb56XLsHbaw+Idl3QlmXRpT4FXzIp2Vgq5TGYGsGBMBkL5nY/tv6fkvI3umo
09YJBAJG8zpU3rIqTBIBqlvQF3aFxMEivirlKem+Q6PrNnR/FV3zIDe0frVVcjQay1+rkYpTIh8R
LeFOMvOcStVHp+g4ermtC6Q5+j7sBvNO7riiiW9qbHmYmDnEM5qjzYU75neg9sDrwIWqeV0fv1dF
/Q25T1cY7wVYCnJ4irYb7EGFk0ihJl+nenCFHrGfV/pTzHR9SaUbeHSFbPgmPFai/N42clgodyrU
aM5N7QPLQmlSECkwGONnoRT8Xrj5Q9I8a/FTowRoMD30EtIQ0xpMch5AI5+n2TUTEvpqSPXLuWct
8kUZtcs4mxe5JppsXm7Dp7ieIhW9hZsRu22lhWpbeE2in7f5djAq9S3rE0ieClJRJUqJEgz2DVfq
9N7txgHRizISirdhlg4xyhVaiwsuboBGmJ2SDpOqGXSyfLZUM7mYq3So2vRNk9+ZQcdbP0CXLr4W
8mtuPkgp74nkSQyxUjUvH5lQ3kM7/7gzei5mCltCZ4urEhn151qgIIyk81Glk9RsxxOE04fcaJ9B
L7rDiOKAcYaFyzGLye+lB2uaP0m54avL2VTOk3akv5ksgLEF1raeJtiaev3FFPKDmJQ+bA2eCpWN
UStIZY3eMCRvFqIANnwB91u5PBr74ktN6wl+o256ULvv1abCK+73FTxqWu6jBONoDRRMZqT3nW+K
w05n5OutdW50pDKKEA0BJJNWu8lSiJtqBFZIxaCGokOnown959LQwg2aXViRaC9sTwLSE44kWPdz
qx0F/X5OOoZBDhqLeuWCRjJpMlhGt3qmLW8AKvK2qdp1GGHng7YvWFbxJe7mCw7KJ7rQvkpmThok
W7wbKm32PHow+Wh6k/HMSTAOLf0KbUhBNi18dRZehlG1JxmlRiQ20W5QrWfREq/4AU4pQOsiDOg6
9NlIQVsq/VX6skF1tOpE1ZbhI1DdMX17WA+MYgb/Tjqu7+OPNL45lniDy6aB4CkvaLXMqUAn8bGt
628tMrMYdBoqzUkLRVk99MDGkIZ51EtzgUAGWW9RUjOnaEvrk1m3A5a/fUOouj+pad6e+7EkLDbE
I6iJO0W4nbotsWx1EfLjJsxAv2JWKz15aaBm9DtPND1KlN+tBcm3YcohOYSGQ8+0nWafyWGEFV9F
NoxC9ijJr0UNGYEGR0QzX4ayTI9d2gsePMFiqBXSfBpbWXP0Ta0uKjvPg1YN5DA3RbrI4uc492Di
hsTcIEqA6jLJntNEJ9pDRZm520mBmRn+YJ0XK3sHx0m5pa1uB1miITAZwtiABaUaaLfcmmehove8
pDxYVOOxDoTC1O7yuogQDoPaKoEof4A30JVjqhSlaIXWChNTA4lHl2SfsPlEjeCRYvc2QWFUis1R
zs3PXTo/NyogkrQ3nvusA0vPy4KwZ3OnbjpV9TWr6JeVs1h1kHmCM71aD7PcfAPB9vU2KU9pPx/r
fIFDOClCsxbvVGGA0lwSP7d6G7+3vUFJUYDgOGN1IBZHyr9Y7CGhm7gp5RtcZ22yK+zm9ogMi7NM
/ad+UjoHaigk3SSKe2L+CVWFMRJg8we+t57z27shp5+XjaPgoOxz+DZIe1bFza1z4ZtYyF41w9Qr
0NVSd4tbJMrmb+MtsSWNZu2WuoLVJbaOEPg83z6Lk/IhbF0Pn5U12GMOvb8GrsbW136yp1U90eR1
Ksr4SbrFb8US31tteplr6zPou/fFkq80c/mKOn5L16iTH5IGkY3UEk4jm9LT0ql1kIui4CraLB6W
VDBtuRGzYGn02k5bvToJuSDZeYGwHtpQ1Let8lEpE7jolw5ZinK49DNSPCpiCX68j1hJA5kDriz2
m1KazmNqsqa38aXuVAU9tzI+VXmKfAEySKcsLc6Zzv49m0n7GR4DNni1m/8Pe2fSFDm2pum/knY3
vWmlaTiSjha9KJ9xHAccAiLYyIAAzfOssv7v/QhyACcTKst6U2V1b17iZgCu6eg73/AOT/j32CsJ
awCCQInDcW7KWeQENXaP/s/UArPuROPOsk0X9w8666GWtCdIqEQ7v7KifWINKnxqUOCyhKigVrWc
4cc385pyoycldhcad1naZEuj084s2UPMENW6s5hS4R4zV3EnRP4mEDvPzJV54rgXht1hQ+ipW9IL
kzglr5XaOcd48aQnjBhqtymrepb1dTkD17b3ogcncyw4Cl6z1M1hL7sCbSq62J2CFAwkukskL/FT
yJNrNUq3Aw4v0nfLeVu0Pt2R9Kro/d2YhhqBrYatGZb51jIbiXRHWAKXVgx7j0hNf1bjhnchyyl6
FpFlIDfq0KrWhvQygXkZOcY2V00qfuQEOj//XiuKt8JCtFJD5TBKw/nm2DqS/FgGhCp7WkcvW3ig
52KeOH73jJuSmIZYYdymuW0v20p5/t9J5hgaPhigTAz7Smnrk0FloCKVGpamgmIYyi3R5FnZ58OZ
XuoPAXLieqv/bEg0RU7LKEj/E2Tv/1g19l/Na9dUqfz/HgW6z35J7tP/Vf1ybKr78nt/lFwo8tNF
oLDRMajT/uB1U3I5ILAhZoH0pINh8p3fuFx0GWB4AYiG5yAtW5s86v4suaRmAvQEzmVNrPB/xOvG
v+hDyWVyTtSCkMegob3AQd800eO2axTdjOjVa81JGOyK0th7efaQ5XjD+Hq8Sl2SR2QUG1ducyPe
2pBZgYTGIjrVjNyajar6w841RntWNfON/skbjdWQeDtYqCrbfybdlRZgP6zfKa4GLCLIvFkrUF8K
2/q+DejqqshfpTFc4GqXmuiFedKe66K4p0zTQe5dOeF5Fa3LHDnm2ZCvXAltaI7jQL4oq7Upt4W8
OK8p4Gz7TIcR7e+wRWrW8KJxgSEtcpmlaLOOsQtImHCGISq6g4glnqiTr+dSpZXcXDgRHYtFAE8k
PA1yUuK56S4ipjI4gBRrPQLyv3LESXwVX4WLcBGfu95z8c0AjXRmMpv15nw1IpNuyC5exSvzVnEX
AxnsHVlQfoUnGYPIa4XxUzZHHK0KnnztgFepnF0X8T5TbvSIakviVseccqYY2YTh0BFDZKBUIvhH
L1rp167H4CvoZj7GQydxvyudYmM1l5myxim2aOzTDmxICsaBqkZjtpfWzONxyfo+PCp3yt3wqL78
qb78OX317+vn16/+vf5YP+uPv/+3fQ7vzTU0l8f2WTwyqWVar+igVod9W63caTJdRDvdRgEGFTd9
UvFtjJmxjaGYxnsU1jCWYz/7QYY+gsTE8PU7Q9FJnhlNp2v0sg69ehLVaC2uGZNlJ8gc98mi89YO
7Wj3PErmGpN8phZM2rLzklnCeE6INfRLPstGE6adAUtNsnOJgila1WgjW7NE50uKtKey7LvFj8kJ
3plBnjYAQG0Lfps/oyvAhSBSnZlz187F+awEsSflfSaW6TCz79ZJuQnzR12eU8PMYBoa6toDuWXP
rR5q02K44Dp9RmrM7OqFuEYEU1wPF/6DS1JVIct9aqfbXme8g1R4vvEb8aK3acUHT3n0qvPE2jG9
blbeml/P/Ju+P/TGnZluLyx1FSrfWap49y7YpOeaVy/0rp2rk6f9kK0mh1vPB0Nsg0IBKs24ACSS
OC0pV43+wgdE166xIZPgWPAI4oJpVGChVpz1Pl5G7IDz3FubLgJxZ/kuBv6wEtus3snLOxO9Mgf8
Esqx52W99UGsZLzf80G/rpSLqm3myQiyDfSNehG2s+7Zvw72Z4sVKmFb+bwq+kVGO+T+TEH7YIIG
OXiXzUectv3LnOkPDJs9umnVogJHAKUCnMK1ct76Sz5RH5YmiDUgcYgC1C5yi7soeXaDW+nr6Pcu
hbIDNVjf94q7rNClFCoVmZnPhMJsS08WOfoCxUvtoS7sUdkg0RrX4VxDXUHC6Km2JbU+arz0hfJo
55CDuArTvnHl1EtsNu6x2QoYo99QChSHpHiOcGryhnkS90sbvPFhpIvp53T0x1kOEN47pw4JK3WT
/gzIlH1miBR6k4lbVoPVZknNa/nzfOUhi5HzRIGknmgLiPAJevb2HQo6c99+cjrltg5XsbmJ85PB
OE2cpQ2sU3rXvnaLcSpXukYvNUpvUvVmYjAhy7aX97AVyWuqma3M9XHbAYLQSbLksrHgWq6a+EId
0M2di3zVervmzL7tiIfaLLtMLlG05x9cNpWX/5OeN8BMXv6av3v9jkp4RfExZTpIQEOJ6PWfF5ht
dhb00KROCIwAM26HjmH1DMn62Ui5K+sFKchFIfakhdrwwLI3ApLWhwprsbTamwNEQv1WUZeeWAQN
7xSTvBovbVKpWaw+aCllonKwoY566ATnCg2tlDL0pAprmLWMqsgA5bB19ZWfn5TmN0QmumXHDHew
Z+HYMMd0LSxOiav+zMoP3NVUm6cNC4O5mce9eQAQwZEXYHFGBxweJdusdNZZNYsbUECuk3+PO2sV
g3uJWhuCA4DTe2uH7GU3L6LJ6PjMz/aWd5OxPYIMdNIN7W7w/CMQ+X1Oi0ngADvv9e8pSkyY0c29
VsE9pV8GkncHLXupj8sh0i9qW/Lv4Uwp7ksNdMfW5KUN6lth9kscS5ZODQjJpg2YucA382cP4+sc
f1j8lmd4bM+wn15E+jdXix7Y2H+EsQB/qOAeiXwCbuyLslEvkhrgRYMCq0BJfbxUEZeQHmqSDnjN
RptjqXZSpbjJxflpbAFKQePfUOJFkoFQ7p47bycr2pfd2rI04DOqj5TGhWI0CWRXEeC0SaAYgsvA
TOFAwKHsg9GZl44iEN9sT3UUr/srjToFoZBlhOuWmhYLsg/0VHMPy/V2XCnRulGQ29DaPQJfu96M
z234tUls/dRTUn9x7k8Ow6Rm/2js9V8t/0Rw5/Op1joj9fzlqnn4GUDvDh7rt43/3377jzwUBRdV
w0H5hVj0Os9iIDCRiRCOw2qK/v7bHBTRAJR+SFlVh/Y/wkN/5qD6r/hJYrc8jcbMf9Ly16eE+i1L
jZb/ZAMNr4mvloAEyPff5J9BXiimgd3GvHAdQAkJZMzYCUtCDZx4GaMVLnf4nd3SEL4oxRPqic1y
yOwzi09bZnV1aibWBtf4eTcmmEZY26wVe+hwp7KLbgLqcdUfv7U9/Lu6sLdx063bstpoUcsrrKMz
4m1LoR4yEYEGjhD3EYn5M/FJJVpa7ob2bMmpsV0lHY6gtFiyMHywo8h6ytu2Qj5y1LVvfeogLW0W
6d5UMhPhfRu8aagZJ72fuGiIWs1NHRUmduhxf6cOrr7ojQSTOE2Rl35qPUTVvRfl2blXhmQWufWY
q0GPD6sJ8qSskq3ndO0qNW3/3NBsfyNCjAHznAHhLK49motGGM/LurQOSKBfeaqZPdp+Vk/ZA4AO
Jpn7OmxMWgKT/2dZ2IjE+oWLgXIqaaql9m2REAYHxhjzULCVJTIGOWOWOqV1fjHJORphj3VwWERr
uymvcp2w11qV/2hCKCwzfqayu22UVLDLk/ykLmh6JoTVoIQwm0Vrp02WcTacdG22cFV/O5iYqkSn
cG5PZUjT2yjnZUJ7sT7JJLhVNV2hBjeTOChOgm/5QLIVuv7N4LX8QLb3BduNMwkVoSL+YHr2CvvH
Cx79jz4fl13uzTX5Pc/g8DjFLBBgn+mXkwspNj1bBy9tpHVSmD5ck6BxHTrWTvMVaEV9c5EWQ/oj
DyfrRaO16WVqrpc/VsYIEcgkRdVEXp1oehrdGLWOOEPq7pM8OinHuFz1qXqHxaf2zR3yq8ob0Nd3
w/C8iM4MJduabvgkcGLwwxUv28oOFUDUOpzy2jOv2jCyWcCPjHHjC3Ibc1M1wTZszXnkcopJgZ9v
1zAzMNphFWmRYGWmP1kHyny0e23BaQFCwEsclmx8Hrs2yDj0CfCyNnd9qScnBs7g80AVeJ7i6TqT
tXcuxhHqRoTKtXDQvQOZ8Qr1+G8dcF+IlX9f8J8GZfBwXwdvo+zLr7zGWIUh6a8w1KmjNfQ5maUS
zX4DDljOr0RRy9R1vr4a+/0u3PIrUnD8JoIvsDH1t8W+Mln7od/GX9uOTfOA+PwPlFuOkAMcwlI1
w1ZVQ2p0ECCavw+2ZhCRPHt1ezEIhNa9DNRN1A4/2zjofmJAZJ9oRQ2Bw8J9PlJFhdR/ldB4tcSp
XjTa8k2v5C+IM/oU2v8kKE9nYxmo0wFhENMmNG0wb0O/1gdxwgAguujifJyVirHV1CS+6U3yfkVJ
AepqabpoAi1Z5c5Isu5r0Ms0+AJjemeEHSlkJZNFkcjqujfiksguCtRRDfWs7t1+l7bO9z5QysXn
5629p829njd6eHRfaNGwOR5NqfvQrbGNV8ILlWAQp+oatVIYUVqlLjBhjC6zEjVpOcp6W+utw7RU
g9CkRwxgcrM7bSqvfIROX93ksbs3+22iaU+fnyF78Ic7ixSQKTVDN2kiySNBqjaLhegjzjDRYvUg
krx9DlwKMr+0zKVjq+apKsec1g0i31pToag62tHKopBCPShe+FVVnItEdJepl1V7Ox3BrTsBuDWl
gyqBFfmqD9p4k0lPPS/qxtsxUQCY12E4Z2KD8gVR0XyfIwAK0NDUIkNRyTlMC1jO+4USNKGN0G9e
nkcottCxVkuDSqUxxUrKBPuBwO8hzvjjoWLiq522tfpQKLV1HlRaDvWsHTBKrr14TYUFB0qp6r1Z
R3U0c7MG0e4xVx6TUMHXNrEclnusrJXeTC9G22+e0qHSkZJuUvs6N68M2glMn+WuKIJ6PY4iUWdF
XWr13B2xT1XyODvtB0PFfo1W2a1lFzASHYWRWzjqt2PYi+sYmQAGHIYSOrhl+emdm7kwmPX6iedV
0L6pVQM8KoNFJFvYaRZOHeTfRd13S9drXbhZgVZ+sV6mF+3Ni2hb9BoNy9LBXKigmoyjsKBGZlF5
VZBdjdqgobynWSsMosVXqslHj/HDYSb0x5tUD0+k2pSZn13VY5CvlXD01xi3O/6syhiqCE2eUcrf
sQL9OUbMyU1KKoDzSnOdDMr3z98Q4+gdxhMV3MqUblpIA6n25Kb67lzsrg8N/NsPYzJqy8aw+n02
mtBdMXbbNRqKKATxkpGprzDY77TnwcmUXULIOo3KESyuLcVWFI41N+3pnoVduwgGuz6PwzoFn1oY
P3u0sNa66DaJ1/GulFZ1qiWRtrFELRiXo2A5S8txE4+4pvhq2595/ZCfl1Jix+yHGSP0Sr1w4k47
8D9wFkVY3HhBJl/hgH8rv6EdhWG6yCTfBoWGJlEkeGlQv70VParqbu337iE3aHcM41nIfajIKTGt
mQedtbVySkeaFUGXXZGgv6YJf3/8D6sPFJ00IErSfabZrR4Fq5zpulWLSKAJKmDguGBtUvJJC4dU
NDOGeNOpbnAVKGm77AIL0kDUC+ZwNdIfLrasnRbFuygaui/0xv7ytGwVaQ7kTkEDHqHsgtrUG6Pq
jQMDnVur1rW9Gfji5PN1eBSoufdcOxuxwR+48x5Lmg1+5Lo4ohsHL5AQoOmv9haWQ01Zf/HyvZeX
MadRgcWrjYYsQwjUYhkovH3IuhrKShgR3ayQ1o6CGHs1K8oI5Ho6UHdnev/FLjl94LuYgkqFg8gi
l2c50tGm2/vmZS/9gk6vZtQHT0DUaofzvtLmdWL9bAN6FEGyQMwi+eKYf7GULVPKl1SJyhm1jPcH
DXM1oghu80PvoOQ0llf+IOdj2ayTvnqwQ20xOjBGCmOhhv6zrifrz5/mx2tmKqPbDGXQ4dCFOApw
gZUIXCa6/tApvrdoU2u4jIImndtt3aEdrD9wSvpWyKb96h0+WqyIf6jkdTq32QYQar/soG/utkiR
YmoiozwXXTru1RxpWkXLMAbRGado6LzO4ioYl7mbZUgbJO6t8L12ZQ4RghqNbO7ZjpBxcgv9izsy
wQbfLgNCC1LCrL1plDVJlBzF2ajF4phIbJ1b9ThMDhPmNik6fZ6giHY1doBFeuRoazdCSTZ3Tu2q
L+gqdj9l1Hqzwk6DDV401srPTPqOqt0tEpV1VJgW20Oej6vPH+CRc8ELotYhE+VsDRWh42nu9nbV
Knocako0KudpBqDBmNRymx3ekY4BlSXNkCzWV52izDBK+uIRHq0dyQRO6MK2TYscHVGmoyjoemka
ll09nA8pTmH1YG30iqgfd7T28phZSFaM4cYp+i/C71EEejmugXs50GXcwXlV31+xFtNgEb4/nhtd
ECyqKoOFb1eAtxxZf3F3p0t4ExIkwGQSDIIBOGlsyl94PG8WaTN0Wm0HVnQxxKqytztll46KsmRh
O3hDNcxaRP/jiwf6/vLAeVoO41eT9hXbC/2qo/WXUHIFg1uOB6ARTNoTbFtBdo34rRklghTxCHCx
9SiQmZ5Nbm6ProrwXWan2lYdS5SKOwVhmySUa6xIg6+UY1/i+5+35OX0yNB1jNsB2NpigpO/XW9m
74fIFsfDIUnrb5kWjYAay2AtEf/fNS3QNR2VaNS3VB8w5QBNwwuqfdA05SIK4u7UjoNsOfYiXIDi
sZbSos9uVZoE+J1W/g/RYiukjylizAEKNIGV7xM9HM8QhS9mdS++N3LU8Bts+q2Br+pX0fh9UHq9
OIvCdtrf+CKP0sqgQtlU9drxEIe4gTl4CpwaXRct87Efm1nhC2UVJxrqQPKhQZZY+Hk/R5g6uWQR
fdMHtzLmDDqbx8+XxPsXjbOa6l8alyxD3WBZHL1ohlm0UeMO2iEExP7TlE268dPCnhdJlSIGqvQ/
JH3wleaqX2U6H+4HR7bYFiWGGoaAX/D+Yat2LzIzzbRD4NrxqvQhB/WDo32x039Y8cQQA4Q3a90k
lT++Prf2rE4rZHkgxOH1aJi3KGGCw8WbZfb5nXz/Pk93Esg3N9MCioDE5rGDtWGVgrCSlYB1Q+87
fjwoMqTOqa4xTut6CMe+06RfHPMlb3j3xtAGIVGkW2Lo5O7H/mwSjfiW3aA5hNQSuIH4UHWKtGLU
rNRXIcFn6Q9Dd9OgprVUq7aeSx+6W2WJZGGIHo/0tAsXUWhXX0Wa9zvddDemE5veYUNVgWwcvcoj
Ks9GlbvNgY4rCUiga3eBju+O6xojBqm44bhRDFDIBumgq3m6ZWsJaR1E+iKlWeFTha1iYTKfHUNE
gKr6IfPkk0iVaF4DFf8iFov3uI/X09W5hwBuMaz5aPGSIiOtGHl5KPXOXI042QNJt1TozwVUqDIv
trykyRpIvVg5skF4Fh1xUNT66N9ZYNWYxDu0QrXR37lG5e2psuoHcwItmU7gniZgSJ70FNtvr2wR
VAJpiIEnTYJWgEmAC+bsfF2mS9EE+b7M1Ds1ioobAkPJgFLT7L0R+2x3Y1fu/c51DjheI0AVjhUA
MhMJ2YIRuW+k1jxoEv/k83V9lLS83BvCA/vVFJtZYkcvqtcrRhLZfnGw1fAaCU534w6F2HYZWAMl
y+tzL/ZxEugaAPXjeOsm0vnhDu33SJbJisBbLyML9rtulgP+a9GwH1Ap36a16Rxk3udfvBLvU/vX
s0UcjjOl8c5eMgWEN9tq2KQ4XE0S6PEg6o0zoDxuBDqEyB6RwnpEl/jz2/PxtSejhwXCDSK7N4zp
fN4er45NyzPd/ECpoX5vBuz+HJofZeDQihlq68RhdvDFNX4MapKmqmELhlE0Qp2jzDqxJQ2b0isO
Wa9BvNYDfeHXYpjzSn/lhf0Xt9NG1JokBVaLA8Lq/eX1SttaouJQMpHZTAlDb5+FUTcHMJkyP0LM
+PPb+fF4jiUMh3BNP9Gi0/v+eHZi+T55SHaQeIled3nnzD3XH2aDmrdLDSXTs8+P92H/Iye3YbYB
SJO0qK2j66uYs5RBG9D56EprM2rgITCmBVYdVLhxWy5SbnmSnZQqmI/Pj/zSR3oXu6dOA+Ym1ktZ
SMXy/lJ7q7GYrXCpgaN0P/oi6B9yLR9v6tTc64WJJAKhdRUFqr5XEGleRUxCcHcsO2SFFeBbqZ4t
ZJs23yOdAU5vVdjXKF0/w8jX4mMXfX+HQm+F50MFvVoYaF0IUMNN3Hq3DT7QceqEc97nYIWydhog
ED50m7irm9NszHafX+yHFTtdK6KbtIsNZq7H15qX7pB0APQPnh8DS0dMdpUQQkly42Hz+aE+vJBH
hzpK4d1mSEdXIwDIXO3niKF/z9MRDZvOua394rs+MAf8/IgvzY+jJ0mlQn1PK0HYxKD3T1K0Gr4K
gwTT5Prqtod/AZU3drLvk6wco6oArJXtp8uy0y8KQPsLQkS2V5PMB/afwJtlyMjLJUf1RMRINSZ5
DFGlLldOOAYrlGmtQ1YF5WlhQIsYTBechVI/TaUFPolKpoLtHnNAX9kYnhZyXBS9zLZ1kn51oUcF
IRcG2HLaAYh29NE/tjGUIc8y2UQHBaHzmmi4w9kCcZxRLWGdKVDYe3Hlt0aNWyhza7hlN5/f6g/h
YToBwYSI02A3Ou4pxF1Lfz4qowPwJ59OtGKJpwR8+YqEvf42dEm0/vyAR02U10vGyYLJDBL82Eoc
xVo1ZQgU+n58MBBs30K/APU2bsyMnTntNMRtlEzs0xZLlVyMFqruAlKM33/VGvuY6XHlzsskzaJL
+8GKrSkdm3aJB8coHIJ14zj+OhJ2hhopflmzpnrCEsXf6F4vl25bge6hoVoxll/STcD62S3lvR9+
9Tg+vtYaz+JlYEWXRcqjm9NUelpJxcTLJTDlrW0zLRmxuV+akaJdfv4gjuZjLw+CjjzFITUzPZTj
ZgSSr/SzqBkOeQXKK5OYB88GJi0zz6w8Y9kGibdtDJGuNMkbVmSKvlIdu9kOnS+3qZaHc1MoBt2E
NIzWmuZVMyPGuYhroBNXl+OJPSV88yYyzY2Lm/eXNtIEgfdBYmKLTt04x0LS2jyKS0JT3Fz49ByF
TIBl9mmwotcpv4hFR7YQL7dJ0qkhGAFgobA7avoRDWC1gi04tIr3FLT2pgvkbVaA9TQD09s0JjzG
zA/cS0MBTqC4DXqqpjZ8w196okzoX7Kjp/Tww3WDSrNhsUKUPm59uiNjMdzQs4OSUnYnUYyK1KCH
2yC3rmHYjmcpBqdhpZzaxXitJ12zab8qRo6yexo5LFMgMGQxrFH9eKLjKVqjK3XWXWr0DrC7HZuF
iNTnxLTRybGrcu2ptlwZadssE9pZSdJ+0T0/qoY4AUjiE7advj4DPOOoGoKQEzHRU8tDDit2no8d
ig5VeJOG4C0reB1V6COPbxW0Zw0wk5+/OdOHv3kArwd3xNTAY1XQT3u/O6lxbYaWlVcHrw9+4hcN
UUeTyfXnBzE/3OMp953uMRcJ7f+Yhm+ZsG9w/20OtFfl2hCdtxqZTAPzoSaeDQZA3hDh/1NN97JV
jRT3TAQd2mS+715b+RgdokyO91aYRXsItTiGaJH7fXBy74dXQQMSmuFjUtI3qxR/5pWswQX6jQ6k
NqmS2dS02dQdBUmSeueu29E7bdrqtPdtUDqa/721IAAbPWL46uCXeysagIO7nQL0fXBOx7HPzvwe
nyzbs8PrtrcRiKtA++N96MwgCQrsKrK7olhlMKSHAMMnWxQ7b/X5PdSPUhfeW4SmDYplwF/Y69jT
MnpTSyStFlVGb4yHwgkejUGiUeooiPkkzkS6S0Z9quslcmmB3oF+H/I7z69+RA094zKOgoc8S+qz
Ni/zS+nX7tLz8TZQch82YygtOISNXKBu352b/uDAtTbThamjbT9rskE/M1qgWNCV481YjOoXl/Zh
DUrBxk1mTxFJo+l4deBoaSfQVdUDtQPU8rBXLmGxuRf//AYyZrEY3jG/pWg5uoFWAMy+dyG3NjEQ
bKjr3mAvFZrllo+op1Zf+dLaKL1YB4S9qEtnLZL4WrJOvRuw6GmaBIDjzyS8AYyul5PBdllfR1AM
ZIecjw2V3qAqMLobkx3/i6LuL54+nVkNkpyjEa7UF33iN0+/GzpvtJxaHho7SxZ2FkEKlRmpvdD7
+GQ0EGIs46GCnddmpj/DooO/8MLsTBQV0mGC7k47SB94bDfOi7bbjr58bB07X5uN6WwLRtqXrcqQ
QSpq/DNySn/FLoTskd56C9MzGXXqerfJQif+Yu9+mae9C0HMPJh9YCpEg0Wnof9+YWuh6GLf15RD
H0ExdI2sZjzsXcRj21+MYws1VfGdm8oa0BPoGgDO9mDuO4zX5xlILS8QwapQVQgkxah7SNjCHGaC
1MPtkkG8+HwRHeU0vISWarNRT5MaWnov7ZA3j8GOMrvqnEY/ZAp8Q7XJnJMyH2HVKpi8/ScORc+Q
macO5ucFDfrmUN7QjbEHzuOgJ9jcBW2B0BiAiGXE8jp8fqjj/PH1srgudPH5D5vQ+0fQm7XWYchj
HABfNJtIgFpOwBDSNlJPqX/htWbBSSwjZJ8056Z2Bn3jqG6xqAMPTSqNt0MNs3+Wzb+ck5wwtZD0
wNsej0BE5jDAG0vjEPjdM7l0Dnu7tdzLGMfuL57qUeHweig2YR4ojaEP9keRqfq2CQ7h0GvJN1yy
EQF88WlWVEjtmdd+ZcszZXPvVzwRSNB0nto0BtP897fbExkrfkwdaPZG9oBaAmQIT0aYQws4PHBw
te99p9vVIvDTzehK5ac0WwhPQdqDgrQoOS5yrMkFcC6IArZ7MgZBfqLRAGX0loXDF2/ox52H3geT
JVzWpkG1M33/zUrs2j6hpziGV6Phpwtl1LtHQ8uNDTghTA9ivTkp08D8Iis6rq14KOxyIMbouZLV
Myt+f9Q2b0dHa5Piqmp06yTMGD8lqZWvhkQZ4N2ABEmb3rgnLON8kDnl+ZhAxRGg314f1z8CZ/73
5GxqKnWrPfVs/x7Hed2kD797d7zDcv7xu6+ATtP8lSkDuAmgVhNocyrBXvGcfAcLKsYQL9EdiQD2
/9/wnLr1K5FUFQ5nwZ7G6PEP4Pz0Ld7IyauRM5xM+v4JnPP9G4eOj0mdYkyQfh0cPhPV94tJ0xMQ
zmYjFraKxGQjqlmXMSc0ooeEofnaybR+FRdf9LW097vF61HBTE2jHSZozPXeH5W/CKwh9M0F2DoU
UAEjwPqMt9ToybYVwX4oMzg/lrEOk/jCM30bYQBIcVHpfwsByi+gAoxzNQ3Fa8L1Pyv6X7+taBrD
f7+i/+2h+eWsqe7/YjXze3+sZpWUlHqcqvTVBvLP1Uw4IoUEZ4n30cs06PfVjOEk40o6/pOLHnwQ
1sNvVGScZ+hK8BLQliKPw4Xmn6zmI1jttLCYB0OEZjLKx2Ig935hKc2YQdD3DeRksGxhT6ZUQQeT
8RnUO11DziSMlp3pXzkaxLHR6jatCkES+6iVMNEoMUEvbnrPOklH3oeK8eBrWfk/K+xfk/LWVIJB
6aGFQot+ooH//WL798Pyanm4WS7+7y+T4thTCQVpKIN3i+8vP/IPKhLpD+1/inOaE8B7f4+q0JFY
fzgscDasRnUiy/+2Dg28kShw8B3lt2gtTBn175R4/VfGriRUoOhf4u0/ckB6xST9mcn85Ym/TQ3K
ujHKOCm1uZe45qykO+ahYLQMsnzcBHWAXHXX+usMLzozVi5D0d7AtVs0HqQ6U6AeZPjRrGzQsyjN
fdPi3GBEi8ap9lFRxXfAOzG3UEQ4SwYLHWTdIwPsrVujRBwliMMMPQoIR7IcxLkK6HoZBuNzbHo/
hOKjyT3KbqfEuAeldKHVODl0OWzFJPLdy6YegO20mTjJJ/dhp4a7N3TpoqNzSrnsBNAh26wsmPjC
b/J7jUKoCfo1PeQONxWtn2tpuMp6e1mmcEMTyeC3RcYs9PMLEUztNElBNgbldSaMe78M9mliHcgy
25mplnOjoBLjh/cZ8hhjFpBRB5cImOyY6Zz5AU42JuJmSVQ1CKBJ1DZMo1vIMB/npo7tamk7a6E2
+jKt1DOkOZ5VN0Q5zEOFA722HSPO3TCqaLaJAm5uKzGZUdWnyo/vK9faez5jH08ijmYIBuayL9Gf
rjvYPZXELsVslpo9eLs0h2QJHG7uV9GpkXtYwKTOVeTGOMOhBqR74zqps/6prIpn+B3V3KdKnMXR
cFJrqPJQn3apvM/d/sSN0hndg0yfh0UIUQziZufa52kQPzdDOdL5aWpoRgnGknaZnzOdWnlNDME2
DGPAGL4KobXy6upEH8jM41KhpV5Cem9V5N8Et5A2rYDEqeJ+U2n2Vac92OkQzvEjD7ZD4F/5nj5C
kkqTfGbWZbvoecYN45DbIBi/Jb69rjAMLecNim1F2mcXgy+yXV123cVoRihYK52yHdPqR1X5zjrJ
WXF2/NimRrGqIa3V2NsvhdnaW2hYOHyiTnVaacPORndsrbT9t6qexHKiWuJ4kUPO17EqQcQk1+ON
YyfnUVhdu9q4rANMUtUGCZXntKH9O/GtjHpdYO45qxpkb1N/2YLO9738JEPcoBzuEHmZRU0Bnxyh
X6RU6hS7KnS62iQ/LTx9nqo/WvhqTtgvzRLLXxcUDUA9F45pEZq8HM5FL8H6lxeq36+7SUAvWDn7
qJF4CiI7Z9yIwDxLaZW4klKIkvfcJsmb1ShFqDbi2y2omW8v4fH/z84xfcpjlhNAPb+u/mC0TuKO
7/4FLfCgBiP5VA6Hp6qJ69+ZQNNP/ke/+Ztf9fWQP/2ffz1mTVpPnwZsPH2bOZBp/n30/7f0Z1aW
74I9P/8a2rVfGQbSdaUniu0d87I/QjtEJrJForeYjJyBOlOO/xbaBXTSaVaq8i0yDWNCyf0W2vmW
mCRO+SC4LC+WeL9f9cVryOaG/S3U/GWW/jaykyaDkGDzoDkOAPEYbqc7aBqKEhiL62bqA2539oXo
s3428H4CL22SWYWq6Ylb2/Jba8e4RTWF8g1D910Bkm3txAr0bETt+JkwGVoWTgceve2Dm74U+KCh
27r0xkKiFAKVNOzbx0Qt70YvbhetMly6/4+882qOG223619x+R5TyOHCvkCj0ZndzOEGxSAi54xf
7wVKM0NS84lH9nHV+ewazQwlqtlo4E1P2GsXSbcyFFyehxaRwyTn8SbRJ+DjNd54nQ/FsZLCB4qZ
90XPtMtyZYed5bWoB4qbNWOw8spqRyqbwvaQXRe61J5NffTNo9u5JJa0c+T1YtKnt+VIHawuR2Mr
y3mzUmScCqRUMpaRUJuwywZcSATxgktJD10MhS7vq6U1N21loMrsqhjloz+Z1KwliClZPUH+skJA
/73eOZ6Qk4fqmx3KF8Ed/TZbTqaOgVRf+csiV15ydaIc16N9ibV01ZpBdxUlxYXiFy9eLNyq5F25
06H2KgACNIcwuPLiSl3HRr+2clYQhLjlokgLgPydmX1XE/3WXPw/ocK+n63/c/UtP3tMv9VvMvS/
JvH3afvXb/9rzOm5Gf5fT+pV+FQ9Js1j9X4ZmF/yfV4LBMIcuYgEUBCgIOeI/ueZbf4WZRAs6VEY
wBfiEP/XzFb0PySSHXiQUiuhK27WQ/55aONbpAF1Wl+hGVFY/y107Bw7Ex78Pbc1nRCcQ+V8hbqm
UvQh7Hl/avMmH8V0kb9KOGBspk1xlV5Id0SoFi2AtFBjZPcSb9Mt024vrdsSYn6/itfGztqN37R9
99JsilN9ll2BsTwmL9GLBCg/uZqCpfHc3zQgvB/fDGfwiCqxLJIXxcZfq0tKKZvuJQCViNsOJipA
/s/LrY45nvoarvODtpcfrcBpkzXHLfmmumr29VbAhMk6Ih8Gpx/gNxPfyOczSN87jzaKC5UU06Tk
hFH5eRXYeeuYV7hXQWJcWG52zM/7635Y8J36fNrDp98jL9+UF8JReUZcgKFLv2r2+io+09xy5WEA
idva1nBxxHmNTvmWqzxTdsbau0kvBCA4z+arkHN2gj67oFqKcQOLiY5eAPx/uWV3tRq7OlouWvFr
fziW28I6PbWHcJvyY/2z4DRureN4wy3c8xleOcC55O7scAt+YqntsqMxewq6yaV3JW/yFRe4qBdX
WK0s02Wxx+VnD+QHl4DgzLzy8MMBOrqAoIHbQP8t89yqXQZ32jrfSq7lAldcQ8Y9r+AbCTvvwcAE
RL2cEmc4D3Ae0GzPDQFRLmbVH0uUyK6JfuBAmct/SqSdwkK30zYt3kAoGHecQYphP/bYKJj3zeWI
twFGVji93E37dB2ec95YAQGYXco0XBAiPleDsZa5xZFxY+ACmq/8nbzNruoH4Sw9mCfe4daic9gG
dbPhWGdy22P8CnF5uFAAx9rRi48A/TbedZijmq8jgEq7u7UufHu4VXbNZXU0dVsKVhNeDeLa4kI1
W1iLZ6ErLUUsw1rMUttHcztu8fd2LH2Z7qSjcMn4ZPMJsmOYrg1XsvMDr3fCBSYrrr4DwSK6Bk9k
lTjFPZJ2uzzvTpTCg8bGMlmz0wwbiQFSEdJOR7oaPJdIQ0hdEdjUHk+LBfti+qTh3lBiiYHU1T+c
0oWtLvKLyAVT5Rrr5MVtrgDp6DcoFn0cEExu00NOzG7TnbFocVKQl8Kiwx1kVT6kh2mXuc0REBg8
kJgf8RIxjMTFsBkMhIBHHQhjnO3xgURu2rqSfteCdraaV0E2aIF4Tbydltq6xslvPSiHxj491/jM
QFvB2BEvHtvDtQWLwevufLyEFkPPSAbmd8efabGdjAAmF/Vz6wT2cI11vLQAxUof/WLEiouxmOzT
0qE2bg8NNCm7hndkbRMRu5+1+Dyo9SJk7Ir4p6nUeR/L7XSLYDqytj72NljKRFvvOb9qTwP4qIx+
JT7Gttxky9h4TLbhUbsqX0NZX4/GpXc2G2xCJdvOPnKNq4jftOsS/LRTH9tLTF9gQOEGe+wOo00g
OR20GxULmxAjOoAWMf5X4AbdDBxpVEFkwxsJG1sVKKNhK8HGxw0GI9T4oE9XamE43Uq5qrZMYVu/
FmWEv4SD513nGA04JlL0oHQO+QlTJShamMTV9ULelqELvNJIDsljeCls9JUlu6hi8ON9FTCREMvl
bY73B3QIO8ZeiUm9odANfLZRHrm/4l0N4Em91R0Lee23oroVlrHq4Pg6gmOMbGxr9aVsHhR8cZ56
wQ71NQjLJCRe3dGQXIPwwixq2V+U2JJQwNGDnSLRFrwU4bZWdsPtA2Qh3Y4pqIT8gcBbAssFGtZ7
9kIgvq5y2U7rNDgNuD10GAnHN2jepXt1Z8iH7LpMN+ltextCXC58GzucfiGCH1uJhwrX8QdDXxnw
lm7iwNV1GB4u4FyqkZjYBTYpJjFc1okjZs5011qONq1yfRFvRuuRez1eKiB/1v1lf2ncMKYIWxbD
WXMhIisqbIEe1m1zHjuXSO61RWuj0chNd+xfAnPvW+c+uIfb+lY8F+FduqK8bAUXDCrMnMVaaZ3s
WjiZF/X6xXJKwHKik9D4dBDUR+Mg0ojX3pXHNs7t2tW8/iD5F5mrwKNeDAhOH4z2uiXeD0tjJeu4
F0EpGp7xPFxxAk1tYzMbdVKrvOiXCLphVRmHyCkZyFf8nLtkEZxTVbLz3mVyQBfBp2TZFgfZOuhP
kH2wNcFXiNNogJ9Gb/vNIiOzEVJjXpU63ayYQRLsYrF86FPVYX3Dx9XoHOEmAbhyb1HTbWw5PYR3
YnYnUQ95kPwNMBUE5vWr0mBpUzxr1bV11OJdu02tvSqucOyDNHLUsK4aFtfdctk/p/VSJxadzZ1Q
k6m3/vTSHaSksYtCxi0qxJHo0GHUh88sw37AU2pFE75/3rpNhIdTR3gchuKJHSuz9WfOy5OZETSq
rh6nGEAF/QGQSnzpRQi+batbEhFjo7JtNz1eLeWTeWGegcULneaAvL6GevTEf5oD5p1776jh0FI+
QaXCl2nkoRbYoiZ7MybyYKkvNjq7i/oQbNqnAnT0rn1SsEVUd5oKN4mWVzs+5XuTUPeu105oibHs
ouvLlvqFgj/isOKLAGO4Ne4yXsBAg40frBmrKAJDzH37tWZCYF6VBazHLcLzFjNA7RZBnv/SbrzK
GSCEgI5LQW05MY6axgpfZwYZo7k7QKBCToj9oPNorgP4TggwTBeFsNecxHyb9IuhcV7IBYnq6u0w
+p99aP93Oo7/Mp2/IsrP6m/jh9P4X4l8QeZYjT6DhOfcH4n8hnTt97oU35qpGvQMinTmqiileNWf
cbb1B6IjXBAoTWGXwnH8r9O4av2hUrmRedUPQNSnsPpXYfanKifaRUpcqjpH2iin0TvxPu+P4sTg
zTAZMwCsCqydLnjxjVC20ZmRC8GuVVLFaUINQZpfNAdLrCH0abCAcw3g9bsY5kcC4L9lbXrKw6yp
/8d//1RT+H4lJh3KxCvcCZLNH6+k8dIsMuVsYHeO89DpwgdPV8K9MordK0IJ1jxTDkB0asERApTf
2C1REJnK3r9vajxWAAE22rk61eoaaDPNMqUuhRdCMU5fVIY/lqPfLnTGYCEAoKmUKsyn4gc4JcXr
FW4ZsunIBfyMU3u5NTh+9ynugakJ2+eLe/MpYJqfkkmOnWw60k86uT+1DgkU2gnEcZ/PQ054U7A2
xDy4FCRRsEUd2qSvj1gjee1dGOu4u8xtKKzBePyaYJ9Vc4Tl3MfgqmPtB2Hlt2b7/5vFaVkjOP7X
UfgNbKFngG4LEn3vp/7by35k2MiIUR2byyDUaeh4pUTyfepLfEeli8fC8GWmWjDE/pz44IRhXBAb
w+B4S6T9PfHnb1GG4e+bc1RP7u03Zv4nVRlVctqdaIY0WWZIsokGF/d+5jeFIPv9bL1hiQEn9/NQ
Pfeax9nKwWhADayBgxvDpagzH9dHNy0urPAoKyB6A9nR2GMQAriKjycm6C6zusrKG6W40cbroL8W
p7OgPLVNiU+vxY5Ex6TuLUbzXM+fTePMH/aGd6FJl/9XNp5/OVr/CyZ32TB+NQa3VDc+bjxvL/iR
B5L/mBtqyeXQ+IrmjLLhn8OPnYdhOo9Mllls3+a19s/xZ/1Bkw3bFXsWZWJaAv4ef9YfDBXY2LhT
/agF/sb4e+ufepcEmrc26BaGpXIJ7Gc/adO8Ng5HUrFEslwgopG8lu0Ezd4S4pVImJNn8T1in3aN
/mEC5tNIZmOXUuTbYt8PL3Xcl/f4BgQoqIX4yuvbFFvNNspuK5GYMcoT616NLeNktp58V0u9/tqX
wqMaGN7z7w+8fzmqPuQg/92glpw9fjX+9uG356D5llFXDj8UJd5e930YWn9QJZBYzzRkt2+I9D9H
IecYBpJE87fMWJgrxX+PQlzYaAdUKU1Ar9QlgwH6Z5nB+GPGZZGIRD9J3+bvQdXfJIJ/j0KYMXTf
0+PIWOR95jb0j6tgS0+uLlYk0QosD5xWH+vd1KjHPI4w5wYe5sJ0Vc5waWrtRi2xnOS05CjZGDui
2OpXRqw0BHZqe5jyWl3FU7eQG/9JUMM7M/UxhtSAzaa6drR0Qt3YK2yk7PsOmbMQxtVtrEPerhJT
3sRzbZgS60jaqopQ0dF+QZoy9EhF+Wn+GmgJ3vZ5VztDmniLkBaMayHNUcbFsrEpIjJHGD0g3fDN
DNRWoh7HEuil2aWg4cQA5iIUXVMkjo8lohNFicJVk2WBa0nZXKuIjAu1pD/p92fG/48JfPLkv5o3
B7y7nvP3p4a3F3yfMAZlNAvVJxp1nfYKdF1/Thi+Qy8iK7Pxk/GbqtCNwSyz6Ox5gxP9nb2fvwWt
BAUHp8g55f9b2XvrDbf1bsbQRsbeodIpj2ocOcWbS8G7bkwjELXR60b8teXzmgy10+7ONfJLE2nr
yOnWh9FwWiyv/Ets5bf9MnNS8qrGcRrdKaoX/WjvbvwOrEy+WClYOdOrPt4Nlb1t3QArU7e/G9eQ
WZfNtvfXmr4VAYObdn12Uy9rO12TNsVUear2YwVwVFmClJXTG3Fc4ztSNDinUx0k0XLotAuK1bN7
KkVAt3NMiTwZzRj+g4aX6XnLVZy3GHli1LwKsPAMViF+sfkuOFdwAR737Q4+dWvfwDrZi2fyebIR
+ThzjkfeFuTs5VXhaPc7gRyMtxQc8VZdV/i6YuKBf2i7vukXwiWncHt+B4hpxhFzAmWPQC9choYt
XnT3MmbIrX3ukXAljRpjGnuzPb+5sezDbv7NuKj2yaZePpC8JS1f7at9bo/bGNd4e0eW175zr658
+2nA2LdxEAddzFmh+KbE8cHIsFKyd+JKTmweR4hzk2W3N/TUY2zLzzbsh9C+4l6RMW+chj8bHON5
9lPWF4ZpP1X3WAdfwLy3s31q+2cjYtzwGsTdRYiMfxU1RF9+7xhZYCvn5fO0wkh+3eyAm8SqnSuu
xJvwur12Hp7wrVrV69aWjg25cr9eBulSPoZ89nrLL9089sapupsAepsOBu0bxsHNsBxtEvkPyVtC
o3Dnlg4Hrn/Wn0onSU7kqagdxOfFk9ovcsyuvhVHKV6o3yiknLerlvx586xjOhHbuyzksSna5gF9
qiYspNIZedbdYE/faAsCJbxS7KhexbaFd0tpd7Z4rfBpuHEHoLjysnrwN0PixMEG+69gc8qCzX01
bILXlli1Rdtg41GPla24URx4+ffjAzKGQbYB08LGtcp1QAcRKoYGl9x+VUK+39fisutuJ5wokjPr
HMA4eS3ztjgEe6Qul9W+X7XXunESnqynfAJVCS8cnCFZcr4Qt/FZ4AjHnN9HwgGZkrio4n0OXF5z
ca4QzQVfI+vHagYbwH5vbLLBmXBOn7uTnTFbytJBqTctqTPdbl/ZQtDVSXhGaG5x1SLEtLV9g4sH
V7/px23bYn2wVhxvG5yiTbTX8FN6xRvamZynibt1Ou23XD82Tpelg4Ed0hZ6UuzgjlJVcYWEQ1EW
lKPrV/1BP6S7ALtyz6TZFWNoZRu7kPrsCn23sNSe6ThhDEgrnJmNgFKPR2R7nk+kg229d5CVD3eM
ulKzw1vpBOldu3eE0fYuxefItcn/292qXasHIBYddMCF9swHs4DtBxj7nsa1bNkLP97BsufuUA/o
HMprOIULbuzMM1hUrsfbIHZqTE6euC68frMFhkusG8aiu6Pkd/J3w4uO2/o34QnLJC9fyKVdK3gq
rDV0OrfYhcjjlYzB+Ho8ZK66cEdys/iyN5vJORautnsS7PrAtAl30Ut8pm8x1dIfMwyO429exi0R
ewpcyVMq2Jgw3Z/8g/Wo0GsDtfAkXyin0LpWMECW7yf6nBbSuXKQ7819QW3Kz2fblGdxg2jRPGKg
bazMO88WDukenwO7eJJPG+ViRZXiLHhVzsxTh602qe/tWbmJ1rkrlbboXxjxBs8F9Uat+EDVWYFN
zDp2Zofpx8dgDevb2oj2ZbDOT9toqSxul2gz7LPRWWrncrB8lvFRxjHlRd7zlS066l32eK+wmOeY
/5FDbZat07sB5YbMNvkTaTFg7Z2sNdye+/2ZTMHkDG+9mzpw1CNWhisT4cki3eS4NDdL85hvRP4K
ByWbJiMqYQZ0f/6OtSIpnZxp297hgvh1u8cQighiTenMUjYqhYaDfh9vVG/bvGqazZfJ672xeruK
s+ZmlBb1LlkVdnIDdI51sQMqbtf7ck/2XGaQU7LEZUXeIsxLSJXZE/7pul22/K+hjsKXe2uFdkLR
2KqaLXYX3hFTCQqd0qod3dbhNVQrV4nmAu+fzMXA8BQP6rNPEaPAonTpn7TVvXCQ+AyWSrVr9O1g
xah0jJWEw/aj8ngdkbm+XKxfhQ1JbXmn70z3+ixD0R0uPNPWHqmrbCr2TeMgnUHBGE8ht6h1yUA7
JPX5t1kK5wY08wf2WC7fWGHC4l9ljzSz1daq3nNR5l3Gnez3In3h9oR9zcEqH0ZvIbx0NK83jo4D
h3r0ludUUag22slqDI8d5fWCfU67Bw3gkGlXIlJPbiFgcrK2HIlanppvdesH1ei3kk//gePlv1Gq
mYbaXx0cL0k4HR6rMPtweHx70V8pJ46BHARnMSM6TelDyolW3TnbTAIJEwEiuz9jfuWPGTJC8pcz
HYS/OQn8Z7Sl0FLOj+LMB9eavo3f6ted5RTvGj/IOZHYgo5AYpu4jabiObX67uzYRFom673KAcQY
AbPqQ7iyzHHAqLM2nXxkEMqBsvSkqDsKnbaSynCjRk1BWS2+gn6HxW9/qYXsKdDYyn2VazdKivpU
SccWd4s6WQZ4AjpQjKqNPnfeJiq2jXXZ5W4QRyblEu9bIuNMJXdKtKAnq7AH0Xg1OCiGnZWuTSu7
NXwCrW6gD0VvpctOF9eC4Rd2KbCXdCl/R6vvC7/dZOVDm2NXIjWwMQXVu0o7+Xui+T97eP/HUg//
TpNgjin+deb1sntMnh6rl/fx01sY8n0K0H1O6mrOzf/oYyJ38CPrKpKPJQyidgIRHNnC32lXUyR+
QgtnIs9FWoHDxl9TwFDnfiq0RSQjwOPNwqLfSHvNmfq/oydE/gx9Rj7MeV1Gd/9ZeicIQzvFtSgt
R4ScRyk3mQeGgLccDKjUMvdSWfqm29Y+B5s8RB6/FzqaAW/f3bCviy3fL4NOTRLN6AdUc86vvJ+I
GPFKtTWmXEYFLGk2v1EtHBusybO7sPcewmniZIM/b3LXlro82CA+wnEZ6bE2rtui9I4IAwx14/nc
ugWEUg7yccXKjw4WF9DIUDP/9MU1sxJ+uHWsTbSzSQgfuG5UmZ8WjyhCj5fpubKkSXGyRZIwK+h8
zRlkjGLX+bK2bGIvuKibJloKbaRvUpFabVSq0s6naGNXQFNpcAo88yt19KcqGoIbLo1rI9nKAvvd
f+X97WxFbp0kSMpS66V0Z4x0fFijHy2HQOncupnOQeUom6ymW2QCmbami6Fy8P2k2+nXN+njAvvj
QnSqU6z+3z0IPjxXUqL0ZINrXJIxxbVCTb3s21gJyUkrhd71ShTJtjcBxR4nNvVfv/d8/98P7beb
MKOG2HXmOsWnVFrlhZNkegbPR1cmsD/d4KO/aCMwUZ05kIsqNILXvCSg+PUb/9Pt15Gngw6lpAIj
m+Xj/e2v28oTezDuS1zFyQgIAyUJgfrJujYjyvtNn1YbMTN7u+pb9aJvaVsf2yE9N2JQKl/chU8Y
ovkRUNiBzz5bRNDErH8apvpkVtok0wgiF0KDXb0hRFixSQp9UrmYYyHsN1ke4XQmj+1igqn7WEiT
pCz0ovTp5P5rXfyPTHNWLZQ4kJ/mZA2/+TTNe1UHNxXX1tIs1RGoRVeXLrlY7+C38WzvxCZ5H0I0
Wvg4C5+Fqjded5BXrjpNdBOsJUp2yrG4r9RB2A9RSJrHEoJ1OTXeFwvSz+P2bV1EaI34W0en9vEJ
NmGk+TMfYSmMQavMu7K2KPWBzEblH+TES87UVlUvx7Hw11/cIzJjH4ctxxvEbCAZqIEDPPs0bGH1
el0Ff8CFcEV0IRcjTPvWmm3ohUK8B+Eh30ptMr3GVjCsB9g+u4HGazfGO+iLyvKnmghjhytAeDyP
IYhKlEc+3oY28iNxGP3BLcMQz7+4xJQbFwOWtX0D2ekiS61s3Mqs0KTTUEJsrK6syUyHg2k5jSlN
53VSKuEuKwUJA3WPWnDma/SwVlNULKilVB2Na6O0x8jJH4nK0qFZ0dBugHQ1gIIt4nGgXvfFHZ4f
3oeFgVoPewyzU6LYJH2uNEaJomshNk5o/5pm3bVQdHALoeMt6MnDlOSLFMgL5Jrk6HnoOmFtSgNZ
wV9fxVzO/HwRpEip10vsTHzx8dayJPuhnoNokfVimAjSSgyGkfBIB6sxrrM0+dEHQz3H/5b/w+T7
h4fJ5krDB5UMVefY8OkdlbYaCmm0WndQx/5eVOB5x02iXslikplOGSImKGq6WsspL/ZWoYm4LU3B
VpMb4zzL05cassZNN+mlPYIkuily3V8anbYLpJH6VgBaZq2JiU9wCjcFyyCBzmddEYznX9+4T4jN
eVDyOUC+zPwPiYPWvC+/O7Tj9KziyOx1blNTsHEqVWwwdW3rO1Xwy10udSCpLARroeAX62LyR6dO
c2RQdXE+qlXhWpg724kn6xcq294S0lOPB7NiHiGJd07BCvrFfvAJVvJ2xdSaKCgxp3V8fD5PI6uJ
hREBlWuWVfiKl1dEb3bfHvE2HM8DCthrmQmzabGkvDCE/hkAlLWXgR45wCQhhE3RKOxNb0qvclNv
jnJOIx9W0iRlBm8ab6ccVwN1yoZjNDTXhi/Em67yDlib08zZG2yxImTKs0HCL+fXz+LnQTxPI1Bd
1GWR935eH+TGxKUkk8Bct+K4r2OhXXZKlx85yY0bT1Gj1e++Hx0HnOOoO6A4pVL78dFrLcSoyCMB
Jg9Ddqc0MwhCCmunrPon0Q+b+IvN8+fPx2F0DhFnRdL8/D6+X1V0+I7Ebe+GyDOvzUCLvwnTYOxw
bKMTsS+/hDz8dKaE+oKrEVJrStCQAD6NFCOOMghg/ugWBJMLOop8XGLy9LIP41JcjJ1xJgTsO2Ur
dEu1R3hpt21GX7KVi9KpNRr/SmlUcdGAe/liX/ocKCBD1JBpEMzPBR0m1sdb0TeFJdShN7hWosQr
D/j0DQBHvNASvT0bGuDJKQ0k35qmQ9II6W756yf/T2+P9pyTHLOfuf9p8crLVIUvlVOzgWt3LQqF
9ADYaCWoKUb1Td0oziA0L2atFdsgEowvPvwnhcg8gxkDZBss8BsqwIRPA8E0m4xUmgY6kZIn/SWt
pV1ValEuknIEkAZc+ArBq3FqsLyDXa3CQDW6ozJqZryITAWMZ1t4VDOipAGnlPnXv3l3sGyCiUM3
BNI00KzzcebdkqgnbdinYqm4OkeBdaVGMg3yebBP5HLu9lSezT4tLwJmlZsltXj563f/+bxLQyD/
sKeCAoDG9Om0FNYoyBSLvHMUVrJwIeRtft2Dbuoxc2ZWOUmV60iiB71olnVcQxcM/bxaS1IQh/YQ
1c1vH/25IFwGLImdTuFTfbog35taMY0zlXWin4sdjYAJoZg3h0GI+3t6DPetkH1FnfxpiPKmzJG5
Q4AOy5/ov+mkegPiddWN/Zp+pMjqpNdGo7d7THVjpXZ9+mxYmbRuzIg/A7n4Fc35k0cboxTEMRYU
MhAGlaPrZ0OGIeh1Oeh0LJg8hXxt3EyYf0PkCrPNKIvlFlh2lG7GsC0Dav/KuMe7MO9PSiNRx8+i
MpsHr5fmX8zdtxLsh7MO1wXPEHiNND8W7dPjAPohN5LcGq4XA7O1p6TEnhDcZNYvGpHmgyX15RwJ
BTcmQ7mop8oq7OpaW3T4+2wwR+ygTnayOa4tKZ9QMsUj0YPSwfpxiinQLsOwx91YCNvJW9W9TNUp
C4Sh/+LI9vMqQN8sRC4iWZKTtHp8mmbQSRKpkBryIXEdees5W4L2ISpJOQRdMFJczXxVXwRKjdLF
s0ywanlmiAsjVrV4OY7N2Kz6EHialPHKRQFaq3CUcSy/Mof4eSiS2qRqD/mUvilSSx/XA+CcTRKm
3HCB5I+DSYS2aVrxtpQT6yCH+CKZJVbLSN5Woy6H7q+Xg582zRnDwAkTnR1ZL5hFH99craAUxiEN
uVavCBdx5ncnPbDEfSwRPIiVV37hWvB2fPo4vGgaA+ZJOhk6NB50H9+QBEON/5yCTs3I6H0XlGHm
J0yOEKkihHlBzZeeqvVr9lQKCj50/3iI842MpRsp2CbFvsuIgboF9U5JtWKVjuHsgZ6QDUlRst4F
RkEL/VhzvhrD5osjxicG6TxpZbb6ueGIcwbkt0/PKgjESBDbUHQzRviZUlnWlYQdwC73Jf8mHYh5
k0EIKD6GY7O3ABrDxgL9BgweL1VDiTq31GM/c379ED9R6ObLgrxJ293c+EnmXp2f8rstpSJlArRC
mVwPymHt9Ox7Iy0WXnEd6qqX3w5qIM71WKnAxlzu9HyZtpW+bybF2Daap3XI4wUfCUwbVQcAab7n
9pCq+l1fWp1oK1XYaftC7oP/nQuHaM9CCyt87lr9eOGMBDkD9DyCth0MXLyttEc/1eq4KRq6d581
ZTMuPCnJSB8qLW0YkST1D22dhf68VSstRflOChZhnWGiQ7LdWLfekHPWFucTdy21GkIWJNBfXfh8
hvg4jNmtYKjQMzOf/eZOx/d3vC8aIxhxRXDDUlTpV1Gk5lGLzaOUKP55hu7aTcFUPKhVLZz7clBf
mXkSLXpxyM6ihon9xQD4h8uZQ1M49qhjFW7lx8tplI6ogzO/qxv96Pqe0tmtPITbXNfqg1frRerU
AZCHHIEbBhrDWSJN6YEvNoY8+r/Xcf42HFlxwWlDrGSefN7RxySP5LQeOOGE+SpRPHglYlr0F7gj
eHMaQt4pfly5TVOKe1+v2ushpkcCsFW3nNqxBhpbTSfgI8nCqrvkqzzJTzmb2TYFQ08cwtjlfupB
AinvG5VYTm7lwWc55KSvbUv3wuIkDFWQLxIlDIxbYRSalSYLveiawqgMD6HlcwBK0hStTTAYuXQg
f0Yu2dP0QndMIBPjAtJwkG4nOVNypzDKpqDfwAtyN5lCjpkhUctXt/ofHjwtXfNpkuTI3Cz+8cGb
RR8rUdwhDoR5jxOLXBGGItYZIl9AXKfV00GROUeAqL+i5d88KVWkrxXLo2clYWP/9Tj8ZEj69uRZ
0rEZFzXF4ON8Goc6Ty9oiQzcQE+nTSRm2VkGOoy+DE2cbLVRpGUzKvUiA2i89IZxlkLW4slMBxot
yk5cN01fprbEWkFk4ltYfwdKhUttpeFTGKbYkiZKK1wZWkePTBpED6UMu9aPmqcwH6L7JDX0m19/
pn9Y8wlhZT4NTe80vH8OJ6ooHgGz65YrM8GOgRQrB73yQdhnSfzYGTRK+nFZLGUxHClseNa30O+f
eBCFM9VjcNGIsfzV2Ub5afUhJ0bVgBVuzox9zlFEedvIMfUW1ydRtMdxstiHjFebtDJIy04aV3qS
tHcWuxKeJPLoDBzibKGS9OXERzlOYqZ+cU3zk/24IHJJmA3zIDUyZJ9XoK5WygHDMw+QsKbfjlEa
OhSK8gNn+m4ZCLlwrdZG+kWo9w/jjZQvY426GJUDjhQfh3+sRR0WA8QOQemrKxKf8rrJEmMV1Ska
uSBNd+AM8ruwiqIdNpt0cSvxY6B1U2TrmYbbrdlUB1AyUH5kJdtpcq2fCVaPXfIkqYGdWVa9yqEX
L1HqQKrNCu8q7+Toio1mXwtTZXxxF+EbfLqPtBHPgi8CApK5RCifP1FSyfOWKC7rsKysBS3D+uQ0
lA2uIkseB0foCrBDDRUJ32ERLmJHaWVrM6RNjUvGSMgJx6gpJ3tKlb64yeTc97G0i2AyDXWH48Yo
KsgYRbEbqodBSoZlRzliNWVY0C+6SFZ9J870Ky0OxjsP+ccsqY5v8kGEHdCCDigLDbNmoZSaYtla
Caf3SCkz+n6YJpiccz5uObup/SlusTmzx8AAMKwH6vCgZWaNF3EcSmQ1YTHhRVb7/bLLO6lc6Cl9
JKZeCpOjSoNgOVmlAaovdTVJNp4q9rjkJkKFX73inXPrMJ6Ioir+VmFBgY4qHmg/xv7D73Ydpxxv
LXd1Xzmp3NQ1H1Bo4w0nhPicRE6FKFumc3rkwzlpP0IVoDzQoxOVkgn4V12eqUGHrhTX+VxZ5INQ
D4u2t0KaVg2tRG060IWT58oo7FqvKe88Ty1gIFC9JVoSeowLck8EC9O2OZt9OlaopjO9rdY1lmSb
Gh/YylXMCJm35xsqnpmVcrTqERy2lFNjW8ZTEuhO4Jt0+wVlKnrAjZpCWuFnl1xw81gOq3i+UV7s
01aqGXHjSLluvKRllkZfRSc/laQYkCzntO1yXCc01D5luYpSr7KAJX2ZwivbRmIMM8ComC80WByU
KcXfYxwSuizZxLcQrXCiayRp88UiPB+s3y8vvIE8J9vmwjdh8ywteH/eEtVqqk0iRliBRbNJYs/f
ZpEmLhMzPPPbPtugJro0ayEkm+pXu3SoNIT3lrCiKGLBux518kBh/e3Xl/U5evp+VZxxENhRmxA/
RU9FyepfTr63rDCB+ZbEQ7EYIBicuv9F2Xksy4lE6/qJiMAnTIvy2xvZCSG1JEhIXCaQwNPfr87o
tHSiFXfQHR1SS7sK0qz1r99MhfocFao7/vfP+6N74oSjU+OCRf2FSV58e0z/q9Dv67lsYz3DYk6X
9L6yeX3Vbqm+JDOkaBkN7I0ibB9J9CoupB/KdueW863N8iSclNpD6ThX5fYxXnXzCmuneoua3tis
F/GDi/faYRnqTSB2tgx1XOO5fzvf4Or88SZpNuObbAczQsqv395kGi5R72PsTtbPtMWHLhQ6uQxq
iFWWYMmHNnwty2uuONBOrgq2t4H1V+zEtLnp0UaefViKxODpYheigLyZpjaLyUf8Ik1lxc4TzWUs
2zrA5c4QQlDX1N1zK2toOIluu710+/GjbsM7J4+K5oRLfITy2RjdZrLuShxGyIOCxedPMcEzvWg/
l/FmOfhG0+P1N8nE2xW9K6uzscVoDl215OowT3O3XYpEteNzmuerzqomia63/jrd+672okOri26+
oPJovvd9JftjpXyCIDGhKr+LaWjVeTGYuu7jVFM4qlBPpKZKbwuv1ZZDICLucb3faqCxfV3wvgDt
9A8OCDW+A8Lo76VuY97kVJS0U2XjNdd2a9uVWTpjvX3SBNGjSoKejeBKSBnVvNlvobs2/jFcqqrh
SIuhGE/xbcAE06UtLljcFksG9Q5OgMK0DNL0kKoJuYuLLwPPP4JJqWRiz14vVXsVKg3Xh0o3U7Bv
7QZ/2LX5g+9ztJNytd2etf+adykF0WoC6NVzrsJ/OICS5yhKpz4bKwKDiQJyUuaNlX9s3CY4g4sN
b2Ewts457zZ6iaCK6mgXAdQ+WYSES4Y1KKaKE4qDal/WLqxW6aTPpiLyICu9Dn8YrqJUcwyb7b11
LEFTm4rUs9ONs6Zon+eHpbWjzmTAd+xs3JqzWio08HknHNz5JideDsZxW//I70KHj0qA4d1UhZt6
E7qRj9T5orwuSYHxl6eL9k06/tDgNaLM8I5QejLPQnTtfBpCLqbD2pXOj7qid70UEXfmYUV6HGPE
0A4fnGJM5yPSx9bJusbX5gharpZdOYegZKMkLqnr+7U7kAMXC/r5uoQg0ZlUupCyUzs8B7NUHuFw
a/shrUCX4GbyEPYir9HsR25FTjKNPnoHHSbjqa8qO9/Pc+3xm3VN5mgLHp0fK0cm+ERuvXptuWZn
lEtyJWYBH7Fn442IDqpkclTmLrf4elZjvfexuC8eWkRb1SHfFvmKphsfzWpKSD70TbD1b87Wx3Dr
2Jv2IjU69p2/2dU5LW2U4GaTTILx2FI31f22inzExTHBxmIM+kWdNr9W5cmL8TKxAPrNT4LDcJlw
rVuG16aHb5eBjibDOZ1Vis0lQqcg8+WAA4oP0hlC8+vrKbMAstsTSw+xAxFLBK+GpdLHwhlWcYwT
DZHKeEl/bpx84FCna6HJs+lX64cmzhovX/alFPqeF2mYs9fTcplq50bbTWT6plvGyM8cKPO6b0dv
ISB6u41iLFPQd2V9ze2VGLMviknU2exxbz70XoQBUVhQyh69UOPXsK0lWXtrEUI4RMbVq0z5pANn
MlzTt8ZMoXdtmzV6G420PxCYdRxv3dwQfoFFlzn6VjXluclDpmwO6OMtBHzTX0K/V1HWz6odDrPp
PRxePNUh/MgLB5cVrIPtxfWraTpYq+XH2k7JTytcrBRr3Q5Z5EQjJkMRtIC7QbUN0gmyLyKyKIi3
xMxxNm2Gg2g67QLRVN/x3rPjYQs68zFm3KtPkDfsBp7nbNt+LpwwOalOkBLmqWKsn0tWDB4gYduP
L6Lki5LC3FIxLn4tzaESy3I3pLX6p/ISpzmMaRdVUB2iLXxxxx7BT5hT8alw8yzTNm3iB6QT5VeH
hMdq5xM/uWSES1CtMFjX42GIYnXWphBI5NTEVgfJtum+mEdcNCKVjC/uMI0fNqNzTIbneqwgM1em
P4zgBf6HNDDhL55u1N41NFj+wVAkfSSCxhlIzAy3e2uN+Rng9grcvM2JOgRiHN2L42yKIlgSdv1a
RKmT76Mosv5pWdj6p4WKeD5Uaik+TLpvIiKwyja4xAVOpCQUqulST0P3ZsABvF0Qj836sEjH4K+C
BXl9VM5NnlekW1PvBzFSpCUuYS+7YeWeicDSxkzPZax3YEij2DU6WUp8lbtoX9fOQGbq6PrlLi+m
BPZ9m7CAS1OE10D7DTGmVKdZlDZ4cY7t1o+n1W8wFYh713+vBSlub7kjucon8uj0tSunbTy31KZU
bOP03qeqv2P8XLysNXv0sMYVKoyyiT/Po+iWU+266/SwdmZ5E4HBC980frA9jfVm48zbhI/20IQc
sSVZZE7Gd1kq5nmSOIURy3Fqv6rTUKIGF2ZG5Y0ITmKCWbijpf+pnKZc74ItlcEd68Dkhy5S46ud
Rb5lpN/aZAcLT2kO/QXvRG8J+uSF2cHSHRevT3+WeEtgcOUPQJTgwwgbHBsSnFGVHn9LNHb9ZZmj
5W6bZzvtk9vptdNbwS04UhGgZVh1UO5sIwHfSE0QGABBqcNacViLY1UnSFVGfik4qzlEqpPqyrtq
vx26Q2tL9XHtA1XdWXDv9aKxb12zmjSpZm+ZTF/lqKh10Gy20SWPN9gfzqSQWkxtOO4Ej/WxhlwI
fbkJSFWUlFh3q+ho1TDFnMr9prYICVATe3dd7GyMPguzLPd9nzCb3RSmXL1MVgCyBYD5mtcLF2HL
JISqQAJ4BWaLX6Ed4UsWR8pN3xtVWvexYWyGA0gxxd/hrmHqit3jTdajdVuBRRS6yVp/GL+VI24c
u2gK+Gl0+dsX4TSiR96U6jlLus1E+3CzZsyCYFNYYy3D+lph4jke1OYsP6ZFuN+Ep14Kdgufa5g8
9HrOBsA0BVhwxn1XTzu3c4OXfN38Kbuh3FD6mEB5D07lRuhnitp58FsHvFyky+zwM1K3Oddz3cxH
MtmcYScTnHybYV7zXb4myXUUk+Ocq1bxbFyvKT5I0Ncd+GY9nW1oyuLBFC2UAx9Uq8m8vkslwl1Y
LRcwmeXSdYU/vm5L2zs7sQ3hT4Rwi3ek5nPcl83RgkyfIo/zYxOU40uYMog6zLVhpVJSUB21W0k5
bExepXTqW9Fl5TCmV+7VcNxDU23aPcYM3nxu3VbMR06N2By0mmM8ntJU+pmYgeTOuV2TIsvJlXsZ
hsAiJLG1g0eQRZcycJDjQWTRBKEcDvt9HvVJeBFt7mGr5GiHgWAyOudJJ9v4DeDTfehi4zg7MgEQ
SBXJZrrnoomn/OT2cclY0wtqdFGRhzAm6GVLW1066VF2zrKdEiVHAAgMiqMTQXIxXr+MRasLXzDO
X7up8i8Q0PLtYSBICP+WZI40tD7PcU/ErXm/AJ0Ce116wuaz0O2dw6zCxj8IvGmQj5r05unkjuLc
Si9u2KMy+FbTdeBV58Ah2I+L2vSjdVYqy64Pi+Ecmlon+3zwRLdns3fi0KVF1hRTFqxNgIlxjBt1
4TXig0qT1u598k7dnR+qwX9OW8OZzhwN/7DYWcSXugqL5Lnv20of+7zmHEr6qpwRF01x8ZlIOxeh
qm3Lp3Fq/OGOExwcRpT+8miTJq2vgQ0JwGwZEaLKWgZbHeut8KJdWmyTva9CNup9sAFzPNk+lOpC
WKDMDz6ThudyGKgwyl5j9DYtGo+nUCalvSeuOyzvBqJpKujQ8JtOnZliCgwjHeIFV85UGQTNK0se
RouEEgvnKlTopQQhkKi9ulXd0s7Cdj9HaywOoejtve/lNBHcwZ73UODBkIO+BMm3sey66JCvbvej
yhVCsypp+ktO+GSxR5URh2eXROzXIRj8DrEjhLEDDUvuEdZeNi3+ZW6x7Tq1BEUWjpZPsgjU8Nna
VNt3V9ZI4Kwsiyt8UwxAl77iEToDV7ZtpgTrNhhOw24LWsc5SEbAB+uRX8GwvRh+FuHM4GtRjg0e
KycOzrm/Nd+DxdKVLrZPIEqNXVVmrdMMPxdN/XbppJq6U1S2CKGWYZnJP+862R8c3KmbY+rMiPPa
cJ26Y0IA0y40gwmzuc6N89q0hPNd6+3Gi0XXr99vu8GSRh9hIF7Zov/IvHJ481jREo85RPm7vlps
wNmcLG6mipvPElrOyiDCx9kax3MMtjExl/IwljADLcmPv2ytZX03TENtGDcGwXVUookPbtj38upU
qbXHQago3IcJDJCYk8vfK0Frdc9+np4LbM8TjMHd9ptXGUx/ehm61R1n7/hiaSXwMKya6MdAPqhT
kNYQuG/pHDZ3cizaMzg3Urlp8DoGkIErvqXRhqXlQuW9a5RejkVX2eQ9HeH67ZOtZ15hXFqFA4i+
6X7Fy2ragzFerk/S6Qt1mLDueJ+LqZ8vTJTy+6aPNfacvqfRuEGDNUfPG+hndSFVghXcJHC6TzdR
HWXBetjnSYtaUPRDlCWe1ul+8fkzQe3zpUmaLqGZJH74Q06O/DiFzYw3XdEvb+B25aseOoShTlzX
h5IKqd1ZkrCxgN3kWD4W/YAWWkez+mG80pzDVRAmtMYO9YFYy27dh8Ka5SWntnD3N2dmSNJNiWg9
8gbPPyF5mDqi/eJR3BOl5Cf3oh34OIiY5jSTfgpmoAUzkSz2bXFjp1CmPgVNnPYZ10E1U3msHkad
wHavIZwu9LTzlnBOyCEfnF1q/Lx5pgqq79tbZO99KZz4nFLHoRBeJzFRPZO89+xYf8TbfsbofUfU
Nu6LrgQwCMLCrKeOq0V8YMrT4hgNGxFhRuGk4wHzqiF46us1Oi3V1JMn6OSpPLNj0i8BPNBDDp2c
S4CiZbukfh2BoPtOGmdDXuriQ1kMlAO+KnCkaBtxLdNVr3t3wNIaV3jj5gfKa6+7hgQPiL2GQXKL
YAjTcyIWMkVbDQoUKHcOHw3+Ll1WSZhJWVcFmz2GJi3v3LV0v9lRJE42UelcYR659rounQozQAd5
f4OliJqz0sN5N/FV/JquIPzKw0/j2PY+p34kejPeRW4+d6etD+InaiztHMLSs3e5iDd9CLvJI0Wx
VTfUFxZlLNC+zFZkWxEm7g66n8SaQNfJlFUK6Bn3gWodEMiudaruoj51gcnTdgJwljlGtyZ3kmNe
2uiirdCY6ef5/LXcwBeOAwP/dT8xCRieyi5V3Xs6TE76GCiRSrgsmJsTlKhSbsnEftFpy2VFjUXV
QES92LflVNDX4E2O7r4XefucOBTMF121uX8Ra6hM5qwtV8rgmXI4L9vtyHTU0LVUH/TLl6SeIl3u
4sa4Hxda2fUwWiqfw+z1/XbsK0xB8KWs829VlXAMLg3tFCMHiPd7J8mrN+6YOD4zevanM6sKTwbl
gZrdOZEM3CcesvheOi0mT4SSVzgXDP1SPXkLgo99s23eP40HKE+C67rNWKvn+Dq2Efl+50rJ6ESq
HaLmbbG3HtGMBBSFbe3tPOYmJtObt3yWNrU6w/4di6BJFTAH0pLFmvVemZLzAHiwnxLoL3spQv1p
i0uJd2XAV94tZuBo6KKe3nWCWFseNRw5rqZomcbHcdogvcOrGfeW9Er5sIiZfEWu2GS4CE03/NQq
t/644AfzLZixSN/5Q1UWZ7+KkzlTwo2Hy2ykj1jX2PIzo6kxG4N45scjbHzfWiL0wPedCFtZaScG
eN2UHwh5CPAKGE15lWk/O3vyPgIva4ehz0n59LBlLdyqekCpk99VQgvMlxtN307aZx9eI+6NLyMD
U7nrSxt+TwH8igMpfW3/EAaAIke/lwXJGS4d/s7d6g2wDnRyuUuJwN5e+jqFlS5aZCqZAZD/bBtR
6TsWpuU8duJZfAmMbj57a8lAsmWLhk/SqbAQyMd1shev6LqHunSa5KMe/QqiBwmWV9XWvUdROIwN
8Z0GKDCOixnNPhxRdTJzj/RlMZ36OYuYaNslTKpf9PVde+r7essfo2VlBNt2Nvg+t4uLq1PkJY9l
yl+746P5ycmTms9DNENNGIuKnBcYgKE+gRzJAwPqnKJtUdZ98DY3Wfe8FOrwQDjBSwvW41EdF+lP
uHAElxS2qdxz1VfMBmfSA57LPlpvpg08SRpDO1HvblNK+9TOd7ohcY7UFXK2D9Oa5iOeOetgdw7f
aM2mrsYoJB9gh+2YfJsO01TR/IRos10SNXnfwQahsag8QYLmbhix0m+tu6oz7ed1q2ufrmmV+fNW
9v6XSi9xicbawFNbJsLEsylvRpJU0Ips1FoOBoyla0K572PzC6jbipc0kIs+Rol19GvA5RQfNPSQ
9qg3gYjVs3mABNYwh8dJZfPVrdRNlix1kqZ8CFq76L1VGhdbR9Lh7HjX9hLl3F+EfCY9/PJxo3pb
aNbfzAqecU3GYWmufTm4D2PQyTdLOMtN7r1WtDtdumbj5pAg42sCBYVMqDDXSDlgh/285PuwqOki
6WrK56IX6M97k2x6B4whHhAPy+HKeDo2xzJwW/vYp1roR1esEdEu0zrT0nhDPX6bnLpkMJlYfepK
mOKqd52vTYydMoRLW5yoENsRRKTvH+CmrjhOQEutqBicNSIpp1Ld3iilB7b+OIc3zEIkGeDeFp0G
6NbiyW1rVDjj1q0lf2pZ409gmH1zGIKuAWqRzTCc+cZVj8V14ptDjs5qvg7KiZy3Kg/c7Tr63iTP
UtVxehHVXGE2kbg5EIQklPxemlkTg2Utdjg5J9p2N7eUqEEfzVTaKFUHKolm8k/O2vk5YEXaKP+p
H0r3Ql05gqZuvn6yVE3e2Ta+gMDupdTgKdCn+ToYmDOPlqRKdV2irv8c1pX4DhvYL7OyHUv3FKvB
e88DXRC+jh4DK2XX0DKQt7HeIfIc2xOx5VGmNXf6bnB7yFvr0JVu5jXttOIBYrpPG1kXYm+LoPL3
JuoSpsvxxjfkWAvrfQhu9iUlYOOTaJcbRZ4gCXo5GsIVxNKsWGwXy/eubsrvbjcVX/O5Mus5cSxG
xk7cyB9AfNMltJMnjtrNV5ZmOpA+WabV9IZcqCAGN2ximVneDJBv6SdwJwo84EBCXZOFQ6QvfuWJ
T0Ptbj9qqUd9MX3UYQFUN251ZD/38amQIOR7bx6D5TzUtRV3XXpDPwGGbfngLf7cHUq+VXIiVNf9
Ccga5p/FUHXxV2a3a35P9xg2RNx4k3es27pNXns4SQGNnljmn7G/pvPel0WKJ4gNIa5WrMTgeRu2
Rmd1IMHBKeZMeKxioR5MPTP/Yzxcf+vSErpRtJJ4qZZQnBQhHS04ZKCD3U0acuJh8GMGD+O7nR9p
oATdpwgUqnw1+IXwctRjKWLbHTdm0l/nBWXFM0ohWWaOmGtxRyk57WPunIMOW+kcB3A2i5h+yPP4
HJVz86P3TYTVTNi344+1GycIPrYhZGTTxeziOeHS169tg1UMMECdPpQAVy95W8c9MzL4HuQRpPOn
cBgkdsoWUd15odbac0VxI1iQtvB7w4L9aHJv6g9uUJFIVIWpf5XTyHg/kIUfAO2GEwbHlXbVr4WE
ozqz0DPxUonaeLurZFqWWwY+HuaQlbQ9y45h2d5Ce/9BN12t+9XzHSKiVvqp3pmwAZewFd23dmP1
kMniMEJY07Q/S0mq3n2ryZJkhgpgnwlFsGdG8Irb78d4NO+mbdmwTSvBUWXZJ8mhw4c63Vcy92+B
TwvW5IuuWcJ5EjTTyZE8gJ2XzxZVLGxpcXCbIbg6TUFqinTj1tlxYOt9tFbBLYXRhXfqwpoU+6pj
/I3tLrvrs9Vb6dNxFkH+gflb9wRbZCTKcdIj5tpzH7hZA5+b0ICxTp+QjRFWthWx72R2LAhl4BfI
M0A1/E+ClCndldtCgos3OJ/swMGF2/6GOR1ndE4mQ+FzqIEtu+jzYHS8FiUz5x1YQHBxlCWtGuFo
EGPeFBSPcmx0dZxXM9pTyEiEdJ7ca1MuA7R2bLAEdC6Ii95c8nmZp0yFK0CniWt4LnaSE9TfcI3j
PdihUzEmghK/75gDT/st1mBzs7cMTaYj0mX3oW5wwB+M1xwDZ5vFt8WLzfvA0fdZe/UkDygIB5zy
5Rg8lH7UmUwly/ZxLYfEu8IHLmtGCtg+wIQNXKyHelGaSzL1eI6NfZ1450hu3T/ADDyrvhxv22ms
ZyxcfNnbU9Oo5ET8lsXmSGmVnkZ4zLRTnSwEnlb58tE0ovsnN5FlnsrQUmRBLvKzhV9MThVNXsHs
WuhqH9gkvJuHfmMS64CX7QqU2RRywpTxid0+hXdUq+jszBzFP+mEhiUbk7WL6DiUTQj58qCQ5F3F
vE3MGExRyhRQYRZvqg5MlZIbLOp7T6pnyWewNzkoZVxCMrg1QA8u3G330FuvKClR+/VYqnwmW4H/
5aVpvFllolNYXdlO4Xsm5FzeRzLVP5c6xAB+npWjrlRuCtgCOf6x5iQm9b4pk+rczOA3IGuMUffl
Zm37VAoXnlLH98SdHwpreEwUM0BmCFLfMz4EJ2zX3P9VFXXA5xFqid6UDnIs1OIR+kIQNtvZkxPT
9J0TgF9n2llzdx/TswY7uSYAMV6sAnoqXAsOw7TwxJslyq9m6d3iYIbY/YpdSB9BJ7fL/Dfq2h9E
r+hmZHJTfySQHXGP+DeVo6hdejZvSg9dDqZkwFT24xxNV9eRM/rBrvhRuPnCpNoT5gjw4R2XLqbb
nrbgusZJvivt5l+nbYvPdacVeWZj+aFnz1LAF8UXz1XRITRdittbrsyH/yai3D7cv+g42FBEiO1u
Tn5QUuLfSByqWVU8My05dsg/d8r35aUUImWsMwcXZRRDlFYs4KYM7/5CIRG/kx8RBN+YllHoMR3m
v3/72QyptiSsu+04Rz7xGREUtXwMPUyiVOqqIxFfwwI7nOl3dTJ5YvO9juM1PjXCBsERcQMWDtJv
YnPWfYvtmW0SoH26bChy1tQhxw5FtrzjoitejG3seyV8uz16siLpinrVEhDh9RCYFy+fcuYZcVNQ
6AHRHULVz/pYznmS7PDyTBiwMKSJDjpfmv6xUGv5ifCwm0Z72ORlcWbo4esw2g8ScXaQtdv4I4DO
lAHotp8gwU4kyUNAcJNqKaC1zBHcEzOKuN1BLR17ujQeNS8pli+UKNuAAVseJ3t3ZAqHN7NffdsW
4sfWHcW2034GdEYZbsLIEVkZdfWPZmvhp3tr4D5Pcw7thfFtNb+WhZ63kxdCu+KEzruv0ZKgODad
db7CXIFd7hZlOAFlh7YDZFUOgHZQ596xmYfhSxXjafE3xv0fvKHba49xG7kZRNxkjf/eLyFYL+i7
QN6pnJEEhzTZ1ciRLj6P/xCMyttbsc3fdVp/meNB/gzzRhzbYnvAKJ9xcxOSxSP5zP+9Ef5gB99W
I35EmACEWIvAwf/3xyrBTHygw+UICaV/5DJzP6ZlNZ5CzFneOkb3p4HVsANh0MVunvLgYxTbPAsg
7Wa+X871zrdN8Be63O9kXD4UW4NnRCC862It8u8PNfr9MLmI9PEL64urTrvp1ikM5BlxKO5wcy8v
EYybv6kQbjvv36dChJSPmHUsn7gVf1cYx2KkcAoZZplbKqbUhsqzDvUjXHroJOidmaDRPb85g5LX
IZw/8de0Typpt3MRC/eoHS99jmrXHDZdUyv996v6vz4d9h6ctXiW88J+W0AeZOiaKah35IR9snVr
zE7WzfBAluU0/4UI/4fKkmovjKG5oTFgZcD4+PcbIKY0LwOiYm/cnfD7ZIYQtzm1kpczu/KHv1Kr
DbLzDzLsMfvrXBBx1Qum0/l2+P/92rd4cuSesCZdzFx/k9iMWGDZkIjMYy7t+FrTugM3yTTNkmGr
fvz3z/rzWsAImeGiC00T8fHvRzPg5AS7otyOgehpzAX00F07B8wEO4RVHDx1+XlK6PgnioG//Ow/
uJgw9Im2/h9iJMr9W+jF/6ZGmiXJmTqx5icZlq+2YQCQ+HMT7LD2wiQ1Ek75lwXl+7+vd7T0INo+
kitUD+7v28ybyi3xew/L1qlSvEEMjkoOJbc7jEFDTR/Iab5MReySHQNlt8vIOO1OAFi0+LRE7qVN
QiqS1iXQ9UbpHqNn16nxpvScDZiyphxg1TAJwNaMWnGfK0XLJ8NRmys0MuX8TU3y+zPE1d9jJpFE
NwsaFs1vfNaxXlhFQ0kDD9X5O/0ObrgtqsV3jv+WVNbIfhmSAZZls3KmNaJsYYxhUprom0CW6zfa
TcEMGjwU7sM0OcHXRRTVX5Lp/68PeSs80CvyD1zvf79orvqlaRhzn6auE95xVXJaP7idI7A3HRfP
XBG/TeO3/17Zf2xoHg1LFH87eNx4xv+u0oS+5OoQx59T303DBeSnpzILo1dqtPywMTB/COJ8PhPn
XJidxeObf4ugODOM/pvcL/r9JMOYHyMrzpf/MXtGbvHvJ1A4vuxcxk+n3HOh13WwA+86Y/yHqC42
cd/HfiPvNnq++pEdkXsnFHiVuGh6J7TEginGLkUVH+xRMqbzPYRXhhhwyLR3N/ce0M2qDL/iasMx
7tQmemS+orZjHCRmuFif44wI0tItz77p8/tUQuDYxZsBNu4XX+qHBpKDuNYh59y18mo/v482ALa9
seA7uy20+CNIkDmfOUPgFDsaUEKOS0uPdQ/53nyOsJJZvxRb5VZPnW4BdBezbnf9LNP4Lgh1GDz6
I0QmGVVufF+w1FQWTiV6vM6ZaIyh48YfBBrvfG/TJrLPUNvKJQO+RBmhEcKe/rI8fj8KYq5b9ybY
QNJPSfz7KbuqsQVvXDBNnplh4TGQ4gsI7onMrHAFjlbBgPYvGyI3mRE+lYEDIVAlNktzOak7d0ks
nJ/B1fNfSoE/1orH5xHYMN2sIKDP/1afIPN0MV8r1tOmRkL9xqJHmFqzW4ubUvUvBwgX6W9HIuYb
aFEwGKG1of4Qv9173Vo5jYnH4gRzTQw3ApjXPeXdUP9qAuJ0DgGiCKhcFeywF7LS7cd0SmRynQAI
i6d1RpByqqcicr8WyUS/vUSQjV7A38rHtIFWlxVpMYd3NZwk70vntGp5H0o5qMNAmbwc+t5owigT
Zhz7yLqU+2bFC+kh78DbEbL8zwPvMAF73Ny8mLOJp18dxGILdcprS6gJfyyqvY+TLJb1bEyotg/C
g/69swOumbsQQxNy6eq0PYUOkrb9bTz6OfXy5OfY5aAohScwsitA5SjsiPJ1Dvi0NV/9pvBOrhfn
8VV5KyxcRFq5mw01uiWE9jiaUPsH5gkKt44Yn1NbnZiINeXelOuEPy1dgTlMgTPnHwxD+1MM7q6y
aG26f5bAnUl+myuNj2vZD++p9hGkDIMz/eq7hvDLLbXqH24NEJ8mDabmM2Maf8jGUnrv6yLJX6cc
CvSnvo6KS0H71FzCKZpfg64nEYjZSJdfApEvPwJOVo74Dol8FtTT9J4EbWovlulhsGdKbT7fLqt0
N8AwLbOosjjXdmGZqF2cqOCXp3wXKFaO688WFuVboGotftR1Ah3dKYe4HXZTntcVym5LyKQ0XsUQ
gsVyvwJI1llrLMloIkFbeoBuowYIWPl0DEXTMl/VC7giwx+6GKg/ROj5iXRxT6ub2qL26YaOTxG5
mFErnjj6laQqTjEN65a53tR+SRZw4J3AihM8K+7zr1yQG9GVqSqd6vT/mDuT5rqRM2v/FYf3cGBK
DBGfe3EnzqNEUtIGwZKoBBLzmED++n4gyW7xqix29erzohwlFXlxAeT0vuc8p55DsXcV0ptTOavF
fcQ8i+PYNcQN+k6XnYWTZaI9ur4IHzXtOuazUTXRaQHtqNyJNOpfZjXRdywdyTmyheZgEc3p03dA
uDboi5YFKD3MEurWxuL8W59Slwiri3Rs5AXpS0t7To09xJCVhYSy1V6a/TGoSjVYjTUMOMfJynKb
d05N92IyodkyZ/MY0kr4SImnpXJ3tC/lrZshfqeuIwrQ1Z5W/d4qxdJsvaAv39lInQXpinN2EU25
j32gDcSLUS6FfpwpUUOGdLLclPw4tG6m1eiGGjlCGGms27kOu2dO/0G8VqYW3oCy/8PPjXAPbKM4
64Q4zreN78/FdvFL8hMteIwgjyYn3rpVyfZJp4kr96rzCJZ1cicn2nVCbmeV1fs4UMtZhYzgC5qS
9izII9DgeChy/9B48FLOKo8nCMCkQHOJTyZqdhbnWLNVfr1AfW5y7zJziSA77aYKIfAg+galDv5Y
Nt+wFc4nq00fKceO3ZUcmvnedooQpmXZOJdIOq1utwxhW11SuIQXGZqQICLtGqLP1NQrsUPZwksa
dcb9WDk2FbU+w0C4oaDG7a6QLeIpc6Q97zq2sfM+yGeSCzpIdR097yS/tYoiXU6XmdIWQjblDoi8
qHRg4cGnsClEMnA3hCHl3ools1C8ynnCxO8vqyZb9B7qZeZRibYquOdN+8GnSBZuaiPEfTbNQQcB
XtYXZnXPb2y2CN4uzNGObNo5108aOUB9HkWQmiusAB9K9qTVdlmsyuyqRsn5bFJR8YGalj0TwWlI
KTY0ZUpSSgKSI7s43TMqKAnoxoUt41TZxyLH8HIal232ERMjFpoklrolVsA0j1KhCwTaFs7MfHQT
YaWjMFMbfn30oLMskzSEEvVUd2CG4J2JudgblD/EQMxluw/LvMVhR8hEQvChygxqS1ctd4NfdvE+
KQL/tmokLY7KT+v7PgmEu+vsapWHGLTSZHOKmuhhoDQZ9XvX/9zk7Nv3U2nC5szxB/NBBynbEK/n
Tc2geQVPBYJ85CZIltSOEj6uRHeAUp9OmgZ+vTSLBJ3vuYcloRS6deZY7C3+oN6GTYggN7VF+zlI
BXukuc4AfSCaD+90PjP9VOmQfCpLevXbEUQR008UI3QctMBjsijzYCB7lZvZ79x37NsqtQ0mKhFn
kMJWPXuMX2lrRFfvABsXFuUr13I3s+1b1SZ17bC4oNc0P6qZbinz+Dyn90L2+ZdOG+eusOs2PQ0q
CJxMWNZI8sKcOOLJoa8CK72DEnQOf8HCVxlIliO6a09OXuHSn9Dz1XtancHOJlhvJwtnbp66JnWn
XRdVqNKZpug2+zAJ4XsssW9u28qWBytGuLQ1xs6y02Vgq7RByO3YB6vxSg6ndAHck2LC5qe9OQoO
qT+kwUHVTtRu096tX3C89Qhiiob7nLZoIpDbFEGEJDHcY2E6Xzr4C7grR5xhxs2IhAXe136OaMKS
oAlAY83omEV4OgVe4r9v+sib0VuPk3M7uyTcPyQBrx6pF+wiFCgnalvxtEabCQQYO6USee8qzDw4
wKf5pGP3AOl+wKq1iRG1cUcGSp9hMxp5W9D3u457BEAkEJTjJ2/JraTY5NKawkPGLMHPaCeGgSet
Yt+FM95Qe3ZtcnfitkvOpswqsou09J0HRy9xSW4yx8sd5frhc45Oq8J70Sb2XWSX/j4cAfvsECOl
JBewdoLIb9qnQWS5v08rxGwHJ0xxeywRICz0rfnq8IhLmmeFlPc5s/JntN8q4yZ6fnCiezwcyHer
7LBk8/hIeEvyWTgmnk8THuk+zcvmOeegaA5tVtYvoYwQ+XWMzHLbSPRXWBbqcty1eIsrJqecWpjW
WWij9mDtwochBrOdMHaOG63b+SLkyEM32DGTPrWsDizPwOGX0zBAr2u3ANfzAK43oXdrzW14GMY6
eDfkqiT82lfMY0Xg9fy8HRcPoVk0EQ8qNpdTncPnBAZUnRVkSSUMvJGnNlTwt9taBJdNAktya0cY
Hg6J8fFMzlmE1S+aXaTPlhoUaN5mWAwp7WkDdLDv/IKIydkviQgpF/rsQawU3e3a/zJ3so02S9a4
/oma87DjPe8p6hs7RNs5RLwHsWzeOaVyyTpA+PgwNUth2DEKsp7ctUKUMs6yrVwa2uGlGmZ0Z5TO
qo2J27k98KYwgqTHka/MzTJd0s5pnwFc4TxwZnsSNxZNZYIgssW5NgjqmHqM08y7qnKy9LIaqpE0
gcIkn8QkxUvLdEIujVaivqiWyb3FDEeDB/PzkAcXVuUR/6GadlbnEWD5cJeXTNaXcDGaZkWcqmbP
epD5e1c7fnLNoDcRurlp3scDkxZZxXq8cpqlEhdjw2b+zq+lheEnBeZ5HlU8pN16lEZGkkYTITw2
yrKDqzpxyS7ZLLs4t310OKqOPlhyTm0mJyQQmwowTHSayjzFAbxkxmK7AQxov1ioe6tNSLsmvk4T
zhE7x3XWxASdt+YmF8FMEqiXjNGeXfVgTtmgJz351fWI7x/0g7NTLuqGPXrJxtpNc8FGUdqYVT40
SEjEoZjq1mHZsixv17v+cAVS2irPSwqaz8YeXcrAY5t9TgKe9RZ3zThc1g4y2Yu29IrgBuRRMH3t
RTJN+xwZ/3RWKePfWSrzxQk7qp5ZH4XbPG4WtB/lnq1N/NFJ/ep0TjM72vBbfDxOPdCb26xPI1oQ
k1vZ+5CiRblXloW7zRdqkJeZL2N1XwQ6tQ8Bs9d0pqNCpu9DzJirHbIhjDHLlV3eZAY9yVUJLbY4
4A6R+oMzyYbjeL9E5MMnNKUuwyJNphOaeLW8L8BjYw9oJ88ZafoEPWkQQZkoJIZzEdGaTR1sl0gx
HXb9LSoVhPyWvoXP2lHSKlR9J4ceGXsI7440Y03v6lJq6qVPfurXd6gf8bqbFGkA28us/GAvMov7
N0p3v9aQ2OmjYyGjMPBiKBqvKyiVzATyADmeIFWrr4FAfGow8AHknzHdN9n8Fpx3LZz9XBmHHEKf
AI5IBLAD4taRiT7m8F3oZRlP1JJPjz1R2VtWAnWvU1Li6FYk4zau9Ac4M+MV+923fON/9vEUAICL
UTqiUnn0dccooMLc0ZWwM418aawtEBe973cP2k/7x9jp5ddiqFFO1Vl/aXnW19+XR44/f+3YUB9B
zM2NwLi+Vk9+sq1TPl26DrPUCeWampztwKIKw37sDPnTsIfi0e5NVE+rGg9NPXvL9o3u0XFZgmq0
S3+GzY5DVdr1j25Aw27CBvK+gAtDTY7kWhKe09hPJC/3l1EwTh8Fa/Eblfdf0Anrp1IKAhcW0K5k
m//6a0useW6XpKDmrfyRjk12Pulq2LpoVbOdrTA5SBVFF8oBrlEg+74HLVG+Uf/55dZDwRPf4Akk
uLlevP79T7c+ijRmYZ7MSco2tD4XBBYmF7YeJ0K8Y681Fy3kqOo+bf3uSxlL+wakytAffv/8vxWO
f37/2VQBNQFdQB82oEh2dCfgslQ1waHZqVrE4nOOSth+212jzZdOtHq6R7bihtuOcopYPXLDV5ed
eHYogDUNV4PqneKq8LVr3eZVXPdf9dAUmICzIJQX0g9zc8oWgFi5KR4gwEyNKfZJ0oQzk3eKHslP
SaXPrY6kj7xFFrO1BqewL8xMvCdynZSc+8a3g+RUAbMqH7Bf+PUHdOKRex2pEeOFSJNRnlIDbgBf
BOCpTotw1P42D6iCHMY69gss5DgON7PlV7bGMCzqJxrvi7MfR7f8gnXUHja6Qz64bQCHvaf87nDc
gZpSXOTlnIg3quS/NCZDh8YyABnhwcYRoXd0y21EtEuYa5xlYJ13M8qYQ1JHZidaN3tUCEEuRVHP
52Nd1pua3fUNNHlxkjdr73xcsm1tN/Xp718D55f3gEYYDTgyukkN5p/foJg/vY2DaSppwaE7xH0E
50njNLPOh0o51uOwlHABomTCGYmOknBALzbVfgzZGV131MsYIxWs0MeZhIruDFkbIcOod5x2408U
Pb7gre4fI2zz8nRJKBjtdWW1H0NiHlB7zrP40IwiCti7hu2T1XeFOp8VCuACUG57kKVtklPfxVqw
GVsXEuzsVogz4GSgeCmThb2hpOy3L7KkQTc45lN4gV1DV+dUP4R/pz01N4fChy77LhoC2Z6x7Rxs
2jd16h8wumtrM1gquszhH5KGxBh5clvTFQh927mjWD4m1cfGCYnHWAZ/5KQLwKM71IryySbGCscR
eaL0tHWGQaC5cNxB3S5sVMNzjj80vAFPG7VfZtWNN4HbVVQQq7a791Vjs6Aiz1nOAkBAwePowM2S
lvIQT6HPCB4kD+pRT7X3TBb62Fz0M+WXfZrCa0MC6yZE/xnaKyike3S5qVsbAveQl2XXeug0B+Te
RO/9yV8IkWqkue8ZWNW2BiIS7BR7g/RQJhZVtVCUOuM8N8Z4iBU+BcQMNMPoE8bTtZhUXO/ANFAx
hw/Z7XkKJtnhMVzyQy+i8bkppE9OB8iV89mRiGLHVPWHcV5UsGUXx1dIxzRAwaThdSIQ8PtNnJSO
te/Bymc3kwJxc17bJa+5QFA0bcnmqfVneKeo9ze8ALCZoa0OoHlohFnepezi9fzq9BafJYPiBP1q
tNw2eW83m8wK+w8cydgII31BCdfnbjrfyD5ug3tnrItzxEwOyvEoKFJsO9l4guipdg6Jk8v0pLJm
R1zgBORLZ0DismuABskHrO4w0OM88juQDNCoys5JXvx0wA9VLBrBmIbaeN4Xc9ifL1aHlMkKKv1Y
5v1IRqQ92eMbq9jxVgnAIftesYbffIsOP9ISQDxv7DQzEroWcDw5x92d6Uh5YTtjzipetL/Yx10/
j33CCvXieZDx/HrBYjM6jpPL53ml5b2DX/wZjg+6UxQnfxClq//4/Zz0SxOXzwOVHcUER6BbgMH6
+vNCK24KIDG44UKBcSbs5ptUxocOH+RHVUKWAWo1FRdjPJHHmGnf2QyxO5/Qa48+uoF8zkO74oAc
+DttQhCzsKNJi6oSnSW7GKXclv1QfZk3U3WZYovGb5r5T7//Dsdt9/Ur8A1cN6L14kT20faK81mS
jjnUPTmDfcFt4BxCfFG7IDTUXKULEM2mDHg5Yks4+f1Huz635+eVHT0OwQykHtH5j2GxHXVj63pE
FzkmAemgWG6QL+YAcntd4SBLbDHG15U74SdCbozUtQ8kWg9LK/NhHlpBEN0ABXzLphGyU88ZG6Oe
N7qnHDLxNoDfMp+DIuBdCwyFCZyeHGK2+Hvi9BCJETGzbB3rqsnCGGwO9afpLx4T+HLkobFSAfeF
T328bbGqKZFVPTW4kxe1C6j3fJUKnqvjYDRFiW6pN/ap3tqOe307IQ0CsUeFxo6RPfPrt1HCGgQ/
JNsTvdhUvRNJ3Ew0llDqcF6yEPidzi5CyhHliSu7wN0oNlbeDgeQN+7tIcsX0vJsDCbQOWL6OkFX
PlZ94Q8oEDJMA5zH8CGHqYfJyNCsfrTKcX6QbpvJM6REFOuzOt0WnIrtU9x8JWdWQtTOcjQcn0mK
lHu9do+ZffvHby/SX8or+23C+ass9P8YW7Z+3ue6IXlKpkP/X//vx+fvnofnV/9C24A209340i33
L/1YDP+K5Vr/y//tX/7t5dtveb80L//8++d6rIb1t8msfp1nzu6bSfXf2TvrJ/z4yevnkp+E+fby
t/or4Xx/9nPfg8ksgsQcZF0xOyhOkAApmYf1Sz/88+/8VcSriUeIhiZ9Xjaq/07nE/4/kEly+KQJ
DInfcxmePXTI9J9/569sVKeoB4hoQNIQ/7Vo51fv7SqA44jHJERSSbDO3us08dPGrqt1TStMWohC
gG0PyfPcNcWGk0C0GepM3CEDoaBGk4DTiHhjlH5Dkv/PoPn24RzrOFrDmuWrHA9TG3tp6Wov2dRN
m9EVSELoB4bKF7sdOGgtGLFNp4PhvKTkcmeNtMOyMXNOClv351R/cwykLKDlVrA1WSXmxcWg+UMC
uz5MC+LONMWxdMHddXcNB3wq23lymznl/Flrq553MLn8DfbIZC87MTx1NtxuWOPlcAqe2v2SOZOG
PkPjNj1g2pAb38rcek/TqcGcANUrSdL4rlzK7NNgaFhsSAVp0g10xPmRGIFDYBXiGfoU4SDKG8YM
RC2cDdKBaYh3+FW/LoMjriIYRT+onn9pVP7HsfbzUPuv347d/w9HZcz4+c9D8qR7eamK54q9y/cx
fvbln39ff+THaHQcxtWqPuIQIxh360Hmx2gM3X+Enm2zbKApQ7Eq/mc0RqQLIpy2kU6DRw6+DdR/
jcb4HzCJKdDEAdoixNX/95xAwaZpzXVYf49vU20KjgYjQPkFKZbSV+084ljE3joTnubz5oTNzsWc
ZUWXvGxIpjZFr6PkTJde0D4mlGCbN3jvawTpTwvaei3k7a1VF+onZBZ+2z/8NDGEAsNpjEDyqnVx
lSjM/nY6nHdDpq2HAdhLcEVbrZfZTg8AaYoT+hmTesqKOXpPrmdGD3Qo4b9bUWwtJzHwjuiut6rM
nP30eG+/TxZ/gzZ2W2Pe63mWx5e5bjqZuWIotkS6HIdyTLONvgGk3JVFwhLu8Jgew9WMJls/1Ric
lh30S6Yw3bHqbiYHzyq+yC6q39jJ/dllMMPz5NhKccOOnpyHDGaZo6K4QruVVX903sSU4XolRxLs
/3V4GDVpMd2uq2RD2xnl9XAu4RRFf/z+dhyVrqiQIaFkSye8CFD/r9u6hK4H53ho4SV4otQ5D+oh
HzYBkJLYvsAgbNz3bDY0hMIWwDAF+TRvzsB5JFtAVsQL/fXLoYAKGBfxnef9UkCkmSoTraDVN/gV
q7tReikRl1OZEi1Rz3EPAVgaTS9yE1uhR5aDmHwLOJvDdia/I5zJW96oZbzecwu62g5PiXWT8jEC
a/9oo1Z4S6bnxAvPxqAvID6wZ+sk4fYS2R0ztwobcB0F/RwXFpMo1VcxdBa78d/fmHXVfzW8mHyi
lUuNMJ4tHp3q1+vugJ2pAxlqzgj5SavkU9h5Pf4YYfexoF0KkgtXmWu37Ouuw1GZOtmmuPpTH1xF
2CDIzkfdqq82VE7EM0utMOBry6prdztZMoUi4M6gcS7oaVrBczrPETAhbEQCGhNiiPy5VN60fseY
ZvdzMvn8c0CwMryp/3+9MxZEgXqcQr0YfyIiO4TMr7+pRTOv7AivowMWOy3d2LKYlvrMEz1WSsxL
ToUG0MgWAwJmoKnw6J23Q1uEBz8DioAcqOsGvvDvH8DRa4Cyjh0UmzFMBN/q+qwDP+97GgFlcazd
6VAitCaQ3h3aBlSakVQgUhlczymjF7JfakUnbTRW8q2RsZbxftr7cAGwou0VpIqIkxns6LYInWha
0XWH9751yMyJDOKXclnEFx8IUHGVelARbrvM5Y/DfB4e6ZrRBu+rQpEzUjpAhGRfZs2JzcTHIaew
Z/PRUF8w29/fKZa9Vxe6nrJ9hyYIA5ha9zErN4yKvu4TiO+ysQDUO2u5BCBC2vdXVTkU72DqTPMb
g/R4GkOezcPhCOe5HOBWfPDrxzMU3myFlIUo0Ro7up5sk9HeV7klbmh8aHPgBtTy3RSNfnsK1Tgp
rtpOUDgaXOCJb3Lbj6Z3LofpdC00IFph2x0eXQ4+T51ruKUHgyrzJuLsTHkYX1F5ZspV+kiLc7oL
GtN1p2UKapq+8nhXqg7sZBqF5qMu8yR4iS0VXLm9XdAZDgonR9aKFgD5bOPNACVDUW098tWsv7Y2
rRdPAyUisEiwc0Ho+fpegi3wNbX37pDTP53u4O+qMNkSH+mdCMiN7qNB4jTfUHzP6q8ad+Gw8fNI
vPz+NfpWIv75hecyvrla2EORnvVLFqM/+LYFc7k9ZEiNz+fcc+5GzdZ8q+TUkksKfT+E5kIvormE
LKbkhfBBQu/imaDik7K1Ev8rGVe9rndvXNnxUOTKOM8A3OYEghvbO5oLSBKDVRYHzSF1xTSeN72G
ByOLVtGZD1MiOMBnLt5JgcB+BBiQju1uECKTh0KhfXrv+yhIV87Y0rwr8FGKm5kiQX7Dm13257+/
1m/XcnQX12NkzGmNExumidcPc+yWYgmHCIRdH5YPIO3CdL8U3QQ5w4Hlcl46zghAKQ5gp5pEI/cM
Fkeeus3YOk/h4pXDrky8ctunJSK0Bav3IdTOOO+Rm6Ne8xF9YAyFOXE2JCZ8zpcgm8/xwE33OrTb
eN9m0UhpSkwQDNmx+fVmamYLxqYbyh5V3CxbQJD4fDcBHjNkblXNTzlgft5S9q+v7dGdoEEW8j/+
waBcZ/ifNqiS/UvXRALKrmOW7M7uC602xdC14tbj4bVnmRHZJWbU8uH3z+BPPxirBR0aXmmyM15/
8ECZp5wmbzwMFQrVXSz69oSAcZke7BJF6DnUOqRCRU+9/40IlD+ZhlBmrw6PWFDYPXZvhpULUMEw
K5apEfO7UonwKZ678sVAKYs/hksoXeqUTe7sSpZis10SDMBvDJc/+fpsVxAGIyJnNYiONlC1RzXf
ivRwKDJ8xQf8t5yr0b2qetsIR+q7hvC2Xe7lUr6xEv3ZJ68k+3Ulsrn3R0um086NjqJmODhIGIID
/rwy+dozpmlk6ABEHTKdvt43WPbeWo9em37ZTa+FZh9/AGktq2HoaAGogQVX8xL3h1CMpb2TQT+v
5x8nPu+asTyJbUs5O+OCDDtIuIYr+oby/pbFMiFkyra5OX/5JURczsu32uLY0h49BdXXTVmloHvg
HFbiMo/i5qUAPHjZonFpXiaYMudmFbK88fSP903RekKlo+A6VDpDpqDXLz99QLsh06U/CB9j+m6Z
q+h9BzLivW5aELqgUUEed5JWE7ETAQb/33/t42MpD4JuNChkNpNruWqti/086kkbJ/3QNP0hX4hj
GjcQOycwmyHMMVp4+daxc3RkaHdh+2zbSFg38KPyi5ruiz73mIdupqGJ6fPmbddvHDqBweH3l/jr
W7reHlwUxKpE/N/RFdL3GhsrSbnCLCP3I8+DaPlgZsc6i+PE6T8g4fCyHYLd7o1H82f3hqO6g5WT
+YEKxtE74ZcpSsLFUCf2dPt+lEO67BSDCUCXQ0NkV/nV/JTHgwdjELoorZGgugwc6d7ZZWCwrC0O
pOVL/MXpM6rKJHpj8fqTXR1SFppDgc1+l/Pp0eLVpIi6fU3XdshM/nnyUtVtxFLler+4pR0QhOCq
jxkP/t5bHHVWyKiatp5TmrdkJb9OpKvhh4Ispkcu53gVdYE8NE1Dl1bGQWrxLpcR2LcC3t0ZwSuA
HKH62kjO6P7r5lzSSd0Tcye9+9+/Kke9/nVaYUeJJ4Rz6Pq2HE8rcYOsoo2t9kBmgSl3bT56Zq/A
aNIzicsp2oV9Mv1Rt7C6NhY4jo8VASIJ1rmiuqLVadQJ73z1oEsnHN+a8taH8Xp9BXGA7IhzEsVh
TkqvRxqC0xFtnmkP7EYCb59OUXFp2Ut33dq2vGBrUT6MNIMfLAIam52whs7dSCWqE6fW5UuXtWgR
3rhdv0w+HJho51Ay9yk92ceTDyrJuoH12x4i3XvdBu5W95DEmH12wiFHZEP72j8ZiyD7I9LFDEkt
KAuAZDbH96qsFdjyduD2TUzOLQExIURRn4Sd/QBUC8FnWdoHRB+0X9647l9WDxZKupDrkw5okB5X
h1xCAhTrQXHwddB4ahdCgc4eRmfEJ8RcuoT3wMmb+cvgySp/7rSK0tvKa+buI56mwdq4eLCWN4M2
f70q9uEBxwp7re95x6UzAD+kOCILP/Q2hkyi9/pi5JxN/kGU3bhJEQXn4wgdmNV9YV/4WJDgON0b
TdMQF0VZGzVAWvar+t3vb9e3XtmrN4+CKistfBSedhwfl2gAy4F6IZFrL6yqA1SJ2Nul8unJKUf+
hpJa+Kc1FkWjN1M4l/kzqBVN9WABXYyuoBH8kbJhSD+r3M6v+blZnDbOIIbLJtPaP18AfHRg/61Z
zad+3Cv7Cy2Slo9q+wgp1xuL1i8rAs1PtIMsmKhnMDgfrQgL/HKKt8TZmIhff6gzoOUX0NqSbp9D
M8vqTZJ4CWFFoamrN5x9tJFej2Ofexiu9QXavbx6rN6vxzEJJLPHZKJOllUOHN/MeW+4WbFGjN1u
UNLI2tqS3KQnsvK8yQ/JOmE5wHWFLKW6CVoaMB/1t5qR8npqTmj9NO8JLuq1SDZmqJGirWXP0AtP
bUAm83hCA2a0mlM3Z+5+nCEfqq84y63ivVz72R9Vy3pMyp03Be96Xwb03WfLbpdo6xBw4SbvSjMl
sIDthrbzo0cu4VyjrSh8Hk1vVJyQgw02HloR1DJ+7RZYgbIgF4Qxbdi9LumkNge7wMIXn2Doyfnx
BagnxS3my/WjE+w4/FuEK6mPYIDE68tE6OyIdCgD1cmrA8WY+lSTRmtNDMWRpFjoJbLvMQsqZNTe
hgp+Fcz3JWxDPSMvt6fl01j2y/Dk1PR/q3M/oLjEJD4RzLHs8Qe1iXcCKMxS81aiCygxCBakbmx1
6rZ8jbKtkCHvhhTvrtqIPOHO7cYpXv+uyQNUJWCR0vXPON5haIvKMu7NGUkXJpQHrCbEltxYZRBo
786KPenaJ6ol2qs+a4gTTdbWty8asT4fGs7BBcZJRtit7Uzsnq9/XC2xG7QEDsbMITU4NY8Cd1fA
uRu0lBmDzDySksM5ehuZ1CE8Q1WiZ3QmHULB6pzXqNA1vtieGiMQIXRi20RgN84PclSOHAnLGj1e
vJSqKLd+9pTNPbctX3FjUxcDICf+buAbTyh6zCMlg54RDl5MfY2lUjyn5sfYrzWoyi39v5JbQgzD
OoB//FsNc5QbFGZLybcP3DauH10EFeIefnJhHqem6oZrxFnya0BroH8oIqOb52yqbCD6GNVHVF9d
O+Lybx2D8mkDjRQZyI7AkPVDZzjGgvyipAqf/Va01h30wbWCif15fVrdCBbuGf+NLR6Q2kQCHP8y
6d1YYQt9DNxCccnF9ytHJr7Uz2GdVFDWSC1ky3HXuBq2GsApGz8POSyG1jk2AXiXoEZre52nfSTf
fOEokm1wHccmi70zF68JFdNcS1Qb5wScxkNx5dZxQhJKJjpg+TCtivqCvmOA3XICLNbfTihHg2qf
ZfYAAVfGk5kv28kaQBVR+TMtLrEY4foJLVKPWSFd3e2QmStWlvd6Kbv60ekcSMTZUDMD4aEERzBv
QtfU3idTQ5KFk81YYtMLCAku6VY1E5Tvcw5LfMdDCE+DoUXPW0z3NtwT5vhKEGf12OAf4V5rU/Ae
oFJe/zO/5eWhUuOL2mluIwcPAZRISEf8IXht2Xj7LMACYV1D2a2ze9Mk6xKSofH0T3EADbxsoQAi
kqElA7SbneTTXHE7eyvO1dfvo8wbpvWHfA7PjFvXxGrK3hlPO1a8odjY5M9jqVKukzihhbHCFLM+
9MxPunVaqzveVdUpKG6OlXTE2hjfnz4RNCW8bpdC2YpPlQ+R976a3JKSYc6KB2wUtJz7Ys+TErxH
Et5uvCdzi7lT0kgY4O3lQ0BcWFNO62qnyamNtiPgRu+OhJMueySey85PnJaicbSJUyqMC4khWLvf
MQNO8T24IMPfhLlniJsjUsWtL6HlL0B6fzwnAzKXK+G/Jn9kW84TC/73L5yleQjVTmSOjq/GZWjp
/xHEM34Oh1mOT10us9DZCU/TGOyLBTvvJmqJnqj2jm7g/GFrENYXSAWtdQXTG2bigbZh1N0NfVyo
06CBgWpvUmskohwzinWRD6OcUgyeyitPCQhs4uuOsiu9LJzGgyIZwbKQZoomS+SjLzuXCwZkT6H2
x5DwCD/4d0+D+4f5A3usK+eHzISExmwMsRY12UdLt44jDRZ4IaiG8FcGC24XNo2jJOih3URT5CwX
A2To/NmL2SyRy1mNrTiTIBZWgWlilfH90Po9P0rrZeaZUqVf+xqapDduaEnWCEGoSUXJeGRiMUNA
KTls60tvnLLskhe2as+6GQb/xsG8aqjP6ZrMCpLwIga0T/I6q3QaZOscB+PaZZnzWIssa1ehlyyo
on5f2NhciHlCNO71sqdM2TnpLTrVRP+Bn2ldr3/slXwHjWNFKsu3tRx7R8IGk4itdRyly4I5Zs/Y
XztEP5ZflRIuxZV8X9JcMtgYmp3jr9ul7xsvMQTrejVVXsuPhUOwTuLYUdcxAQN3XYtVm62LaqX7
df2sEpnxuIoBowm3itCydUh9X/Vqz13NFfR3k8z9V68usNJ13gxx3saEVlQa6bnNXTcIvb83iYpK
f/vNQE+57THRsvxKKUgvbzcg8i3upSpsNjEDTnV+lagKntO2CxRDVgQpuTn3i50QoPKgSJGygq22
87o9rGlkICM7v9eMyjayYHueASJe96X0x0FUU/TQcbXsesZg5J0rEr1ZB4lK7pggEJdDGD0LaRmw
htiDoOm1tZN+3VM435c+EEfre8O+Zh16WeWTQrGfyAhbZ6Dvn0AqTOWLHfgNwmz2ZVasCyj00zy3
T2IPDCUnw4CAjoGNhAja4SF3O6spHrtuXCcrmAmWrT6lLkChfNOaEC1Wsx3nIqkBqAqcd51zPZZu
1DE3TsP6mns1cQLZSV/N1HUOtVehar1esBnz0O08Xr8FO+qCG9nwSvunDbkNxrl1QSd0IMyq1uuc
G1mJnFtRk0VuWw6eNYvfji1ugGlMdjkim293qkrD9fNBE9IOzaygb4vHH9sCJ8uz4Y8GY9P4sFie
x2D0kxSk8KwKjqRbvxzWaZj452y9aJJPeJ+8VSExrBGmHj3UTKUs+9lYYwLHPRbkPI4fe4/MhZ1c
bFsHvAme/BTgV/1O4++e7ruolTzMKS6rZMO7sv7ChJg8vo4gboBBhJpgRWgqjJu9G9BRZ8Kofez3
LuhCHqSADsT7n7Xeemk/fkVYstmtz7pmgCN9Lbx+4L9c0r5kiGBlr/k1Tp35xC/DSG+76ar+/j5X
fb0+Ohnb6yj6IQgBZhlwWV7psQ+ALfvt41BD8CtzSh+0SwRIePW169OudXfs8GHNrG/I+jVV0Q29
2Wk15u5FUciegKsN8Rw2YS7YD+Q1+/46e4SR0FUf4jSJ2pcw/m/2zms5biRb168yLwAGvLnc5VBF
rxZlbxBUSw3vkXBPv78k2TMssIa1NVfnRExHR6gVajGBRObKlWv9hvHWQitUs/M9B3PFryYeLvT1
ayyRwmSlIlte9XtIxRlvDGq7zdk4ZJ5QcLnCfUkitW601ZjHMxiXqKbMiQFC23rivkznefpSF6WB
bLBoornpVygw6aRhfc2XQeWzw+AWKw3PKmOcWMtJ6QUiSwNa9Z/GcNL5JZ+bvLbXE9gZDBZAfI0O
yhaiz8ctAoMDv5kAjEz1Js1YUPf8XIvSRdRlevETl4geP8E60meIw8xN6mjXXe+WSfWHCygHnUK0
CnuruzO9FBaKX/VloBHs4tD6gJGHW3T71Gvl+Cp23mOyrZVS/s7MtMrcB3jt5so213WR31VtH6vu
HpVtt50vXWfqUBIkkQMTusW+LI2DNUAxs9Z29AaDiTOySMpkj5y6yrNFdQEyIcbgadbo/mA6VCjN
TTMWMvANLG8Z8ZKSAzx4zppfQnYFXwlYDLmNkhGJ0dGQq7QHnzhsgTlPyWPbVjiloD6JGhS231yH
8o/Y4YImJzhnIRq0Vmt5XxIdOzyoIALZCBwKvFnD1Qx6zmCvkClUMyyUlMqq1LXrIGDmfnFnZFTQ
Jg0a9PzNUIutG92Cxaqs87KR1zYULeQhh2Ki3I6oAky8gvH8v0A/N12ob/mMpeKGVqy8lHEBaQkZ
z3dTqynkz0I7AdRDU1js3qSApD/eB8FotjsWrceRzkIhmZyfricJAs5yljL+DjRXQ571xkRZxACu
J2+6OsLlzKZNWBPxxpv0oBxxEzeDBOPI53ABCEPSTQQiFQQKEr+g0YAM0sWMMBrMW72L/+CeGPQa
Nq5mUqD/jNwHAbNBDZ1NPKH3zi+Y68gD2HFDdirxyiGyYyqhB913KDF21m3sMn3KSYNcTssLXkKF
H09OEroy4LmDcDgzMIvmDb1K9MypXlQSLJLkSlX0u1SYSZPubbuKJtf3QJUh9SnUov5gdEat860F
00bUYNVgopEi72Jp1Uin+uUYL+xkJEZOlv00L8/XGPTpQ61e2bbdFpumdftoTYeoI7Kps8cqW6O0
MfO30Ik3TZSnnsJyTN7KBek5ce5Cj5JNoxgSkFPAyiOe5c8hD4sc7L38l8M1qJSYD5K6CvT6VRHm
VFRwbca3irT4OfOJu0DGPGNSZaqgY2whhXuf0/UQiQfibkm3Rl4osOyx6NcbstSggVPnpMNrWHBA
uK0mEy211ucGv85YQYBiqGAn6d8nVBCG2beY4BELKUyivI+qWXdluCkQ9At/YcTWBdjr4Bqyxy9Q
wQCsT5Qe7U2P9YP3oglnb1qHlCi0Zk+JLkWDKOnUhxrVyfF7NBgSBwXgVU1g7vZxddDRAps+Y0KF
7xCCHMbsh1VnzA+kVnOt+GjFWmN8OVF+rHG3QeMj/TzWiaJ+w01GK7Z6H+nSICr1pOBBqIm2wXRy
SEX5B5L2MzKscWbE7p66N3YAK2/GUWuLQZH5qAXZqB8USNvJjwRte7oJM25UhTHicopF0dzbhxna
a/8ReUYR3PWYdLAv2yJMmPSxJsH7K5h7pIo3dosdOUYAbY6MdJKllbWfSiJWt2lRdyjwne0402OU
0IoW9zGEIIqCGhkzR/LowLDeGfQbJfktqlscpJ4XzkuWTRogs57nIsHzfUVBUJjFhLYYt8rQq0jg
HYPLe4HDgQBAh71W4bAo2+eLesj7lpvn9T8+51D6864ap5ly40D1iOURA75MH5+v3Gkwy1TzJc99
2RKO1cu0ulZzmYUrRler3ygbVD/qfoox4kJlTpamZsOtBmR2HJFXOkKiwYD43qCjZ4t1Y4fA0FM6
IlPrOKlltGjTuUmuO0pk6KrpLtJCq1xRy/zS6Wc7tTfoOsiQQU1X3oMULggM75mVlO5MyzyQlxnA
zlxwa4h3pKAC5wDAkQFfuERZAS0F3IljgRUVcSkjdM2wHT1Yl2M8As0uxyF7YEvZkY34wtSoaAUi
XNJh8Y6D9i0fsBpuwxSeor2KVWNWKZ/Y9QxjHUEu/DTxHml/kUuI5AcuK3XyOU48aKSrtkFIBDUk
7NOyVeeA7UGIx7EbU6zFrMr7FAI5Evc044k8fa+GXJa/xgKBq18JEJI48YM27/n/TJyKmTY1xKDP
AFDeq8igPBePHHr5ZQN0CoQjGmYKWv1Su2lUCaQNGQO5EUI1/KZv3ca+7YxAngQj7rh8qpcYxo5z
KU9ErVQTV2PsoNLNlFoBZlia1ShZfl/TiuSD4bouzyGhQoPC/PU5nW9U3JeoUU2ODF+4MpGLWorO
pthUbAkTT/iXQ1oWnZj2MpVrAN9vyiD2gENJ40+WCnSRoqlb6dcFBg9ycrDN5Htj3NPzofXWkAWN
2q7alsHo7KFYPzpGL+DAWKjDFJfjC3iQInCGZLuSTyyectYy9I504aWVh3HHUw0ALzEqJnB/uUQr
9cj+wfsNqsLa07qpO7hd36tf5iqm4g7QsrJvHbQzmDbEvsPhITQ10T+8nKkqkj7sRWMA6DltUUiv
ph8BXHFNbA3AXHLS0PZgrtFslpNGyi2nKYhGhcisqOxyXLfCCXF+jkB5ajaaPmGvmBgmxeC1g78i
k6HGjdZ20PnGTBRbSNKBgpNQJYp5uHqBNtKMlZkGBYiUB2peannUYfliHX7eBJGXy2LYw6RBFlnY
+QyspBjc0drEdT+ygDskdSbfqQ1MKLaALHEjWzetNcjqEA5cnB+xXg18F62DitOtKI26oY7AKDZL
QG7dkmeimFdb0iYFL1U+XQOAg1cIFVsm+Pi/893j0pC/UdAB4woQI8ued/V6eq6oxfBYjWvmvaxu
s4563685zkKV3AsHpVsz0oceHVPPHUb9y1N75reoBQ9lzr9PJJ1/knaeiDj/+t3/jX3g/yoll6Zd
/qj/B4kH1BBf9bHekIE+PgJ3+sd9/Ktpfv0DAsI/bhDl/pUdU4qefsYLFcGyL1RE1iWWAQoQnVaa
1C9UBP4IpJ7UfACQC272n7Qg07mQ1VUHjgANbM2zjH/Sgkz7gk6eAzbRVZ8oCvrvMBHgMh63jejS
gzFSbQZRNYDtyxa5iQV3FBd95EfoG+6dIf7CI+/qNr924g7qNjF+lcxTiP9aF6EY9QdV36u5CNyd
2yd+lPEngNWiPVJyuMNoxncL1v9KqPUWh2LMS+L8Ck3rS8okO7VUP8K7/T402V9mZa4ny7kCO3JJ
KOfeBwRpFY/JT+knClHmsxuV0l1j7La6KLmTkutqqPPJ/0hCC63SJKrW5hj+yKEh7GOolGuwdOOq
N5wfs9b+ylNP2QayulL3rrKFBZ5tSJ2gFxm3hll8j1V9XyJmLa3cwk1rxYhEGYjxoIyyzvDF2qh6
Ot/M0zxjZJZy4zJh9NBhW3tx8pdL9Rb0pGQ4WvVXlK6+eyV+B1pw2QlgF0MSXE4oSGkRw+dd+kO1
Gs8HkBdue62onh8rltbPwNjQ0ioqHPLCT55yN1b4x8xuuuUuCoXXvo1CSqxtF//kUk645UlmEAub
ArIjlXj1cx711b1ZI/ermMTUcSBT1h2xEU7yE7higujZjyYPcyoBJrlHJW7NUvuStwo35uF7b0+f
25YvF6c2Bh/49UCSPcxuUq1pKCLYk8XVGnm223ZGvybClzsvsnvFm7/MA/OEFUdPGdbCIlh8EF11
nwIVWycT75N6s7fGfNzw9Vk2kbTrBlO2SyqY2GvVO/wdv4IUXZdoe6PaY9P8jgWd2lldj+Y3R+0R
CUIQms5KJLXxfwTtOF25yKVvQ6ErW28y08uo5BxC1wRFksn8YKvY+NoYkcSawg0NYbhDTPEIfr3R
7bghUqq00BHLAm6vbUp1scWmMo3wS57g8a+KkUdQ8L+liU9FpcDrSkHnAvkk0T5wNxvJJAyw9V0D
w9/CmohSCL6vZnCZNKrUPTL9MaCbF5uGr2Q9Pj55dzs5XUfzgKWZUQ3Dm4XFblti5VTadsAUzki8
A5AOKOzF95luyYb77A5g8aVmpn9kSXPvqHz9qO7uc+pxYbLT6/T7q+h1/9xuf02skfCO1014iIWo
v0hijcX91NIW8A+7gBoXCgdB2KwCmF9aPnR9/FJSiOtmdg4NL5vQb0YDDgO2h1E1bzFaLzRNURB+
8h0X+LEden7j4KRTFl+hHs1BejsgY9mRGbMg26/vv+lCItoCY8yrElRtDNUsnfc97pAXuWbgdauH
PjC/H4aFTpuNBqY+YauE+uHq+UPkLZK/Gc5P+bUyO7v3H2GJEJBPoEEGUGWkBaq96NFL4CEFOS2k
GdXfmHp+jQHPoUaPDZdHfEbSM9O9sOJ4emMobpwXUlnH4p0Xb2yobUPzL/QDruT0I4CpT5+b9K6r
2PINjC7Kmd6DmdYedhPD58S0b7rqh17T14Brn3Yjeh/xzuoKMNrmZ69UNrlAkKb/7JbuTujp3qjq
29yr/fkn9RrkkylgOFO11WbiUSEw58OQezUPzqEq48dkaA9K2F4FdbQlGm1VN/pl1yMXSZF9x+cX
CVBDu4ZihRImNWOkG7ttUmvAnClWRtHwWBveQ053d5WqRnOlN7Oy7gfzp1M3XxPunSuTI8yvhPYh
MqEIZB4FbnxME9QfKQPUhE9X/5xO7kM0q58n2pGruHFvdQsrndKNLotY7MpK2Ve2aj0jg/6bS52j
Vr/aHm8yqf9pxI/H1/xNgEsvOZPtXcgYYZEUOSBanoiYf9M31QvVRsaATApZMHYRIQT6jGRMa/qF
ZJ+BwXbZYMDZ+IEv9E3+yAQ8C2UOTBkwcsP7rayJ9Ot1GIMbiu6ARFMBuHEckvvjfaW4STc5Sop5
66DlHyx1SAGlzeF+QOwnOuTakB/sIc4fBA2kS4gZgkJS7iAQo8zpQ9xW/SXKadkmRAwb4+6MU2Os
tbsqTipJRfCsy6YM4ltgtc4f+uAWH3sAReVOt5sXetRvLcz/WwZ/1/9qOkHOe/NYtf/YieLnYweR
/v+HhP7dRYhCQCgenzL51WPzQ/w8WpIcEX8vSe3ChhvMt34mDcts/WVJ2toFdF1knAwb6JdHsv+v
JelcOAR98HdoA3D4SFOTv5ekfeGxHJ88MSDr2HCf/tY4eDm2kUeAwh3+Kl9+//oYX4LpUEYCtw7s
TC5zBAWWh5vQqwLjeqyasz53PqIH2l52kzshbwuz6odRebpYWVid7wZVEzfF7ObTqhvgDHFfjZyD
TqnvgzUiaYpco/kFDCvp3dRJXUtp6PSD3gwS7DPi/SsHLPgZFvITyPRVXgCfF/4x5TjJZmVGno7u
VyQPBXEnFRu0YRMJa3ocyNY+prY1qavRk8YDntd81ihvYjQf0A6acn1jE60nddDBT3mqSU8dw+yV
Qkwo6TBj/LASSmp8CiNti6Cic4ssy3QvOmP4Sqtywkt5NpT7foznHYCceWsjASxk+bz4OlPgVe/C
rMBSWS3c6YOdJNF1oBfpAZW8DG2pHEwHojNp7bex2p8jocnYsZwKLJQQw2U+ACguUiRNmH2e2YgW
wM0I1lUXOSsxqsraq0BOv1rqJxbNIh15mnWddauBvUSWAYWJY5A9VWoN9vaIEM3UbLOiUi9bJYCJ
6fXAR9rA8UNRfHga878R55UQgRQS/PfaBf9ThIAls6M4I//G34FGv8A9xbLQmCFlc/E1+VegMS7g
V1uciaSw+rOqwd9nn3sBdY0IA1kD+p/KAffPQONewEBGP4lY4xoyPv1OoFlm0QQag4BmcgoB3mWn
LhbNnPeFQCfIpGetAshW4y9gJLLtVJV/ll73A7eID6KeMOHW0+oSsShZDEe+69WMnVi5S4oBTwEV
DG0NG14M0gDOMpOmN+u4g2tuBDz9K/iOqNVSf0qSh1Fpr+JEKdZu4uBrVJTUuPPBPzP+m63D+OhK
QIsCWS1h38dbh0hQaa2ozU1uugoaZLpuoJCe1ncVIvnjKlBn/JYNiMZEKziw1SZ2a26Ac5sOuwG5
7hXAlFj6Q9Kz2LhpgjE03m8rIArk3llVvZAf/7vtXm87Dtd/v+3k6f74s2yPMk7+xt9lOu/ChIiv
q1TpcEhxXymGWN4FcH7cqyC4a3ARpTrp39vOuCDh1LCX8lDS4OgiU/z7fDcuVAQRKOBZ5AawPpzf
2XYLGTTCgQ74jy0n4zXSk0ud0AI380KvTPrmlnYNeS7s6NKF8XamOSG2tpebzVYJdIRbPU7weA1e
BSAv+EnsNXOgqZdRN7V/WXMv9LWeZsMv7DD6NW1PM9xGllMjm2Zow0+cUqxV01b2p9IqkpsGJWrj
ee/8dym+Wory8/37pfgQ/frH6jF6zB+PVqP8Sy+rUYrUoFaEeAEFgxfJqJds01UvWKEsVMOGbsA6
5eh4WY26cyGtzuAw4hMmj3T+6GU16uoFP4ZzALkXB2Y2pYJFdvletrngGkDZIMs0CLzw354W/3H0
Q+Wvndgsle9FfbkGDWoB34FY/WpSTgT5ZYx9HgXqLUk1xYsloT2kqGgao1H5YRCsaXx5hFUPBxVE
y1djORWbDveIMynRyTczNQcYMgemu+RbzmUEMsm0pXkxClBT0zY0pqp28/6byQ9xlOTJV4MLpkJ0
sh3KhcSh1/RGEZZdK4K28kstr8MNovYmLg0RWpNYtnT5JtSQdwX6HYfXWFcpE0AQvHmNooitHdha
61Cr9aivRJb/iPXBAyVcALf/mNidIXy9cjBJBT6lXOM5rOj3cAhCHd+9aUquTK62NwJtortKy7N9
23bKOZtJlu3i5XTaHY6HjiyJCteS45cbMA8WUo7Rb2fFvFd0PQSfXET0L91I/yRsDCGmoSrXbedh
O9mo/d40q2QHk4LbhVI7w5nZfpMsSJ4mqQoZlSsdH5d+bLZXRrELwM2fFchOCEeN3+KRTvysltNn
gB5UtGcj9cEC2yuUUY0NLBfzDEHn7cLiVEFegwQMhYmnssXrL26VJqLyhVPglZwNX2in5jc9tIUz
edGbdWWgKmyoUsuJvhICw8dTr8QqCCrplhVXPWKNQNAvVZvCGtCWczTUN7uT4MONWCPYMBDanMdD
mVana61aRIBXivoqH7vxSwc9qli5ZfFJHUflpxYip/y7+5NRERoyuBhBd9Kf9BlfXRSnyqhxJPdC
P7QiXI0A/2SXAjLI/v0N+mYeuXzZmmYwnTIZ8BbzGOpOj1qLVvux57iXEVSHbeaye7qsdn/3jZ6G
op/nkKS7CC8fz2NQeak5tvjuKCjnPkSBedUqTnNGUUCmo68vlbIkwHfiXgkTlXaf7AK+mrak0DME
kKvKjwNY0003pnu9G/s73Hiam0xYv1nopkHpIR6AUJcKx49S3CIEAA3hmMIj0C/d4V434usZ3s9G
KP02H5U/LbAbZxb+m+3FgJgEmXwweclZCsgDHh9m6Sjl45WIRseUBBtMTF7quP+2ynJ6FM/g8anm
sJWPp9ERBRgCGG4+BANvNWO0uNW0IP/9FeEh2AonkvYvykGLGxZ9V2YU0oU/YDu1nZLhx4jH+JlB
3tzj5CciRjikBQY3kKW8RdChxMSq5F3o8a4HbSjWWHF0q2bWPufaZONxnqR7kHEo5GYi3tV6EW7L
QbXPROdTc+ogUmvJhSINcI/nVC/6DPwjX26oAH4AVzF2c2EFZ3IJeaFe7gAPZTF29LPNwXJF1vDz
W43XhVXIjavDvQtx562eDx+nvH+IavwgYwMSqlr6YVwfgkr7PiLnvQqRQViXWqDg9tWceaqT704g
Y/4pKEOEPX530wpT/Ar1yp8M8SCz951ZT+fSqFODIMlDkGbVchTK2PBq7yPAFWMqwCBARAtfUfpi
TdH9nGjHqfml8iktgFDW4d5zPEqL8niZ1GPlB02h7kVaxQ8w3FACR0H8THCWP2oRzORBruJhzG3t
6ab2+oUmPkYvGlH5fQlpOsCebIvqT7GpdNrWYkxhC+U14CEVz7z3j4W3mwapYY34SfmD3MYxFode
YIdBYlZl5dtD239LhFVcFm2o0HRqq41BdnYlnKH8hS+vdYMYVHaZmVKWIbDiMytHfrSjOaDFYTgO
BmokWCT7iwdR6JGUXYndrR7Wf6kAXbcVKtjboIMCmIr+N8VgpGwSbURaHhDzEZtfHvZt4AJfy5TC
T0y0DtdNUYNw6lm+t0nQDfs0x3Nwm6Mw/+n9CX+zdhkX02iOLcT8pIbD8arqLHtokkEU/sBt6cZ2
2LWZF1pnTscne5fFbHK90CiqoX9GUFxE3JGOnzOKKfczoXSfatedqPVmYg8HRLmCT92v3W4aDlEe
RXA1newWEKaxzXOSAVvk8zcmbjqYLhZH68yC+7+ByIXU0lR6D44wv+ZmNn1AYTu+5u7S+zYAvlWa
Il3kJUO3wZKqujQU0a0gpYoNPjfiA7JyGGKEDfjFrFevCjFHV4EKitallrYFxY1tpFvEPn6x6H2F
IvDzbExvq3wGIzoT1377MxhghDwpFso/y2qX4iG6pDtT4UMZs9AcIkWnC/zt/UGeoAaLr8Ao2FtT
q+SCqy1CCMRjqArpWPhNkP0ZVvHdaKOtg9cgxW+tx96gL+4x5v1YqIhngGVYDYHtRyLc6UaKl1pR
XZdjgxNx5Z3LLt5EHG676MUDHuDOTRBd5GgiiPsSO3aWvz6KwwyucDNX+KjqeqKh6BayA3SigBlr
52QV34TVxciLOUE1JHHFoBY+kMlhLXo8kIp0cjY5FKf/5CO7iHxgSsIWf5Pz9rM+qGLAWK0ZLRgj
dbSuMUT83URNvhDyMNQiVOrIy0t9alQGNEC5o1uh+QbA940xB5/fX0onwgaKghz3qCLIpHcRNlTF
qmMVWLXfYEq4gX6EzeYwaJv3Rzm1KqhLUJKn3s5lYfFtbKMJwbgmfBuSi12AFejXCL2UzYR23U2S
DPblEHb9Km2wnPkPZlFKetAiZ1/S9zuOiz2aQyIrxtyPCjP+bGZqgZXqYO3ff8ETh4xsl1PlpqAE
IGaRM83IQaqWGyNlD7XpqgAde0tUjNBSjU14kGZEj+OfVbD7563+uol5YkKfZCzoYniWrB4cv5U+
DmONe0/uK8gJ+JaBulzTh4aPvRxsWlHgR9A7nDPF1JyZT5m4L0KPSbpN6JHqGbzt8che5mb9UPaZ
PwPr3VitgTOlmJuNkTbJR5uPug2dotnAm6vBnOM3+/6Ln1ivR8PLKPAqRRMsokoRbQYr0BzhSdXY
29jNeCZ7OfE5ZYkb8AJfDVm7xSjpGOhV0FqMAhhsj6WRtscvuVxpkS52UNa7MwHl7aQSLAkoSB6R
L8GYPn6rWcHutCqjzC/5sw0kta90Zq1vrosfjIf5J4yFyLxTIqeUFHT38P6cvl1M1OrZm+BBCDbo
AB+PPhghMkK2WkFGTu+I0R4kEUe5q0XTrLMKY1wWmXrrZOGZqPCml82Vl+4UqRLtNm5YziL4aEY9
wI8JSr+u4669SfMmKIF3mo5yNWa18Uvn83IDaZS6/TCKqL3hGmC162GCuLHNMXD5MmZYIgpnJGzY
U2N/a1qtd+AgmcrjkEgXXm2asCbuEhd1G0QiqIJiqNn9oaa4AK0rIbi26Ag9Ypcy9J220zFc/wyN
UBxQ6yu/Q3ePh3XlIo21CofWveOes0GYxHa/QTFzo5WC4sb31M2bX+9/krfLXAqoc//ieNcc48l9
6tUyH7p8TII+qXzo7uo3FIGrVRc35Zk84k1hytVwDOQyBc6QaoC2OKyLfoaSAVHLVyhwBOF4jZSB
uwqM4sGlawd7wvXORI+3BUbgC/JKwnhIwxMvj9darT6ZPcYFgiumONj5APxXpYXP/ggvoYMl6NAN
cBXyCsXIptGTu9YZziVpb99bPgTHN0mKvKMsFnwOYTTV2yD3EZIhO8+8vr4U9ewetDGcUQRxQu1K
hUP38/2PeurlOQBZ6A4hm9RhkTzjxRuFcKdyv4uddJdUpXrL0a9sTKdJNuPQdbdxlLjfg85Bj65s
EYSok9l//yHehhodhCP+NrJJJ7scxx/AU6ImV6OZkwOG0kOG0fYBhd1u68DbXIswSpMVtfwEP6du
2Jlp6pwZ//QkvHqAxQrAOyLv60DPfWGM5Ye6m5MPo2ml2xgaPCbFVnUV2qqzA5OC4I2Js3yMlPqZ
Zfh2ex1PgpykV9srgBwPf9jIcYISj2FXuH9Y5tyeOaNPDULjn7471T1+XQR1ZDxMu9dVucqM6L7t
TSyb0S3bv/89T49Cc/3pi7Kwjl8FDexBVGB6qJab6qbTcv2+CSb3zAH1tiiEWjJS+jRVKcCYb0KF
0XuAwN2aNCrJYdqZQ/RxRNdpQxdBucGYGUSrGPt7CGXWTVFkM6ndmP5yzczYzqNi3xaVle7hNMF4
RKvkt5OC44dbzIGwozLB/pLP6Zazj7/y9EEJAIu/P9Py0D/OfBjlCctAX1nKNS5mGh5qLTSmoIDd
/8kw6uJ6xnkaHcTozC37bfrBSPjPg2qh+UWEPh4pqJoQYnKW+9Mca2u3KRBRQZBrW8XN984pzt0B
zg23CEuKzqnG4cJwahasjRI3PbsJgwPwluTgBSiqvD+RJ8ejwyOBfhJuI5f0q93XItNUQ93KffQb
w0+5UWq+0ka2FD7oqEoj7P+fjOfi22lyjNATOR5vCHLbDSfGCwqhXGdYz23TyazWnou1lw7T9PfH
w8WIHrJBVkUTbRFdiqJVo2GitQRdaEZtUURb1yofZ21ur5w5P2eJ+1TlXixMYL6edKPF2wso8PH7
KWGppwHKUT5nXb+yk/SvrnLXYdftyrC4U9Q4XPVgA9EMuU6U+jIOEGDL4dtrqPyX4XVJr2+TimQX
28UmK6GlZ6VPKraJIG6c+fQnTl7KyhIXpQEApTd1/Kh9QO8BbmrqIxOOHhLlB8O4o1Nfrd2p8zaI
qXhnPobc+8vJ0aAzce7aEsC3OO+cMNSizrNT31CbwTccRVao4nSttslNiFrdJYpGKqUTuz0TMuUq
fjMwCDMpcAkIbXlF68NyLnBUSv1pENYGg/F605ZRd+YkWwqmkh9Qh5MCoHIzOfzH8YyiKzEPZRCl
fpcWLlQbG/2wImrvxs5z9kMzx5eYSM2PWRcbmPgJ9VbtR+9gZU26qczevY2zxjrz5vIjLt4cmJlk
UVCQpNq4WI+th/sAHNHUhyOjHoyiI8OBILwxMvdck/PkUEQS8B82tgjLpV9nkL+6krdPOzP2ITNz
8Q27/NCl3pf3g8iJz0m8op1K8ipLP4t1lOs1FMTWTbirBPh5G3Wz61L3nJrzidAIcokOBJd6l1v2
curUCfY4Amd+3rNy3F7zPoqkVzciCGYfYefo4f23OjF/8FkYkN3IAlpaWdBX77kPGonvhZp5SQNk
3CHqNV3i73HOVODkULwZfQ84B/QejxeqQPVljHF69aO8nzllYKrMk6EfbJGYZ87PpxW2WIEo8GJz
iBWSiVrO8mO1SCqiEhlThNeGB6+OzDVSJ6VvVWhMN2ne7hu1UfcQ6KOdXdvmzYw2+cGggXhluFHw
IYpNcztREftpONAWV8po/WqmsN8UY4PfdZ+n6GzSPzAyJbnCZA1tnSLo79JZDzZWMOK8Bv75d2ER
wOqA1csrM912DBoW86faKToPvNNIs2Nj95WNao9Iz4RLOTPHM0fNEcYGIBCQmM7yeqChcRNnfRX7
ZT33u9Kq7G2PY60/mknp2zZawTWFtt3vrkIOBU5n+VY0xpxFAmJMEMixgYvRZ7DSHZql1rYuwes4
Tn9mvZ+4fXDrIY177u9DKD6eRYwZIjVyjMgXSFz5g3DNnWZ0OubRtYEjpB6v67Lu7qyBDsIwePra
Dpti8/7rvg0l9GcAhNGEMTjbltCTnqsdCNY89hsgRzurzOBOjtY5PfylzC0nA8PgvEk3iuOBvP34
VYVAvxHLncjPwMaRAoSKtm0SNdgoc4CdeBMYe0ydUADOy+IQQTu+QyrzexhU1jUkP2M1sYivjGmu
/fdff+l78vRgfGZKDxZlZ57y+ME0ei/YUenyGyjBQcF9ao0MVbu38llHw64YpdMq/NmkzzcZ7un7
uSoBBDfxvEUg7reBQDwARTdEvWVs525z/DSWPQ5mXdqRH7a29S2YJnXXcxnaRGNqnSFvvM1F+OoM
Rz2afO3NFrZajmejs1JfZXlTMW0rhEzpXE3IUqzswjRWaAUXKwog50ptp9Y9dxeEyR0cAhxqm8dv
qYsu7iejTn09gew9jrBBCKAmdZd+2HdzdW1Oyk1gBflqqibddyOj+fj+Z38b/6Wpk6tS4rQIzcua
qjMIISI9TMnC63Jr0KPbo8Qp1g0U1DMb7EQQ0zlogCaC9Kd8tjhqDKTt7OnpVNP19lKJbPcSLH63
4tnSbWth4iu68rexKGA82dGgSXWwim+AQ45dVBMCLIk/6Qb6iYrWbGhSns33Tk0jKv2SumSoACKW
71bUbjHXZuJz8N3OY+LeTbmrHrzIDdeVlnblKqm6YaMGGom8qsQHuzWmjYjNVqpL1jQ+XeWa1sGV
VmnV59//xNjw0Bmg1Q7yZ5G9RLjMoPCGBv+cTbcYf9fXidtjKu6V5hnjhBMhFIvopxY06FBEHo6X
s4kIfGVnSHgj8ZfMMMhzaDimaKMz6bV84sVxCCkNHLuLUDgg18WhSzKmzFpVkIrhv7AOTBvH07j9
lejqHXErOzPaqXUrO32QrkxOhmVvBb8ANbLAEvncIIPd3JrkzHFdQAvJEdx0kGXoRWaeOfFPLSiA
ClxRgKLC95YP9eo2ji6VVw+jR8pZlPGuquxwZ3tkt0ZvnOubPvWll9PJnUAl5+RowpHxeCzVi7Vo
UAMWiKJ9jDqUkdCcJgG9RhB7C7luj9DvoU2pjQbayuidP6Qg0Vi2t27cboqQqvvQ3JrB+MlBTvH9
tXvqVILaT3GLo8cD+7rYWI6TKrgFWYmfUfpcpzFSDPZYaSskSoeNnafWbkia6na29PLAKyLmgZCX
7yjCBk4TnqshnLjXUaHlGgXaiWSZRsDxVNUtOVHaSD+LHpp4DLnmCjXUx0xU6X3YDn8MiaVuQIPT
GAC2uk7tDsWG3mq2Rt21uyilMfb+BMkB33w77JC50UrQ4pJtV4D7wFSAwJNUDizCHG0faHA1Er6q
fqjQ2tygamd/KfWo30+44pyJ6ad2POouNEVYORJVdDwfveOUkYowt+8NFZd5rTbXJUCuM7nJyZeU
JCUQ0JgwP5lUvtoMQYkzca9MjELbBE6IW39W3UnbUI1GVJttv57cHpmXwcxv29I0zszx01u8mWSu
mXRWbYcOyWIRjkkeKl6JXEydaVxeog+inzF/tA8DkoOV6m5rAxYBH9gW3p1REIEQur6jJviAZLM/
a8GuUp1N12orqNX7NE4vdTe77Mz0qgWTgrXHn11aXTthfw1wcV2r6Qe1Gv6ypuq60Gl06fHWssKH
sBzvJzW81ZDfBCOzBjXjrews8UcvXc+efj+O6Ze8Lv+UWavTYIhSq5dAdndc5W4Ml/2BHlaqoFo3
jPBHUQos5A3JPaRS0sqw9qiPoE4YXI2hd4mj2A1S0zt0dg+5ot1Xdn5Qp/BPJR2uosHcKiK609NJ
XzEYQTDbcHavB7v82inGvnctPxiLQ6DhweYO9UFp6/8gb4ELQu2Qf6EpLQ41NPLCehjYiFFBPzQ2
RnWXd1HMY3jew/tb7OQaxxqD0UjZ3xBax9ibURyT56eiuX4EPQnLqOwcyP/0KCbjUGIgk1ikgqge
JqDQ0FIsQq++HFhJK2R6y//ghIbNTcYpmQRA4Y73az0amZ7ZA4qNQps3YaAmGyVHaeb9GTtxeLER
UUhBr4Sc8qnD/Gq/ViP6qwVNXB+clAnSqMKsPC2CXVqd68ieyAQYiQ49LR1pZ6Ufv4/VN2aUmESG
yXbn615JzTU62O7BKNNkk6RVeeaucOIrkd+hm8CNmIuxscg8ckp9ndB5s4wq/JUYRHI72cE5bPPp
UYiTVKtlZ9Y4fiuKCJi3kUX6uWjyVZZb9jbsOXPf/0onR7FV2kdPif9yLThkqUMm566wp/rKxgNj
w30vP1P1ObkWJOOP1ImSq7Y4ITixZ934X9LOZEtOJFjTL3Q5h9lhCwQROSmVqbG04ahUJeZ55un7
Q6cXCpIbtKo3WknycMfd3NzsH6I+Oa+uGr7e5bM3hkhIGaIKT7cn9KtYtYnTwNxwP6dBA8l4S9wZ
BhnX7w5KRzITHhz6GXm9yvq246VRqui5l3ADOsWqSBsfaFhnuAtF4vG+0XML0fQoWB6EJOu1wzkp
sYFAQetLg+XJx3Sx/zGCZTlJU2d8nmKzzk6pkADrFbOdPWFNoAxOXYlBv++NSjUc/kb3IZRH7Dki
BdHM8zSbCbm+UObQxQal+iFAo2K9ZkM9QzPYLu458bXygmqVrZ+GIR++mk2c9G7W5GN3ro2hF0iQ
5/XoFtignDFF4CpEsU/9S+bdnjh9qecod0Dnp8ph/ACQYkx4etNRKESZPzf17KsFHFC3nfp4cUo0
3d6PFnCM1Wwg+1Z1trr+vnm6mOHCT+1s1Bbc1spN5MFk+bUzS0hZVtc1XxB4apHpp0PrRn2EFCN3
dvqVI3PHvyyQacgM/QS52ugduzKSzrXVwfxLSxPtteEZZICCGtPULQZzjJw6xTXYmYVZvjSgPy99
rlSJ1y698sia9cs9WsXhpzq16jtkE+r3Odbop35GuwphCPWpHpXel405vyATHMtuGKuT7UBuppop
UPb8orWTRXMhkKLcu73ddt4Fa/OKWglNe0o6m50tNUpQlzjUnHOD0nBlW/8inRY6VpO8l5FzvC9b
XL5uD7l3ZEm8BaEHhCNtuuvA0ERawbuSmrrocsmbWmk5RbEZHdQ094IqpwiNGop+XEibIIchH+tJ
9/g88tYjl8Ft9rxUBpLSCuJjy6jU/u1p7cUISqg2SCdIbsa2syrLozy2BtPSOqphsMlbR0fa7jzm
1qfbI+19M96LEN9XKzuw4NcLWAz5QrFqQiHXxBVMCjXrVSpmyuv5PJ5rXnp/Z+YSHMSlvfWEDAOs
hhow6ev6o367DrNeHYK4Au1coHJ5z/4c7jTEcs9lMv2gvyYfbJKd1aRIbIBp4Y4ChbzJVpugF0ph
trzCkdx37dTA9aCK/1mgHx1MbO91xlA0eX7JtsCiu56ZpS4NUnQ8+E2ryT8G+HufZatRvBooDTYz
tXAwQI1OGlqH3hiE5kOjVu0pXEg+0Y0+YqPsfNyrX7MuzG/rbOVJLeSAXsY0je5Qlp1r5HruDWEK
EjiV8jtbJ9zd3lC7i62B3VmbvCRumzG7jjgpGs4/GmD2STeiyuur2fAXUWoH8WZnG6E6R+IG00an
UbvJdQj7OOl0BSnvkmYXYOiyjxhv4a6GLie5pUZ/e2o7ZBEaNb8NuElDRivpJxWA8Fks4PTCZAJ6
FOpUCZugxiKiHVx6nNJdmRSFr1aj5nZ4GZ2gzR0kXeuh3FzrFMwBXFBSor5mbQ7tiECOmSo8dFZy
hzc0XUVRuvimZpN8SmyRn7pWr88yMrkXteqPjtMbZSJq4WiZ4u2+kikhB21yZmBPU5EIlZghF8jc
TuWptC13TOvHzuz/XYR50ufYN9PmczAmd+BRHkngXLaDJ3XVX5NSfhVqcJeZ+TOykC6ivx9RMJ4P
Dv3OzYDyEOAG8LEgN7cszAFqVFivHaLRbLH1SgrEmfvyyItxZxRkU1gHSpzo/22hcimQd7mQQnok
szU6fa+W59RKlYO57Gy8lWdMeMZ31F7B9tcHWc40OOsxz+ZGAkI91jbKy2mXXvCNC+7oB4tHLOqr
17LIgpPcRMZJNRv5nLfxz9sn4O2JWxuVPPoEsZHOyOZwj0GP52VQU/SLsKBKjba81JKmnnkSlt/r
WhOX/7/x1t/zWwCTexVFNTAevpgTNOETkFzTkoanOpoNygBNfcB0/0Ucvz5ZOn0HhHNXFRhKG5uQ
otpsGhoqug8rKnpFs3rBbVJOIUEHVqcJZwFo279D7636CE4jppbdGuXHOGi1ztHKoNf8WhFF4uBn
iAOKKAvtoYtaa/YWMJUtmuHmaOHImoAkWWaM4N1WM3LZQcZLeQ3QckexukUz18XJMFEfrWauawqs
fRI6Ud/ILcKKk/a9x0MFuez8l6AVWOR/bJx4v0Nwzr/GAscZRwFPUWLdkjSD1y0YDTaRrtZ+0i6U
3At5tDJXT3n2Omh3Lv48ZfIr2kWIngJn7iyEd3AsuAQGBvBoryry4xB3WY93NgrchpCMBRVX3ag8
Ey2vwTXqsMw8dGErKGv5ZKaovMfZy5SKPj7Nc/wlNaS2Osm4eWSuCCT56xwM+stkYYnlVMU0ZQ+0
zBCNpJU/iqFV/AxZttwz7QV7GQX3lyd+ffI4NHmjuymuw4GbotJ+hLbdwQ6Ssq6YU3PVVeK8XW82
VcoScHnCRsFAvUu1XpMQTG3Qie8w83F1fCiRd59nn44BJpoYzDj8ropDH8fPVh0M97EtrVpjqAgh
+nCERvtV4N5sTcAW9MXEKhxD9eX65yVTgyVJbdl+K7ADrEMZczGSfq0wvDISikse/Aq/UadhNkqg
8XDkqnpmoINfeDVnEMs4mlei+MDOPP3xMYXUTDcJeY31ubnJekSFPFTAXeSLLnocF03MTiPJL0Vc
6l8UieN7e7g31x+5KkUu9OUQ0aE4tLn+Qlwtoqhe4rMeFqPLjrJwKkmGJ0unEDglIdiJoD3FqfLX
hLvVQdLxJqdaB2eK9FnoW79BzS1TrvVDhFo/nP4I957wvTkWn5U0zZ2qr34a+vD+9mx3B6TtS6qM
UBgd2evvHkuLVY/VwEU2VME5S4vugzlDXbFn6qx6baDNbXV/XHAB1E9zkFueRSZD38TBQoIbFw3M
Uu5NMpgxs90imI/29JvrZB2FHIa7RAOAtq3VY8QEbyBkavgVVXehIVO2lbLoFLVzf8KALz3ITdel
ujpC63gUqiha0zlRtqTXYlKFkkX1+o4T7+oS1i9FJespMIvZofEr3AH3+bVtcdS1eZMmbAbehJZ6
CNHKFjx4kjyWnXwJ8R4c2iPk785ycjOTdoPdB/y1xdhNpt4OajwDWCgLNJiXVPjdMsUnU56np9Q4
ZP69TUsgK5MJrhXnFZewhYFJYSipCeK/56BS1YvZZ9prFU7afRWyUxFxr+66uc/O82AED0oosLaI
tcjBvUn6ePuM7KyvQfuTvBfGBn3tTUZaTUmN20IYkRDPPwpDC9/FhiLf3R5E3dk+V6NsDgWiRUYj
WTCGgwj/LtgwiatK7b9UaWDncH049GHu7Hryk5CGBCU+b8bD0xV0NPHwS1z8ZJoTvTTdG1MZyfiV
QjVHpzmm4xBzo0+y/DK2yfsup2kC4BGXENE4wB8eKKqYp7br2oMDsbdjgB6svUSQHpzB69hS9xVi
0lgVnhEX052RJ8wpNeVPwNIGDynLI1Le2+cxGwZ9FRPWGuUNZdsPn0SOgVOHfHU01P+IOFO9ZNa1
9ymUcyxtjFdDw8EIzFj0SADuqBwFmT+b8KwGZHj/PJCvAmwAoOU1jBubJm+hWV0J0z882zi7Y5o3
hqgEtQsy+SPlj8zUfStbjgoEO1to7QCgObCC12DXXC84L8YwVzo2atx2L7gtqR/tsM8/KGAEPiqR
XrtFT3EYR1kRHO3enXuEoSm5cE7pEG31ZCn+LFgdx9F5FOVDiDeykwbY0aVjRh9bUELE+Aty+vR1
QsA9yYOXTIg7zax/UM/4p0a5NB3rgdr78NOMUtq5GemeNHyn63EJUVX02qZ/gkKRIPhUfxdG2Z56
vFFOYSW5t8/hzmGHAMzrd8UZrv3P6zXEvhEhWZs1nAq1823RCd/GlO6g5rc7Co/HVRYaZOa2TE+R
M45hF4TnkWekx47GnWmYrYMDuPtRwLzREoJAwbHYzCVNUxqIqB8Bhllc5AhkL0oz5Q6Bv47gvb4k
qKAdbIXdqcHbWFUmwL9sO2spUtX2ILTw3Or2j7pTlJMRxvlBTvi2SkAizSkH/0JReO0VXk+tbAI9
wfGIBUTF41mvTcVpFYylwiLqfVylM49qSnoC/id9kqq6c+smk09gN+MPgNNGdxwmnYq3bjwPS6d7
dAMVcthGLA9JVWTOlPb8KWWHInW7qwOaAcECqthvdBmTJI6DTpL5JL2NhaCKxJE5RD//wx6m7rrW
ydfIu7lKqrQMsChlENlsu7OW5MYJ/6nK+/NRyJJhXFCyoRS3GUUTXTrS0+JDLwhUFLNoMOciK7g9
ytuHE196hcqsYj9QJrcZat6nth6Ijkgaysnnelz0u0ymu2QuMRI81Gg88GFQJ0ZQzUs1vaDjIkAI
AKVMQcJfxmkeHEwSQbMURX05+HHrFbbJ+Sjay4yiCguRqs0aqCGN+hD2uc9d0n8HTYbDC8QvV86X
+l42MPhoEXhdSQY6wq4ZVMPe9JOkao9WaR3ozQ+B/rJKNK1y8+vV8FstY1nKuOjTTvLnvLSfwxiv
9lCyLouc676RaPlzgUmaG9nBT5pS+U98tkgAlmF6qYxSebm9Kjt7HDk/Mns6Jqvg5JoX/PZbQrsd
GwToJR+n19pDYEtxogBqzZ+OsuInybaBUK2ij5vLri0VGBYLyk9mhiGl3CXNXZSlR4Iab0Moo7Ce
awTlPG2ZhbqMJ3CBP4UP4E/1mmqeLzHKfK6qxtNFBV/iyoU6HZwsSnxvPifD0rrgTqWvgJ7N9RK2
8aw1Bi59ftYjJhUrj5WWVz/oBeHwLOvpeK7AJdtOZZeN5vZ5m70agZgGDMOMSXFGeeESroT8CtBu
fgEnJnEJy89mYtsfwkFPv00lSLiTDciWLtCi5h+jSFN/1Jo5L24l+tl0F1xov/WZkk9erVuzRBWp
y/W7qZlQZ7Zp2OJbjhVo72XYxn9EST4LYDXG9uzEOY4tjsDxufJaJbEnLzbKMPCCwZBs15LUJgH7
koVPw9zFj9gmB39NmPesBZ/qexz2M4YdCURGnOf66GXoK/2TMk75z6JTi7+TKqxj5C1lY6QtaQxs
ZzvmXSDFf6d6Z7+LETgysZqUGQofbjGxy038diUxYuLcmRDelyGNfiRWzQkocW/8Lo22gu27NCFN
rZb9Z3OZYb5D/vislEu1OI3GHjgnkVqcB7XrQQiBa/0x6Ur/bMaFDfDSMJvLDL76JVfo84I6UqVH
pdHjACO7Ub9EvUaPWsWx7lskWeOXotLbl0xXFqcO5PbFonuEn0r+mPa5hKCahfUqgKGKgksxBh/N
oTYeiC7iY0Zt9KVOkuCUUy5qPSwF54eStrd96aQkRpofOTTJa6y2kv+uRNpZjj7acezyJjIa5DRT
ngrotUktLpHYofrwvMNvSrEMtdcrSv8uGaJ0PjdGJenu/2RdgrhOrYIjiUUEF7vS7RcJR/p3g1wY
nzJUSnIH9c3g/VTb3WsI/irExS4FPa3kEq68PLjDT1ZmSi94W+Sfb5/+9XRfxztqVJDHaYchDvOG
PhA2tpiCNAn8sEUaNIgQaOhLRT2L1vz05yOB3FkZqGhg8LK/PopkFrXahDnVccRGHqo2+tn1af1O
ttv4IPXcmxMAMXU1/KHHtU0KsfQKo2GKGImngV+HefOwVIHhtr309fac3iLhgdeiTIbiDbGT7uwm
fUqtCtd7NqiPzyQyTdqSf5QEnX5ig3bhIsFvVG/p9AMwXj1n4Umm+VFo/TWfzTfkR/ADZHJgWj2b
IDdWGlC6MbD9PDQXP5vM3DEme/JLvfikzv0DROnGMQNrdI2g/V4kFsWN3i4fGqn7N7S/JRIGjl3w
V2yZD2akmT/7Ck+VNtGqg1t+57tQSIJbyEsWU9ntYk21WHRMUgO/k1o8hyPrn6zN+xP86P/rr/K/
Ckbu3DY6FE1gWjBDaL1tXsxWGADc0rLADzA/94bcoN3XC+FRyJZRgsi0CdOi5Y+1+NbNwB4Aa4me
Fni16x0e4pOeMAylaRHKX4dOmZ1QTcYLf9f8D0sJy4n6EQcXyefNYRJKp9sRhsi+nUay08dp5AAY
qtGT7JaD07S7x8lK2d8WHBvIp9fTso20H9HysP2hGYHJlEEuTrZktKd2Ue1TBszibuTyPUmGMni1
VRV3NZnEwVW+rt12jyOhwxsP7Vt8Hjdra4ZxOFOpsP0lUTKfoiEN8miy/HihYY0mbvOxxukdGbji
6KvujkxbBbknAgp793r6hpxHiZRRNu8gd5+KosGdMaqte2lAWjWNx/DTXCbNSU0N9eAjv83/ANJh
OAnnkJqyss3/rBA5lSaEg9uDcsfpoVLob9hHalN7p1Ih+ebjCnbTFiU81rRp4mKy/UIKYuwdzeA7
bK9H0HXioCG+Ox9eISBmKKq8EajWSYLqLFVtX4/N+h1dw5KdGx+Bjdbv8WangL03uGRw19wKmxog
JmwSDkYpkHIaGg1va2XKnmRsep4KKq/O7TtgDfHb8dRVtxxkDrW5Nyz0JokmUEa2LxVR/WzPiN6E
VVedynLIiTKD6g2dhilFq0XPRTMe9fn3Qh3RlHcCewXTtM0NFBtLFsk5wweaGO9ENNnv1URITq8i
y0K/CzKYHE9fbs9570z8NuhWYmqslACkG4Ni9yj/aM0gedBEHvvw8PKX2dYbOM3YPErC/Hh74N3Z
UgkFlwk1iFf59WHszGlpwCXxcemfIRrSlJ6lZdlF7uoG36So/IAE14/bY+5UlCnBYFb/SwqTl8Qm
AvSmkQRIOXFClOh7mfF+4Xke/TPoJkbU2jz4CKUsjTMUuuqLJCzuGzR7MRtucz/oDGL0nLdgGqWZ
5on4YkhN/b41OvOduiBQgDv14EPWNS+1boP/oT/s075X7zKKa8AyV0vQWS74p1r/oyny8PX27Ha3
L3Li6N2ye4E+X6+onkxlVI6sqFFIaevI4K0e+tYmkccp4QfW9ZQUlTB6kEWoOYodNEdyKzvxh+ou
l4tOwZUy1CayR80ieG1xvXTYzT3Jcpw9xZPVPzVCz91FK8on2RjyR6sTOGojXe/UUT2+l3jHeYWC
j6yZiuwu7yfrMiIt5sz9EJwyrJxoQteGO8ggKrvFGh9UTE6dEcmtAPHOCypb6EguufkUZ0p4Qt9C
/mRYw+S0VSs8G5G/kxy2kSeroFEmfotrLqrygMQgqmmKRmsZEys63Kdeo4mio/BFA1WPuvps5Uvx
pKP6/1VRwvTu9tfaCaEoHyL3C+yBwtc2iZb7rJbkhj1ldPnwVFmDfZLjSDsIaTvHe5V6p0OF4jX9
zM2eiHIjDlSrJqE0JHEK8wmx00pJvLBpKRXNaeapeZf7JZeJf3t+e7nsiltBrJLozcNkXYDfah5l
rAzjYHDbgsnN76pIq4cHiOpq71rmJAeocFbzt8xIlLsq5ECoUYouWzaJE0ywaXbBfeh/FXHTf+gq
XBBcJJ/kRwvLWPzUtLZFgjlW4rtoEeMfM5pWlsXKZCIurabSm8iUzik2udK6ZoWiXaQw61yhThXw
7Lr0FlXvPdPQkJsjh/RxuD0CEe6dIg1EL/fdWuXbYlFDsB7T3JQkaTkQ21kN8B2t2uxiKMFBCN7b
ggC2KBURgADzatdfKG4tgQweE1XiIfRjCw29UA7lgy34lrLGepK8rwmQAXT4V5Pqt40wxXmct0tD
hteMY+wrbWw1DnhbBPgmUrXMjYdk+NA2TfjS2sZyPwZZnF1iKYtpf4Dt5A1Uzl3qdJMdf7i9SX8h
XzdX/lowA1tFRYnC0npL/fbbSltISSAy2x8706sl+9uUgDSUe6yoQ+NSlenDUGbv7IAaSai/5qP8
dzosT9Wc34dNhU3XeBqr2DVkHCYpjFed5qZiukhKeVKRMpZsaPUhG6bXBg8OT+OoSMscrO/ORUrR
b4UNQNakHrd5QMSZ2adQHCyfBxJI1x58Sl71utvqxqNid/jJrsDQg3Vbt8Z23Wjsg1fgrbwaeF6v
WzbLab8spuXPosfdOU6MZxvYREHRe0qZbt3ZDq/35m+I6+pXENdj47S9/V1qKEk59RDPzzNk8x8B
2MbG06fpKaE6nzuRESd/qZKCwOWMUuqXLDU6jHZLNFTdOQjUr2mQKEds3p2LkxWkdYKqIlCn7btg
6tGwjzDa9Tv7e5blywPSt/ldUYEoswaUmhsZd9KobtKTFsJ8uL2UOz3aVZvJAK4DohZC8ebWzAIl
EBV8Ej+hH+yIpH5QgvYsJc1HObRofSuFL/XZh8JWXiNT+qlDlVHj9kiKd3cXCVpHvI9+Xd/XH1RB
DjlMAaP5S2i/U8Zord8v3JdFHJ7soO4cEfx7e+J70Qe0Pc+hNQsEznQ94thnaD3xLvYrZUSDKLeE
W0aEoNuj/ELObHcqEQ4PBujFMJm3JzyWUXLpud66cP4Gadfyi7yBmAJA3FPTPHaqlGZ4RUPlbkqL
5gLiuHdtJTI+WcEEeTUW+tlUQhyal7VxGxfjhVZ29Dij2PiAGKHmZxXl28mMsneouv95w3IVVV8x
QSvIBG+h61Vqcdks2kqz/HpQ0wdafKovq2PrRKHanO0lkZ5CSZoOQsrupyFHhvEMwwyEy/Wg1MMX
lFkWy6cyk1DBrE3AlrVxkCHsHTsKlbClaFfyylOvRzGXpmq0YLT8TMGbF9aSSVl0tP16KZNPhhG3
j9iw2Q95MVgfmqzODobfq4ZQBFkFZlAmWMnD1+MHzVDbmcT46ZwgtUI6Ri6ZxnclyAi3CyL7g8ji
kSxgXBxZpFTPzV49+BG7K73CvkDycTtuoXVSFQO9Gqh+WJGuOHMg9EuH5IZ3+xDcHsWWN0fNAK84
UTm3fElr2se+LVAMsKXuv8wFvJwCwAzYPi6ZV3cpVZuZAkvLVlV6rAZ6RXihhYjLf5gLWBb0jkhp
gbJdj5IZqZbr/cDejKOQgGx+KFBDPAjKe1sTEB58QXhOqwb69SCqVXRIBhMNp6hQnzNrid8tNomY
NFvJRcsEmiFTi/BDXaonG7TZwRz33qn0uvgF+DPBLd2y/AOhpaWO2jJHIxLoTCXNAs877TE3qC3r
W2fayVddS6fSwVRJXpxYNqSUdm5Y6/e8OFPbwbqnCnHZKYKf/UDNzbGlcrA8gEaCXkdhoDyqzMwj
rEsFtb3GhulrJno2uGktqucFn7jQ1Xr+dKS0Xjspws5fCZ/hq2Zn7bfbH3XvmUKuTd+YHAxk/+YO
BJURVUOdkcOU0MOBuBtkD9wKUDTHS8Kb+tRpveFOspg/3B55795bScJ0FIlBMCyuv3SqqrVJQ51b
aAmj9w12EF5tpl+Vpvlg9dZrJPAfvT2iyf+4vZB+H3GzgfXMAuAicw+hpezRRvmRCXW5wPxyl3GR
Ds7kXvKN9wYYsNV7k6fYZifXTR/3ac8tm41YM+dNOdVOha73qW7RqojIPB6XFvXZYpY+R2Zn34+o
U3qTZqVub/X/gK7/Y4NAyOVc6yu7D6QEeOLrFW9syeolmiB+iOrbpSj04f7/4dWx812vRtnMexmi
JgzXwDojSnBGTVz3UQU06Sq27fs0nONnSf4P7yk02CwQTBS1eHZr1zNj746SvYZZrVxGHgLL7Jpr
ceP2/nkr4MUCoqODzcp6cbKI18OY+BIqJVBFikvq8GL0dkS+ktfeFCnRqQ0V63OTdLM/t0Hjtfqs
3ZdaoX+n/zg8Y4id3UepJLlLD+zi9g/bCZo8BFZUKK9nmaLi9e9CLVbvhhKFmmgxG4cg2a6ek7yU
etlw8zSneYafrz8Y2hdLboZPt0d/KyJjI+m0rgkSCTDyt5YVOQ+RhWZG4PNkHBrXTsLxKQqMoXJj
+BtI9OFv6KVWG74q9aqdspL6IyeWJPGwdLWB0yOYYccqeKB4El3jE2ZMWeQnZZytZ4HT5aRWph/8
7J3IB5mWt/FKCgUYuYk/YlINKRnXipOtjk9z3+f3tVT3n+0sQl5kQC9FUPjy5TYwD7g3O0kB7Qh6
xVDVgYxse6uprFA46xFFoHbU/6MkU+8mw2IdsO93RvkFgeSki1X51rjeFHaSJYO5WMJXZrxaHduq
tNYx9Co/iKpvzzt0U4CWK0+PKLctJ8uZaLSyHYQftHbmyVIavUZJk7iGPonzxLPHye0gfb2953YG
XZstoIuAwqygmOvJsR2rKlWwLtEDta2dxbLn96WtfAlMtXksq6X40YjpyHN+J6RTNoSEuRYs0BXb
tnnwNIqpP0XCRzw7vKfg2r7OBrUFK1Q0tFWpl9ZKFbxrbDAn02Ta75APqfzSpInZWnSvdVH9+YOB
MhlHn1rmCnXdYoKi3gpCq9VMP7OD7KKldX/G4bY+3V7utzcno8BzRY8PXBc0u+vlrjI9ivEuM30c
77JLQz7hoSTioag38Ugpj0Rkj4bbbN1Ws9uOXWX6sIBMt5Wr5mQPIHhl0QeeGg9/nqVz/Hns0VFb
HbF/ffffalFxJjXSIs2mP2lVc546erBZJY0HueXbgMMoa4JOjMbscdtlalpTw9KhNX0zUFNPC9rp
ZdBCDQiexHhYIj8KEAfuEk9H5MJ1va4THwqNYLG59SkK0/C+/nxZWNl5Nlcm9u2p5M5ZixyentV3
cSqGo1bE26GYHnAOFhTi0LayWWXI45BAGn5cjuodjLzgTp7SOjkIOjszWgWAsMmge09Ot0llqBnk
IaQrw88iKXxI40S9DMCI/LIW5UG03hkKVi2NmhXJCAtrc7nqfYTYRBHB646lEum8pXZxHrG9qlyO
SkG7Q63CdqtXGfCszXeK2ihum9HW/cKIS18akcANR3U8K/AIDzbjTgDFE8yUcb1YAQFbODaNtKaL
Fl33ccGGZ5sGiD9GofFOXuL0i9Io8pmS3XLw1XY6Eywjp0CHUQ0JakuZlxUeTbhTa+jY8giuR6Tt
psrygkzo90OWNuhgDvrrGKo/EluLP6QaMEK8YGJ/Wmz7HKWGcr+gJeKZmd75oZVmftU2stMhZvQo
gvHz7ai3s0a/imTky7jHIXR2fWx4kQQ8Ahd6DbluEeyIDb6rg0S7NHkQXW4PthPzeHfSfmZtVpz0
ujd+i0H06GwL+SfdxxVdeyD1MM7SLA3oHGKAMkv5+Meof9Is4D28dpHmBGF5Pd6YVSNHGERusADb
bBRYzrmVxwez2tnRv9hKGDqvshTbwyOSIamrLGYUc9ZfTTubT2G2dMj9E85vL+D6gzdBjocsBHWa
R0DAtzBVHMmzQksEVcG5UZ4Duw0RJYiPUu0dsD/iWURxRLhpZtPSvl63OheTgWSr6mNWLN1LthW8
tmlY0ZVCxyR1Yl0qT1ZdTXe4j03/5mUz+8WkT3cN+hDPtGiMB9ukHWrEdbkgupNl6FMoKd4rceT0
IlpaF1Ck+d7Iotn/0wWiOUw5c635cvjEJpB1Wl12ZmWpfmpQZM+q4IdlNeF/GWSVckEMFB+7bQ9N
qZe8R0RZ9fHzHoDIle03M6yLj7en8vawYJPMMw9tKYpE9N2vP4Keh2mCGAGlZRT2HPowkbt0Hc8E
YBSoRMdHzn87T5zrAdXrAaURkncymQKxC6m7n7OmpHYZ5f+OZRrfR48RXD+lH1yeZwKpl56XWDxF
PrJQ4185TlewwYX92rZlfRIxNU7ekMW5rRDYu70ub48bP5O22lo+pqGybfhp8VID2hPCn+O0duue
RLAa5d4BC6AdfOgdSiRjoR1AEZd4xVVyvST4FtlguLDfjkOkEKGeNZ5Sloor1cnkB0VFpRz57ju5
KlsPpabZG1Jdcs2iLg5izNuDzw/B3GCt5PKg21L7dJsXGowP4eNINlzGAG15bbaPikc7RWuGgUlA
OwDCzBuMUlgsWRvQvqbrEEL3h6x0CYOod2qr5nVlVKi/zEg2ZriQPVSgoVGIVJSD77s31dWEcu03
gqPb4rLKJOLZQ8/fj0Kh47kala4m9/ofR1IS/RVkDHyBp8W2xShXllKuhkx+3I3CC+ZxviSFKE63
9+qaol3Ha0aBxIuE0Cr4sd0/ct9MsGjUldImAAFaynRRFvHvGAke3aoC42lM83uVHOAg9dk7JKvM
+VriXbV71h/2202LpGwXZLXOIi6VeOhaIzi1QYZVuFIcDbUXp4hOpN5ATBEn2dSl8FTQpGrme439
VHhDQkdLUeIEV+WOS93Q//wh8+uJRosIBO1KwLmemoLSdStNo/BNdS7v1D7OnGyIrIPUYXdWxPf1
1K8BeDOrQZlX4P5EZaEQlkvXpOIZHheXOB8/aVOdvb+9UX5RxN7slLURR6mG9HF7wGPqfhH4QE4e
oKZTWdSTG9i9CgZ5Dnw11MK7RRtoIVGJALwaT/cq3pCQPqrskk/o8ZIodp4id/qdnGioRuRD5nVS
/A9MRPWJTp4C5NcoL0qnVPddOvy1ZNArbAVswhDk/XNRCO0E6SF00AIJPQUpdq9TwKGESVCA9F+i
8+0J760vVTSSs5XqI2/70lrda9W8UFGRmkz1sywNfMoOjAcngPajphxhStcPtl1gwtrqrUkfAKn/
622T0gCUg8gy/bkrC3T2e9sVrKMX4anhhqFWOS30mAuau+ZlJP/yYZ5gDDA20XOsj9al7gfNkcJl
9o0FQ52s10d3lmGSDG2uOGjpD089pj+PIfcjfROrvbcDa7pY5jB6/bKCPcdwvhOL3bhAwOTSsVET
vlRNgD8yzh5ai2qtWVoOo1hmOWG7lRhnddaSh3JCW+B/KqXpwrhphJ/mECgraWnvs4R7b6HJ+OX2
x9kLW7+v1WbzV0odscdoELW2WjtNl2ufjc5Qnusg0dwaRfoz8nKGawOacm+PvBP8wXMhJGfz5KWI
sG6b3+LWFJa23oqYsDwY9WM/oa2uZG17uT3KTnQEHceVjp7pGiM3qRUo2Sk1YTf7Q9Zh+5gZ1SXW
ysfJmNqDMPL2eYUd128jbXZdnmtInWchYSQMDVdTixFLDEDa0gLkSEhY5jay1PyXRYQ7QQ68Jqlb
ZxMJPkdXtwm3jlFM58KuJHoGyRGeeW8RqcbTHlsbQMa2UBjVUVjpFYXCtOlRqJGlAr20Ub3vJOMI
M7c7FNFiBdCA5d0aHUdSE4eGkgmSzbT2alv9ANs3ubQlKIXbO2On/cGT57eh1g362wYs86wHs2ua
vmQa4skWUeW3QZk+6nCw/MkOqm9Smf1MrKlzzKGO7mOLXK8vGuHUmdw89IX5IwPwf5AT/S8/i/4H
OnE71J1uKOy4y3POhVbI8lkomGZ6s1Wq6ikuZdOx4H4hSxGP83OVL3rjBEbdPlijXrVejQPGxZxL
oGfoHNVf006ejoqnO09Gqu9rkxN4MF5SW9EgBK74+AOfSI9MpCcivyqnh8UW3xR7eY4kUFWywgNG
h/kWJe+1froMavQ0rojnPo3fz5V0ZyrF59Lo3FmT37VCcscFAdrbn/dteCHbo3DHxbMasPzqjP/2
dVvaj51aGsv/Ye88mtvG1nX9V1w9vtBBDlWn9wAASUVbki257QlKbauRc8avP8+S7d0iqCNe7dm9
1dUTu2lyIazwhTdsEdQPzlB56z0ZHcAjk+jwbBOjkKELn2GSRNHKejaKHchGjxjZsjXaqCYbyK6C
NHivDK3pWTJUz7feE6cRJWtASPBaDio4VR/EBkQlddurWr2FTJhBYm2lu9dHeQq7V+enSD9guBMR
UXlY3RRFImtpM8rjtiQFIAP6cb5wjHDYdHGH8hd+VNtcbavTEOcTt1rK8RR7u9onLs4286SNGwnL
gE2az8mplGX6e6dPlktzNMG+c7xuEnNRPv8f6BgKKHgDu/YK02u5sMYNuBbdhTF1DNn4AjSOKUu1
H30wgSBey/DNSz2HVqqbW6Gx922u2tJFX2fwE1lH2z2YOk/SBnUnqflyHTkFoEsnpviR58Ypjf2j
vPvDucnlUKQSzHaYXmsfDvx3pzlJHHMbCWxL2+SoGKmhvjMCPXeTbEHw15ZiLxf6hHJmPjZDMUA8
z1KXyH5wx0butw001iPTS7zXg/dOMQUoOXknB+b+ZHYkUD0ZwcK2jYJLQqLio5mG9cduQMy4kuVH
M7aq0xzK71ZbUKh8fda99EzI0mjvodMFU2d1UKvjkCZmEphbUsXZV+JpwawoPuYPfbhe4auhBEq9
iGgUVcb9W+yVYGwpftNoK3HnNYJ+vCzm7E6Hp7FJOuftSCaGwyUOPKZFfraGKAiqRh83lrnto8Da
BJMW+7WKkvbrj+6FRh7D4FmhU4sm81yLfuVtpCnSSIOpSNPeRUYp8yi5f17U2vFn/vx1nJHcaBrj
XAtLdKftK1sy/Kif7l+/kMOni8U8MpNIIcFQQ9h1/+k2aquYYTaq22nOvpCsqp4hQYAOncwGklZ0
R+brYazAcHDGeJ+U/VFY2x+uNgackc1C3eqLJPUuBaTeHbI8ulDNUn9zI2h/rPX05ExF9TGlEBjI
06VpDt8tFTnN/+D52VQRiIoJJtfiIlkZpEZjgsycZziqdu/IG22uyo3VdOSk1nysMvLSAzQgX4uH
CHBfFyHts9MLS95ZAIaV7WRVnVuiV/eBMLLYtIYybV6/tZeGooAnUyChpk33YX+oQs5RlEDbC3hC
IW/6GAiZ3NlYr1lBemSol2ahKW6LTQSq5Lr9ia4vBHJcIUg1df2DVlbVOTK/1SYEBngRVEV9ZBoe
plCcxRRFYKgIcuYa48d2PadRXHJri0xJcKSst4mxfiXj6/JNINe5L8FK9KfMObYCDjdNhlbpEcDE
Jf5Y+1ACOI/VNsyULUb3za7EwcQtMLg58kBfHoX1jMwR6nvrss/SSXOt2LGCm6+ie11PhQntg2P+
Zi/NEHqgpILIDkFuW82Qqm8q5Et5bcIVAJbXvGDdWWEio9fNkRt6aYYAyuHkJXECsbJazEhpKzDL
amUrJ23mJuFk+k3Uq35I5u92kIiPpIYvxB/AgxVs1ZDxMpCcEvf+bKEJlN4ySshcZ0oXX0s2gkG6
HBpuiifDJmcCRa6GnrhvOoF6Ktfycqarde01hdV6wVgVR2bs4f1zOeQ+yMgIUbd16yRoSVNpastb
KknmZi7tHhRfiqkbtNENdKuHt679/eFWx0Ihl8rAFoTvYWtDgZLreDtyXm5hGX96faTDmUq8z8IX
ijHEZesNrUVJIc8LRhJ6HzunDsZNphT1EeuZw5lKK5GTh3orGSTMtP23abcFErulsyA21xZnhOTh
tgD+eUbp7ViL+Qkhvx+TgUTDvgD9WGBBtKD2x3KKOg/JNuVt37eB5o3yFHxdCtXQ/HpE+ccdpDZI
/TELFqIyXNUvEoCm1TZsyqg/55+M4aZs1UjaSUFaDQgTSs3NPNnal0FPtNpbSmvxIzz73tfR2BcY
qCxggTuza1CpLWK7vVWl/puRDNUdXmGJ4gZVv3xOlqAZ3a7poURGg6TSoUjGLPsQ2SN5QK4ktYL+
r8RjSRugr5NV3snZqMB300b9q9H27MGT6Lf4b339Jvk8UBTqBoK5vtpCcHWiZ2oO8nZq827XTLFM
jhpFX14f5QXZLPZcUc+kY0FRZK1+EBGcQkVDQz6YJPq+8Ri9L4qlQUAPVYTk0qhmKYHnUBiJj5VZ
DcXUHrprJ+k1aq6BNl/GkjFepH3QfeiWNIAZCM7qWGIq9rD9icO8oeQlGivYPa3BFwukp6yplI6K
8oS2vFlFHv0PG83h0V4mfyp1aXENSbXlXT1k2HUGgQOkt81MY6QOMuqd74ALvaAkEjwYbRPnwhyr
y84qM9DyU8vpiBGSrtbANsTtxmgtZEK1uoofaBQPzi6MDQaIEJFd3FbDORJKlg0xswR7VbgkM4Xi
AkGoak9vy+BU66gCwnxW1ffQfJbL2GqtW1mfcCCT665o/cDCMcxFrSwqPNQm+42iIlbiKYHhTG5S
ygPsrkFtL+ekyrwEvipM4TwtHlqjwNy1lSXlS0yAchWXOK6czvlM9QaFeXVjo/1eAhkBqe4FCXrE
bhs1+uRnttEPl5qTt2RcWoReSkQ7kkowZfnXJ9RhAAEShwAM1AKIJn0NbRzlNFanIp232mQWF4LT
6mtjlL9vOglAS+5EkMHb4oOZTseEZw/3S0YGn0EFkcThgGmBWyptYIfWfGPIw6kKLNXX7GI4Mhdf
GIWsUcNdhZPPQrVifw8jyNSlMaFI0vXJiJTsgvWBPplvBohiWiHWvmBfEvitdmXFqC2E+bplG5Zd
fGGCEfNiM7f/g3t5PsoqdEhrqOJa0yyQi+rez+u53DoafK7XZ8ThCcO9APogVuCBoSCx/8RGOx0l
lK94YmlRu2UTa66eFosXssMdSR6fLAdXGwVAOrCC7Jkaeduqbl1njTbUswquQ+8pLkRTnn1uyKqa
80xSF3YEKasv20kOiwspbWBNR9qIz0woz6XkJppkm5tu0buHqoqGS8fWo2CnB3N951D3jrymkuC+
VZAC0fKqHcl1mqXHtK8s1PddAGfWH2olOVZFfmFFMdtEJUEYL4B3239+aYpB1Ex1dDvbqX0+j11I
G6cVxFpZLbzCbqWNlM9U5KPIevMZJFB1DAzGiiBmTcTKijHBESfh1YW67GcJ9HhKyPJ/MopADAqw
m02quH+DIbheK57teUsiRJ3VyEdf0oJj6cVhnCiIAeRrv5Ap+6M0cpNDYtShAMxadL8YQ7cDp5jt
SgSAvNxBeO71af8Cx5IKH40aUcUAL7gOTMfFzJqeXuw2B/l8kXXqUHpKvHwOtQDhbRa3O1VEw86s
GPewpZxrXOSrnQVW0tXsobhtiqU9k8twwAoM7wZpkJF/i0swTaNan+pNTQReJd/1To7uoA8VR7ag
w+cldh92UyogwBbWnWSzraxervVp2+jKuB2bIr2M5tj8GBiTirFvbx4JrF8ArYjOFpxDhClRftBX
+wTBzRCg7DKh+eSA4E7i8DyO2uB8UuU7c9KSLSIlEEjQPDwl58g9pdT7q7jS7l5/by9dBw0bEXSL
Tj1Vzf2JUs9BYspTNwJYLao/gG1lkIPo/l2XVdj8JUkUZQAJjHmx0epxvikUq7Hwg7MeCn3Mj0lV
HG6e5HZC640wUHAhVyHzlMUGU+NJzZueotZY/aWB0Jyfz5n65tMAuBAlDU5tgSg3VmeOlUSYRmUM
NQxj+HWYpd5vge8cyTdeerxUr6kHERsIbvnq8eKD5ZiDmY1bCtyfENUJvGygWzsvCMZM2eXSGeeT
NeqepA5nRpf8SbnhGBDuhRSWVJGkirSK2BpQ9P4rVmfDGrI5YlqnaCgZzCQ8FtXwQ6ZrtUttr6QJ
4Gjbqehzrxvn9jxI8HIo47Dz8njQj+wUYmLvH1pcDRUrujt0X0ir968mrSh9DJIxbPPY1G6rtlr8
sS/DI2zCF2YSGu+oqYmeJ9X61TGi1Db0iJZRpFqtEeIP24/dYvaJK0tae+SODrougrIoim1CkpTU
dV3LGUco4cTTNXS2vMZr1Mnjz1mlzX+ZahwRMYfNUromEso9IWvVo5aP/4ya572+gfuckMvVZaoD
3AuX3O1DbbxvikGRznETTBqUErKCCBYmy01py+WthcLP92wosXcqMMRNBpkpg/OXeSxZWh/F4rao
wbE9iXYH4Nz9NyVXhaSjG4aJDWCzDVmn/WVCmvlbX2jY8HWRfZMFRvbVltLwTC9H60qvpMpFxpnm
UYzMdaUPzUWTW+rsJqnscFOKdQr8FoR0BKf89Y1sPa3ExVIGpUID3EgABvYvtqkqyQymvt6OemF5
0bJYRC3jciS6Wx8TjMJcQsSEojXKdeumfWA1QiAgqbeAxmCJ9uQ4WVSVbhDPXwuAJK/f0wHYUwxH
fRdiGRh8gYLbvymCMbuLBKoJ+eJvRmh226UmNFEUqTrXmik7tRejBVNZazf6FOmnsoypqZMn0mlr
1H8mzchpqobtxinhebRTbl3kk3zm9NJ8bJ974fGrdJUFphcdb/r/+1eaAbCLBqLRbRmZ0XtrruNL
LYucG7UzmzNFKmkOdVrQYETRlLfQMefbxCpF0X8GopLoSaV6S1tqN4ujH1NFf+nS2ICpl5FdUIZZ
bTjFjB26UeX1dsKlHRafFm3TMjxm6/DCYiH8YRR4BdSX1gUMq5ZxhAkqfKjnJnuPOnt7hc3U4PVx
YVxVQWFeIUObbiJ0dY/koAd4UGYJTgK4KIE3Bwy+Zl4FuYr4HlYn28zI73OzdNxQk9FhaVK5/zjh
EPY+aOG/6m3wpUpNxJnTaTzy/tfbLTqS1Oxlm0I6lCIqLPuvHw9nQx0tbdgOCy7kcWO253VD6Qol
jWPq4i8OJRpVQrFIAK/3h0ICVYo7G5m1JbUf23TWzuYy/mzm1TEexMFzFTdlkgyQXJERoAa6PxJS
4WVeWfmwrQN8SOUIVx4rTbWP5tyEmzpFqWVCNc8Pxqz5lMrFstG1N3MJuAaSYhGZOYTy2vpoMUOe
tjI4/XaxAV1ocd5xWHTHNs8XnqlIvW2d6quMT/LqmSbG4sCbDHqYrkUKjrINPDKk/iIn+fdf39Ne
GgpOlsFzpZ5Oh3X/oUYtaDyrNHugJxk7mR5m52U51+fTeEwLb70ixaMDEsq6oFgOSXo1JxdDm8Yo
pN8eWXLhhRJtlt420tMG12xXW7T2FvPebgtI6JhJ5oFvmBgaPSkqzRwVtM1WN4lfm9aMVdNvw3ju
8QzTFNeoejj1Tti4SrQUFGqjov7YRiL5lped2QM865WmupgjpzoNVJJblpux1bQ8xd5QXz7VQZEc
SXpeehfCgF0AbQTURnz+vLdBCyOIwJNu5RFEgolC/a4Jq2EDVtg48trXmzCICYGxJpZgi6CNv8p6
CeXnHm/5eut0lezNOgFRPwbHDswn5Y/nwSXDGNTFqJsKuBu83P07ouAJPiIsRRV9SqNN2TjV1wBg
+QJvO1HO6a/XhZemhhN+KWa1UVxq2UmMpqY2Bsjgmpof1emco5KnpRs5i9TdOIZK5xp1D5OkGqCw
u3mZDRDVqLFPwENxXXGl3CokuLdt/LkzArKiBKH/6zKh0Ex5vTPAWiVN3HqZWdjf+Q350dD77q7S
tTD0k6EdCtqqcOBcZhMbTSvJ973RdYQViREBNtUnKdmoeWPkWycwEO+wC6W/MQYFa11VngbFlZS4
vKilpdm2RW54NW/hMu9bDAPpFYSJF0Orq9yc5fCh0wdMPV5f1OuwiMeOYKo4+wWz83D7dxJ91BOj
2mblMPmylla70XHxYaqU2DoyltiLVq+Y8IvyPck6QCpz9YrRCJmBZufVFohr4+eOGvjI+KZAa2hR
V5YU+Gh+Hjvdn/S/9keFombivSoqRMR9qyCir6B4Au2OucNWAh4a61nq52YjjMeHxflg1JnT0xQc
E7C+AR+jcNjI3wwrwkt6meGlxOYcfEWEZxk3sxnP7+s+LY2dXnZttNVVFG6DJjBTGlPZUm0mNPPn
M9Np4tsZou7gShEs7k1cd4HqFng7bAInQitNIz+fPCnRJnyESP5UnzYtHHsr70JY0USM/dYawzhF
KEKRUZ9n/qcu5mDTshntWJvPmnSav8l6PtBbMsszXdhazjJWWAyj958kFjVO8svglJwLBiyT12fO
U/9078E6BGasEgT4OGKJIPdXbFF3ci5VbUq9g9eZSAl907zvl+t4qdIcUkmZuqrcaAVrKI26066r
tI6KWSd9XTJkqc7kZSgftX6JwbdRKnX7PEenaY4Sy3KDeuhve6DDH2RlqDdOu7TdRlcCU9mheMVz
ygctHWFzC/uGsZjL/Pr12zvIvdmGmCzCCkYDAMgL2L+9KOq1Lu2beNvhhw05adD7xdc1qb4OZkey
8IqMncpLpYhzIoM11/jDVDmZV02QxzalrStUqoPyR8j4X3uS6u2//pu/fyurGeBt1K3++q+r+FtT
tuVf3X+Lr/37n+1/6V8fhsem65vHd1cPVftu2xffH7q4LNbf2fsJRvp5Jf5D97D3l00B0HC+6R+b
+faRnLR7Gi58LMW//L/98N3j0698mqvH33/7VvYIMfFrIZf128+Pzr7//ps4Yv7r+c///Oz9Q87X
/DKPi/gbVbsfP/brG48Pbff7b5KpnAgIMyVNeEcipmXHGx9/fURXzpbheFlUWDlqfntXIGYb/f6b
YpyYIMWovDKPoX8Jfggk2Z8fUdUCYQKChlnI1vXbr2u7/rEcfrwfHsXPv7+j3HKNP03X/v7bk4zu
81WDnKZQ9xUxv4CvPgUgz05uRR6TqIuV2le7XEZF3ZbxdNZVyQ2kbAJ+yKxbXKtCJsbVs7lwIGtk
rY98KAqXaW5V7tjJ9mNaJOc6pa/ay5zqGtKRuutbAFKuk6vFXyrEgd51KNhUrjFZje2rzojzZW61
F7EJsMSLklC/bOyxv0zsYf5clSpaWJE+5Pcof6l3NMB7fBHT5dyp4+kimKoSnkLVNLFXQ9LdTNHy
njZn3W+f3uQ/s/vZXHWYWv/77N41j8XD973JLb7w9+QGp0abgUTdoL4jNqW/JzfHGz4L1HuEQL4o
B/+a3OoJuvV05gluATY8Vfh/TW7lBAIDTED8zShSWED/3zC511EpyB4NQBSXyGGLBvrqgJ+x4i4q
q058jdMACdPa3EjAsk9x/jnW8TkQWRNjcblUgFnu/Gk1llLmEWrybeLXhiNdZf3ACgp0U/TPv+LR
2HpqKrxRwW3PY1hdZzEWakU4V749IwgACSvxUlSix34BupgW+sbMl3Y7h1K/G/Nymw8lQIIUcepZ
lVC4ttHkXtA68DRI764JeoOVVy5XRdZpN89e+AtbxDr74c6IWAyh3yjkfdfycdjOmE4aMPwiYbHQ
scV5ytQKTdqmJmzQdcDhjukufX5M03Ed6v8YGRSpmGLsduLzZ3sTou4Dwt5FQpmqCDeofRc+6Lpj
xJYD2V6GEdgkqn3oNpILMb+fD1OivRz3jhP7IxgX7IcNucJtPup92SmswM0brfHVxA4yD+Xu4FsX
JOGXuVo+12MyW56SSuZHS1rOrTlVd1Wed41rZKX2V0RYdIPJdle4ij42vR8PZei4Sd8nF5OtJF+T
ZkI11LLLhkzA1C60Ou3O+tH4qcr/zy72fBfjWH1lF+sfvj9mZV89Pj+lBdvs740MgRcqI8IpnWUs
oq/nGxnROge0mB+Uhv/eyMwTpguVI85hSgN87fkpDXcCiKsOqIJUEvm2N2xkXNhepkJTDcqyyHkF
+BKiyf4MNSuigFkbep9o/nPQqAsImo75OrWTG3FWP3s2Lyz4F2ICmkwImLEqIKgibbI/XKMXQQnM
ucOJWzddqiJ2t2FfGL+G9MvPl7GtRzcmC55cI8TwoOznSgBdNeVMTpdOdk0llhFDs3r1S6MirhQX
gXSL48Qc0pmY9RtV+KT6ZBlooSE7Ie8M7Nh2kJjpzAa1rYJQi8/xzirOs0xVP+HdVVXe1OFn7wwq
Tru5fDbPy9R6phF0vU9XioaJOUch5sxzxRYZDOnNGEWYZGnOkBzZD5+qdfshE/OA7j6FGRjQVGj3
H48EVwRTL/F4nKz+WjR5dWeOnI8bU5I1T605dFxzGqzSnQvpK3/S4XzqWdC5UtE5Le5rEQnUguZL
YU14kVmpmRQcFGV4l4DC85w0JsVH6KOZ3aVYgEgZdQrELBn63B2WQdko6G99b4chSYAEOub5WCfz
WVYnRu12hXk6yZ2RUwJI7As5hqMzzpp0ie0ItT+AgTVu2WpWuEuuhDdaGKV/JBADliAmZXh9Ih1o
4zBvaYyCLgWQB09sbfa6LE1WKVSDfHlaqD4MGdUrO+xyiLW2PbizklSXENeknUI42Cm9wSkSbroo
lz01VtSLQpmmj934pBvD5BnaHl5ZKt9LaR7uckxGNkcuWGz1q1crfKhYYYJPQDd7/9UCiR0RI8g6
CgFB4nLRwekwOX/ETTC5lk6HBC8jzKMnOfKLmJJfvjgGru7NcESgSaywg+sgdAKQbwkcyWqKdZmB
ZpERdr6QANkYEqjPQsGA4sjtip85HIZiBBoQBHFrDHSS1LWdpUnnpyGYotZoJt+eGsXPQr312k6b
ThH1MTfUYG3qnGFwnrYJfI7SDD0lC8pjT/9wm8OyVwh6CpYW+gmrg9jIg8ICh9f6Gbrkl2qZYSuv
lQhQRMY4ukE05jeyFhjqpsi76gEw2TkYEPUCG7Pig6XixDrYS7FN+PXIHYciuBr7pn6ryhRBELsj
umrgsiALrMsMU1dbKoTu1l9GU/UzJ75alOK8M0f5vLfBcnY/XaffdHx/qB6Lj13z+NiRPa9T5r2k
+//dNBua5rPpK9L4n+f7jzz76qHpSLTrfu8Mf/rSr0NcPhFy0fxHJIdEhTDG+vsQF7Rs+hEcoOBy
TD76lY3oJ2KHwg6O4jULjqX4KxnRT0AX8JHQYHlCXrzlDH/iee0vNpFeky7BqBQlATH7n0WzWdtj
cldGiBGg9hC5lHuC02QukAk1Oc0+5UOEXQxsZLqLGnjssB8/m0urP+ZmFDxUknUKCGsofLVKcOHR
aYd9VjRpVzRVeT2kk/RR71r7ckka51MsUN3WmGS7Xh0df0qr4ivCOfKncoz7x7YybsLQqk0X5u3g
T8VQXySwcz+0uRGcR5IBTKdsLM1V51Z/bzdlQBHQIYqdBlv5jr6x8QexSnM9Dxq2lRzDH8NKhUIx
dVjxukusdR8TCdNWGhXZX9AsndqtZ6Wj9gco/15Ra+07Hi4WgFrHSG6aKe/pMlZd5qqTrpeemmka
jsKGnbtZNxjlVoMxcJaVyrwJtHD5wzQDyux2Vl6VtTx8DfLaAk84ThhtOLDT+9kKZzelFnpWOqn6
nTpyuKtTzPd6+boKRuXORAL/O7JC3b0mlVThtVCWTy21cLxpqRqWdGUV7jAl9ZljJ5nsUgzXz+0h
QtZqnvrRjaI0/vZsJr8QcR1u98SVYtZSiWHHX3NBi3RR9CJ0Ct8wUeGLCTXP5Fmyf2z3/2wkq3od
TcFnj/9wIymphD02zUP3PBl4+tKvjUQ9oQ8uahQCDcspzPv6tZGoJ2BC8HAUhyaACkH2/rWRmCdC
f4eVrcAMAUj990ZinhC8c7TxP0kzEVp9y0Zy0BO0KXNDsRTm7+AEDmT+B3tszUlNJ783tfYOWsby
JUqnXa9ndCdzfVTOR4igN3ltlo/TMpnXsbRM5wjJSecooPdfzDBV0ZdM+ws108OzOVazW9BV2c9e
zpvm2//vteEnHN7/nnh+fKDs+u6y/xY/PJ9sT9/6Ndk4tVD6Ekx+uEoi+fx7sikn1GWZNhBMqARD
Uvt7suknCkgeAW5E9glsAVP017GlnUC9ZRcBQ4YXkQ4W6A2p52EyCGWZAjSFPNGugh2xf2w1M9JS
FWwxH8/sLZCr2Nm0k1Rt5TKiGjsZ33LSk49j5HSXmdKMBqdKm+3SubxgHyseAWLqpWt1FohPqBO6
iz7j8tDZYXTZjWNxuZhykvlLWeMKQw+5/6BOzaWWO/p1KqnOQxHE8XU4B8utFMeKF9pGVF+1yNSh
UdaZMawSs1w8JZ/lbS4Nc7HpjHq4X+ziJgazknpyFuSnEzr8TzvGP1P7WUmFgOm1bfRT36Ttu4fi
+zvvIf5Wtu/O2oy/tXvzXPzEz3luKSeCL8WuRd9QpSzCRz83VUs9YXph/otyGeQQMIL/nucqBWFa
tMRu1CBhJoj99uc85yOmJOUB1H9F7wL8+xvm+brKSXvNEMLpkIXZpVlt+9N8Rpg0iLqFTH1Mu3sU
XUNXwdRPyLKiuNDFfw1NUt1rSslC//d+8MLRz9G0l4I9jcsKBzwM6Ep0c/aiwmXGSqUC6bjlyWEJ
2mrNbdJOtRfLBTzU18diTzgYi26PiRKeeNhrES4eZT8MwxxucY1IPZRRQXuiW/Jjbex1BJ+3lMQV
P49zxR0RvILLJe2n97mCrLStbuWmwig42Oabrs3HrRUoKc7RRoEhxJRfSmVAPWnXtGN+9vodHrT0
4QyDHxNwXTjENEz3n6Yx9uFiZ4w9IW6ysSKaStJyVco9HqRNrGyaigjz9SFfeIFstOSBQnUWv8zV
7WpGkHSlDP1zDOrYCwoZtVY7WTyjNqIjKJsXniznsEAjc3NIN6863I4TVc0oSfBW2iq+VgMYJc5S
xGcgOdILiUaDkcoXANqy06wzj4IDX5g9rEARpaKkg6Yv59Tz/MWUWqweJEPaVENpe1FlLTt5rjU6
35F9mo9K42sqWFm7mPttnCzkDx2q5oo9UjpIcW1T+ZIcG0eeyUuPXwNKy5UJTvUanr0oRtSWpSZt
dB1xO7NeMg/EGAJ5MQje19/0U91zNbMRmAAtCMmCTexAirBOxjjT42gLtaC8KIfA+DMq7ewrGZRx
hw3LgKDy6FVyUpz16aVUU8bSetS/YtyMtvQylptUCY7Sg58gkavLAnpF0CnyVBQA1pM+l6uwa0WR
cdL6GAlBK8cLEbUoP66wPOakzOxPGT7Z7wGYQD+txjny8iCY3zulNp6P6ih97s2Jb81KFuHyYUIy
K4qKEgwWVXOhWYHf5aHfNrZ+GYfSn3k6aR6cWvIkacJdMTFH4yMCOo5yZMM6CHUJi+C2WKLwDTmS
eb8/51ILEDBeGdKmiax0awxLf2E5CSJSbSlPsheUkfzXFJQIYs3SNPma3gUTzKBBdRGnrCy3maL5
Kp8kEI/VUDmf87w1Z78OwyjaKNp8rIJ1wNTmeoW+BYxgTjGTMGz/eifwnTMKDMFmKYPS75qkr72y
ACiTG01+kUSlctvixVGy+Rb91UKp6jpRe8DVyRxIqavUAXVbXUP2F7xrF8JIbTtQfzT13E51aK8L
2Lzs2nr4Ea328Tqu5egGTUFSYqmcrIsYPfHreHKy2zgzPJjQ4AaBE/tB3+m7OmrVc7qkxm1solXo
Ke00u+TVjjtSZr5L8VW7SyhGfut0wD5Kj+HF6wvocAdx6ARzUIN6wKJNX4WS2mAMRqjpAYl8PNxl
1SzvwN28GSAIDJG2DLUcejJAJ1fvoIK9GwivzI2Di4Q/qvNjWZn2kVs5DBcYhC4veyHRNyjU/Rct
lTW6xAZQPyrXnW8ki/VHo2LnHUKNo9FnhW5fjVhPN8UxPeQXRkZnhGCABg1ngL0qIyV4HZOxtc5m
MLQEQvWcehHEZXduWggi1t0YNtE96hLWkTt+AV8l9himNxEENI11sbiJzFiKEs3ZaKWslRTB7eBe
G5r2QW0TOCdOY0jQ/mVpm8YjCpcyVmKn5ZRXwFETFenkybaqyyiV5+9JG1zWY976qpDdctMC2HOg
JtLFEFnap0UKMXQxiyK6ldIi/2ZmEgoulZNcT30a7F6fkodH6o+Nk+4eirZMzv33OFVaPYObdTZR
5QxblMmcj5VRI3/escFbU7+lw/eeTl+0c6TpGEP15UfKgoN9DWaAivL+6CkNfEmXG2dTplW/6xo9
8gKpaLxCqqxdktbDh0zKS7eax8CXkpITVjHS7ZLJ2nWuBvOmLuz71EKebYoCwGDqQpdCtujFlboJ
Rm2ETN+Mql/J1WOooRrb581DFmPn0qnasa7hAUENL25WA3s1nE0QTQd01GlShmiwrE0dqtbtwnbi
BroTX0R5B+4VZVXVE3DIs7gLdD8zaudswkHsOmja8P71l/ripcB1gaEhgJ0HGsVTQQ0xTkvWSJM2
HMh98zD0C+xjrW/PbIR+P6BKT2VPB/hYt83gprN1qWhNd3vkQsSOtn80QyFis0OvDFj0wfRyeJvZ
2EZcSN1c0vU8WxZDPgNJE18SocFHpuEMWi+8nFtJP9Uolu6UpMz8KlaNI+v3hZn+JIcE4QjxuwOn
tEhTg1wisEPlpdTuaPvZVyYr9aJFG4WGS2jRgFUekJ2cLySrrY+o37yw9Qv2EbslORysllWMUkKZ
x4yW0dHUDK6wVcLXLEe38ul5/5OWP0vLsbwR3I1/55gH9c2PouR09UC75HEPxvjzi7/KTtqJkP8x
UGLAmnUf8aCd0KqlI8ICIt3Ya5bYJ4g4kORw/rDr7SEe+AivLFQEYBEJp/O3ZONPhIHnC4d8HmUm
li64B8qd61OuK8uIkEjX/BHpG7dRBJTQqO+N2NXL6r4LCZaCsvjUFzN2u4AHvRSbb6/q896TzORz
F/ejp2NudyS3fepYr65LBHZglUmE+NNqxx7h+aIMO2hgsWhJdgDuT41Gvuiz+c+oriSQ/sFXqesU
N8qW66pqrrEu6EFOlvfzAg7bynZWxjnZVPadojSowoDeQonpygmX7NJC5cclYzDcIrevlyVofWu0
so2RDuhANVC5/TDVM8+xlwrUAKlsO0U7tZ1d06aRIVXLTBokXxACZT9u/J+V9Wxl0dN9dV091XLv
4+IbQN+nwlcXPb77AZCMi8d2r/AlfurXSqPwRXcBzqA4AtBSIMb41U1QTtjgoYHSGXgqbrFt/uom
aCf0HOkV4jiFvNDztiTwSdjIomMpFP/FGnxD3euAckwvkr4n4GR6nDQ91hiNwJEaG3Hx1FeGArYD
/HzKqqYztKVXOW2NNFqbqnd6qmn3yewUkYthtH09dFl7J3e1K48qrq56qWI6CCAw2amBkfxBf092
i2kqL6t47iJPkdTwk23mpp+PWv8RTfZ83vSoWpwmrXpEpfFAm5g7AofJTkSiD0xaFmfRs0ZrDBre
0pMCRay4bf1wtvNrvRpLN0m0yDPmtnWDtrU+tQ666giYZFda0+o3vV2luwX7bWrK3eBNiXKdZPqI
6Hqpen2k3KVmaGyCpZ1Pu6I5JlG+LlxxzTqSEUwEbNNBlK2qSHYDL1ya09SftTzfduMybcIxvycx
G7w4r/+HvPNcbuPK2vWtnBtoV+fwtwMAgqAIkSIV/nQpWJ1z7qs/z6bsMQHSRGmqvqqvzqmxxjOW
qd1h99orvAGWV9hdMm97QUsUi4q8hEqCMPsimPGSHK2yVegdY6o+ZOnyWE+Ac5RBdbzK0m9VszU3
qSabhFIr2cA7cy6kBYqIl8/jqbgERuKipSTUWM/ZvlZDM8IauYQaTe3A1OLEXXSl/DQrGjQGI7Zu
5M5u0e83160ipSgKL6qo8HspMEF8XceJorlanX2vi+lJieaSQv0rwF4B9iI3B6oM5+yc0bhCyML+
x+IhaY8Jov+okbR4pI/E+LHEKqWtvDy9NbvEW2VsGgrzkGs/GJC7qVR4WWj4C5rCUbElk8cn1fY1
q/Q15zPez1A2PtYzSuKdtEmc+/ai6ckrDxdRSFDOtOsshjdn/cImTsuyUM3U7xBtZFLfFn5VYsHr
ZCvEI2mtr57Fw+Ov1/a88/uiQSZA0Gxf0LoUxmI0efrl2caoO4OjpJQi0rKZ7PxaXup0W41TEeRF
Ft6og/Zt6FPLlfNqCuxMnGMTQmmdMkB7gzGw7cMxv3BZLx8DVwVKESlQuIP8/fSqBsduc3ngqpx2
HtEkj1WvqnvM4TBe8JHr+EvF4bfOyv8fADtg3Z/tjxd5qNsmfdLF/+cxaaOkfHU8JP6Av09J/Q/2
qJhlQk62iNtE7b9PSRA67CWhcUOP81fS+fcpaf9Bs43GJ6NwgiZNt/+MhxT7D6FYBLsP2URxjv7W
MXm+h2y0lfGDxf1awIEAx57uoWVt2xr6nEN3tK3pyAE+LTsTNOaW1O/ns8f0ymck9uPzmCjWwlkH
1DA0CLoSZ5+t3OVrPnaoYvWlAQcwitLAbMCkO3H3+PZKL7SWnpZCIpC+pfCAPndJmdfSccKE21qn
2Cs153q0H8tinnxgutmmgGAD6me8wjNFgp1ef1qs2V9D+RgnUfWl0H6O0Z2k6CkIxULGVQlpcrqJ
mpapHrLMRRBf4nyfH5PieoW9MG0opljYpJ2+htRuC6CAWC8Pi5a4a9fQYZ8qEUSYPNRKiNwTZ0zw
9lN66kuevBBa/uwwUmdEbxDg1E5XzZlh58NS4I+Z2oZnN9V7TNd/5qqTvzfn9gZ7rtKF4F7dxIk0
e7OmBPpiOjcjg+8SqT+/qVM/Sez3sd4zdgMjrHVj5UbNTT0+zlI2bRJFwd0btXjkfKyEETnamDgn
flkM082zurqfWvP9PHZz0OuS5i4wfL3BtOPAsJJtZoBGDQuYChj1LtQJ4G2LqA66qs4/dq3k4TiZ
XMixXrARhWcRWBexRUWBeF4HgbeKpiTD3Dq2h9lvLajC2pL9KPMicRO6RP7QRZ+KvjfpMocHOXT2
OcQ3t64jc/v223khfP50KXwnECO5pBeawUuVWZBOoc/KTlK5HDWdv9R0tlN0YJE4SOmy5DT4EtXP
YkXHE6PHc0JvvcloPk6j2V5IaV5ECvFk/rmcc0FyRx8qKxsrx3ekOgPZ1kT+qLUOk6DHdlp/t6Uu
bl4ggcgcEc1HB+l0ayZzVOja6Nh+04S560z9GES1OV74AoiVZyGJZQwgasLbDNLzeZu00OslV5JR
eJmDix7n/os2z7lnJcNNIcFfitLVF4qy+xrGP/amxn6x6sVfXdOKjV1n5rIXV1a3NefirsYWx0vz
cYcJ1Q+tHDp3dG6GXAlv1kmOMGEYsNpTx6Cukq2kSyYt7g7JwPGdtiaj18TOQ4s30RB2+nVt5ggL
dlntNhGanU6CTno9pe5iFv07ZfFtiD1XTVQUfhjTPS0knAztuAj0uWs9Kw+/SnL6Iyunz1EkNwc7
p4amEAcDLcPhcQgpWfIwJpha2mYDDL/qGIzFaRxkqAd6zohHxH+xlynEwAAiOAEU6Cz0x3PeTFhr
OD7k7QUfDa9Ko9XVSqy8ekP6EI9xda2gHwIQJ5ZcK/LJ/1ApNWxv5Md+ddP+dZB/PmkQe4uAJ3zd
MSEFv3+6tyynHno7DG3favG2x7HKdAu5kl35uzO5dTd1bh33l/LtVxelUUh3Begdeimni8rrBNkj
YtEyOo5970DsGHsX1b6bFRMF185S4KLp5wvP/bxPK26VlhVEBcyACMnio35WMpYTM72xSTnejeGq
Ax0SQMvLtiPPtBolx5O64QsaH5I7VtaXBa3W62I0dkhIxhe6tK80vrgSQSlCiZOZ+LnGUNgba1UP
keNHLWJuSyGPXihrsRtbU+HJTVx7Ky0Gr4nmdh+26ew3XW8HqiW9q8lK9rbpS9XAQGBu093bD8l4
cfjykNiXAB1EIYQ04+lDypIcUyt6Fb5TfNasJr/Nl3dLhqTFhKcKWqZ8PHK9rXTtStO81QyXG33I
iBZYiwVpYQiWAWeUIkP8ULH6qWrnc1dohpd3qE+k2l2itig1dqmzhTXHn4bsm2eVpqfZgxuO6Q3C
u3ZQF9LnOVnwk0CGwsy+mvLouNLC7kAEL5vSnTOFCEFKkbCxS1K3lxo4ymb8VXj4oN67YEasrLTa
bvErRfCgKJBBiLprSUbKdSrgieY86CiaU99cGstPVqAySpODJ9MvQBdeOyksFbEjIa9Jd1bkgc82
HUi2uhxCy/an1Bl9DVetSBCt+uQhUdW/5O5/qyj5fx6MKVRc/r0x/nD/Zi3Cz/5TiwjRXXq8KM2I
8c2zWsT4QwwwoMWhZkcDWIz0/qlF0GIFrglWEjVWQ4AD/oZkWgCAn4wTntIluuO/07IT39lJOiri
FMQb5ijESBDFp/uGDFedohK1EicbN2qybBc7vHAQia331hJneTahEt2xiSXQgrtR63mb0Ns2R+f+
2fN/pdJ58QU83QmdTCbKgFzPjfl6acyiXkbqOkTXstKLAwJOPpo6j8SwC02AF50mUTqA2UZaEY4I
SDvezvOvzTEwe5DXJfTtcbyOlf66sks3U2S/CZctWiZeoo3X1RJt9TjbJ8Xyrl/03RJpO/F0nWnZ
yvB83779F2eduCQBDKeiJPw4Z3WFkupKXq1z6FexRFqU74RSf6YM15F4sa39EOXzBV/MS0uexXBd
jRYAdIyTCzn6WC4s2yceep1eOaSov0ToMzgXaoXXtuvzuzwLc72dmTSGucs6T71Ujvexnl04ml4M
fMXLpTAHCEoPAMe8s6whtRYwaVHPyw2r4yqXSCjqO4m1AKPcmIV+M5rDddenntNXR1nXL63/In9g
fdAgAoLFqUS36XRztboxqBk+n745fqn19nbtC3/p8l1WOgc7TPZLlOxTw7mbnHzXFPZD3PUXDpOn
8fr5J4tiqCbYAUCQzvVhHBQeI20sQn8pgF6u6We1LQ41QBT4yQ8l2qjIsLryMAVapO2Rz0H7SU32
NpMiDLGCshm8yOD98OGxFQ5oEF1nDjwYOduNzKiMoTq+vfnF9/byenlnIr3kszx7ZQ1OL6YeV7yy
xbzpO85dKQp0daCgd+6lrrumOXJTyt23t5d9LbJRwmCtCKKMjsdZo70ILT64qWQ3ltM3py2OdTUG
rRnfvb3MUzJ0fnu0jSlIMfflWDjbEVpkK2Hb08TJoF1l9bHU7Q56shbUfYXljLFPR30PEG0jZ9JB
hBioYYGzSAd1cQ5Tmb+vy3ULWsCVktWfrei9mU1BAYuqlyDBagvxaJm3dhphyJPvnLq5ralczHXx
aeHDt9X2CBUFLL4Yl7x8IcC88u4oT2irgYcESXz27tbYtjOptxy/VJwPsVUc1Xm8jgznxuxCP0ca
BhQlYkuoOK5JfzWbdeT22VdaAkJSdC8Mi6Uq+TzPEwCIMKhB503zbcP2myXdqxeAOBjKjxKOOGE6
4XxV7EoctBGpJ0Kau3VN75aWfdni4JdJSCkOXqcsW9XKdzOF4wx9LuqiLfpl0I0pJHmSMg7VoUpk
7fgguumb1U3B3Bi7lica8c9jZ3pnNM1tWHxprPldrHVXKUhlxDY2wxzfLZMO99dZfYjxiHONiHVE
xcGxxiDsMMZt0s+zHUFLNVy9qI585YdhiTwL/lw0Y8xs5p+bpb8uLPvHpEmbrpu3TWIKaan9Oqt7
KSzdcF195EV2Aj1ryO1XVU/2SVoexyQqPClub2mJ3djRsh3NeGtMxXUFy8KKwvvVab5KNRl33c7v
1InPVrcfCyW5s7L+Nmlyw6/X7MOIhZjblvkxdfSdo0eBFMXBEPW3ti0BVk1+2HDAOYy2FUbweT0G
iaV+TFLeqGk/puJcMIB4LU7QWx7ix4GxNbSbrIXUTfAQgaQyf8Y8WxF3xbOukZrVykBvvhC4aw9V
Y6/WjB9zpO9KAXLk2NtZZn2npMWhDXO/WK17aZqu80TatKV0EH9WRXc1WrtbJ4v3VoyjeZ8f5hGJ
8wlBO8tYtoOkf0CwKhijeC80CbJQ+CWuD6Fm3JgGG09ar0Aa3vQRqAA9P9QO9riqc0jhyDeS815E
HSmRt5Gi3dg5k3QTNc7U2EWZEGqP76aSNh3Is9Kj3/VtKaQN6kTil1tLJcdmN1xh93sPvusBVGcw
9y1zIZkNMinFIW3kbT0gDIanZaF0V11jenKoMyyK9xIq6WWW7k0jCiZrvNaqkT7Z4tdhf5WPhkuj
yO96HqxlXiXRcBfqKW3H9hbcZ1Dpi68tOT5VhV9O/AyenKE14ankKN/R7MvcSkaeQW2vhk7fi1cd
5/x/YK+ZLT1KY3816VOgNNlOjkYvb6JtV0kbPUK/PLZst3PYx+Nw1aOiSXK8z5YVkHn4tAcg3OwX
Pfq5ZOu2UcMgj1cfz8p7EzStnnO6cLCa6gdbGbxKSfeGMgURj7UVr0ZUUW3yuQMzrBeTW7BPxqLY
IST1UKjz9u3o+1qQhzZC2wK0ilDtPD2O17YxcxvALEYm7a2F31SEMfJgqBeO/ReT5qd2NLN5YDIM
95mhn66ThnpeNxD0/MnJfsZ8xa0ZuVFeHXNj8TtF3ydLgVswA/Wlwl5LKoGDRJ/EmSob4cd4ZCeh
pXxn2v1Hi/IV7VsvnS9hVl42SElOhAUGqRGCS8B9Tq+y19K4LEKb5p2yGHTJ5dxdnPX7ZOi7VNX2
M3+XHGWvmMO3VVNvdGPeWozPMTm/1K182TYWlwKk6ClRgtAm8qhnJa9q5FOu5cwblim+Q3z3g16u
34Zs2WJ27JsW1a/WX5dT8zWxeq+xCBa6FPwXe+PZJZw9jXkspKKji+yj6vrOaqLUjSvEBAAEvL3O
a5vDQk8ZFDLwipc+FmPeJJLaa2K2kn+uZf3GtKSAsm7Xr87TN1KOYWBZC63yFJf1+NPS3uoO3t1E
ISdsryR53LSOc8D5ZV8MfLbxcKFV/VrazPnNLIWphsP/OHsWZoTCtNWKcUoV0URBr7Ul8EAwSdEy
NPNxo7RhMEjOgxTRgsIJ1337Gb1S/wnVHPyjDWYrNLFPtwMSjVoMoMoBN/wF7/fADtXvCXlQXl4q
/16pe5gCgnRAzYa07LyxKtW6VWU5VqhqeoWmXYDBpp/SZazVZavVOhH5gm0AME8u/iwDFDxM5pZC
HAgn79Oby02o7X3CkqjXBxkHx2AwPGphX5Hotooau1YDmYbfFFUnfabNoNm1G07ZTuyIhaJMb2ik
46W86JgcrOrOWPKdaWL24Bj7bm2vuj76ROMLBWR5OxRj0EwjzsqFL/yXi3kMLLKgNopuQN4cikR6
pHl2L9Rs06a7VRBVHW3nkGQcfrGx71uQJpGBxEey7wr4NLgEFOnkWjQ6GzOl61l+WWbrUcYJqOWi
xc/387hZ6IejpLmDgbK3K8OlWxdMOmfcHH8S2djAemU3XBtNHNR5fzWW0c2cpp4y9Lf6EgYjWeAC
w15BvNimzBZfyeDw+117i8n80cn1nUiWpmnwhiz6FOkSLU4qlj7dg2L9OdrZTqNW1of5rnHWI350
MhI748asSRGT7grV60BkWhaHbT+OnG75LoylIJalOzuLtoYSbTnt9voyf9fV/nqN5ncifi+tvg/V
L0kT3q11DlhBuu6cjDO6niEEEq1H+6Cl0VU+35hx+QWL9m2IYXNThY9yRwpu2gfaEB4SqZ7IRsO1
97qaXeAk7yOyz4as16oishrnsFiIqLXxftJ6TzzDsW9u5SK6c5gAKKqzFT+XrCSGnKjybOzGWbuR
HH5N0v3UJD9nnl+VorJtf2jHhUrP8ABibHo58RIOfDVjFBNm77EpgaHk3K2WE7Q9+VOe+5O8bEUi
o6fOo63TDMXZ7aaTZiRfrYeQeiR0+lurXN6NyXitZxz4Ke+UvRY5I1o8xcEw53dGcbta6V3aknR3
X2DseMD7j6JnZIekVca0VWptPxXjVb3Ee41TqNeRuEiy9+uSeFE1XZcUp5WRvS8pWFH2t32p5bHx
wzEiR/u1ju9FL0TsEXNetthg+ONEeGIPiiO2cLqrxcpAUa9bXS7Yr1Pg6P2VSXTtQ/YnvGO1Xbdt
bHji3bTSgL4e9uyxdG9VPCCJshMikzFnO6Ulk5s+8Ek/vB3sXh5+Aj0gxpSwUpjVvZgMKjLuf4vB
ZDCS7kU9oOrD9UpWKbZBmeq7JIvusV1HYH/ZdiFpoOZcKEtfBFwugaYlfAP0/IR66GlMquRGbmUN
qXkwp8GIGXOu6i7WG3jhXfKNotI9D4CiGQMNR5VhqQgUxuliSulIZYnSk68b6V5anYVJXt+6YEbu
LHn1tZU0vtOz9yiOBA1xOG2UxyaevzRNfFcvDboomroPa+kw4jhDIQPZbPpm6olnzxGQtIqSk9ig
gOpDh5hMXTKlQ5ol+3HNB7e3RZojHi5FGhOl7ZAYO2WhKGBIbKvTdjIHTzS7VpMsDJmErVkvaHTr
oYv22S4Mh2sYafvK0m6qTNsbGv0jK7mj/rjr+HTgVbxzwKS1UDPcuJ9cfJNJ/hf9psqj0k9i0+0K
awU4GH1M7TV2TXN9VyrLu6kXFWhOjNLUfnbnkii4Fge9NW+mPv5Uasl7KauOfVuUrj2HQWtQVNTE
S9RSibHsVSYiixretUp4L2emW05SQBx+uvt+oaIupXuJw9ZTi/huUCPVXeR8p+v9N6mN/0SaWUPB
XNuZZX20zeFq5POVaEV0kXSXpRnjozG8r0zDUzTeQNRIhyKLPvYaFSGVYzliC4IWckAk2EdJsZ2S
dB/a5VGolbtQXvcxxZpaUgNX4waUxOx1UXTX9PKGiKxlnHW9fYDYf5+xJi2z90rYb2Swz42s7WGB
39jU07nkBOK76CD+aaW+mxnlss32C8W+ZvKJUmcMOPL0dbyv02mTtdGdCLNWbT0oE4Jq/eCNLSMm
bGT8pz/cSXfMhzKUKhPPgleHyPauVzkU13ZndvzG0GUeigL3am2IIzj1aO//sEyEA1D6v1JiJtB9
3Gg7Rv+2W1YZo5qfQ478La5DsauHMUZ52S7r5ncanmMGViSdXH7NMvs+aYd3Wi6QItnO6quDKLxT
gvJKIVXL/be4xRhdKqTWzaR12TNof9/31qOhxnedat81BOfAAdcemOBYoy58ECV2nCKdN1uJJ2EN
oBDR1JnJuZkFdRgFZs5JWUG7moDY1dTWlRRAhrySqZNdZ/hiIuEg8u1ccUD6EjNdeQ2vK0Xb0/Lf
55b5ocMt1m3W+V1moatTWRYD+0bLOdvTz045xhstLfyBEcm1OOnbMrqQO78SOYQmMmMWckKgYGe9
+p72VrF0suXbzkR2xMPk4IW8c93p5SGjO/F2ZH65HDNXWtSCYgoz5pyDLydmPGt9KdANw7XIT2Kq
Zrssv4qdjn72heVeOQgQlwGXJjjE4NOe0BbPqqAFrBtgs8nyK4J+ToHdJhYcpFXe0rPxEiX7Ii/x
PQaQhyQudkk3eLPzl4rh/8A88ENV8NebomP/OlgUl/MfQfD/HWreohP77zPC7fC1eA7kF//2r6kg
QeUPSjkM9vhvyKtil/wCKIrfgYn5Fxj/+URQ+0PA6gXbVSjoMs3/ZyKo/cGEEFlR/FaFtgqV8G+A
+J+49//UGk/uMmDTni4OjhV/8ulRGyFBKjMULG4no+4/2Mje70L4It8UwqANCGksPyZAcZwd+jP5
1bROTWBVs0ahmaZG70790u4SfHGxxZ2Dps+iu8JxpDtNXpLbFGeEjwu69h8Uowu/kK1pQcVIoB6a
7J1SybRrZ6btxpLpD5E0D9eM9aQ7CZ0vP5nD+YEIn4KgmTWMEFur+R7K88bOxv59MmeIUaoUExZy
EGMVA8la7X3BvLHbVL0U4ao8NSSYqL39Kjz/B3b/m0De/4XbWzjE/Pv2vq/yqqheBeOKH/xrp1vy
H+BvwHkxmuTpGv/Z6IbxB21mTYctwJDrSWDvr+G3JObihGrEr5BRgT72z1aXFBUkrpCOwNoDWU1E
Cn5nr5+1s4RYvg6+HHgUCSxExnO5A5rYc7hggHjE9U7dd7VcbMyWDCFNzchnh457IIeDn2KiFeTW
agRZT4mcpRVSFeYwbLHRvEhj4O6e1fq/rsmGjM30H84593r6/VlFNPc6LIpj1tfWp1CvABoWxpx/
0Ko8/HNa8m7yx7S4MTBgiemli3mOpsSyO+MsN7plr2jbOtKUD+kiLPpqPWkid5kRDPBK3GS/P3vn
r4zdz2aFvy4Xch2FgBCz0M79abWsGcxMXZJjLveO7IPPrykcq6bzktySjvYS1zaifbVzVSbFeDcv
RhV5WmR+g4mmvpNnRX0Ya3v+YDBqoaNY5e2fOaO8rTSb4ftFpRmq4lzy3dDj9WEBnnefqfOdjEv8
49s3cjpa/vs+AKhB98FC4RxBo8RY1OtxmxxNdUqv7Ig2Oa0mZfP2Kuz385cr5HnAACNOxF9nRRMq
XDZ2KTMbrpUyf9TxPavnprlu0yT+rYbY0w0Jiw+yERg5aE6L+u1ZZjBmeHjYJjckJcNPJgEJvB+V
clzp3dYxHn7/vhRQTyBIKNSQGDtdbGpQaBhiPTmi5aId5Lzvg7JM7RsFZd3fwgD8ui/McEG2gfIQ
vLXTpRCPTgrUgNNjWsYJxor0p9almfy3b+iV7YB+FHQXTlsAVecM9KUw5GRGT+yYR0W64d9og9kG
L/27q0CaFQGIcRyuQecCsKpiYje1KukR/ezIbQZcJ3DYVS/cyxk5SzwywAQMFjjUZWHXpp4+sn7W
k6REavIoIZHml1RzO4mY5iaUjlZU8AAbVXWtxZ6Dda4WV8ur+YIK8WnT9Ncl0B0WGQp6QwCYTi8B
vabUMscsPU6x+nOo03arqdg/x3E0+fqaUGSNbeL3lXXpi3v5ImE4CmoyXQrIYedIQzvPYQGpdnps
y4EKLKaezypwfG+/yNNmyK/bg8khvNXpClvnDVq7B0ilqkl6lBtH89Am+aou5UcpLxGI+T3czd9r
wYpCZZ5G97mC+5jaoJj1OqWwz5GhGnsjWEtZQpunjn0aMs0BLYjRzTFdvLSRXp5NggcphKMIkySa
4vefx5R4sMsJAb+jPX/JuvFGX7Rgot1mp/LVUEgf0rz01CgEBQSizJKDYr2Pl/Rrq6AitKAZkVl+
Nvx4+9G/fMHMRCh9SCaEq9H5l2qOTawa1RrT3ZWSR0dKnbvUCNvt26uczTfEU4evx4mMtBu6Ni+Y
oKHWq3Y1xKk40TI/0ZyMNrLZ74Tjg9chYLTDryn9bLZDFYAPdnZpG3YbNMJm7+0refklCc642NLU
s+zr81Cr6K0NhDU9xjFKaHWt9WQl8gwpTkbyQy71jZGsyZ1qtZcAxS83OStjv8Ldg2QEuXv69gtN
kQp8dxBPiZ2FWjrR/cQE8uIUjnFbJql84ZmLO3lWiYhHLkZ8ZIjisUOZPF1PBVxRYGaSHmk8Jx9W
bYKnI/QiexfmryG5UDjAAmRLU1xJebKJyzBaLzzs1147uSja/IBrqYb0s1O0XrAj0/siPVq14lxr
PWI5JjkLFUsHMWnMkOcCm3Of0kBxEZgyPXtMFjo+cX1hwPaEVj99GigUMgMkyxLx0zgDygw1HceR
3uoxSXoOCyaNVu9Wqco0eBgVQL6QROnWTE4VXUtSG5jLaCOX3MJp8sBDLp3XIGt51MO8DIMqLHB9
AZ0l624VmWoNAH1GGGHptMRB8ji0D21fqp+rMo6hPUeIthf0Fz9Zoz7fFelgA5NR2+VPxPiTn4yt
sw/T0C1oZ0V1+7MelsH87QBLTiy+Qf7Dx36ueJ04faQXcdYdK2lUPVxrZYbiYYic+4pJQ5No929/
ZS8TNY5+IX2KDh+z5XNYkmaNtpnSMDtqbVPvjFgzSGItGOyV/HvWNCKysJQgKaCGRJfqPIApQ00D
X1a6I/CcaS9lWshgRDY3b9/QyzApchlBN2QNMlzx+89Cd7MMiT3HEjcka+yVuf4o6UBD/4tF4LUh
vE/NQS59ukjcjLE5alV/HBa12uSr6Bg7a+L/9ioam0DDZ4DjFnmg01WwBqtVI+37ox6peaCM4bcs
1i6d6K88L0QTGPIiG0Iv71z6y0ZqoEcacTjm6tCJrvif4zL8JTLzr7SYl+cp6guMbwTKW5BjznLZ
ntPdQc52AErV5leRQesE4kN+RfkZBeuqQTqbzEsHyGt3JoprKI+8I7Lc08dnWg1w9UVjUbmvvMwY
h6Cw/1Zs/tdbe+UDIucXw2oQGvgcnAXvolRaw5lbVEuScRGwNkatPACqVKO8sB9eKeOhneJ5Z1Ps
aC9pe1rR2aMGJ/2YVouE3GluBUM6Y7w5WAgEqUxFVT0WjpQGEnqJ2gRT1Gj3eVPBhh2t+UGdeu2C
9/QrDxnAkPCOROqOrrM4xZ99bqaBjn4Rl/2xXFcHcJ31Z4hrZfD2h3DG8HkKHdQPNORwRqGofAKq
P1ulr3EqllujP2aQux4lkIxITkR6iZt2O23jClZKKK/lFOijrDSwa6al8MIoNVQ3GifMOM2x67EG
s+npDZJKjHOqorxwla/sBE5vhC7xRoBm8GRm8OwikZygJ1DWw7F3zNlHajD2IgQIPVCsv4lP+vVA
nq91lhxZVq0WtA+GI6NXe2MsWnSrx1KLAXysXcmzHm+qUTEONcZqt5Yc4vJDe8LLszDdpUo0e9Ya
Wxdu/4wY/XRN8DiI73wNT8H+dCuU/RKHmItMx7qS6gOKk42rtbUFRSgcp+8YHBkNZKJSAAgbyTY3
jl62RzpAWBJ30NbQOzMiQUS14zryYis2VS8GbaNiejAAoQQRijpZYw7dJjYkFXx1mePsSoekPpqV
DI7x7U33hPE6S0SEkxOkaaEcy32d3o9drnMUVc6AYqTWBVncpptx0RSvnEwbeweshwsz/TO1aD4h
jjLuw34/Zdt+mFQ3BckSLCUKt+tgdUK6qAd/rNI2wp2JyYE6/pjQK/LbqjSgb3GniWH8jPtBP9r6
GG1gYamHMpzLqymdnK2d2DCe4q67YgwoB7OVLv6IgcOFU+3lBiZcAsyDdQPC/BeE+dkGrmVroHyW
p6MsdZIX90770TQBDGey9tco5V+j5suw4SD5z0gf/XZ0lZ8q+WdLNfMwIplqTUepXbRt3OV/Ntmo
7N5+g68uAp4IUhK/QPKdvkBJa/qW0DQf6bFNfiXF4HBVTf3tjI1OFw1QQhPjCjq5p6ssfVat5Anz
cUy7P8Hn7VNr2iDzIwtIinZhU772inSSNYozJiT0h08XCyfdyIoqnI8qMDTGjeOywdGa7qfUXDR2
Ein/6f4XoqCi4ylWw6PwdC0nWdJwMbLl2EZG7aEMmlw1SaZu1CZHdbuUmr2zZN1XJTFVgIfZaF5D
NpxL1+iqzqF0wQDFS1IAGTQ+okLd9lY2/UwhS7cXHsor7xmpHwiBlIv8+HntMnVgChE2mo/aMtWe
PDi4sbRAwN/eTa+USPQEqI0ZeIrOznlPsylUySoUngdg+jrxjC5LU1fJ9BZ3ZBMjHre15HaXRtWI
elnXKV8jsFfIaodRdx8O0aL4b1/QK++HfhzyLLSaOHzPG4RGFGmtltTrcVoT5esqrRHb20qPpdVi
BzWXzYWN/kp7DSOnZwue7fRETtFnbliwt+vwdlmdfNvqauLluRntF5RO3Wmow0+lvMj3fZ5rmxHC
+4WbfuUDIMkSSBwEvTF4P+vMxJFldmkxr0cspRq0p5ZCoDkwH9Mi/cL9vroUG4p+JUhLQuPp/h+w
d8uSYlqPobnSBHEaG0GCcULxtLvkcH423hZnJ49WOB2LiYjoA5yulScoB6IIvdJwsrXtCNHb1yM9
uoYgZe+keNRpPpSAgZJlCFaQrkIfIfFSQ6o/hK1yCXP8siHB1QiHWvrCDNyFvcbzpE6qWxTJM2zA
0ZVSERoajQc4HODG7LLbA9DosJ3ol4A7+t62o3QhpXztueOegaOtKbzwzpM9ZciMHru/9aiu+ac+
Mi1/LqrHTkvbC3vpKTc/i3Bkrv+sdPbUl7RqSpS8lWNhLvlNKKeOslHUDukRR+n72xU1xNTNw3xo
3EnrlOMYtSpdiLowt2tvz8i20ID7EPW5boMYMlQEF8e292ncO9UGP6f2u52M8rCz8kaRD3yhqimo
ZemhbCrN8Zo6jpoL93TG2WQnAR/jwVOMMHCnh3K2a/G8n0vFkLRja2fNJgRQuEUEpziCz1Ak357q
BTCdjGs5asRq9d5hGPhxySoZgkZjh9lGH4x1ayWO9TPMWknmJAMwmUmj8vh29NLZQ8+fvTCgQPhW
2DchpYOO8OkeQ9vFXNa06o6hIgHhV7R1OzldcuEbfrmKoBiCKGbejZ2kdRayJrPItL5vh6Nu9smu
1ZYSi4Vl/Pz2vZxHYtpmVJhCDJDPRdPPx6ulg1D61LXTcQYVcIioZ916zoCAJ6V1tWRyev/2emfq
OkQIBVM28ifyDcDgBI3Th1fnSo+RWC4fw0azvvcZib3bKFYkIVc8jhGEGVTi3Io0e/T4MzAAjXLN
SPHDVKIfnZbJuoeEcBu64xgnH61m6BQf+T80KiqlU3C2NIYkp2Yo+wLsV2zeKkWSk2U0ZvKl46cR
6dGkPkVxeui+ta0S3XRDbV3HOC2ktAcNGSDiOqJMYpYhjbVEadF6q6sWQlTaJfDHajUDQ6W1xshI
GhaWH0/6YrtgSZzE643YqPzY0OqbRLLbDBXCuf7+fzk7rx23ka5dXxEBsphPSaXudrcl554TwpE5
57r6/bA/bMCiBAn+j2YAe6ZEsmrVCm+4/QrfdNX+3n9kC8izwEZhpstQfB3j+l5T0wKQ9dGNNRT0
KJclOgiO+mLUPxUUWT6bqZxfpZFYDw4We55q9Vm5QcEtKTGMStxHtZTVr0JjOAcMqVfyTZ5gUO01
aal8nQdba9FvttXHqJnb6p1m6/IhDpbxtezAFWK0WtV72+7cA5+XL5OPbnRUG6v5FGUO04Uwcyy/
l02q4n4MVvy5T3Rz8oIu7xZmg154ujWri4h/Gjde5yphve31wfjS9yHmyGGbKPscO0zHq9ysqBfw
/vgcyVovUZWZ2y+VTDTp41lXgwEk60n9tuh7ZB+c3jwxAKzcLdZ80SNWRgaAkyCQWzl2hfRidwaV
bXR2I58U/PLEoxiM7jP+22HmD33bO36IpmX0BIA+eFZCOZzK0kEXJgvV/9hhfe6pUa81XpEFqurP
dh1lKHXg/Oynelr2e1OM1KtVHZYPSNqUn2IQLxDHxslJ/dyt0mmbh4WpeZNR7fMin6NDHzMDgKkX
NF+AB8eF15cReGmYo98CS5vQeVfNxtnf3kDryLLsHzwWaP5RLqEtsIpf7ZzHoq9Ef1R7q9tqBc3G
iqHk7p9XoWHGXJbyBZnLtZ13leWmwAyBHNxYnHl10JxZat4r/C4yOx6GZSweCGo9oy9xHk+Cssv7
QOnnY9bifatandymdB9RGJHjHgGz72aJc3GL+eG27Km0wRbeU/NcirHVeQRmvbB/aSIhT7e6iyOB
EJcyBj2DU03DS3b82Qxt5NEgLvwsNAGoJ/bOdufft1/wyi5jCaXEADTjSLDQFCGenj962Q22rjg1
A4MWbqcfTUr7Nec1gPBSXPdP0VXDH5ckBNtlW1ovlaXlu5Re19FSIN6OefZFK8bC8Hpyw+2szU3n
OWMYD17XiezObGT5LRfviIEUcYsaEHzF+W9ti0GVSW8MRwTmmGgXQn1IRJJtjW5SD1OFOLrZ2tWd
uufKRidIMlTmvmYc+GZY/FeprprF5PSZNRz7Ucv8UU2o6mje3lllnXLyGegiYgoE7c4WJMLnj1Zo
ZWfXqjIeR0eJD+qA5KTvxHIAE0Q69doVeQSIeK6jP+hUx7UfIEFxr+Nz5fVyxhg4AkYyiHn6+W9I
hj5rMkxRjsPoyIM2ufE+nEV8Movhwc2a4FPe2eLTnf23/E9X3xR5PqBZBrMK6JerTp5qZVYwhNp8
jFX3YGSdR/72QuH4STDBnxHr4+77PmQGVNTuWBHVM00gf39PJXClQ/p2DvgdzNmBM77NmM8fvqub
jpgbUu1M3fTgRMJ4wn7TeMyhu3mlPuv+JKLAE5VWwa3SMFwwZ3RYZwUiOsJi27wQmg9M527vd8ll
Vi+IGpeNt8Qmys/VC8oaM9bKlB/mDD1eDWX0x1HottRJXB5Ae6cerKB2Ow9h+j1LLGeHjYzpdwWp
6+0vdWV3cAoQ01w+FJF8FSjcMqhLZSm3w7EXnooAyPtpiNSNamI9hufytKmU+Z487MpK8O2zLBkl
qTKd/+WInH8Wy8ySSq9miiHQQPvAGoKFpNXuR6kED8DDCk/D2KbWsn67+GJ4TZLxMpgTbIyoc07U
V/a+LwqN0X1avzMSc0YdIYSx1SSwxntpPwyp1f2c3Xh80KNAeNPgZBsxQMQdVAMFdj3aEpCpGfjy
Hvex8iS6YPQHCVI+RiuXNmejexwnhitdumWUmG20YtafjXgo7kCi1nk2QYJp2DJG4o2YF7VNa9hB
giG6PLY4t2ydIYs9t0KhN8rdyU8E4jO3P/m6El3Ww1LbwF6bO+INu/l3HVzjzhumfcDWE/14THHw
3WRp1G2TqCn3t5e6EmVJRBdBLXgmi2Dm+XdWQoP7V6bqMQV+dhhlZOwHzIs2/77KIgKKIRfAMvSa
zlfBBQGrDHNQj61JMiuKwT4MKufo9ioX3YzlvS0a2QsYljHrWyftryujkDoZextpxyDjfl20csj3
dPLp02AV6Ws4TcNX042i7jHgST+U4aTlPmwlu94pqaHWflY2kDtu/6prb/itDcw4EP0UZ3WSqkDE
wEdd9Qj9FABJ2sx+TKy9s8qVfGKZOZLC0JdbxB9XYQIT5kSPuZqPqSmTbTm4IcJrah6bXuZm6Re9
TKKvNG/nfhOEYX1MBr2nOktjeDGjbOP/GB4a8cHs8+IHaqXtiz5lduvZ1qi5PtY3oXMnrF2+Fn4v
CH2EgIhrzK7Ot0QyuLTTZpPmBs50fhCYDkK2wz1m2+XJpd8PIk8zKPYN8rvzVSjxHWn1pTjaFsGj
16OIOkvv3klEIA4J4Pr8zne4uiA94eUmB0OyPk9cdaGEpiOO2HZFGycOWg8Ak7YdqSp9DNjcOyfr
LQ06v6Z4wr8WXG0vugOYwvS6OBb6jKdUnGwcXT7Ghv2OZnG8wxjTOQwKAhUJanu7vI2NPa2adNP3
Zf2BTkixCZGmeCzb+vuUOgnsPl08FJZU8GW8k2tdhjV+qkOHD7gHzMp1tl/ALQTZwk9tlT7ecL12
XgVY0o8DtHZvH7qrn+GvpVZhzSXjkRMDgqNr5N2GUQG9pcxAFxQ/vZ2SJ/fSyGu7mdONahlIA5XG
+Pk+C405oS7LxVGPsWnGyI2nmst7LgDLmVh/a042XwC7BRyDV7s5qDCsG1PB5jJRKKmC2j4WVpr4
BjnJbqL434Igc7/efpWXBRLjGE6PqnOOmLCuFi3QJnJzJ9WPndShdnfZH7UynU/MuK13rVpRk7uD
/B7Ein0nQlz7hsvDLqYyy8Ru1VHULTFzwhL9OJlVfCBqzxtGz/LFyLMAfRvR/x/WcwhInN2lDb3u
DPaViTJYOOlHpctovJpK/Gy7KIjnETIuuKOVd6qqK8eB7ULNgQEhyO41BIpud4xJfS6PFDkkcQnm
A06v/06qML2z0pXdCZZxoRzhYEL2vGrbBTHE/dhs5DHRUbopcGoA+3oPQHflcQAAv9GleaILynSh
T4ajOCRJfZ/VB3KyaCMFs5mgbMI7z3NlZzCFAWdN2cBUUl+dNtfNtUapFMmXcsT7birRN0qtfIfy
t7anC5j9ezRZPC0hLggSGHu9E4soKGe6ueoxSaSxg1Xff62z/j9Ft9MXmU7RnUHElbYIZEoGu0BB
Vfb9+taay1arzNhSj1YFi74d3eakRziU1kGg7jit0S50as2rMpQqzK4pHtsxVR5uH/srn5PfAHEH
jwj0Ky+CtdYtMuqqekQTr9rFQ4lUkpXoe50G653Xe2V7krmpFBsL3R5v2PPgGWOJaqFLRCoQi+Bp
nsKEVl6j3oljFxMKzKyX8R21IPI6TLGXQPdXdljWpZMPS8Yx2071U1d6LmRdEVuzCOAmqVn0pHbh
+ChsFNt1A61Fa+yQeKkssS+tMn/I9Pg36l3aYZyrAk2oMdrcfuXX7nL6HQv/asEmXKTJTpM4UGlz
9Ti7fXII7TF6Z47JAK0UBTb0S/cAweLHLMu/Ckxf39lzZe6riRZwUSXmV2UGLd7hEAQ2BWx4PZrp
FofCBm8ClH/HO4nOtf3BV8MLhqEPk8NVeewUdTrT4lePduc0ewU7rw+DjVR7YQb3qENXbqBlRkmb
bqG+XFCghDQCKzND7Qjthfk3Y4fnqcmKl85K2oX8rS18LZUbQnS/bn+Raw/JjWAtk9EFJ71KI8ZY
tFEySA1iR4d2QCz/a83RPGQJOiW3V7qY8i+7k2t2GQ1g5QYF9Hx3OkEnU76+OEqnekFeAw+dMO9+
cDUUHxcdJkRHMnTtGMH8p02l+Gy22XzQ7fhO7LmSYhDnKHVVJIYIrqsnnqIYDfVmEMdQNKNHuHsp
RoSqezolG4mngxeE2sfbj/4WPldpDVN1rozFjIarcPlNfx3Myh6UdApM/VhpcbPwLKLsnTFBrfIY
XEL4J7o95rEFz80p00F4TtyY9q4cswL/BWtOj0Vt/mGy2EQbwTwFaUbV/Wq5ivVDIdFUdpEdlin/
VQUQqrfT4k+SjNPo505bpX4wtOiwNYqtJ1vHVhzor7Urvmk9srKzOY17iYGRhdJWi7JdTZPCY5vX
furk+VOQjhbDWJnUHfMJs2o3cRkY0q+UcXiCkjQwqcKEavGZjjJURrVQVp6pKfXsT5FmvdcDpmbP
mj1rQBgolPC9KhWH6ZXZt5OfzcGkHDq2yh4+cfGEwk7xE0qxhV4F6db7VliA1NS6KveSnmHp151T
ftWVEXP6IpDOomhRDV8rGWPR6urJr8Bsyuqh60Nz6fY1buXhPcE0pnPLZG8HQXgPVH5tUwMW0vhR
i6uLu/ZYlsygXJG0+hFkzntbVtq7NrblZ1lM/R9jVsfHDuLixmbc91qoAVZN+VS1L5pEJvP2Hrty
xVAIgTDj+saaZn26RiNVFBGMOi3WInxghAj70HbC/T+vshxhpPgXBq0Qq4ussFsRJEqgH9ETc3aB
QOQB/frv/7gIZmnglrFudBcrunWpMVminNSus45xBzW8hvy+kTFuC7dXuYh8rIIrM6g8G91d2D/n
Z7LXImNSA80+TomVeXYSipelyDnUNnpSt5e6CO/Msd6Mf4BL6UsGeb7UOKaG3sWpciztBDPtrPqA
8TBOIGmhPHaZ6DALiaaNY5T3kFVXFl4AMBQYhF5oqasCAydoqcGQV44W0+iT3VQjGouod8Qy/+Wo
keklqew28djf243/awOchTyQ7xTB1IpYCv7PJfTvkFcDPJUKvrcnp7UpUunqRIjdy+y5bxcRWeZf
CrNhrRmeGQMmB7M1q20VS3DHOSRTI1RpXFi54r43Otf9mZeJ/QXRqfo9eoWp4btBW5afaKzE0qvS
uQh2Wjha7Y70p8SIWOYBxWNUt9tGF6lvo3FaPtZQ92vPrgDcbAiv9vtUQ5sFDRKrrH0la+3cb9Jo
ODSyCit0WOV0dE03jDcYL8QnS3GHU5ZzAP25HIqjVufuS4PB9vek1BBNcVoXLR0cZ/pjivbJ1ySa
NaxI8nH8bTWyx3yka8VvzQ4mz5zHOve60X2KSsNon4miibZvtXr+2pljqPsuOIcQYVbTxCU4aadf
U2/qv/ImVP+U0H6pSpNWVN4CJkU8JY3hOkdmJB5mM07NDSzT9neaZw8KkYnwj38FeOGOzXBQ0nR8
N6O6+hFnB4WHjDPER0dpocVizbZE6ywNt3YOPsFrI3OONk2n97+GaDIbPx6HcBsOi5Cuihpzu6Vn
Hh80JRPhRpY9zRSnZmRvoyS4C0pR7NRQ+a/Xs/Rrbgh8BHN8aBa5WRMBJnoAxpFGYfLVcOo28pUg
QnC3H6L2W2e0db3Fr6Y/Or1MdoZbhQ+1m6avWdPrYD+rXn+JTBgvSB1ldeBNadGGd4LDRZKw7F66
EEyN+Mb0BVYntqVlSmoQn9Q2Cr3JVZWtFrflpjeqbttWMzq2ljPdSTgvu7tMQGz4h0RYg9i3Jkeq
Sm0UVu8gQpUwiDPHuvoCY3D2a0WpDmIek71TF9k+RYTGixIk+HSGuVKm2pPdWvG/lqDwoClZaMQw
wYUBvsTPv3KWxOLzummQn/gdEZIYgb5JptHw2gEWbDgH7p2r5bImJJc2mVMyhGBNuA/nC6L/5hpJ
2pYnLUl7T7cVies4PPO0zNv3cnDmJxSmVN5+ru3jPJs/aHMqXm9H6otbVNCvwD9yQaNypburHFV1
lMhxikScEDMun5w5G54skc93PvQS789jI/4CtLLJhJeqcA1sFr3TxFYXGUepp7gKTaUXRELbZCVE
0EhEL45Evstp3GE7zvE9TO/lvcfiXHe0VOG8iDX5l4AmbLBqxtE0mvDZNgINla4QRzU0BW6/zMvb
x6INSbIAjOrto55/UDOaBqk2KY/ZwhOJmIbMxZzscSGD84t3DZ3YHqXowHL/kSq+CHuQdtARYqgI
b3t17RVzBLo0bo1jI9zGt3AQ/x5OtbFzR3d+TK1x3BRzUG5tKZV7m3jZIOtPu+hY0IQigIjFXvfv
U9OK2XTyOjePQT5/wY/G+mT3eF4Ouhk9amm078p6fiDmRBvLKN2XSUseXCvbd0r0499fPs0NCjvC
l30x0bMqpDnd3jSPaJD0701JPe1VQyMOaqa88vIhoEIqyckAUvn59tLXtjdtzYWOSHsHiM35O+DO
TKo81k2ggVL6Th/n72J7Ch/yORvfl43zlFQZbOOEyBpSpdxe/EoYoZ0KU4ZZHFN3wIPnq+tRYbvJ
RPaIVxbyIEVcHYZwbt8Xo+1gm5QaXmS0RuLxs+oTgJ1sO5Vmc8cA4aJ/xw78+0estoEb2P0gi8hi
SDKo/oTw9S4cKbDNDrEJaPbx9vZTv10N5/tusXSGaAjDnGRsjSWZYBKMPaIox0bNFSBnSLJ9060k
/25yUXwwKyCrfqc6Weh3Vad/I5/Q2g1TiQbMiZijzmc3jKEf2kqR7fqxRfDPAq/6jYQCuFyczVbn
1SBYKy+JWxSj5w43yJmKCK5EFyvf2qQRCsyxtD9kmja2fgq69efUkPPcftIrlyRZNFNj2I4sDVDz
/PvW5UQq1jjWcZ4Yj5cIBD+4beO+JHnQ78ALw2qaJ+BNgP+QBLWeYCL1XtVFza7FquLeVPLyQ/Nr
wHUsfVp1cfg8/zWtKMdhLGvrCFCuORWF+5sDPh7sKHeeRjHdG75d3k8sx85e/EXhXa6BNDEYwTo2
J+uoabH+ziwRL4/iIXq4844vIzeMdWDVyG3AuIO0fv5U5oLPJnjZR6NWzB+A4ans5+ikxcJ9L9CU
9EKlU77ps9J+GrJ5etan5KlLXOUXdDFSaky4zW0oAifdqCIPjm7ghhs109PYL7RhvoNdWM7Seuuj
6rlM302CzjprsjM1rnp8O46jHUrAkKHYtoAVPZB0Ynf7xVx5LwSWpSR9AxWtT1lqVaMVV7p9TEfc
CULX1fajPbtP4RTonhak8PbL0d00g6PeOeCXCaltko4uORnc6IuGeZHpnUzsKDxpM2YF86CED30W
tsjqR6Mfqkm+ZfBd3Imll4GcHjLpH6NlYvmFNGAoC8VCyiI6IQqRYTJX149UfNUmroWBSukovaFx
wZuK0X0A4S83t9/25dlaljcxtlryYfr057uwNDpTqCXLD3VgHRgm4bxWWv2mV8A8g5S6RzO9uh7J
N9AUYgvTkPP1UjW3wzlzolPS1+3eHrPmgFyU5qeZEn0eewRqbz/f5WFe0DYwq3CEBku/HoKkiBtr
oDTi08CYhRYHqIYiUALv9iqXuAmqGHqdkHsWcAoMxPPH6kEzM47W4pMIpunjbEIN8Oooz4zncFai
3g+KrPoEZxI4byo6m0tgKDPhReAAoQBh+Ot4hhjG0dONeDp10tJ/53hDqRvUOvP3iY4G2p2ffOU2
4yeTvAAYJBAxNDn/yY42M//Sq+QUzbayKeKI6zPNxTeZRcpeRcZ3U3WOdqi0hl/rBNVDqtc2wHtd
+UgZ7WyDNEFU1kmdQ6z19nbu0TnRgqo/2W0RPy6KnltY20c1bFMX6L7ePtqt0x4sLaweRW5rm6Qw
I4TQEPm8/TGubDEGTeCBmewB4lkHVssNzLjENvKU0xzoGhpPQxwblN0G4qeV+O/2apeRkQID3CGI
A8RHuKfOX2NjRtLsnDA5mRl6x0Ctko0wW9VHU3K+k/he2cssBdoX0bmlXl5tMsxamlyTTnwKRZl+
LVVMFMMU36TbD3R1FV7c4tFGsF93W4e0VsJmapOTLrEKgcChbDrD+Ffds6XsXwBj/3+VJSz+Vfkq
Wt5IM2GVSG9sv1cz4IGu+8FRa20Hk+b/EOYoA0GHL+gxpoOrV6dO42A7g5qc7Nk0PtZ9Jf1hnu1F
D9x97MfoXm/u8ioBkm4hhY1yBG3c9cgnanBSygaIxwKw3w4eabcpK3x8RkEaaE6Y0s1xbf17LKel
hofhMvqDireK5TY+YD1ch+S0EGUOWY1XKboZ1jaK4p+lntyrAq7cXJR+4M+B3KN5uuagRKGpREY3
pqdEU5Bg1ounblI+5rXxRwz6yZ2Sd0Zuvkx18a+iH+wdxjuU9ALCN2CEVekZ0R0xtYyYHvTA2ePQ
xmMrn4c7b1O7TES4jRdhSwprsgKx2qJdEbRBpNKfQsYEDgckqu5rAXdG9caUsOXJTDEfsMftNkye
6Xr2MDlDfEsRFYqFrqNHNxrq736CvSblWPp2IFtz64yJ3HWDKzF6L8b0Xn/rSvCD18GphQK/aHau
wtGUBqbElCA94R67zPa7eh9bKZ7hMkFFHJLmnWvkSvgjKVxI90w2dZDg5+cYhmCGl1lCO60ZXmP6
4A9JO/yGCnNP4+lKWAJlDhV9wQ+x5PLgfwUM7ATdvBrs/BSGMTRphJT9TmBOfzv4XTm3qDQzQoQR
R9vGXKUnVj5rRtkb+QmVH8ZrqmJtRuhqfmm56bZAtGnTIFK6vb3oJaZggbyAkxCcXYD765eYTw3J
Zh8Wp1FrHB8wZb5zc7N+cgAV7JuoHE/5ZICvx/h8g/+U+b0SsthQ+ZswqOjpDrEy7vo6KF6a3qlf
DHm3cXjlMyPpT6eJbgt3zxp+OvZOHobWXJySrE+fHFXSV1dHdOonp7vzCa58aL4yjUEGVDQo1ziO
rkPAyYaJfxJJPflYg6WemrX57vY7v2DPEkSgVYI64EJ4SxfO95NqjxpKS2l5gr9kABLXTdyVzfyb
rIe3A834hDnrO5mEw57Mp9xVqaifUR+l1WGa9a6SHYwepfrdYFu+AzBVbLE1w1NLpvGDNWSvAp1l
VBwr+TOEVYfEPZSz289w7U2BS2AiitQcOchquqaMiwLk4JTk0qpGAG4tZC+ie7ySNwTZee1Hso5t
I9QqMlsQYOdvKoTxB7DPrU5FZ6Rsx2SI91VeIe2m9LmOm6RexT+iFGbwphad/kXOYWV7o2EE3xlH
aKdhEtPnQITVx0Ja1o+gmNt259q4zZSmCH7CoMMe3iJ7bsD/d1qFW0GQ3zli117V0vleWs5vsojn
z4Blnl7HuDKedKPMfA3ptMiTbe6+3v4iFxpHy65iGrjoJUOKpPQ4Xyd0rWqaOgxf9CBATGH8Uo6M
UPBWcvuWrn67NXptm9T4W0uz9ftpfGhH9bmU9uH2D7lyN9N+RqCZyQo9UnV5H39FSx1lAT5okZys
soLnVVbTQ2Lqg68nbrt35fhnLuxdH3TNZ30qsjvojytvgfSUIn6xw7SQHF4lIlpaqwkMvOLU6IMN
ZVSbvuiRRG4Cosg+0TWRepWuYrmgltHziOrotrIGZw9HNfGtqDG3haGXd3xwr1znhK+FJghHChjQ
2p8TelyIvBD9SFufwu9Ni88dlERFvM7WoOSeUovS8VQ8VVGqM+KnpMZ8Eq8v4Ax9qKnBNuZv/chs
jbpowidx43b19GecFr5qUgQqwz1VVe9NMd5ytvPDB+CcTghDbSYKKLWcf8gkyCcc+0pqwtZoPuh1
ZH2mJUHnELvRRSsKYclyQ9XhBr4NbfqBL1LtUZ+OFX+MK2f0azPo011d9MaPMlC1546H24liajhn
kzIAysHdEe5foJSK3xILl7ZeL4DrzyI9Drgotlu7UtpXLc75M2iBDuZ+JU5mqTEl7505njHV0uux
2mrQoNNN5ybzs4kNirmhOTvB5wkd6AKtWxT+gLmLtdNrILnb0Wnj0O8bPas2Uq1tumwglB6UsI9U
zGOidp9Gtsg98oviZGmNAUa4kc0vB4pwxa9Dqozaz+8S+wURI3msRoAZ0pTWzxJRmNoLDKX51Hei
T32hRuN3tbGN1AfxqSde1abFzyAYytcuk1gHkUwXBwxketdP8eEREHZDPfMNrFGAD02Toj7GY2r1
NF/LqvE14jvivIEN1qTOC/PUpWYtaOyG868UzlHtz27L1DRBNcny0gzFSa9vW+fPbFQMYu8c9YvY
thy1BdNGo9aibbVK+XTFMGN4MfJk1SmwIeIB4pB1WWGHo8VOBuFY2uR+vXSLveJmo/o5Ady6G0SB
5h/oEC19Yg444WxSNvpvMU3BJ3PoEFSnfgn9RpYWpwPtwx5rqUz8Vw0y6HyYc+MTNHsVfiuf4EPc
U8/hL2qI19jpohyHrwZiuKE31iaZtelJTJ2EhBs1NUtnQvdmwHrf40LIL6WacXDqoa50fMHV7Kgh
qMUkqZvTbAthNwv8sozxoUmnKv9hoKsqNqXA7nEzcuJxYHXnEVpG5lDV2UOlv6pdOj8Y9RS2XtrX
zrB3tVIfvcYwaFRMWScajNCQt7LbGexWqQ+uuXP6atA8BZZEB099hlpjR4W6Lco530BTdTNfr7XC
q0Mz+hVUYRkDkgyjzM8zzYoe4fPhXhAkevRHlV34FSXP5KMW9ZPzVDcWeoEYfaa+oSuz6jGUcbdj
LsGkjVk6Q2nTc/mUwpEutlyQxiv6tQHBsg9D/EhCOPejgDDbjHYEGVwBUu4rSh08R2meli9hl4rx
MQlMddg7M1iznWzK8uPtPXZRCjHtW0AmRI8F0aOuMo0oDpIs7rv2NCZO5ptVZT8aojm1ath4g4ki
KTaPP9pJv+ckvkS3s+gHRwFCGbNqpi2LMPR59JvxoZWJnJtTlWa6X/ZIJ5ehQHQxMOp9N9xlmF15
zoWpTuOIS5xiZvWcbVJok2MErJcFT31Gf6oPdAeAb/7UN8WevVVuW6H/c0FL2sAzkmnSiwOOtVoW
F1rNkWJoT9HCgl4E4beZhQD/7Y94kcMz0LAX+CkYJTog6zyulTnHU82Hk1bbp6mPvmeqgfO00Yg7
u+XKQqQ+izoKMGn2zfLnfyUfQYcITij6/lQigL2haIGXyTBjl9bNvTT+ylKA25FZJgBaNARWsW/U
QCqQP06nAoFhn5ggt9ApnSd4a+mdp7ocetKt/nutVamb6PhJxv00ncYUHaOuZgQYSsTD9FQgc8FF
uMe7Ah8nkxu5ipLGo+dfbm9/w8tYjwsHOpJsUjogCBydv1o7zcGMOPZ0EujrbazWch+LWd7T5rpE
XPKo1LFLqsxWoaFwvozVJGltNsp0moRW7pXcGp4aZWb+YYzz02J05NfhmHxwMmBD2SI+DA6t3yg1
Vlm3n/fa933T0KbFRPWx/iHTnKCDW3cj9bjReNNYm1tAHeUmdaO7D31tLVSkyZqhEPD4q3eL4AtA
nayZTq2p79Ms/G90nPi1rmvPCYK93kebVA/381Q/gGx4AkP9qWP3eZWtK892M6sQh607afyVn8QH
ANfI5JO2x7qciHs9dmTvTic0ObM9MpHj+2QE0NgIWkn/Hh4WxSrKYRdcFp3f82/u1hlmdnQ9To3Z
AURLE+djMtrIROqoRN3+qpezB1pFiw8Svhdw0MCunK9lAXlSotDQTiOAXco+1S5UHKn1rPAG14XW
F49JpfjulJPp5ot+4WdV0ZR3cTshhpvwyoQnbbM81tyXuIn2gfEUkkZj+R4isI0FZK5vAfxZPySc
0PdZzJ3rN9OIb2aZ/uSy6eenfFzMwpOEG9nGTjN+lsFY/HN7jAfl1y1F4Zu46PKB/wqFwI4GPZyt
+WTqpQ4zpJJeRCPrA5OE+k7VdW2vMEj+H6qKvuXqzCpDPyhzqswnd8YRtEiHzI/yHHL/HN0VcF06
rOf3Mo8Fd2qZlNIts1ffD8G3UkiLtcwutv2yqyv4+9grjgWq5boSPUOGUTYpJPoD3+PdKNzyTmBY
Vlj9AtzmiFBsIXRf1ndM5irmRM49n9oMhD8CXyqpWYiqqSL5VwThXzO1LBibyvzePXqZlAAAgRxu
ouC3aHSv7hyGddKM+kyeTMoZvM1z5KissaYoMlh40v79XDIfhtwMFx2Y71pQDmPzZrDtWT25EHns
WNSf9VzH1XKEdX77WF4J+7C0FloTSRdVp77KQ/q8bTG+zcyTBPvxOXABISSuw9Gpa1hc3oBc70Op
AJzwCitDj9SV7iQ2YZWCQKpb+8vtn3N51y0AeJq+fF/agWtmY4FkbVNqCyJ4cl+Bzxko5zr1nQh7
+TEhBIEjo8O1NGzWO7kQblzXojZPjRGlu3FoeGRhJA9a59RbPMu0O22IKw/l0BLBFhYmOY3H1Sml
AY/YRtgYJxXlHm8saH01pdvtbr+6K0/FbQkwzeUWX2bt52Gnr9qGDnlrnYrGLB5TaC+HHkPvPdXD
BLBBVf8VikU4WBrXwN+XD7XW0Q7aOpOzMVsnRiman5PNbnsVT80hzNxDV8/3iNmXpx+aD1gspjMo
XPLP8+fLixD1By2yT5oLDCmAfw7zpVMewpo2myab1peFY++lEv26/WLfvs953OE2fsMeoiuLXeXq
lrSiDsGQhjeLD9b4xzBIpUMla7Zmr3zmFbcfKub9m7h1wNerGfSbKrGww9WMLXII84sWmZnvJvqP
luTQQ3O6ODmIFu+Czja82DaLO9v7DRu1/r2gnFG0IGIxFF9dQG2KkdfU6/apzpRia0EM8m3Mxl+D
Em02dUQh0g3GeEORNb8r26KiJg7jrdbho9raVuVF8O39dARVdPtFXp4D4B/AMZZ+BSOdNQ4EK+2o
NcMp/BAIYO9z2Ak/QZTy3i1xeVFBNicgIbfCGji6nG8U8GSjmTC9/qDQjzy5da1Qf0+9i/BM1Y3f
yykwTnZN08CXTFOcXRIiIOTHsaaV6Ps1Y+pRvpTvM247OFdR7PzAcKoXjw6WSIciCd19hJ9iT4YI
DdubqjjEuz1sa7nB9rk7zbWJd5hVUF57qpk0Bk5wZv4FLXH5ZFlFkyO+F7nwHoCcg09WDbm1oyQ9
JK475K+gniSiFn1d42NrW9mWVk351e1h7Q9NlH7gds5/2WFsdAe0p4rPdWO4wFuqWHwIpG3vKGby
72pdRg3iHMGUbywe5jfYAlXiEFnKV6GnmHO13YyqhD42zeNU9U2wHbVaewC8kvyKKy3BW73M0tB3
cqOp0amzqqe2b5I/NSkpMuYilF/rUljvk7rPU4TjU/0lF6gL7m0bhxuEv6ch9Hq09RjmBFWU7bOx
GP4fe+exG0eaputbKdRqZhGa8AaYnkWYNPROFMVNgCKp8N7H1c8TpNRiJquUrTGYUziNLhSaRWZm
5G8/8xonDVOddVVRXgXnNbaenJYaVrmAtEGfq1i/N7GeSAfWw7uyOLUE4ntWAyAvymbK7nJoJ8RQ
jbSNruIWzXlLH2RXyYz2rlEFxFuUvj2qDQGzy4om14xo3IEQ7f2xxce/VOvoa9HJ3Iscohn/GdXH
9idPlLtsDKGphAmm5ANu941idBe0S2Z76NEw/fluW9545xRATJUYCaA4KQxqy3vfW8cyve1ADVzR
zKlPx8Lo3TrUpaOYYthK8+PglJhfOLDF34cTGpE5tzdbD0wC2eruaAsp+5L9JF+1XVac+Bq11CHD
aD6j576tiNuOtSLxVyWGYzQJ5twzkyQ/gZ5bHbieXgKXve8PLgJhWXCdiCTslz7aWpYGnkW9mkMd
RN3YmZrgxbI2nI/mJJ1JcUi11y/EUrF1NegALfXaZ6XB+wCyaNWjml8XzXFPdjSs+jxXz2prQL4p
z2ZxcEsCJZQlS2w0nN7y89UQBw1AYPR5bNT1usADTKrGrlqo1jYhsyEsnZHYdyUpL9EkoyaO23IN
oh68dIU+YWC03GA/XwHvIgImgaOQf+EJhlDOftzRxvVQE+dcWdRpQZ9ZmQNJcl6V9ZB7+H5E7s8/
791SXypoL3U02qvgNZbneZP4BGht4wgZK1eNXienmBkp0I59M/1YicVNUovy56oYtM+4HjYHiAnv
bpblk1EYXPrU3ND7zadaEZpGFiblaqhH1U4VIXUA3Ry6v/5gcdPdokSyhKZL5X1vQDMrGwe5rJSr
aAqKo8hKMcfUsniTJanBVTYH6P3J8ZnE5N7jlHtntmq0RZn6kLDbu7SPrwtOAT4HGByFBu3uQKel
2sVR0ClX8CWmG3HIi41V0uQLsdO9/fmc/tHIvv2ovaiL2C5TVU7Oq8ykODmWQuYQIR0yy353RgMq
AnIDNRUbByqVy1O8WTmRIYkoLHX6VTgp0ioRo2wL4l3Bi3PKN11ZSkeBrOCpJXbz6ZRI0oGj8n2Z
D0ATtW7wB2D9Gc+9kCFSB6593VevSnU0vdjM1hHm67baVsegcT/3uXjWzP22UOvz3ogOffoyhrsn
FcgdQneSak2nrb43xv1gCGKbh9rVPI/zaZdIyiUquuFpn7SLazg4UWi29XOiiNl9naYf8yJahGvr
+FDguFwJew9CnLuQxJgGiv57V0ZjdcZs1JlwJdYkErZkDHSyEWVpz2t+d6Fn2MHaVT6WimMibfd1
CLpNyyELjXRoJmduy0hyq9mKv/x8Eb7beDipk2NwmPNY4M7256dJAsDjQMMu5W4K1qOonZjBpGwM
tVAK/HKy6Qjp3uZCS8DOVHEmUI9I8ocmUKJD22F/60F/gktHEYDqHFHmPkBMMuoo1Kk2X+alXIVu
Mwll4skhQbyVVEnuQJKhV6GhfzKfWKUAiLzMKoTbAtVq70xe67sjcuwT6LVOUtxZMdOlATaokVfP
KDLZotroHJugm5ETzef8xDfSwbDrIhE2dapqjxUkghM6C0MNETRqPpvcpZ0N/wW3bjTK+y9qN6uf
LLGMTqpCpLegkDhZTpFD93OyeqmdxUEy3prK1IJRjrNjnAI1RLXiXLaJ3krZrUllBKRLynl02jnN
Y+ostHttacyi+EB49g4ItSRUhAxQNEG3vlf/EYM2l4aySq4DNanl7TiDubHbMEDZMerNRrY575Pn
PpHTG1+QGyp3c9Jey22nbIi/0y+RFKsgrCkWUzaMrSB0EOCliiHhtvP1wDpczoG3G4RnxVgEJAEE
d/BK+6lFOmtFk8U8K6xchCwTM22dvq+kdaaI3VqVw2IbSkW2luM6uZ4WwUrAF70rDUniUP88pKQi
7W9YvFvougA9WRgl3H970RbKutFUV4J8LWAegkj6huK0J+n3oUlJo9FXi4ZLoT9kUnymzYxc0W/U
MTkwg/uHNw8BhQJvVdRx4Iq8iHS8ObyRV9E6zZfF67TodEfHcdMR50lf90TeR1kjVnZZhsP9gCY0
yp0HYo53SCUCXOqf1sKL41bmBN29Otqu1XxDz4zrWb6I0tNGOi/oyppK56JP6S4+aiqSvHF8pbcW
xm13GNgDuC+dQDvNiEhr01NzybbkT3Eer8Ws9g4smf1s9OX5AEt+ez59L2YYzWEUEik1roHGrjPP
3PaeaY9eaF/+/IPezwJWhUu3FgwdWJf9cVCHcsQviHFIbNlBCsXp7cFlCx0Y73dH8fJ93n7OXpAX
KX7ZDzrfR3Qku3FCFxVI14ttsCGv6+rfdiyXmv/4d35+LEpUVgJ8+3Z//I/T6JEou/ja/vvysr//
2d5fnZfP+XVbPz+3pw/l/l/uvJD3//b57kP7sPODl7dRO112z/V09dxwqb18SPBcLH/5j/7yt+eX
d7mZyue//f5YwF1Z3i2Iivz3b7/aPv3td67YN5O7vP+3X549ZLzOLvKHqH5+94rnh6b92++Cbn6g
iAJPj0nm/3Dv/f7b8Pz9VwsqF9g7bqRU6ZdSVl7Ubfi33yX5A38JpY4GLeatIF1//w3hp2+/ggUE
TI6GO7EzL/79+3e/eD39XqeFsfj28295l10Av2ibv/2+JwCsoWVIAwThCYhFtJxpFuzuyIIQGEhV
Jrll1kqfQkzQnLFVx8ae43rGFXakymppgFbqtLrlbhCvAWn42ybSzWPNwgVCFec7fKM6p64S7ExF
qfEfi0ZE6qYL0d30QOdm9oCT66rpBYR90a9YfJbbR1VO9I/YCZSpTSJgfU7S3DwNMlV/RkGYeM6v
zGo7jhgiIG5g6qfDpOuryewnuklZuGJguHqGYvA/G400X7+Zwz8Yl93s6HVYiPOspYULlnm/r1en
wSxxTEpuA+3KiwylcNO8Lz2tUSp3DPJi28x+7WWClr0GmP8bG6l/rtuufv6NfdT8turyp4eWtfuX
2FKs53/7vmzfbSkwZQ+PD8XuluIVP7YUdXN4+/TtdOA+y8X+fUtZH7jn+c9AG0gPKObsbKllfdIP
Ilhm3ZO2fN9S0gfejlYGuYz+0gb8lS31Uqv5EXcsb02BfTl2QcQAFzf3Er4pElUhnHXZBfcpPM2Y
uZ4l9dCWx31ZixuUrXSueSNflaWqO/ksfp5NOT7um9GwHCg9PrU/vcKnkNaKFzW9chkhSO7MEpUA
Wx2aPHQAqdXXgdTXKzX3rdDu48LYID7cpBukuJWvyPdH2xkJEs0rTHgNYRZ5fYyx/SnoY4BMBqrm
6M98NtWqBqJoDY3hiVB6DDMEUllImeakKuBlKl0dglYxNomhM9F6WY3Azg7U3JY7aHe4CI85zUip
8EpgzHZPoG4GTEVGJbtClx4VGKM7Q6/fQmcdgbMN5Wvx4Z/ba+fGYm3/+fa6fvjysLu3+PPve0v5
sASHyO8BKyGJWwp13/cWvyLzh3H9wgwj6/yxt4wPJFpsLur3IsBq5c11xa9IvthbZGBLI8H4lb21
hxFeuO4YE7K1qNHCAeFK3V0sUlzqxuybsjvjSbOeEmOjVLllm93wVZ5nJORu9JLaXqwMj00gbdFk
FrfCXJ4pix0m9LwTTnH5lEbuKhUUlaLq55eR/Ofy2llezPxPlheRxm9e17TcRl2zu9B44feFJn9Y
sjOiIg5laklLYPJjoeF/AFGTajjYQhpQbxcaCl709QlUWFQEVD8OceMD7VrWGbygBW1LYeb7BfMP
xEXy/qlEQXSh0kustwUq98JOeZMnZRFQDcCGxEWVb2Aj5DvqiH5K0G5yq+udRovd6GjCJe9TOizH
paBfy1rgymomuqjTozc/qHfSYMYrOj1fgjTI1gg7XkiDaLddgVOaUVzLviKuof1dFgPqfABdnF9f
jD+Ntnei9PO/bDiBXdnSMPjJkgSm3BIm4ZKZ//Yvq/ohf3z+17cr89s7vFmbVGoJinG5e11Kb9Ym
+fNyX0GqpIy1uPZ+j9mJ9Glakc5B/2UlLvie7wGG+YGjEboFWT9dHuKSX1mbrPGdC5MzkLMPiMJS
f6UduZfUJWPSYMgjKi64QnlTVMBbQmUWPSWPDrVnX4rTby/n5bMWARnQbahg0AbfPW8VbbakMbZQ
vWpmBD3wYYGX4cpJqDpYkjjBYEx23qPkW+tWDh/dDqcxXaHshJWKqKjr9mskBtqmTWYLab8Wc64o
dLE0PTESUVu9mdM/iNlf3Kr2HhZrmQX4Q5EBxYZl4N7sWcClBuGSorhNYdwGyZy8uI2cmGZ4WuA9
N5aAtKvS/IjKrOAa1UYUp3wdjzCNcD4XbVwNe6ekomtXivkliaob6oeGU7aCkxnVYrneKa5sxhXN
eLBTRaKsxqhv10FoHCH/NNqqUKaeNuSmG5/JbUN9MSi9wKwrBwtVw9EyeGiSHB+ZYnxco4ekRNFT
aPqQRqxx7WvCjVn5R5pfaN4/z4E/ytQX7s2fHwKr+jl/DH9bd9FDvhP/LC/7tvM1aYlWFuQuuMfl
WiIy+nYraeoH8BmYVJnUtWFPLf2kbztf+4AMD0VGfckXFyAh3d1vO1/mTMDviN2IZwnyLL94K73s
7TdLnCqBwf2GtPuSWHA77gXLVQs1q8oHHOYDv0+2HZ6fUD1Us4wdq0monU1yLTaOnGojZlpRNXxW
6lDt1gM20i68DB9TvnECT9LO1JvxTBSzEahBEKw1+qzqCmmlBDZ822Ye4ojDpmjlSvWaejKRiEh0
EviyC/SHECnbBOmGMKDZILCsuUODyg7YK0hpyGUo2oqE7KbbTbOwLYa6+WqZTXbbI4mF+q1fttpm
Nnx1BCeRFZWX4Q8nrtWpEcp1HWNU48Ds9kcqt5J+NEDLGx0Gv/5MUQh6vhSb+iUSSMqlHiR9tsmm
In4CWFmhKGolny0p6AcaDWF1F8itASdo7GMBDhLQqkFUKuhgYTU9g4FYFHTNwnjEOSS8a7vZvNKU
NJvcrDBm+QRROEFxojmfobc0mvqxSq0ejkgi0OSxBiF7kmRfz24piuvmbZPOUuX6AqJBsJV65abP
M9QgA8MQWlvE8TK3kQFOJafVRzRcuknQAaDjrhBdiFB3EzuxEmrOU6Z0zGLYj4ptxp1QnSYNKFHG
OplrrJZqqEMWvq7QO8zqiUxXjBxxUuJqVRsTus1tnGLemPi1TNfCmouzrBvwWJfipumOiHtHekRl
OmdHkYTUFbrFXTXYbaYLGvIOWnKel33DdMq0j1yYU0ALZ2w6n0JwhPUJrAFsoeRMqe8mUTAf0LxR
n/Qwb1ApNfTpVo2F4FMKroxvY+ZZ5cmkuJ09tlUS2EpGxypwygEPQJSSRfBXRqU+B3mVZ+dJ1ajS
KowEoIB2n43xx7ahve+2Yw4eS8gUqElyx9gCbIySUynUadLjIqsqqyYt6UUaRglhDjq4uKXzHGDx
NxrjIrinl5mbGlUQ3tRFbMa9HUkTvOiqZJ85vdaVd3UuZqod1MH4RS44j+2pHyN0wajW32XVKLlj
VbejXWe6eVkg4EefoJ/T7BIMFuyazioGYauSL3+tW99Ct72Jw/CBUmNLK1DyFeOYsjqoRZjrre+C
AWgAU6S57q/yLBMA7DQ9HKdsHnPd1to07mykE1rAnEYOjasCuVc6SQyodT1DaroTcz18rvLFUjPX
jRLTLO7Dwq4VZciYK6XYjBpE9Xau1XGlpFXJakpY725kqMjcloitml455lhAR/HQh67QW+pXIQnK
klWCBrZrxabcnOh9mD8YUlOhWa0q9XUyKKpgIwYiw+0TUmSncwRbqtMuLNrRk7PSl1whQPLE7gu5
O6KkVyA8nekBV14pRptRyLP1GGtl7Yap2F/OReXf4VAMqqVOW/MsExt8pzn52pu0zsIMRzAluQkC
NE/tXh6NT0EmWlclSsEX4iTUp2jnKjg34vrj8jhh59LxKCq3zrJBd6qwKzo2baXfc0JGn6y2GR98
bTLNrWl1OIlyUqM+q4wR3T4/8fNzfAH70NMHmb0Z5PFwMaWlpNiZBHLdySZwL7aIsoDszIJmYWyb
DabkmnLSUaWIc2MT0A/EQBsxsPEo9buxxwu5w2hU6c029eqoJ1D69Vv9H6y4/2Uj+4Xj8Oc3+tlS
LH+u8yWyXy7137ZN+pA/7eScyzu8Xu6EsB8ADHB1EocjqmT+PePESusD/wktkSXXA4JJQPDtapfF
D0sOSm2QNPRbvP89qFc/vMjjIl61gKgoEv9KUE+I8Caop1ZJyrDQseAFLOKr+wVniRY4WEdtRDe5
Vly4FPdGUqlOnIu4IOb57IR1cwhOTjCz95moSy2wL2SYIKYuQ/U2Xi4b08gV+rkXc9/1q0jMZzes
smz7Zk7+ICzfx2vw1QikiJpQYFqcBl4QsG/CcqmMSZFlqb+opTA/CeNsQ8lvdNNZld1YGHs7bOTg
FAjrllPpWoeydAiz8W5wqQhwccBTQoVhAbvtftECa8dphqV4YeIXt1HLxFoN2ACBv+wBfzYavgMZ
sYAfBpGTVb28RSIaeGlhpZtEqjVb0+vpuAsVLp5WCo6Dvgy+KByQB0ZqSR53J0ReWtYy6Dq6tDpq
c7vPKWLLFxOf5hj45OFKz+PY1lClXQ95Rrwkzz0uY3OD8LdSnUXCGLriXH6WwjB2MnV+aunZPeYI
PJzFYl0dZYhdnIZ+bG1S2ehWQD+UdRlQkCBLLTeq2F0M+jTcSUqDbreGNFbYSD2KlWJ+r8fj9a8u
ApY2w/+CDAGIoe9NAUbKwtQranqhWYl6VEHjdIxZi07EgXIdzSXR6dR6OFPpu3thPomrHMCW+/OH
eD+8HOvoFtIiQCwIyPXu8BYN4H7MsJOLIW/lY2gUn9C7zz1l0LvVZJxbc0DxXK/DQ8tvr6uM5SKx
Pz22pTQKzHOfJ9GKVoMxYRZckC0TT5nSJ+6r0QkXSUk/bqwNUe214S823ciFuQj1CK93xU5z9m2b
T1628o+8geOFUhv0S8oFnHOY4ixHwZs9mEtWkcd6jjsDwndrnNxVt6pm4yrII8j1oFbW0nStBjFu
ExNBKEbcTVSjJ9/Js1tEVXGMwkq4whJzukxqc4O08FrOhdxNW+mOK9lpVbs2ZuvXuBjLU0NCA7ij
LvAN6ia7T520aklDHrlNol7jetKG3msn+nE/Xxb7XfKFpoCdJOMDpB9/2n2xXHksiqAwzPk8irPt
GHTCepRYpGbW2F2iIRPV1uODUqpfos7g2NInO+tM47VY9+dTtGzunSkiucOEhqYWNwo3wbJ630yR
kNRh3hezfJ4rvnimlf2JOI/p5761zIvWL2FXVkoinchZrOr4VvdfELnRQ7crDZOFUyXFZ007DRsL
IauWPKjzTA2ETq7Vje0bsdpvwrZa7hK1vp87dAQODOK7MxY2Nnqg1MwWTTrI2buPHxQUwOrEEs/D
TDupaeF+bhTWVgweZnJqPB8Du++s+DSumuIUlLWBZv3Y+1ujp5S2gtsDdmgKpXtt0JtTAKR+a/fK
FEBUwxvrwLMuz7I71MjLUzQEZg7WGtWR3WeVrTHJcLtuz5U4q64oOLfrgTJvg1qftBKEAHPQPjeO
86kcP2ZFyQBmUjEtCCeO2iruEfZV8WKyyyxuz7GUqVYhorf966b93+gllH8xSAUn5J+HdfZznXVP
OyWapS75vThLHWZBn30P1ZY21PfGwRLGobHObuYapaPIr77FcQqACiI/KLoL6om7iCn/FsfxK/AU
lFMgYrH7UdD6lTiOftbbtUWwiACTxCZG3Y9jBS3e3bUFx0JAYqitV5wh21BL1iVaQoNP/yAPbXlw
R+0KYB12GtNZYCabjAIiD2W32K1BmT6NjWRdCCrO17cIVTnkX04+Wk6YWE7WNhu/MV1TEI7KIHUt
5Ult7y0jtceq25hh8KlMahAV+cqv9FUQxhupFh36qZz5q7Gc3VaP8JgQ7CBuQR+HnwK1cfFfwrei
wkkhsxHysAVdoSSqnCTbWLE2tY4BiakPjgWI2tayILLlPL5RRO3Ot3rA+ggmRoKXWO2xrq2VRKGU
gOco7yMN9YHbe3fTvh9YZXdg4Qz0C260XrVVcVROaHPoF0Crvb46WEg+MIV7l2VZlUk4lkyhJV8g
P9RLh2TB3n8VYixuHYkeF4CDfbG2Cn3xRo7BhJrBaYTMUmZez8kqkXxHV+1EvEE+1LFAiJpVclaG
x0qRrRJQA3F83pqNU1OcU0rMrNLwqBE0V+8/dUrjitLtyMIJC99uEFkPeH0MoG55Lwh+J9Zio4L8
oaFcLhonXREDgqcmhVXMVCKaEXPZqYFXUz2ahWSTY6Wl5LCrtCN8yQ/cdXukt2UuGQDEFtgjOMTC
g9ydy0Vlwy8H8Au1HvDE0Xp8jAMkWbtPHajHRModWgWqQdEFD9CcQUll7FR4vDfnysXrif82LPrD
eXjzGHvxRYawgj4FzENMSo8S6iJ5A5AatRTtkGg2R8+bK+f9N9673RH56inbjRwLyuziXGUv4R6K
Bge+0buGzevIEupRjQagvi+9aYU1kpIJI9vIN2GpbWPRt9MhtoWsxB/nU22d6IsVmHpUi93VLJwV
Re818ydYtg7+e3Zeinbhe77/BcO01/vsTyOcJbz+cet+H4Ifj7aX3agNVZEm7kBCG5oTjoabhIv8
j2jnFZY6TbXudcET+uDqvzLJPz5270C2BMRcy55JhqjtakVhF3LsNGW/Sv1DHJ7lYPjZN9w7onIt
wuSSeutqUSdqajTAsvuff5lDn7B3NIVdjesQRKHVMN3Xxk3za9LM3+cIwyoUPOHO7/cW0SullWBw
yHbSeTs9dgarI9CgoD7+/Hv84XZYmihAInXu3L3tEBkt0hENn1OloW3167K7FQ9h+F6LJu/mgy4+
OBGkgmjy7h4z8FfBC2SsuKxOOOGGVTlx00XmVp5FlyCZ6r9vm+BGumxYRfpxo6HlFMTYNym3Y5Bx
hhpfZS06xxsMJxoCvk4YP/YtFGY9IqyWIv7UjHDr8vuNkGon2fgxBtetpvkqlKjPhuE5llpu1iUe
5Mm1WD4F7bASu5Sq8XzWGo9i9SSovN4oj4RSPJLCs8V50CxCKsGDowLAmj1BeWrUj1LhzPW21Ro7
RsIN2sYWnoubE0UjI+wJApyBKF8Fs78aMkrjc7lF59wJRYM6duvW820lSEdKH29ScaGBrMtS9Iom
PZPzZ6TTpOJLVBtfNbW/1bX52vTHq9ZYt/LZgNh5lxpf485ywwW+KdWeH4vXYc/AxeFxy8A1oQEX
s3bVMLSjzkJwQfTM0nD14QIcpS0M93Wi2YKqrLVBWxcobJQZCPvgTK4sjyVykbXJGTYFJ0n11BFC
zBvjsq0escb0uRuXr4Dsx8qHeDkJV13xkOuPwXzfqZ9IN7icHrQou/DH1NYxvVdHy02G2Z0pMxdD
7GGb5k2jvhqa+HRG66sb5fWAjn1VrciYjnRrLWeICnYVKHhyE9iDclucLMtFiJ6qKFuNIp6JCz25
FF2TOxMdPyr5mhsU2skUyojdjSsEz67RGUydSDQaO5CSE6TITym067YQDGdKP1yX1bDpjGY9Vtd+
mGJrfZzJDdiSyOvkwUEK6jiDBaAipWrqGzHTQMxyPUTM9ljDBNAcAFFIXdUuiresjS94m7vUElpV
cKLqaeSPIoRYoCi65heQUZ4OzTmypG3VqlsjOC7YZZoRbuP4Ad1jgjNxxZjnAXFoCw3+NSKA7xsL
3cZYuvlJ6cgRPYtS8bICuZbeusn680YDpU6DYGpc9Au9tvsihx4iECDyz4puNYgXizrhXAlO3IRX
RdbTT1RdNOFcWut3MQIRo6La+Brac5K5RRfYeMetZJoyfmdxHsunVti7VSqvtCI9qw31IRHj+0id
z3O9OCvm4aoZzJOMUFZUHyU/OILCjgochkLdY6dadpbXt9AJXd/42EPJLkKYA8WXdnoeVGgOZQ+G
J97UBq4u7eQIdXONSq8XirOTWnQlLrqotpv4SfIhHcBHnCXJi3h8o3UInNbqoDMO5VrSiaSt6GwU
BHRKC1ueHH2eXDS2vTScT8o02dRye5xVBTZW5Slg4fuSd+tk2TOL80KGGWTYsRTbZtCeF9R7io4S
DChnXacIizbBFN+mGrlDlW06IWNBaqukvPen8sLvFC/UVTxRJ7cOSqdt41PTvB7kwvNFzRFEY92P
9K80KNrksEswKTeOHqSXdaZtBzjb0aRsk2D0ojpfpbrgaKJ/q6j1RkcEwWT1z9QB89DLpshDnu/E
oiyWYsYQFsAjyqy0S0RC+6yhxzYjOUglt9Bp32CFyjdMzPZab8Z1L9/3Q+DF+bWW2ovbUzmcNUV+
EWXRNsyze7MWLqMWLnvjn8iT5KDCuh6FE0GXya1Du5nvYzlxFWZB47hup9rrtcFhj7VlQS0mcqSy
XKnZsFX9dFU36kbxu+0YWWzhfqV2ltfjQZgUlmeKFwSarlJB2dYhAAu4FkIAxeZrDoYTBWQ7hbK1
nxjHYR18Qj57LSTtSSZ/FUfLbsSL0OqOpx5fPsQqp+BEi4JLQ+7PlOoeUv1V3Y1bbF1Ls3GVyfKE
JKX5nq/g/NlivkVX2IaVv1Y47oZ4PBPi+Lb2oRFLIdiP/lwystM5STYdXUjsEDxZSLdRc10H/ebn
N+07yCTWBwv7AKEwiuCLgcnuJShMcxNGXVGvMF04imWygIjDgC5eQU9flNNVlpMSyrE7TiqCwYmr
i5anmuFx0ounwO+d2uwvhPA2GX5NA5dgY+/J9q5ngx5xSkBWr3TAmUrtn4v+ZMvxbGvNbcpcWohK
t23q/nxA3oUee5+6F3ooXUxvtinrlTAmjqXetl0MGeyQe4e1xHo7scfyMfScOJjlBfexV2wOjQbX
OznhyxklLlL6RhOItrv2ohNrrxAMtxgtTxqG8yUAiENUWGWV6n533FfmXcBUpIjmyzCD0GYxumO5
LR0NucMlRw/Bf6isK7VTP6qVQtLY2rU2uQrvWolPWrgIl+jbQb9tr9ropqWPOVoBwqkSDWmv3yik
hD3Ks37tIG9gi0XiSepdiTCUSnQSNF5H0xhp2tUUautGn85qpb1QjXllKs9RElyEQnOx7Dld6m+1
ILsTgIRpc3CRNpaXWtmp3+crKxhuETDwTGu4bPD0GFBrN8JrPZgze6zHVTbN140gumHfbVBru50G
/S5tg6uZ1ESUcRqXZSclGyuN+OtYETB1phsgltUWidtkBBpcJErMhg6VQ8npgZl7SbHeFGI5An3E
4tJlWZ6JnIlhfa0Kq6WMY87mSc8Yz7fdUdcUa85e3zoQGb+rH4Fgey1GAbtbCKy727WpzFGrVT69
KNZN1K3KbXgWUVJt8+41H/ul+uJNkfHPPmWElO4He+sf6zGvn4uFD9Xsv9XyNH9/r/83CF0qO/7P
q49O8Vg0v/3L8fNzGuXBv/5RT3l5g9dqpKV/QPQZhaMljaG7tfBNXouR/IY6pLXAM3VVfAuWFyTp
AyqtvAbRYghgi/Hlt1KkAO8LuBgvoF1EtxII2i/VInczbjo9Bp3kpZUIpoM60z7jdFbjGGkuRV7r
fWZr/XEcbKL62JTPafK2tatnbobrfI4cm0rwKW7GdqMrx/rc0wFSsEc6oiNcEdb69gB1MHL6eSMO
tMiOapOL1tPRTFJJpd2que7jtSKsBX9D6JyDday4Rxc9cTfUV0Z8VOdbZTjxOZRCz+8cLXX1dp2N
x+W8jYoV6VM03WQ1UK3T8Ni4bW6yp/FB+zo+IIisnk24PcSfJ3Wb+b9WiXs/QnuntIxOQu2Hqrw2
Ba+5n56NT8V9dS/rjvZJfO5D2/gila7xpbgv7rtnCriAUeYvYKjCa6x9/FU3PU8RUsdQWO2io7qw
GeLjLn7UlzSmWsfzaaM4U7yaim2brPF80brPqfAVVQQ7G0J7jC+I5N6s1ovXG+ZtTesFAvjj4nn3
lfbpR0ZaNoofMOmDcVfWl2a6EaHqCR9L+YKE5Gz+Klyad91JdjPfJp8VTyBGA1fnVD1cJNsiEcoc
/AzLq4FAksivxlHKVnjhf/Mx96pB/0ePqe6WCN+P5l716C+wQF5IzD9bIMv99/Z++//uVPiDOcct
HnbRouyKjsVeXJpJ2MPrGY2QKK9MG8xmCqEIkTVfdxNQfQdKtoc+bS8e/W9+2j4Ff7kTLA2yL+zW
hfm7T3Gv1bkI1D5S152jrydn8AAZubHLpnegGzq9M/M/zYlc3ObcwNUOHE8IL+wExi876u0D7CsQ
ZGkyl34Wqmt1PXiiR2w3dw7d7YYgL7W1u8lpT1DGb1WnvzEfxie/suWPUH07EKCVDZgWhbjkqLwG
KFphfDeva3CWX6KjbHQU36WyXn3MnoPLFplDnfTfST4KZ4pht8fRRxH7PsPm30hUUAj79oNa2qMB
PJU8DRlsu4ttwyOvR2ctaby4tVvaMjfBSfsVUKLwUTiNr4YIKX5bOQougs/zQzniiO7kZ4PbXwWq
46fOiW93J/WtnjqQm08MMvE76bZ5wqfmfPo0HAdudlXZ2N5FVxjSIjMoavYNZALUUSpnTp0CeHfs
DOFq/ozOJQhNwt2vIb/9Wj7mj+VjHdtAd/lHIbM4exLPFK5dHCIkHthRyo9LISdwSD5p3NSai8hS
Z9r5vXwcuWB9hhx4sd1dt2sfE0s0aI+xxkgPBdEHp3nvfP/nNP8Vp/nQabJIJby9S/6nT5PdZOnb
WQKwkAo/9hoc2rsfX/WjZIZTqq5LOXgeZBU75CqyoQHNG6tWkNZQ1EMCKoc+cu9y+J/4yH2A0uuZ
TbsY+NYCDNL2rohEg/RhKbm6pkrgjG7j3HxCRv/M+ZYR/mmH7uAH7YXD/+UP2qNXvk4cOCeSElJc
ldRkd+IigPay2VTquveBRihmMdg5MAUHZd+NHI3jqinHYGNYOGYpuT+vBKSO7Fqnj1DDRfE0CWcJ
OZ+y7aSE5VEoqKKjYkMCnyGsVvrEyVv/J3vf1Rw5cmX9VxT7DgW8+SL24cuEK1/FIotkvyDIJgnv
PX79nqxe7bDRFBGSZjQzoY5qmmYZJNJce+65+7IAa6iqQyRHXpyZXnw7iHJi83GzFOyZ06VfF+j9
7cwWKKtjJITCSHYMiaY06AmPgn14TRMpKwyBJh31AZYLTSizDlUKhH8YQjqURygOryMgQ9KGXfaU
pARxoZguKd0Pj+n78c3W1U8T3ogAHEPjIVKsuBDfvIQkCEeeq4P+oLq6Kz4U8A30Q//c7Qan2oUL
FI9LS67MEKB/8iWfV0b+u5ec7biZkQ/b7v8O2BzbnQdpxosczLzyqUSncvTzeqpbAt73BUW/tLXm
NHS/xdZautdZUvyfvtcZbOWb1AJND1rsMLIQgBy/l1p1FyTR1Mey8/DA08PBJw15fLw7nxeiEtfF
mS/e++vMxImvZ2pnsOuMa/+mWYHenfBrz/HdZvVcrKoVGsZZKoWBvKrJQBzOkahHCgLbblvsM/L0
tDYtzrHWKv4IatR9Qe5lopKM7BuKTneLRv0cXnyVf+8HPJcv1aADJAz5koPc7Qbyz0PjsJNhB0ch
sGKKVBi/qlAxFNLsVKzLA3BpvEw19AC701afBxaWxnItR3jn3vq/4ViWNsxV374byz+7YT7U2+/m
n6Eb35thSuAjFJliw3Q2oF/quv6ygpLJHeREUZI8LDUWXpzjWQihB4iXB+0k6rvN4Ws6mMYhuUUH
XgVszYEZhCb0XQEsIPKcrhSiXOE27hA8pKWJnmuA9bdLwJulE3NdiHcT/bufmMUVm4X5/9UVu+6A
T0TKvElFrbaoXQ2xQ7KU5g4Pt5h6riybwpsEcClJJxPojn/xJM7E5W++SxYnYSZXf41J+CiAiE4P
BpKAUBuoPpmJRimKhamvC9kxzS85+VLYvbP7gnpe88GOTPLqWwRgClM/PNJTbUnEPZ/3IGwlo+lu
Rvrgmu5dRNzPFwZdMz6wDt4NSp7ZYkkLHCkY4GWHd8BWakLRUPWkkMEOblWnHUmHvBz+V6/zTb3G
QX5Qd4DtnUD99xWvLCjnjjj6jS2RC2e/lK70qJgtNVyPli64pSz9zoNzcvKs0wXNXI+qNa4RL3FX
aIxHdVNdIZBGB1c3Q6chGsWX1RDnCBpMe9gE9it6v1sTBT7Geq02skTk2yNCU5wF2/k133mmfGzI
K0edVexoVocJVAm1HhsS4+Njqr/o5msCbWfRiqxRyGsHz1DVz75T2yE+FVy5Tki/HpUdSbdH3dQs
xVoBPbAC1wPGoZoJsWobRdurjmr4s4xXoB8uDR1vm92HuKRqKjfanoXLBIdf3Udvzbq17zs6rHE/
X2P6VTW3j715v9fJPcJb9P54k1JHxuUykq96EwAU4tzjqW0dEmW9BskkXi6tAaSYKG/nq4ys9+fT
Cd0HCOjfiWptaos9HoAVI5uX4QD0rw3KPbO2GnPT0peLCNGfkhbKPaIvCt6HkmyrMrMt6nHth01L
dskKaWETCsLs6cNuE60qs7QQHToE2022ZR9WmJUdrPp191C+jRUpctLTcR1to1WLBgUUmR/SriPK
2cNRRPgw2o5r6cAuy0boUcBG6QWoYTxi8rJ/REX5QSdP7ltLLhf+hB4WA+EJKbcJKTHHhQXM8oP1
GK8aSyWdla8ea7M1e3Na97a2wzRzdCArnzhg/CNuRt0e97dwEphp+INY/OV0slzce8VZgH1MFdjp
VEhtJbhT3MDOXuVOSA67wZzsbNtb5lFzgGhfP9YrS1hjiPZoW9RcsPqWJMW8KuXfIimW5mem6Kum
LJuhus4P21TeTjv01o4jNThLvwjmZAJ0RddP45ZakoMzgCpp2z9u1+vzaWF6loXWzMz/KbR+Cq3/
TKE1sx1/y0O5JB9mAdjfUn6KrLzrB2GOtBYo266Yq3nejpMbbwpQaQHdVJngknCYfqytzu7s1gLr
rD3hZ3oZbEB2nZ6y58Z1CS3ZXF/HMlLsOXDj20AZrwRbsPU1qjWoYCq2aAU0tWIrtCKTA4hKu+lc
oL4pcJMmILH4GcKiVtCYFkQlVKvs7NKaoK0h29a0OktZd9aTb4IFy2KaFF3WV73FnUdoUVCO2z3+
WtDURJ4GPjsshgRWDaTpPiIBuXuS6BOwl1cXH0aD85pS/QiiXnITO8cbsKTAMOrITU63YkvirbEv
v0rORLfQtBnZHrf3jyqCAgFxE5gPl5wYZLpqbajpl81Fga2AeIZGYAGOVCGnlrywuXljAzq/QX3j
eVSRXY2Kl5cXZEPXNLJi27cTJ4XxCoYRG0Ali00LWPbvQF5qq3ZqFg4zCtDPykycz/U21nNhrWem
fKgPQeZXOSL/WL0Ws9dSHV9s5SWocraSm85kGU62jPK6t4pVttKdYjWYoyXZPFKPIoIoBazw0FLc
xPatwI7wvwzx9dRCL1EsuGRqdoDlZ38rncBGqRuN7NCqaYLn8Wo7p6E1uakT49nBjXfweQvD5A9p
DpOGtyeYoGjuvh0fgMfFP/kgOJUFzPxqskYTlr5niUS0BwtMQbCmC9hguBk8BIwqtDzchoqv0YL1
ZmqwuEurpemmtKSD6gg2j0BQsurswvQo3onAcYUNFtu53VDRLSjNgKexApeUt/xq2kunfFuuxG3j
0MDyTRCUUXDRYDjCOnNDQmCeW6WT2all96tm3+x5GzUGa3zS7mQC/kaDdYp35RsdW5iZno3J0wSG
JAxDGl46/D+xcnPAJ6KaEbZ0SGXs48ZqMBUbxJ1ggIpObumWii8NNwSjnR0eBAZcbWtsQ9s1wIWu
3o6H1ibhyl9RdLt3liryl0XFzCv7KSr+tKIC9C6fi4q5s+u1KKtAP1QWHKshKGoL3Q4g8AfbOw3/
qxg8nCURMoI9g9JWh8kHweStESfQc3g6AiWRmZGdOhz92sFhxaa1ViE6nj/UcAdac7JSM8R+1nAI
E5o4azPbNbt+pT6A4ozIxEMcdlqPB8AOTJwK38ps9BNh/gVO70iR/MdHygee7MWH4KahydpYNU7j
4PDZkgP0FVCg+QpJfapfTw6k3RIM5dp0YO4LvVOfc1+o6iJ0Ouwr2ZEQEmAnuqXw5Hc9ZeqxtZSv
k92ZBdTiZCsPyWqCVJIhISWTyUn2UNFkQKWtk5joawGJKVuJWTuRHWDefPyOtvCub3kmuqrgp2/l
jr8OrcSundIRnpnsRZUWzSBfIzN3gjN7Xwp0CntteAqhfAGpM8sd3gfZKzyzTxDcyC7x/sDE2lgp
9UwOE95tUoe96tsr61f2ihyPwGbf/XVih2vBLR38xBVDq6S1k2LcIdYlsUua4DtqtvCVWoWNMeEe
M2iBxG4xAib1PTPAfaQOvnbgtcL9sMiFv47Myc3ZeGz2E+PEneR4Fbvy9evA9AR7H4TtvnNTiFwm
djUYEBoCCiE9xqsUNsN2osx+QK3QSVnXq+QmupEf8hXEN3Rrs69vhTWKyW3dQcDmauQM8OyZMYPu
MCaI95wMqwBmUBpDy7UWNAbkN9rWO2Cyh4zOzWY/WZDulGkXEevlu2w/DlgDHqfEs1BeQivKmx6J
bhQqIKEQm4HFHUM7tgMrsMzoFMA44UwO6p2prhIKobI9a3QTB0zh1miDSQ/PNTYiCcygkDHWzmaq
OnBYnAJNyqEE0BDxZjQFutXt4k2BYeHRYOfBaBiJckRud+2b5xyoHydBlCdz9JvICU2oeQ96zaMw
SkacLQsNsamCmURKxkAUKKdo+e0o1HDKVb2tt5pz3pVQlRXU2K6HDhUx8IrG5oNgK7jpGhNUWwW2
PTtfYPwH+Cm2JeoDCLVxN8aqJxd2hzomBkPG8E23dZHPhcptcUAwWrOyWjNHaKuwtBPK8XBtwyJQ
fR0hGqIGE71zPeh52GUuQuGreiWt663giA/yV/VrbY5ffezM2oy3AJm7K/jVKPljjjZahMD8SskG
oRxzN9kPdmdxOywtLE/fAUrtyK0HJ7HoWwb58PaW0NML0un0fLd/isjdXU9eYPV5WDDautGdujc3
zNoTyERuWIilJrfsKiV+QTUTBb8g0RDuSWEcXkABYCIMYrJtVlq9axx9rDAI5DAXTACghQyWVDF1
vBzV3GbmgDNyk2NhmCxks+VhaUrsA9BnmMgLwerZAniF8F5vS+vAXWMlmTmOCnTsOraZkC3HFvIo
GC3xe4Q3JBCuk1XCzqSak680R8DESWv1AQzgBAyu2FB70VToiInZ0sBl4T1iGY6F4rWDf3jL0e0k
cjzs/QwP4NpwC0xQS/irgSVEqaIV4GO4hZCFcoW/fCZSZ3kZudDDohtq5Emu0ToQIl59EnZgmYXK
DgUyKFf/ZHhgvgc70Pkeysf2XdFSbLQUu1VswZSpsBUgYNu9v9Hw/2YFvt+Q+K5M2dlV6Y6Zqcq2
sJ8F0t5BipnZ4WqpQqoxOQaL1c7seN06JeQdrNfTeNc61Tkx213tCATSDq+DJHSETe5ATkMyR5DA
IBCAxAYGzYoR20TBzPUBN8MADeBhOIln8Rxu20dhr+zirb9S9t197gyEw7sMi4VIEVk9ojwKMhyy
m0l6grExKQvNEDsxzq0KWfjts1HNSP0tuITgMcmwYbFtXN/WccjYKrEAI2zrjWChsvXS23gVwrkd
3tMfO6quhg0ks5OcfYuNsnERsDURuGssWLDZnW8msLERl77v78GkaZawO8GdiWOu41M9K3J0iJcI
h3iE0p6wm54qSmFWo8sCgDdsBQOnfk7g1BSmeIIfh/PPXKDIEVaIhmIXIlzKrFv87Gy20hVCrUx1
MtHMouvsN4QZofJLAHkqBGPhnWIjwmZwwsOIGCeHT8wctLrEp1wfVgShjUbXCKpCdmEyAuxqAfHx
FmY1DwlrOD3creJtDyykrW1ZkBYlbxBjPmx3PGWKJMd3uBs2s8RbhFgHzBp7+2BN8BUM+BwSYUeY
HVcDAtuAm+pjRhLMeUKlY3oPMbfyaAp3BmuFnZBCtDGHF44nEKMsgdHg85m70654QiHBcZy0qyq6
zozL4SO1x37DrVBcCGmAh52sO6ehxirb8wBLZpdureywXCzoToIn7gRFbnlnFckBbKW9Z+orfF23
og646jeFOpDiPsYQmBOh7HVTwhdTrvGdt+JuoJg36V3nDhummNmGY5/AwTXxrkYFjBI7M0OXOYMT
DtEzPO96VaP8ISTQQ3iw1YggtEV7K9qa9ZVt5BBGQe8EcAFhdGAK0i36AB4Kxw3tjNLktUWgWsfq
tkiElFg/wwyxlUG5AqIDQl+wjzFBbLblm8Bhu5p5yOU9m21oRTg72Ou3TA1xt+y17K86rV32O/gc
HPGGaU7mDQYO3Ch4g3g1xbZbMAgXfex5U9qfPvZPH/uXzlLCQjRuTjmH5oHoRtgjGhfB+GWKo4aR
98TEpLhbAmWC2mTByWPPvwMA/HRefjovP52Xn87LT+dl+H8fdwZkEdDPXJdZZkfg0tQ3mPgG1AAx
6ZWjwSZeKAJcusYMIPRPXWPZCZulCn46YT+dsJ9OGOyun07Y7++ELVrRs0TVv2RFawvyeF6iwfNl
nBoDMiXgHrvmPYoVS5xnW+nAEqsMOYb8I0GwAtldcPghh1jAN9UQN55M2RKRxwBXkTUhDsPi29+i
RsDp6ebXVxaXjelrDs6Zl/tpjfA26iUtxQHjCPInwM4B9JibPuBvLCDDYh7f4qwb5h8v4b4W73SG
+/rz3uli+uuaSX/nGf2Hpr8E48PNr4IRGh2b0EFsDiHvqw5927uGbX5E6xCvYzG3y+XlMtJnBFVz
oCAu+ENhIpq+AUywx3eJhdZZvA9xqNVkPt9M5FDipTVFUP2WIwdACdbZITvUDki878WjtJd2w0m+
LawCAe0SyBEN6aoaoSVyPB6/JkgVHhHVTMgRoahpPa35FTCp68kpTfDrAmGXIzqK5sc0X40As5Ym
q/oY4FwHNsG7OzKtHxOind7ezgE5Iw2AsXLmS2ie3pADQD8T/AEAAuA8Lgy2ydmbywaB721LPPry
ElFgP5D5Q/T/UpkXpDYQF1TYDQPCCVQI2hZhRvAMu/vTBXNxnSN8cmPjG17BQAWnl8/BHh9H0d+t
zMy3T0K0RtLjVgZWmT02SPnQL701mDl50Ih9i0Kc+4745GYgt9dadgfgZWJtCfAvWyBo7lAjY/nE
M0OkPFjarkNyxc6QvIqsEIkJ3EuEmOvlBVCb8Tprb8C+RNbb/7Zs+bv1ldcU6g9G9bs7mRnVgzRy
yiAiH6B+KR68V8CsnX6tncMn9cSfxNNwrC2w06GxgwiIpUp5gwwC5Sai7fQzigNlEZQhrJpmeM6/
qkjymRyw2GAzBd1vTFE4KJ5Uq+tJ9/j5CrD+rT86A+/GPTPUjbbWusLD2Rj3Qog87StLgab0K5rK
E9Mn4S706V1qI6ZroTPeOT4HO5GwzF2IjBCLaTN88OdjuhbYfTaXM7O+qXxZiguWW0GGSqbIRCEV
ItnNVgeOi+XzAIghtXvFmoApjzSClQMJJNz39hrYJVRMIbOJLGB9TcpI2PMRhgpMDHJEPVKYyQ45
I1hNmaM8okR1AXkMLqCFOWXPv5PLUQZmy5DD+Fm2QMd4WZIWeYMdg/yMSNmy7ADLD4FMDlgx/4bB
l9BWyPEuyP0Aj9YcGBqtvkvwk6W3WZLZQ/qZpdMZnImlvxnInu139DVB9t2p0I9QNqWTf1sZmxI9
ICSSIfA8uhHg1zUymLUZbgdE6Z7Uw2S5DPKj0wLqHolfrKKOxGmNvF9nX9NpCEKzESer4QpLAvMm
8GvygeEVOkta8zARQK8IHJnTb15ePOvt7W77mjo3R/BKZxnB+YOMCk18Q48pcn4zzBoINRYdZzFv
pvfZd7SdRH4uQaKgddn/WRaIxcqRXkRwHUy4iCgiZfsvbi9xViLRylnojRK2PHpWXjEIqNd12fT2
d5ILPkBkz0IS0BCiBIJ3vYbEOBd0JAW948ldat7dnXMkOa53CJl4ennJUHvHZOTn5+BjC/GXs3kt
0Hy3j/ghCzupxUDLm+Qgq7C6gDRzOidnKDAHFG/mtBXvFy66pC2vFWLvrvpTW/67tOXifphB9n+V
/bAkjMUZNv/3Oy1LYvcKIn63cX+K3T+W2J1ZSH8wrb5kKF2JIt7trn+HobRkdM651v8oRueS2S/O
DKQ/rtmvfUR5pWuayBjF0IBLmklHJS99kI7A1NNPXzogdw754K4O2bneCS5A3uYrkBRWQl7jnQ9L
DtgDs70DjJ6Ga5gXbroGtocA7AP37utAQckKLBk4qxzVnnY5IjERAVCv28VXXEVGWZVBcGfA8g5j
GpwKJ89IdKpKckIn1S2KNRdM2cXbm/lnf7LbuzKu/uBooOOUgP5BKOXVZyAutAFLw4YZWPxIs9sW
EBn5XjMfmGnOsLCDCWOcVrdwP+CAxG68Ua9Y0ZK2O4YDjWxWJtKBvQasvKTVALQCbo8VD5jRASAr
O92BshrxL4BnkCFngEtAeaiENfXp4PioIMgFEFg7imCjq9fnhtzizc2shT/VzUkfIr/frdzs3I18
7Gei3IGvQ0OwY3O6IK5xeYAfDewdjyiI4xxlRFw6eo1OHp3jqUC5jEDhjyy4E0xtfbaHZkek9MBk
lCgYycFerc+fr+Hibc505m94m9dWeZ/d5yxQoEh5qLYVQjWlxbCk8R7tA4kdQno9s+DL82ovkqfH
reOjfjRcr/YI2YCdBs8cngF2xMtyihgaCyuM1hfJqVeynR7FreqqG91Nz35Dcvfz2WMj+mzEszDC
5Blarg8YMbht7Q0Cep9//LVx62efP9Ni6Lsu56IG6VEZIIMi8UjjyzMrJhO2MuXxMwMCU3EZQpMh
0RNTcG1hw2DjzIMP7MC8qVMqvVWoykfEArz1FF0qEb2QaHIzWRUBOI10veXdfD7whXkx5v7voPJc
MGFe0tMjSsdOSw72x1rjl8NpzELwRTkEjVTiApsGVcQTUKFgy6I5YnsIoXLklu2MCb73M+Kq9oo4
qGRDXxOi2M8Tonuv+Pd6BNfNXUUeC9i0FcEoUdDGIoQBvPB1RW6gC1HgdEYc740nPGB5bwurK7FZ
+GR1jZlu4IqJi/gANwGpMmLwDwZ5KBEAZtHiLzv2F/SzYHBWKPjG2j6yxeOcipifL9bSubuy0b+z
O//4586YyeZ/9Nwtbd+ZwG1/9e07E7p/zu07E9e/1fZd0I7GTAb/Q9pxSQBfI1nvjsYfRgB/SJin
60hEabwsgflxJoGzmBNqRe1l5zlAeVLt5CDuQbDxHrKOnmGi3EHemailYEmqhcoFgWd234+C7ZeL
z6RzMjVizkkD6mtTWu4jVBRNqIUdrd2V2euADoRuBrA9g/MbKKYaQDYFnOdZQSHU86Y6+xWaF6Kp
JBQ5gNeo6WISHpwaktuZ3iMg6fZ+z+M+RPMtwl10jr5B4zl4MimqcnJTomcev46rwWGlRhEC9qHN
uxH4Q3xUkSBJwwKtkSW6Mfyf1I4sdAqheBLVH+jjTUSTN0XzidnRJZ74XNiCd3NhcmZSfyxDsFB6
WBlTQyU1GltcJf4mh+oZYVay//IQ/bsvaGmIahpWW4NqY/xFIw9/y2KxKuwBteWSzXRETlhtwBcD
7yzxZ2Y1sUocVo/IPu1LSfDct0dwZK8BfzCcwluUgAHEz2D+BZIZSBlaIpKDOqs2pAPKu1iWHZRb
7P+A+6MiCWXhGioGumuBRY93oXYqI4bzDb0vrAUoqAF8NJ9P2d/RT79sJ7bd3h3C1BfSNo+xnXh4
SSV59smqpDe3Pkw9mIY1yUyb/YHtkdTKVl++3I/mvUTBXFfA6Hl6egGDDXR4RF5Ob+sQu76gATZD
ai6t7eLGn+ml/6SN/yFt1HuJNFOqJRoYdUWKVbya8yxSwR5s0Zj5Ftm3q1vUEKGWCAXkV6M/xPre
Pj+XMMxOb5cLqAdeX3VwP8Xwh70Vs/BQT7tdv729oZbw7NI3DulYtrhrkbDzTM8o0QtRolOgDi9z
UODG8rXR+hxYI1mQeYt3N9Pof667WxZaM13/U2gtCq2ZWfK7Ca1FS2HmY/6qlsKHhjZaawtoaCOI
0jU48U6ye54aJuMAXQgthZaYONI5BDyo7iayflJtniTrBRn9IeUs2gf/3yVntxuKXKNGIi4ZaMLL
wOtgpdArNGBpnuUA5aed0DlpJFRmHKepnU3gSJUFUI3KMTF4+aHvQbRfplmNfnnFMe3E5yJAm61s
rBxFi2ti9B2/NOIPDYZfRizPTLk0imPFqyE4wUTSoQ4XkJyAFiuJjDvEB9HruHML0IDcPTFQwnrv
g59/QQNfo/w/GHTvhjAz6FJ0UxxVGUOAY81E9I1vsUI5RmeXEEYLw+oGfeCETrCuzm8JsBCf2wAi
s4o+G8HMakqHto6DEiPYMe/45bRjhIgHG5x+DSyU7d06IqeFSy7N+9zs+PXn/cpk/tldz+yJumib
nuNw14JdwpIDLqykiH0h1FECVlA6E84LI0YAk09HenOPOj5mGqbklAFNEJoASIwuloRZvwrC/ohy
AKT0dvl8pj6Wde+2x0y1D3rHcWKGYV6grZ+ZhQmrDGYnQhrMpH0wnY6Cj6ggR0ay+FUGsRCjbXT2
FfNDWGG3694yS4ANvWfxGIpC9Mvl7fz2+UgXNzJb83cC59ffyItLOtOkv9OSLolJ1rXs/UT9/mJy
6bTO5Hrqx1IfF9iDKdkdt+7n+2bhw+fY5n/sw6+NJj455Vd8xLtNGQ0SOqn2UEk4LTUOsACaEhCT
0HgX3Tdky6rgQ5rsc0CqWlCOgV8DdF8F2YOcgSGeXljG4dH6/I6XzvQc+fv7nWlhwYiYk8j/GkbE
gja6Tt67FfsVtNHiJpnJ2HQK0Qu0YpuEp6AS8wHkhbUEDVBTRn3LdAJHvgwmfH5HAYhuRAAktr09
sIgOsIxn1ObTBctkcUxzafpHGNNMvv6ah+kfapb5/9u6qZ6S8Cn7C2mr16f2L/nbX87NUxPWTfj1
z9D6knWA/PutL230q0dny6wJm3H18t//xV79rc8lJ2j6X0WJl1lXtL+1uBQ0+a+qhPZouqBJOnpf
4ohledUE//1frJGlrAqGbsi8iO7DhoF99bcml6LwV01SVXTt4RVRNnhR+keaXM5IvRVNl3mA9mVJ
kwVRFI05vKXUk7BRgKm+jFKJfglcXz90gcw9Z3WlHAIpmw6xmo7oCa63ew5QyVU8BAPtSzE5jk0f
hOTdlB2/yfz3/RcFZkj/ogqu41FEVRV4Gf2IELmd7V4u8gOf7zntIouRtGpkcBfVSZRv5EkzSGfo
oDLi8syeIlG3kjDxQ8IV6AHdxOlCxxVmWc4GouuiomFxJN5AL+Lv9b83iZKXGa1w8bIqsQI/ALcQ
mkEv6NUrpOn7ywhYR0mQsZSAtswV64g24l4jdt6F8xIf3cwkoIBT9FSfAk0lsdfozqA2G1k0JirW
U/86FBUw+J6irdQojqgUV2hBLZStM6TokaNmk7/Se89zs84QnaYO0c497YaNmnAD+qCXsi3wQX2X
NgUa3tdpZFhyVpUWGl76zucrOeMTZSuJahpBEXlR1UUZ+I/vJ1AZGzHtZFm7cFm2KVrOVMJqnwvh
tszQh0jLXAGNe9RRMYscPm8QUmnsTLmF1T6UbuC3lsx7tiiBwCnT1mma21GkuUPenRu0rS84D02O
wabO7T4f9o/LzkYNlJGuosUffv1+1KLn51LfNPolENXS5fTYIGNR1guT8+FV0MRWVrHBdJGf67LB
y1U9zPTLqLQK1SJxImOtDfbn9zIDs16XgHVbQadCQUAbbXl2GV8q0SgqEYP7LhnDUyskqg8Q+9B1
NPaT+oTu7yVvS3oUXsaqaHPTEPtqF+h8BT61WM5ASVaJPbijktJv0bxeTXMrNcYpWhjnB7Mhyrwh
G7Iiixq67nw/53FSJbWkpd4lKgrOMjiUG4hjrSyIlo+OGvahjAnnWWfo+Ynui4r3g4bzLrouCW6X
h8WmFPmC8pnSoLO8ItCijtCzMCpqZ8oGnY5NKZ6NMs4eFTEcTS5TwBhaBSEa0mYvYVAbbj9k0zFq
1JioQdfQsVWlrVHUnN1O3WRGhSrYY5tm6ErV8Cc07R7WYiTm24Vl/nD+0NhMFAycOXE+f1kaimI7
Yf54L+nX1Yg7UavxGRoodnQ1y2ibJyDxHQpQdpVxtcu0vCR5nsg3XCSo65b3OaqE8ZIsh777XoJq
OP2KimbNigAZes0VvLMRlcGXdbSL9+99UfY3QyiA9IfjpY3ulflmrKScQqxVuzqtW/PzGWFm13dC
lV1ZNQA3kwVJRb/O7zdUI02tGgaRf5/qaBogGOpZ46LXKvO4VROpS+1TmEqaX01FRE2FBoUuv4LE
3t9nn8eS1OGUGUlcUSPXJrPtJZTI5GltFmWBzpthKS0oDubNzS6qCromaZrMbIerZfruon4OY8PI
Df3ioe/dPggLjWaSnKEFXJY/aIGhWaOc3UvtNDlK13cLJ5YJjvnVIU/Qa13UJPBFz7R0JEwxjLoC
8svvFLS0Tr4EfA7+vDFeaoMyCxdAhmko/hFFcNagR6Egq7NLlbIhKIkSGheuq1oUoJW16viZ0D93
ZRu4Jfpia72uuUJfPuvGNJ68VnCnalBMw9feOj5FlaCk5kcpFL+0gze5XCk/wq7S7IkTWzKKcWeO
ScbZiRy/xbIR7iUZbZyFLAaZooqWPHnoVRulle4nfuStwogaMo6ibAktp23COg+tUa+KzSTwICOe
VEvW2mOZGNUqTzkUx+Vh+jTmCgjVeKVZ5VUPbse6AKFXFdVUkCdwJAsjvyDqPtiRmgLlJUswIkVN
mO3/WlMGqSsG7ZIplWGLXVJaaeqh8K9MURWp6siZpukSi9AHO1IzeF3HQWcdvuZAz0jx+UIqVOMi
Sbm6HTpVMgUt49wUsnSVjyM4mqeyMAW0ozx4Zd8uHIgPtiTrCw8TSseWkeaVCY3Co94oibFPAokn
bSo2x0LyT0Ka5wuW4bUH1mz36yIzECQd7eYh3L4XL1UYR6oxBsZFDafsqLd8a0qhxJu1WiPxHCi9
HWsVeMr1UaJxl9dEbfpx/bmI+9FQ1iBUJXSmF3hN5bV5zGRI677nlJy7JHkqm1Wj5du0EEonrtKB
eJpUrcUpkbbiGIIEcGgMuw3ywK35MligIflA2GLRFQXWjCGwNlrfz0YYd/Kg5IV2GWohcWSYpsSI
8nwfjcpNM/GC9fmNf7C3kURFpgSWpWQI8wbt0djLXZZJ+qUKB3RoQ39LO9JzfstJo+ok0Sjue0N9
+fyaPyhY3JYMLwzKjIcgmttRfdJXkyz0+qXmA3TjCbOnaoj1BaV1PZXfbyuRhxoB3TbWFNtqdmob
rTPSuOnD+5wrOpJPZWc1sTSu+l5Vbzytql1BMoa1n5bQZ1UdOoEgcusiNJp9CiSg1XF9sbTVf3DH
mApVoCFl5qfCSfx+cRM+ywBlqWFatFlmqcLYbaOun0wh9hK3UUbeCSQJPM9hGZplqPfruhd6p2yC
cWHZP9jvoiJACegymm8L8txkznMhSf08D++1DF3SxiRoXCMvugPcVu+LpoidFQ5a5uSKbLhKkMbr
rOsEUmZB43y+GX40a0TUC2q6YhgYC5z076cE8RVeHLwyvFe4qAQ5ZBMLt6XgwxWukwDJMWbwNaRK
/eC+0dtcWog5XQs3vt8mMhxSWYbBJ2Ma4P9/F5iWB9RDdEbX3XtxOdG8ECWrz3Of6nJdUlinvdtz
XndfhgkYKeMpcwAQK8+6kOn3kScP23bo6i+KahSHWBb9czvyHdGbpFrXE3Rhl9XpMaz12szUgCOt
6mmkG4fKLRNxonGqCE5ktBnJYh50i0nVmYMQqwv660eRIssiJApsdZ4didktCnkSjLnAp/dl7g1m
USWio0eiaual0Tn1IA4Lc/rj+YZjDUMV5AUanPAfXNUqmepCC7CkaReSCklPR+ICeUFD/eiOaTDK
RMXA+Wae5RXT+85mU8skSyZDyu9HddTRrVxZi6khwkaYBkuKRsksp6G1eDHjDqnS+04Z1i99KPJf
ozgJV3qTgm9Tr8OLqKBl+eeb+kftCQ8dPc0gxOH9/GBl5WnCNamYxfdi6Etm5uexmVe5dOIL1Mh/
fqkfz4+sSbCTYSfgatpcX1RSWwxiLmb305hlx77Ki+d2jEqipwV4QWs9PAli09qhMWlLEvZHaSZr
zCuWcHCY2pzZkj16Q9eTWCf3CCWLZ1+BgJC0gbP4Rh1BDtDnz5H3P5xdaY/cOJL9K4v9zoEokiIF
7OwHSZlZ92U7y/YXwW2XReq+r1+/T9UNbKWyUFrvTI97GnYXRTIYx4sXEZT58ByLXy1g9UAqgjqS
htI/FvAlWLOxfegS17IWgXwjCdUgNAorRP5MKEl82oeYN+YUgczd0muscnPM7Pn1LpEYoD6bL1ij
tYqwhZ2lcW5nmL/G5vG5FXN8aDKrvW5Zg7yokv1jRQc89KwGp96Oga2MWeVZcWXfyDEFtz8UiGw0
ouNcZ+TKlCM8m3hA49vURLeNwswWg8kyB5GpKYiz0PLcqRuvmVPWj2U1mA0ROvcBoMVxdGB1ulKp
dSQfFakV0qzRz804pJ+bGPNiLB6poK9q99DbTR3MIlZbHtdySKeKF6gBBuQwnCN+XXP6s0Ipo8M0
foaxTB7ClMqrIuytQyy+K+ev2srrXUbi6Tqes/4uzmW1ITTnWkpIOAZ4NX9jvyvpbVrbGjCHOn2G
fWwDPpWNN+iy3zjbd0QF0TOeJdAY1BesY+cps+TsVDJ55laTApcb++skLuXB5k69YdPfXQqeq+Uy
G7dprTzHWjtyHLo0fU6LIvMaGVYBi9mXWDhyY6V3fCsHsTnGpVPoX3jt7PTBuYY4RExJ9jxEETqA
AxvYk65CW+CBod1wQjAGoOm+Elmq/dRO7UOXjGiM3w16Vzvc7NzcHTZC6PPbdGwGwMBVlMG5chY1
+UYFmGQkNY8zfFHYuIcMGJ4/u2QrUD9/KQ4wL0chhhbY/iur5M0qkoZ0KumQPfeqNDe97DGzR435
vsHY5wuXdyIAuWLYENSze1UM1ZrSdYCdcwCc63uFUKWzVtMzkeylE7Xe901i78aoaZ8+tiXnoRiW
QnIYTrNigjrr9IVlRaq1kmJ+7rLU7EbH7XdAUwF/R1V+Fc0R9cjcopcWG7ubvJsjIDM8u/z4I85u
Ur0aMjxKB0jF2TfYi1+qQm4/D9LGACTZj16Sx87Guzy7SWRq0EIJoLGFVA3SI6fyAhioyi3Cyufe
rs0laai4scYJcy+pM++jWIUXbVXGG+/m1BGDh4lEE87VknLBj6318SaUD3Wn3OZLJJwb2sWPzRAP
Xqbp0eTZ74+P0T49x78XUxYFFU7iQvHdpzuc+NRmtIy6L9ksarRhakXpEadODo7LMOa0cKdDqlon
qBT0g1tTfh9lTb5LJBGXMDL99ew0UWDFoeN1eYvRVbpvDknW1n6mTLKru6l/ojJ1fcROaFefT+pQ
iUb4VdOMG7bilZL2v7YCe1EMnhQsOxARjl9X+sbgyZE5nLvjVJLsKiMJEtaQkdswrTJw+429c6eh
9xmpsl0RASVhNmsueoOUCBepPLbSNjuL83KXq7jfKQc2NMny5GjJND901VDfQaTVVToKtWubIflE
4MDuVFWhnRwPay9Gd5xr5DB+j7E7Hqo8ZM92LCsf2Hj8U7max147ohcSzWVyxTH77VpFNUrGtKA7
k1rlfqwGdI6hwBU/vuazW8bJoBxjEa3FC17P6UzbgU6Vkt1xaGLUJjgthp8MWOrjVVa+9nIB8PIg
tIinLSRyXkvP3ig+O9SZ2/LQOk69srH/CWM5xpwHXV/0X+cpQROr2Yh9VRNxERqVIgSaDNye1Hg2
4o+bJquzfd05bTAxWW583fkZcMDE8CMguBxB/0r3q5DUU+YM+DgXzXw4RZsqJLzcjce7LrR4PQOk
nKXjIv0Dv3elh/NYN9R0wjqqIcJcBnijAe+72utSnt4jVY290lCrHWNt6eNcqu+WTZQ3kwkjFYQF
EqroHD8sFU29TiR3SDMMGydxChou1wT4bIEYBBWAsZ3VO+Ha9JZRhB6TWIgAkZnyiRlsnInofdHl
aBpUCX3oSPRLNXgmH0vJqaH6e3U4U0iMIfG95J5ONU4ZFpoUTmQfUzXGV50cMXMtAkaZ6bnduIwz
TQq8Cj6rY0GhWihKWqnvsC3nukxzdkQwke15RzFDoUhzn5V2dJvBLd842FVi/3VvCKHhxKH4yQWA
s1qQIes7wtIzQPQh/zZlnF1aNSvvXdqgdx1QhCCeMLcciX12SciMSSh1Fu7nLkkekqQeN1yC97YP
TEE6lMOphKE8PWltJcTgcNjRDOUUAADHQA8EQB5LWh7kHdq2/fHNQuIBf0vkFBEsLC/w7fPP0Qol
qSQ7QsGH1/ALIUPFSO9QLZZtnfRpQPv3SSPZDTgS2SZ4c6tnJsJOZX0HGe6aQt7PAIaDfiCPzhA5
u5kP8k5bpfVsyVjuWZpicJZb2z6i1AlATf3ZLnAL8V+o1i4UJhMJiuEcI90ySO9+I94YpQx0D9BO
Ts/DSTNdziGnx6G3+RNn+Xg7NAVGBZUdGpMh17vP4kIGRT/HDx/fxHLSp5YQw9tdBxQYF2PckTE6
XZkgYop47lLoOtveD4mNyTNqri//eBUAGBacQarwN7W89Df3LeTMk9kQflStpl6sAKA2Ok02rvqd
vUB8F7IG8sgOEmynq8hRx66OUnFsgFXueJF/rnm/hQO/o5Q4/HUFHAboF1Cw00UoqQuqhkkcqaOd
y8giGFPUFfm1E+fW45+fmuIg2TgUikmuO6tMCShBbMZSba4xsixHqjJnWbdh8d+RPWC2uBdIH5KV
60wFQi+NrgYjPxo4Ooc5kvKQFbF4HKYhuZ6KcrwpLGSqWe1aG/dFX/XKSvochyt45QAUwexYyX1c
OG3cM4cfaTe6emeFZMKsoqyNfqQppN7TMCrMJ7SMr43p4y91S9QTkKvqysmM+gmXuLotU8d9pjqq
c3/uafiD5A15jJgo79syVY1HcrlvuYWcelxJE/p5Gs9/ZZOOhW8JK/kxt1NOd85kMuXbiQNcANna
8sadbQwtrfoYRmCgCSoQS1X/oIIBgiRGqOu8V2KnpJt70EEIR6cuLHXQzuVYe27dip+hCeVfbtWj
eqOZGcpFI9FO7EZrg8LIHFBmkIquLHZUNk51XaeA0H2jausHZ738hSmepdiN84hJTHFGWj+hRYUx
gzppPk28NZ8Y70qOHF4RPoSsudVFUqR+y6bcuqxbLn+6jkICxpTNsIPDOJhDPEeAjGPaJGhtGhbx
tSuSwfVC1/QYfZTT9iapwjL3KoDltT9aufw2DRBL0AVttde5oSD/TAy+cpj2zbxr0pE1QVWw9K6C
J3ZY2J+Y9dPwuUUnGFE/t4kCBlUhA673QzXAnIoxzH/MGdhBLdJj0WU+2Di/kE3sVz+2ALvg1kH5
NrlzVyGFZ/Zp2eW132XDmHiFG8cMQFZRw0LO2jIXttWFn3ocf+o5Sd4fo544v90uJReGxcX9EqJc
QqvS7LKP8voXCzMVeSwr0Ux0JL1toQ1p2H2x03jE/MvQab+U1TxgFBhtu69qVOIitkdBPcFq+SvR
6XzDxqZClrmULXyzIu5RldrmCdx2M+m7ioKJ43VEVKlf8nC+5P1cIh3N8+mhztqDnEZuX0wxgm2P
dyHLvGysp699RWzpWyjIukojVozeWIgWpIQ4GnsvtcPqmw15RIxMW9QZZ1RUviR1jVpSMGF+D8UI
PI2a1G49y5rZsyrr5CnU8+x6dWz4TRtZFmqQp1gmAXdGdW+3ZehbVOqvNMtY64FJ7eyjNo87H/B1
Iy6LeS5+f6zJTqPjVxsMSw8qALJn1pI4OFWaZO5JDxgTNDrYli9jMYHe5lYjCb0Rwu8l4HXtupyb
/cfLvuNiC2TageUjQ6aQK1tZhFQ25ahDER4dNYjbyoTVs5sTO/F6Uf+uaoF2nEUX7yIk8oJy6Kqg
T3l4EWU2f1TC5DtblSAhVIj98CTVVVIws2EZ1yeDXCK0uETmkjuwvutYo6tDmxV50h4T0Zu7JGrS
nepj6fO5iXw34fQJ7sgW4PzeogIGGfABcESge6fXYcEvU1aX9fB2ZezHtkRBd2RjYiYqT9297PNf
H9/D2r1cNglUEDnK5RLEmmrUl3Y3jaTqj+FcHWqFyH6Mpwi8J1pfgAq0YdDsUyRYLTn3JXBbcpGA
PQEsnm6v4rkzsV70x2Huhz13ZkxuBpv1Xhemv4hhGfxGNCjydw3avmdxeKER4/lhzWw/LuMqaJG6
9qVO3R0+vNrlSDX6pMjinTZxc+uGEhPnumnasIbvXApIC4v38ppUW9MWeNo0rhZmOCb25Oz7jKsH
qm2Kx57TC7vqMBJ0YFvcvnduhi2eDFBXpJHBgT49KiAvQ9pW+XB0q7q6mBQhFz0Yfh5Yp0MQt322
4fi/s97CIYTHubBf5Os44zeOYJ+kbcN0Mx6jyHkysV0hBxoJPyndq4hP9cZqy9e/dS8gCGrpSQcA
G1E8QrzV7tpZD0CoxmNTk26ntY58x623Iox39oT9AEyC9w7wb13/2DPQspOxGo95W6HdsZiyq3Zw
nmAO2muE6FuP993lJO7KtXBldJ0lg7tmycjY43GO68wHzwTz1UGCvpxI+QvAU7Hxmt45Q4Bk4NPA
SwPwt2YvFmM/DOGcT8dBcb0HRRmtd2VEv/yxhoB1kC4UNVhk2NvpTeUOUWGeieloteKHSLsH1+5f
oml8kWOfb8T6r/mnlViA2sugjpBVds/ovZFWcizBGTlmcuoCO4lRoirJvOtjdDGcZKkvBnhcHlG9
uex7g7LVnI2B1HnkNynmYpeW0EEOH+HjM1hHFgDcXGgrQInowwdLucoCuiYldT7R7kiiHlPvVcyC
lljqwipg8j9e6gx+WNaS0JLgYlkWMo+rKAYpOWFMqLpjBxfcA1WbfK50GN8MpVPuWFOAqsBGMEDd
HkMrXDpdjbwpD+FcppctPPHD/+dzoBeA1CMNhBzo6fWntABBkeseeACpLmcbphcEjeEu03z0phnY
U9MXDNR7MPXscORB1s1V0NG8uTBdPmxQps6g7tfTEYItEr84D6vTKfsii2RLAA+DX31t9aiwECNc
WRc0hMCxZ+NxneVomZgqr8xMfzeaEMOYVQxfdhosvy7rnZxbDBJFBtdXJLHvmzlVO1EKctc1eXo1
pzb6ydvA00D8G4NO68Rr02LYIAitY7tlI1DsgBRcKZDqWcVXnZv1PQEJ9Ginc+wXhcvuEo4QS+vW
8pR20WwcKYRrHvPjxzfK3hNmlGUsegq2BXjg6Y1aPathoYv+CNVRBojr5s8gpcI9HqX1ifUx2qHX
XOwHUU2Hxh6Tw5S530wc2o/dXJbPhYjljsAl9HlkmQOwYOK5CRW7ekCqWzFCUIvgQnIFx7jXWvO9
U/WhXzgi82ZXF19U2ikvw2ND1snUHtV1d03BOPSY1POudDgGYdRT+kBsGy3lm2na8OvO1SYHIctG
Qh/5L8bWZJJEt6DLDmY6CjXF+5kVAwJPIzbu9/yUORQGANKlUAE+1or/NdWFNWTGmY+RKDqf1L30
QD7KLyuUZW+ojHc2hCGqYEQgjbe48CvthO6hiJhbyzp24HEemrmv9qnKwuBjuXlvQwLe8ELWhnoW
i/F74x9ESMoiEk/oEYQX5QlUPXlz6T6ojG42B8VPOjUC4EeDfSsdXBQyaKs3njBZI/9RAX3v6YWV
0Mp3aPZYTuLKAfi3cXjn7xCpbQpCGGiYAPjOVDuQXVqHDTsmTiI9Ek1o0Dk59a1Fge+FbWxdTIVV
PKfWvIWxnHsLWBnGzgE9Eon19YHOpO4Qw2t2dIdIfm4i/oNqy/pFjNsFrpTDhiZ/5/7glIBojEwr
gPvXNjRv7q/huWrLaGJHK7NoYNVGHoxCi0ebON2Xj0UFEnF+hXC7UGPHIRVAyVZXSJ0xqqc4lEet
ouumKnO1M3Ub3bQFwCrUg3D5eYzbJvF5QtSnogVrJBhonyh/Hpz8yrVDcMqLCU4oGuDC6UUMJBjw
AZWitdVY5BpxvRV/A1wbfaklCjQuGk5rGjCO+NWP3bIENp5lsVfVqi+9Nh818yNTDA5QinyId5zA
rYAR5WzyFBqHXskhkU+gP8J22aXrNcg0HtvWgKY4RQXQXriqoKSTi7KRxZMMs7ZDcYIWKFWp+qdy
SAvHjwYcvGcDl2oCZ9b2V6egbLyU40S/al49DWJM0DfTbmNMzMlI+i3mSdwdFEoNWi+CKU2DopnA
oS8Nvi0aG3JpuxarPZ22JpClRDjcWe2jiEHFB+Yy9fYFhwn73MFR/4V0NHkYxmzGWApZhl+mKXFd
xO9Wr/0KhK0rqyrgTmndh3CFrQytaesanPwa5H7M8QGmRWFy0pZ7VeGWyDIY0QFKSQC5+okzjI9T
ZQGYE7MpFwwnSq67tKWgMxbJN9pN5C9oBwBwKAMroU9T54ImM/S+XTpD44ki0aPn2nH2HfwgYDEL
7in8YprJtxwU0M91xRMUtTnGzr0UlhOMoHpuvgC+HcB8B3Xqk2WN0XVLovRQT1H7qbHU/J1KMtSH
RucUrThTXgN048PsHBSonrGfgo8y7pwGZZlf8tlU4b0Y3BnTV6JR35G4d+KNoOYdXYLaGfApkKeF
fV/nMyiw5xIVNPMxN43fSqe8yJNE7VvNyH7CO/OQuKKBtOKNp31uADA9ClkCINLwGRHJn6rmyogi
HTVxj9UIvin68jrwETdrI8711VLuCuB1yYiC2rZ60yWfQ9IXLTnCPWuvuOs0B3soiK9EheHqgm95
wucKC+vB/0WZ5xLA8ZXBGYpQS4P+IMdSgbccFmb0+obdNSgy3G/pqzN1haWQ7kLBk7uYgtVSNERx
6FhLcjSN1NfapfOOAtEMLNkitVMxDKGJ3egpRgXzfcvb/HdURlngioEFsVOSrbK0U7blgpIsnyNd
PG7wYlAudHqfyPR1cBNscqxnZwpaXZmHpg6nK9QESK9iYbXH09fezCNxVTslQE5It9/OZgsTeE+w
QPyEFUaUibzNyomhOUlMZEfRM1rJJEHHZwCVYRduPJt3LhqWEEEPGECohFiXgQGlrs0gW+doa436
HpbqXTPZ9sEp2/Hi45t+Z0OOI7mFCjBUXpwV/IXCmUgRdu4xTjt+aUd5EpQapPOPV1mRq14v0Flg
FAeMOWQ3l9r1t75S5g6J6hNU9HBbh57VmeZ6zLJmDxU87WwXiQsn1/Zujga0nC5mETh6IhvpwxXv
//UjFsYIX8jg8NicxUa/MfhxVScJi2r9HOoeXP5G5uENopwJ87IMLyKQFxYzaYcZQVakK7/MKKQt
r/AK1BfbJSgR+fhQFiV06tUthS4oO0GBPprZr93uKqmsKNQFihplPds+6quiam/PpSgCTULDdmXa
tdZVU0Vu9MdLI0kHW64AJSLyWZfGR7Yaxxx680io0wUGOSsfVHXXb5LsW9KwF4yeJLuPd7ugIqe7
RaMBd2kPgAoKmIJVeBeTznLmpTq9Gif2koIKvFQ2NNVR85SAwRBWPUMKwW0L3xHGxhS1HCyxDd/2
XNpRvgzuIpivIDCCMHkqAU7Ruca0NsqDLa4D3sbNFSeoPvh4q++ANqfLrBCi2QHxJM6wTOWWyFSh
2YgnoTquZWXTB0kyDAobVf0lS8GDxaTDOUDEIr00MfqurB0U/nVTdT9VsdoIwVbc1eUFQJPCNCLp
bMNerS+ha0I6d8YiR2I7xR5/LL3lFrIvmdblTerM7i5BSVJgTFb7edRhuheZx+/ErkbUIsdoPhsN
0Ubw+d5hAfZe9BxYnhZy4qd3UlduOEf9uJS4sOGQoCRlFy5+LkknDNSbeqRccjSSa9XwAgaxe1/y
wQngJ0Lnj5z5XDWp17pq+GPFiPjtNQsEm+tCeZ1+VhFGtoMME9JAPRs8wKVZUKIUb+NVrBvuLDeC
yHFxVhAYgGSyMig6Q3XjaErUEZAs/kyqmfy2jV1OO1PR1AJHnsa+Rio5iDo2Y3xImHcHZsVd5JWa
xa5n88Z9cJHufSRgi8igKY3waDxaZteGo9xAm977XDQawMGgvgVotVjpcapD6eSJip/ZlKi7eUZ6
jkxJdAftjk4KMwgyTJLmqdGhuRITHAY99dkVt2TiJQ5v9kVllQfLQQ2z6OrYd2fTd94IosLGQ39P
qoA5o+sHsmmWAy7o6fVNElCXtkd1LKcZY9jSzAEeald3HCX1f0Vj2P/SY82/FVHaBg1t4buLZgQB
FNWOS68MFOuKAjgO8KI/o6ovbxAKF0QqpK0Ad8mzoqs57giPR/fYJiilFPmQBxEnaENVuHpDhu3l
Ok6VLrqNwPVekFqH4+ZOT8EQVmm3m8NjaansMrHrCNneBsODB4PBvl2b+XGRhV6tp/nQRCI7dGkY
3YM3gBmMeBIHJnOMVKU18aweVYJNrtHiEWjEU9XZk5fCg/nSV6o9CHewwIiw8JMjFe9c2RE/irL0
+LFiPVffSJUxBXYXiO7Izq70atnrwkL7lOQ5AXniYpBaXdGi+PHxIu+cGTxf+JoSvHNQS1dnxnlI
RzJYybMebdfTUSYC4J5dUFM1bbnZ50YR5B+kRSAGUAIg4Z7ejx2bfCJRmDyXVDte1Vl2QOK8vqmz
ot1ZeBsXBD7VTVHWdYAm4NaVDMcekGJHPQ31tYvmzLlHqSXdqcxpAhnF0a5hbngQSI99iqx5s4Z+
cfxXEgW8H/Q0F8RbkPJX7wrQbRqV+Rw/w210QHgOTfo1G8fKXtp1DslCN6nuwa0on0UHU+xZbpJe
9nUzgiDDpw7FPbzcl2Ohb4ZwCj+LQYbay0WcPUGPjEBAxZwcex26j0NWJrdkhB7y5gmgxS63S/2E
ugoLpftJRcCu7Vh4E7thlfm0aNHzJmoa8wP4ZqZBvjQQkxagO8UZO4GbmdGX+BFXKsmzFuF2n32q
uarQkrudaO077dilQM1t1E3h8VICxkPf3uc07b5ZVZSDapO2/VYF23vHCRcM+h+k0cURPxWARgiS
wizGzyKneu+KrA5KoFJ/DUmhd1j7T1n4C3kOpHh0gwLystDKT9cjoY18GCcxCn8cJ2BVaQKFzkg+
57W7s6dx3AjE33H8kdJcEoCorIAGWrPXi5HIuaRxi84djQ3gZlLus+7k9Lkfeo3R4kj436KgH4W/
WZoSUH4sg949fZ6GZMPnpeePzQW4jaYmSOsjw+CuHjZ+onDbivTPAFbqy5xb/HOhBndfDuWVg+Kh
K/gf4gFlA2iAr6KflQZ327jgr1tdXV/OVEQ7a8JTc0c6wGcumgNg0XgXD/N3RD3ZRvegMzUEgiPM
A9gIiM2oWPp2vQ1WFIjlYxq36IGQwXs0gLeS2RuyfzziP2qndl++5J/a+uWlvf1R/tfyr/4syqk2
aGHz3/918k+35mddNMXvdv2nTv6l5r9ffzt6KYIf7Y+Tf9i99jR77F7q6emlAR72usA/f/L/+pv/
dEb7PJUv//7PnwUqMJafBrAyf9s0bSnn/6DF2suvl/pH+/LrP5a+cS/N0kHudXf5C3TE+uf83XwN
rtq/ABqiIAMO4UK4x50NL0377/9EBPUvWKalYwvyKHhaCC3/6cBGrX8tES9bav4V/s+S3vynARvF
7zjMdl34fngdILj8Sf+1VTiJHwAvFUILjg5qg51XX+BNdLuwyDK3zJNbqzE+Ve0uSojXW0APM9uL
3M9vTuvhb43/trvayhT/vRo6IC295WAPrJV4zmaiZIr75LYg/UXdMbTY2gB9zlZA+gbOC0prUZyJ
OHmlqsa+qkCoy/gtCy3b19mQ+Ug7b04/OrVnwIdQxYc7BaMUWvGsa3amJOmFStvbUqSll3SC76o6
6w5DV+pdNQO6VRXlW270YiXfWNFlVfgwoBDAgwa0tSY1tSY3ZYFiqNsGntINDfPfpZzSIEEXnss6
HyY4Gzy6RGVvHEwzniqcfTX6ee/8aTfqv78E4seArCFRth7K4tpsIMj81rdtbtS+mDHhLmQ1/UoS
GV2EQxvt3NTme24YRi67BDm7TGJWuuqLoLJ6ejmOSbKbUpZcS7HU9xt4JflUlWgU0n8tcl4EXTGg
A0DVqQPNwBvzjMP7awcppqeQ6FgjPV208COUc2Ohldnjx2K6Vvr/7G+xrfAYbcS9p2o0VTEcLFTh
38IRrvdMDM8FiE0eXjBwzKiN9jF6WT12Baros1DqO5Qdg+DYAxoPwb4KKLp17aQ9fQYzv/gKTH56
CNFZI3BGB0mEom8vP/7elT+Az0XEgqgTYr80JBEroc/yCT0foGFu0b/COQyyk/sRXCig14O7EzVS
jB+vd/7IUI6HsBOqCWYaidnT4xEpqobmhJtbyxh/zjHbcmyDj5d4JYOdCvvpGqtImrXOMJWCmdtm
l93NPQaHNT7IwTviQy48zFDb2Tf1VRGg1c7G7s5Pc2kiA72K5An+WntXpUWcaJyFuTXtXs76xuTI
8ajpeuJb7K3XTMZ6k2gziRQHmi+ifHO1SbvVSZ1MtrltMTTePMWf3fv8xrmCvNOv8Q1Glx/ym/He
Psh9uUcN5It76z7elXfFpX2PYZS888XvAaM47s3G6a+cHggUjuDNd60EKgHB0FSoZ7hlw/VEEzDz
nR2p20M4zPvYYEIbmOSx3vBdzqQKjQFQlOaicRTSIyjRO5UqPpPKDjsz3oKu95sn00GgPOpP7/Z1
DUQgILPhzbBVIEK7prRylo63ThV7VGG8egf1wx/G5GVDfs+U9WolGPC3nlgca/Cta6zEPIwDugLT
OvgpMBS0ud+KBs4uCyvBQUWVISw56thXUFiEivnUCbFSjNwRCwcw0VF7Ov3o52fT9Ls0BkNdbmCC
i2CeCO7rmqhrWkBR1M+vvGKezizsUa5x66aAl0A3RhnXTupb5X5qUuqLasOsb623dhxIy9yeYj0d
IhGQFrf9nO8j+ttpw8vILW/tZGPB94QRjhlH+AF3C387vT7L7uVYOcV4Swc9Xg6oIfRlquYNcTy7
OhdpWojiQnQE0OKuFGmUFl06iKa6kz3GbWnUGhgVuCgIQXW8F3XoqVPoS7TL2cC5zk7zdVl4fq/k
YWtdHz+jDJCPcVXdEdc8WiTZtyH0uGx2lV18RxNBL2rtP98pWL9omLWkc0DIWz2HShKKzlzYaYVS
FKBHl0jd7RuBLnhW7Yd29tiJ/KpxLz9+hWeqHFEwuDYo/QIPEPjjSr9mpnZbEP6mO8PDAPXdu7A+
yJiCBJ3//HilNREf72+p70FHBQoji/+urlIVac01m9ktvyX3/Gq4S66AdNifQxgrTAs9oJB6x6XX
WT4TG9e5/Oi3j/HvpZdFKXdRcbnS1mPBJtttBLudweqG2QwEIN4JwV+TcfAStsahvLvcguSgRzKy
QWs31O0Hw8aIsNtIWX48PKDj0CEdpmvknhK7+vHxua7f4eve3iy2ukHHoNmeKV8Xu1bkO92ak3r+
85dauuU/eORg86yuzZZly4yFLr7VEHa7rpjRt31CDfLHu1iF5RAOZMPhsON/6HF9Vre3cGqMnRXR
XY4GUvu8ar4XaZJexJNh+49Xemc/WAUOOIJH6BW5MqIFmADZrGdzh1ojc6vBVgp6zbYAvfW7gtYH
r5ihb4i9BKCvgP+bqDGi08JXnPJ7TRia3mnFPs99Sf8yegRL1Eq/f7yptb7CcksTTjTcg3SjRday
6TfL8bqP9YyWlvcAwMFi0fdDxjygKsHU2J+Gknpdv/Gc39kgwtTX60JcDk/odMWy0nMVV31zz1ha
eC0dLkU0Y2BdJK+rXj59vL0z6cD24Gcim8vQ9gn42uliTVHkyC3UzX0LdczZgBFpHB2nXbExIu1M
NmBsQOUSIAXiL5ju03XCpARBkzXNfZcW16a7ziz38PFOtlZYvSa0oouTMcQKlQQFzbpXebKh6945
q6XWAWJsA97CaZ3uoSx6afdR29xLOG/EurKbS2K22iOsM54LwPJ2lXXzhow2GHCbYBX+pbyXljc/
J4VPMFzq0aAXmpe+DGFQbKWZz/TqatGVb4o+V1MBBL+5B5sX1XeE7kJkwsB027IX7zwnvF20VgL/
FL+srWLjkqpRi7wVY4mYtHjgIRm8OMEgILSQIi2mbQ39r48lY+3pLCeKNJgLdQ2vw37NvL15wjqi
KdoMzfW9mny78uQdiy8adN6IvA7jUbsNLXgWwC/LgSKB5htLH2Z0VjgVE2cOQdsTosYFiovyIZox
5pRdz9fJbXSYD8klu3Kv5u/k1wB6+0vx/PFe33sFbxdfKQ9eZyi96LG4hVJPVjygGWvw8Qrv3SD4
cSBiLC2J3fXUtiwshr7PsALsSaAFetCgBSuLhIHmmO/CKf9e5GZDCb/zKFBIj0QaWuehq8NZ7ARA
T9k9I8P9SGmQzv0DSFc3DW0CWnC/twdAh3xfJ99HK9k5hesNg0BdyYZHd/7+BdB4oDJodYSuUuty
LtSP9JOszXxPae7LOgza8VK4G8L63lZhcVA6CNIYGl2eeau1Gg2Ofrqnthciv0N9zjz7p/o63g1e
9Vd/rL/kW5mGc5ODnb1ZcyU1DU3QJOd/mPuO5biVrOlX+V8AE/BmC6AdKXY3rShuELJAFQqm4Aqo
p/8SvHdG7OqeRmju5l8oJIVCPCh/TJ5MkWJk6MJpwIdQoH22ROLDWUI0zZv/xF+ciYOBHMK7jQgO
QIXTw8ElQUazNuShwEUzhC4PCz82f3hvAwvLIm4/Wc9yiQDt/Eyc2pzX9cP5T0CAkub6JCHpAdT0
+Lnuluif3+Pca8NSnjfLQO2eAZhysJAqsm753RhqUG5HvHir7bSYQLCUbCYRkioku2ZT/Mo2wZNf
LhzNpYEqT2Db1imChFEegozcmOMW8NWF0PTdwT4b6JwimQFp6IpQHgppenmPPm15mG509IVvqpfs
x9DssgoQ7FBs2KP/uDdW2r3+PelD7V67p/vmJX/icbByw+S2X3ArVIQcXkusLRpRgQQEpPWM+Voi
C+txp9AP+QuyDkjN1auZsOfR0kLvy1JId/FsfrSmLHNeg1kbJCqw9mv44Vg7h2+CFvC/0IYKUx4C
fjFtK7JOFgIRldDpbJTKwlqZb/eWgN3iF3lw1tnajvOde/Rus0fyKbuVPNQ/jwtH9fyen2c2QA8H
XF/0lSveDtDl2ZRqsKn/sr1P+bAtdsx6xGNtLRhSITrvowNWHJhO7Kq5h+P0fPbcqfBqudNhfO3W
5Kv3JL8Ht9VDnobkVn+emhgtDuBEc4GKf11iTr90ZOYmLpRskAYB+eupbUdLgoBMyXSQphuOWmTK
Ja/xgj+AoOiDCWXxPJvVHiBr00G/cSDQNa6nX/Wn8pO5aW/KHd3Zm3zL7ZW1L+mO1OESAcnSABUH
fxJZYRZNJg9MMi2sR23Ne7bEz3fRCPhzZ+cYWQ9VEsFn4CktoVBw0GwcB5FHLV/way69vTPf9L8t
KMPQChA51Az3Ttu8SJLfssnb8kLfXvdtLryDyBSBiwfeDbKMKuM3IT34SuZrvA/2wbTuxeemXKEx
4bqVecGVO3QGMOMZRDgEvLqy36XPaUWnRO7T1N5P6bqnz2Dqvp/kp0CzV9dtnfu+s7cE5BZqheCf
UuMuX9LJoEHp7E0agGs3ex6DnU5ugyRBgXIMm66M5bCUcrhwTwIjBODYzKlsoZSlrBaf8q6hvO9B
XWJsayl3EzQnEl/71Wu7yetWReeuWFmuh+bbYPoxOGwQ6SzRf54vJkpogO5CBQJo1LMmSTezADLM
9XGPVtzp1py8NXL/0E/l7VPra0tli7kqfrqqsyYBCimzMsFcDlNexhrUMZoYzfSQIBQNx85eVeBg
6Vi581myyZCvmhIKkrls56cPQ9NDTmMJJH12SFA5AS4TcMeZGv2M8y4ZKMqhqR3sCfdxBu0alROH
p2s7T8lCQfiiKaBkfKDjAdZTiZqsko+CwFnfJ450VoyBGVNvEz+kVZv/6RZGpP3e5OmhqA6ePOW4
sLHTSZ/q00FIGeqoBI3ZTzI+g+X4k14MUWMcsm6hxHB2amaTc5w/Y4BQIVOubJtbZgMgwXRoOdh2
nHI7BkZMbOuIDEo0md1uauVGiiXpnvlYnFwMc9Z/7mWcM1to1lciR4gyeWwMRHMYTG5GkzYMtwFL
5GrMMjOkVN+DOsPYDe5Ura/fEhc2Lywj7YAWg1mISgVHoOIFGCTjLSznm4p4Wwc6ZZqBsDx1sm8o
7KxSqq8HMIw65mZIfCN0AXO+/hEXRo85xfMRYN+A6EFd57YZp8zjzSGXmg5ynsLOV6wNasA5g/aH
qzsprqvaOA5Gs5SVUAVvdSj5IDeA44trC6Gd2srtDJne56xvDo2jkSwMXI1tKi8PDo5XlXcGsKO3
XpBJKDdNRVQDCByKTqJXMTCQtPACiAJOGQCGgA/LBsIn0CCwo3dyWlLRNJJo0NvljTuGXl3wzfVp
O3t750+frzjwm5tzWvzUgwF7hMwaljQHIoJ+BbwViUfNDRZOhAqLe58hJO4Q9qLIACvK6ti8lmMZ
IENEaQA3qTPqlev0r3lOjdvBFyS2pbxPS9ZEglr+ivoN/8Ma7bxG4BkGjBZYJvymuGqSlOA1TfT2
4A51v5MNK9ej8NnCdJ4ffSRE50OA1vI5UamOMwBkwQfl16FtXXuFDsXiq0jKIHKnSTzmLO/BXdOT
rT8wsa+4zR6ur+alQ4BzCMgjrp25KHC6mo0teNcDGXsQ1LY3bsnRnlYN1qZGMc6oBV27A3Ckmq1N
0XXD8w9W7h5c53OXCUxjtZVt5GsJuJxy4e7zDhWcPrD4xmxFHyXY95FGdWvb5MH3P7SJ3gkwnwCb
igfTxfk7HWyBqpaReamFU/dN0+6ISCI0R8YGexHpn/Fy45VSbCnjG0VZaH2dmIeAFFHu27eBbG8r
b6nIfzaN72bmSiNoksBbrmzSSqa+0UNb5GA7ofszRbZxCo27/vP1iTt7fRUryi4B03fX6RRe08DH
bVV5ERluslQuBNdnexFWAtyIwIeANgUp1NPlQWyUJ7oEvYZo1q7cTtbN2ODkr4zq2C2pkJw5a0ha
AiOPkBMNPzZev1NbWjcxnXkjRvSKxgeHrUBiZO2uz9rZ0Z5tgG4eBVkgGAGJPLVhgI+v7TBxh8wO
pjBp8+e8k6EPTIm02ygxKlDWTeaubNL4uuHz5/XUsgovQXKoN2TAdcRH6IPpK7KFnxRp8ntTkIdK
98D40Mamq606IHN7PUYfygIp9zx/J8d7/gJApIGsmclaVY8Gr7ufp2NtHAKPrT0tXWXB5wlN9H1x
36XWwkt+7v/P1uZbeiZHQVOuspoNnFMoynDjwEYjFp67qSlbtZkZi46+2ONrwszXrHp00BgutDyU
PQiWKrbg1FzaUnDgQKiBspPxriP8Me1XFkaVU3B8HRypxW37ZhUk9NofertE3nFpXwGnAQ8KFxaa
NRW3TeaBT5umMQ7WI4XUZPPGyW31gyUP3D4A4nN9L10aFaCyBuIZvMIoTZ5uYqIbU5vnhnUAQ+aD
J/VbkDfedU3x2uTewnm5cMuA4O23KWUVR0pGEoymhVqN+QDykHXfjbfjuESDfWlrzkELQMrwZDCH
pyPiBbgbIKqImxlkChG6tF+TAbQFnd2/WLnYcgjNLczheUoGsSm8PB3TN7eMq/Ep9H970KDw7qCD
l/SVTUYXDg3kAS0zm6K0KJodrsOfTM+9lZfb1UqU/WrIhk+gGKrCRMdTlZAilhXhdxPUHu7qvP0O
glGyIU47fL6+4OfJP5CrAdyh41F5hyUqKw4aUdNIOtbhlRzm7sHyCw+6elV1UJ9MG1zJNlzR2wEN
v2Gmd/qKefWwmrjswVYDlo0exHZh0YNyq2KBub7+cedrN/MA4pkATRW8Blcp+Td4HkRdMHhLg492
jI5+oqALigdnlCvL1SB3SuuFcPAdAHt6lSGbNuscokcOkHa1zyDITOjEzXhX9ON4b6nfZz9E3rHH
SYApPUQmXryNhRVUkZRF8aXqieWGHdVypIVRv3kcuU/2vmaXbVgBTdqEE6i5nnNGtbea60aBsMcD
LlibAvJmEUPWocAmCcI0Mc17mnU6oJGZKW8E7Zx7uza1NmogKOyDGoNlFHxeefLkgxMFP3g0JVhZ
Xafdl1qNdKZhkPwLsucTDXNf895saor73Jhy0FPVvfg2tS4qu0NBiycdaW3gdZk7vAA8UnwTom+G
sORFehgFyhkLJ0K9VVCSBaACD/AsyI1+AcU70uu0BXLE5Qdc3XE6riYTXE5ZF0HP7vqGUe8U1ZBy
2IWmi9biMNT7OgjY0BrGDkEyLgxn/tyPW0S1ohyZEnmeaihhxdGBoQW3BVpEFt50dcaQIEDuDm8c
GpRAMaqmCkHaYnSlQYcDK+g+zUCCSwIKamJonxQ5smvXp00dEEqtQDrilEGZACRuKhsBLQFhq9kw
HEiGzM6k123U+sD7X7dy9pAhvYoEC+Ir9BGCvEWZtsF1x8HQCEAa2bBqWpGFQ+c9dFyAlNAKp0Gi
HOmXESik/nBXIM6CYVDgg6t1bn9VAgFfuGNX8QLBpe2GVVOGHifh4C8MT91771ZQnUd6A9OJ5/P0
oUE8BxCbVSLJoQ2x2R98g4QVEDzXJ/F8qTCWD1aUHU5Jgu48t0KYShmI9oLkM2oPSwJKarcwysOw
MoeIsIQQSs0h944UeuZTxIldEjPqHXglw677iTpulMsa2iL2tg4E7i6Z4cWaQssaR/yL2Nba0lE4
3zbwfVA9RvkN34Vy0em8TgWDvICdZMdRY1EZuGDyrWOZAyJldlHi2Gve3aNLceFInD09aH6BXC4o
stENAD5H89SqDUmPCaUjcoQAuROsyXjjgHHJ3hWf/3Q98bQh9TCjwucEr7KedtG0hllq5MiMTlvr
EIIPC8dcSv2d5VcQYSH8mfWqkMOdAY6nw0ld5hGGlsMDumHH0M5NAygfMa2HuSVVgEMY75aN9E77
tZ0QsZCqXgLWqRsXX/Be+IDHpyMDpgq9loJw6Jwa3WEA9Bq8ToUA/3ZRLTiVS1aUOwaSf8A3V3p3
GAP0bRcA+HvoyFnYG5eMOBCkmOcUOWNV+WsUaM0ckcM9WKmLZzPXy/pZg0r1+vrWUN+AecbwWIKC
EKTCaNlXtqAHp8evwFqMQ+iVa7SoN1BP0ZoYXfxkzVvOFy6ws2HBxQJJGlweEGLMVZ3TPWLVNnVK
y+CH1B1wNf/izvP1Ac17WXk3YQBoZWyEmW5GOcnwzd1KH9APzbw0DAj8GJSIspd/ZkTZ6WNTYgeA
aP1A0KpP+WchH7m3RKdweap+j0RZGiiYN6C2hAdgVG9gdguJnBbuefXWg49xMlfKm1XwzAX9ucUP
oHMdd0Ub2jioFFXqMOlWfyg6j0SMYm0e7wcMC6RgfQaQFT8U1tOsl1CJWyQwFo6NeqWqRpSrzqih
b0Dn5a+/Yzxyx20wyCNCXzCztDbKFTALxnRoSQJhzPDNAuCQLIUIS9t4HueHybII+lch7ccP0KwM
teLoOU+G/+uf7WLlLKL1uyCUwUY6AQ/sf7WKF6dfyHgvjWPegh/GQSpXenLAFqMFWs0MQLMgF7lY
jl5YDhVwKmRL2zrASAafoK0+C7m9RBp/dlGe7l619Ym1GETNTX7wDLrlnkBbwkGY4EKuv11flYs7
GK/nLPOK/lAV6ql3IMpyGhx7hBYrH7UaR7x5k7XygofkD+lh/zqSH2wpp8UnaL8sqzmUaYKo9z4Z
w7NbZPH1AV3cAh+MKGel0XTChDnfY+DAZNZW97XI+F/CP/QG/J425cB0Ig+a9t2KmUU1CLFbzQxh
OurLP9/SAFCivIFEJIrlljIeVzOboNV0XP5uHdnQf0C8HEKQ6fqsXbibkUwCmggB7cwUrLxjvG9p
UjctP1gBKsYIrkEkDWm7UFioqkb+Urh5YZFgDh45MHFISpyV4MDnh3q8wPbmX8BWFeZWDo2W9fUx
nSVV34PaD1bU/TY6jCEZxA+QTZwjl319zO/pFOqQTR5C/l3eZffmUuB5cWjgDJo9KVQ01G7kvCOm
ZmY91itgcZKIn24/xDYrF9LTF818yD8oz7XnI0OOSgQcD/p1BNaLafu8/3F9Ai9cQic5DuXBNm0j
7xwNNmjCIJl83xjPbQf264IteAaXV+rDaJTjBF1pMXQtrjsBYgMT5bxQ+uNdI8zXiqWxVfmo4vUb
FKQfHGjPsIDeDJ61Gcx04aFdGrHyRnlVjrSqmG8o2kE51IytDt3rurnxF1W2zwLS9935YczKW2X4
eWWgRYUf2gzEgHGZhN1T++Bt8+eERVYRow5WFVG1Tv6Q4HK+hj8uq6pMnRsay8G+jBuSsrhjSThM
99c3znlspphQPdYeIiXIW/ADyA6C116Gxrech3mHnrM4SNeFs7CBFtZNVYlPDaOaAkAhDtboxPl0
Z5Ic8NJy3Wn/0831e9VU6CVxctyeBJaIyVc2ueH5sDbyl+vzt3C4g9kB+eDGFEWfNu37CkHS0ulv
IVGy05e0Vi68/CfbQLkdE6017crCGumF2BhDE0o3XZm9CLV83xjp5vqQLj4wH+ZtXsEPQzLqhmjO
PG8DqM3HPAEGeFPLKg7sZ6hXQUUhAWxoKaZZ2hbKtTLIfxsFjh3XyiETz/74WbYLzRZq2fevA4Wa
2cw8NNdjT8cGedyy7Du4511ZrXNHD5GKDl2AnL0Ayrhdte/l5+uzedkiBP8QR+OXut8r1Ol4wSTe
zzqIE0o/1eUUlSVYJh3/ARTYEe+WwEZnwPG/RvnbpvIadCkJhJshli5tLRLWK7iDY98aQF5O1lUF
4gVzZwQQ67ixFptYz9YR3Z5AJoIqF5UnpJaUxy6rPJe1pubsu/qLxaCIhK5ckPfFwNav/nBiFUvK
IIOA+rYoUnff6MeE6zurxQApQtWOPHdQ20B5YX3dokobj7v4dHDKYbcmV7hGApP2JjZv2hdTRqiZ
jWBRaUMASUJvm66KCBWZF+dmch98tA3dknipnnFW4Xv/DAB40EID4SCwh51uYq6Vkg0Sn0Fe2q/i
VxM3u/aheUzvvYd6xb72u/6xOsI4SmjxYvn74gJ/MK68F9MoZOKaMO7eCaTMwR9ihBaNoFYy3LZx
cRw37Lkqw/HnEn3I+a6eZ3/G3s4yoCYQTKfDzq3C8iF05e7HJh6GMMjiqYsbbUW6VdKFTmzeuQtb
7OzeVSwq777OJogWVrDIp+DeLJ8MCSn6dIib5EVCduX67jp7SU6NqeVGPSgznrXzfkYXGHgufY/H
Y6AvXO5LVpTlY5oskybHkKoW4vLg4kTprjK+Xx/K2Z2nDEW5BASQyVbhzhs0KzYmOIT7MthazbiC
mGHs8iaElt8Chu/itgTiHBsDpC+onZ5uDp/LBnWxxNkzPwkLNkZOHmvsJltq8ro8f7/tKFcAYcwc
pPSdPUnR9mTta31j8oWAYWks8zd8eIBFxaTRVgHu0OqJFX0MEtfQR4NV6SxcaOeO7ftC/R7N/CUf
LMlEt6oW9bI9hB/0++B791jqIflk7ti3/ruAwGToF2G/5NUuzaHy1kNnYtQb1MH3ZbvKGhFCiAEy
H8/X9+CSEeW2sLiRUtCJO3tbC1Y+IWta/Gypubpu5b9cSr9nULkiNB0wHMiBOPu2XA32Qauj4Kv/
A5GP+1nT456s3XrhBF/fHaau3P5VCwQ3QgFnz6uNFdwyaLOg4QB0hNdHtmRGuSjkVNsZS7FITlpH
4KkECvi1HGMzWGLgPXM3T/bgWa1LRxsWtSYsFNgvSRriPpobwzfgLNG1KKuifzYs5Z7odE2vch+z
19nfE9e+qfk3RP+RaKz4uqHzQBkoJh/+Hlhr0Td01pld2KVXtu3o7Ef079EhKh5GcJSF5EcwxG74
yDZLnXTz1XNS4JgNzv376AdBoVtt97InwMgb1Ib3gQVBGJAE4+xeH9OFMwULc50QLzAoF5XNHgAr
Dv0sWNAzniBjx9r1VIGUz8udpad3wZTq42iFO9gZmoz2hUujkq+o2UQW+fWPxqPiHHzI9RAODMte
N6swhxqu29ZR4S3t8KWxKM+hSYFrsgaMxfNEZKPwoJOv1bDUIHN5wwHogpLu3GioprPcQBYgRted
vfFY7GdmfzBFIJq3Ywfqy3XY8BBKv6DK+V/m8LdV5Z6t5KRX4EJ29tUMTXrqnFd3iYbvkt+Nfffb
hrLv5gYo6UGHYg+k2icHGsir8tHbZ3HzyNZ+3MbDL/rV2VhRsTa/6V0YfKm+Vdt/NEwV5WongFcY
fHL2k9EjPg1ihKaser5u5PIJ/s84VVG2yuBJXiYYp9Bepgz64l/+7Oc7OLo+YlBAnmd6f5VMGxIX
SUdS3h9bKlmMZsGf2qgv9Rme9ZvMl8OMOwQXHGCIZ1AUH4BBg7XGcMy1Uh9jf0y0N99vhtd8kv0X
2yw5hZ5033ymrEA6tM9sgsAhKYY479PxhQgD0PKJmeLNcGtnjADBSFlYo5v1s1UTCCeNSFZPYQGC
rTIstLbT0G3PuwUfVvX951EA6Wt6OE4AfqhkHkFv1V0KvaljBgXEp6HkQ0gbXiCT6WVRCWHwmcZz
4SypfvO7TRCH4L2YdXXUp91ifVHxwOqOuMuHn4agIgICloSlAOmkA+2mL7k+PI+Ws7u+Ly6MdSai
nvUVIHQDYs5TN5AGRodqvy6OIAS6Fxkp11lBAW7uUVMAhVm2MQvv55+bxMxiF4KdERGd4l5MDJhK
IR1xTHywjmbJ8FPDoYK+01NnybukZ8MfPvyY23kp/2NQuYSpAyJebnniiPpJthJMewoKV4TmhHas
tk3+MByBNQwKHKezVpIOwqPTGTX82qWpPopjkGRmlE8NfXAT8VIxL/nRNsMSb4nqrM3mwHEEhDbs
AUWhXMJ4YEyXpaU4Oh6Ygayp7+IURHBRUeVJrFXcX/BBz9xetNEBSgekKlBtKA+pcLPUcdo603zr
yLxfxEofHHB45rW9zXX4bokZj45/a4rijvL6kw09oeub5+ycAEWHwhdYRIBRAffz/OB+CFuCxnc0
ik67ozXRt9Fu092kp10kyu4lqC1IhdaZF9J6iYXprNUBoz6xOy/DB7sicQWbRgujpsbncbLXmWPd
Cs1ET2odyqoLW8BxmzbZUWEABjtaaMYpF+4I9Y2A/hdoH4BjgXgSOFRVnEzDfF0j0nOPTq77cWU5
ZSjaaak0dtEKNg1Sljbc1/eZ+DBSA6vbzG1qR6gB8U1ZWBCfydHDcX0dz8j9ZmJdVP3QDQrebQda
mqcT6vmV1Ve9Ru7HESqPZuH7NEpEoh+gg1dWIS9K92tJWzQ3MFJBoY+xDnJ/tVfWTylYMu8hEzlu
6NTt0rbK1zLV+Y2kGv3rKfgjVvb/yrV+wsh+lbv9/0dWdtyCV1jZm5/l9+z/HRFknPOw43/+xcOu
Qf3jX1DxmumgZlm497v8LyJ2hAL2v+ZKAsIgHdp/76jbv5nYNe9fYMgC0SFaljyk9SBC9R8qds30
/jWroqOXCVEGfkeu79/U9PPXpFUJVnvMPKjq//77R3b09wag35HRjPZFOARY7Pt+BlxD8R87Ohod
AeDwTpA+WXM4KLedoADJDjieeSOGu37sxMowoBwLsi1505dVuTL1nMWi8XlInXqMEe2A8sbO9LXm
2iTsJStuuKvzcMxI/0QKV4tpKV+asX/mE/kq6Ng/QanE3ugOwj5NQ7vCh8W4MCyldIdh4R7Ae41G
SneW8FL7KQWkyCqchfGO1dLfgQFRf6uRsgFJlrZ5/1Ad8Ubakuxou2RCqFstdbYpRMv4BHyB7YG1
Co8riipq56xL3IBataHfyWxYv/p8Ko/onqfVdsi1Vek349oYEz2Dpo6ZvhoJzepo8JPusy6N6p6K
sgLay51sEXZVILdFDhh1CMrR8rWHjvN3kPQUB2rl/Y2wWg9inrpDd6MlgN/IJN2h+cD+1DS8qkJW
QSsk7Ho6tiFvGTiITRZAeqnTqIdLeCk5oiTO3seNWxhtdmA7nunXFPel4Vk/GbwZ7wonsB5Y2nEJ
UbFA68PKbvkvg2SgXBkYE2tcfYAdjSKxb0YH7fwmD0IDuCRg0KaCfoHapjUsPBFKJDh/Hc4TjiOY
HSF1AG7702uV5oQGTBjmHQV7y9eSZYyhOyyHEA2f7C9oPHKmVd5Y6YGm9XjDBhDXRbaJAiziX2i3
awiMcfmKPFmArpy+KvN3eZB7wy5BpyKcXDWIakkbuHnTiruG0LduLn4N/jI+dk6AnZx23CfojMP4
/5ICxU318ZUeEidFpzuXdzrCj6hpBJwhSDqFupM95px3N3Ar5E8jM7VVJnWgTQumNeui7oqnglUp
iVzI17iYi4GGUp+SIQYPHpiYC0vbWJ0c4KGWHC0kgUf3LthAY8uYOpA0l/59Ae2sMgLB4tfJqUCB
MWYTYJOtQexHe/SLN69o3oiD2s0qIyCuR5/mrHtXNrGAwnceAl5Pzbj1BAznLv+BjZfHeIbZkgN1
Yf/i2sDVixY4uP2oIZ3OUSOFWdFs1O/w/navZj7Zs2Z26TT4WEuLtIq06wQFNLultRt5svce3YwX
IN6AlFcQi6cyshrKfizcaPPGPF06sN5jd6DnH+Ep+sJOP6tt2y4XdTDdlTXImbVEmnf55BZxYlr9
rhC6jDRNiJ2sBvEiZQXROep424nlxevCl+DxUb9kbhIBBRcQyYBZKS6mAfFSWtaaDs2jClXMhDkp
WAAsLBJtbQhgw9Nb07SiEPeo9OkN0VxjhlWLCcxHp6pXuYuzFPbT6MbXv+zU1UfhDVsb7h8YpQD0
BF56/vAPnllnsQ4qaclw7+Xl19rENPlOlkdgMYe3OZoLkaF6Ymd2GeQukU4K5l4g1dPWRge6bMLV
79vR4l/skWXrgjbl9vqYzl4yBOxwEUDwgIACXqAKMtM008l7nhr3kw7yyqFl2qrlBci/Evi404Cq
rl5Yb7WX5GELTqs3WohyKaSZV/Tj3sM3zM4IoFK+g75eNYaSAfyOtuyn+34Mxo3XlvVa2Hq78kzs
wszz90Pg3fmtS7ceuuXQljEkd56f7wv83LBKAgAJdGuQUWInS6RKSuAxLzpc/XdRYywHqKKU+A5l
bac3WcLug9IQEMeycekUc9F5AlhOUq5Hbs6rVZ11zgNpmyJKjd5Z5QykNQPc44UtOLtLpzOFr8F+
8OG2gexTbWq103IcC91i90ZhsI2TgiwPjX9G7Md7pEzcR6ewUX+DUMzSEqnXw/s0fDCsxF9IHfWW
SXV2jyaIJrTqVl+NugUV9aLkzwkHwS8p0fM0eVxf9TVpImKVax/SyEv79ewQgq4T+xREV3BOQWij
3A5jbthjOWrZvVc3aEGCVxzXY9ltk96q7ktaVnGaAcFeakkZlf2Xyum+tKjejY3bPYtWekeKzs07
V45yLTK2lA04P04zm+i8mVEEAK3Ie/T+4Y7oNeSQEo+Seyvts3hMvOZeWHLrjG56a1CBS77R+z2l
XXALsB4q+NCLXtgj84482SP4BHSjISnhwYuH541///AJPilpZlUCNPh2gvK5oz/Y6VStEF8nu7Yz
jLDqk2zvc68+Xr9LLi0NACjIvsz0WAg6Tg2jO99JC5nAMHfatdVje2RFTiKo5WRrJEnYwl4w1ZfC
nEcK9my896DEBebl1ODEaNHZDaX3TsAAgkio2HE3ccKUF+6OdHwK67YxV0XP0nDuBYwa6ZON0EsZ
9hrXbkZdvHFK+/XU8HLlDKKMbGRAY51WdizqZHprs8KNnbF7cZvaWKeulS4QXl2cM7iLyCHNOryO
6jERtAI3pCf3Zt+TlZZbMiaMvlKo5IZGYdsLgcs8I2d7wwUxNxJW83umzJg/6kmvSUbveeY9odNj
2NSFn6H9LPtW0eBTFVhLUEClzxwXKFg0dR284wiUAjS0KhGgkxPJMh004NRpkEZIzFd9ztMI9FAA
UA2WBuJ14NitHgJ/HzjVngjSfaq6ftMgxbcyw1bDzP/pRkWvJmICHUi0uWtTOSFl6g2ZVuEOMdrR
j+zKezHN4V52mRHLpFqSxFFSLX/NgI+sP/pAEa6AOf90m4JGPu/6qSP3pSYdFjXg4AGXk5OaetiM
svlhl8YRSeK11GZAJjPRqEqQ4Wsjvc3kZiAaCiumsx3SyXlG/ZR9xXQ7S0Q9719xujVmHno0Pc7s
geA5VrwbON4FJ0JSgL0L6zCMhnzuBpHtsoD1PCqRAi9Cm1XMCnsU7yjiKpKvKg9nLTZcaj0KZ+j3
RsDYdx91DqTGDGj+5K3b27HZltZdCezfp9TVpvuSOebr9RV9Z79Wvh7Ifx+LibwGyivKknp+UsHX
L9N7Vk4yTLjPVwzVg20ZSDMivWHFcOXNqOiJGad5vkkmYd1O7TS9uokRbCdh2iBQybcNH1Gs62kW
60aHpgVUUdzM80LTz8WNqQnAMrUualtDRgT3aTAmSWw3bhBWg2NHCH1/Ihes3TjNgw994EeQBNex
bedjzJn2OOaduc/KZoysfKy3ghf+mpcui6YuMHcmVA43fo8IZGFuzs48mgigDwQ6JPT16s7saH54
DyAnqqfeKLXjVKd9aBZtHZeOJAvImfdnRV0BBDSoOqGhHB6yEvkGaWtUxlik963Hp9h2am9nlhW0
3PAWxQ3ajMI6592q1Qz5CN4nC2SepD+g3/QpS0p5h9bB6oYFDChou/5qesVzn0PGGe/skzuNXxJR
ZCuZFiu95WLDzS7ZJCaSO/aAJYFQHV94ROdJUUaDa2uOlSFI6llqPdDX+6nBjtKOVgv1QNmY7BjI
7O/05n9Nj11wF3APzal0NP2j5qVejolWI8uku8WREBysZPDg1KYjomOrPNhth56CzFuDKKyO/UK/
cxqnWHh/FJbc+XLCF2CAEFoCVAIe7unu0DuAHcfJKY4QgXgi9Qa1ci2ZQu8btaH713mr1stvDbkK
0DTcTOMniwcbMfZ3dfYrNUk00mAhU6FgLP/+ItT/QBo2i7+opIGSQ6AUBZziKNPO2loo/4bGRMy1
pDbQIhCtvUV3rP40cF7g0mnLTdm5MtITKPHpfjetrDEfYlFJ+kNDdelmKjQID6UOmDGBS4LDlft/
vFfmxwTBC7pZgDNWb05AC2xu5HZxHACdXE0CutIkAKzr+jE+C5KwUEjlIu8FM6BTmN2+D8eY6WBh
gT5scfSzod3kvUgjZlhtnEy9v2Dq3CmBBt7sXqP9wMIflT2RDcTVKxHQoyRFGpsTYNJpAu524pk0
yi19acUvDO23PWCnlQfStCltBpfkR8r8HfEH3AFWd9vmwTazjVVtZXelX98wq44ATgmJtuVDuRHW
FPoDv0nHBe/gLMYykUifXxGk06HeprZfp0XXgTKyYcc6hyRz7SCrZFNIPVZDtjXdHD4i8bsQbr4T
UW1MVteX+cL2Bw8irmkE/cjWIRo+XWengeYvd0Z6JLYtN67XNI/JxL07zxI3GRjzQNNnWnfC1nqg
MYwe6M5J7ItSSz+VQwssmgaZ55spb4xtqrdBWCZgbNfqKb0LOko+dUbydP2Dz8MNEB6BKwJEIuiN
Q83g9Hur2k0sC0m0YyvRsooVBAx7oE5cgo4tSlkp162nHSq/WmorvnB5InUBVZOZrQe5A2u+wz+c
CI+VAvsDBBFI4E1rAc6zwbfl8zCYP3Q/lZ87AxLWVqNbEQ1IAtUDp1hwp883Lr5g3imzlH2Agujp
F/wfZ+fV2zbTbeFfRIC93FJdlk3Z6bkhUslh7+3Xn4f+biLKMPEeIEAQKMBw2p5d1l5LLQdaHbop
vDp1/ZIVlXql3xFmnyzLVlb5LrEMGQwPK1Eds527JxZ3coyivizanKGG/BhZ0DRIdqw9tlJeP1hp
/VTAkPEUdu22gMgRRsJtUAGuI2H/1I4w+f3nPVdkiAmIJBRir1fU0D8rr/aWObXaKK4aUqg0psf1
k23GxrNqT19FVR8rM0s/yGkSrfSQzDt6+yrjxPwPiI6LByT9dr3hLyhLS62jq+IbxkEy6XBw1M7Z
vj+7e/PHbs7pBbJi4HZeI5p/ZgfM059iLQuvUTV0JycK+g15vmI3mfqHWhlXtA/eOENYdp1iOvlO
Ekzz7/+Mppdm3NMSE12l0vmYZFW8HyfylyQS+tP787oP/giTbWrYIAjhqVnWACq17IcaRqpr1yu/
84b+ZcVXq88w9P5Kxkb+DbJoTSPjrckxKPSaChRDcGfcTi4vRar2ESwnSqRJF1OrPweQ4B4TU/7z
/tze2DMy6hQ0oZcggFl2F4X50E01b7NXCrXbF0ljHk1BJ4TaFw8jcKWVC/BGtDQnpzkbuCgzKmBx
HZUi8ck1qYo3hZn1aKhKtbdDMT1RXSLhYQj6IqPuGMbWdKFKZp9LakVfnbbYVqK0TlXoq8cqMCZq
GZUV/GqbZji0xfBXC4f4BeRGvUmnWKwgY97Yf0zVfMhwIRx25XYz1BAGWpNuNq+qLH1bdEX0LOX6
pbFwNrNKqul5gD7y/X15c6GAGlCkJl1J+nRxZUdfFFnTlqpnxNkBrMi5qT/G7V9NUv/gUB2bEErm
0Xf1NEVt2GncKIBOMT/r/qHOUjc2uk/2JDnYGHOj+8ox6tsVm3K/KkSNZERmBI9FD/liVVIfPiSI
sIKrmsvXtnVe6l7WnkrVvuhylb70WRmuuFf3VmyOU7kOc3BBTnVxdoqiRhe29IMribTIzZ3Mhulc
aQ/vr/wCKDT70TfDLNMOGR5/n5tWcDXLvVo129hJzp3hRBuqhV/NZPo62c0hDaRLpQ8/ketYK5es
fsBiZY1RBJronODK6dhLPQAdQziyS1C4bwt13znxo5Q4X1P/7NNUmTrTmkjFvVHALeG0w9qA7YIK
7PbA934Z652WY31KDc4qKCDTsf2rBIhxp/WX95f7Ndl4+zax4qR4yORRs7kroCWNFgmhysFVK6MX
WcEJSwq4xccsVemx0PK9PkbVXyKX4GFORn9T5NJ+aHQzO+o1pjhGBBCuP9251GMg/42awkS6KJHM
yC3s8k9R++TY26n8TH6hr+ERDA6SFcMoqOtD+iA5YRhvfTgat7AMRjsRqBDGDcn4GNmhs1eNMX5S
7aTY+11q/tSkMtk0xeh/hVPMv9hs0oqpeWvvuVFINVDIg0B86a74Wtk6cSHEtQV+dDbT6Q/AsfLs
q9Je69T2bFgdCfhJkNmygnxH4Vj5VGjFSob43jelmklYTYiN4gxyorcHoJF1Er6VEl4NjiEM4vFf
ZyrFoav6+EKUU26Vpv2dJo389/3D8Ma4OBBgb6xZUZKn73ZcFZ7KIKu74Bqg1OpGOPrPeYs+gz+q
Vxkn7jTAxX3MosZa4VZ+I9tKGU+XOYEmLgU11NuRc6lty5KawlVWKd2BIvzb+Gm0TTU1KTZlQDNO
kfT+2Smkz/LQOM+jOqoHwM8AEpow3Bm1AIdT6F5kW8/vr8kbHix5RewrqVAYZuGCuv00IcGATI7I
8SJH/VGQC9kUX1TK8KDWUXeOh/iD2cSX1iTa7NX03Frxnxo21ccxDtbadN+wwHPGhVQngmFgsuf9
+8fnyukbr0wkZdEljIcfTj7FrmxN8copuHd+qBvytOD8kPtWlrWgPBEkfZGS8tK89bokHC515FSH
vqtMsfKkvPGIIR1JtEoKF0O3BL2q2aQJU+19LyXdtoudLtoHZZC5pWV221LLu01SqGuUhG/kjrjg
rN4s8oa8w3JHs1IVZkUTFs3xcPO5eqUbmzqHOC/XxTeQt5abdmZ4SNoR8xtlqr+lg/VZm+zw6Ohl
CT1pZTmbuimksyJb6DAVtvy3bvXPKydvtvML0wxEjtwMNxEaPHnx4E69VHaTnNpe0JvpMVdLE1zw
FG2aSm2/YEB+ZIpWXIZmlM98lX2ySxScozb8tfId8zi33zELUOgUQ/AdKQXM79U/x86J6eBpSr+4
tlNWfDEhXjkRQEa4YlW/Hantbk2CtaNq+p8kfex3HX78thuHTSEN2TYtxp06RMall2B6baZE7IcC
hbRsHKSHJAnX+LTmr7n5WrIPeIvgQ6FQtuEHvf1axSBrnmNMrnI5tBt5qMj8N9EnZ5qczTA5//kI
MxzM9thpnDEc68XixIQK4E+1gBC6jYALTul+kOxya1dZsjfDrN7y6CYr9vLOEMyDAmPGCID9t5Ye
QsURtqBnDK49mZgNuekEMZB0XHmGXsvyi6Wcb+WcKID2HjmW26UkboUATy4cL66jA2kS0tqZCz2B
27YnR8AQEGjbNDj07Z+ke8il0xDLXtd9UvOcOkvxIA3xNoCKZxD9IS+jvVF8QsvV1UXH3/rKx94B
lHBduNN4vRgvEyzQIqFTZciKlWkueQ2Fg52VdvCBV9FhjoM+gleLj4lope1YOS/WWBvnLoUCOUt8
alfyIGek+mXrKACQn1Zuz52NQxaI7WK3iJch9F58FxF53A/jGFxbqun7oPLFMSBIOoHphzrZjI96
QTWYkCF4suUoOiCi0m/1PmwPDXilwG1su4VJl0VrRvEnoBr5DOxqOrz/mXe3Rud9m/kfSNTOCZv5
xP1zx/WgqBolVNSXkdL8Ps1+BrCUalMGjLpPt++Pdf+kzk3XDMNm4c2TIFoMFk8x3iJxXCHZplfl
umeJATnPqMNtDArrHJq1+jD7u3puRw8QU8i0Fcs/tVZASE29cf/+B91He/BW8tCh3KSoQFOXEAB7
ah1cENW5tnrtHIa2nqAKkAOSlGCHXlpYMB6rzvmGvrp66OlM2ll5qUpbuh7Zw3JIDzCv+pC7lvVH
G0TQr6KUyAbTO1WVO60NfHd07L+gg2FWf//L77aNDyeFSA0GL165C1P1GDkxRfb16xT2u2kQ1kZS
82cKdDwXFID++2BAJMll4YTMA95uG3As2psqQ7+mcTxeTCPLNn5GtbFBwOIIz4K6Mt6dlWNyJF90
5MO4pZyV2/GajAOY9i2TQxDOLVQ4t6xOXrNyb47CKURbnJMIPu52lDQ1i9KuTP0Km9mw6YoSAI6j
lSsJhdcs1Y0txQJARcEzKqOvSGbpdhhwyREsiYN1TRW1u8hS037K46DftnVvvNhaJs+8UEQYkTVJ
tBfF/aYB22jteglkzK5VWgXSdd3srjnOSeBO4ej/tZrR+mqPtf+hbyuY1oJMNht3dlg3SUj6hihO
7jO3Gyp7p1qI3ltxGn8CWA3GRwx1XbkDIf1xDAaDVKGKrLY85jE6tI6RniKkd91A4t8bIJPFDyfs
joVMGnfj+BW9tVOghoVbmnBkb6IuUbcUSHweQLCOMVJrVq5Iza6IB2Xv6wkg8yIQQ+B2VkJ/Ec9W
sHKH724CLxVddwACCcvRPl34xkQtU9gWjnzVRSZ2NYBbiO5qna9KYqBvqyLBr63LNxsKgB2FMLo4
5zwMBLG3G9qkRtw1CfKySiefbeub0mnfm9a+iDABD1y5QXQu7e95OL70SewqAKrLKDlqcL/4zoaE
6U7VmqOKppBk/anbv4n+h6IwtWKVurBwizLZN1SVhS9tE/VZo0YBb8BDQSEpI2mXSp/sbmyg01ee
IVzc50q2kxNp2/Qr9fG7YGCe5UydAiacxOGyEaLFee/lvkADcuyI9NWqvgxBmfwWU/fxfevy5kj0
JPyvMEJp93Y9+0ALOzvUJ6+LrPELRe4HTnZ2mpom2b0/0n20yaRIKM+iUvQi3PUqgQhUfNMpJy83
BtCP+q86SZ5tEyBg3tVH0eWaq4/NX1GhVGjUbhIl155HOQ77bWGTwJfLFUt3j7WZv4hHET8SHiRC
otvJx6oq5FFGlzSsrWYTt6p+ytUudK1G9wMXuFyxq9TBPKSJYl+iLqVWY57rlPYAbZCyraWQLenM
wn6ytELd5n1SrRTc76wk3YkKXYm41nwjdvn2A3OZ4M/KLcWTJic6GXaJBxjX15WNmad5e6dA4XGR
2RnqJPQg3o7S9U5Dt4OKojBx315R+z7m6UyMU48v6jahb39rc+eq5Y56NBMxbPxJBiNHJ8jBFCFt
oU3RWo9d6P/uwxkRJUTIVsZK7HaSnq4co1cEyuJrqRzSasSTCBzZXrgxcaQXih5KrWeZvIKdE4mD
pQtjn8IzWBJ51MnZMaTxUSCI4RZ6LR+I4OGFzyCR9gOtuiYwNR1SrTKxUmDplCGDy6KqUOFQqnbc
hAWUFpPSppuOAruLEGFw6FpLslwtyJhSrpM2kxPIcPU8PTjatHeytP4VqzUCzEBB/FNp+ME2a8bm
kDlJRt21p+9mtMSeNIJ64pz3u7CJqu0wquJM8fFPOor20BVa80GMvb1H/e/ZHhWHg1go4ns/yI7X
FHm+p6A/7PzOeOLVvtRa5BxaCYb094/DaxfxYoHp/oBO4TX4xEO7PQ5FXAk51prBM3OV580xmuA5
QE60D/wJhH0pb1EP+Vwrkf9E9d3yhK4jbSqb4lpNpe1pBVFnm1riUIZDfZhQQXlo2pDeiToYngrw
JQ+jH1t/UBTRtiT8ZRdV3frokH1dOdh3ETS6MLPzzx+QP6Q7bifSmUNsjGHYI1rTK7sQaZYtx7c7
VJki/+F0/SobARVkM3bNPh4qZQ2pMN+b5UICyoeLFWm5mZz1dvy0pMZRIw/qqVFkfVakGtyzNdjn
occjxQEZD0okyk+tEdTfa4kopYUxq1b83g1ae00b9rW0vvgaOqCAXEFIPgNvF8ZuDDS1a4vG8miX
i06yWYJztSfDupjD+DLZrdzxdQ00aFGnkWqP6h8pPZ+/lDYZXyg41B+1zjfdFOfwMapk57kEyf4w
apn1JNVpOuuZxXtasVLXLuSUDnEz2jdT1O3MISC0cUaaQ4s6pKqe6pVxUkVjfgcAHn7IiqJwVs7w
nVsyozVBoeOdk0u7K/3mWkDKs7JbT4MlEUahOvLA3EQHEMDKpir7aiUzcB8GO5CF81g7YIzB3Syl
MHqw9QUKDbanQAK5t4ps+k4AETwKp0DJJK7kbVQp7Z7T3x30YSph0da7321o5T9A4VU7LKq6URFM
WlmIuweEBIICwR+vLTnFu0hl7LRIz5Cz8groC2n2y81TofZrlCbzM3RztKiazME2tWLCFH2JadKU
LJJVMTmeozaPXa5Knxu1P9M0qPx83za9PRCRIglEkBTLQmqUhkbShQiLQt+ePcIJmW8sP6wPRa1G
K6H5fXQ6i+uQfaHa/pokn5f2n9gc+RZttNXE9qRuTH9nWaQ9E4PK38wKjRgnmsJLMoqvmgR54lDm
s4OYOh8CeTRcCF7q75IkRSBzC/M4pmPK0yJFX81c6o49QXjnaqQUIcUwnD/vr9DdW/7aiUtpW3U4
+BjA268e28RGq7OxPeQmYPeTldo1BZJiIHC7/hLbo/MoGdn4aSrjNeWeu5QLQ8+Q7bmFiS7eJbVb
lxshgR56tXY7RTu5f7EGS9728LxVjRm68eivZZ/emqzFVZ+TPGD7lyatMgKhxbFke9zOeDt1krnt
iix4YluROKQNLrzY1JYa1wyHtQzTfWjJdMmh03oPykbmK25XeqgiJ4zz2vYaMSof5AyCNC2E0GGq
7Pwx7lplL2rf2Y92BfV3YNvT1kiUfJNpdYBQTInbEJTdpTcqSnXlKH+neYg2GWFOkKpMbUoYWYYs
3UTrYRs38mUykPMyorBDm5RXK/RHVD6MEEaniY7JY9OE1mtHQrDjEDRuH47Jvqur0ZMQygxI5iDX
FElNh9wQgvJdKulugUjB5IKSFMdKFuIcTlOxMSbadHXbP/lZWZyioGseI/TENnnZ65pLgkNsUnsY
N2Yrax/fP7zK/YbSfD4jhYj66UdZajai26aIpI1R+5M0A92gjqZBJJkeRToh/mQ0arxpWNoHfPpP
ZZMom6gxxRbyme6Er/hBNGq0C5Wso2G0BSfgp339aPm62MmKugZWuLdFfCsYBbCPJNaUJY2T0pmt
VIuE6hckOj98O9tpE83TwSRe3l+V+8eMIgQMPbO8Cy7vkuFmmEQB7qfRPGW64qwCUu0t69ioxcfR
VFZcpvv3ggFm4ChvJmC1pYG18iEPtcRA2bEPuyelboxN2g3S9j/PiMeZTSKVDgRnCfQxB1WniiBp
Xjmq+F9di2BgGv4MdfQFLB/kwfvDvTEpsOyU9jHlIHCW1L6lkrboFlGnnKSeOqfV+pTU/L5d2ad7
iCFJWuYFpRd6hKBDFv7mmFd9axIfeHIQfDfaEAD96NP4V8tN5Mpm8SDGIdpPQ1Lt4MrQn9Uw/vD+
TF/9jNuXmJreDBPBgwfXtJSwRad+6pVy0rxmiuOdlib9ccqEfW0M/xk4xfiNjjyeBKPKk89KYZYb
k6z94NBi3Uaj9lip4RdhjP0jHQztQzn2w15qZPugway+dwq/vgZKHrjhpHcnP+lJ3HX1w5jobhNU
NETXarGxu/QhimnNSQBs5zsLHI1b0Sq8rQIRnqNMydd8r9nQLuYM+Ql1CN5pouVlkFyFY1k5Tqt7
Im1hubes4ZLkuFhanKheYNnll0pyrmSksHhUCoA1KFb37f2Fvws18Abo38PVIoimOXWRzjRCaHyq
VNM8m+akU2sYiFbTXvmQp3a7he7tR2M02R60smeWo7biqrxhiVDtmutuxPEAVxaefa6okeitQvOS
0LioXaMmbp4h+KxXQJLfn+cbV4nI2zHBaFH/Asx5++gplhhRmM9tL+9H8TNwsu8lsvUrp/iti8Q2
4kfOzEEc4tki/uN6SWYhSxISBR5MzjTYJL0EwpHXb+Y0pIRURxdL6nL4oDLrYKT+nzKmb+f9ib7x
EpEUop8CcihcTWMRu8WRpNmtljoetP4XVR+f1DFNn02y1puxzNOLE/Ekpoicvj/sG+tLE8Oc78Gf
nplYbmc+NbXQyTY6Xp7Gyr5wAmUXFCiK/j9GQcoCW89hBSN8O0qqpF1Ytb7jSTSeXhMhXzRlSJ7f
H+SNmIj2MO733Ac/10sWS2i0gVO3g2l7RaJdqRKiPUoDz1kLi+JSmHr5ouX6+Khb3ecoGORnI0yN
vV9b9T7Rs/4UW0Fzbo1m5YG7v6gqKdVZ9gXVNLRZ5rv0z9EqlZGaEbgsBObG71JXNw9RSfug7+Rd
tInkBlYus6c7PMIEnSVft1feovtzxevqMLxG9zzrvzjalS0HSqwQVehINJ77rM+3dVMKV4ufyxqW
7CzbkrRcgzbdu+b0COBYzfUW2AiWL1MSCtkeS8XyrCn/msQdcDOII/I+eqF0+0OTum7FJN13wpOl
n/ttVaY41wUWmx93sRLUlTR5+GbtYawMcSicCX6o0a8eFTPYW3alPOiRyLf0KqQ7G+mVbQ+OYUPh
fk3D6h57MgMT8NRpUZkJUZdRkSwVPQEq5rktMmOHaj25XFtE6feYyspDnY2F12S28lt2AhR4AZeM
U7x1hgGoEQ3k2mddhstG9ad0V+pyeC00jVSSxrv+ny+mSrM634ejguFbNvhGIq3kUsWnVHRhXk0n
e0zaNly5Aq8JvNsHU8WRxIDPjxb458XeADpuI4VqmRfkKXKqYYhcSiSaYZ+OzUMYp9nWaKZxl7Wy
une09kM9oZFU6L7zd8VCvHEseS5RbuZgzu6gdnsZfQkCPLWQFK8flfgURFN+KnSDAIgUUgRzvFTo
3/1whIc3a+NDUlvjVWjlqaV98FsdFPajU8AYQ8xXEdaMCBOfAjVNz067FlXfWw1cC+jsSewAhb+n
bKXgW0uRYnqTKk1/ghqiorxTEJjR3VGzjuEQfUqUevqewzG1ciRekye3u8XYM5MvrB4UnJfIGqmd
tKh3BtNDScElJ3JpSq1wYwfqKuk8Tb+q9HfZDb/yyHYBqJ0ysz3bJCTcbMLPo50FvZgherSa2u3s
h8iEVAABntqAyNFZ46e8d0Q4u5AtAKGF7Iq8ye1+hmEONjAI9afQ1v9mnSie0iQoto7ehaf3j859
TDRHD3TAz+4OfZcLP0QOolpKix5edwV6vxLJgX2fWPmuBnCxmwP3FXfgvnjFWFBIgb3By3ToHLid
miE3FESaRHuqesg6bDnVD1Ii6OkViflLzRzjbJZZ6Pazv2/Es6iDH+5IiegfEzOUUAiPrH3VlWKT
R+aa03DH7kWuh0ZxchEckBkytHjUJKx7PmqN6QX+E6CAokKZfQx/hfpXKVW2AoKjLjYfuiy7oDY+
bCC+cWP1Z2NMz2ZQP9TS0bThFvooSR8CqRhcR36q1EdhP5sdiNswIRDXtpVDbRy6pQEU7lAfm/zQ
SdbaYX/D82MmeNFo3aq4DEuGU4L7KTP5Q4It/BxWszjAVCGeFrXFc+Db8baGq+Nrayr1Bgao4lAX
0kqHzb1NIpJAf5SCwWusuDhZsG2pThCZqmf2QrkUifSMjvuu7fVHpStB+4n+0/tH+TU2WF5wThXA
Z8B+8AssXIJAacwqHAKiYSM960a16yhUhGixxHW9i9sXG7S/LgFJl8V+GrNNGwKNNPNTWuafA9nc
lNPLYBcb2TiH/iXXfTeSCm8cdk0cbuxGPSYa6kDIqGfNy/tf/sZDwlrRN4UZUcFKLmWvSjm3sjDW
VI+wengKYTF9CbohQkKnVja8ZTzwVhfsDF2SD3WtGztfqGJbTwDR3/8S/Q0DTYKHa8AFJfZdPmmD
KjLk21Id3rYJ3IH+EKFRWKTqNRb9zolflOg5baOtLYXHEhpKLhFIgXEnGeWOnNHVCfdqKF274vMg
nUFOGtXnSDpUBtxw9i8hPxnw1xVXNEY+mkF5LJ3s2FvqZ5GdTFnivwSeFdW7SH5qK7JzGYWVIAQI
0cS/fNU4lOr0TE/9hyRDUcNoqINMkvU5a53HmTmA0GWth/+VlHdxooiDXzldyLDQbHxrrMx8DlaL
TvYquJl0CbM/+a4Zf5GGftPi+gjrOkYfSfjVFBtRktAEGlKXcPg7aV8GdJ2CziObNvThvgjomqeT
Os/kU2tr3+HCM10rS57hc/Am1MCaTzm0QrJxfH9D3wgeIJegM4IQE9OmLdUT4Y2Bva1qJ08PjekS
SiqUB0SL17Tw072Y1OQQ1Xn/2OZ+dJClygeMHqejSz91u5UMOXmwuqQ9hUFnrzUr3IdoABjwJLG0
ENeZS8b7vou1sQAR7A2NOEeo97nC7I2jYie2O2mWRHI3bb7jiI57nLjuV5NNYm9Mkew6Tv4x99Ph
a1fVK0bkLcNJ0ZfeWlAMFC5eL8g/cU0/qL4eJbS04Qsp51pXv+HehhDc5s5zl4biYJpI8GiVCkaN
TPPZCrU1OsP715/UB9SBcycyS2MuXv9OciIj18B3BFp8VKAJACNAx9bDFIZrjsZ93/OcZiGpR0wD
tfFdx4jhQ9vXNf7o1fbYnWHbukx6mZwN2tYegxgmurKnTQaV5/BbAJi2AQWUcmC7cHrgFU63WZTw
KhaaaB+dTlV+OFJgHdUqMJ/lcbIeNeHLK+/KfVmdVAJHGuwSZl6FNO/2UrZKLOyydAavldMzbRWD
JxoK324oq+QDheEmWGjXHCz9uZbH8EEWFM59B035pouDM0SEwlXtcHyqq3TwlDSyn3rDgj/Lai4o
BZU7IqhDENTwF2RlfG0b6WdgQsyyYmrf8rx04IjQieHkARi5nUbaTjogtlZ7iqp0C0mCvwXG43WT
1m6cQl8Z7P6u4XURJ1PHAvJkLR0boHt2aJSl9jRIrbIpJc3alnX1531bc39u6fqhXIxNIerhQbud
URyNUQEUNfF8Pcy80q5fRuEYj1Nc/OfYfx6IEil5LZj35UWejs53v9PVOvGsQMqOTtn9rhLnHPUi
2vRKfMnw/d0qTv8zjRNwdYNiIM0rQGU5fbfz63I/diI5zT1hOcFnbTK+qWP4US9iwCyO3R7jMPf3
7y/p/b7NQ9IHoM2qKne9dD5d2VY6NbknBbZ5gfZHvTTGGjjq3lObEYDEr0Qb9Ita6u285F7rUlg+
8HWAfuyiZrTJuebRzjJT1R1UdXClpItXrvG9ozHT4MOQQ7saweAS8GjZWeBD61142Wj0B55g6aUu
9PapiuwfTqVfKI8r5KC18ZL7pDhW7sN9bwB7+e/w8+f9Y+aFFUlTFNeFN8mV26XPfvIogcrqO2QC
exSoZOMjAg1HHbh73v7M7Y5kGtxBVfahRH61MD6V+O5xc5jKS4daFWn173ZRXZ1AIP6lvITOGl3j
WyeBeAs2N4r2NFDNv//zwY6cZYU9ChTqe6iaG99Rd7aTr2myvXUUqLgQ//AEYlwXN0uWaZE2QrmA
BicOTokIWZw4+zzaaeaOUVtdrUlf8wPeGBPqIrrHMec2k1tshVqOZj2ZRurN5X0T9Ktu1C+GlG6F
Nu6i0t9UkCi33U/IJZ6i4kPq2C95J214vM8w7l91LTxk/dqduLfO4BJmtBFHEyDfMrM7TPnYFrGS
eVHef2lMKycjIpunSU9h1SiL1bD4fhFA4GGdcYeowWDYbre3UKtSMOfWSzo9+xInSbCvSnv6LEYV
yJUq6E1P9Kh/imvVPzW685JxoT9losQbsuAZrHwwZq5jBtpL2mTiFBXW9CN1jPDj+wbpjVBlBtBj
ePGPIE8yF8YiFwZAsKqASxzn5Vhbqn9pes2sN7oZfx2c5upn9b7KSfG5imRmn8oJBfKceGPlDbjf
IAJbXk48WjBp5CJvFyyylaBPatCLcgU5qSb10r6tnfKQFwbVQiVfY2q7zzczHk7HbCqpUS8LUyAO
yyinJcsTHYrtaloWO6Oxo8e00veNPSiXvIdXoBVDtF1Z8dmfuQ1CwKBQEAWDN1dQ9MWdVK1Jk+zO
ar1YyMZOZLV66EZDOvs1HR5p00vPYTDQMlQ0UKTR0vtN8CsYCWF4k1/U2z511uhy3jitxIcAoQBF
cQiWYiYx0oZyStHGSxvVPOLJ+mfDKLMtVbr8G2BbZ9clw7f31+HeAPJWgImZE88GlFmL17cZg77M
xdCRCCcktZXY2kwKnGfvj3Lvw4BUem0Sge6U+uP8+z9mNioR2qiSqvQgy6jBD6b1wVYK+XkKHbFS
b31rQnP/EN25AATY49uhiiYpR9v2C28Q+A0+mBZyQtW08s6+liRuj8/c+gu8AuPKui0ZrOgHJZzJ
ZP8pqqlCm2OSnXCgLllqmBsViZhdkRs/i1EfHjp45P44DS3tmkWEnVQxnRtUEXZSktYb05h+DHhG
+171hUsLvQaXQAIddGGmu1Hq9F//dSc4V4QlNAyD/SRneLs8ldlYIwAK/wk1efI0MX17uZnVh74i
ffv+UG8EfTghs0Mps/eY/MVW1ClsvsBhSo9Wjx8NUd6LqDp/18cBguDCdtwEy33UZInivT3NXIxN
vXLw5iH+3SYNBTtcL5OsnUNSYTndZmitKjOa5ol8p7TvbRHshDPanzs7Ecc+zsWxM+ra60Ltknfo
FK4twfJKazA5zRYGfmPulr5EYYlRWKKwe+uphfL5obfV8iTKYD/4M9WbHO2yiFsdavpEbB5/E63p
n6SO9r+GeOOlkDpEf5Iy3I+h+nXws/6YC6Xdvb9Nd5/I0hD4kQ7nGPMozxfqn7vpBAE9I6Murp1T
/g773iDnYlcn2YhzT6sAzGoia7++P+Zd/W1WDiORio+Kw8lfi0GDDNJzesqja6rpwYc+cOgvMiIY
ZBJKnvZA7zV0quFR0tRmM9RSdoGrPN3E5lQYbmgUawHB8tl7/Rw0MP/nnRBt3a5BC5QASJ4trr3k
/IzU5muqGQckYNHMKvNu5UzOc7s5k/Pc/xlscQWJmQXpektc9VbYD37cII2ewZX7/hLfT4nGxbmU
i3OLU373sipdoI5DJ65q46Qf7cQnBmGXNxUaOUeFiHLlqC9NPGkOBeAibgw3DWaehYlXyecIP2NW
fWD8nAw9PhlxU2zCUVp7Jt8caa7fEKLyci0tfK5LxG/tIK6odNiGm8Hd5SZDp00uwWO0eX8Z7wz9
67zwekH1zk+KvJhXH9PJiYmne0BpNoUW7TV7rl4JKAT7YZg2k9++FDGoI9LhdOJYOyMYj3I67Ys0
fhynkf4KkuLoDm1wbFxoVfaBFlxgkzmLIF5x+pfe1Pytc8O5PgPyeM8X3wqNnuVHpiOuYTGqNIBk
9svUqNmu6OChyGXRb/PR8Hd6MazFnW/tCYUuAypHolnqgLcXKIvtqkJeTlxFauiu0kbag0h83w1k
PfuPTUfzJKkMz/MEicITfzuUNJmjUQlouEJhpcjJDuZGcvp+Zd/vL+l8S4HkcczwEpdlTT+MpSbq
guha0NdIsSDGDaOTcP/+6XrrkvI0EJ5xtCAwmX//x/aakBzSotiLq+/4T0ngd15FTvZcSv3wJOBR
O/1/hpv7dGG6QEFl8SAD3EFdpOCO0uYBEan5Fxez3DmS/VNN1GH3/mD37worSH6cOpkBWnaZ/4Bu
VS2iQcbMDZ3hDlH4p5RLqLraqD8kqX2N1PrX+yPeH0INqgUW8jXDDOr1djW7SS3CVu8pg+smuOJk
qPZQf7Zup/0fdefRXDeWpum/0lF7VMObia5aALiO7pJ5KbtBUBIT3nv8+nnArK4WcDXEaHazyKhQ
SeQBDo75zGvKfuN0vap0EKBhj6NS7OCAnWHWy7HiToNQlckakA1lL9fefqAK6g5mDR25b26EvhFc
MzC/aflF9uXjEN4n6mM+fAjSx7oCcqjeSGCY5YByaDLtQ2GQncrIPkgzL1zqm72ZKChJ5RuPfZVn
8tjU96hVzjJ9AHzmZf/TguuLUB8s0stzjCONHaVK76JTTuwaRKYbl1rxKUIx0NabRn+QxK676SRU
XiLDajZW/i++FUkOtFxSD41QYPWttKqp9ChGnLsJG+l2bs0fByGE0wp4e+Ol53da3rfG7CAATIHD
iTRk1W5Cxl8rrVQYzlngo9iEauB+EKvs0/uL73orL0dZvVDuF4Veef5IGdMEm67IGDiY0iFWaGp5
/pZ791vHcP1Ss98Z1HTc+0ClLz+kJCC8Y1b1ePYzaS/U3nNhyp4T15AKAzwBbsr+ixD5d610l0WP
en8TlX+E0ccxOmvenTx8982zFj3Ks/Pp6LRl5xT6IzC5c1K81PG3urpJ+x9+42P9iwDPXpZ/mNO3
qUXKHo8BfNBN0269Lz3y4qN1Y5nouTSIf39uikd/uAutb72lYFJQwbg+4qPnWNJF0Z6E6VkUd2S2
Qv/UWOiFRQet/NPqTr30Edn8jnIk5hu2EfwpWE6upXiOHPVZZ+hb5n/qhdjOou/00+MACkv9YoSv
WfZnCkPe9FTCjJuxvpHkT4X1YLYgoGQ3Q0pYAL9tJCdsTzainavcZjasBGiKijF1ecoH6/k3tXAI
yKVAD7a0KFtL+ogMv/a9sQb/tpQDH3n4VDpBl1DvcmB9Nrq7xpahy1uYvFoFpBUzWpDIHYXveZf9
tJ3TeDAhc3n9ualwjgzFm6g4jlrzgoUEhaIgeaUJmLhTon2XsEQUpZdopNKX2S1AnBLPOuWmC6e7
pP5sDj8m6dWSjokJn0N4aNUXAWRFPhX3cX47NPsoNz6pufykpS/GQPcYZQyHst3GqXAdwAARJjel
2cGVe0X11cQgMHo9Uc5yCP9aCZ4FKqdOCElnr2Zadotmv61YpbYx7FU7V3lr04EHnV3YADmsQnKp
zJA404bx3Kp8pMioy8MwIX6ZaF5zUCMQeWgPd9LnUPEOTZoll7hVtPswT4rHOO/U+6ZtPUcHGvvb
FzZlGXz50BsF03wFjMzjWAsSHGDPNYK0OeLVe7XLTIeamV3OQLT3j7DrgxKTF84Syn6KNSNAl6sJ
o3dfHMOc0ZC83Y9Fm0GAHbbAEFfNUSabW5qjf5bQRPB4tXUM6LmyVMjQ2lPh5HEiNyegzJhyXro0
ZQ12Aa00De8hwXciH3TmJH2LvOy7nheKnVX1Ba3RQxUnTjfAuVemTaP166N8ZtZxq1O3IHFaZ4Nh
xF83I/IGRaH1SHwpwrNmCaHj4WV0ocWi/Pn+vF/fhfxCph4pU5DIwLqX847wRqlTGhfPsgAzu7GC
et/5+bBT9K3Y+Rf7C5Y+F5VGI3GmtyxHmlJ1CgQf2IKB3Jnrh8Aaof22thdMd35woKjmfe+19sP7
73eFb52/ODEHKCLA1gDA5gn/6ZhS0hxsUZBM5x52+McUkOItra8cwX1pPGcUtM9BVvaY3pDjq4Lw
PW8EtKvCsXAaxQdKQZ536GCknnQY8LaYVB12UX389f3HvA5YTe5TTgJqITOufxUnhLh7RGOto92h
eDnErlp6yspafyjUKXT6UIt2StdudT9/8e0pgoBABndNNrPWlsyQcqu8XuKLkDFPg2RS7cYPAihA
t7HKrjCCfAWY5iAgod6QPq2FHEdhBKZlWmBW5Eh3pU7ElreaPiRFPIG4tBr1dazR6LKK5IkOgK3j
S/mlsLThoKKr+KUa4mfF76p91yjKb0do8FJ0cjkej2rFmkImY+Ae1ENRnWlt+GgjaYJdDEW6cbz9
ahnOnb63u2X+zqtlmJQFwBmtrM5hPYEqSoLx1kTAz5agDt43iqDuo6HciXIT7glEdDc0eqTAs+qM
VoSyA5SV7fNW/ALtbHKS2YFljIdh6yGvD+FZAYs2ABwLdugaC240MtLcWlWcA2hgH1StLx4mM/qc
DqH1WauC+D7SjRfJSps/BKNTH2ojbAF41t0T4tSforCiR1GKydbVcKXOhXk9aApIHzgZzi4Kq7vB
bFqg4Xqbn5v2c4gO2Y3sVdWNmmj95ywDyZP5FtxMb9TuJjyCHhtMYXZiWgSfW7G/6dMt58lfzRLL
BW4e+D44ZavHaRvMb9qajmriB8VzWOfBvsviaff+ifCrUchdqftAxYA7LC/PrRYMd1MCsz8bZhrc
tVOI6q8+blluzMtuGcSBDJu5WTRqZ5mX1bmTJKAcxDIvIeKTD0GmLHelqU2uLgSA7IfoNxsk85dk
LGrRBI4KQNblS/WaWUxDIedn3MWaW7EVCQB7Y6OPeH2scc7Q5CVuma1Y1ltNbkSfzFsvEOnwfYjl
9VM+SMl3CwXG9z/RrxYmZae5hcV+mWXPlq8jS1NgJIJVn7nIEPFoJe8oG9FBj+rxkKMJ8aOo5GPY
NOPXbhhDB5hr67SyEqMUrTxHRralT3aFl2V+5zMWkjDzDI9hFd4UDRiMCAPXcx30x1bVbDMqkOnC
1NeDzJzGopOnvXIJ2DFubok7sektdxLb9hO+izPzU7VymvV5b1sBujUW6rt3/Kxpx2nT7aIeQVzu
Rq37aqZRayMtOT53jSWe6hynQjFpqskOlBD4XJIq396f7Dk8WKxUujmEJzOcm54pH3c510U7TKh9
juJZrIGvqMEUIgWYWzethE5ImprhqQON+ZxLRXgKRWHaqMldf2vOReTSaJSrM/FtXZQzk6CypiiR
zsmQxs+eaR2LaBqOXqLsQVqCdu9q74Dc19esiGJHyzvdNbBzkCfs8sapzzaagFeLnMeZGUu02bEi
uHKx8SW9obmUSmea98lNIvvB3Qj976VMva188+okmoei3wjpjvWF/M1y5r02aEbNyiWqC/n0KGhG
7QwyPfL3v+9VeMgoJi6t1GRgSsAkWY4CtSAJkLcXzzM52EnkJj0qudSjNzYOZ7ZWdSk1rduVCK5v
XHtXHAGuPIq6ZLDU1aAJrEvXgMXLzrSa+ox1MrZyaVx/FnAJcYe0l2/LRhqPRqB9ykSAiFHug53E
6u88toF5GQ0sZWkmd1iH+N4lQWz8WHT46uZV+RXM+iNZumhLsdXcjNaQnoWg5h6nLPOnmsx8EwQS
5WOBbNZeGXBl7QthX4CQcJNME77QNpH3I5atG0v5KtbkdanCQlblP5olq0A8yUOrw12azmNZIYtK
/co1Jvw+o1HCKECxWnStjPiw8Xnno325fxl1btEAJcQV6MpN05jMOO3U+ozK3wFUh1F/1KgACkUH
RHrXEluXauzI+SGtntHFsfv+poGMIWSf/QhsePrk17U7H7OFqlLrfPJ6BCPkYtY/OwoRXlbWS9HL
+7iJ3CR/aAIBB4Q98s1BS/dDSo+Fp2BlidBO2DimGu98mekP0D28h3Pux5ojNLkbdP0+MqI9TLyj
kfQ7eLguangp8ISgQvIzC46Dmu3qKHHnQDFBFDHhxzyMaodjo/oAPoGrgC82d4pW7TMT42n+1+9F
7JbNvZqEriecQG8fEkNyYv+byNMM6qGV5UPtjYeUGgkCUlUXRFyMUOPf/wjX6S8FDvpjBnnlXDde
t6QzvRbpVVXi2WsnuxCmzo4xGUS7zboTlNE/j8zWYQDN5Mp6UsF9qScEKOPyZtSNPwWlzE+Jlhmu
R4vCwRja3wkwDty6MpV70rctUeErzQvQ5Mh+UepizXD0r402rNj0JCGRKTFpTX7MirC8Q6VVomjY
C7fq5EsPgZiEdgCkW+pNdSdWjberE0W6xWP6CxCHc2bQIp/FZEpniqN+7ylW9qik09bNe31GgjGg
xU+Zl64Dfcjl6aVPaqPUI1ipgmqBO6aDvx9lo3x6//v9apSZtECzhsCT1vVyFKsQtQ5iYAvVz8RK
LEcIVxdRaHt/lF9cdUQzINaQRppLYuugsGqzwBOVun3EBsm4oRP2RcYLwa5S+XUQ4fMpaorvY3eg
LufEVY2AjRFNlp36cXjL/EruxvPMk7c8OoCD0SYnSQOli3TD8rXztNIqX4iLx8rKFEfJ4/5sZqh2
Z6Gv7cMyeMGjuNv1APycLCf0wsDecMK4ubz/HNezP8M4mA9ErqGfr6dFC/0hwvcle5ws48VSIxzV
fDHfuAavBlGBwuN+gYwTPearJklm1T5mH5FwnhDdvIOPSPWvHvKN0/gqmJpHQdaQxQ9BiQRgOaNR
yDJVpFE4C2o+7ZqkK3atnndHqwAHYZpBtG/DXj8Jo2kcwAcKGxH6mxbC4oviWQYwdJYnpzxD3XM5
viJPmRJpvfag9SFi7Niz2tKAW02ZB75LiqfC0KJOaFshFXxzRD0tTH+MVqfYYZw8KjVSZbUcjw6C
OJ+irgNI5Asd9oqVIT8OVmQcTdrOt3Hd9faI4fvu/YVwdYGS/cHpQtgLz5lZB3j59PmQpk3TaPE5
TkvJpfqUwaeKKBj1zaGSwpMetuLWnry6PhGc4a6etWT5ZHy55ZiVOlRMIy2eFBclp8HO5LGPkA4x
hlz9boRKeBpyatPSNGn3+GHgc+npxameQvMwIu/ovD8DV9EntUk2waxZitoYtZ3l01ho7HtFOBVw
LUzcVrRQ+VQiKPynMArqxu6/3hA0zmRsdGnUgZVc77pg0FQvFoArlEIW7yk7AFdCRnFjlKvok1kD
pQsLZf6qtFWWL9TCbxipXURnz2izfRTggxojX7ZH5tz/WKZ9+CnOvWBf0fbaGPm6LYogGMahuG7B
c5yzyOXQ8dB7aqs3xbntG80dArG9x4Ehwn8w2ufqEO99eJ12lQT5ycDjoEOs0Ykytfv2/ie9PhJm
cSMuXAA0FOHXaDHP6FV6NXV61jRwIkiKNIdGMxwpGvunIhpHZNBp8ORqj8SyV8sbs3C9pUiqkMgH
PPkm8rGKSXsZl4hJ7NMz1JrAziBMHdRW61x24B9RF5u7TIq2PNWua3KAHzh/TJGshhrLuiKNHOqE
yJcpP3BxqTsC1GJHpFekbhOr/hdfENNjIE4Q/HMkT23KPoGdDy1y7L4e32dFLDt5MxU0HxXxq1a0
bPq4iJVbJRGt391vM7MaSQzY1TRcgZUv10g0ZZ1ZDIP4oAryB7rkHRUnFe0er9u4fq6+A/gMkiDg
LZRp4XTPu/GnarmQgpcocgaahLORpl8MbCezHOmJqoo/eqm31Uuef9/iIpjHo/MwF6Deao/L8aZK
zSpa/eID1NPGDowhdHQ/STbe6uq4mkdBMppch/Iz1dflKFmceIjF9eKDIKToYOMNd5I5sW3K7NNG
hes6eGIsFSrLG5eNg2R1NBZDKKXpVIsPgS5flBlYi7lL7Kggol7VdugOXS3ee4V8CfXalsHZl3Zc
+dbBT+mWZoP54/1t/aZSvZ5hFZwDIQXNBULH5bsrrVmFg1WKD6ZfjG6mB94OKZDoRsqV1k5EzzpE
YhAfJ0+M/ix0nDFtOMnBV0ueFJTbm9TaYahVHyrfaGysx7O9R6vioJtJeURp8segJ8ER+KRwEGPt
1Yvjwi0reeSYEpRbrY/Th3DKg5dS98bPFdrtxySXtds2VPVzmTWSw3mO/aralXdcZNazlLWb7jrz
2b2cAZqYgHOIN2Cw4R+/nAHDyKOolQvYhVKru3oPdbzvpKc4kh0r7zVYyfzfdV+h26eYvlNWQrkR
MFz3yikr4NVE1AUyaC63Lh/B041I9jO4IHIm3CiacNcqfr0rK2O4TdHqu6mD5KWfuug2E9EQxGCy
gHcQKXhtxGl4lyRMqOJP0gFn2u5PvUlU16srDJoT6PdR4R8rgpxDxJW9K4l+dr00iHe1mRY3Zag0
jiggve9MI4zKaVT0+8wLVdvMU+FOUqQSv8WMs95AsynMHt9ffb84YhEGoU4+6/kg2r4+T8pBKKK2
jGHYjIqwV1Gi93SlRmgjlEqOy7Bp71LBqtwqno5JP12aMnETBetbsau1UxrRgyUIbLwL/U/Lpahx
bs1e2Thdrw89HhIOCGkVMQYXwfLrmD44qsqsBbDianlTjwGSiQnMpcgEoxJW0WDXnSJu3HjXJx+V
WppOlLwsLr618l6EFVEx8zHOpe9PFzTDqnsxiLZafPPaXqz9mXykgMmc9UAQQFvdq+g3l7wEAgoi
618e1X6XD328a/qoBFC66UFwffpRVKB5RBhFfR9Iw/zWP90fps5JqyWjdI7iAn3votapibRD/Tnv
VWFXehXOBEr4MNaSfIqUQHPiHN14WRhqV46S4QLsbSu0u/q68yMh5kVswcFGQ2X5SFmNBogxoqSD
/Nxn/kudJC3S72kOTMVXxfDD6G0JsV9927chQbQj3kOe86af+9MsYBA96GPuSecx1HynQfbUjYa8
/90SMCpI9CxnkVeaRBTFly8mishWxzREz2ol+XtzSszPLdLtx1TIlcv7+/gqOCQyYxg6UUwgTLHV
DomKPkJ2GBk9sYrbhzC+ba0KI0DLEhIHcSFFdGix72TU3m8gCW8Mfo2QweTrTTySahDtljUmYorx
Mwv1Jj33yN8dkF70jrFmVBQkJAniJvZW4q4vxWfRDIpdVycSLgV5t0spittFr3mO7+vjxpF+HbbP
DwXsmHmZKYVrzroZdwIXe5CeQ0WtTxS1RTfPc+sQ+5VmxzSNTp0o/xFogxOLEapNYXz05GSrrHqN
BeMxqI7M8jakESQSy0WgAKnE4KdPzlkp3Y9i6N+jtansiLIBMkll7iZwOlyrFWN3yDD3TuJsI7i6
3l9EFaQOJA9UE65sMtLJj7laOjjirXpRVcE/NRGqWUJQNC5aXrtEKbe29C/eGpwWAGk4OiImOeoc
8P20wRLkOps6zZPzWGQVMqyF9bUKBNzompjSZW+KwDuoHERUzFikdbmrB4siwfub4nqXLx9iFVek
1IjiqmqTsxCHwr7UhWiX5JH/4bdHgdxPj4cGLST8NTwsbSxJiNMoOMt9AMZOlAS3zyAxvT/KGxt1
eVFQhqFlCG0bEUBqrssZDUdRLZsxC86+1btc5nYaf0yU0IWrtB+0z5b8GGk3jfJR7TPHiFQbEK1t
Ja07ClgNtw+GN6LHHOJTKNpN+CJP8YOS3Wjqa+urGMZf5OCDN+AqEQO9bHvHrIGalMmRyHxvZv0H
iFB3pt99LKqvOR5pu6r4htrx738vCIDcgYAIuAjWrGRIP63fhrJ/xlPl1kwFGa+IejPiuSpWAlIw
AREiJTiTBNbxNhqzAxFKGZxjhOuPhTYajgdD7zha+T4QDH+HRUfl9GZkOQZYumOWyJINwKHe+KK/
WJ0z6wt8M9hZkrnV7VAj6mG16Iuc+y5SaG5gNijOFdL318315odbxrqZTwDkatenYNFanR8amX/O
puq5FyfrUtZG8yxwUOGCEhqkOCzgP357UMJp4CDE9YC31gF9UAOiCkykhSaxTk4TRhG3AMvxX/GG
fRILnUskuuV0ev2ipMRMJKkqdtqQ25f7o1aHgK5wk6GqAj5Q0yPto2hOjWtmg+SyjPzbsEyTw/sv
+mbDsdyVjAo4CaAJeBxUKpajWil9tHKssnNjnafcc6QAf0MtQXEstXMYBlO/b+FoZ88DGFyxf04E
sjl15/WnwjsW1Kr0+KFpTwi32Ib51IVf1dJy9HE8xuNRUnCngf4FNyvN90of2JFykdJ7JXgwLMrA
vlY/6ZO0H0Uw63WCxmNth1yrVpjuvSY91EhldlLjNshlGnX8kgJ83o0JmFmzArAYNLgF9VV/fH9K
5kzp5xmhJEGFDrdZY0beAJBczogxsbfFPuz/yLgcjqWIL1qJGeRRyEWF3hwaCo3RGbu0VbeOyLeo
bTE0WrcIrRC0z34OlBKWQ5tWGkxcSskfCGXKdoMA7aVNtMdKbvwT/i200Hzm2jNTb6dEbG+97dVj
1IAkT/URuawulXHl1cMb9H9Uh0No3JccmQbmrZcpxXZr8D6+P1lX/T6kJcj8zVl2kFV0ZfU4DH4c
qJUuPJF6HxFRKW5yQwjPRZDUO6HQqqPQ1m6iiYUr9AQw4yCaO08VpMfIDK3j0OBw3FJS10cZu/FO
Ui6j2VVuk/vxYypH8sZyvwr0ZsQOhHzMSThBaX6sNlkuWGVrdJXy5Ek+iYKs1nuIBPlnEOZfBa9F
hQwRA0eUvfzen0zNLnWrdeKwa12zNuI9lkqdg3t49JtXMLA9OntzGjszOKgULz98nE9CbuWD/OTl
frCLdKF2Wz/wNipH6wP7bRQoMtibwcGnS7scZSiSIOun2UpjDIs99ntsu7JsTu8viTcVlp9XMQA/
gFdAu0H4EdKv74UulRKpSQTtKZKscq9X6ugUKL3ChxZfUAa46WMl3sVm8qzPGh1j3e6yLip244Do
r2U21S5Ph/hoZZZ0g9jKpwoXH7sNLkEQBkglmx8iTRzcTsnyG+rsOqcDGRDKKqUj+1Kwy1SjvLO8
VDsGQZE50iTEe4qzmqOKqYFyZ4PqGz7VTlaq6rMZ64mjxkaJfpyZbNxcV9uZiWAW6ChwuBKHvi3G
n2LIsOgnq8Em8IlYZ6ft0Xt3Rqc7hTvK/LeDk98HLhS/c/G1eQ0v3sYVNi+Z1VeY0fUAd+ZyJFni
8mMjtNzIQdXITwA+j7A41cpwdfUgkS68/72vyGJvrwnqAkEqiOggvZcjYb1opux++am4Mw/6IX4Y
9sVJ2sO0tv2dZIv71FEOxcduZzxpB+NGdLOD7wa2sH//Odb35/ox5OVjDHrbhp1Yyk+oBNsaUnCJ
9lUpDpWsA9/cWOPrnUSsDK5ljr2ITJASWb2yqszVlAC1tUHKtHvD9D/WmWVtZN+/HgTsNGU9Lua1
xwUBVVl5SQp4OsRNMQ+jcIeBXLjxKvMFv1gn6JIAgaDXP0vXcf0sp03rA6RcpyI7662PezNca+Sg
c39m5nsuYhlfaQ2kjyWYOUeIp63Fc/2OM5bwr2oOZe01Y4/i8AgPldFLMdZhT475nGFtubiuRgHs
NaMM8N+d2+uU8JTlO6YJlZ8U4YkzFdy0tSdgx8eEhPrp/RW4Bkf+NQ41cDRAqIWx55fjoDHisRvU
9DyI0XAKsqGnU5s7eR4bXOdSg7loU1RO5WmVa8ZougKGn55rTfQOUocnXZN2uc1KyHeSUnW3YzAG
9hRD/S6rVj/4xXBqg2Pchd96vP6cRqpuzSK+QAuPDrlcfB91L97oo6+Cob/eiL4QPawZAb2WTxhh
jXtNpqTn0vKfRpVyb8V30iCC2qj4hLbqo1FZSKL5e5v5bVyVDhEnOBEV7dnlTI4AIQ00zCnI1JL2
IUmT8KZoSekaNfXtpDQ+1cWWHfQvFgmIFBDKFNR43TViIVa5SPoyTM6NoQZHb5xMJ1GgRr2tkf/8
Pvwv/zV//Gtn1f/8L/78PS9GmrdBs/rjP8/Fa3ZpqtfX5v6l+K/5R//9T/+5/CM/+a/f7L40L4s/
7DK4o+NT+1qNf7zWmAq9jckzzP/y//Yv/+P17bc8j8XrP/72PW+zZv5t6I1lf/vXX51+/ONvb0CU
//z59//rLx9eUn7uIWxfr/7560vd/ONvAibqf6e4MN8N1L7BC7PA+td//xVATDCRmEkiSTeHllle
NcH8Y+bfKSfPCgh8+zle4/vXefvX31l/J0cieiNgAuY3qyr996Mtpv9/Psd/ZG36mIdZU//jb2sF
BDJYnowyGwE3cfeVjMukJYafIHb+AZ36FFG+QKyC3aAoN8lk0iTxJqN8wKkQJHUqj1Tr29mwO6tk
6UDDfQL9gXpTCYV+8u9QmfE7W+5gl44xvWg7iIoPgYjjnVOZRX1f1GLwbZpQTvj9NXUffq/yOv+z
WS6g5UL8/3DlsUv/zyvv40vWvjTtcvHxE38tPiLcvxPtUmkCP0JzcmZ1/LX2wFn/nUt7NrnixkSe
keX176Wn/F1kTYGAsVhm3BX81H8vPZlfCCwOeDYnE9kOLZXfWHqr3AnhNkSWKK6asNWovEHMXB5y
US8bcZGa1aXTBv0TRN8RaqCItvkYZMfGxLkswDbhDmds+RRWbXRbZbH8YqS67CD/lO8EoS7vNdyz
z75qFfTvlOk8O3EfapMrZIqm5ttPs/uvzfPzZlnGlH89MGVdjvM5xEeIY/nA/iSGhRbE9cUbcSPF
CHpCZb2gLC3X1l5Kgi0Zs7fizv8EJ/8acG7cY6FITrzm5US11tJ1EOtLh3/SR0oLZz1FdGRIhX7X
Diaad2p+02RJdERxBhPuth9sgCsJgpSGCfy0u48bv3YiFF8dArn2ruvpilaoaDniaNZ2Ti9zr46q
caD7YJ2UQN6yWl9eoPMboIVDKRC5DVqzIAyXU4aVra7GY9pcIi0Fx5S2nBiRHzqWUifUMoyLGFU1
NMX28v6nWnUP3gaWSTowYGd5z1iy5cDCgGXylA3NJffG9maklXCQ/SK8TdumvYEOV9m9IbSn3Pf6
YzEKgptOZu1isriFLPnVkzA+hRQahFwF6zQoIUMpvKRsL1qm1ccoyZU7M5i6u7AtG/jcav3YmqW0
b2qxOhlaBAu4jj1bzYN2I1NZoX3f5gS5Krg0qJKQFa2v+AKsk4Q143SJxxybES8ZHatv+w8lK+iA
ctjwXA21YYcUKRx0bYoHdlO8S0NEX7yu9E6t2JlPfdwnn+iVyfdJ3XYfTSFJHkQsT7dKFdebjewR
yBYFuBn5u/6ASmpgoN7E8sUs+/DeCMrie1CkvqNlYX0fKP3kKEOlH1pvzC4R6gw3egdVDftCJBPE
PB72Sq5Pe/46PGQws85CKIgbEzov3uX2pFPHvuREpHWH19BqjbV+qSJ2pVzUsFYOUQGGa8Lpha5I
vAV/XtmFz98Oy4m55o157twKWm2kBE8CSxxU+dKVKhx/EyjBZOt50IeEzUkoOxHQm+cOAAl0CF8U
/5C1fjD2YTtGyc4qqqq08TeU6x31oXbYI4ur6bdCaEmfEFBRfry/+5ZJ1fyw8xNSycWHjshi3aSu
tUqbmoBqFulbeEAWbtrP/noHsRmpJnYRpI9kGk+hMItLqJ608V3evNMXH2auy5OMz4YZZKprNEiL
MG+bAIS7KFKnfUlGffCw7vJrGW8yVbw0KHkoyHINqBBz7cSDXSakNS6qf0pmR2KtfU2tZMzcBm7X
SfIKLbEHiofgshPju0Un1obnrt3GqQRVR49HCrGBbg6ZY4qB8T2sdLWlZOOb/q7Gg+2e4YECjVYf
1Sdkvr3CtlooMXY/YVRkgwjr8bZu5Wly6jxLU0f2BvUZwTYN705fKxuwiW38o8wl64ch+zXekiNQ
cMc04/rZ0AK2AtLf02tMrzK3/V6XS7dQR3xAfLWJxcMYgdy2taJIur3VFHMFt0+Lg9+ZiF7hok2Z
KMG6JnSmRDGGndQlU4UBaBXG7thK8NV9Oka3otELlMC9SknslD4aXNU8iiunNWoldkMPbSg3q4tn
WDchPOPWj11VqhTK24iNeoeuAebhYpYWCSeI99GpF5sq35dyGpyLOjMbp5d7TXSyuk828e3zYb9c
D1gwIntNePt2qKzqFX6m1j0QJeOip4O1EyZftLHrC6lnYvKTa3L6KFa885Rr2oU8OvgxBMnvAUXY
EzCgZunP2S2Pfu56T0h5HqRB3hgXIS3jgzwVg5MJhmJ3fpYfU0PeEjG6OpwY7w0TBDRlVmBdHU4G
5LmREph5EYSwPyZBErta7ht7OOJbfIaroxo1DxRNOagRgtLJaJbnIGdsJGgU+y5VHuBUH2j+PhZQ
RRlqGS1I2fo9tOHbVHKNETgSF816HvPz/FRYzIoBIaXBtC7xRO0TERadTRu/UtHdcuL71Zuh9g/5
FKIANZRVR6JUA0n1UtG79IWUn8Te8l0s8bxjx4Xg9pU3bJSoV333t1ejZErrBb808DRrtEFaxKIR
WplwURM5P8Y1SIOO8tdFMtmlmc6NBqLLsMshm3ZlUqpY10eF+/7pvdJv/OshUJzhYgPPCCZlFTt5
ltTVVS5olzEUOPpKgVLgKS5LsXKxHTI9VxtSIBmVp2Lz5CnJ7M7DIvQdaCHKh6nRQqxUi8TbRCXM
+3S1j6lksZPnWBJEyGqhKehHxahbWxcNMU1nsDy6cFZ2kkodDaIsNm7zLjRsC6l7VxRwZOoA1j50
eqDv35+h68CceA48OW1QtA3I3VfrgtOv1PPQjJ+TJhW+e34dfsYUQj2XgdL8aJmM0ZXGJhSxfkiG
FznnmHPENvQlFwFdQfps1Vb8MWiwSo4UzcfvJSzxDzEET7qn5i9+UGRe0A0Dw4gcUjU8a8QxZZqL
RFV8JyyKMbPff6Xrlc4an31MUQEgaVy3fNuqaIaibr2LENC2LPQcxdZJl/Z1kLX7Qam29vCvxmPe
ZoMVJCEoPC33cKsgFpxOunex5ArIau25YRz/MYXpuWqwLX3/5X7xvWjGoP9ASgAlhkL9cjRZ6ms5
oLF8yUw1ueRKE55lzw+cHg6Hk7WjfwrKWsBaS65cuga9qwzkBUorf685me/9RgjscPS6QyJrydGK
dDOyA6uOndSji2sHY22ejKqedklRTrejHpaf0Z7wNl7jV3PGcptpDCgjEnIu3yIldBBbIfQJ83xw
k7r3tYumH3Unf0tUcff+lF1fH8wYhA1wMWRtNLOWY0VKJpd9rQkXpfcbJ0uVr0FfBJAtlS/vD3Sd
H3HAIo+I2JYMiAJ633Kkvq2bFPqz/5wHJQpkYz69KNgA+zbcjF7A8RTss5NFXh2SaHfdZPtSo3/t
pRT78FQSmmJDgvIXZzAPBFCV7ANxSO7q5QOpoKbDFCt33NMq42gIef/YjJPm9JURHcWobnYNIhx3
4M0L/AQ8PEZTv/it5sd8BIMqhc87o2hgZq5Puj6IIorMQfBs+QlYg8Tod1o4bumfqrzJ8jwFpwF0
XaZKRP6ybgdnNdxCJFDD5ymmLxgQgLlhG/8/LFv6u5Qs4VOiEXQFsKpyOrJIyD43NapWmVBftFE5
NXDCXakdX/83e2e23DaabelXqTjXDQXm4bIBDpot2ZSdzhuE7HQCxDxPT9/fT1JOknJZx2afCHZH
saoyKkO2QPzDHtde6+fH6ajrKFZOtOEJ7jm3MFQa4p33goMxM1XJropohceeZYGcUZgcWibIzPVY
KcsqbIx7KKtVhmyRso8eJ1UFyFYVyvjQU6qU5zQtx6dELZyHzpbyL2pW6Fem75VWudRSs9YIljPg
F0ZjVZc//+6HLbzNVwf/wgUXJBOiLXT41U2FqZxJ6aNVLdfXkQk+q7TqpzzRb2Qj+aoq4Gl//sDX
l5wSCRBXzhmjWa/cmBGFsAPVWrTq7WFNUCEFcKojiF74nfOG7frRowS/gchehQDR0bYwbx+kGjpE
q74YHTccbHPWKwA5RyUp3kj/fvQoiCQgwMJ8gds8MpMVBEiGUeOciX+j2VTmwdKsYukqVJW3ZKc2
w3GHNwhoKE6TzcIeAyE63LIhVKJY05t8Fetl+2iblfoHwAnri5nJyudWGbW/oJWS7qIszBXPSGPr
j7CS9BjwXyzEGtu19NTlLHscVZZA8wT51ziemNMPGLkfvMKK0DZvmZwjDpz65tYv4mqacSS1ad7X
6/ohQ+5c5x7pUeFm8IN8NqXC/FJVvjm6vTZ0mddVzRRcR3SuGXmTlf6d1JTWVRSOaQKNYTfcynVA
g3UKzJ7MbqxM2AqSidEIWF17L50m1fTWzqCON3JAQ9jDedqPVT/ITK6rftYsKij0JuRcivKzlOqF
BZApDP8ED6/VbhLlVTIvLRXF7GaI+r+VPtBwW2W7iCQqpm6XO4zpSG2RBF46jvl9hS5VPFNMAX+e
gq6r3NSMpXK2jpz6VisbaXLHZhjuY6V8aiTfBxNqjeMNzBDyG5RhmzHTo81FilGh9ipkABghONxc
VWNaIVaqYpUG8Nu7Cme1R0OzY15hgBLeB8YppNX80TY7txrs+ItvViNaUUlVPeZd1WMxNJp1EzF7
M6P7JC9Uu4xCt/OH+ooenHaVMW7/MQk6w4NLeX0fV2FegGvSmvuu7Ntk3tha97g2I+dr3Q+UctW0
7zt30K34W2nI67Wb0921vT5slGEON230x3popLfSoKPO7sYykU6yFnSJhOCMuHJ7RjVC/rXRYVVY
6bHqfDWyBjdc1W0ED2VXQDCRp+uQIxTSQ3dHuSjkpQlJbuOiHqs6nq6Af4NBxmm8xEGZ0ZWH3P8q
WbFmz+DxUE13rcmfm4F+o2eXOsLDKuPFnl4Qw7vRBMDFjaWYGnaTBIrm6qmR3TdsAONla9O8+rlN
fG2EobgWk/AmnXnmRUUQtveqzGdFlt86xUoeVGmhOJl/HSoo6UlaMQ/t0bqxYnqwP3/ma4tFaRwC
LuAjlDppiBw+E2aGqoHeJl8pVK1nZVH5CzXVLegW+vHDzx/12uWT1YkqIhx4iNgdw5CrTpFhfYnK
FVLg4dxUgB+hNf0WmY8IkQ5vDk8R5UpIFOgubrqOe4tIAdlojLAsV4Meh7Natt+FLUNfcGBH4BbH
90w0hK7RQSP287f7QepKXwoSFDZO1LmP7fGo6MU6tax6VadV/ixbk3xn5XJ4N1o6p3QCeFfETTI3
MX6z2Izte2qlzrcIZtLLdZX6bzj0H34drgyNWtFLe+XRm64hekzMZjUUClR763SlVlXq+kbbfxmL
kDOONvqjnSvZogL5Dy/pCNebH8vXarF+ix/yB1sPtlZFbI5JTeoLRyfbjPQq0we5XvUl0hNp2Ycz
OeucN87yD2wFxCcmw+RC5Zua0NFhLgNbaft116PxGSl3ctCNX5s4J2h2Er2ZR7k5VhDMBnDx5Xp9
jRaDPYL3cMK1V8oIjjMymeCIoN3IqadKbWVfMcDVpG6I9tnXNqkR2TRMSeuZYy1DczaNan0zyNKY
MpHPv8zUEEKVywpOi68+9NOe2kip401jFb1JuH18zClCcNRYTKEDQoP/KElqFbvTg/U4rBw6bEu1
q/GacY1KeBlOi4Y6zjLT6vqWHXliwDh6SuHTAaoiI3NBV2yRIgNLyaLMr5H/6BZ5WCvXfeAjvtvL
wxsJxRH0kw4H31VoSFMuA/iJjMChjXFGxVw3hTGsAtkaPybl0Hlj0iaJIHxw5lUdSbPYli9h4Io9
hbPyXpoG6aq2C0gjrMB5p4ZO8zky2l/jCt9+L3E3uLIwyQFVOvxeRdeGtWFm4woJa1Qxy3V306pd
4trtGC5+bh2OzaxYAs6jkKTaxKFH2xVIDANnjTqu2jUobbheSq/X/HTZamH1Rgx67EW2j2KACWgH
d8A4eiu5kSXfAJW8Ep7R66ywXjFVZXtBVHZ3WRLbd4pJUPPz9zuuD4iHMlMOuwAtD8c5rlYCN23X
ptXx0FJP3EAdNLfSB2neBdSj5DJ8q8T8yrzxQAFrIWsXkieQCR3uHeDLpKnbRl6ltTMuNIKTwTMC
cKpFV+kzNfbLpSyaCRMDLtrUKU9dlbdPhZY6d4zYVG8c8R+sOVtLhZ+ykkDUHJ1wBBxAYVLGXVGu
jL1u3Q7vc2oObt+nyqKs0EAwhn58Y81fNVXFGkBRogtAAJ/je2VXuharhT2tDF+SbibHgHlbX5ez
fAiaZa0a5lwDHboqqixhnCCWVzWttxm1pOIGPoo7iXbHjVHp8mNbSM2VJBfTLZF+PmPcyXjDNP/g
/NMYowsB3gLdpON4dorpg8RQzK0qBF0/RnmriujKWVRdXbxx1X5gGYkyiJ01jgZIkqOTkSsDBlhP
lJVutdMV4IDxKhkDdWEkleYGYyeTY0CCPCCQ80b8JnZ5P/QgUKfFIniuaXMzVHkUtAMlkak9O9PK
7Eb5umFU/sGPpOef37TXrweHMDrtjDpB0AJs8vDgQ3mTkuIm8gqSinTW8a+w1+mpC3YxXmh1MVxX
ZdrdpwGkjj9/8tEcmbCXkG6Sq4tokaGVY6qFsQtKP11r6qqY9HHW2JL+PjV8M6MeyQy+m+rruJpN
0yQ/Z3VA5Nzk7dDDO20preeDAZ/Tw5Rlr7A76H+mISyeYAcyLgda/xW69hO/SY+ce83KK3kGH+T0
96AaKRoCkj19sGHe+dDn0mfDmJIHuwK5sOAYBIqnwxj6tz4Z+Y0DlmS6btZWMCz8Ol7/2QbS+qpa
g23wYEDRPkJ2GA7uWgxMJ46VS64GZOUtTttNseTgHEBCDqCW6JNZIuL5o2KKnXSiE2fGsHnI5U2c
qXI7i4x8uLXGdRLMQycp1XcSXYvUhcMsfUytLIK9008TxdPW8GZ7w5TmhquXWiC5fiNlDVwK5TOC
k8zupIOK4vaUrCV3yLJsFmXd4Li049P8RmoaYBOQt0WA5tKyez8x4RUsHLUxICn0g8ZVDKmBh4M2
yyWdFLu717My+vzzg7Kx9ocLQHtMIASh8qSKeCyWnEtpn/daUz5ZWhjeFEXaXipGlK+hXYeIGQuU
54wTQgl5T1oTXSIN2fRuCUvV6OmlJJWQsuhK6FVjqMUQsSfdZTDEzjzpSid0obpVjBmMz+OdXdq0
mi0nzuFEkvrwi05fqpnbVRwtuonaiYdyFDTLvUKNMTUhclsw2Km/kayLa330thQxibJ5JgnHMb83
/YsCjRY7f+q6Ej5AvIvmsnPhtb929CWnJJ+n4HYv5SDUGxcQYvmG3XlVx0aYBq5aGFDEDAB8B0cu
X2/jtm7tdffkGHF/yRh8Oc+tBrU3GdahKTDaK6mP62VuwzUhJ1ru9bkZPYZWOi5/vvNHHAGYCDGA
uWlQAcEQ8KtD69TJw1rLMvRoxrRvPlsw94GYa0Ij9uLYjhIvYGgycwe1UP+Y5InEKLBiBgyR+0Gy
d0yax1TrLE+Ox2S7Sb+E/v3/FKkpZpb+PVLzYd18fV5X2b+u6uQ5+6s+gGyKv/qCF1Z18MJQcTnI
BRBTCBLeF7ywJl8Ay+Q6C35e/BqO7wW0qWoX5Fsm/QI8LY140a35Dto0AHTSoKf3JXoatFd+AbN5
GGEKch94/oW8AHPoJHjG0ckynaYkYM+me2PIJWYAW1eugsDNBrAigUQdfW+RHrbXdx9weRRgiufZ
NA1Am1IPB896HNFWOszoihOq91JGNVwOdTgQ1nno1Z15P/Xqn7KS5IvcR2xG8h/S9A/SSmLeUn3r
Sh0ltXwRQAAmLWcsE10FaEwOr1Q+pWbT13l+X1C4KCd1cn2EhF0lHcKbsn6u08xfauuwp2lFKaGq
jL+Duv+QEa7P9KE17jOrfmxzEkJEmVZWXq8BcerKe1X3L5sIjsMAcwGvj1bNu0bWZk3Qra+mz6pZ
TKjR9fkbMAMIpw7MJe8jpnoFMh0qREKY4wCmMMowNYZSvUtDjz5oW7nww2pfGbt1mTbV1etWvtST
a2QLAgq8zWVSP65hpn5wiquodS390pA881t+DWS8qpY1wkL2fFLnVegOEJca9yXQqvouhyvhNloz
gQ6Lq0uDNbPAJM2MeXBlljPN8gKCF8etAvrkyFgv1L+MmFLfAsLL6b6P3CK7DD8pf4JTHK3lGgmg
8U5Xvb68ymHFeOdkH00JBcv8a6Zcm+Zla10BXzLQNUF/3LNgrE9mTjdz5KVCjmcvtWqRon+DtI01
s/rZYCwSE/w6IZMXOt56PSvetw9VwBCQmzwWT9Zn7TOebgxc68HpXbkmeVuk9afYdp1ollP9pZ5+
2y3M5Zdg7gSuZLnKp/xR+uTYLvxksrkYmOOV5mP9dWjmnTrLw7tJ8xrwYRC8EUvM0pti5v9ZypeG
48YUTqG1SJdURwzFVe+iO+vKmFkfStsDPOZ/q4HuAFcb3Pwm+MKuGR9q3iq6ZPy9RAdppbnm0l/q
S2iKgPrdrT9NwcwfL6fyCj0Z513/ceHfObftjX8/Wq6xym+aRXI7/OEorn6XZV4TzDrALV+A9Nve
eF0tjCv/faLTBHDj0BuKO6ZPhmGpPXSSq8BePjOhMn7nfE6W0u30Of2S3dnGMi2gYfFoInnqsv87
Aqj2mNz2nnPrXIVzeVbjabziz/HKXgwfQYt4oJLnvONVzJ2i8DOHQQLNNAhkir+jv53Bjf7ORqA9
V53tGdfwii3yG/rCXL7pIbrTYRO+mz5nS8NbX5UIzEdeu4Dz96/4Kv9jjJbOe/t2Wjp3EJdeOd+6
++TeeUzXrgSp5f30zLWFlZgYoYNpwV0/KPPsMXuk8eK0s0GnKOLBwSCKTITKxtas/ccN/hfD0HsW
XoziHIzKPDwnz+2B7xN/fjeuoOH6IKERyFHIrOi+v7g+cGwXAhBFRw94AXwkGN+d57Mv8IMyNJnQ
dmLkBN3yzu+pF/hQqiB4LDAFlCmcX/F7h/ke7WnMJDByBgUFTTtTtofmv1PJufLcGm+ZzW+4+NAu
hLoNwk1Z525XjI1baONcX2tvER0d2mnxYEiPgc9jscFA4w4PHywXwejESl8JyDjTOWZkepqkZpcK
vdo3nO1h4rx7FGOWAHbpB5PaHj6KFCwc2z6rbnPfSRhD7DBghrme7234D1z6Zkjin0B98xgmEUXT
lCwdeJn4GnutgXVQBy0SJu2tzZg34YMdLmra20/WiDYmkKl+YcRg5ucNDbU5DdwydgdT8Jrxpftn
dNmUea/XJoVftayW0sSAHplUXuTYBaQPiwG4AU7GXP9VOPE9540gJWvG8UnpRow3bbW/unUofbYk
gKzGVDoGgPeou++o0gSuM4Tj+yhV1Se97cvPTaBYN9AZfjHqSH6ssqyfqR3oQ3f0ZSTWfC0d/qRl
L+VvVGp+sBfUkxChAy8qUIBHcZZo9YNZkpvbuLfahdPn6cxvh/SNHT+M5jZboXF7OF78D8L6o60w
YbIgSrHrW2MKP3Y45PY+LPtiqZn+WySsm+Lb0bYTzwIBAdnCWJstDvrettdtMKyRdq5vAeQvylFm
Wp1Ol68tIkEy/BXXWqhI/8W1V0DQhwjsou2on0HubzewD1QPavsMzxMC2/m3QNLnYW8vU+edVg9u
r94btcPE7uiFvTYz0o+2kc5avCKMf1R4b5XqoVtfyyj81u9hYURD8U99Da3xdZ17SeaBB/ZCS4aj
Xp1HWuXZUbuQuoja2FIJC07fp9p/F+XjYxw3nuPfRtOEW3wczW9+83Gcopt+/Z7hvQU0g36H71Lu
U2v0ehMx4WCudj3/99nSknd2oV5m7fuKSdef36mjmtBuIwEJMUnITBVdt8PFbddZ1uW1Ut/m4VpZ
8q/EMJm8iOLs2zomnx8BG9yqYZQsUifIl4I5ZKXEMSq0hbwQ4umzFEGim7xKezf1GSBo2j9oJC06
/VunKJWXRPo0S7useqSYgp5tRJNai6YbRD1pUYea5ik1xKJ2r/yVFEZzFVtGd+PknXVn6rWA/MDi
XJVJ9kGL4UyOB7SKjTQbl2BrwjfS8CPm691aCOwHKGsGbo7rY5BOyjAims0tEBCQDD5cu9ii8Xoq
gHDpmdb97fQD5ttKOpduq/ZHUGfqVaYNMtB5x0SnDMLQtRLBO12h+yeR6buK3DleZkRU0DA0lwi8
85sR9JnrOsW2n2/mJvQ+vikMpAvSOZit4eY/3EypDQ20J5XmNh173YuaoPTqwDGXTTHq89ruM7TL
x/gGyM7A6HH7yYreTHd+4HUoLWKmcTgybbyj89QzQybHatzeSgw1uL4jRTcMvxtLm0LjGzboh4/C
rarYHxLXY3eQ6XSJ66ltbx0q9AAbRgVauVj+HLZd+NbK/uhZFnQC9NtEefi4QSArjc1EXVHfJoXc
3Kd2as80VHIf+67pb1gMjVCXsWerr+LbUJGLealW9cKQcqFPUhookuTmQoV87b6i/vtG9+Jowkcc
3I1oBM0bkWObG2DbnoUMKMz3ta2Ut0Hlq/M6NHv0qMSsSVQXtkfvqp1ZAHA8p9H+8KEdnWl95F8a
Wd8vMmUylyb0npeSlPRuMsH3GxjjWzCQ11EQnROBrWOih07dK2AkiFlTHbXiNh+a/H2aVfk8jIfk
2pyqjPmxML6K6smE87T5NUUw1obxQ1qD8JMTMqABfZR+l4GstFaYZTdjTKJpjZDgBq3t/6rXRf+M
rghgONEhZN7y8OYVnVN05RDpN6lcDQsZvmDUQrO3iDpeeV1KOJQQwIsR2WGujy6XGcjmlIzddJOO
DFEXVXXZTrLiEsiWkATt1E//k2swys7K/fuS24dnJt7/dfkt+ZY9/69//e/667esZrD/X5Tf/rWq
1nXznP3rr+d/eWhtPO+nJJtfuyvH6RcggQzUkqi70TKGfu0lJ0F25YISGHVWZswYSdhPSiTrgtlg
Ap3tnKXgFvmelki6fIFVF0IbIC+pKP1KVnLkKjisdIPgXAVpIQCj8HscHthpoDyW5uG1HIddsqhB
uqhQXE9+mV1WmdKlT8BSivxLEOtD4bsQRlfdF01p1XweqVYYam/cn6NeKFaLZSJ12NBXCBTr0TVV
mSTMJPi3EM5K8nGO7pk+3ErQ5JlwMfeJZKONbqqTrLvQZWblx6Gn9XMVK87aYuK0Q/yDYkcvjZNF
NysjaNDNsY5WMCpZn5QuToZuFlfROtS9qjPa2i18BfK0NzzSUdERAmvo4GBMxwEixUVZ9ShUBb06
xraTNW4CXbqb2WVbUa6JirTSPFMb8/VXqavtJlwgY921DBJOBuR4Qz1pUoKsZO5n0nwwgU26fuVY
b7kJYR7+CQ8YMqWSS2NL4PJF4ns8CBo4KU2zjpJQ3kQqwC36OqV6HTdWmCxH6IgR98zCSg8jzycz
1ievMRK7fIiyZHAWQEQk61EJAlvefq//ATsD5IH//pSn4d/2CMTX+U4Wch7sIIBWfmaGVm33nLQH
Bkb8hZd6v+VQuaeRDHaY07bHD0Kh/YLuNfgAUnFCAptz8FLuN7AvAiO+8Vaw8YlWwEu5X6FLILyX
I7IBdBe0XzEwmKP9wwZhqaC0ZroZICRDCPpxE7W29KIxiOif2sRPwOe25s2g+cMHA/q/SzQ67Su0
c9KlGVT5g9ppxbVe+AU9JHN6qAEf37QxSs7Qri2DIAw9Oy/jW4cewkpRhuzWyuQSBOIQXOqMztys
lUlOYBuu/dsSmh+6pf5bqJzD1wHGKjRVaF2AfwD9CGzr0F7KemWYPliOD0bcUuxMM3se2fZXuWco
dW+Tf1DmOAyVdk8idsZC048E33D4pBZATNQXLeOkaWLMQ/Du6P92jKIbRXpDA9W8K1pRNnIS5S21
vR+8JE8UIaRNF/CV3m4IYmuwxcyigQzdPJvq4Cbxdf02MN7kaH71KA4Zc+lESjQ9BSHN4VtCGqd2
TpeWK6k3m0U4ms+pGcrwLCq7kukBbdB+J2gDJfrH7LGgSNTQb+YYYp+hKBJR1V50jGujU2+O5Sq2
YFQLBHzagJK7uc1KeV5Saacp6hoAqhmM7vRPpSw9KjlT8dFN4D+n1jfCSq+S6suwRylQzPuGs67T
r1JU7tPkg9GGT4MBUVtqXSZFfROl65uqCx6aUF27rao8/Px0iC97+DJwfWlcT0GtDHDwCD5iD2Nk
hnBVk4T30sKSqUOAAAQtMDa5t9altxikX51G+AjhgWHSR0zocjIOF6+ACSCOxkpfCRrL5eQP06Uj
DclNn/rZVTH0zmMsQRGoVm+eECzR0ZuSgVPC5OahSQ68+fDJVhQNphOs9VVrmf0cpjN/Vqt++sZt
O2pnidOBKhy1LEbJhMLQcWanMOsD/8GgrlpfyS8jCb0NPZamZZxa3qjYyUw1YkZVA4p9QUVNs/ZD
E2wcpIlRWq3vizbT5hL1iLYkVvwec/537AApBVNIBJVM11gM7x2+fzGUCYByP3ha+0Hu+UnTvrMU
Sfd8EHKuog3qvFNCxJ7xyj9/8KZ4d3DGSNPwDYynkKhBs3N0xpRmInk0jeqp0efkZ/UMHVN05Prs
sazHT5XWraJkHD2gnbI7JtoXRH1nvVbNLAgZkCJCm67Xancclee8KZZxq34Dew+i39G/QKwx0+1p
ORTlfJDfUsg5imrZTBFQb7DDDF4AqjiKIqWCqCeYuvGpNNQ7n8y2T4pZbjv3tdPfIMzE6BXTj5L+
SWm35+h/IIj5f43DDLO5d35eNWY+PSfJut7kRou2aTNO+bcNNZrgP9v83e8Bi3mhmKQ0UDdhUTZp
zwtAwbIvmJwQqY+II16CFUW7EHENUnsCdQ4cEBPwPVjRLxgIhNyRngN/EfbnX4lWjqyAwL4CJAaO
Cvyc8QbClsPLFlArX68VuXmK2ihDTlFLk/shW1uyZwxDu3R6uXKjIQjiOTjx7gtxPXBzW64ZX9cA
ivllU94ng5a+J6uYlrVFN35vUX9gDQ7t/uYLWmRIfDn8pRDiOvyC/cBXr2yzeSqj5qFQ1PYaJWN7
miFzp79hEg8N7+5RJJmiaoJxPFb2bDqrZzR5ap5GCVLJlsmyeYD8yRv8iK8CROH9qRMKilXyImD6
R280AVOtmpT2AYrgS8Us0QIN+4ehzGUPqH65kPu26N2m8XF2yWjfT6V0F1fJTRX6hmsqAdP7LdLu
0xQaH1KbFZcUJ0YpF0lCy38PNW1xE5N7XUZBoVG/D/0liDWDvj5t/Z9vzoZb4R+LKZYMMjwia6wl
Yu0MkRy+y0hkWI1pHX60LCn8C5k67aEPi9ojyKKgvi4cd90q14OeWrNWH4slPCleMMbyLG0MKPFg
ZEyYOmGcfGXoXTQHjrb+j32CxHFrYzg53x3rK/v04TnNj2wSf/67TVIu6JHR7xXkI2RKe1UaS70Q
dEmQmdMP2MCp9uwS1URCVxJ+CjJEDwd2CROC/6QVDXBSCFb/AmhqI/p7cLAIu5gPZR6JL0FKdtTE
ZeoBB9wN2gp93VL6LIWG824NPJzRxsan/pF0kCVOfvacdTF9zDJFZ7LKKpB6lj8VfxVrP5wztmy4
uRrSObPlsko8W+FveONaja2rrJPLfrHOi0zyUsup5wGY98mtE9N8gMl/srxM1mArCOKRuWf6BfmH
aJL+BPdNNyxT+/yLrE3x6Ga5Vvdzn0LGeyqYU4hcfdilrpp0I/qlshH+lZrIQSNnTIHHjcJqshfI
axXI5RJHl03fMVEhGqRv2M1XxkzwXdLgpwkPfw6l08ObWbGx66kETZ7Ia9+r1RZJklTvZntH6r9j
nXkKLNUQG5PwCpaFw6ckFdFZWayVVQpOfs7EbgXxRU0vUA3DudalbxWCf3AueBUSURqj4JRh3Th8
YKum2aRVxrgy5WK8gQeo+zxotkRPVDHHv2McKnrdSuQsqX+H7LJi9alba0XpdWi5zbWi8elS6pn+
Nc3k5psvw+fnGgBxLa9hFhT1pTHXIScTmE+10Men1hoR64Hdc8zn6yID+Tz2VT1vU8dsPdxznIMc
V0bThUlwarywsDKTcUs9ekdz0SlnulaMKhxQ/j2D6q0yM/WiuEG6uHwfT/3wjGZqHnmQ+WnPxtqs
/tZT2FrA0RRW6uqdj8TjL26YCbcYTTLmTBi/YBEP1482Ho3KwRxWTZD97U8AoyTWZlKdSyn214vN
w/4TG/4XoGUMJAAakcZvoJ3ADf69LfYS+GW+VQ219C2adT9W/OHverHTMtS1VK2or+6q3/9U0/kR
Fpi+EtBXsnzBRLEz1BS0GFrjTqILsYG24pZ38SM/greCzqGIPwhzaEj9gpne0PruJauvvvoxcYAD
jU+7ZpL+qk1vQj1yLeVbivnTAaFJYcb8931szSDqgsRunJ7KYCFnc6T1ImNug8fzr5PcDXNX5/bp
c4QYra8xt0e+csz3Zflg+veTs6QMryeX1vTJbm8j6691l3vZqLjAh0v9UdFvfchd/Cs0mgOUYRnE
M57X4Qc7vpdQAIJ9Wr2pzYfcvtWjByR2Yv55I/k30/pdPSxtgbL0b0S/Xl0zRg+V9jh5U3Nv6csA
/ho5/mJll77/vnc+Gut3ufQtruDz1e8rKEVrp0J/YlEkd2n0QE0e5p/OvzHyuYn0CbhEzYNUToou
1eoq7J/VrnTh+nIVH3LR9n06fgi11SRfSfEnZfqzi6+s8M6vL9PmysSu9UsahWa/MInikqXh3JqK
707JR8dgRMyDFTyP3w3jEj423XgXOrdKP4+Sm7q4HMJrrb8buwdQIBAEheH11H2W8kVSZy5ppxY9
WExmaJdWd1lNf8yM4FIarsV/88WkfwqHxzZeFb3s0r5O07vMuK901HM++MldFF4iMhPFTHTP15mb
IREKBV+0HM3rSrq0CleN7wplwbQmOkO/bkd+XAI/obi9s2IibpofE2Nv6bd3zNgbHuhV/nt/6OVy
ice8/kW7jPENMm1CqUPbsvlFGx7vn/2C5Bm67/Yv6LatC5JITBWDDdsPVj/Js2D3Y4WCOjg5FVau
/X358Vd+zRz++rX+O3/mZ9/8nzxaBBQHZvVXX10StnDzEYTgey8tGSTZm9VA6HLz2T5q71j83ov9
X3z5E99d0y4o2xOvkztvPmzv3grAaA17FHy/ED1uPttjdkYLsBlJOmn7FRNWeA2OtsPNV1TlQvBV
Aa47txO/4Rg46Z0ljQQOfTUwt9SN9jZcMuiPsabodjPxJT5kVTzqnHZcJKInvb1OsY2IicibZoH4
HK4BGATwCcIg7O7ENoc+oyXYnshtl+e7Cf4FY68rF+K1QVBs99jhDfcOwcbYi4iSHuXmc3ZnAOd0
0glQQbj/ZAE2KHeH8p74Q+JDcHxel0AR5MynLoHI8QQua/c5OAM2s2+i1UHZbvvjs/P7AkBy0gpw
zAWHPmCAQ6cH7+qFqL3SSiQHOsvtFxN7J727cwE4FP0uCkDbDyZlzwKoKFIA9EWyYnc2zs4CHNc1
fz3oU/CA1DXpaWxXgDu+twKKdQFGRLCn4Ck2n3MzAaLjc9IZYLzVFgKBRD/fX3FvBRwhS2JCIYM2
4eZzdmfgFVLxlw8Bw1H4OZCICnTe4nNkCUx+DjyRCHjnCrZrfkahwNYsnxAKAGyioU0osDvnhyug
6xfMyzBeQvF28zm/BTh1BUySPCR5QYeTB4nPYR6gGkDJhGrPSzBwfrHAqfGwxDtyyAE0UBLcfg5t
IdeEtq8iCNc2K3R+SyBC+JOMIcEAbVYHCZfDCyDR6tJARtFe2pmIs0uBBSfZSe+u4+tgRwQ0dfju
JELUjJkChUPxTPf95DAAJ6iYDAFAN/T9HfecIMQRKJHjJo2zM3ynhr9A5oGzCni76PHywb/vvTmH
wqILAHH9LkQ8u0svBklOOvfC+9MgBJ2we0X2eG8FqI2BaoW9/8X5n90K7Iqxv+/9VSohwIPwfzSp
Xp8Bg6kK4MmEBjvXeHaXQD31DFDiBfwqIOHQc4nP4RlQGTqBw0so3Gx/vPW1ZxQAinbaSbdAki9E
gA8g/sX5H0XBinIheA9Zn3O1BELm4qQ10NUL+OuARx5VwgiMBBEd0yHnVwTeWqPfv/tcbhHWg2ff
2f9D50/gD8emoHjYHvxdhHVGJ39XmP/9FZBI8qFMoMJl7GI7rMmeA5BE+kcNAAje5nyd0bvDxXni
kVfoAMDpTONnt/1H725DcEU6AOfa1jOIgWnu2BmtgcBmn3Tr2X48G9B2yF03H67U/vbb9gWBP6nx
i3fcmtozWgIxAnnSEkg0uRibhUz7sN8rMUFF2k/tdzMyz+qcXfAjcEknvTu+HUwM8JbD2id1LzRi
QPi/dIfO7uALOPBJb26qTNkK8jfBaSw+GJP9g++YuENqYszBfv85Dzyjgy8Q0yctAYUtRtFFBXxX
/DzMfkT5Vwy1IVSxedA5vboYFzzt3R2iGsRzye+2tv3Q88MLBZODIH7aecWzK/yK6dyTVkBDqZuQ
njV46X4dXADEGiCFpNrFnKd40Fnt/qnvjuNHMBm6akEWtH/rRZhP04upsnN7aQHtPmm/JZHlQSS+
mancnvmDd1eBNzEpTCa8Xd0z2nDB9HXSu7PfMLhpgsj04J1xceAcWBMY2M5twxVz+5V+P7anboeE
KRAXCEE2n8P4BqmGCxWcMy7wTEva+qlOngSO4yyYFnYB/JGHo7qFci+Tqee3+6dX9qA2pKMBr+wP
W5tQiQDuYQzy5aei4nFedv5kJ69AZwB2mym13Q04uv2AH+hp0dP5J/c5sxU4ObchkEGwAophSLt/
YPQli+SH8WHKe2cX4tunJjdg3MQBJ33laO95efVCaEqDenhZkq2ZOSOHJ2j2TnJ4OrAeyjaY/4M3
F508JpA2Aw1bl3B2u26c6uslnD1MYsxcIEe0+RzeerIeQWSOguM/kf+Z3fpTD77ELgt+T/7zQ78n
UC+IpyCq/lLuPjvTv006fj/2oaKPYLygBX2p3QplwT0jIHwDhA74/3Ot6O/S7t9fAwJ6ixlqBq92
p+C4vElvm+ImILgdsOXsAn/KL6caQoMansDxfYfxvToFcCShxnx2786+nfjuYBco3tDXE52bvaMv
GOZQKxf0Ti8n49zuv1CnOM0BOheirCVDQLx1AoeOkNuviagQbojvPuK8nMDJ2R99bYScwG+D3Np+
Dg4B6T6QDjB/L03fs+vviFz9pDNgCNgaMvMol2w3+bDEa4vGloB2n12Ba9dr+33LT7sa/y+qtzvv
dxQCib4X5S+43Lafs6tucmZP3HyJ+QY6+nh3Mfy+Z/3oZ8tUfmFLOLsan3Vq1CPGlhWUlGlZHbyz
Zl/AQwGZ50s0tL1aZ5TxMIx04oZbxLyOSOVf8PqHSZ9kUA2DJuOf8c6zu/YofJ24Bg49K+A7vOjW
4B3FvCwRH0EXtvvx+d2ArRc6wfLRtUAaVZR1Dm6ARCMbll1qwOcHYxGi3Kc5Opr00MwA395FM4e3
H4unAWPAEJ5ruEeUcuISSCLc2VZ7DiM9CmB4OYRehNLFeYV4oul+0r5DgKZzlQVp2vZCH515olza
PYT/Z5fc2CfndaJTB1cnW35wz6nuMLYGUxOyPJvP2YU2u7Dj902cweQqYsSQSO0C+0NHJyb5WRl6
m//Efmd27k919UyuAkWlivcSvx6eAQA9vL9As26PAP88t6u/Gyn//UNARMegBvxeApO2H90qhEGU
8zfswOL1z+78QypwotkDlA5mU5B1Ydf23p27j9oQSK6zndXYHcTf33ZRtYRsV2Ya7eDVJRBbYkSH
I78r6Z7fvsun+ngsG3y3eDuB997bd0FeAm8zjVwkcrefc7vvkIeeeOgtwlf4GoCm7GL3oxiP0B8E
I97+/FI7Qbl1WpwDSgN2V+K7w5eWbII+UeMWMhmbz9nFeCBMTnx5lXalSN1p1/woyINWkOktEQrs
+I/OKKlHbfjEl5fYYGSV0GjcbbBYzr2rrzG1SbQnqKi3F/8Mzd6pa8AUGuTHCOq+9KsPrR9Tm6LG
TxPnpZ29WfMzOgaU4E88BmIIAS5GKE4P311SIIaGaJW53HPtZKIIduLLc8EpbClHJT3aGhe0salo
CLLq8wrwFcGodJLFx+jBuE3/wv5h6X6DzGdqg1LXudr904kZZM68GMh6qeFvFOz2bN/G8rPUTKfu
8qDzOwenen44ukx6mCox7/fIbm8JDAFxZIAHBvjvvvG8roK5dUi/H/Eb9GpMxhJhYdu+4lEIRE13
U9V+oec7w/jv5BFdDVMnaGj2vfzeKWCGGS0cmF+3C7SZXz2vU4CuzIkGEYY+gVJE8GRXuz8q9YF5
IkKCqPBlDTgm57UGFGGRdjw5GALJLYYVRVt78zm8DipGE8SLiuvYfs4vGxLSdif5Rl0jJoa3UAia
bz6HRwH42xbU8H+4O5vdNo4tj78Kkc29FxjhmhQlSsAkgETLsqOPKKbsi8muJHbIjii20uy2LzUY
YDbzELOeVRazm+Xs/CbzJPM71V1yn2ZLlFQFu68ZIIhE5XR11anzff7HsULrtgBPxnML7IxEujIL
KPWKKKCfjcAQcB3lhWuTFezfq7kDEqmN9DttqHyhjQEl3ZLSF0Q7+ylcz1btQSGWnq8O6VpixCWA
DffUc22KPiQP1r56rq53rzapLDx9IGpEhFSYnj0B2RyYMif02pfZ3vTVf31x9ChVZIBmwdvaEQSk
Fwx3YoBO6LXPJ/KG6WAUCQWrYPVplUcmgKggML1M/bGfYqvbdOtX5lg+FaSOYjXxdAlxuYyPugBE
SGQkLlidZdKvdVtA8NJT5UnCh6lYYBHUjp8cL1UNnw3DFl5+3/APWL1YO2B1MpbWfrT8G/TJCwg6
H2Nw7Kd9l9+7e5NAF8PDZQNceZO6AbZbl24Ppma2LtfZ8wamI/xHlyIoXQ5/Tgv/XWC6pJyRYe6F
QVwYGW2SgN4drGCSY9Yx4A2kzuKjzh+MNvqZMXzKsFOb3t07CUC+FwgO28egXprgP5NHN6W/825P
2uXz4vF6iv0NVN826S0SiNrNo7x1k8AXHN/Woi5KbD1fnuQO3K7rFSt274bgs2wB0CHjhdylaBsD
+Hr71LWBzwcAXaVOv7IHkgDBKUT/lQmy1nn7jFb2ZQPqF0XqMdeykO+YOJUtoJutLJxtk9QTHFG/
MA8dLBi0HGwp8bXRw4wKZn8zVcs197fu4BHZnltAYBd4NqrWUf32o/X+Jv3b7A4DkFsrAqUDw3MT
MH5pURcEtmbNT4M36K2bDDe+iwa2TQb6Bn0lzbvLRdimXUldfTq88YkZrOqyH627BCAMeZ6/rd5m
DAsFIMUl0FtANWiPsAgIrmV+qH3+38qA6Ke6/xsy6Zl2/R4dS3dMXtEAYiACUSszUO+2qGV3wHtS
B5092HrowWID+De8XtmDgd0iQgSAOtlP+4K/3kh9aHpcXAGtwsOvvDsFgKSFpJuVf+x1a5Ml4J3t
ED8HzAbadkoRr+0f6eZlggvpkPZdfe9ORhJ6va3+i01Gr+sjl6meMpa5hOO3+H1tu/O+ca8NeXtq
Wilva2zw2CLbJTUwOwwusJ/Wqb+elGh7mcFENsic9CiA05V/FHtv9XcAcKDmuZ3vTtux57sT16bW
WeZRNmJUEgKQTj/UXutknjd2BZbdDkn8TXK8xfHq05d4pyh7wM3aF+/07ucDipuxTFLuXGr7msBH
9tHZTzKo2JoWlvx4lz1tUNbKADJGTzqlp80dmVsgwH2DMrLeIoXvXfCJ1KeSB8cel6f4KNUHMq19
700Z4Cif1qU70Niekm8DU6+HqQcy4+fYbsXiA5uWnBeFxZWBRS3T/t4dH1T+AcdJWheoAvvRASA6
gfAIJe9ZSoH2WX87xZKeX+2xYTN/L8jrV1I7ig2ojiQ4CuZB+3I+/mgO5LWk6aXW5oZgpM6PoXXu
0zqrz/VaP//gt8CuArWQd/xs2VbPnYYvTAOCIq2zfKQxz8/gLQfT7hDtsh+t+LD5CQOAUrzTvmPf
9XV4SHZJgYeAjje9+zYYDjKVGPzCu69bJvWlS8Pr+LHpiRn2tu+KuSBY4fyNHYwDyhuBMy5vRuu0
f1dAtb32QLT/ZpeJE6A23B10dRO2yHpR7QCMZ/vCPf7DiHB9CPUi3Fyrp/Z9NgYgGPHqW4A3F4ZB
IXJaZALjlnuygBg/XRhAAOzsR18DO6qw38c/KL5toQtURuOerwNJb5H+QxisjGNkICshnwEtf8Wn
SDG06PxxTz3Pn4xPDwTXHQp5GyUABZ+gV/fAdWmrKiBa77kHffDruOXUUZQOgE5/Ehnbpu+FxOBn
F6ld2hAYXs8tAMqDwtbtbdvkWNEAdARRDEXnlwTH5NM6YwgMKs93FzgLprMIalt5z5UlQJQAZH8w
Ll2QqH1b4N0GCmwdOnDzDqpZsHMqXLAhOIf8AbnB1tkBaC/P8we4amsg4W390jb0KUNbthlO00rW
hyk9X51qf7BJ4f4adiNqH+Ba6kG2y6BHC3m+4MTnq33q+rYH8o8r9IWPKjzfp+hF5rVtyaBG+7F7
3SLlz8QFz+OnoQX3BpwX5wLX4t90edEFAYph+zIfGC2eL29nEhP8vdPqOuzHGB9x/hhM2drCL++6
T2niI/QrI+iKjz5/XGDmVQxggRZKfd9aJ7L5AldORl/fe0IjBMOpdBu09t6XEanniz4MHoa1vOjR
wVl8ON+K6NugCP4F2GbdgQO5al/uzxvcjMgngyiJAAF6YD/6+gt79BhK2GKoq5639icAQq8fmE7l
/a9dfzJD1Prczetu3+AioFg9lUAN1dJh5rVIy6OdPd9RQKmlrmNz57MLX7ntAwF92NqmrKsMc7Qu
1k9y2nMLMHOJ4spUvkZFRyYA156unvLbFnq53kNIBbsPBx904nsCPQLmyfYQEreb3aYr4G/oShXL
5m4fmB+l6dD1hDQ271K7L9oX4fPuaCS8ScMaWQyX2tVbgB4ktAFcuwMrL7RKm47fu6mPtlZynDQ1
l0Esud8VCQj4EZMLCfKD9WE/7dsCb0wLgpi8GhB/dwhPagu2qPgF9ZLi18IYal/CF1giTyUg74i7
S1L/8ztWuIBhXpw/dSCuCLCMrbfqJnh7/AJiSLir70YxamGwsSujGncE3aQsiSoe2Ko98LX5qHWB
BwabL+5JfsMmxL4E46J1itB7UCuI3pwvrl3Z6CU2ffUOkO6R7wTnovi0bw+8ZzbS5CKGIGmtz8HN
yh4wC02gr+CP9vU4kILyFIKCbyY4rw66SAR95eWphKYSGNirShdsy3Jd3oU/0uXWl7gXw0nVyxP6
wUQG/7SMqz9K6j3ijxY//HMRqxlO49n4YJ7FWRwtfs6jdPk2WuSzbO0f3E+gEwm55Zvx99/Rnk1k
SP3p+fImKogXfyY//3CZ5PNMHj2Jk7mdN1/5UlZa+VH97WLlj8uXt+9VPqv6q4Pqq6qFuW/cL1/H
UWrSy+nSfrEs3+rUXEfffzc0czM231XeVJAOPi/y++/UKisX5CGqh2kUzWdmPnakZAullsCX8En0
9/gycXSEKral+1E26XnrHZl4nnXO2Kc06rDszkn8ex5xdR1pywICAe77Au/mcRaNO6PMZNHCkbPU
+1gDvtSHEEjNrLN3HaXxpTpWZI6A7tz7BBZzV+700NEOTRpfXERGbQ0hrk3w6qgVWEO/iYF/sJw/
iZL7brDj46d/Xy7H7i+4W9/g/d37dTI183iR6QMJcNX2bqP0wsS/acLE8+894kdy0F56Hc1jxZwY
Sr5U9818MjPjaDF1tOypB9iIk6WZX5tUkQ2x4GleP7QAEmA/zedRXF2rhHF9N3dori+SsT4zCRz4
0h2lcefYzK8UM4gv6ksYUTHXRAMw7utkPukcyb9Ge2/dGoXL7HwE3yW/mY+TebTQm9wVKKQAlOtU
A1yLH82NFg2gO/iv9WiZTpa3dXFGPs2f9GmSZlPOL40UZ1B95097lOTNtANc6SNza66mq1sS4F4f
mwS9X/CXZWRxy33Z7cRcmmTliohn6U2Zu5fMarwsbVrehM1sHH/QBhml20EIm2X9TstUZN8Vn0Y3
ZubI2KMbBDi6M5Oay2jWebMQ412zhky78131mblaMVVoAA1AGOcvvrmJEaCOmFX/Eoz2XfQonk/M
DWLDkbKUpTLOl/L51MR1L8mO2vAmbH6LV3faZjv9Sccftdy3iWJvsnl6JWZhXczRJOa/z+9uL6KG
7RB0K991v4+jbG6uHSHLGiFE3U+LLE0+dN5keZrfdP7aOciSNMny8mZWHyeDwQO8SPnAo3xuFtM4
5ZHuP+OmhxLLCWBDjG5Sk82WTfKG1pkQts9JPB7Pos6BWWTVTQNl90HqSJFHecPlro2m8VWCNc+u
3f1nIUOrD6UCesAoFPer54crTszMLA0HlMaz//v3/1xcyU+H6ZJIDit4bS6Sa+NOTclDYgBgjQQI
Y5zH10m6cRwtMiUVpdwTECf/NxxFOAVXjt0Xf30Zm2SJvxR3fs7nY6MiQNJbArCy/0NfJlfjhA08
N1e4kfG1MhOpYCCuufbwvmKAwwZ4VKykjBo+EHX8OkHH/WgW3yrGkRSsrygeJiiPztta3CuEeXgw
64zM7IMZJyoKIHXdvos+zAkEXnOfHSnRIDJh05cwzuo4T426/tTj+hM+ZYNTM8nVii2gt++Sz4hF
60tn54U9TPbrXThK+wBJecyFI1I/5y1WLpu+mMklUdU1f6OC8V8pZbD3az22DLhDna/KV36kGt2b
ZyQostrVpTt25SI8kW7N9WKojifFgzxNbpToAr5DwGE1lz5tmUVkoilob7NOXrT3cixJU3OaJRng
uRFFxKNhzXaMg99+/CQ3Qbv51Fjt9OkX7dM2MNih2EiS6z57fmYyM0nqTxEd3yfX1xekRvq2pWtV
PyX/nN5Dtj7KSIRnTI0RBeu0D8w9+EcyFhVEyIfcycc+aN/MuEMNySXw1bhMJJ/pNmcUaTFm1fu9
TqJFcoPZe62Piqpvqr0AvtpmoqVgf0hJvf/DzGSaRheOkqhJhmkM5B+GyAMgI/NVQzzoLsHVOY2y
aZSuREKk2JFCp/7uJn0yQBaCW+pW1WDSF2f39bRU4ek8RktVOHtFC1XXX1qV1V8dIO/u0u7qWe4b
98uHUov7ZpqSiHWbKUcsjUj3ss4jr99weZPmHENBR6iuN+OLkoKHFntIVJablsY3VcrAXbkfG3jh
kQt+k+oAC8BAAYguUhPpiGGIzWWtv7vF2QOT3hHfE/sxSce1LZDCaV+yR/lHE6swQFeG+viSPY4u
zFyXClDh5U/3p+vaHkhxju9if0btpY6MPbBVRZp/VnGP5NiRycdxZy81F1oVWNQn3yWPlmmNaohE
U1mIIWvuHFzHxKFqoeMQLunfCJB0yExfVXcc9eh+fL6M+JeIaKkjI+doq9d8t/o06cB0f1p06lFp
ZnS4hz1/zYcJZDuj/GJMmBcfQl3FPrwS4NKc5/OLpnCitKJKy53/W+xd5J2TfGEcJXuJCuoB9uhf
3x6MDt6+P3j5bx1hnihlw+r8j4EFdM7mdpfB0gKwA4KkW8x9h9OkrL9M3U3hHjn1P5QiPVnkP3zh
3N4Mqa/lUgBdskcRQJoq3gqQ/7A+oF5rN4AuIYw3iXOd+whwwfaTBRtry/BeR+ltNEk+1Io5pF/L
V9SxeFMzC1djA0/XhPv5bEKFnDpBGZvnu9yXkdQgKT0i5cq+ZN+kbIMu0xTUW1+yB4us7loLnrAv
2eFtdDnVeysg+r5kX8UrtaqDAH7HK5MmUZMuetAffqTF9Qof4TJy7y46aCfAjT6ML4gV1SzEEPn5
Q+qx54toWV2woAz6Ht1hlGKwaLIh9oH6Zb27Usrvu9hhmphMsy/9EP50X+cUKKRqE+yMGd/1vqEU
pCYc6F/xX++bzMz0amW+kO9qf4zSGoPRfR+ALCbriVlqY7sbQgMdm+xDjRtC1FQex9k0r5smdn6Z
7w6PZskHCniUbrPtHL6Ej2PkehbNsXdr4Z9+APF+nP89onw1TyeOG6zJHqL64ySZjdkTRVcGJvhu
yEkyN7U2h60AV4S6gUwvNkQRxz1hUmBe/DeCzMhHo2VFCNV8Jp7o2C3PskMI1/CMCtN8UqvLC9H2
8paCjpqzYZEZfflMbnS9Fp8cmduY+7zJ9dHRkZWaaTxXlRqgQAYgfVOLEVu0Ku+d+GBw6FLFE8yq
CrDcj9FYKw8AP0OQjTMaNOpsDJasP+13VxKGV8YleaoAdIvepyPqKceJdhtXE8j5k4OQ7zGuLuG7
IS17brFytXsP5mceaW8jkVFQ0STVDB3CqxnRZ6OVqoXd9OVo6s+iTvIrxouKE3a3mETktuf5F7xI
WVPqHdG1oFffLeZF+q7/KFkkH9Ru7zIsZXs1b/10Tvn0H3Jvmlwzevfp0GdKa3dzh5jnZn/9475e
aK0p/+kbaKu+TRmnq/7qQCf67v2qaL1Vi1H/67rvSwvKamapAlGUvo34YWPJy9b6Cq2mPf8yoVwp
8/kGD2I2oVlWmcUBrJQ96VRRRHf9he5+ki0ovldkuyHoYgMqJSGwaL7ye5/K9fk4doTkKoeo5R9O
jTLSQhgmb6Ob/GJG5QzqkpKPzlD6jKoLF8wC3/14GV0nl6QZecz65wXgQHo2ozTReen1iaL1pv0w
ofRbt41tBbCT71rXbXXh/G6P3MYL/4RInA7NTdR5H6VjZd8+WOf1SBPx5W8xUYZMcbxMdPJlnIPJ
8iZzZGQbQvSPHfxO4XGC3Jt1DnOMfSVTtgPIlIM0zmqdlgIm770Z2TRObrS4DlH7f861P6TLWVMW
RHbfFR/SjqGEq8xW8SZK0786svV26vqbvcoI4Dr4r3X46X+yqDP+05sPSayb6ABE8yd/FM2Xaisa
anzzJzuTx/FF3SpghIX/ammZSbKpUi44NQHoxhe1XRBYcV82O6GjaGIWFPw7WtYiD6FGiKknme4e
AirfPeb5jqn0Rn1UMhj81SBka0QD3OITFOllPc4b4EqcGDrDslgXPXa3A9zlgnI9FtkNoeZOkluR
v+DuuNOyvBYiHX0aY+IrqiFUhqWq9UU3RDq6EMMb+/FiYXK1asFM873Sbz/9kc/BpnKU7CaHyG6+
xTPRSFJ2co7vekfR8nIazWa16rwQedOyhWGlnaX3IsAdpIMxqqUCeiGSpyMBqTKd4wiwkOoZMkXK
/fh84Tkiz1BvFQlRfDzKa/W8VM37r/Y80V6ahbL25rdP/5V0zpPrT3/YCqSz9NN/zy9j3fLDUN8A
q+ca1rpCiDcGoGvmt3UBDSqrP+F3k5ULHiJfTZzgivquziuzUGYRsMn+awbkLq7Z9Hausy+XHBCH
oakvdisUKdoLoWB/WfFBeiFytL/E1xfm4qOWGCHqyQsZunq/QyR/94EhOMeYU10L1L26TX++nNu7
WGqQrAHYGIAMAdI8IHuBoF7vT329OOwd2p5vMLb6CmVQvfqrAx3sLxxIW8HrvnELeKhRZi/NL7R/
FuD8WBkdyFZC75v0AvXiiNqb6H7w4JD5JI9nOoIbAvJFVksf+cKt0JpfATw1iV/QP0X/tCIdolNi
aJZUHzRly0KU0Axr3BHCWXuZXCObNf5lCCnq6DZHJ0PgRQGcWsdjDVGYAsrAGDjTXJsxIdyJ13RU
KS3IZD/H28+/fT/Cx7XzA1XZn+6JSUVr133MEPFrKRBYiGmuQrXdECHrM4pns0SQLbSBFKInp0C+
PYqzbGGl6Wn0IdYSJAS4UPGU4/xSu8u9EHWf51QZxWMztss/Ty7o6naMYnVBiFLNc2zUYn+G8GWy
aBKGzLd1z30+4xcb9T6mthtAYilSkHxUIRVWwM1CRPj2JVC0mHbex+kkbhTyNBv5v9e70YNPCBBY
3adkshZe7oUAaBnSvA+eodsCy1Ihokcjo62i3iCAfAOqLuscgPiAc6Kjf70QkamCOzFhsumnP2bR
9bK6K1thohu8wInhCbpmTuYFBAi4Fi9QaIHOn4seir9UX2KTjv61/kWTjfxlKjAK3A5ndX9DzXSw
7ApISYg6VMrUfk1mV6W8rp70NnVwQJbvMrWr29/ZAWhlLX99vXNvwu/w5YLq26x3/qp/7by/ypAF
tZgnfV8GtEWuFsgxilS5MFxP9CF1nfLzP9yMhb10IqvXCdsH4QcfWXGwDxhurYUkRG3nfmpuddBF
ZgR+PoDnzVgQaaXiTyHSnsNkltST9iHgNw8u8Zg02luIOROvcO8up1JxUUvfhwiXvTKzq3vrWgPY
poc5QPgqztJ9EHDnkUw8IlcJ7ptijW6IFkkBMyZIpIyU7k6AoPJZlObuPhTxm7WqY33xxbs0ry+2
F+KGvCcPdcssE3VwgBe5F7jPV2kS+F/GyGmC+voGlUIxogV4B3OdqMMJYUfv0xdbD4oGcONGIm6T
RjcxBEL/MBHf+s9HEfig88lfmrzsED6v7V0QZA0cARHETc8J0cU3TBJneaqQSohWvlfxb7G7wiKD
QqC/v6JTSXBw3Hgi2z0SX6arYykenPTzSLlf6kJa8ZYrYy8enFT0NPo2QSWHLcGUO5xJmToyVocS
QjEQZlVtTSGglV5HdKWVHGrf4eTyJaGOmfudegnAVhxT3CfX12uio5gJTwQQHCWr4kJkvIfTFOAf
MhQN7lg3BEjGafSxMzSzhpakEH1ap3GtNClEPet7M6cQV5sTISJBp5SAaaoh7qxs8C8RFXa15lmZ
9efrH5zF2SURvEblAkJmgAeYG1KG8goNha67AaJvZ2yM3vPdANcRJbWYmlnzUI5VgNz8yaWuRVDs
dTQj9fRPnb0FoecFBWJFPF1uLMk/gOWH+Xyq7BSAS/0P5Ty5wjZVu9YLYUqc08KhVxtizM95Tptw
bbEBOPNvHG9c5Bde5RkTGNy+iugFR9X9+HyZvmJk9kKArQ1l5orkptyldQuVdW8RSh0MQErdom/z
BcC6IRr331XHJzKlcZ6knZ9yRkhgLzaacQOB7X8BXNoOsT6wg9e3NnxFx6cBfdjX8am+jbAPuGvV
Xx3oEo97v1rXr7nu+0qUrwn6+Mu+5TMLWQ6jhByZupshZiK9zRf1MsAQKfTzT/9LXd0yql5JgK3d
j/eJkiYOeIBl1p37uu8rfNEEG/1l+aLp3UPHuJvAo1v2lmu2oZQglzMckx/+HwAA//8=</cx:binary>
              </cx:geoCache>
            </cx:geography>
          </cx:layoutPr>
        </cx:series>
      </cx:plotAreaRegion>
    </cx:plotArea>
    <cx:legend pos="r" align="min" overlay="0">
      <cx:spPr>
        <a:noFill/>
      </cx:spPr>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spPr>
    <a:solidFill>
      <a:srgbClr val="F4FAFB"/>
    </a:solidFill>
    <a:ln>
      <a:solidFill>
        <a:srgbClr val="A9D6DB"/>
      </a:solid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_xlchart.v1.2</cx:f>
      </cx:strDim>
      <cx:numDim type="size">
        <cx:f>_xlchart.v1.3</cx:f>
      </cx:numDim>
    </cx:data>
  </cx:chartData>
  <cx:chart>
    <cx:title pos="t" align="ctr" overlay="0">
      <cx:tx>
        <cx:txData>
          <cx:v>Region Wise Happiness</cx:v>
        </cx:txData>
      </cx:tx>
      <cx:txPr>
        <a:bodyPr rot="0" spcFirstLastPara="1" vertOverflow="ellipsis" vert="horz" wrap="square" lIns="38100" tIns="19050" rIns="38100" bIns="19050" anchor="ctr" anchorCtr="1" compatLnSpc="0"/>
        <a:lstStyle/>
        <a:p>
          <a:pPr algn="ctr" rtl="0">
            <a:defRPr sz="1400" b="0" i="0" u="none" strike="noStrike" baseline="0">
              <a:solidFill>
                <a:sysClr val="windowText" lastClr="000000">
                  <a:lumMod val="65000"/>
                  <a:lumOff val="35000"/>
                </a:sysClr>
              </a:solidFill>
              <a:latin typeface="+mn-lt"/>
              <a:ea typeface="+mn-ea"/>
              <a:cs typeface="+mn-cs"/>
            </a:defRPr>
          </a:pPr>
          <a:r>
            <a:rPr kumimoji="0" lang="en-US" sz="1400" b="1" i="0" u="none" strike="noStrike" kern="0" cap="none" spc="0" normalizeH="0" baseline="0" noProof="0">
              <a:ln>
                <a:noFill/>
              </a:ln>
              <a:solidFill>
                <a:srgbClr val="2F3E46"/>
              </a:solidFill>
              <a:effectLst/>
              <a:uLnTx/>
              <a:uFillTx/>
              <a:latin typeface="Calibri" panose="020F0502020204030204"/>
            </a:rPr>
            <a:t>Region Wise Happiness</a:t>
          </a:r>
        </a:p>
      </cx:txPr>
    </cx:title>
    <cx:plotArea>
      <cx:plotAreaRegion>
        <cx:series layoutId="treemap" uniqueId="{9B516446-304A-4832-A8FA-D820BB205B32}">
          <cx:dataLabels>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panose="020F0502020204030204"/>
                </a:endParaRPr>
              </a:p>
            </cx:txPr>
            <cx:visibility seriesName="0" categoryName="1" value="1"/>
            <cx:separator>
</cx:separator>
          </cx:dataLabels>
          <cx:dataId val="0"/>
          <cx:layoutPr>
            <cx:parentLabelLayout val="overlapping"/>
          </cx:layoutPr>
        </cx:series>
      </cx:plotAreaRegion>
    </cx:plotArea>
  </cx:chart>
  <cx:spPr>
    <a:solidFill>
      <a:srgbClr val="F4FAFB"/>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title pos="t" align="ctr" overlay="0">
      <cx:tx>
        <cx:txData>
          <cx:v>Corruption Level Wise Happiness Score</cx:v>
        </cx:txData>
      </cx:tx>
      <cx:txPr>
        <a:bodyPr spcFirstLastPara="1" vertOverflow="ellipsis" horzOverflow="overflow" wrap="square" lIns="0" tIns="0" rIns="0" bIns="0" anchor="ctr" anchorCtr="1"/>
        <a:lstStyle/>
        <a:p>
          <a:pPr algn="ctr" rtl="0">
            <a:defRPr/>
          </a:pPr>
          <a:r>
            <a:rPr lang="en-US" sz="1400" b="1" i="0" u="none" strike="noStrike" baseline="0">
              <a:solidFill>
                <a:srgbClr val="2F3E46"/>
              </a:solidFill>
              <a:latin typeface="Calibri" panose="020F0502020204030204"/>
            </a:rPr>
            <a:t>Corruption Level Wise Happiness Score</a:t>
          </a:r>
        </a:p>
      </cx:txPr>
    </cx:title>
    <cx:plotArea>
      <cx:plotAreaRegion>
        <cx:series layoutId="funnel" uniqueId="{9839DB4C-0348-4A3F-92BF-09822B44A110}">
          <cx:spPr>
            <a:solidFill>
              <a:schemeClr val="accent2"/>
            </a:solidFill>
            <a:ln>
              <a:solidFill>
                <a:srgbClr val="FFC000"/>
              </a:solidFill>
            </a:ln>
          </cx:spPr>
          <cx:dataLabels>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a:solidFill>
                  <a:srgbClr val="002060"/>
                </a:solidFill>
              </a:defRPr>
            </a:pPr>
            <a:endParaRPr lang="en-US" sz="900" b="0" i="0" u="none" strike="noStrike" baseline="0">
              <a:solidFill>
                <a:srgbClr val="002060"/>
              </a:solidFill>
              <a:latin typeface="Calibri" panose="020F0502020204030204"/>
            </a:endParaRPr>
          </a:p>
        </cx:txPr>
      </cx:axis>
    </cx:plotArea>
  </cx:chart>
  <cx:spPr>
    <a:solidFill>
      <a:srgbClr val="F4FAFB"/>
    </a:solidFill>
    <a:ln>
      <a:solidFill>
        <a:srgbClr val="A9D6DB"/>
      </a:solid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title pos="t" align="ctr" overlay="0">
      <cx:tx>
        <cx:txData>
          <cx:v>Country Wise Happiness</cx:v>
        </cx:txData>
      </cx:tx>
      <cx:txPr>
        <a:bodyPr spcFirstLastPara="1" vertOverflow="ellipsis" horzOverflow="overflow" wrap="square" lIns="0" tIns="0" rIns="0" bIns="0" anchor="ctr" anchorCtr="1"/>
        <a:lstStyle/>
        <a:p>
          <a:pPr algn="ctr" rtl="0">
            <a:defRPr/>
          </a:pPr>
          <a:r>
            <a:rPr lang="en-US" sz="1400" b="1" i="0" u="none" strike="noStrike" baseline="0">
              <a:solidFill>
                <a:sysClr val="windowText" lastClr="000000">
                  <a:lumMod val="65000"/>
                  <a:lumOff val="35000"/>
                </a:sysClr>
              </a:solidFill>
              <a:latin typeface="Calibri" panose="020F0502020204030204"/>
            </a:rPr>
            <a:t>Country Wise Happiness</a:t>
          </a:r>
        </a:p>
      </cx:txPr>
    </cx:title>
    <cx:plotArea>
      <cx:plotAreaRegion>
        <cx:series layoutId="regionMap" uniqueId="{BAF5CAA8-EC23-44D4-AECF-E8E544C66FB1}">
          <cx:dataId val="0"/>
          <cx:layoutPr>
            <cx:geography cultureLanguage="en-US" cultureRegion="IN" attribution="Powered by Bing">
              <cx:geoCache provider="{E9337A44-BEBE-4D9F-B70C-5C5E7DAFC167}">
                <cx:binary>7H3ZcuNIsuWvyPJh7ozZgIV96em6ZgK0pjJVmZKythcaU2KBILGQWEiC33Uf561/bE4QAAk4AIF5
hTLBbBplVl0doSAcxyM83D083P/5vP3HszudhGdbz/Wjfzxvf/4wi+PlP376KXqeTb1JNPKc5zCI
gr/i0XPg/RT89ZfzPP3pJZxsHN/+SeQF+afn2SSMp9sP//lP/Jo9DT4Fz5PYCfyvyTRMH6ZR4sbR
K32NXWfPQeLHbLiNX/r5w8XU9ybh4sPZ1I+dOH1Kl9OfP1T+5sPZT/SXam89c0FYnLxgrKKMDFFV
dUER+f0jfjhzA9/Ou/WRYQi6ahhS8cr7iYdhJ9Cxp2Ly8hJOo+gs/9/SwArRpXYnCqzsm62AEXhx
t/+in6qY/uc/SQO+kbSUYKeAdHVR1M0kTPwXp4Dg7ahz0kgWVVk2eMXInwrsojEyJFFWBFEpXprh
fgIlzbgfBhLcD+0Ud/P2/XE//8ueTXwniid+AcPbsZekkabqPK9ImNbs0SrQq+pIlHRF4AUx6yYc
OJGmZi5UBhNOVPooN86vBsAN9zuYMemPE7IwYiIH4idD2jAqnBCwCPCogi5n/Xrx6mwtnHfT08KF
YiDlQNFeQ//T+6NvhQGEdp/oKyNJVXRZ1vKJTtBXRqqiKWJNBJ1ASDPsh4EE9kM7hf3m4f1hv56G
3sRPi5n3dvGjYNIbgqFrKp/N6qr4EfiRpPM6r+kQUewRildnk/4EeprRPwwk6B/aKfoXl++P/uVz
MnkJwgKCt6PPCSNJMjRV1eSKrOE0A6uBCSIx14MI7idQ0oz7YSDB/dBOcb+03h/389Cb9ivqeWy6
hgpRLzTNelkeqRrwl3kjm/VE3TyBnmb0DwMJ+od2iv755/dH/yGJoj4lvQp0dVXiDb1R5BjaSJMV
ideMowmQmReZyOkmpxn7YhyBvmimyD98e3/kz117GvYJvai/quKIew1HF9Vs1tek/Qn0NGN/GEjA
P7RT9C/+fH/0r8KJ/zztT9jL6kgVZUx6sbrHiiNZ0SUYAVomi5jeWZ7w3XQ0g16MI5gXzRTyqwGo
N1jhzvc+JzwnSrCfJEU2hFzSE7VSG0miJAi8kus38DeUsT+BoGbwDwMJ+od2Cv/9+fvP+HPfDtwe
dXpOEEa6pimY21ImUqDGlNw5gjZSVEMQZfHInDL63fQ0g1+MI9gXzRT6818GAH1oT90+Z/6/RX3m
49zPEOr+rHnUgjjaTPw+pz4EjwA/pqYr+W5anfqiPFIMUWeaTlXimCeQ0jzrjyPJvD920Jlv/vb+
M9+cJb061ERtJAuyJOtqRdYY/EiWBF5WoFruH3SXZU03GS2o5+RTzPPmGuJP74/4pXv2OHHX/Zqy
AvyYkqgJilqd6Jyuj3RYU/AfE8RPJKMZ9spggn2ljzLg8df3Z4C1mz7P+hT2sgGbSTJ4GZrM/oFQ
Ke+z8K1JusCrwlEWlef+CfQ0c+EwkHDg0E7Rtwag159jq8VxVa/SXpJhOqmyAZCbHAocbF5D1UQ4
8nMOEKl/Ek3NPCgNJVwo9VA+nA9A2b+eeL3q+pBAssbzqljYr0QQCcoIJ1y8rJIjlKfZ9Kyblmbw
y2MJ+uUuCv/1ANw650kUh5NedU5OVEaY5LysS0eFviyHsEzAAgG7gbwXU+BQWQ6dRFIzI0pDCR9K
PZQN5wPw8XyZhkmBQg8OZRWbLSSRoWcAY7pXdgJOU0bQgXRFVPOjXvSXWdBFTjP62SgCfNZIMf9y
+f77735K9Lr/wpDVNV7j5aprR5BHApzIui4p2b7cNOFfJ6QZ8MMXEMwP7RT28wHonZ8mQVTMtrdP
dUGHLJFlXjCaDwx5drBuQO/UiT+ti4xmxLNRBO6skWL96fz9p/jNxImdHsE2RoIEzUZRqhOc08SR
pGi8gVPCTPEhm2snHc1o58MI3HkrxftmAHP7fDcNv0+ceZ+hITIOXw2JnZTknmFEHJR2UxkHJbom
KnwRK0WFy0kkNeNf/hzChHIX5cT5ANR7czILJ06PETqiOhIUxD5BccymeJUNCj9SJFnGSWLuQiaq
/Qn0NPPgMJAw4NBO0Tdv3l/uXE+D0H59R/uxiEBE5SA8SldxdFKd/fKIh/9MF3T9wJWyInMCIc2w
HwYS2A/tFPbrAWg05sS33cnLNJr1J/PhwYR/EtJHYZKfPRUGwKEmKqqo6UYzA04jqZkH5bGEDeUu
ygnz4v0XgDl1J2HSo56jsOBMhVd5EcYteyBfSrsA3J2qoQmSYuR+TXKCdQI9LTwoPoQyoGivof/H
+6N/jQDNSX9LAMflQFXUEaSTPVUZhPAdxEYxxuTd9Oi2k5xm6PNhBPi8lcJ+PQCpbwYR4nPOJv7L
2c003E3tYN2rfw0BORIiZGXm5Nw/1S2YnSMiMFPWFPCnvAn8OF3NDGn7HcKhtj+jLDMHYCBALthO
4hV4vd0egx7EAqaUQxxD1VJA0I8qwAFaBBIyMVZhVTc9LbwpBlJmFO019IewX4eTneMWCLwdfI4F
au4fHvK/tD1w2D6yOCpEeO4fuj90UtICez6Oop4310AfgMPZRBBhj3aBMVJEg8mkPE6Nrx44ilCP
EM7MH+KZIbOqE76Dmhbcs4+gsGetNdQ/vv+WDEHj7KbFt799qkPYw9SSZEHK9SGYveUJj/NG7McI
7SzMNcihKu5d9LQBn42rIZ8116AfgikcuM66T2OMA/g8JLxqKIXKUwWfnXMhoEdUqZTppqQF9WIg
hb1or+E+gGCeb7vv00XP94RgByNSTZPgYs7keHXaq9LIUHD0oktEzJxGSzP45bEE/3IXZcG3AUz9
T873tEdDAD4gXWRensIIq+6y8EULooQDXnbAyB4wpyxzOqlpxj8fRqDPWynqn4ZgfiWOP+0Rdmg1
GhMmcPRU5QzrwFzHoUtxY7EK+HUnIc2IF+MI5EUzxfz6/v33149B+NKn11kSELim4ihLqBpZkjoy
ZAELID/Kogp8Nx3NkBfjCORFM4X84wDk+z685exhuky+u85zMfPertr8O4znR2I2E9ee9Ho7QhZH
Kq9JzJ9ZkTaIapARxgkPNIlgM08goXnSH0eSaX/soBPfvH5/WYPr2Qs4ds6uJlHQ37QXxBGvsRs/
Og4Py6o8c/3rvCTI1K1zIhlt2Jc/ooZ/ubPGg6v354GFsKngpU+tHvgrMg7KBRK6iWjZkQ7wodAT
G+oUGprBP44kwB87KOh3N4MAfRoGQY/eA/jDcJcZF5qL2+bV3RbBbIIC/YZX69B3UtIKfT6yDn3e
QaG3BhCndhP4L0k46fFEBVE5uihKOLyqavGcrsKPrEGFRyjt/iHYn0JKM/bHkQT7YwfF/mYAuqWF
05SXHvV5FZKGbbAqnyuRhAEGrsjxiKFFfFrGAOJG6KanGf5iHAG/aKbQW+cDkDiwHxGeeXb+V+g8
T/y/QduEKwceBRycZFDTUMF9vgsdZq1AVoH136CshS2tv0QZ1fqHNdYNYYeeTV561I6Q+UJg7k6s
i/0D30JJSQKbeHbpQiu5Q4EWsjHhqiESFlkdxLRwZj+KcmHfSBF/uhjAYpk5bo8uZg42sAbQJU0s
7uRWMOc0OOME3GwUJGIRWF2EtMG9p7+G976VAm4NIf1L4Ab9Ru8jnAcnu9CGquENLMDQ4HUdKyAP
r6KIn0BJC+iHkRT3Q0cN+gE4H26jcDLt8ehQ4qHk4wou7ik2na0jZF9XDFnL0d+Hn5TlSzc5zegX
4wj2RTNF/nYIk37Wa1ADHGoKonY0wcgTSlW9DgILYFZwU4Imu4OMeT3GpRnwfBjBO2+lcFtDUD4D
Lwj7jBjnYOiKuP2AvfJ4D660lSLKBKE+oiGrudSnik83QS3QFwMp+EU7hf9uAHbXZRQHvSbdUXAw
q+AISy1uRFeVf3jZJFwbwnl5YREXOlSmyJxATzP6h4EE/UM7Rf9yAAEiFpJe9uhi47CLwpUj4Z9M
yBtVdwOL9RRx0sKkUfZUwb+YesFziIxvzwdD5Cz46yzG1blOSpu50v2LhF3dAygfrSFopoyPZ//T
RFjMbrJ2XHf6vwpk335ewLHjMVWWRJZAMnuqHlRceVRlwYAnKbenYTuUN+/iCOONvGz5GcLAlr+q
ce36/e2JS2SDwA1hp0CrB1bhBBkOJ5b+p6rgwtRATKMAK5vsNqfQ0Ly0jiMJB44dFPTHARzZ308h
TkIXQaQ9+voUbPmyorIorSbtFusD2428d/rtFxCYU14gJ9LUzIfKYMKKSh/lxv0QlN1McN05fjSb
RJM+pda/96IiF3ctS/Tfmjf60k6XcTG/3y7SmETj2WV7sTEWDEmjcX0E+RBKITPlpdVJTfOiyoeR
5ZS30oV0OYC95GLufA+SXi9jIquWILOI93zbr3oEcYytswSKanFpAapeGfhTCGrG/jiSwH/soBy4
GEAEqhUgZffZA9zoBRBvn/xIBo2DIhE5VXJ9uWq8czpufhu4NGgUR0lQzMpMOI2mZjaUxxJGlLso
K6yH91esrHTZ6+UolncFgXm8pOYKLlGucIoKe1/ii7QrRP/tJqeFA/lnUPTz5hryf7w/8tfJJEbl
iD7T+zHrwlAMHolyq+5xXA1kl8IRhp1bk0QCnURLM/KloQT8Ug/F//rp/fG/CDwYFH/PSR47AzI0
mRdrt/PBCFxfwyW2PB0Imf8/RlQzR5p+g7Cm6U8ojy4G4Fq/jGdOsOw1tAaXZAWEUyKRd2WJSDrS
2aNHLyx3wphTKGlmx3EkYcKxg0J/OYDlceX4zPIrNsm3b9AIiEe8ngZvY64kVRkAbyPyS8MzUpx+
EwacQE8z/oeBBP5DO0X/6vb9hdP15HufsU3wS7E74dgcCm8iqWqCvLAq/gI3GZr9Up30NGOfDyPI
560U9+vz98cd0T/22R3+1d+8F5FOmgkW+HIzjyAmdumMQ2ApiVR21KcQjfRAy9kjyw6XKatN67AZ
ezKc8ID0Ul7cDKCq0nU4nfaZ7hsiHiBLmOc4sS5xQBSgsiJ0AHdhDx6psmXQTUczA4pxBPmimUJ+
PQBr4CmESvQyeTn7HxNv+X/OnoLvkz4PPdglERl7L4KLm5YCp7Lr+1CM4EMv5nt21HSgi11o76aq
mR+NP0KY0/g3lFNPA9ieS+t3dD56GLEDg85zaJbo5e+rgnaT+Ij/TwvONUmqH8w0g4ulSNiMG+rH
49/SuoWSzbJwwKA/xgSV1+0J9DRPlMNAMjkO7XRC3Hx7/53r3kFpiv6wx71SjQXk8tXzK1TBQfUz
5KApHqKldVLRjHg+jOCdt1K07y/fH+3bZyRd6VU7Zn4T3PCSSS0Kjt1kRBVA5OgsVLeCyZloPIGS
ZswPAwnqh3aK++3jAHBHmcVJAcDbJQx0M0lBLh9RP4Y3lyTMvugTbpHyRbZIciJ420VNC/LZMIp7
1lpDfQCBP/jOwJ/2WnMIFgnSsyH0vHCZ16KdmV4swFOICJVMLSvYns/7U2hqxb/4nDoPip4aHy4G
MPvDXu+V4nYdMvSI8BjmT0UtVlAQAaEMCg8e7B8i6m87iGnBfj+Kwr5vrCE+JIX4NMXzx/Sbf6vD
06Lw8X6y2I01kRu7aL0QTMZVIR/evi2gBCzyJimI769qP4hHFDTEJqjFflBfEq9S0bokMKq+JNBY
WxJfhyCEelZ9EBGiq3BMqTg22j9iRQ5xGjvZw+lqkS+J5nK4DTsJagM+H1jDPm+vwT8EzTOeuH3a
WBKSJimKsre7GfpCBXwE6GYndUU8G7rLNtZtFzUtyGfDKO5Zaw31AZjbt+sgTBFZOYniAoC3ixlM
bN1g14SKfNlQL0vaJ6dgA97P/MIlTmKhrH/9Vzw9e/kPEOeE09foauYCHU/YQbspX6wB+Mk/TrxJ
r2EEMLeQN4YthEIrqvJEQ306FscBN1WmNMkF7plaegJBzcw4DCRcOLRT+D8OICT942TZq0aK26aK
jNzOhxRtFfCRYAxbAaLVadX7TjLaIN9TXwN831qD+8v7b713k91kMeu33L3M/AsIi1HkPHCmKoRQ
7l7DVSNksWJrAg80ovIGcBpJzfiXxxImlLsoJ+4GEBp7N/X7zGYljGREhaMoY1X1wYkFSqRJqGN0
dIBWwO+iogX3bBiFPGutoT0AnecuiIJ1j5cvEJCnsJR5LFJy/1RhF+GbQCSZCMdQ9hClp5ucFtzz
z6DA581153zNW/+3RqPeJRvUqCiW99vVG8SbiigsBEOqiHusSHNUS2Bh3jJqkWY7KXGudZPTgnL+
GRTlvLk2v38bgFxPQzvd9SzXBZyO6EiHinos+6d6v0iTcVOFlVNXctFC5fpJJLVwoDSWcqHUVePE
9ftz4tMk7jU/p4I0hTKvovZlcc2rsgZQdBQ3SqHSCETEdNPRDH0xjsBeNFPIP/06AMin3yd+n8Eu
8N4YuDrHIoErYEsKgmCQwgdhXtmKQHd5N/3UTUgL6MVAinrRXoPdHALsURDPetxUOch7FYl6RCRq
qOCOwsco+M222iI0m+LeSUkb7vnAGu55ew33AZxgIVnotNckeajwB9miIftFrq3AIi17EXBki5A7
nKIUBi2d9t0EtcBfDKTwF+01+B8GMO2deJZM+r1GjXvSTLrrRSLgasg7bvJqZHP9dAoRbaAf6K/B
fuipAf80AOCT7RR58pLQLlb/2zVMlp4T6iOS/Oa7a1XHUeHFx+EhzNtmPf7TSSS18KE0ljKi1FXj
xLf358TnyfMU57l9nqOzmlAIUMDds2Y1B9l7UHtd0osimETbuQ/CeHZ2El3N3Kj9AGFJrZ/y5fMA
4h0/I7ObPYmeJ2F/K4SFjxhYHyqu/VW2BVllLgcV4SbHzBtlZeg0Ypq5UR5LGFHuqvFgAPr/Z9zH
2Th94o+odxRgEXH57+BLKO3OTFfFZShD1o8Lp8qGLnraWJCNq8GfNdegH4ARzKBPe40xYQEMSOeD
UoGNmpHA4yo6vMlIfthY/PgUgtrRzz6lAf+so8aBP95/Y3hc9lqmcV8tE3svCjFmT3V35nDyiCy3
KEJUsIfsCp3kNIOfDyPI560U9ssBWASYZy/Oehr1J3VwxwnWFpTSfN7TU11tL5Rw+Ih0V/uHHGKd
QlEz+MeRBP9jB2XB5wH4IEBdj0JfUEcs96OEvFZNMh+pf0RwBnG0BXvgfiZC/1VqWqHHqDrsaKxB
PoB0FoA8nhTf/XZTgDl3kJQQVnB+sbJqhCGYEJWfRAEO0eKd2XltJxmtYDPq62iz1hrcAzC/Pk+S
0In7NXxxTiIqMi9pevVCDQfHP1z+uPCU84KVQKtO8FOIaUP+OLYG/7GrxoMB+B4yHjh91iLlGA9Q
cgUZdY56fEm/VFCIkYUv67hzvH/IHnsSSa8xYv81jXzY99TYMAT7d7p1nnt0fMLBg6r2LHEk3Dwl
7FECEOeMPG5d4h+yADpJaME8H0cBz5traP/+/krl58B9CdY9SnqcG6L6EEuS3ZiyHN5mRE3xsKgI
5N10tGBeDKSgF+011C+GgDqy3Lm9unhYwS2Fl3T40/YPdMbSZGfJUZkNC2vLoMB3k9KGfDGyBn3R
UcN+ALclPgd+PPWndtijjEHEggZoUSAh1+mJeoMdF5mfEEOS8YaGyJ5GUisXDp9T58Ohq8aJyyGs
gjB47lPUs1JcGi4LYbbnNm1lESBUWULiG1kvetkt+4rig/y5HQS1MSEfWONA3l6D//z94f8Ct25i
T/pMjY0jRqAPKQNgS9KHxYijA9tCgTwB/hRSmpE/jiTQHzso9l+GoO8HO5QlclbJtJiBb7exONy4
RfYaURILIwvaZIkLLPcTq06k0ZKXn08iphn/8ljCgXIX5cHnAQQJfk4nvtenNx/KPtwGcKnBo589
FfxRrGUPviTkHjfooxXp001PCw+KgZQBRXsN/QHEJt9Pl32KHuiVrHw0FMsceqg5pbmvwwhAKJsh
Iq5w/xAB1ElNM/L5MIJ73kpRvx9AiPLTZO70XWmX5WYSkQhA0hvPUDRWL0FRYWnlwp9o/qeR1Ix/
eSxhQrmLcuJpAEkW76ebsz+nOFTp85o6h5NeZnZBw2kMnYV2NEIpcBkptojP50RymtlQGUz4UOmj
jLgfwDZwjwsq4cROerSBcS0LlewlJLM5pr4oCSNOV1BKiqW7zENrqf/hJJJaWHH8GsqIY0+NDbfv
r43us0n0aRGzcDfm5Ye3IXuq7h+opHiqcVnl3fgEeto4gEwf7ENq+OftNfSv3x/9R7hmfdS/KjSS
t2ujuIuLGlxIsVia4+U1gNBbHlmdBK3IeUn8EqdQ1MyA40jCgWMHZcHjANzPWRBMd4bVvzdL0FPi
O72e8iOEAglpDBnJJCoamTHC6QOujBUuEZ5oZCcQ0sz+w0DC/UM7Zf7TAJxStQioTBT1sAz/Hfrl
xvuJ8ob0BU8o23LN7PU+dQRpxAJS4TJsPBnikCyYBQjIKrEST6OlZWmUvoOujlIXXSDXQzAXg3Az
SfvbnhQkJEfBQlgsx5O30vbEcn/Al66ysj8VraCTjGbksb735BPUi2aK+P0v768S/OL1eXcYWRyZ
Fgb7Oz+fqPqmcBAKXQ3Vy3W0lwHvoqIZ7mwUATtrpFD/MoDJ/WXSt02Oyx7M2laFIui9CreqM5tc
QonUo8leRv0UgpqRP44k6B87KAe+DCC498vEnUasghEqBz9NQ8RiBKHTHfP192Vr/IJK0l6P2w2O
XeGXF9UitSeL+SjJO06H71LXWcRfLg/JttNNT9t8yL6jNhuy5tpcOH9/wfd1EvfqFWZ1+iTsJKU6
fSXkFQHRgLj3xrO9iD0kAqqTmmbc82EE9ryVov51AKh/yZwwPW7xHCI/JEFF5EdLoB8KLLL6uTIu
m1c3nVNoaYb9OJIgf+yg4H/54/2n/BeUYXaWSwdZBAsk3m56IM4S8xp1daqiRoAqgJwJOKaiqJ9G
RAvw5cEU+3JfDf6bAcAf9OsGZkXcBMx7pA/MZArhgDFCeWgZJ4VZLw1H+NJJTgsP8nEU/ry5hvwA
wly/JNMwDlitox6jQViSInYcgkQ4GcBV5YtD0haEIYioYdiifZ1GVAsTyoMpJ8p9NXYMwAf2EMDo
6NPKllG2ApdrBUz2/bEfqauAC/4q0srDBi8uQRTi7x7O0J8/nEBPMxcOAwkHDu0U/YcBWHwPGxxG
9ahzcsjcryKhvCRUXe+ooI6cCzgfYVGC7MH6KFsf3XS0gJ7TTzHPm2uQ//b+kv9xkrw4Z+fhpFff
Eqa1IO7PZKtRgEiQqcg66tui1FQT8KdS0wx/dTRhQrWTsuJxAAroIwsK7DMkgV1qwAaM62sk/p51
IK8vcuM3Z1w4gZIWDhSfQMEv2mu4D8D1/TgNe538LAusIuGIuwj1wMFSyd5CkA5uHOJEogjVJMKn
m5w27LPPqEGfNVPkHx4HIHwceDomZ5+mSKpdSOC3q/2IBsHJjoRaUtmOa1RlEIdaRuyeOa7dEv3/
8URyWvCvjKZcqHRSXjwOQBF9dFCdYxm8nif0B/NXs6KCTNRXGbAPBceVZjgHM/WULoBTKGnjweEj
agw49NTQH8Lxt4s7EIteFU8deV8ECCKtZntB9usqHELNW/AJlLSAfxhJsT901KAfgOf1EdRN+9X5
VVQmMHDnCk61/VM9eMbuu/d9M59c9hSyL9P5TyGonQPZpzRwIOuoceB2ANsAjK5e76IgoZSqsX+K
xMlV9R9pYRCghjyyuOHcyIBuelrwLwZS+Iv2GvoDMLoe98Qx/89ZOLWd7kxrf9+ZwyPKbs/Ozv8K
e03ZzCE0FydRkoi6YVVNDFFwugbTnGkIZfvvVDraZkH5K2pTodxJ58OfQzBD9ky4gyYwKVB5u04m
IfRc0sXj6SsRiaKGsFDcz+DptbyMFZ3UvMaJfHAjI/I+yoe7Abiisi9/TF76PAUHzNh0kDS4dPO6
bJsgZlGF3lzziJxIzGtsyL+kkQ15H2XD4xBslNA5+zTxFz0uBty5xjkn40KmHrATtxITcBKqIS4N
64HaJ6eQ0sKC41DKgGMPhf/TELSzGFXQWfHC4oC801D8G7enftci9EBcGMFDqsggdEI2BNwV0VrU
ky4yWqZANoyyP2ulrH+8GIBauJnsnH7PpThRxe1vXMDEXZDKmsPFTYSr4EBEI1Ggl9FmwsIyXtsK
m/E+jiSQHztqqA/gNsLjxol307Bf3JFNTkcRAQllCpssIlZTA75IhBrm+jhhwok0NfOhMpiwotJH
uWEN4GD2cTN9mfqvTb4fc8kg6lBlFapEuH/3D8ILS1sPE0kirys6UoZkT/Hq3DTtJKeNB9ln1ODP
minyj5cDkD7p/g5FZhb0oADjoA+p1uF3yevCYIqXgJdgkkIjwG2EFp9AFzUtuGfDKOxZaw31AcSB
PE0cHJYVk+7tsIvE9SgSX2P3+5qBLcYRZItmCu3Tb+8/oTPazr6Ewdrxn/c61TsXhH6a+Lt+T9s5
bO+ijESzKFyQPVX+IwuYpms6siHlq5BEV59CUduEKL6lNiWKjtqkGMBu/zSb9KxiMe8mbrUZVVcL
tn1m4KPcBzuKL/taTqGgBfID7RTyQ0cN8gFs6U+B3WOoD7z8iJdFXuXCoK/qtQh6hycaBSTy5UAj
HbqIaUF+/wkU9X1jDfHrAUi+JFxM02LavX1TwX1zeI553J6tTnJIF1lC/fNDXkfwojLV//V/w4WT
vmrBtgB+GElBP3TUgB+AC+sJwHd874+pr/9GvuUuGb3ry5D3cOLTb80gaKkoRoMA/eJyf1XYwLhA
VAMqsRalJuj8P5GoljVQGU3XQaWzthYGcMXmm91vbBvyLCCqH0eMeQgbk+xlg4JF4KowqFG6df8Q
XnST08yFYhzBv2imyH8bgPj/tgiRt/pVqftjUgjnhzLOjeCfO5bdK0OPCxW41g9Np1nJPIGeFuyL
D6HgF+019M/ff/P95jvx9GUfYXh26Tkh3LlRsS2+fStGoCFmN1T+Q5H6yipQkHUHxx3I+5u7M4i+
/6PEtfCl8RMpkxr/iHLsfACejxyUO4ThvARef7xizMAhIBSkIzNKywZpryGrFHhJCmUV2lVZfTqd
rlfZdPiuZgYduilrrs3BLKZHdijS4yrCvo7MnYoms7Tk7MFmUeaMAe8UBBrqGufJrch5ec6ZbrJe
ZUwxvJkvRS9ly7fHAbAlTJC+p0cLg5OQwAf5PBXc0KiygmUtEXmEdcFduH+oROsmpYUJxUAKf9Fe
A34A7sJfEVe8S6Zuj4ezOjYUZIlH0YlcSlUdtezuDOtjZXcbGXASSc0sKA0lTCj1UDb8OoAd41dn
GuM6bSGu376tCxK85cgcr5ZipEsCSeBxm1hXNXZoVLw0O6A4gZIW7ItPoMgX7TXcBxC5/scUNl4B
QA+o41oYc54WpetZ7okS6kisjeTOCo6O8l2C7M+d1DQjnw8juOetFPU/BjDb/+w5EQvHTt2QiQ3n
o0C0BDiCohRkr8KteMigsibUTUEz1MU4gnXRTMH+cwBm85+O933yfdOj9cZKniE0VzYUvbq3Iu5C
k1Vdxt0MAvcJNLQAfhhJIT901ED/7f31mYupFzzDUnOezx6my+S7i/9ACE6MFD1WgNTqBTxvFzlQ
+g0dgOOf43ZaXgJI3oVavaoEczt7indn8v4tlDazrPsXCSu7B1AWWwMIrvm7+YoYNhxKIIQtz+aB
agwV2YbsUirS0UORzfOEkoPZH6avmZstP0NY2PJXNb4NwJll/eu/EA/38h+368Dp864OslHi2A72
XxEyT9RehVXNwJWG4sYszRJyOl3NjKLjCYdod401t+8vNW8gGs/u2L8ezx8KMfV2ESmKI1nEZUII
wcw4rzp6BWgPcPTCWlGwwspawsn0NHOEDCcMIb2UHzcDCB19OpyNZai8nRX/Hx0/tUfRRvvpgmSG
F0hTdOnHTpx+RVqH9GEaJW78em/L0HzaNjIo493ty88fYPXtF/nz9h/52yvT3QoDaCwHT8BhxHQS
xRgMn72MLQkeSFx6xn/AcNwg4xZ6kAcRSja7IQJ3CwvC+nDms4LDP39A2KICjRCGpoZb1PhP48NZ
xK5HoAurEimUkTwW1Vt5xG2JH4qPQ/aS1A78AxL5/z/zE+9L4PhxhNEfzpbZXzEyIXQlQefxQ9Bz
UL0C9yDQ/zx5gAcWfyz8b95dGVvOd2bWbOlHlhql8wtbjNaZHpHh0fAWCd9Ye42KnKeAAFH+Osvs
WH6NuxGldTCWbUtzhORBFSP+15XKc7zpyKvwYbwNkm/ifL25S5RgyZt+7K+35po3uNCc69uUs5yd
xv82i1J7Yab+WudNIQ3VwFRFl7tTfNV7mi1S17tbKOo2MlHXVrk3NuvZ3FR8l3PMINnOg0tJXOsb
E7Hx3B/eWBAeN64z/3W9WGyT63SjreYXMy82Hp0AWZVN2Vb4i7Hrz+9WC2HBWXK00H/RE8lIrNJM
aUCmARgDFyOQpoNHgQpYwFVg0vHCV9xAmFu78c4KfeNe2+mPsv/NVjDffiKMLzMaE4ZyoPIiwoHd
bLEQNhFetLKT39JlcL9ydVOVPNPYSJeCaJj6dvsxDt2O72PzpzS/8F3I9Y0MYLB5BFHRWNxCmfG2
4yRryefHZpR6vrUOjM2lPXeDy2Ssja/ktbc0RSXWzNe/VcDCqb0Vx8E4KxNZInKZgVGa1Svk4Bgb
m+3Y3EmJYQXG2rlcuJpvbVJP/LJaeJFvRpq6uNosxN3FbBUH19tUXl64WCzZ9tI682WekoLDUpHd
uYedjestOiEl8nxlY3tbzozVQFlerJOZ8hmqqbg1HWm7kkwn4Ne+mUayca/b9mZ7IUeu93nlzBXn
xl67hnfFxwn/SVCEeGxK4zD9zQk24wd5tUi+cklgpB+XoSBsrPXCDsamzKVcei3Pk3R5tQrVeGXN
d6n0OUL7Z0VcOnfabKx+2XLSemN60lyNTWGlKd+ZtOGveE8Q1qYUymp6GQbz9GFprwXfwmVqL7I0
Jd1eBYESGaa2dvntpaFE8z9X6YJfdQgLNhMrUwaIofgxqpBqMJR5lhazzDxog/YuSBPO9JZ6sjR1
dfVrOubS78utmHbMTqE2PfEueLuRexM2noIg8eq7vHgZqfbc4cxEFVxracS6aulREn+SuKXzZR7z
sbXVVM6KUEf7nltwy0vPXYVflXmwuwnXge9a3IZLPinSLPiY8uH8MpDm84vtQo7nHXOaCAoktULO
SuaSQQw1svZorL80pXVtsV2kQWRbqc9trr25sVhb0Y5zLiAwlw+uvNwElx2rqAEcmZXRRP4+lErG
MUz1lcksXK7idG1bK6yxB8XV9OlY9Pz1n+kytH3Tm3PblbniZ+6NlyIA35zJXipYkh8Jv8eupNjW
mhunt6uds/DMjb9YKOZG8dbfHE1MfASIriPx+nWKyWbGMJKR8wiWgooABUFla7GE0S5dx/OxDG5i
cTyspEhdmJLiY7G//poGXBQkmdERA4EMJ8pe+pRek66DherudEgXWU5/iZNtfGmk4uOK28VfXDGy
zeVyy6qxvia+hQY5gjWhQ6ShxBHq3RH+K7YmcWLicSbPp4Jq7sbpbn6tGCslsOZBsvxDXqa7nbmJ
NFsyNXnrrq+jlI+xp6jS/Ol1WhpgRulOpDWHCqIg1oCQIqfrHZSKgDMlO1hb28RbXs2cnXP1+luE
xteIUH0UVloIU6zKTU9xkb5QWXLmYrfmb111EVwuFpsEqoo01hamY8vyn+vN1r0di0t5bi70rQcp
6M2el8HSuQ9cfTE3E328NW1tJmY+9XaxjncTGYXNDPGNOtiPRMpkN02DZCHNpBgzzZ3FF0rCc7dQ
cewffwtyBqMSPEuYxjazKgJLO+SClRFypj0X4i9asPFMcSlKv70ONHRZ+i1Y3SwpDwILVZSIq75F
02NV2G2BsyDNvCtOjRbXq1jwbsYraXe/VRf2jSQnorXztPHt629mHCQoQu/kVQVxXajfKJH1Kjrb
tTKPMZHkeaTr2ApnC8fEfOO+zuXUuODibfCZV1Xudy3dbBxzs7TnX1+ngMUA10iAs4gd/wtYXDyZ
ZJG94hNZZ5vNxpEsh/Pdi3Auz0xnoc4fuGTj3izD2L6OEml9K2vL8G4xF5KbhaBuL3auFn8U3A12
VjsdW7Ee7dYdkoatJAoQJhhEPy+ouC9OplkiBE7iO7ptcVoo/LJQ1eSrHUGNsFxjt/6ku8Iy7Fh1
TZMB+yATbFDdatvM1t86ki8JtgU565krL9rdyRsu+O7bhmsJghRdOJImfU4jPf39dVY0SFWWLw2b
m4ALWxAv1Wlo2AnvKYFkW1KygioWSpiQy836wrDl0DEXkTq+XEarcYcsa3grJqCOvUKDcqpoZPJv
RTtcu9sEexzvOSa/Wdl/bNbeSrgMpU2yNRXBSRxru955169/LfPsU9bC4Y9iRCrUVGYBVj833Ibe
JlFXtuWkO1m/mHNYCTeq6q8+2n4wVi5tlV9ylzE0sI/LZC6tP0pewv2VxinHmRtP3tk3qzXP/+WI
47l94y1sXbDshSd6VqLY8+WFY6S7744n7cQbI1lFY1Ox10vP0lx55V7CFNttrgRX1590W/bWZrSF
0nMjyImS3kail8rm1ttFvhVJahjcRYs0Uq7SwPFuIPGN9GKFI9Jvor6VEkvkRO1en7mJcS2MAxES
15+riRlriZ+aW8OdLU1tuzBCM90myvYy8TZRdvbTKoqFhkUCQxgZ1LGOcb+CHcyWd33J4NxE4XdY
woYY343tzeZyLrhrCZpsMLtObD+x5t6Cv3DW7uYTp8jBnZFu+XvDmMs36WIV3OppsrydzyTjfhXz
4i9raQMDs4PdDdzWRE2TkJYcaR+oJE9FxY789cy2RN5XX+YQZ1bKrdbZPY1WKBrkKarMY6dgCeU1
zOoqErIRblNwH4rXbAlTw9Nn3oW4Ue2Vqce8c6GPg/QT3H2SeqHH+tZyFhpv/Te+04C5hxQncK/r
bE8vqUbxZpE4aapypjrnhN8FMY2suSHaWRaq1u9sUtthSilYs7IIWaWQD4UB5/Gwm+FOWCrqlexu
AlPgE8U0xrJ3lSrJemam3tK4DWRevFbE0LnSV1vnixjtjNulsxAXppeG/q+zABJ7zu94yxBmsm2m
c1foAKQuT7HIkQhShZ8G4oUlpCoDkhr8wokX2Fw9X8Me4UuzS3/Jz39bBhv7fpcawm1qz3/bxrza
sbcKTDmo7h1IMykwxR1vRpE6Itl8PjSMYBZxpj9fKTeuaCu/+GsjuOVTW7kxdpxtas5a/UvlfMn0
bDv6OOfnm/swSIILxZ+tvB9eASCHleAEGlDP9+SWZkYqpGOR91ZQGjklvPCCTWR5qZh0vEVowBtT
H+FLOkCX97XeynjPInG50TYbztzOxPhSWmyii1WYbmewc9fitSf4uy8bGPx/7AR+vLTC+WZu2ksv
vYgcPpCvXF7yL2UE4XhWNFe8jbWdz76L2k679leObCaerHcs2br+IbNkTNhyRZaGhCe73mbheEEc
wz2w2QTf5XkQLU2X52LLUbaLuAOc+l6HMDtUY8acYC59dlGqjI3tyQEnpMBmN57rvyS70HWsuSt9
W6W8+s0JPKgVSqp+f10iNM5DnQkDBMPqCOCgGpYHt1u45TEPjdk3TR6vrvixAuksLnjfctPFbnbJ
eTPB4mBSLazFTvZNKdLXM2uxdQzTUdTlx9cpaoIcFjScnXAvYHWQndeXgm2ygTVlboOIv7JXWzih
uOUmDMyNsx136FNNExKHKDpLOY0zSfhZq6BLMxV+AQOgiz4nPSSbbeqY0ny7grZh8DNjcROInLS4
QBUpY3NjO2PFtzzPn7vWzNXj0EKVsa17oYuyc62pu9n2d8O1l5HlqrN4/oux8g3nKt55nmOlijoT
bl5HqmExyWymsGwQSFXErrCWJ4zH2YK2SEC7thY2X9fz+fwm0FPDDNx1eB2EsvtZHCdzy8bNyKhj
rta3MsgKuDn2LnMAR149F3YhvBIGHDO6FPGWCBXs13juxXOL59YO9zU23OhTOLcVZcpLm93Tdi3M
w4vXP7/BAgURCBAQID5FA3tN9ftTZTHeLtcCiJB952mzmivwttiaGW6Vb3oURjfrnQ5TgZfiy2TH
rX9fuisnMhdCOv+22kRba64YUM7GyxnfofM0oIOaFjJcZJAbCPcnk8pJl7yr2rZtRbaw+yPZxHP1
KgpE4bOz5qLd9WZphPbl1lmtb8dGKjm3SxgXy2+vo8N2LrK/gK/Mcy2jsg1MBgION46MSHNseK7l
lYkJ4l9s/x9lZ7Zct65s2R8qVrADm4gb9QByNVrqJduy/cJwSxAECQIESBBff+fy2eeWJausOrGf
ZG+ZDbrMOUcmt/atfOSVxZrBg4QxEZFzzcOLIRiLbTOFxO6x5mU7UaI4qxBm5gMNZObeOKxfvdi5
fTwiixI8+ItIchyy0qQFCZCJLpJ2mhdfzDh8XGMXffiPXx4ETrw1OKs4o889QX5fWX3edyRqzytr
bNQFG+2y60PRvSE+R6/ME3Rij8F4od0LOvu8uEwuumVL7XmrK7OO6smvH5hd5uSi6+T8ORtiFl/k
fVzWm4hE7duIT7QN2u/xaq2mixFfChtBTwMn9nPoWiVomHW2wj+WtHSRcVfJLQ/F43/+cqB3JEgH
c9Cu8YsTA6oiKbZkCahwRbTrTLnRLZzSNza382C+mL9QCaEXoh09WrSRF5GZGBRkjxZXCUabVTN2
1EMXz9H7RLL8CnHs/MZJEP+p4KUoMTg3WIIFdm6+83zMFeuDGcFwQJEHjHRyKniKY6bqxM/20GrX
0m5o3BX8wL5qRb/Upnee025N4nrqO39hVzJS0hfDMZuLdq8KHdMS6fGFDJKrtDTjfMXNrN8Itl9Z
5xmotfj8ScuwRKL1/LZjL1005U1AJZIlpKW6OwZbuO3+8zGHS3rmDWCSJudPIv6+IJjRgSUCua30
MzlpTxjNI23euMprC5xEcBdw9mN9vzzQfNt36dog2pplU9baZVNCpzLhtYiGqKv+/kivXaxADIr5
BYcPvX+eP5LzJBy02AI6sYFddWunL+QMLSmVbXnx90u9NkZY4vjwAjYUHAwvxmhOerWOClPLk8LQ
MdLzhTBDev/3q7wSP/76TBkEaKh1MGeeP1DPtlwvDrvJ0uWmQqiv99IbVo3zg5vHmi+demO8/nwu
eDNYLuhaiq9GhGca9fdZQeZOT4lFntcioaV96qZbYgL3xgz/c6AIvhiCbyWUv8pLX1p0UTRGUDhw
ki02FPswyBtGBx/luyhn7eHv7/C1JwLMBLc3xD6AVOj5E1keaRZoXAufowprVQSKtmr2b+xtr0Sd
UPCAVKNyBpM9PgM6v7+4fmNbJ5uxrZplDr5pkTnqoqE9+UytR8vTjs5c6Iewb/nNOjB1Sfhmj5Cb
U1jfqqU9z1QdafutX8fy0aF353Uae/5hDsemfCPUe+X1g7aHKZ8l6dngeBHqiUUm3VBiWs2GQVAP
JJyV3Kwl7Ngm/vT31//nFIZaAKozxVaMpPjlHpySBppIBIVkDvOJJiOcvi3IhmpMtDsffbp97IrV
kDce8ZVI8vl1XzxjaRrrpMREDlromEQnX/g0iT1uxdd5MZB3Ap7ogac+uMg3k92WS/9l6Esv6Rb0
cr+YAeBDv8ovf38dOOcwEZ6fgrgxgk9FI0MB+lC8mI9DtsFSLn1XZSFT0/28+SB4H05eiJNuB8If
/bjEoorbNvpZzFiPle6ajNe5Nny6J9MylpXWQXgzZpMge86sQn6QtMUjbL4sPWLgRX7o2jb+wIne
RiiDTsOtXtosQGRckl05cblVMvRRTBGWsIQWU8ODqih6hhB6LnV/WkrvSQ07K1YU7QudpMT7iNfG
9QmSgzULf8xEkgdbIq+q/Lrae4hUPKZjq8dvi4y6+dJYMnWIZKa0p41LHKlwlxup1IrpfSVyKJ44
a8/GrZHxuFIQIdtTknHBdqWO8q5qGy813lM8XUI7VFsVl0Uw1r3v128uVljJBUATjV8syRXgFpPV
iTAbYqZgFfegVNYfOhTgSmZn1HZFutDOu1b3TU63peF2F1qLsCqU8/ZEECw8NJEd6eryRB0SlpoW
m5JMp8rMSbzVa7iU92vUdmLHlJRJNS+I+aNizUlVTEimaWgWn9RyjJNPuRrT7/M8ibh2ZElPbbPI
lgqyLIdxGoPaReGUU2iEGqHHnPc5bWbjv6nETk+ZyWjHdVIRNjUxtbNDKhgjYqV6TeayioYkH/Zk
5AzuFNcmBVig05JGUVM8rAzeD/IlNq2HrmDpUgUdY8mB6U48DCt3H2eAGh/dNtwnyvIL3WU62hXN
oH+oOY6+9YuST00Z+DsvuOyrjRvyvVidS6q+z7m6meAoDPUYh0tYpcEi51OTIHWshjgbYJC3rXkX
LTY3VORz9GEUusW5P+aYOzmfSlfJpp+ia9Ot/WWTLQSkz6YLQXXUteuxH9btPoua4Euosw2sRlQE
T6bbim980qmnY9Gyx2Q8u96bm7WvwmZNsyrt1/zzNha5roNS+rs8Gw/NEGx9tZrMj7uw64aPSoku
qfuGj0uVF62JKGZ6m9GFZM3jtoo4pmJpo6s1y6Sg3IXmZtk68bXnw3oj0tx87fUm+UW+RvxCCYSC
fnQZ5mcUzY+ScxZRpbuOUOixGzb0xEWXm5Q635HMxoJOiZzYPotcmO1YGXK+y0CCyGpsmsDRrbRs
pKnpQlavamq+pM4HjJLS2K1qfQObBvNvoGyY2MEFrs9omXvySJagNZUfcw01NV9FW6eu0OLALV++
jzMHMaLmqK/9FFpdyWiEDAKha/ogBj7KWqh5UTSAUfnV5n3QVtPYaVtNbVr4ah7w5YWDgxM00Gkt
R71zWbcNl12oJklVGfnhGCykP6/DLXnq9Sw7OkRbcrk1cNbPsNjys4/y8V1kkW9SG5PVVrmZ1xMq
7vK89jFbGeXr0P2QZbQKmodB8zFDWcLVuBV8BSrVlJ9DOS4fU1kIbBEegjeFurXmFNqa6qsO6R6p
wtIOt4EYZFoFkCHf4QOI/qM9yxRWZ9EMUGKUZbWZWLCaGW8+hGpNRuQFZL71EdkW2ngSf8oX1tx1
2LVtxebOPkAQ8Pfl1ooRMy9FVtQpn2wHIAo4sZtkS5eTKtJuwpDrSFEWjeXtOEvxzcwRW+qV+3VH
Jp5mddsF673XHfmqFjHfhqvUjE7pEn5dlRU5pu3ah1DGVcghhE5TVeiu/2k1CZ82HsYModjc3oPm
6jgWNJmzCquY4BVPReiplD5L6xi+zMNaJJAVI7c4XvFuzk9u8kbXqUrttbCmyWqSLmq9bAI7uDrk
nXjXJqsqDlC50ndRbLDrZarnD2Gh2FekbBDRmyYtvoBl6p+6zZrHNF6cP+Ib7PEEkQDSJgVRZZ5C
Nja/tp8Buzo2Cp1ntqMtCz3mRxI0P6Uj25MBLtE/ZokXH7F5l8VVmCJVpmKa5DeTNT075jZQYBHX
TWxAuMT7Qig/7BssU3eXtR0x1QbCLb6NlnGc90G8hhxMTDK0lCct2yru4IJQ0CTDVWIafaUwl6/W
1gUasYDyBbaatBuxZOwYXgQDF0BjmizH4Eobf4EePCqQNmt72eh+Hk6WxxonEYpFa1520Y0RGmeV
IckcHeMta7BVJE1/C7+60TVIIjBhpZKpoQzaJAc8hK2zth3Jr23Qdxk1KnRwV4MtlrQc4plRBwfp
cVCqeYAP2iR46H5me1aYSO5ynbD3a+F1fGhA72jezFTgMU/tirW2BRp+Jra0YYZs100xbPMgiGqJ
2bcd28IHN3NWMla1dsy+KpYPBn8Xq9towu3vIsvYkRgGSa3AjGlp6iJlqGfar4eQM/XQj1HR7bEN
dIgg8lGBQVLJIugi8uZbiw32g0fi/j0N8j48yjLMYDtma3xnsljyKk2tjHc4llRGR7hLXTWWAlDd
bEgAjMUTXxyGNS0+xvn5aYIMBweFb5HfuSiCF+vCRuCPR8ViKps8vNKTk0E9hYG8bbe07KrOERMe
4k2v7dFGS/lxiQvbXXCl3TUo+0LTkQlZ3ogxGuohNkNZD7+AoZmM6a1b5UZgYk5g81rwb7KKp9Bn
tO+9LeomIsVA29KoZq/SoOM0ZxA9d+1cCHvVdHn5neh8/QQVMxVwspr8sSw8X6jQXKQ0UWr4gjhQ
xCAdyhkzeknDhUZkTb5sTuCsZIjzggqoYtjRLHckojwosNU2toynOit5fJPNtrwNuDEPU8PYTeZV
e8tYlG+nccZyjbdkFDj9I/egR1221C087atiAcdY8W3ePiPgKyY6kT7mdROuOCTCqOsXOim3hRVC
k/m+3UT8qVdhj13Kb31a9zbLb8TMxqpM7Qo3m4W1nVT5k89Z8MXG8DRDvzEC9lElXRXh0GxoOLbj
Pu4QJO2TZIuOhOvV7FgcAG7RcRfvc3jT6iGbQ8drYuKlfcD6YFPlTNvIShLsRLRvg+LTuvVMnCbO
R3Ep0nRZaNHZjV/mA9PgVEQodD0zwfuLnoTptR0HGVVTriypAgQRisagC/Q1sapRON+GftgpIsqk
VlaN5hAHmy0OeTx208kVvI+hA3Ld7oMmJPxQLjoF9GQ3Q8vAuvdCB/xRdnHpdhp+gqBiDlJC83bU
70OZ9IiBPFkiBCr9gG3IlG2/c4T3W22Xsn8CEZXGtCll+IEMefuOSDfEpzh37CRdHvma9NOwN30J
CtxgqtzpvGca1GnBj2hhvPJTsdj1eoRMBpvKASWgIDbsWK9+6QxdXC7sbs7m/IygqRLETOfdcewL
hGhJ6TCvNxLkV70Lo2GXi3nIr4RMSuyBqbeIV1hQttW6zuVDNORrsZeIi78vi2nzvXeiFZUWJB6P
sSXgmEdZsJ9LzhvcG6KTazFu4Q1pYn++OECGmq1F/A3HpfuAxURclQARv5fJSqCNTMPdFDHWXExx
oz+FUznegs3um90Qruog16UHtxAP8CfnKVpc1SKa36FfAVx0+AHzFfYSs1RkCrfhSnsbtDsfNpHe
TcZNxzyTfK7TFVEADTcS+72Yt3ze62zo41qCSSNYYbbHltS3ka35sCH6n5rRVRoqXEZobwW2/XRl
/gNYeXVDQK4nR+a3YKKmnPvhvl9ZP+2KUDRL3UaLUrSJ1DBQYAzpdiTJht//X63XfdJa0DySIJqi
iApV1ZolUBUclzl+Q+F8LZGHxZ2nsPnOEOYLfWgDSzXqQbewEWN2mIJ+/pH3Y1N1Y9qyNzLqP9Vb
5K1FdMa2QCJBOXwucJCkQQCbGBw3SH4oW8q5Xmc+/xyDmFAYzfEbmfIroBhBrRMoLKBJZyj2hRSV
KFADUwrhJs1gzCK3GnE0Bb40tBDue8OG9V1GRmw60aDe90Ex3aqtTHeWxAtVjecDjvVyUlQEzh16
n8NO/nsu/5q0kYEch4AKACR6icEAigxlNk8AhFvcpVsYUsDS8anySxHcmQmUgx3l9saYn8f0hX6A
PB7k1LmL9vkLD8/HIW9xHmEO46qJtJeBi9aC9oaXNZel3895BlW7SKyvlHT9GyrXn9eGgnYmQ/OQ
JOWv4unfRa64LZu+GHFt7fl2kv1aHOdlmD/N8fgFgWdz5wak43MQvFXU8IqnjSuf+7kCHQO/dW7d
/vuVeyHKbYlXzL6NTMDtzXfLUogYGwMRWEQNFnxB4Kys4ddZW31i4TKfxOSaH1nm2Bvy5Z8Dn59Z
HxQqQ8GE1/NiCFwXlIlcCQKZYLUn5DvDKQkbtfMQPRkdN/ERZjh/Y9z/XH9AX0HgwJoFmIpy2udv
INBRKbz/xQDz5IQiFmQGHsGPJB27wl+Iw99n9yvr79z0DC88OZMSUFleXDDsrFMTUMg5kHIvDRe7
Nm1E5R1iTJxpWRPVuUtxUhbIv1MkJAo5DVBO9lCGatx7QLqnyFmwSWlXsmqNU0TFf7/JV14KjkFM
DMAn548cv1BdV74UE4tdiyBkyujaQyAP5RXjyT5U0fe/X+s8qs8XHvDr9LzsgLoAEj4Lzb/xNGsQ
isGNORCoRcqrUuY6OPI0KLNdwnISV6ZM2yfrXdBCPArLnoZFMRa7v9/En4U2kG9Q/wEDMwJ3j0qb
53cBto5k7RkpiZvNDCcZ+6yoNOvSxyHS60OgVPTZNYsX9YhjJ623JEZghdqK4nsQhKV8YwBe0VkL
fGsJVkGBso4zXPn8frqkCKZfJQsL1/FOCZ+iBAgBxuT74n5gEqL2wKZDK1VBufJbLWyi9so2y1Fz
vnxaoP/t7DQ39d9f1J8z43xfsJwAQaGi5SVjrWNXJpvBzOBiELXzQBrybkMtVFsER+HVW7zhn1sj
kFb4DKgYAd4KM/X5ezDBEipMRHjl41o8bbCnaGfM3CN6OKcE7YbomveQFxNSxOsbo3D+x59PTTwh
NiK4KtgmYbQ9v3hmOU+mZgPaum76oNW0VgYp2htz75VXipmHRYCiGJRK/kHWZRn30Rk1ZKlP3/VA
qO907KP9PPr5ohDZ9lYFzp/hDc43GGBYKCCUEQI8f6weukQQEBywVun2lgxhUY98zKvUADL7+3R5
5VLodJOgwvNcwxYmL7b0ZYh1ZFJU3gCs9bU3M9850DLUq8a9tbH+uZHgCpgsiG/PrZx/bby/bSRt
jlqzhYUIGRwbLjM7Tk8o5BETvMSxuGZL61baBOt8NZRBeFx9/DNeOlkDqgyryUAwtrmUp1QDqlQ2
8DtINM0+s+mEkow+X08C3Osb9/zq64nxoSLU1eHQ++V+/XbLS+nAfrZYTRCr+A84RstlJNdo34Xe
X/x9JP7cUWBGY6xLMIVYwohrn4/6gvq4XhQjq2BOh8Ottv1c1EYq950zPc4oT1vEpzEDfXTiLm3h
IsUdW76omPVmp71WQ1UMoMDqBJZFfD+xsi3fiIN+ARHPFhwwiQKbMPJ31IuAvn1+j4kJ50aEnlUe
duD21HaujaoV5RtlJSBXu7oNlk0csmhk68G4uNzeAyCagQj3eVM7fMnZVYAgNKwKbPF7NSmJKr9J
2RXBrQQ8DucnuGmFifV+6ZVZqUqbLqYxCpIm6mwzrqeBJPraDt3c74xo3W5uQ+YuAtuE8ByC3m03
s4tt/MZC+XXMvXh0FAedPW+8AXxz+sVe0zQD0lXZIAZEkHlYAxW4WoRF/xnaQyJrX9iB7yAY5n3d
b6mY9jhTV1mDCtyuUdjjtivVyWChcs3yx9nmPPks4C88Jh3fvuU5h1rIy9TLKjMYeoroy37mg4wh
MSzpJnbcdWyGm9ix/xSCgWCJBKfEmsR/aJD4fExV24ge0S+rghCJXqlJXk16W99gIf8Mq8AMIFtL
CIJ4RJHnOvPfwwi8qaKLGgMQ1DbTFR9s6Q7zuM2sFkOqD50vAv9+080Ibbsbh6Mu+Gyrzk6yXiY4
mhUbSRnUrTOoxIbS0cS7pXDcv0Ey/XGknIveAMjCp4zRbuIlrJNB244cbLwKzo07tHaGvYV0840j
5bWroI10ir5XiGnAZT1/GdBECMdihYjE8hYiOICBavG8m96YteeX+nzSggrBx3BQQobcAW/++XUC
/Hk8D1lXrdPEatJlEW2glOy2wYzywFuXXS46SgAhu3Q+adL1ZP/3be2P+ABlAnifKMkG/ITvJL+Y
XWs4LonyuIM0lsF+TkNJc1SaXcGdbRdIeMbt0iAqDzF8wbu/X/qPcxuXLoFBIWsDEQsP/vnDO1jt
NuwC+Kmr8tWKypPrTsnmAZtOdO+afqj+fr1XBvWcE+fn8im0OChevOwGqxw4LcQWM/XhhRPp9w01
9m+M6C+S7vmQnou2kQmdazPPEfnzp2qQlxuxLbzqsoE89YVGdTkrz8q+RtTAdnzu276eA4ZqGxi/
47LzKB3dJpBgK7QlABgyWW5lN9tvQRoJQ1MYiJe5TaU9wlkQT6BJ3NcmYBb7gJyhqs/x6h/Ar8U3
Is9Nvo/XLrfUeZnMFLpz/tlNURnsbN8vae2xpjIsnmBtUOk0D1DbSC7trdwm9FgQACLh8Y9B8NiB
AWx+FCJRyxFVM1m7H1aXlDv4sA2qeEEJi7oPAAXUJh2M30F4HtK67Ns23eOgd4YCvcqe4gZ11bWe
pvgeOckq30lkxduli3sPytwtRu2AXTukKbMTER0nM4y0X9r5oweOFdWsnYirOWMoMO0y6PYH0/sS
EYVP5G0QNLmpl22GUzVjsdy3AK0SirLt6VuJ8pfmyGKUwnyaYDVfkHwyHUUa6PW/dot/+o/c/Wt0
/9VL45uc8OWilv3TZOR/fvw/1903LWf50/zX+df+75//17Ofbqcf46PRP36Y6y/Ty//z2S/icv9c
/9zj5NkPfzQ8+Xfzh1e7ofw//vL/r9/JOcD4n+Lk8z//rN0JRddTbed/t/w59xE5/8K/up2gfWwO
5BT5VwngHakVluO/up3Eyf+Ozp+WLFOsxRx917AQ/+l2gtayKFJBMI9pec4Zzqf4P91OCFqaI407
n034aOWvRij/frRnI4S+LP/8/HsTDHz19cXeCzMUGzuuEqPtMDKHlxAb+DVAgE1M6qiJ+3TXaVHu
I6fyAyLt/NjOU0F9lh8IwNda26C4QKh5u6yqSyhrvLiEbY9qkHT8rM7eTFSeoy4JF5BvwUUJlRqm
Tazrc1kzUInwfmztdhwKKR7zAESZWIENsEWf0ISC0IIHEJhDePIu4HDSYJfVZEMpTjHqQzZ4974p
EJswH0KDz2bEUTyryrXLatNwV5WC+/1musmivmvydMgjS5H8D/fOg15Ac41PUwpHpeGsXuzc1007
347CfyAQSGrdMLSViL2qFZwzGq4F24W5QaXUNB2yZAKIs63z5bAIVU3ATPcSIwRYrV0vh277vjKo
CRJmeitcWQ1ivUZp23zHIS4f0haKPShEeYINk1wkzCb7EZDiMSsHeYk5gq0B3nI1KBEc+2bujrHs
gmoMmb10vU1gveSM7Yt0tNDiG/jNOvFBVbI4qxat+IeoaBQNPQx1oWR22QVTQ3uGyiUgOe5iSTyC
7sVfpaSzP40tjqbs/MPYLqc0Q0sMEGAz1UV0BQWAVE7GVyjb2058aHpsnVqxXbvmZrf0xQ81xYOg
Y75MlZWToyUb3XvVp9/LvtOXJp/lvtQ6O/mpmY6NL7+QwMNzb5cqSft4v4wQ7APfq1s26nAXOIIi
E7J6mmGb3plI37lk6a+DXH5GCnJ0qUP9gEhEebEpaWo287xyTV4eO28vEtFYZGIAb9ChbQUSjIYK
rRRTpUx32enoc8lUsJvOLSFS6J6RL2OM4FAD3AjeocrM3PGi1J+jUPjqzHIf2aqay1YBCaCiYTBn
iuUQmuwLj9I6hVm+RcFVK6I6FaruewBDDuNIpvlqZUi9ouyKSYJq1eEpCwD9TJ8wFoDGU3/kOnoP
IpTTFBivGkD1bUqjyCw9Lii4uB3GbqsiHfljkwxqFxIx3qLu2CZo1KMJlgWKQrA80/mDcQJUQZnL
8CS6VV12sM3fL9ZUkEyqBkvr0JsU5vnUXGqtwfT4qFJeccptfFj0ijc4RVWhUijDqKO+nZM2+cYD
M1L0wQbagEByl4Z22qfhyiPK1GZQXRCYqyh0yWkmCpUNpVb5TkZ5C2/I1YNZKxKC36fpyKNTOmNN
zMnSXfMmye7RpWpNMUmy72u/3ZQD6kL4fJAdMhE0IorqqYiXGsZeWMeNyHYi88P7VEaSDrLVHw3q
2++GCSYBYozttPZTB36T6WpN7NkzQHZCrV1CZObG3WFyX+VzbB894DqayUDOu3LmH3H0IiFBMbHh
9iQKOI2R3JpDijQZZ39xtsutICfbRBLVVitNxLoeWIsSORGC3WELN6ck/5IDB7pcFhUe867vKpja
7lprazCn0Bhhn6fTWNtI97TMfHAPch5FvwvHTsRiEAzovbMDy/U+Y9snPzNGUft2KPuhuWiXfNeP
haVZUT5kMloqWNVBNZQE9SOIwPcb0vDDyF171c0B3/VFU55U00wDzdqI3MipCR5ihu2CcdLcAWK6
yWNsDiSUVdFlwQ1n5c9p2TAh265auv4zQQuMa4+GUhv2j+swX8lxztn5ugu5CooGdf/BgJkbuhEm
8mLt7TJk8oqT0RyZQwS3qOGGQ76syxJeHCuIeB/lSwF/t+ipa9C+yKF+7KTLfNopnUyHBDjDlY9J
fghx3kBJ6dN+twzGAjpK85Yyke5SnpSmWuALdnSUEgEfCtH3opm/zLDx4nXY9Sy6Hcrh07bZC+b9
ux7nRKvPCE2442NWReWyS22OIwyUSZlV3GzV4FhRLRn4i2z+iioEujU5bru7alqNayNWdMVdW3Yn
QjqqFhR5DPIetKWqTYxAEL5qW08oTKF2ITQx9tPQBbdmeVpT9gjXuhJ8u0+tNt/kBoZMFAEBeAQJ
oBR3bY4i3NWBwkOfJWxO4GLS7yFHZXX0deHF9RZ7QwlwJ4d11rH7nCXhbQly8Qq06VyFQm6ySmJr
6s2h8rJ0UlyA3ijfTW2Br0W4oTYhed9Mbj0QeMu42RWx9IjinMNG1HK5wPmn6CHW7kzIfmKGFccS
1ndcE4V2IGfxZhc7lHs2Jt1Q2G9c8JTyqal5r5tb1IunFCXa1To7MBiJAiw3musYKE5Coxk8hzB9
dx2rTfTnCHc4sG1ldQ5U6WGSRfslyProQ1Z0OKsUz80h1UMX0mbIu2uXRP2pRJ3PtQe8/9Hw5OjM
lnxlOSTSdubZV7i0DOErhOmkXBEzJC7Id7OJyTHI7FlHC1fULetgO6pRqHfriD5hWx5OtzPgLIBe
vUQbL/QOOMC+V5hz5z/LYoRMGh1DujK70LYEkGQKlt31nHwEBrFdDBmBYlcsJwZi+pO0c1rL1nXH
jTEsTqHtvUbB0A7SRt2bwH/zHvY+diY9VI7Z4YpFc/d5xda/l0nxKJuNVU1hvgI6hzE6spkOogf4
hF4xF20xqX0uS70DtzR8XRZWXmNifZYEjcEwRKAkIqQgF6oTIGw0KR7YYAF9oPis2mafHZewuwG5
jb5tsbkAQvZpJMNROKOxICz4Ug2OF6BG+A5EaXgBRUgc7QYzdiROPg2DJJXA4YxBZ+o6WJeko6Lz
zYW3a3Hl4I7sgglH2gQPZQ9V3oCEZe1uGo2/auWgD6sHDGmz6ZaX40BN30IWsHbNaFq2WHuALDmZ
9NEMUjxBpaM9KTGHRjSe2b50SyM/oUxT79OpcKfGgJOuixkw6AwpsObJfxN3XjuSK0uW/SJeUIuX
AYYiZEakrhQvRGZVFulO4dTq63vF7YtB3wZ6gHkanLdzDiqzIkh3s217L+vxCgVOmRD2eywGL991
fVXsR6fPE8qu7WiWtdiPxlz9qgwTz8HA7TXNlZ+IqUvjvm2qfdCVsdBPlHjdpc8wIrcUlvFsOxdt
QAYno/FKMx4zoHhuVfXZ5tNzib9P6N5uGKaHsicsmLvpA84ZceRLdEJCf3lsGJWe5Pr6sm2F8zbi
mK5Wse6DUsnffpu5ceWM9amv8+lB9f69uzIOlIVDircSw7fc0vm69bSc0awbJc5Dn7xvnj0M3VS8
efhWXi28MvdugweU8eZyszsNIW2Yein5FO+CzBxi4ehtqCbku3FaO8nBaBaRE0yUl7kWD1O6/ClS
Xz+TpNhZm22EQ44xU6bV78xaQow9N9Nqs2MUe+0CMw5gwrnuHJnCJcrKQ+o0zZO3bEe7WN9Vlh3d
0cqpBmxsLP7NuHAypf8uluVtZtCL//GKv5ribsn2ukuImQwzbrUVYEwGAWOlXT1Uaf5Luk6y4o4K
p3Z8nMeNuq3qT44ITsaqw2GY03iexLTftvHJb9ykcMpdP2tJW//WR5raXD8XDG5Dfpnus9L8z1Gl
x7xs+OZ99Tr51V9/NXepdJnv8rYy47lajZyjrdcuoBP3lj+cgA4mucKYUqtnidzCDNeNms3Au2Y+
ZTDpfqa5dGOMP8upHUfnrilGPdlyV56RKdS1n1dMPr4dS5E24YQxMdQyjyLJy/sLMQYR5rp772X6
B5FTLcJJZGKxw6CvOOv4lUR5UJn9hoG3DfEL8RgGK3epUKfCUPvqNvOqnfWhhCEmgDh5jUhqvQ6o
4/ssLuRaXrzBtw5TI4wHbMDyUHtN8bBs+W7M5qs2O3dWFhgfxjypz8Gxr9mCkVHOC9bEKi94jup5
XxpW9lRVs/7FJKrcbYUMEqmPP1autUm9eMzM82y8BV0gl6TefL/ifUow92M22xzrvqrsq+WPjwtp
qlA10vjyBBoyBVT+I4Xwbr5s+c3A6brUMKpaj1dnmt4QnOrXwGh2sy1jt873CO9RqfilCFGS4APX
5xXNcq289o9bG01iWd1wrTduUksXRVgXU5V0jvuTG4p6C59tpDfODkXfu6yArZrQblrn7JipdRK1
+knHHvfyupqXwMpee7M7i9RWqLT9t5TrcKrGEsYjEsceY9jFHGT2FUhG1SGTK7lFyu5w1aKvJ+Xq
Vl9ACvqzMwHNmPwtKSwxJ5SeJmytMr9fem83exVjN6696rB29oHkxcX1tvl5XbtH12/wTdfto3Ly
5zzL371yuLjdsIRpJr6JNZB3ykQya8FBk+rE9Zbj9x7FqeMGvvgT9QLHkTjnFsqY35Oh0CvdDRdZ
3qU9lRuR922PGMzxJ33rLYUsEMM1cL/q1ho+sE/F1oC93NKIowUeHfyQKKIaeeP8qqrBjGiDDjZe
qtIhtzZ2AWPfwtyXDi/1HNgTvlUF8Ch7xVGlYchbH81SfEOTxLVf+cXenZov4iSYIp0f3ym+Btxq
UbNY3gtUEX3nOJTRfcNRlAZWiN+Ui01Ut0wnBvm2KB80zsk01b3QHKyDoX1NFWQQbdo55AYOwsQD
WGkPREXKr2GZ3LAzZXn07ZlqVuP9yzLHJfkyFQcxO9aL4/EAG07n71xrOHf9wMPltUPUNoYeEQX6
PRI5tLy2OkNnkFd7K6E2EuiPZD3659nsnoOCtsYhyB0qr/n0sbcf/Ml3D0UABwsaaslNYnC2BtuD
pVWvjlF7yWQ3F7F6U8zf52SJ9hcapYg6beoOqBtkNARN3XnLXForavw6nja7jQxeT8CsRKpDX68o
liv7FRW+fCWW0VN+mdpx6Mv+zQbTead5Tht3/UQkBY/wI5kDiFD2tqWJPeUGifuSDrU0nD6qiTA/
iCbLwtZgKIkpDpe2U093imv+J1greVgHXYauLta7ynFfW69uDpZZVt+pMrqXQnOxCWws8esqyz0x
0qmxhtpFvJppFVVWlcdBOuJeNK2UM8cqdsqti/e2lMFHY1Xjl+n5CLrC+ZHmqB8LvyT9oLx2p8nm
ZrlANskr/xb51dWht6txj9myZ9qUNyfdX9UuLa0i2apt+y7yRtu3GqF2Z23mNExLrXniq5nivgwa
PN9AevXVXaZoHMGooOB7z/YomU+5dv44S2U9DZYnurjTluowYMbcreOC/qytHWlDZ3ywprZ5oBv3
71Stz6EeDN550fCoQ+Eoo8IfR/I1Cz7MBZfsiIs/1vImS+qtW3el54qjLzT9ZfINcUlLM40rfNYX
aYp4rYwh8lPZn2Sa+Tk/spre24mvYViC9ch0QT+uuvMsynYvRp6WbBqmnZ+5De/OzNFaLzbs39q8
NzuPC3uaFzsZPCn5CNeBtrnd5m/baxuMskSga0PHl98Z8mnMt3dLry7ZPLZXvWz8xFIEp9vMW/az
Gow/bdqlc2hIrn98XFUX4kes6fGXvnxeyuW7QcuOgqrNnsveKuNsxW8AcSz9MDQs46GWoiGY9Na3
nr7dN7lWJRUmOjTCHglmSWfvutrKis0i+zAFuaVQeJMJUlZcAo3UUeZoVkcgQpof6Vj2h8wdJk6o
hs/NFh921QyhSPXv1FkVc+OyPVNvwi6yN/E1NOVznq4f2tzdBWlqIBxNVQzFpg8zdz2B7dliHast
pehk2PRU2XZaK9874InVsfpqVhDioL+FmTR7ObaEcYJw9vHnQQwTsdEbGcAGlIth0v2Dq0ZmDKOR
H2pRGXxixnbueLjP6ZCL+yKzlyeBt/TNL/V7HB3Akvom5WBut+V2TutIklktEvwRRALIid3N+jbx
FG7r1fEKh56uzh+VaquTvllwajPNYj5icifCyLB5IYYfVJo03oxlO9mkZg7pqHVg0eazKy1tj53F
uF8rWGOUoW3tY+sullAtS/rS1OovSAgs8iN1QiTnYgu7IHf23WZi5lkz8AdQTKjVeu3YGTS+/1Sn
Q7e38MFqWR0tfdoksJhoJJceJVSJPY42QgZi8Oc7wkG7tHNTJjl5JC3+zrpHvV2UdtQGluA1aJbn
0kizu35Jzd2opdlxM8t519CHfLiyT8rBAhdb592ZQBlllO08YDW9FrlXvjROT7/UCOSTZvaPrlNS
eJL5u6Rua51NO+X6XHr9NAzrchGlWJnZUEjShJp7k7FJLM0M8dPuDpgvhjWclbdzUo8vuJq+dNP7
k64oc7mgwq31sNLbD6O0tEMTuLxNS6XjujbQJXoGNns5jW1UFqUbWnb+uZhOZKYvuNjjdLslPOLJ
MQC9MN01Hu1FHReCyztVLH5Yt0Gwx6OgqPTax0AMyNLDfevWF31r7ueASnjVs8RuB0oipJag1UzO
rWZM3Gr8xSNN75g7j9WkDVj59Hcas1MwU4R7TsxxM+2VL9RfNIy4D7TnGu86dWub/Uldvgi8Prs6
J3G4kUsJZ47wN0wSp2Gyn3SHgH9tF3/znMoPzb3+hf2LsJZet7G7GVhzreXbqGW6S+fiqU6zKenK
dH5zsbNcB7NlLCbL3gunKotdI/9okFPmxn7SfKxT+N00edY1PsigDP62ptqhjURasZmRPrrYdfL+
DBGoo61vpqs7GMSddA97ZtdFm+/c+TnQoUCOGkaW9XndjCFZs/Xd7pw8prP4S45/p0o93YvGK+/K
1Qxzbfb3M3L0Qci6PS+EN5OpyU+rt45AGav5YI05ZwrUu3MReB+eO6d/TFTOOd1eDbTtl8wtxe0G
tYzzXPXftOZGWEp0gr7wuEtWYexaBysr9W8d2ZOwHzqyXRX1tMibGHhXvd71o150iLey+U0brKnQ
8gZxr4uNI6dbgURehlVXOxKp6xiWxEkR4orRaJO1mfLq2/Xroo9UJVUejmq0TMzDme/ywzfvJkhj
OYrEJLZ9ajkaXcGcOmm0tWXzx8XVeFUy04oTmQRM86kv/A9jsvom5IhUv5egC/y4xZz0Pch6OUHj
JSqkGTkwwtGkpy/q4dfqrBVBieVzyCRgMD1405mFMoXkhDv5UJoctYXUSfkdRwZam27bdwyRg+fa
I99kL5a+LzRmya4zBFfIadUzdOP8vFUCN7gWOACt8lSPp3QaI0uzmd7UUEN3I6yUB3KFGrb9LD/r
zSD3jSvdI+bK2Mmln4WasB8hCZ1ZmPnZ5E6JorKdNj0IiGt6+9X7M9i8Souh0MLWn1HI6m1EUr73
ejsNNY1inDSGt8OWVYcuEYA9XGLGPpsWRKT9ENXyxo8YOud7vZ8/58B5HIxJHremUgk2zuwp0JhA
MeEKHY1jSKu34jVNJcVIw4Q5ZUpmUoFxus5yvzl9Unj1qSvs8jQVdHpGZoRjK0F2GtaaGGkp94vJ
nKOsULjlkPqxI9snoyW6VuSPJE+D39PUL1/9qsmr2G7OUEl8JYRsrBK35pUz54GE3FSn42M1rg/k
0Tk2rFuxUrjXdejmxMb3NXHolTO1nLm3xJYf+0y+0t+88pCaUWeU5NH1j9xME3K2L6O/HeHsP2KF
sv4iepEw08DoxXrLG5TXRZmMpPDyMHW6F39dvCPuoz/ZDLWrnHzk7tkCgmUL/lY4m8LFa65ycX7s
jdu41UbrvmPEY7vCRQPVEaBTciFVSAglGn1n+0R1rxNjqVee7WIknJ1CojdJkbsjQRujMJzD2KkY
I/8S4Wt0o1Gop04bjmmPnd0KaJo57kkiT9WUNEtuJ9Xmyb02bwJaq/LdhwGsaFSl1bhzpyz7QAUn
gbV0xc5ePPc9gJrEGaOnf8eiJBHSV9q73q0wHUyu8zUk514/Fdjq3hm71TGu2ZIWub70i/i7NV3E
wO630SgnsfxafOgled40HfeNqv/4PN1c62TAwZC07rE0BdOTolbtIVX00cPWBnta/xccnSNqN6WP
wgbM9VcmokmjytiS0k/ri7Sc9Yz6TsZJ77tn8hbm5fYNktXMI9AJNqHF8knXyamNLQbfmRyUP5ep
Cb+hVORRFRVJut1Xsqn3Td/3sTe5IoH1c+xdyTaIqvg92d6ru9QnEjYkMopDRjIuLPMCda/0y11b
db98pkNJwYdNySzbnRWkzGZb7cGzVUWIqrGre3OpJlptcXCqfg0z21pDsufzZz/r3rOBLe/XLKUb
ZkPrxSYNwlMN04FipLBv0rlMbDPP7xg15k/tKrvIYET1CO9rvOsH5cVqCg6EW4JdfbPzlUIngF1v
TfnSUyjGZDODeMGTefTx9D4P+LJ2PHfjAF1uXSKIceuu8qom5tyzYn12i3PmtkNMYfub29Lct3Lm
fu8YZgJcQP7ARbcfWvGMhdo9W5UDCbor7pqcQPbc5NSzZf8r227qG3HA3m1/cLwcjXLjrq9E89rl
/gUfohX7ivrFGWKz0WKVkh5zzK8R1FPSLX5cycy4mpmuftfO6ISjZ5WkQUvs4R694NDo6sjDWF99
VzhnLMQd8coutKsMGIJmnjJ4A2txm2H1PSwDndkx7WVtn4MSs/9UyQiR5m1oa95WnX0PtjVc1KLZ
p9aFe9KoNdaWoX6hLewjezZftEETxBHVQ230KvEJCpOw7J3Io5sKx5VpVb6VPKsAJywrRdutxoQW
qc65YlJ6JG35TZhegNyph/TRVcDGG63W9x2ab+Fqf7QxA07An8ZkUw7kr9rgYtZdu6GjmzYz4na5
sMmBONg6/xrG8WeYhyJUNT16X9ISKPXuZ8vKtY8Sa5ZW/5BvS7R0+SlI52To02Qi2h1XSMaRas2X
NgdlMrC0pHUDQRE/b4/ZJt0rl75KNhOIg9SbOC/mu7Y3BDFBztO060FeVNmRrGoaey5PWTEwj+g0
VG7N6o94t+nNIGpMbnFiHdOdmNpr1rriInCOMhWtCnBWLarHPFcMgj37dWJYcgBvJu/TFryE10mk
W63oUEVryz8NC5pyQHu0iPWjYmSR8YYe+YTu/dk2Is+vUXZ1cNxmFcB0ZfRnM6Q5zH1q741cjn/A
QNBOL9nwBCOloWadnDWRakExNdMhcWrlwcLHKhiyOObTQRA8G/2EYD3AyauhG/PIIGxbbCGg+vBB
GT77KpdMr4nv2YMivJHV9dnPR3lthQE9Av9WtGnE4au1NkK9RfsdwIcdmsp4gMLYnceV+yq/wRoD
UW58iT3+cK+2h2/HKOxDIN2P+XbUFWlJpN0jHjq7zBur2qyOtiq7hPWohLy97mRstbaHwJoQnPzo
m2Hjt8q5WeWUDEU6Jq3glC1WzbrMW8n5nx+yvPvTmx6fyBoNS7uXQ/lE3B1DFX7uJsrN9cVqecUF
417DbeK0eTf4gmD2U32WF8cvzagx3ssGPdlvnzUHFUWsPJ/EZUMH9RdsBcq73M0m6mqLGQskhTuR
Pl/8eaemiahyML/xup5mfXjGdNuGa2MeQTUgqE2Jvk5xNdWYZRWtQpE05rBfZv32+jMMBrBSD8W6
KyoLJYF7rG84pbcRpkNlHolmgmU3vj1pRCZvCgbNOcJbHIJ3CEEjJq2BYLrxm+dDu99mQVs5RbVv
HWkHkBe0EwFlj/lzhbbPgDAt9waF5hGUinFvVuPAM1Mp8arAVIejNoikLJUeIZQ+ELr090VRLtd8
SBNzbsaDdJgOISvxGer66zZr+1wt9UOmiSEyRp/jyvbze3NsVdwEvRXivVljkwUuBzdFiwJn0l6M
2fz0PIExRBnFkXfDLu5EVrUPFmaGaBAyPQ4t+DnctSrS+/57cR1tz9F4v9XCjDWGotzb9uvgMzjB
41a+c1tgEqjVFtHJBMBVig9Ma1Ay2rxMSmg+sdfrP37NtgrhNSY5dYhzEBTW2Ca6h2TtuW8bePHd
XDLXQ0uHCLt3VRN20qMFtz4sWhSl6n1gdqFJfwGW8aRZcxOPrcdcfTUJwsklcZRxSL02tl2Xj8MX
f+hbkq5Ve89aA+Cm/ckgGZ34cO1AUIzTRtspTaTKlEUd6GLvwWocLYzl7TQTIBzpoPwGDtRE69gV
rLi6nYvyZ22DXU6wfJ5g9nU4Z6NNty7eXKNBURD1ff6MC8XZm61Zb9TU0wVU8M6BWRco8wkTpPEI
/YobYPKf8Pa/awTGMCWiyqZsl3AMxjXSoWTtRPDAN6HdNzQKH5bR02iDcPD3NxzoWdi9MK+YLvkt
ELAAmsQejq/mr0VbxwixWvzDNOl9pK2rfSwk8UsnR/lfAqFuA+BXJuHnPmOIbxpca9JaxwTma3YH
N+MZ0kh1HlOnjXBE0yuNJb1ZKjSqGMB4VnnO6PCVTCNdug/uIu490T5tmvjVaNN+6bM9BlTQId6T
KSor3BD94LX0gqhw8JyZLeOqYXITQwYVE7Z8O9d2i89J5/uC/5Drfz3DJydksHbgzVB5lehGbgUR
xlf5WhvcZfspzzO5YxA9BtfKR/XeWuuqM+hDpPYeb3tq0rXfVQ30fGlw6wU6X+IsnU0llKA4OXNH
R4T2WpXbIfDVfO9PvJEwWLAlvwSQomLg1fmxmzL9dRELW3Xo852A+LTkdXYUcCEHSCKmMbfZOcOm
HgEjZicqSaxngXXTsHTOpckwsp/cS7HrpX64dlushtI80pSW8dTaxNBvwqaBx4D0JgWRZk9Xp/dK
LP3Gvac6DtGGV7XW9FgF6XPRuLcj1hqi3jazI3y47pLjdkw8gPvoSPINbxzeeXd4wz5GS0Aq4ai6
KntkPRmnElMH6dUJ5q4fvW/jbTbxpmr+mlh9i8i/WVboBhPBbldqkdk3Oshq52VV+YPOMbQM86Pk
gSNK3J2aUl31xbz3CvV60z8J2xrqCF4tiKz5xrGzmA4EMFZCODjB67osHQFJ7doVJoeCi8QwMslj
gN49YTNjnLklC3I7cN9sZ2fbvV+AdnVvo+F/YqQM68nQ1gRZ1MNrU74UNXYF3VHPSks3psRekHga
IVTTapG4aNk77nAEs6olOtKAdttreTCyyoSHJc7V+l1poBcabw2i1iHDyzoVFIChvZs86tW63QrQ
FngQZ29VT9STLmZofeT2qbU7o+LtLs1/vlJTtmvs1typGqob6YXneqV7G3SUZjaaJV6qt9GYT//0
RAOa0DJm4JMd8ErNOJ6MkSCehcG/3Cxzt4rlRF3SnptGafuuUAOG+MpjU1dZfWRjbkbe1vh3taDi
I9X23rjWTOhSbyJguCrWsxmb4NZte6Z1/lX07c/EMAF3czYn0yLEgzb1ZuhwPifM35M+SH9X9UhN
l2dxjW0LfFEw7yrQJkxSqcoQaNK7QJ8/Gbz2BzydXJ+eZsWs7wriutYz4lgu2vw2Zw8jeixIGMMB
mMG8JQV9f8VMBxDKbJaXnqrlxM96FZZw4i1ftfti9RXXad2mD5tmd4kjOR86s9N3rjcVL1T6S7Qi
HYcQFYIHMp3dY6tK0CINpRDdh/2ddfp8ZnnPdgmaJdsidyxFEkA3ONpuQ2kUjICfjHFk9F/JRwsq
wBkA43xpcGla4YK/xWV2jpXbd9uO2Pq6PlZ9MfyZK6ehf5ap/+JM5gNlJH598qOFomAcGJLqGbOR
9zXv2LxUYGwr43It9VhjKMy4ghlorPHbx1PnyHC1uvqvasy8/WxSn1WCJabgv+bUOhxqWLnCHEKy
QRNg4+TNcyhZvdUr6qOmv7CqcYKvvd5cHyUPqQ+Ux8oeClNtj41ZI8uQTKQYU0tGojhr86aHcu7i
piXmSiEjNkKCtyMa72rXJo3VeCD/eDPGYPvdOOuwd7Ycjlrl4dmwBVWbncv+QKQ2Hjf/wazLXe7R
r4hxCx5HiA0xxlf9bHfMxxKyBZN1LOzZCOgm8YNo6Hs48ZczYYSXRgXlfc7WnN06FXezHTSPxmSO
O1mOX6q1722NDkfaTIkr32xPYEm0w5IypibbRK3HJjr0B/5kYK0fg9qMizGIY0b0Okx94wGA+Xog
d5xYtXdf+0jv3vSeU9OmwZhA+tj1w3TW+XaEbL9UkL3JjhF2nvcxSsBd6gbHZSwT3UTXozZMGrnc
NtFNWrEbuR37ENdVdmJRIWi0xRE0Oat23tjVE8sht/dUQX7ilrN1zqTDz8TBe5sZTZ9mv+4apadb
uM3ezshB6roZJVDADPA0LZnz1OYMQEOVp8ZX78kRX0OTTr82qXmXuU7l11CwOyVfh8CNOystk87S
x2iguM2xjHTpnVE2wzsF2KPlt7f07JL5By3rp31B5xISDJPcbKP8cStRJAjcT8qyF1rg9T439R9F
Lpsp31GX050u1Y6H9No2YOrmDheffaep7jmtnW9SQ1zRNesAkNosG/hSqu0WqTWvrslsOMTDfS3A
aUVmWwDTIuK2l5WTNFC2JrAlvmvGo7+U/lfZeQwGrMEC27jV1lenddXHMlDZ5RlgMebLk02TVx6t
uXYS06yXB1Ub9+PcjXMcoEDeuTPSc0hzn33k2+0pLZX7q5idLSyWujyimChqUIt6mDvRm4f7KtfN
14pti/gXBWafdsxZOhjYDBfgIliaZn4gsz7pzIJOHkk9dLFJ+1ONjobzWajgFaJcHxdqrU5mA3dm
cSBMpiyyec+FiezBzPgHB4W6sGxOvgjssowlNO1Ymy2fR2N8TY75uwmofn1Ry3szrT/GcrQvtCvr
m26a6QELdfe4Yv7Z97hYvl16hCNAofZeBzL9gLvePJuulHc9H+49pzKzi64sUbD5Jouuno+eLIrv
AcBRUuHMCBZggvaIymet3XhXm1t+BfZXJVnVxSvbBZOuM4KDGgL9TS7et8yn4TzN6M0skRuPCx/4
VTqsu3IW+7EasgLuYFtan1ndL7EHEPOZ9xVyYFXTWbr6EXf0HWDCv+yVPG5DNpxXfUpxlUxyPZRj
002JYy8/c40DTJQr6yzMdafSsYudcf2jedOQ9KJRj8HYYOkvSP6Nm1E+etOKtqj7xi5VJbv86nZ1
nyXBSjphkkMlVMrY9Io3rJrO52AXIIWaXsb94I9/PA64FhiK6mmleb0Q+RGp+s1o9kBAzWszU7ga
lvxWmcYgYbb9k5v3P30p0uGAAFXtlDZ6z3Rg4LncbNopyacjRPMpJ0aMsyZ4bchlx021vsK6hmuC
PBSREzyamq+u6EH22aLzwVrAu7/K7cPLMWQyPA4I6Jr1s2cUXAUwvtdDP7uf+RgEd9VtzOEvdf1a
lS6YgIzQwDbxpdYF1hPPyzi/xfSjXGuNJrP6hXSKCLzVurlD2cOKNa44Ryyyk3FtadtuhiWFnTYv
vcOgHOSXxerrBLcYW5OmyWGgDuAUQJ33Qe/BxHhwj4Y1nofWxGfVpPZ4cHUnPRtFa++9QSuOgkYW
9cNIj2tly2g0xmnXBvLsELO5mmrw0SdY6QRsksSmTyxMR9ZxiqJg+U7uP6QbTElz8LQ9b8TGCGpL
X8ySkqP2g+Hk59gqKRfKw7b5MprB+ux1Cq4vPIA4IU20Xg9VPVaGQUQWv1TidAA+y8x4m1IXpoQZ
4OYFooFmPOnZJ5oJhZHb6c/kxWx4SVkQ9a7bP5V9cAosC7CkWC7Ky3+LrRkBH9XyjmFoEBnFbCUS
t0QTooe0keV17sEX05Y02CKiaSl+O+X8qxH0wWNWYJNrx2PvBMth0OwxAdtm7CCmvriGv/5acu0e
BzaCtBe8jsKsQ6n0D+ixXFvUBuAZb+bhNji6dX2tS/s5CIwePxP0am7APpoIAaGtO68AL7J9Xad6
QvDtyeSafpz7ot9Xmp0mRq7Lg6W5Sg8hW7lxQfrl1aybR9wGTiRREHHN3iaw4AlDXa5BCGTwyggh
mdvSfmn/+XDUtfMEUYs1AzB3E5VTqZngUxFkUBrDwfe1aFv7OdY7nQgw7avo3DgYLS80DH044uEU
B2ptjh1383+RxLK5y1rkPKW1h3YWPpT+osZrKMiRwC04OJ107ki41YmfES/AcTuM9JKdVf/GP+Md
RGF/ZFVPy6SKi64J/TqOmhHlRL35XMx1X3H37AI4vZFyqGiwhdCWD2wugKzCw94WANuIVY0TPS5g
tTCXRvMwm6113/s47a1sZXTPTr/xF7bxmfWpzXJH6dUxUdN+b1N+04YMK+Khvm/6llpnlRW60q3W
gkq3DzZrvnN7uf7nksV/xej+LST2f/J5/y3V97/+rwG9f4vy/Y+Bv9vP+69//r9+/v/PGB/Ru/85
xfe/y+yn+/el5fz//1pZbvwD4CnPjAnSyeGIBjn0nyE+zf+HSxiPrQlU6q5jWC7/6V8pPsv7Bwu/
gts/1m1F6S1U/K8Un+H/A3IGCwWpqGFMI7f8v+wsd/6ZEf6vaVvWwgCsYE8HKWoWcvj/DQZEUjPt
qkKc1Ky1WfHCnMi2L5O+OAXwu2U1QTrHUKSNDgCbldat3GfBRj/DlNnxNKapLOQZrCsgBP2jYu5J
0iGssCPcRkVkhCqswDiXvIQA74r/WJf8u+4LuLWhP3IzoIaEzCMFQp6zBBidPnJihJhOF42IwcLc
38ntV6yis4dNDXDRM1eBU/0He2fSGzeyrum/ctB7FsiI4LTsTGamJFuyZMsu2xtCLpc5zzN//X2o
qnOPksqbCVVvuoFeGChAZYciGMM3vIM3EOb0qL+A5Nk5JJp0Cxy6+C29STDLcBBCXPb0+dOUNIn0
pBsGd4iNwQIyFNZ+tDGVxY1Y9OHPQKJDeiDa1MNrFYda+d6wIh12HHzuAnBSbGoeSBotuqKYjiQq
6rh9e4t1sIbGo1JctPE3hVbdSNqCvqZ1hSevFX9RBZAH8Cq9PRiftHIanUOTKBncVh36ZsDQ3OZK
aeDr76tocAGHt/kI9cBwLH0/tJ2VQ3Us9W0S0QDYE03yu6ShYXaYH5UzGL02SzOvK6SJzHw4lVcj
1d0RjYlspoNQ1JVxMCblQEGxZd4flOQF2dKxQaF97zijxQOI4EhTQ7miRdl2u8wUOrCnihofVeq4
LRVEMTMarx1LI7WrhVH/wPc8HLZVZjcoL0ZZ2OkuuHD6xPT0MNGZUm/SDJAWN4FQaOJvVaDy8RMO
O3Zwn9X8bO8HAKg2NqlVTqIx06bznD6HFKSTrECrKGtB1q6RRwL5TOBgUJfGERYkeI/IfE6rdtGj
1qyF6u045VVmSFRBhKVXyT6xRnumLhn3ACcbeC3geJtquAkovdxVptMAfeoAJB5A02XjFQLSpvNg
ZO48UadOjR5OJzXlbdNDGUPyg/B464op/2xZE7xos4i/gUJqnW2IsMJna6ZgtI0TuyTlTx2EZQNK
HIDc6tsplDiw2pHPA+M2CtZARxLeUY+zFi3vNMm/tE4fqmsdSOAvG5R4fpgMG+xP7QdKf08dF0xH
Go8jdZCQSOvKwron9UI/c12vKSztg4WZLRbQ8RBh9lVDpbgxyzT8ikTdIHZtlEGQtKXldNsaQCn8
9Jx+z17PxuaPZDbpgM69Bro0CEHIGqXZ5ttABB3UxVx3myU7MmCTG6X13aBL12wqK0C9wbUgy9AX
lvAtHEij/caMTb6ZTfmZ1zsLLSSS4gANzSG0tRpHZ8OCgDU2X3uQuL8SJ0b9HEI6gDn0nWAWhNkw
0LJs26GmA+Fo2LAEefyRfKPrPLQ0oDMBSgu/pbAGDXBOM3xBFHajYCfLzn3SRpv6OLUzVKc0KKgg
3/yiPpjYKqCuC678i1kktrFNcK2OtpxWSrNWUz3FTiUCEj/AKmypmvWlpKSHs+pvcIZBCCPJlRHQ
dZmVVe0tMcbdYaYahkyJW7bOU+j0mXsDUB86L/rI0O5oa3LWht1Qp4312PVFrH/wy6FJHxDFN9se
Cq6fZ3DH8B4odrWTdv7TQJI9+kBRWw0tlAjh3/DnWHFLcLBmxBxgW+Zm4LmWBnrogxNGyaiAk9S6
vAq6QCS/N2no5FeuJipFO7Cluz+CTjV3od/7eNPT80m+hwnA7mlTjmVbfUpCCdauhn2wXLlIRdOn
5Hxye3NfOPPkLLpIReaNjTEhjpIxSFrQb0QuO9zaDff3zs/RA74B7+aXX/y4t9QBKePQvYuMHPRc
L9rnbldIc/hrBqo6f3D8lMDbaN1k6ECAOqq8Hul127/bkWgFUAHuK3/XOWjw0k/qAZX8zDSOVr0Z
EOik4gSMzdoAYRyBONbo6+8iJOnsbVzGdeJJeqQWGMOqKK/bPMdhKo7Et34QiC+QJsygpI1OPSjf
6oZ7mHDGE3l34lAqxgNo1/WL5q9MDBF+NTJDb/bT4GPOPIgBuccQJD3F1c4c0jun1Kbh0FmyU4+u
09UOUBnEB8HHDcEnS3TGY6obEOFiBy9fTLzHEE34JLJj2q8ViUyCnTWN59b236f+iPtyGmt0OJVB
LY/ipxh6IMgmvdcgLOj017SxH0oADdlBotf8uQf/X+9dNGIjeh9pCDpv6DlgnVNF9NK6cEQhVSQQ
e7Z1bduZZ5h+Ja995JEVG6nWy55eS2l88+s0d66gldMDCypOD0iItKoPDSiWlCIi/dRN2uXkfaiv
LQ7oZeYX+85HvWUT5qnDqoRF+jFMI9zbTAUPS1cD9B0U9tG8qvI6CK7AQ1QVco2F8QjCEWy5UWnS
ujUa1dGc6EtHQulM518ZjU0A+D5ca/YxVG2HFhCl2ywIgw+gcCF2I4fhx2AXq/J2MNLps5aORbLH
JNxO7qbe0c2dD32WFhqKQUazC0PFWgNlSd2bOQPJH1QVfTYRxfXEDYh97nYEm+KoT3kizIT9Fur1
h9xqFQj/TIULzqHvP8UWosxc/8r41TlIzG0ijfKYpyurmXZ5V1KERlTYvk/j3ok3JWTbZF+h9AIS
ogmkRzsr/4RiHplxZdT+pjItrDdacCQJ4gM538hGTMTfBQpWwRLdWCG8EKV/LPMaMdRUZBn3m1OP
P2bqLc5eaL4E31V28gZIrlPsDKIqawfO027eEVeN9Qc3m3nIPTGDXb6pXNxZn1K3ahb1KJRCcIAB
OJMNn8d4qOMFNeT/MRca9gR61ASPrUGjkBYYuP27lqyn+wMW0/BLofWCiQ8s33SbpolGH6azwJNR
D28pGhPI0GYzMUON6hY2V5PV0EvKWOb1NgwyiiC+mhIECUyYPXvaUUR+c479wgcjkFm/b1K8OEAN
5xX9Jo0ExY8y4XGG0UCjfjbSz44moHOwAOHAUKLpqi2IrOAJJK4OATyBon4V1IVmXwNjTL6VYp5a
qA+lXX7Ec7mtP0HUb+qDIYv6F2ibmRpvLnx/Ew3dpN8gbxql+5IszAa2UA/WLogKulHUONL4JnLI
M5+ifMSUoUXxurifAcqJXQQq0Pyay6RJ74Wjx90nMyZ6jnBTz+DhTRrmmyWhQHgInbrEGZO+L9No
OLua7CKwdXAhYTgmCCEFsnnv12H8K9BopmJKr9shaucGZpVzj/beRqOvdVfWILw3FXLNxUajVwdF
xRmnGuXBpbI8IJ/f3oSypsnj0OdPr+rGUre8sOEM17NKwTHSzKfOlCQPRFd+y1stKQf5ATS/a4T7
aRNVzTSV0JyF+oZ+lVODN0KRa5voFqSL0SV63jZd6TyhUi7RAy1aytxGAFiX4Aq2DSrU5nBr9339
ocsboOxAR8FKh8007pGMSU0yb1V9tyFMPdo0ovSt31XBQ5LCNfYKy6epbNGCanCKL+Zv3IhgCHs3
hGAc2zVIYjwwCK0wPkj3Mgrtr9GQ6h0Xk1KgrKD5gXuSevxLjqovDyWKtTTdYlV/QZo/abe40dBO
DVO0oqFI1NGv0CVS2HeV5FWy0DdyrlBSKQNvtoX+wzCp0G5A7kzVtg7y6VORFcBx0riTP+1U0M+j
K0WDyrbKOoKDhtnUhtoE73tQpwWixKE1XwVZH9AoylWfHhJ9AXyHXVJ/nfDBybe6AI240WpEiGik
VeqpjUb9z9j3U1TTIrurdzHoGO2gNDixG8rD8JZcEo2/FZ/flKf/j9n3y+T7fDb/f2GejtrNuTz9
x1N+nKfz//+VpwvjN91E+083dCVtHS/bf+fphotsDrEqShmLtZZBwv3vNF0JUnhEAql1Yz/mopP6
32m6dH+zEODAVHRJ7A2HH71BbOeVSiNZn4sGKbYkSqCHu0rSq66KULinmoj+TP8A8BoMg93H2o77
EdLIi0U5pewjXw2HqJhrKp2SBUuBFfyxAldlZrEKEOvftnWhviLMHf3QaaOguN10xa1DsRDyAa82
dJxMDD8amQG4TgPR303xZMmrLIcjDnLejD+MIA+RFw6bzqXkVsZIHigLUaqWHHvrSzd71yii4m2W
l8N13+mckognldKDpTtfEz/AdUNNvonLgiVQZwiApuPXIOLsC1ERkolGHcuHxKqLe6D1Pb9LBeIJ
XSJa+6pNVe9pyom+1n5JtBt1Gq6PJiVrMAcg+pCKK0tzo9e5cLeEP+I73mmERdNkh18a17SMLXRr
qHtjDgSFv4n0AdC1VhJjWbZmb50EMsJy+n+Hr5K9K4Yy/hjg2BNfgUHBoSk1chSFWuqsdOcoKOCQ
2VXVfU9jHoOpdjL6P2M7qawdALj2e1C45ofQD2e5n0aeGgcRo2nT16ngGkix5tqiFlZ90QcDbQGt
yTBQmJNgerATrFW9fBIluh2lVn0TyvV/j9yR+F0HkQbGIwekvgn0uZq2Uh+G74rHn5J2aDi/iwlh
jc00ttmPDFI6IDSUnxc8MO0aoBuOg6EH7OCHQQsyCaLPbMxFHKZ7iAcJd7Uauqzd8r5BzWtt1euH
gepCt82H2nnHri3JDevJfXQcEZbsF6Dbm4BIngtYs4mSRkvho9EK9aRljSaQo6FCtLOw3av3eT1V
94gI9D/ieiB+pNdLdamgCgR/XjXAaZfi2WelmxhGJfPo7Eng5/DQAjLXt8UwgAwql6wVTxDsWC1l
9R96f1FzR9y8prOP6o5nai4wF+RT4Hq3qv4zKrElotXTDl4iBsgiTh0OLvBex/oZxFpsbKZ00h/z
QNDk18O6nhcuRqNfGXpNFErpqfuqBhOWqkAlJUb6I2oFIAV7+B6EIxRtf7TQlauLWm9pdNswTVU3
CdQ/sDnIrrOpUem1pVJEINgm2g8ntuzQI6dpQByjCGvishKFS2nAj1vy5Als3EjoU2w6qNifZG1y
OeDBF+Z7lAAUagiJEuPWt3O0SKiHjD8c6LnJtqoSALKlKYBQAEupwAhqEZgKvZzoe3RGwluKZPbw
y+1i6jCDk3Ka+TUeTTkO1ZWFWKcN3krQ+yy0qUQGnB6RtrWztDX2tHm7x6atYbFwddV0t6WT3GKK
BYko0UbnDsFtpPzC2ax+zrJH1N7wjQ4MQ+UW067mVX0qKZ4i66gHhb0LAaV/HyBCQe3rSux4iLqg
2yriqD8HaWbtbVwi/7IfS6CMhzk0IvMGp7PgEQWDckCsJK9zyv5V+0dKs6bddn0GzK2dmoS4cgSc
iLVLCKRRNiAdN8pKre+zpdWtJ+NafGjxEPpiR43+WKZ9/hGAAvUZvU77e9NNTWM3V/T9MfyQ5F7P
V/H/f6j/17Oi+//8VJOWRk2bPTX/um7Sp/znS4W857/6d3VdN39bHAtskzdW8lrxMP5VXUfg7jeT
srsOaIZ321q0Kv8urmuG/huioRJeIOwZZYpFyfXv6vrys+XfQiMF4Izz/C++4d0WxwqdjoV+n+nw
+9FvVMq214rQrsQnNwH9cVWVjbwRaVIj+KtlHGgeHg8wGfj13M9IpY2YOpbirTFqHcPKng5NVtfQ
AI1G/xHjsHcdWsE9Gey0dXvx0U2VFm/7Nq7vMFFyH3ssFf/oq9HAScWguQpANb9WfnNb9EPyD9o8
/7vj9D6l0VP+r01X//nU/av49a9PLRErt88fzf8DyoySvfI/b8BN/TRH6cttt/z/f+06TTi/gRvB
rcESWEibCBD+e9tptvyNjaMLYjWb25ig8b/3nUkciU4taYXNvvyr3/PvbSflb7Zp0G7UbcvVlXDt
fx4uEpZgwUvXyVDg+wz6SCsFVQkRFyorZY/KbFO5ncO2rQ9dl6uCYrgZt/sXK3MiYDwOF5fh0OJH
VgaleqkwmCd0fil8XOLy24G3HiFdNZP5c0wTA6pHDsZWfQqUW89/nB9vCT//07J6Hg//J2o7nCdH
cVyPx9Mj8v8pxUqu0vT8Y0ul+7GKrPjwllEsDj/huzBszvBii2KvguB+nt1AJ6kF9aD13tQCLoLs
fMlG+/iC+HsUKfjnDQfZebGS1C18sIYY+4HTyqHVQtQ2N3U+pt+DETXJKHG1v84uSdtp2c7jtVvG
M0lxdB1bG4VB8LP47gu999SYEfQcHaqHNfLkGPSO+zCl0/fWtcPOxLRtG/eCZwnT4y9kYFkX1zqM
JUxDxO96VGXXbQlS/fwor9eOUVyTtG3xLUCC9HiUukp1ioFuDQ1MhVRy0DkDYwxSkxjRncC+GdUQ
Pp4f83ivP68fTwum5zopnSF0LoWXe93NZVVmyCdtiioXN7pWmV7fJPEtCGzrwvRODMUVw4FyeUDI
+lZbQ5SZTiskYai0B13n5vMebnsJbD9LL2iXn1hJek9ICtksIzDt1UrSnsrx380g7URNfA0Zlp4T
98R79BjcD0Nd2FfnV/HELnw5nr3yf5iAQVLcYLw6N+ali+djCkhDIbowzqkl5H1fnA2YHhWd46/l
Z/Q1osJEeTIF5bGNY9yNvBYM6HdJr+/CYKcW0bQtUn4eADrpy89fHC1McuAXxBOqPAtTuKOMdxda
aB3gSzF51uioC2rcJyeHOYslOGcmtL/j8XqAck4LkI+WIrkR2g+UKFthb4KI/vD573VqKGspjHCa
F23h1YNiaCamZyNF3AnbZQ+zVesOtSOBzWVQXzhgy+X9n8v9+YBRU/nPUKsD1s82MbzBrOA34Iho
w79IpuoL4Z8Ce5tUX2qn+3p+dqd248shXy1kpI1DYrCQFB63KDiZe6Kc4MJxPjmKgU4P6ihSJ7w8
/lwNGNAa/dgajKfb3SewK7dIH8gP/2AubHYOs6UQv1+dLOj9agHmVpDmoDRh723to76wLryNp7Y6
KtKK6MdwbdddjYI8Z1RHlYW/MKBaa+u4aXKTWpn/Kyub8NHlvmovHK6TO9CxuA6pwVFZW40Ya2GK
CKqsNi2B2YEc+xsB9w9oSZe8cE59JltXulhersXP4fgzWSZ6hYPJlRH6FHigDTiI9kJbPP+ZjOXE
HG9zi4tdoe1tWctDsrpxUQ6KkI7N600lF731XKKFO4fxrixL0HIDiPLSMg++nyQHabYDdZY+7zaz
rsILt8jr+VocHUzABCZPS9BzPF83yuh69bwy9HBT64Eifthch7LLmgtf0FiO0XrKkq4WtGvHBFm5
OmZjg56RMRb1JozC5EZPBRjMqpSPRV/fBpY23tRNSXuc1uFGMv52XCqQfIOW/vF1N2nVhVDo9U2D
04nBiXQJ10kiV7/PMBEfaT0FmVLHEhJwrptRs2mBMOEIH2CBHNW99REp/Gy88PVfrzkjgx1XeEph
xPHK3VHIEdsAXopRwvCuixhCLGoTF77syfm9GGW1xaa+dOeg4tIeQsAtXQAzFZVq7ZDRppncb0U8
VN75XX1yXnxgFo4cGljb8V5y4A1KIkrKTxOdJI2WNSgqNDbPj/L68mH18K7THdy4SL9W72xOfypp
7BZBhMC1PhbOVNHFb2LAPWn8o43qeX9+vFPryJa1iJpNzsn6RvCTgkzR5EWy4kEBkUcf853waY86
Ttbcin5yW48GMPze/7NxV/OEYjvSwUb4Ic3y+l08FMV1GXbzLSI3cKSx8NnqaKHszg96anGXaFOX
SwCvnlsDL4KYsXSyCh9sFjcyzK+AU8ZuJ9w+Pgy5q8N1yLX29/Mjvr7Z3SXzlZIUiGdxHQt2MoAw
ASFl0/tgh62qqj2ZQb7QEJW8cAWd2J+mJIKxpKnrlmmuTkQCqCEZLFWi5b5wZpAB34+t+fZgmt6J
QUBCICiW6sDxKcDxpyhgCkBKtsvhIBOVbZLYfgCiZlJm1C/szlNzejnasntffLAhEAicQEwDBZH6
xlZGdoKFvKhBtZ3/Tkt8cnx9u3h2IW7L7lDUL5afvxiIcxylWH8gZNrrzU3oaNmhyDP9pshMZ1fa
Vv84DpqWbACBIoB/fuwTR9DVl7II8TUJuVxN0kYYa0ZJYWFGtO6ntDLFB0MXHeB6s4ITas0gMULf
vDDjEzsTbwsSZSJs3L7E6oEgJ7FaaQyEoobfIRtEca40YERGeq+9/a52n3NlmsykKebyq7xYXKds
KPsHJQEVurcoDQDMxznIvImUK65aPFogWFbowp9f1hOflBIHdQcCEcekiXk8ah1WCIm3jCqR2KKD
F0WON0AauzGxor4bFZ02GA7NtkJC6sLQr7bt8uhaCi8fJegwmqsvavpDDk+IGyVAPXUj9FzuqcX0
t+cn+OoLMgrP69KGdQi31ndL7Y+yHmb27By1sNCbLp49Utz0CvpgfsE79tSMuF0IP7EuclxjFaEm
KlKRWYKOQfFzLDeQ3efvWAql9oWtcnJOSko+GZUBeNrHHy2a49IZMFpgV8IcaspJvdPTLruuRoQO
3r58NICVLq3lobVXQ7WDj5x+RpPVrAJEyPtJ88p5+hYW+vTWm5kPRSzEETDwYYV1czypKgPhOIoS
PCadyV2tEeuGA7od5+dz4hMtzwxPI4unU44/HqUJYM9VkKFgoAIO1K0GhXk6km//QATUSz2PMRyx
rr5ORoAGUOMv9iR0KEsuql2BH/2Dj6zkt/MTOrEXJFVKE/8zLili2OMJYauO0XsA30fRYd63wEC3
icQ5i5LIm1zjSAxc/Wik1VWBUCfO2xNNVNfqvzh2LnfgqcoL+215GY+eGAahPLncf9y71JKPp2Mg
uIKMOSJ4BoSg91U8Vp8yORTXbgCleFMM2H2fX7+V+/Rf0yL7EtAsFCar6zQMJbw4HSpGVDhg79sK
BSBobAnk2x5ThtD0EfEckVuYItM95HolfmmThptJXu5Diczh+V/n1P7kQ2I9DrODDtVq/kGeZjja
s3Nst0cxtkTXihLBn28fhH6ZULZJ9kkt4niRrQqBswahJgjgtYi20xBbrdeAbbYunINTXxOPS2o5
9N/Azyyb98Wb5i8qmYDFge0jH7hF8XTB6mp7w+yv8labLox2au3ot7F5bFyxOObHo3VjYyEhBh0X
4XD/XQIH87rkFvXevnh4Z4PDAZbAnbi6p+wUktcUcCPGQB7fFx16HqMpowvl2BNzYdlIorgR+VDr
lUPoTUtcNCKJU+3wLqVdv6WjHb61VESjCYgPtShaodQsl+/34vs4kADAXrL3E2Smb7NpFF4J5PTC
nfu60rEMQyPKxKcQH+W1f3KGP5OpZziaxJ0fvdcmR+6NKoVvhLODpfd3zmB+LDXd31Voi7yj3o3c
flleeF+Wr7+6WTjftIipiUGbWgcCwPo7tw0WJ16rF8auHcMmv1ejqffvzW4Y5HYc3DRCIgUe14WN
eeIYEJ/T9KPjjIn0OrTT4CPqXYY/N1JpMtmi9D95Qxm9l7Bjtl0D5ePCgKd2z9KK45NKWmTrV7sT
aNEilcidFgJqHhpZ723kUC6chNdPD314CPDw2iR+uet0gJpzMII2LzYW3PRt6tjIzeWzTc/ZDS9s
odcryFA4oklyb4CY64RqYcHptckKFuCJNQ/ZfizH8eg1PqMLZf4MhwwTiPPnfIlsjvcL/VmgK1Qa
ub4U7dijs4G2vjkGlYSQn2eap9zK/IKF7/yj6uBQGEYuflAGGd/h7FZcZbVovp8f/vV2NSQFFEGm
QyTJrXY8fJZXegCvvdjoaR0ggWP/RH7gu5lToKoWBQ2sj968aZYRSVrpplFllcumenEZNEMEd8IA
BJRrgqS16rorjkp+4Usu1+NqWQFFSl449idvz+r6FHErTVWA4qljDcgWEMLoawWQGAs9aNv3VdKj
o5Y4cOE2dpo2l96IE3vW1C3CWWJAqkfrRnU9l3aCAR1g6tQHeR4keJTBCg8fi6aW8YUVPXHx0Soh
VbYtgzoKOcHxkkqhoSjSYgc7Wc0992LyaPhu4vWqXozgmtD8lCCKP2B7hZrdHnS6b2+0pqk+h7XK
ywv51omVpx8LGAC2KZisddYgUuAcc4XqTVJhz0P9vP0xWMTzuT6ieTL5yW3jfDGqIHzzU8Yi0Ean
cgYwAN7I8SLoGQipqmQnm1hGF9sWEdD54PYGihvnj8ypb0viBdhBkk4aavn5iw2c5ei1AXEosJ7q
/M/9FKOHNxmu/66NVGcf3j6YS9mKCqSr82edGCkhQrib0EOprN+UyHjdDcgJeb1VDI/nhzpx+VnL
EAA1CWuoQxzPC+8+c7Jz5mXHtv8zbo3ps9PaqKTkaXpFQzP8/fx4J9aRGj3wFnBLwgEqcDwesKII
Pm7BvV7YDq4Fi1h7HdBR5++8/ZM5tJx5Epka1eLV3sDetwyaFt6+O6kaFOTYdT5tP2wuDQFpzzs/
sRN3qkNMpZZbDnz3c3vixQaJR+ReggUAbGSIm/pIoqGjWdH4Qxm6ET/bqQa7WvHWXMicTo1LuZEh
5TOYZLVXuhbykpA24w45FZyxi9SdmGg01nkUfh4KVbyHDapdCO5OfEYACoQANsEX/7E6Dr3dq6zV
Aq469CA9HzILlLSq2Np2Y124Wk7sUDxlAQ4Y1IxBw692KFoCnd0PiNf4oCe3yD6Iw2T1DurLfuwN
eaBdKLScmhpp9dI+oV5Msni8Q6vBDqoRNxRanMpCtmQWXgY99+MMqefCDl124Oq9wtpb0muwwW3x
QB4PpaxKtMGEsDT60+mdqikfxRhx7s/vzJOj8O6awnwm469G0bMyWRzkAODGabWrfN15F2rh8OZa
GDblFhUJhyIubH9xPJcmpPVmTcCEq9Qc7S3ItnS6UjF9NW8yHb26cEWe2hVUqJY8hqACrbzj4XQs
fesORyU2YPupb+eHrKiGjUU8tbGruLrwoU6NRo1vgVBRJiavOx6tzPH+k+gFo5lfBTcwE+Qel3D7
Wh/H8t08zN2F2Z34ZNzIVKIXpgSt09UtmdiiHEbQZ5uhL0H4zyg19V5QGP6lKOLEZmeIpTBGjVbp
7vKLvLi1xlIZIWZEZOuQBjIPXXy0MRM8HFDU8etP5zfiiVVkEWlNAlJArmU9mD8ip94G+DFYeH7k
Hr9O9UdeK6QIfY1CLpV/Fb79duTFplpKTELIvX62Z5yvxnBc1GX6CNqZBi1W+BGVWlPbKSypNuNo
DN75aZ5aU4JqcylBL3WmZRlerGnYIv+F+gwxZpPeIGOFhGAmgw0w+UsF9ksjLW/Di5EslExRD2VB
y66N+muuamSL8ynBAzlKEPW7MLETTw1aI+TyS2zCm7KaWNbCLQ8bI9+049we5snU7mcLbfPKbCoc
k93pxoYy/Pv51Tw5qLVcKxwHsqXVoHXmDkbkYNHYDCxiBBTkczZZn0Mrhx+M8QpqTqG6MOaJ9IyL
n6ha6GT11NyP17Vx5qKJJc4MZErIpIb5DbKJ6e+TH8Z/FNAFv5uZjkqXptfXCJhkFy6b17H00hXi
CiWiBuC7Pvy6Ql5LphGyVfZoPHQin5DmqDEu9avudnY0f9f4VXOrYe98fqlf3zrLduWkEEdTUFg/
R3mr8IOhPrnBUEB+oKUR7GIZi4fzo7y+Bcg6beqQwMqoo63fVyQzuwjzVQo2aPh+D5BVDL0WEeR8
r9AH/N52ZvB0fsTXC7rkuZTU8KsHML++d8I20+BiE0FkaFcAkI9y897t4DZtatoqe5QEzA30Fb3H
K8CPL6EWTo3+HMUbprKXOPt4MyGFoUfGIhCol2WYerbGwaR2XyB14g4p8hkRlHhMwke9TK4oFht/
np/960tC8oYACKctIQWV0uPxLToShMlcEmJM5DV/npJSDQeBTtv+zSMtlAQqfsuAFNiPRyJ3EO6c
8krmvmvnXj472OG5CT19HC5MxHbPD/f6lEr2ETJFC9yNi2G1sE2sJfGIStbGEmn1kwfES4Y48YzE
pwLX5sUhyKbqWznY5SGepPpyfvTXh4XRKaUDeNYhdKyFjZDQsZKuYXSQY/E71Ex0BEty8eYjuYwC
eW2hgQIxXQUCnBAHlPZAhIgP4008qbveQQTxH0wF1RlOPWhPd42racD6aaDSWMhhLu8BpfuIyut6
fwkLduLkU9wWlCptF+jgup1E/9TMhhwxzkBXpudWYOpdA5kQ8H7jjeO02ptDUgBn+tLssKEsvEKE
NYGYCmiG2HhpMS4wvZPemdS9dlkwqvvzS3hqL4K8pMu4FCzBpR9v/SyOYHlGyCnb9tCgGooOJMWE
zBPTkF6XTa3fYHppPqDsVn7DlrW8cBRO3DGEcSwpVScA8Wts8CKvDfSD4NsfAw1RdiqK9wpmJnXM
0a4fhdBM9HRUVD2qKJjqC5N//UQTYcGVoNlDBdxaI6YKbS6FSfllY8xo+PExImuTCw4jLPQgbYA6
JsnHQBvNf3DhMDD4Aj4y18669t9G6DAFPUnAZCApqvEbXmOEit6K3SUXYtfVcV/41yB6DBTW9GfS
1/LzF6GW34d55qoJSuYAQRWvvuZgFH184QZdF/X+HsbhPtMlh/755y+GyXmg9EhiVRfTo8DVs/P6
YIaHrSMyXlmNfkc/Mb9JpHbvj/64r+h2Pvhd+8bt/OrXWCVzCoFKKLP4RUY1wmyjadcYA6DIWNg4
P2DksUNrE1HJjIKfCZhxd/4wrV6s59EB+IFYMaikUsE5Xuu6iIootju0u4KguzEra9rpAYpiRdRf
ajOc+qwvh1rO9Yv1tmZpT2bWR+g8u9GulanjibEpLnzW1cX3PCF3KQw7RHMkPsvPX4yi9WFihmjp
wiut7eFGBwXrb5upTOprOcWu/skuW/+N0dwyKEh6TiNkJtj9ziqIhSBe4XCFcfngh8GtCbzJWypX
F4LVE1OzqecJaBDwcex1qNxBFvE1Ckz4dU8ORghYFiZXMNhtcQUvrIEDZJfc+Oc3yOrCeZ4arcsF
qcXYJCPH61n4th/ieoKhI6bOPg1gzAtmFN+bwUAOabRH6PZO2A+HoKvotp8f/NWWoZ/P3gcXAdie
u3b1JNc9NHQNqaqtWbXBlV7709YC+HphlNWNjkgBoGGopYtIgqQXvBoFfXYILIUwtkE0BT22e2nx
Ia5Gd4ftrLZrJl5rNA3yvRRzcOE6f3X8GNqh+QweTtBOUaurzkWI1U/iTG4NvQiNe2GWffUlaluB
wjwYl6a90I06NR7ngjefWA64+uoMIo2GRa2G2cmUqH6TDouEfCzSrYlAv3f+250Yito9IrYCgBPn
cDW1EkYXpgquATW/D3c4FMzeyLvMlYas/fmhVhHB8gFBQdBi549t8jgd79E4sSpj7AZm1ejFu9DP
ywP2C4gJanbwse3p8ftDF2/jbJTv4ZgPFz7iq3O5DE9rhKAO5A479Xh4obkuMTA+CGxS54DfqIB3
XlOY1jUkf1ShP5yf7utTIYmwWFY2D/GisfqIZTAmuA9yrUFCVldJmvcozYXthUV9PaujUcTqVCSu
dLUqkf6Wjr69aIQWuMGAvEMl7qHvpXnhnjk1HNXZBZwNkYL5HS8ishZZGaEL5XGJ4RS/L1U94e2M
3aNMu83i0iPy3dSmkdq/fTUlXobAYAFQUsA6Hjik1AiGX2hb6RTWtzChjVk0b4QD8ZGg1QKKpqJD
B4gTfzxIWkxpaDm62k5M55uLLIVHF6O8UIF7vTEgQOgWFTgyGWLx1RrGPZLnQ+zGnlj0Tk10F3da
FBnXb10wRllqRLREKUytS1NNIfHpxqjPK5UgMoPyuo/05tJ+eH19INIDgAooHLRQ3tbjFaNU70+y
cmJP67F8C0PEniO8y7BjoFl/fkKvnrgF0URMJUleIAutn7i6WFi2UZR4FVSxP+akyx5NM6j2VWyO
XuMU2g06Ef9kfiAhEC2gPMv4q/nVON1aQcUqxhGaq8IHyt4gYoZYLm5I5+d3aik5Ubwv5CvURVbb
wkxRxYb6RQdnlu2HMkTgqsCv/JsCYPjmw7Sw98AgUVFfynqrfY4qTTSVnZN45TAXBzTYftXSugQ9
eP292A+0I8D9L8/m+r5tpAFFHWYrG9CePnfFPHt4tYTv4b02tyixprf5rNWXemOvD9fxqKt7wrcQ
IVZoxHnS6OervozaQ9H04ur8t3odi9DUpILGswkFnf7m8bY3xylKkFmMPM3povss6VDut/Grz1Qp
3uHyh7J5NPiI92C+9nR+6FMT5BEjsxXEQACtj4ce56bUtBGN6NiyRqxXRfI+afVLlaSTo1DUprtP
tRfC2vEoZtwBt/XNyLNF3+9liQ6kURmX6rqvtzw5DRehXCQa6MWtkqrC1rPcaMPY07sZJ1bUnBqx
n1Eaza6wz2vbC1fisq1fNBeZBsPB7UapgSyKbPJ4Un2AUximqzGmwvgUBEk1P+CUnnpxvdSq3A7P
0vPf6sQRoOrnLmgUIo5X3ypsFcJy9oD9l0200bYGPStbK5wrEpV234MrxzGqQdv5/LAnlpX7GNAN
o6JzvmiZv0yuWm0Jvqo+xjHNwVA9j+drP+oo6RYk85dI8ycWdRFjoyXHwSOrWi2qm+uT7QbVYqfR
Bgjwg3OQ2//i7DyWJMeBLftFMKMA1ZaMiNSVolLWhpaZlUVQgZoE+PVz4q3mCZtnNrtedHdVRJCA
u9/r9+A+iMOsDJNJXdYkIrf/SxnyP3xC2jjGWFxw5FGcs2b+708oo22bpmUhgwsxNGO2lD+H2+xf
7n63fv+/v8z/4U1AuOI1Z1CMnPtfHVTzEqECqPUc8kqBtbprQGJW8vf/5w9hEs2cg1Ww/9oOO2eG
W9QR6YsBejsq7TgHvSX7/3KD/rdvjfEJ1xi6HzObs9H1P39rhuYNcbHqSE4SwyMYquTgTON2oawb
vv2/P9B/OyB53oOzIEaVyDrPfx18k/5EoGPTAj3qAv85x5mVX5W7Zcn1zNV1AMYUwxYrQLb9UP+p
tiXx/5dHBAn1v/109E9YJSmQz04QNtz/8+elnatZ+qxBtwdOzR642P3Gax7WBhxTfY6gnVrSMMt2
b5KU/Um4ikBkWiesMxfpLh+OSekQVPx7b32rPssaL4a82hoS315VpJlQvOW2rnR1GcFGE391W5G4
DMPZyUlSLusVcvrR2QBWw2q1eh0cqHLIvdUF0OPRf15JkBddFiq1nf99tQ/+xxCpdv7nwmjZ3nZv
D/1fALbG9u9Qy3nJPHL73WMlunKoyNyfq5aM2qq8dqDYEHoeVat9J4ZsRiDXSwEA8+RB2loy69br
RhI6/qPxzmnOaQmVD6/xlfGOJ2/A1kzO32Ri9+mlpiH0KwLGVOfqjG+mjQ5rI6rljLXtTH7djxXx
cyi3evvtWhGyLtnNJGoCIeniOqvgT40vRvpjdT92gfAvmyTJGRDyWbrgY2jsAm3cJxUtCuDnQK7x
j/NaGTHD6WkSGV2OahLbxdxitUonan6jjuQrnTGvbTKQEEt8KoB6MFi+ferg/+i/Ta9Dr7yYiaR5
Gyba2fXQjAQ7/8Iv2+W/5hJ8zHFY3KmkUVkn/qohzpJ38KEOS63+rvX+uw97PK1JQXTE0UzOQGRZ
FDTV43TOoWmh1okleQtyMs/+9MvYqCVjyKSX31NXMXQF8078PpwtkSfupfK92TyFJQHPdBHFvoBH
bCpHEKHaeOOyv5Gb3xQvZRCvgziRILCtzVWzrIt6jNTSkzLI2kwsH7ctgg0P1bvYbJWdVVlq7NKG
pnuDjSUd+i7dJ/Prbv0NejPsl108xjAgmm/Jje0VWStEXEzkb4+VF6P4O8HyuwuVE/x4+y4L4LPe
NCiHCOE1qlRWxuvoTpldho4otiLpNhLsZl7k5LnKbYtnfSEkbr+wRaD1RxzUTlUTxa6U5W5pFgL3
OCtXz0nnRdb7w7DE2CAvxJScI/O8So9gbOpi9pcxLWPiln+mUXvAjao8nFhbADbqOu+xtPvEzro0
+7hmBAAO9qNXye5eb14v9xepx6X4DdIcuBzbrUCLgyQXJNVLf4+gKM25Pqwd7Is7QjJzFv4Zxu+v
jcA9MkPgDPnDx22Ibq2tQvk6V/Gyn+K84wQihHaZlHNglcgtxOVgG5RXwC7S2g8tW17UU+tYYhrS
qHZ2LCK6Enp0bvzRa3sIo0jgiUPSplAT3OAz+CxOQRGiBdwsgk1OgEFru+x/AyVQsQ65mnABpW5n
nQ5GjolIm04nV+zWTStn19sHDktBTjtb5bm+9bxC4FIl5wdbcmq7uKg/g2E0IDageuzOUwhRaYrZ
2oFCXqX7jEUGVv3WB8t3WwGWVKnwimQkKRI/xDRdQy0f5Pyr7hxi7q/GmcDu5WI0rAYDE6IpiAiY
9sM8uNV+FbYL2UWl0upq5rSu8EjD4OlTnwwbSOxSiB4GxLJBY7/a/Zbj6yVvAruAja+h6yTHSSfR
5r4AF6f3obojw606a5LA68y8G3MTYxqavGNf7HJLt8Qu7nGaLLFAh0Rs1fjQVoMFDkSeR1nhKJy7
mkDiwNuSv3HroXmciPwO/wEc2aIb16kn5w+R91P33EZs5OP6w6yE8ZBF0u4v6fAOsE8yGLsM2soK
7i/so/zZ0iAvr87cjc1F0xSw1KaYPKqM48v5ighNnYhYtf3VmO/NxRbk7jmMcyiAoRVbcRfmnrpP
2Dw4Qaqq79HVevSeNoLJ/hyXQVsfGTeNxksRvTt1H/brxvJu7w9SvHs+s+9vPlPpv89hBR06WIRI
LvhrITm4ql7O5Fbd+NAWQqe5AYmZB4dwo0zP6irxhnd/8WLhpAIieX8LBDtpnryasPlblxs4fxhk
aewt513/DibCqtdCJ0P+TQp53D5WtYijx3lw9uQdL9DQnaZOlNFBuf1qL6hVLRnRRmMaPRKll/90
yeSOD9hWy/ZkitIkXzyyHc9c7mJ3eRwB/em/SS6rkMXCke/h2JGx7f+UcmU6DTp69HiqeUYc8xj4
QMDfhbZzCP0UEMO1EpVktV+avKlf8yKeHX0ptymcopMTjIVxLw2NQm6yfYur8d8a2835AXA3aAgX
syvBPU/gtbwvbzRm8dmg1ybcD2xorFOTkYRUFHAKElUG7Gp06uxKHUFamCkLrR70T7S0Dun8XTxM
bMuqwpuTz0HCnieRUrYlFQN5qPBXcYbtIfDozvoBzhSXVFbNQRqb8YIIV3Lsa3SP4a6EF0Xaa66I
DIqhvG8p1oNp+YDpEo4pO1QlhJnKreFm4APBY+l2ACICA0YEjbsuZfxqCoTT13wT7V+CXKuYaWUD
ciVYevfVFUzMMp9n0c+ioRjb7wn85hMGL27spHWUeQz1Zi4L3q/8FiSF0hmnz/Aeuwi/XLBr/TFh
6nlqbFf9BU03t5dEqfuP/baFjyyeFvN/XAsfReyOhj3HKbzW26CW31QKMSNpFSTtxbATbnFBoAkA
eyfKpcn8LhmDy31ysLVg921fOzfix7K7uBpH67gHZqMKzlZP4kGGEY84gmBomupUhUF+S3djQYC3
zf5ZgjVPrvrZG+SxVxPM2mqe2+MIOv0EpsWVJ+no4oLmg9QQklTPCB98QeQ9thoWOjCf7jCiXiwX
cMXWD0iupsmGnDsmg7jEj1LahmSgFVfrDDN2W+qrqVwjm8o1xjtGWlxSkCBktvVQWjGZ64LYC0vE
v44ua1L4DZE1W+weHME1RJYkf1S2dB455tpdcpmNLvyYg288A/lnKdQTx533Nvkdgbwe+fcvsoqK
l6Aw+T+FsvPojsSf8I2QfHxSJbykgxMRUJmyG55saRJPFKsEx/ThbZ+3pn7sul1PFx7IXVAfHTs6
p8WfPfNSs2kOzXyIRJlWwQType54NMMpaeUxt7HTZRX/zf35d2ASbutuzeY89wgE9sgfO8idWgRf
om25RKqoJT5YL95nsgXtTeF3O3zHiC8qZStn9i9KsQ9sle9l9afjpykzcuMFCfJTE/C31ViKggCY
SNOSDJ/R7LSnSjb8I2NYavCijrX6D1TN61hXVX4pi3zz0ohKBQtGFSddBu2vv6+bMFYnsqjJtEmm
JZxPfjc5SPoAspK026fOZmrF2ZuKwFWSV78FWrEvbf+0RVMb/G7ronKzLRTVnLYmAnlbq8GYuyAq
4ID0hZ8UGam9kXvo+D37X8PueJddAaD0qvMbiDStAbJ9aKLF3VOfzSAQA9HMYTbtpWxOGnrKvYe1
qvtyu9qmIubMhOYD/O+gSB52D34Nium4JisVXxiVAGdyraObpKki2C4NZzgx9Imuf+qd0N+fkOCV
97bpuU8qVZawpackGU/zXjh8FneCGi9Z80j1ht3jOifD+tULYKJc65w9gEz5a/G0R4V20h7n/Y1Z
c4rLddso8ta9T7xD2MnCZARPnWGTypQPdvC8P5NM1G1JxL5MZ8cvZg7DpCozna8cjNvuypfRc+wf
kEZwK8UqS/fJW2YiCwIsDu17PQ4rs7F6mhf9i9fSkvutDTdfmJeOeIDsGz3viyDaxem88qYDsgXT
mohJCv66q4tDUagY7E7F5uppX9Q28ajq5Gll3aQ65nCU87RAo1aXJQy18FRj1alTmOUqOuUz0eUM
GvMWDkFn3He5ibMhim3O6sQQcjom/oobNDcqv9i91SGHKCiK9kJQT/dvqvK3tI+juswmoNmMtANw
64QxsyLZXo7suz4we/OaA/rR6l4N0eyyISboWXi/whKAvQwcU11qCZHihlqFrq3mZ6mI90v4/wCx
CKbDZCTr8CywqDdk/fbHc/fiLxSf7S/xL+pzK+rmFubaXEL5EvCuqqV+1jk4loPDA/W++KSLXzi1
r5/HWjicma1LhHlkwoaiwMkTcQgoKPyL0DVufQUAfHpGZw/AXNPv073ts/afRnbs7JENJKDBeRVy
FwhurQwbL/lYeUOIO8WgpkFdGz98QJUnnGJnmSk54dF3xpOIxsi8VDqJ6yugqpTD8+pExx0A28AL
UWp/Pvbk1ZXkjgv1URVszqeY1pz2uVrsNh1WQNz+BUdxd4eJ4sxA8/eQtZslCVO5V2QFYKRI/jmj
Z/45s0j+TTKgs12rnFD1xVnAhXGzcJ9hsGtA0butd8wD2nN8L+fASOO2w+e2bWy6FMpv63QCw/iN
WEIPNCduTYksxpc4j7qvVlvhX/tsp1+4ThiXGePscSCLgykwUFlV98BXcrwnSg3u69rlK69Ltxd/
QlL0f4W7zD+T2YrHxfeWx0QkWw0bY/SxT84BW8VRi+gET7oaTptsJ0DjrgETo4CV3IHVNM6pgevz
BbSKfioQdv4mm7hrSXrRfnjIjRddNM64Ogxuiv1zcmBdcHPG2lyu9eR/bZtcIJ9Z2332HB77MQKk
c+dVnvPPg333axXMwU/+MIWfa9FUzyogJYOVxma6XsKCEilATIEsgnt7vWww4doDEM72nxkc8QXJ
t/I436z9XXYzsSxTtzfqvioHiWzarvrHbSY4AZtN6vpohWwanJvNciNawsFpEOzwrwhl/sf6ffG4
cIU/hCCFPtQcxG268q19R8M83ph2cKn1Nb95SgYLucpQcKgDm0ad13blhG3BkbYh9Fap5Vcy0oan
lalnuiqrzm1CHJQPrkfO+al3yoCJvEui0Wmd7Lqk1VAG0QXKpfsRznUQkk8yiXs5BrzuHmuXEYMq
evgDLCneZBmZiK4UJ0GM2iRsctx8wwpHDSHuGnQJWOvNo7E/esOM7DnLeb6IKr7rNJnbOcy6xSPb
fJlA96b5KuV9PsTqFedF87x5C3MgGr9lSv0+GZw0J4EhhOAYm6e6KYKfFfr53TbBCroGCetLqPQU
MafRtPGc1ctZUXFyt7hyh6iZT8YkyTN3elce1qDUNxUb3vPV2BGo3q2+uIMttwcnN1bqraBgXa6j
YkyeVJKDz+LrZceAGQsoc6uG4Ri7JqovB1fqKitkL//Gg28wAem8uZH7uL/KbennbAymUBN5ZMWW
Wn6ZixYpcjutq9rf88JYc8tpEbSnxAPi08oYjNyAZYJyti9o7nI+PN+OTew7Tbf/TI578bseWfRN
y3kIPJB31AAHr7bOP8hX7Q3rfucjnOlVeBrXso8ytmjmh2i2K+G9ZDvwBezAGnbWsu7JdfMNpPId
ZOEai3AANSRb4K2NdK4grfMxQeqCDRbtFkUp77P8RuHLX5xeTm8SO/0fZAJ7UzRLBUdKNclbvK3d
XyaBzcO49O1XFez+VcfHBDvj+LS/BpWItAw8//jgtiS/8vXUxPy5i+WJEvm8HXPHX73UlfnAN8uZ
wRzECwAME+5Bs+/hiuD0jABV0KVuKUG+lXvTWxH8We0U3EVhdY4Gr+WbHyGhpQAL5q96InkqNQ3z
z2xqu7Dl2KsaLx2XKf5EYaZIXlRS3JL4b8bU8iXekRrtlKxWmeW2XwqKFMdd3IPNo6ZjrWuA/Gbp
Oz4E1qyPuAwh7OXAlE2KcaO7kH2V16ldR0MLxFopzf9edsNF3ortLo/PCdQhUuycEo8eAbJQXbwc
qZqszuS0V+/Y9PMHbwm3NW3pj/asLc5V2yDX7hIaxEoWbh9GXVb4LOxfg7AYP73VyudwB57A5bTr
x07P8VtQ+K69SmrYqf1cdd8zFus74iM6eypDGBxpRwrGu2MYpMLbGEuW/8vBfQIkwBWQK6IzOWLD
6NFoJ3pb/J5WDhexfFXrytWxdZatn3CsTXM9O5V/00w0ydS+frccfO2K9zIGNJrSM+Q0pLEkzAny
V3cLBnSe0l42A9CuwQm/hNia4qiGjfCj6gwjakimv9c+/QRzIDTli2bIq9txJyjhAuSbexVPdfRT
tFJf41+nimlWSgx3js0zk2XQi9iQc/jEsYjVIQ56DPQNAzHiMtmbvysRm763Zk7CE9QG7xSEwFYz
PVd7CUpjnD6cYUseQsx9eO01kSRpHbQgQxPyH2+QMrsAzFpd/i5aqK1ZP2uvIZR1pfaKCY7y0xmM
7O8lEdGWtVvv79ksXXMr4wJENJSq8gmI1wBArJ8BkPnx4p74jfudyo1V59abxAfmItbdWXr3JsCK
wXQL0rwHGI9K9ByJbVTXJEdyOSrKapVyFolLwFRmvXCKPooOYxCzpR7A2nqXDMuuc7fZ7yfAPMlx
N6q+sdqOAQ1YAMo0EXa6L7eQW01HBTJms4z6sowQio47zsP3IO/3zyExznDgN6xvFzN77iHZJh7u
ps7bNyDm/VfSNrLIQiqUb0QGe1dF26wO9Myg24wVzYNDFMNcPCU9Q+CD6fyZCPh8KccP17ctZUe5
yOWXzL0iPMQ6HuxXvQtnSnU98xaIeOZXgJ4p6Qwnv/YvzgYAVpzLMfkOYWbr4zBO+/YBJdH9HSMc
XtoVbmbW7uvy3rVb8t0uXaNOsav1K+Hp8m3pRDVmmy/aD6fk1k0dOu6XXVQJwUth0p3cMeQpTeAz
NkcBIggG5ZL35SUMk2qCdCvd/bYAB0xuB23x71BOZ4Kv8UgG8BlgN4eyr2OTElfamWMcV13NmMNv
f9eG4ATi03ctUjMq8zHLijLUi1wdHduGv8yhWwf+aBMP0XRwdmvuKJ4HelngLkPWMtErj2znty0z
tX74FHYN4+K72c8jBesMw2NcAaA9esT1UGxsg92yvQw0k6lomcGMW7MDZLH92Gdw38N/no2gWvb8
DqV3GSRb/2fIwdinebQMfsaMmbbGRv7CpAcaen89AQtqiOn0faZDhOsxJR571YIK34OHpdrq29UR
mz6YeaMVAnEb0l+ZkSB5Nc79dvI8agwcMAU24LZvxxqBxuinalw8h3997X65fkXdZqvdaU87U18J
tawMH8EK4yoxdumZuNVt9ItYOj9K5z5c/rIQb5aUYYjTH2BU6/7QjkIxsOqT4mG1BOOkDEpq52LF
tbsdAkNCJ3PoJB55dDx51+T59ISo0tLb205D0gFu9FkaeFLpQAIV/3lJNQ0p1F2fvV0m931rZnOB
Xb96mHTheoeAjIjHOSHAkUzvmdR3HW5AdkpXLVQCzuS54rQkjIxeW1UVeDyqYoWy3ulyv6tlTasW
cA22aTwvgTn2uyC8EzTs1tyUY+xejn0Pz61H/39WPFUzzpomVswqZFdwGJe8UCVemSI12L1oRMOg
uFgKP94PhBP3SJkweYo0Jng8z8IlN59SN7NzoehSr5ip+vddtIX/FIj5hXOrmG028QABaGqa3TnV
0EL2w5h76/MWiFbAp4cfSDaGhOEUKYCYWd/2GL4t2VgmxnTh7xtjXvyw9a+NDLUA7BLATKr9Lb5D
JBpfcixyDoI/oxDybLedqZ87IwSU27CLzOYT/lG35G5qXNl8CVXuDCVlUj/nKPT9sQXxbTNBf/CQ
mIrKie2iUaWOM+3MmW1TX+W+x17vbJBl0oBkBn2IqFzHbEHja/kl944GwMhgzIKql7+T0aWvdlm6
fELycRlhDO5CIbRAwZ3rGE3KRnP/sJSUvAcyueurFn6KStdCrMNh3dT65eXWaaj3tv62qtvGvfLm
XDyPu/Qf8f7ubRrMecKE1dHjeGxR++72LmAApopgfvkPkSFN1qT/8ZbR3Audz68i74bmmIxD9RNA
eiS0bTX712bFeO9brX6GjggPmgM/v++tDjmC8s57XRtJZu/K9Oky8jrvO1848vioPGPoovtyWMAO
/Ym0YDC/7yuJW0usGlaSiXIhr60Kjtxz8h4FbXqiVd37zC8C+45JWvzRKBNcZAlsV5CsrqjuSCxF
TyrmYf3d21hZ/P476IPei8af0SGzhWo9/BEEOToZzWj8y/O2iknvaKYXAfuW8dO8OHdNdT5pjFL5
o+b6hHQ6u+sN4gjbtxiZIwETbXLDOxPsMkSaaZtH41rqXf5Ife8ZERJtuHLfxWfEcjpCvnkaYl0N
N1MeefDavXYNDkXUMKYkRjv2LpdBEpUVkLASHGZX2398Q+fDilKzznrGqa/uphiW1gvdVhpIxh4F
0STBJZfgmVQMBLZhlNd2j/U5aeCUaM/ecuz5mvaD8j4NY9H9y0UrZaaNAsoYr373VJlk2jL08nI6
JVIT+uKZ0n0cKUHgveLyeZgo/0eOg1ghPrE+srAZb5yRIrswJMDnLdzcmrOO9aS1jOyVZCPwJw6q
Sqatu8g24yGx7+tSiefCrcYSKXgcP3WdM61doZYA0TJr/xAST/o9cvPcM2l2H8js7byHAS98zsiu
rcFvnBViU2l3fMuZ/DkXsOOWh9Zxp/YmD2dAvAOvV3hiGRH9rxLn0ONz3vCxnSZqeT8ukxI3zyTK
DIut+tI1s1mWKEcaWjHWNTJRX6sHj23Y5TjO63gs8gmJHxS6z/drPYqKsXHCx9qt64GvuqBW6HCD
fsF5HaujnjiKM1sZnti4c6J/s+/YJ2mXdbrp45Arx7Jz42bRGphP5uCRzCZMyBch0bfqqpTY48/X
HJmYfd/5lH/dGTdMDA2cUca6+3sFiPnD1k3spqtXixuW3rufMNoYPBP0TOBqhQT8tjTRGsHoBULH
9xANV+Di+D+DXh0oaWUEa3So4+AfukeA2oGL4CwWt+xcaTnRZhEc73wzO2EsrjnU1qxGPvRu7dg6
L42Qg3cUwHEgjpVNfJ4j54jxEQTt6kCWXPdUb779AjkuP/hAUFpoNhp9jNgOCTM5rNN8sZGffs3A
x9nSjkfoN9WSbg6FnwMNBLAtfCjvs//hBLp8xaWq/izMZj+I83Qh1sm1fYVcGPyMe6dMStEDFlai
zX313SDvTBIP23gM1sT9xjje76mXV4QAQKOQ9ZUDT/VN78UYXHtKg0ebcYPwILPY+Y/30QC1LwZ0
4nJtQEM5OG8GCHtC9cdpLOXNRNoEcpPR8if3z8B3t4vzgxq3cDtF5Y6bEJSjI+gYOjEVd0VQtXxm
lAGRGZ5Xe+qWxW+ylt/uWrudg5bMQuZP3W/zY693ilqRT3mQWcbV/jHQgamy3ml852bPGxjJBBMF
H8IzKEK6iL35VNHAPkW1cPssgblor8pRec/YYUkGcFxFbRB1ZLh0s8t0pjjXAWmR5/19o/2+4XDf
9G8BQ05yS0P8SHe3jx6dKVyL0ybmFhot1VFWaobVaSOKgPvMa/rneTDBX3YumM/oeumidJw1yxfv
kiRD98631ttv61GWIvXrnGnTWgTRPV7dvj7E3MM7Uns8cCiJYGG9biUd4lQAcGku8maIqhuP44PJ
sxpm9wgUqXyuYDcy7gk2UR47fEmScZ7HWLmfwz3z7IJ72K33+pW9rrBNW/IswOvCkDiE2ttnCMkG
jQOu8P4zEaIrDyg+7nW4tXlNhmUSXod1LAwD/c38VnyVr/2+s2RsqqTsMlFz9p35zorIYd0N/YmR
UPEwqXM+R7OF7qtw1PLGvgevn15yDCi27QGNKxlPMitEjxVD5rF3NVW8f5/4BDggZaQRujyfw7am
zOLl1N4IorNkxEC4CeZIchMnmtgyHGbYQK3rX0AL9D1ugyg/SkMTkcraJie9zqK6DSCywwQ0jgHp
uZJMlDVgyPvL2IbBTx8M6k1zpCi+hGi56lxKokOMB0o+7XWz3FrpdOUt1Vl4u/VOpC+CVa9lFgQt
phoqB6Y1rru646FdPVhq4AJ5eFQQdB+rXfggg18Wjy1N15uhJ2DFR3QEHOxxn7/UcdFbtin3KMoY
/CMDIPWON31PmXJqmanXWQPyeGF91h9/ucvWfYtGBOWN8cLgku3r5Ttcm+DoeGoZ4G67aF4zS5GW
Q2kI/yVrW/61aKs/DdPXV9mHWCfynkSfzK8Lqrd5oDQ/lGsv72fsHjjE0GDJUVrBLufzCt3ResSQ
E7q5jZ9R1XEILoppOTfJHI1ZVZcTP8UW8ejPca9lqtUkXxOsR5+qcc2rM0TxksLHNp+akGj3AHZW
PFJP7DhUYIQTB9G+SLmMr7XpnCTlrHYrdqDwneAckyNFiy36ksijEMLzjro5pyUBMIwaSJBnzNVH
Y5y6i5GfgTvLF9+JlkcpaFDTKV6nb88pNPUITVB/yJE1r1o+ICVdvvg3JSVpCLl+nTo8K+RWE/bp
E0y79pgsePXb/oK7UH1FQDhn4qUtCG0xDGV4kCKIykPOFwglj+hE3tWc5yArPb/EtkxmGPp5j2Er
PZ/JLK3wA8t0BCt1q2PGnShydf9KwFTztzbr2OHC35t73VB5Hu1a9MhayLvtIalWaU6mQtYeTNjC
k41qySfL2RI97jkXDNp4bP70NaQ/GgL2uMtW7M+eax22VsSwPYPfrZ4gs7oMjdwNFY7ro+sz/Boo
0008d/frnA+/Wun5L6Om039k7OTLbMB59ceyWfdRdLb9PYU1JTYO8ApPWJn7ryqwHRv4tvR/wcWV
6rLTxfCp1u7sQKQHqdONGLf5AhBvLdJ1SbgvhF0q5CTExOcwxNRSKWIu0w0g8c/KwsWfkBa0oN7w
eT99igSqCTSu5NiFWzlnw7QXL+7sYibqUXTOVA2FXBF0G99z2RI/nS6L5z4afzOPLXAyILGBrD5x
1NGE2Hn9a3AWt6mazk/xNMmyu9z7Wr93CMI80EljykwwGHBStAOVgEVnDEfOZ63u1NxDeB+lN3IP
b/xHp0HJRYH3UAzHG0fY5lK2OcahqTDzYzHlWCyqs9E+lXJTFj/aIt7pzZt7P2DUzTdfift+nIsH
1mkIz81dLa88d2YGPJ4tSrxwQUBAZN0t8SFiqPbKULH/gBvuBcfIaZjLrmPp/sIzqcOMvRIGV/Rr
Iap05UY245zFvEHppR/tAiLmIAafH1zNSMkHXgG2PAoce+9C+b05+Mo6l5tAfucML8xn3Af5c0AV
w/cUiuXL9XdUfhbiSzAzbmBp1MWmXt28DPJrIlm3ez2QGHPiVeBgw5rHXdkFQPdQYNehoHL3R+ZN
bR9yVdhuvBWSsyWN5mKuD7CVYVeK0Ob37FusT6sXz1+rnOV46ZIZcqMbpHgqty5HlpTBJ3O8jeMv
GovLzmfDnlls2V0424Czx0jR3/BRJ6wNkadUZlm5+il5fvgTyHA/TU4b/uulasKjGFf9eT4e6NLQ
PMjyppK4inLTEmuIXvoxxJvLvoPyC80NJWLGM8wofjUjywXYY8L81x41EP12BnF4EdTerYck74qe
kkiW13ugmWD3OT51Bhi4P06DsPWvOum4PNuh3Twen9G/rgM0JzJvnK6hhwrrJ2c21ffW7dEfhR8c
Q6bynbdpH2iKgobUHWmA0aaF57BjWCxOTlkerv4bT2F1ixX/2+RTM2S+7qn2opL6PNpjj0RI3TiX
ldfjZzI7IicHdjWoYxVTsqeroBNNK+Q6zEbJ5l1hylHxkaQ72EyhFv6nxgzHaeVzDVd6dS7VNPBK
MPhPHiav9x96JtD6kG/+9jF43Jo8fHL78jS4obSqq/BmnfB+pTrpytfNIpcxk9r+D2fntRy3kmzR
L0IEvHmFaUc2m04SxRcE5eC9x9ffBZ6HqwYZ3aGZMzNHhmR1VWVlZWXuvVM7wsEesHDAlaHXAeyr
0YYqVV7zRkIVQ68l8cDG1WA1klF4TqwxAMi2ABALjY5D277qIxyun3+vIZG+DEpT3OViNCq7OC3F
TS6MrbrFuVaJY7RFG6qgJkgJ0g6IfELaH5Kc+qe0VBLB1Jm2AaO0342WllFvyCK9wQPJJHtplALR
Aa18ytu9knCe2AS/BsfUajqFj948JkNER7NGIT1+hFRG9iAfE92gt0wNPpe0BNkK7o2w9frSSJUN
nYJIacedUr8UsTz8HnLuIBS5qDi7cTtVT4YlCektQN/oJsZbZI4xLK8qasx8COAyUWAbxF4v6JAK
N7AWl27m8xC/qaE6/KbGx6h10iSWS94qNU+1mpEQpsPhzHsA/Vuqrrmp1d/gwZXaTagV0RdAB21L
wNWXHZCZSAAzMkJlSZy6BIG1C0ipNbfQaZtjD9C8c0zSXfOODollFJ6otY7yMwiL+QeBVw8efjRo
G/u1DRKoIF6NBJexFyjlv6HyPbzQf3bsttTkzcK1eBWDsegE1CF5X5PcDoxZ+G4hiYZsl6lbd2GX
WCFosNAkuC6Kp4YyPsAqMRJ/CMAjcneOEs33AIdYQKN4mmau2oARotK9HAC1mxArlHOzrxyTO0Un
wjZAmlHps57bojIf5k4ZRIqVM9OEoVxtQdoOx7lvZtJvM57BpTDSPQaApjvqQ1JSkdM0k68R8giK
2xVFjeoPKECCzCSbyBU3Gi6nlhIe/SbAEAnIWNu24FKEMKHEIGA21G+RcUzK2fB3FbnlCJEiAlyn
EGVKhpTgcn2D7FiJNhNSauaGzH3C3aTIlOZUYORoxtUzz+W87mWKVjRrfSJ4HHovREH1gJiMRIZF
zAWBx3GD+Q6jiKpCFWeTbycT7p06IgmfPargPKYBnBhgu+ZYetMSOYE/nCOjidpqn4xupvTqr3DO
8YFCRDcaW1AycrRWDAbY7nDWj3VapV8AJiqlx6t+/NoHYRbuBQJvahtRqTwYgYzC1iiVWGSr561E
1VCSjgPBzVsV9+YTcsEW4CO6Ffleas1QOmdFbu9qM5Jfw0I2NDeOR3E/a0FRnmqrqB+GKddEsBsm
CPZiCe0zX0lqRxU7UGFE5ALM61xvvuVhyjs3RhYUJw+I03fJjKsPuANqSHDMgOQqeSoIgN+E7h43
NfeOEidgHMsYRaOher8H1Nbq7UIs2iOukToxOCL/BSZGuptQVh1dAA+UB4H5VN8n+HGNWwF4qw70
TRH/BGNuKltRIMfnkCaQuEpEnQ6SOBfB9KRB4fmJ+nn7K6MZ/EBAnQRf0djtH2he33PDlHrwVrXT
9CcwgNltktpKflhc0rWnc7CoRFSxWSFBExvgQidCTgeLp9ithgLnBhYDgR9P7+QnOfr8rSiNaLAl
pOG/UsUlRzM07XQsisF6Q/sFNA8VY62iCjDHQJYVwfyVxtn8I+JtxaykFExblxm96sRRrLVLOU/r
HTEy0tcIbVca90gzdHuVTB1Vz2jhdDS9BVg0L+YM8IkosvkBZbtDM0xya4uGPGicA1UIQRnFQe2Z
pQXsmruFlkpmQHN2h4JsdUfnMXFyDVEXb7Ugp9lAJA1psSV+TL5VBV6ZIA7oUSeXuH4Aj9lP4Kbx
PbxW+tOrkZwJHohw/77FP4UOYb7EMy0quicZrPiXktrNs6ZTR1C5HW+zIlUe41RR84cqHjqkdqyo
n3ay2Y9PTdg0yKDOtYIMUJm2/nYqlPixK5WGzNMwQVqZxJlsI7ELoqmzbCamxytJ0L1ILXgujk2l
167ccmq8oI1G/KM11Pk+V0e5g447qKZFblXDP2hKy1+H0Hl+ltFcCg5aawWKBrE0xT/MAuDEFomM
3j/2vHEAdBl+/ziCm/ut8jRgq6VFzCUPyLX7agicbAIBA7yhFdMfQz36zz6R/i9EoZY06zQOKo6A
GNCDiqN8hw8C0iODHvS9ikYu8rqVrG2VDglVVhhC2W4E3/nIW6WksXEsN8DnNchBgzRXktOkMBHt
RJbTFIQJSRLX96HJEEcaxj25aaJNDVbATVwDv3MjWkyaFA86rifANcpXeaqiH6MJstdJU4MoF/Zf
XTmVaPr3eayCMyLyJ8il7Bomm0LJ9CchkwHydIiG3DeC1M5OZfrdYEN/A81UGmLxnBjR9Gp2uvSk
U9ASPcmfRcENLYviBL2hgshJ6ozQNBWU/EEyW/OR7o3Fd1FoNABLRRHIDv6Q9CHd4fJbKGlCDq+5
Vt7QkwfwCRw329cQr3pPQve9dfg84rMP5/kwz0MBRoQE6q8miYLvMtk0ELXVmEVUYjExW1YyYQIp
2C+4SwBugAOAwH/z8ylUXRBJM2V4wyy3IOz5TgVsXcG9R/WN4BhIvt0p6KR5Qd0ad22sCSOuOpU0
cn9x/FKXSfRs+Yl1T9mQjMvg+7OwJLjGwjZ1AWrLGKmE+xOe7Y2ggaeGDMrSbgvIDjbEKv+HHpKq
2DRWFavutLSKB+fVTgd11jO0LsTlhonFKo08tQ9Jy6YgOhRPykzjtLw7NZxKN++boglqx+96cnvo
N8m3TT+rX4IEL2YjcBnRgYhnycasS8IZxJvrPwOEv9uoylrZ7WuRenlkwipgpTFIR2urILX7eRJe
ICCyx+OEJLoZzdKzMhpItVTgLmVSY4Ro9pAUMsSbJLce2sSfNZvHekjQ4EsSB0KUhS9DpMxf/Kjv
JADhS54ZMbjuTY0bpXLmgTyMM9OBwl90BScKbuSM7rOpDATgszyr7UkxpCN0sfrOtAIAx4aUEdkH
qtHSLMoqhxFPT3lebiZKvfOYDP4GoKga7FKpsR6EPERFw7Ko2N8o/UA1g3J44/q4/QaKBXf9Xo5V
S7Cbll7KbV4LvEVbyu4ej9U8hoYYF8WDPEnAAsCMNZBofJF6Fxy5zqvGcCrdWhwl1TFnKNDOKHbd
W68MwuANXS3FGyu0Es5UaOlEWgBQZ+BzQRC7EinB6NcYkJjxulmQeicrIMATmE0JkAurkqMD+mNW
dhz6yLzXoiStXKWfU2haBRi7E5QfitodPAUWo1KyX1KSS81mCmd/dKeRlNUmCAmMXYlVrN0ZJ05s
EVOlYmHTUpDICsn+Y1QZxBIVrS8EgJ49QcjEWf2d5iMN1SN4H49FO6HwsrQBONIQoX0BM6tShCwa
/Vhp1J0dZZ5KoMVmGaPFqPoSyFs8ly1QSLmTfAnIy0gmFSTeACzbTeEP/Sr8cvpSpFJ8UkGliwtg
kNwx2ViDh2hR/jH9nscfeV1yhWQPibhijYJNa6TiKxHf0Do8UXJC0L42T1KpVNLWV835NRAG8QjF
tBdvIJMpvwZNUpbkTAo8k15CwZ7EcDhTHxXzE+QCRQLDr3QhZXYaHDiAgDhRxhiLDyFNDxKnUEU2
rBdF7blrasrKVadT3k3ExtpPQtAO24H9fpq5wcedSjZjH5M9eWiVnhwSGmfdLYAIbskC9Mkd0QHX
RSo2RW/PDUmMrRlVNQksGTbBEznJlBCk6GXwUnliPuhZARiW6yY4VSlIYrtnlb+BUO9Py0MPKI6Y
wgcThKK5hyfp/0xKMshOr4y8MNTRTIGJ0FLluxVOHOagDCcDfFZKuiKLEdb1UMNTf6Yk21CGlcvw
OVTzlpevaFXf0RnSU5JsefozkKoaFISfkFKCzZ2WYNLz8lkqQADgZMFfqBqax3bU0JTc5RRPr9ak
zz1xvAIWZCBVq4HCIWwEJ62mj2oEl8GhCqX/0MzaeOAOapRN4QfUuTHd2hPboCbEr0uldBbvPG3k
mOSOF48taWzNnAFGhmZ2WjCokxuO1XgkcskbfRdQ0Z68UJXMCmm5Sjg2PbfmLikKZW+SE5FtE4F5
nvDFWEqnBjLgr9oX55MOW7S1B4AV3a6dyb/dwz3z0TYVjIK1CVWt8Oji1Rq3c6un5VfeBcJXwSIx
ShmoFMHn6zFRbjuU0vc0n1WRGJDn0U8riHvB5vkFRtGXIE1tywrU+DeDrqEWJRcr13ASCqkxcLYB
SXgAQNH0BXRpT78NC+rSRinh8thFN9GL9jLjetF9+FvcgOYBSH8i1yAickYWckXuTqVJsyqAPxSE
VflV6Arf7pKq2xrJMN4LQorYq+AHbF3buWnSSdvLw68J38vw9GqFjm8iY0sV7JxrDYe1boGtZDbU
K55DKVDmbieCElRgd5YnahSWPWtqcFOPKbDgy4Ovu4rRYI7RZVGk6qjoi37K+ej0CdM1Sne5nfhc
uV4t+RykjLaAXsKrIgLWRBYtgJlN/TziRQVH1Ety0CYEMSS8K719ufKJ1tzz9SdaSawAeParOmM7
gkLFD1PCdOPAkh1Cpa8VoTCOh1p4DRvNS9tBQ9/LnLZ5TgZAHgKg4RMpB/Ak1pWVWksAvH8smhgu
qreS8kFZrBrx0J3KkzjPAtKtcOcCgB0p2cikKfTCvbwKa22IZbRF4cNY1E3BxKxkUspBzWnzDhIE
OLD5Q40MBXgcdCnCwlEbf9DoV74iovOZGSK5J+naYoOStpK+ACDZFElDHR46oHyvAzMhzJXA4rbi
uAc9Z23LHO52oej/1v5haXGogzTWFwtkfGllgWYBAxH8C+U+hPCgXJH+jcovmcpdsCcTRGn78tJ+
nOj5eCv7mnQBYkpZQjzMxYEX7TAdJ8a9AY+hgBWvWrcyq+rR0tJgc3nkj5bNyIjPaIgaG/SjWj7Z
X9KNzaQVUqRi2XRIEg8B2FYu3rL4R62W9/WkSSBmAyODJM75KAwdKVbFiVYGqT1oC/TNzKQDRfnh
yQBvfcVuPp4L1LdxH1SPKQiym+fDmarlW5mApdYtt1lLatgh4/gNco20u7x8H8+Eis6GQTdyyj3o
+y7L+9fyQeWq6zHibvArudoTwcDFgj4cOQA8YSXXpHOvtF3/dEQFISYY8FAT1uqFEi/sKus482Uo
DD/9iUSX1cZLJrEOk3vUGs0rOiOfWQitE0yIECbyT2t18YGOECqVW7xx3fFeseayKd3SaPr8fzBF
WhChCS+pKru2WssIMDkRBWs5V0YF1rm1wByN1ZVRPls/5MolwFN0QQETf75jgwFONwkZpQUhoEMt
tOZdHMq1N5JjpYJPLuyyiXxmjJZogR4gLMObrU6YXtRaMJmLiUi99TDkCIM4YxAYgtelBDVXPMla
pGg5aZZiiKyiimrEuk1JYXUpMTDM41oKsreIgh740AToylzemk2+tCQW2v7r5Sl+4r64GBAhk/CV
NH6Tz9d09s1Z0QCJ2mgKwOiUDH/bTORblSzeVKlvkoVQ1K2qAHi8Mt1PdhMRWKrNaDLhXNRVoNLL
URGaFSe98TvzuwzxOuYulvodzcq6TQA/2rs81U9OwxKQ0ZpFkbiS1q6lGawWjF1KLQt4qKuhbLnp
BOVaV/JPdtGQUXTTJVSKkH5eTQu5miDOlzPny4k0gnpPmnirNI0kbqRcBI0cxeJ0ksD/hlcc2qcj
cxFAYaNZIHrp51vpg/sfW7qB2bHZ8Y6GDOO7fsPZIEnSSD/w7YBdB6ic/pWBPzkmjCcSXSB2Db5t
+WB/edIayrsBw5SFTcrx0ORi76EEKzxYZFCueLRP5oj8n0IDE47K0i78fKgqFeV50DLY+XD/XKEG
WjZqNcTbiALSQwlM+SWRrGt6xZ9M0Fq04ekfpJFBEVd7CmEaDeaeQxJJCOiINXAkqC3+NhBhKfyz
kVpgPiy6bND2BhHM8wnGkM7JJzFBH0Eg12rBMQ2Vdk3v7eNRWDouiDRZ1VB809eSgGJv0sWjog+M
gIDAKRkS8Hxh3F8JxT4ZZdHG4x+8JxL6K/fZwVfJcs2iGG2AES2lXAOtE+r/fKyJojlyMhqKsoj6
2fmKjWLYj4TvgCwAjWSnGnGdwi1qob12vj6ZDo5ZQs1e5JLDEs4HoqKkBjn5U3seUCaNMrl2ACxe
URz+6BXfW4qil0WLeMKf1WxkApZhzElyMt3kgPOMJi9qwH+UI6x/D4Z1OX3/V5NDjJdmjUDUtaW1
yspvRMC6yR8QMStKyZMtNMtNOY2je3mUTyZmmPhFVeRy03nnna/egH5rUCcVT3GromSYhsYtzWSa
jWl0oVOOwbXmPJ+PxxOARqbEd+sWe70sdoZBXgcIgtBQ/6OdKNVVP4BpE4tx8dCNtfLz8hQ/MRCm
SEdYbhk0/z88vdHHh7XCQk5hHsHcLaguFO387/aOJg+JMU1ZvK61Ehq2Gh2OO6QDu0tF/94cITw1
cTJd6V75MS4gFaVxlRjclVDiV2fX10Pkphb5TIXWdiC1UWWBNTM8Adm3ttZgwsFNgpESXtNm28vL
+MnOEW6hF6jRq1Ail3JuKX0kRlVFwxK70NXgBQqQ9gI1T202aYFsh60nQIo2l4f8eK3QmIKlXCo5
3J7rSzsc5Nwa6KJt+0o+bzVQWa+pQEXyVpB5nt/7MHglu6hC8rmXB/7EZExkPU0OoMn5W2vN0veS
ABa9QbtHreou1tTMbspy+Oc4lulZ6F7KEK6Q/F7dX0U5wuU3AX5ZqZlv4TX6iLwJucFRSNNMu2Kg
n5kOVzPZwGVFAc2d71+n0BILnCrvUnOMtmh7ga1LIwFVet+Ij+gRTkeNpN1WIbh+/vflNFhGuo2Y
mI+2mNZfkYgRkbsOdA30P2CmewnNJ69AU/HKG/UzAzVk3sTEkBpP1VXMjOZTqaA4DzJZTwy7AbDw
qoyoeoK/rXbwRJrd/zArntII3fLswVWfz2pGTqWAIoh1qkUZubDcSx2YFyJZV6zx04nxyl+CD/7f
XL31UaYCFopCAwouPhwCOgNTMGkKa0x3SaaJzeMM8+daJuyTQZcmKbx7WEyu8NXFMMvAlMsZns1E
xzZqVFC4JnDwBbo2QZa5l5fyYySHcfBC1XincisoK9+SDQksW2R1oES1kIucaB6r9AXul1GNMMSn
Qb72qnvvi3KeD15apvCyMllXoofV7o2ZFQY6pQnb4thlXtS34nEYURCzojbf+SalIymqmm0IMpIe
gALlKTuYDAqCGRp5V0z3E39jIXyCS1d0fPs6vAwHkJl0hyrA1tSBRyNdIHwBSvGXV/nzOf81zLIN
f53DWG/TXvTpfuPP86jbdbeIa9EqUtWcTLHak5aFwl4cqK+ZKYq1ZUopGuFyk648sXilT9Vn9sWO
/9dYAc+wOq0FYnK+oTLlAOy4o4JW/a3UVQIkTAwOfcMb7fLkP1tikt/cJdycS1O387mr+kxvCmQZ
bUNTKnTXYBAZUzZcmdVnhmzQSFxCHF9hL5dZ/7XCIIPVdOx4JyChV33344A6YiUHbzTevhYKfDoh
3lyLQjnYXnG1gKgjAxCQCDhqmoi7fg0ikEJNeCXg+HQUSCU4HnIf+O/zCcFr8kuZtqm0CQ4ic4NM
kdq5vLRgQF/en89WjvY9XK0k3kk+rML4muDehNTKQEIrbgSQ6a5R9MZDCWP46X8ZCuFnawms6QF+
PqesGZvWEtikcmzLk+m3IRVOExgvaKIh/vI/DEa3K1JwhNjS+hWOnE2IOjQBb08BZtN1LY0vQYi7
fZtmm8tDfbZXhGhcgMgxc8Ov5gWGSdWbjNSNomjZA1IW5p1u9uYVX7X8lLXjRCTZWNJD3BBrLeY8
7fUpmrG7vAE3aXdgRfc4x+FrSIZqU3awfS5P6zPLINkHRBG0EjWs1fWntJDGM53SGXpauRPP0OPq
mCZhxPXhlc36ODeyJSpGwcVHJmM9t0GVrLQBU72wqett6FcPhVkfgMrpO7GO+isT+2Q0E91l2ifQ
82WBm53b4dApAt3GKa9rg6AfgswSnmntBHVH6uZ7JPr8K/HmR/sgsy7ROIc4QobpujrLkagD2BcK
SO3U2L+X0jyRc5OHx8vb9ekodDnkGJPKoOZ5PitB6PVxRp0JRBsKrGof1HdAOK/1VPpk7ZZYiEIL
jwOSzsvf/+VoSdfDjjLB1ef91N9Lkr9AJmD9HtRs0L/JlZ/++edpYYIkmWTU6qnwrKal6GkdBSFP
AhTGCNYz+VeUG//Yo5rEAu8BFbeEQ+fyWIeUsoDYRD73PO8KBRXdBu0Ysstq7gDFgKAmsmdXTvPH
3cKva7Tf5E1JiLkuCFZ9CQOnt8DzpVV3a8yxfxS7QRn+2btDqRANOpcbeHfZXHl3MwPvAwAkQRmj
LbwsyX7PC9Ss1uNrbbA+TEhXJF7ghsgTWaZ7+epQofRbC50IEVGqpuh7Vgill7ThP+fnGYWnKeHE
0iyBCZ2bH0BQ0N4GcsM1NNzKTnITKZxhGhLl2HclsL24sQDRwZPn8KN0WV2tk302z8Vt8CLHg1Bx
PP8EKS+dhfALeqlOwcpEtRLeqpGW/ev9z3Wy9NjiYuZmxjWeDyMiD9+pSxoPWpjpWsrwOwdkvLt8
tpZY++xKIeO5tAtZauHW8t/zQeoob+q20V87OMJlITzo0S4TjU0hyTYdbwhwIH3Rr+GKTX7ILiyj
QjYirasugkGrPQRLiFrvqL+O3cEKzdus9+TCd1I9duf55fIE10OROxapPtAkh4wrDOiV84jQlZiB
hsIK1sfgDrUT3+mGrL8R0Fv3RB2eGpm90Ls86NpC3gelxk9NUybEWKf2YlSHtKEYQxv9juQBfkDq
zeZkupdHWd/O/41iEvMqytJYb3XeKEIHyAEztRCa0wCoRFhSsagoOfDKrwEmPhlsaRYCD42KNy0y
Vl6/LgralGkLGjH0GWsozUcuNG7MsfX/0fCZ19lQK8PXdN835oqh4CYOkBgyf4u4yr+GbMsoZH7o
jUFeDU+y8otdJ4Ug71FnxMlo24GqMcW22dhc3qOPlkB1FhYEfopsE/mR8/MF42CONR1yoh+VJa/Y
JkRhMf1Xz0vl52yU1SnmQYImwMjjEUFQ30Y367uYSN8vz+SjAZCOQJqV5hxLtclY7cqYCq0czEip
0bRI/yWN6DmkEHQXXQnjWqukd9P92y0RYDAYKQKqJdSX1h3qBjQS1KmnikUVHRUZYkYBsrbR3NZC
Vt0Bvi02rd51O8RfZWeMYnmPSm56xTd+2DveyPQ8kUBvmQuHczXjrEJhPQuNFyuCAVAhs+iMenIt
mvp0EBAerCkVG11cD4LsCzLCwfdkqjLLUypFO+T0qrO2/7R7CyJG5SFECYWB6H+y8hVdmo5WqI+D
TTO8EORyaX5BNwUKqRqHV954qxn9NxRRLq1aqWHTzvDc5BXfiJKc4NbWM8jfDRN0u1SQrjkJ8Xwc
CroUt1g2VWGDuCXXxQX+SBKkUHq42Z82p5272dj25ua42bju5ujw+6PL/7uuY+/4lXu82eztPV9z
PPLbg+vydzv3wN95B37JV2/2+5O742+PfPOeL3WcPT9ts7X5kfz45Us2Bd+/f96c9nt+ms2Ps73l
rzf7jfPKl/ARbGf5E37NbzzbdnbOjnH5Wn7i/fbEj79xXX7UK3+y92zP4ye+uEd7v3+2957D93ie
53iO4yxf5vH9/Lzlhzm3/OLITPhEj8vw251z+Oodli/1Dnvbc+4cl18z6922YPIOn27j7W4dZ7M/
bpYPymfb8p2Pzhs/dceXHu6edrunZZlYqOW73eMxs5dhnxz++LINvicu//9Uf9ixdaEmi+tGBbb0
cNycXvebZyblOW/O7uA8XRnpPdlzaaSVc2+bOpVbbGPjPrz8OAX2yfa+3zmifWUcZTk2l8ZZRRdN
1ZTwlxmHLXrZPz6yzw7rzZbsbo7ujeNcqfav8ogfl3D1IveltopRUn84uq/PWAv7dHmPQLhcmdJy
7P563oHPhn+EOtLx4WZzsxj05vj+D/8+vW44Gyds9fh63LweT5XNwTm+vrKX9u0Ww9o/bvfb7dbb
bm/tOyzs4NzsMOfvt7fv5nhrO3c79puTx7FwnYcbx+Z8eocH5+YG6zvsrrjwq4aw3Gp/zUYVaWkZ
s17ui/vMuWHFrln1e7h/yQZW/g6pHUiMDHGzeT0FHseS435aDjzL9sh/9vaWXy2nOrCZ4eHPDi1P
+4+72+3+DPbD0zUTea+IX/pA6yulNZU4W4zytH8+bZw/u31kb7abZdGPG3yc+3Rc3CQbw0Z4Nj7Q
WX7rnjbP7vP+8ei+FPi2rf1y82PDD2Aqp629fb7vWT4XL/K432J33gE7L23v7i22D09stevKtvuA
Qbxa9hfvDk+yce2d6z3ghw7HxcFcNtX3B/Klea5iq6QQRkXCUnHYR/sFn9vbfO7v2439+J9nZno4
0RvHvdnwITz87uVPoLzHIZc+wirwmpE2nIZlqV9w70dW4bj4teOTe3Kdm/0eb7175bTgrPH43BJb
z6twr5sNa87Vs1tuAfeFzdm8uvvTCYeN3ZweA9v+hhVt2BNuCe/AKXzBax/sd1+23+5P+8ff+8D+
/bj80B/Pp9fIfp7tH4G9x9nhh06P/Pb3b6wRn79z7p7wsfz7YffkPe3+OLj83ZP9zC0y2nZgbzmq
327v7r7dHXbel/1h9+vpgZvCeeA6cDzvybXfbrmIdg837hNH1PYOh1t89mHH0rus6vsyM/M/LDeX
KyNyt+yO3MvHG2fn3XHU37/w6xN/vDiFJ/fm4eUFQ3R+XdmRy96LyO38vNNWqRAMrhhuyRv+h+1u
jy5XHkffdtzDf5ecc8UOaFV30WnSzO582KQ3jL5gWMZkOY4nzj9HbRl1ub0rm1Nk/1juetwl52Jv
84V4h83jciuz0Ww8v3rkG/b2HQHBhl8t37vfb+/49+6JRXMPzsN7YMOybpZbkxN1x8ndv4cLu8OB
A7mY+maxwdNmcaehvcOEWH689cbFH98s2+juXo5EOu7u5PI9lzdguR3+/0Do78EfiJz3GJPO5GuA
6FwUqHvmIQToUEYYF6GaW0Wcr+Go1qyK/4YB9LH0RKaKoK22GTnDHliTALux1+pdPFbTLeK+3Z3W
Bdo2pI4B4X7U0MeAVj8k9LZDv6YL9hpyeg6R9rX31+pt9P5xdBAay8uIPOWHMrGZyygbo+BVTGNq
N2qS3oyoTG0iJAeOlxf4Ha6/XmHYCzLxPJhKUpbnpqaqGR05JsLrMK6fOzjXKJoq29lPdnSS2GlF
/dpFw2sn0dVQ9Z9yrXsZAQZOJOOqNtnTLuha+Whxs6sPRH7FJM9iybAb1iBumK+IpZh0LhKl2lJ+
Z8jyJ4e8AXx2j6R5nmySaM7kR6R6o59zRJOQKyDyTxZf13VFBEEOjhVN5PMF8etZ7lBl720Q+7RW
0IvChdZVulUYp1cO+ifWfTbUKpqopEkOp8XswlYX9gkGcUuOsLsSg30+isXTCYLBkqI4n1CN2oif
p5yhbg7CjWyNwqaUkQC9bEifjkK2WwKZBTZEX9mRRfOrFEVc7KiI41fEapo7oRf0x8ujfGYcIHA5
EpStgNStgiNwsEHZZ4jdJJEUb/uMcBmirhR4gRq0t2KJ2JbcleVB6eP+y78PbcoYBDhu+eNBQfEm
l4YMxQeFmulxlLThjXZVwh4FHu0+Q+wXRVtdv+dJfo2y8XFp4TOSBgdFTo4Tl3C+gcIA4kaoY2TV
TLU6xkle7EKruQaC+bi0JsAstk40RfLuaxhFKFa9LpbZZKOW8Cjq2luvms/+rB96hPWQ0m93hlpf
CS6X0PH8rFMolhFxovotw5xahZbQwgeqIfmEIAgaUi9WSb+WXSkpke6g/F+GSGk3AdgYlNPjr5e3
8/xmX24WUyKdAMwUVAxI59XQYJrh+CcMberw5JTRj72iDCuPFpRwUNv6WkHos6mq4FQgTAGmJZ1x
vomTNPtqICNT2AyoUMljFn9Lg8DfQH+L0Zwwyh0tIq61Zf7oyxaUFshx2D5YzhrEENICGr0aZK/R
mRScRCwEN1Eba1Mie+peXs9Ph6KUgjYHEtPc2OfzQz93po022n8IOg8yF4iYiJ5vRXm2keJZ0neX
h/twJmiFDMZVVzHZBUK5urGFEUkbU4MYq41Iqgk1sqNlQj/by6N8MJKFQMgQCzJDo1P9cmb+eu5Z
Pi/oGWlQ9Iszs/GIzePcTfVQ+wVl30SitozVzeUhP6zjasj1OqboMpg0mnJQ4ChdSU1+x4bUulmV
9lcm92EJ39mRIE+JroAT6qt7IZynUESpMnKCqer2SMhlDpTt/IpdfByFchPgSPBnXKm01DlfQsTe
+9ioEI+xkkbzqrCfEdLU5+3lVVufLmIXThXnCiuXTQTiz0eBMC/RihMAcuf74uNo9fSyDLr9pBi9
TV/I8bEvpisZww9DsmLkkxc23UKmW6fiU8lQRqWB3xo1teSOtJXRHKtohXsJwcuTZbaLjPDUepcn
umz/3x6TWiXpSUg272eanOT5RNNx6HoxoT9nu4nszhm8YqscZfdaxWmVGNJxGufjrO4cosVOr1LG
Kd3Xr7lLSzT71+H+7fJk3tPEl2ajnM9m1JsQQQZGkbfgPG1arHnSHep7Lm3pHM0DEWXf1PaBrkb2
9O3y2OuawIcZLob799muk1Stl06nwk51Bgduov3TOBqHf71X1yu5HPi/xhnTHJmunHHUB39boXb0
FZ7Zwb9iF+vbez3K6npBJSlOhWU284aWbQ56zk7ulFfO8od30nqU5Uz8NRclqiU1XvbrWHk/Euf5
t7Z9+/p0raG5tGz7JbNYuV34ZekkRQxTebCBHGSh7K9ooJ9mx/iCrPr+iiUstnxpuJXLtWgkjvtg
uMH5gRa//TO3D3+cp69XhvnEYfx9dNc1k6zJGwOF9mVWCJM61PAcWjk6pqu7b9vvjfsFCcdrG3bF
Xax56aTuSitcxuxdHnYcsMj7Nts/v9yF9n3jvvEmsEM7vnKxXNu/NedRQTtNTpf9m5wf80bc0qjU
azbhXbT37XTb2VcW9jxr/sFXySsvkqhIW6D6sEwydDL+UW2E2EnPX7P/9d28Mv81kloV6BAZAiiz
F6Kh3fswVIu6O/SJcW1O12xl5TRMI27MfDlopvbS+buIFhalTA/aPEEh7hoOcJV2/LiAK+cRm4Ks
oQP73wKmJ9pnucaG1rzOl8iNXLLKE45YtP9cm+Uqnf5x4JU/GYKMFk8VAytP8qH5WtxVB+WHf08V
mG4o5dv0nB+ik3KvPV+xmGvLu3IwQTtGerFYjILNIIiFffY7ojzHtw2n9HIvcE3HdPQrTvpDsmVt
QCtPM8l5kjbLwQAXtol2kvucOSRWfbtkeYuNbF+9xz9zAOC04FYuIgbQ6849dpOYWS4uJlt5tMDk
fCiuReSgOtZN5tBZ+aG5p9HItt6qt9b+yip/5lf/Hnu1ysj8TSm4FWIVd/D0r+km3AybyU02zV7e
XcuZfbalwDzAksB1AKu4ehDE9A+Jp7ps7JqmPKKEKAqqoer0u8trN54fLk9t7QiWwhk8JhlgJNxL
sKTnq6q3keyHqTo7gtIqG2QraXYh1RGtb6f5igtXV5cTQ0G4AX8JNdw0kCs9Hyo1ZX2Uexqa+ogH
3RRWnkPTUtIrPnS9essoKsAiXgOLiMk6r6JKE/2YGlQoW8RSTmiBG4e6TxtHnOTsFJdZ9gWGuXT/
z6tIBodnFUE72DR9sZ+/ookC/aq6KWmhTR/w0kMuH5+qttkDXYTSa7a4uLC/73gmyBuOxA38SA1W
/Ooc0CSxni1DmBwj73PLQZKs+YImL9KWtVYoyXMq9S06/JlRDjaAg0awkazO7tN48r9qbd4W6Dr1
fb+vMl1+AORb0fqxjkrTLkXaWV5elw/BN1A4IEtgEECZWwqQovOFUeltlreGQW9xqe9pBSekwYQ3
pJVA6I6N7kNg0bV+jDc0nu/fagBhP4PGCkxXArQ1b+JS0a8JD63jy+UjKdgHqCMU+Gkvef6RBLQz
I1EqR4fOVwn9HxTZpkdY9h08hoaQbNmbh6mUuXajfrziNT8eNoVNgzVAPpgM/XuF+S8zQWBfGCZI
u//H3Xn11o2la/qvFOqePsxhcLqBYdhBWbJlS3VDyLKK5GLO4dfPQ5erW3tLx3t8gLk4g0ID7VJZ
i1xc4Qtv8JrO/qMGU3vfoQl5jRD6KfLOOyOtBGcTdCRVBSDWhy8ZtasTsaMuqBwLE4QrFHS/nAUi
7sCHXn7+kd/ua0qY1LxQc4JCKx8jJSNLnvIShVHPQqEw6JoJ3806OpGjvkly+GyIXWgwZcD1cQWs
b/xq7iKaE5pY+sELpTh0J4zeXZFHmsuCys+SfikDKwuzQJWFfgnIMnsx8lk5cYK93Xo8A3DolUQO
+v+40jYvwxiVNbvLxmLDDKIylD7qqQxVw+mQKNzjKoHC3i/P7nqOwbsGga1QqT9879yIc63MQvSP
2hJhwllPN3luabtfHwXO2dosAAqKgMnhKNE40JuaxYD6HjbrCFRi/lDO8i/Pny5rvIhCZW2FJx1t
vXTWUqsDr+slY1VcZnqr+ImEKOCIqLuf91O4+dW3WqG0EF3ogLBy9KM1o85ymy1qh23PkkRnopSW
fYhV3okk4e2BYqsGUhq8FC23N1wQxFho6c1261lSUviyjCxhhnfOTrYNKbBzY0Swf2qHfSi1P5Dy
//E8/a/opbz569hv//mf/Pm5RINzRfMf/fGfl8lzw7f/s/vP9a/96z87/Ev/vB5emq5vXn67fKra
3zZ98e2pS8ri+O8c/ApG+vEk/lP3dPCHoOiSbr7tX5r57qXts+77cDzz+l/+3/7wt5fvv+XTXL38
4/fnsi+69bdFPNbvP360//aP31fhjv94/et//OzqKeevbZqX4jn+7WPZd/FLU/z2VHz77X8X3VPz
3CXPv13wx/b4l708td0/fresD4ZjcIWys6CFfIf/jy/rTzTnA90l20YWBZQyNT82Q1E2XfyP3yVF
+WCYLOCVU79GS2sHg333/We68wFRI0j9nO7cK7///cwHn/Hfn/W3os9vygSHWR6G7fbvO55yPoRa
nd8Et41rgiDwcDuKBHkWrMqJcY24/ZRqVnrdUXl+GmQ93GTa0LhLR1H61cT9eIjXg+prdnkwqmIC
5l11CBneppVxOKo0tWE26Y7Axbv36/5KMS4y62vjXCziDv05b2huW/Wu7kSQlw3iDHh4iE918VFP
Un8YH3uDNq8l7/Pma6PWmwFHv3TYqeE+s6Z9Hg97s78t2mED7sgbsVNLxIXqfKpReivwDJdQBnbS
JdDbycNZaDvEChFJHYhqq4aOhyPPiYP1e1nzZ697FEjB7AQ8rfK61kf7MqFYh5mPu/jSpvSa6yrQ
brPPTeYil+ueyicOTww+79FErz9/dZeNaMHK4cTIIVBdOjbjddg8YI8X1EXyZz8Ze7398+ff9ig/
fTvkUfBdGkgWwKfFU2zfBps62CA250K23xjbcFfuMTPffPz5kG/W8OFLfkcIvnrJGc11QlhGxN4u
yKh4YcD+S023Hy+1hnIy+1FD6OdwHpV+WJSOWNKbrOfFTgLTuInqmrb/51w8/vxtvld63qyWV2Md
rZbMaCzoHowVXUHYrb7Z2/q+2U3n5XZ8KK6il+hMvdZJR8+L23gbda72aRLu+OXnT3EUT39/41Xv
x+b6VInqjpNgPWv7hvpo6rVSoKEG/RnX5cVClTaA5x9HqA65anRio6yzePTmB2MerVbSQVPuVPDd
+B0HQ9Jviw657mgqcxwBls2JN3w72ppFrWGWyskH6fbwm7a2hKdrphSeVaIDQZ9xukWIJdykyHf7
mDhpO8Q2uk2xVPml7lStj1aG/TTXTb9ra60+r/K2v4bFpl5LiZ2+zGARfm3VcTwS6ZLmcViCtH7T
LlEMiRJrk0iI7sb4kFAp9R0nCc81aRaeHUqre1ZzqrS7BmCvPoKqmYh/kKGvNDKYtMdalTjZO5mi
YimInh1FFztqNrS/k93PZ389BV6NQmuVd6Itj8vPejPaRxsqm8dBJHY770x7xnhULU30VoVZGJ8a
Wa6uJ4zWz5tcmWVkAk0r8WR0GO5+/ghHJVfuPW5XMvA1CEV6AazA4QJQKmfQVOEo2BFUdmAoGaXl
Zqx2egKz19TzMoBl+QcUFWwqaqc5F3FSgaQh48epNTwbejM9gaM5OskI6UwYquggMC98+eO5X0qn
K6I2qjadZiI+kCz1uajqeq839ouWWOOui21x4jI+alDY66DcwwiiklDZ/HM0DaVWig7ZdAadp/xj
lffyJumd9N5SRbqLNQ2KLpAbrCii0DZ9Q8x4YCda28xooA+V7vZouJ6Yh6McbH0mIl0k6L/LMkGa
PDoDB4yMSiyR601MIIys1Zyeh9agoUTfIPce2t/SMTvDBKn0lGge/M6pzRPlqrfTQlOUyhhtWE4H
sBtH02KAAVBIGaaNyRJBo2EsFFYFEhLodFhlfFeYGA5t7FjP5i0hnvyAGWT9hNNPiTdsMS6cklMd
fj2xZtdD6dW+AYIBLYdFgkzI+o95NDF6NLY4L6vDRkpwaNssprPciSJLdoXR5neW0aGVL+tDpfha
NE/PXZ4Ytp9Z2qy4S9OIGxsNb8UdVfziA6telnvc9qLkRPZ1HAOs1+RaEADyw4cETnEUVTqK01kj
bhM7zoDwYsqa/EEZ0cXHFcz00NRQNqmmUKjHrtQ1BIAgDNvLoLU7qkyz2mNaotvI0xs37Lh0OyGL
cirJV4/mcX1C8kO4dATRaOitEeqrmIEEsbV60lTcH2crc/XCVAIFczxPaSpqM8o0npVKqO0Q7xv4
vE2+2gcpXozJJgTyeTxxGR1/1vVxWPUUiuA/w1Q7WmxVrXVdFcnmTgAn4PqL8yANKav1ULNOXLLv
DAVzfG39U0ihQHrUDZc7o8dgPLJ2zhK9yM1CoVlbzW9s+dRIxwcsywCCP6AzsGfIuiAMdjjJSlvX
U22k4W5uxPPsJGLb5Ursq1qB4mRW6J/g/dVPPXZjrtmljZ+KBl9yXHi8cUpjrLrq8sSu/l7Sfr1/
1kf6Dnng1XUgd+vsvPruo8YhZsVGuAu7TnxD8Ua/dXpjL0eZ5GGKUG455MvzLO4wPZUa9V6ZR+wZ
xNJtJixf/AoPoPPWHMzYtSgMBc3YFWfp0ubbDgjfHQZfRqAMS7P/+bZ/+814akimJHvkTfJxty7j
+rKxIgt3/WAtF0mCfOHU1/IuC7Hy+flQx4Hf+tFsFscqaLmqAx1jSbGrcMwpMZxdiVLmJ7sRkdjE
llOhtoRstds7XfSHYeftSxxqGmr9SrorkXguNk2Bjrf386c5Doa/Pw2H59qjAOvGuXf0vYyJfz+o
4Y6SQ/2xHMP0Vp+MFmGUSUv9DDeewQUH13deZwzSt4KthaqjXmFRZ+M3s+kW0d2XRmXY+2GU2nqL
W99UebGWOemG8rV20QNjfsoNYeAbj55Utc0bhRSwqcTyq7faOrXQNm1aWjap/XHa28X4+EUpL4Po
ioUx7Wx54Rh2O9HXfWDkWbHJK0sErbWYVDcXnElUq9/+fEbfWUok3DY6jgaxHdT5wwk1W4GRYcsG
cCZr2CQAULfhkJnn2EVrJz7eur2P9hrRHQIfHG1gI+WjM1bIg4mJpSzt4iw0/F4bwCYuURsgCWtj
Mgm7GHhThDuOVZ0YeT0u34wMH5uBKf7B/T18SQTlxhnrMWlXzEW7k+QEC6cct5964ZQHWeKjfyPj
94UATlkhvPXLU7xGbxBoUcxAZetozSZNlaU2uN59VUbGRdjP8k3B2nMlxTm1P44DRlbUwVBHX3NC
vEe2MZjZs2XtHYRtY9/LZrbBSav0ByPs/VLJfk2ShildB6U+DQ6VphAc4cPZxcaO66NPo30X2UOA
u+8Xi61/JVvjKfDAu6+3iiMQB1IsPi5JY4itdnap8HpkJb6BoyXCF8mjhYTAmZaH+kdDXv741Y/H
0YeMN3hMFDNBMR6+nC5GvJKZ0n2aOdXGypxm08o9VuVyfgpp+nZ/rEOxB8E3I3d97EshaWMzah3r
pBUCxRjZRP8Jd7KMMrWhFYHdhBb510JWIsUn3vLtxK5SOKviGvInSImv4dGra3BaMuFwnEd7LbaL
Pda2WE2pw3TVWGvkmFShj4rwKTWNd64WNgQ1+TWsRzPwTbFR4FKjzHa0L+NqmhhRbTrCUqyG3HoZ
872VRxQ27Cpqhr2thspZNjtSTe2viB6RcjhVAfiuiXh4TFB0RSVlJU5wThwL73FET8WSOs6utnG3
GPU238UN4acZ162nc4Kg/NcYvopX+N5pxXy2Kt1uzEjCLc6Sa3cYsvA2T1PZg+ha7saq7c/wIJsf
cks0AZrTbZBPmnmehKK6wWwTxGiRpvuswOgwI+vad3OU3yhTqF12s5adyVqi4HA31GfTbGdeYnfW
iUDi7XfnOMScYU2pUFw49hcYUU2BqyE7u6mP/Ua9Whqczo2Hor5KBvXEMfjOWGuwQlBLHoDyx9Hx
P4nSavKmiPZJYsWXde88WEoknyuVObpOlX1ql+wkdGNNLA6/KHQkrDZQljKJlY4BpgmU4yXqnGgf
ifAboPhoZ4I+cteD6nqR+3bXW6HjZqDYfbvTrIuwnMMTU3xUVuJ05BFWtDpiPyjtHQe9WP6JblEl
DhBsP1xIH09SX0e+OS9qYI5Ygv7qeYV+FpOLsCESCfD9D3dyUSwFtkFRvLeLuT/Diqi+XAA/XGTz
3J2Qzn57q67dAjCuvBk8EvnoVp27uQfNXcT7yUawq8S8QVi55et6m21bZpP4PQw/mvJo+rU+ihMp
0junx1qW4tiC4ETOdqxYYxIlSsMiJVyrpe0Vc2LvaxT5g9LRGo/1vuzaOZe+tkOmBHYZLtdFKX1J
zME6Rdt5u7BXFD2OD0joaRRH15+/OjztTBj5FDvJvlAbKgKIdCr4xT/22ahdNrEmD56YhxObaY0Z
Dhf2d+Q+CaIDtw+h+cMxw0aMLb5jyd5EJD0IFRFfErKOJ9bu2+BwFTgGOINsOVqRx4CgVY9XKmo7
2Y+FbASZWqs7rVk0N17k7kRt853FtM4g9RWKjCjaHAVJTqON+mhlYg9ibzgbQuNTJpvpeQkWHcfy
1Zx3KLMLUWEGXCLGcYLC93aT8qLEht/B6DzC0a6plLJPQ5gIe5hyWTCFdbmpQwPnOszDlsFqT+yc
7zolx5+PaHQVyUBGja7d4efT8bDrZ2xU90LWMLw3rSkYcH0K5jCOdqKwpauwT9ozOWrEhtsqxU0O
qfi46wYUcZpi08l9iGl1knyVe2B+CHBZO2z6Qp+QFvPF0RDnGB3qXo+/Mv+xiLYSzsOX2FPaXkj9
9ckYulvNbLv7n58+bwp1dPFoEiD4CVOBwtRxmyBKQe6j0SL2tD0xz7TNPLBVyDNxWERbYTXnddzK
Z+OEr5g98cMpOdnrf3dyQa9xr5EpYu10dC610tgr9pyk+ylU6mCiuu1X6qThbt4qnw3DFNdSPfNx
gaHqO8OSugu1MOwHRRnmLa4D8U4t60cUqZagxSHWbU1z9MzIMHa2pDkXkg6nxCK+PisUks2hNmhA
SsjSEaiMTxq/F5BEsW2RWD0hp/reOYNVFeE2pw3h9tEirfMqEXE8if0IgnzT4VUQLPUco6AZab7a
hnXjVsX89PMv+t4RgBAfpxpafAbdrqOVqghpMKiN7GuzN1y5nEBbLyMISDBfJ66udzbhCpVYcXpr
fPC9ivjqHE2itldE17B2pBIryVCOzvtIzjYqOj/blED8xHjvnKGg2Nh8XLo62cRxVbJsdPosrFWl
VUxf0/F/iI268X8+gW+jekCBNncUyEoqyMdHi7RYVScBhNuHoznsKInEXpe0kCUy8u1OLpwrPLpL
n33za6Jda162jrxK8pF00tNf5/vVfHYYEFZCtcW+Vez+Emme8vNYOs3Nz9/vva9GL4ownnXJWXYU
1s1RH1PckDjKJkcJykgOL2cIuTvJktJbM2xPcZvfHw+YANnKKl58dNtC0MsbiHJiPyQiMOwWyC/u
5riiNrqLz+OJe/a9r0eQQcOTkIru19FBnaLhGDkIQe6tVsnPY/yv/c4olt2ULl6jzJeAGB8iKSqD
/8ak0gVjl9OXekOgduj3NGFhiH1cqfFWwP7aRErWuxGGXJdWIhu3/43xkE1ch1slt4+XSl3oTj7E
6d6osO9Wl6y4CAWfbnQoZQ54mJ/Yeu/c9phPUAlaRa+pPh19RMgNJe6n5D7UOSVvVHqxm1rCxg6S
6V6S9TJwZqWkxurEu1GW4hPBxjuH2ooHJsNbS764qx3uDIGBPdevme4r3s0Ne2O6mkSD9qHZ7X4+
se+PxNIBoisTlB/tjpjOtZPWcbZXBhEGUeI0uyahV25ZeXqqh/E22eG4osBOLE66Q7vs8K0A0U1K
S915H8td/DXVlnqPc6i1qbF02ydmX+0jDMMv4ZWHKLfp7YMxoH338/d90yZbDx0ufpBva4UWQYTD
h6g0ShUhLup7WTJCTzZb7lRNCgMtd7DosAYlyKxc2bH2I08UMV72phazDMJqh6fesP354wDQZLzD
SAthUvq6oMxXP5zjgjF8E9jT9SLtElErittZcfln3unKtVVa8bIF1jTru65K9W9Zk4X1Fi/O8WKq
R+Ox7aqJ4rKJq3kxNZfd1MyLi4G1+kVI1nBmjIP2edZH7IvnqstuFowkIldOY9QfAZtTsUgfAR7f
UdTor/tq6e0NDc78JUwKPKvVajIep0hrbY4R4ZM4ukpcLXdqj1Vw0WVtEBJU3OW6Xt1IWizgu415
N7upIc+ZW+sEpn4dmmnsJtGInby2FJ0/mAXQJj2ObAyZJK2lBk97NnPDNmu3vagrYh4jzYWbitZm
UKPLnkttsT/necKNm0/9+NWu5uzSlrP4iy4tmFZXeUzT2Rw1HGJ7i9Z83Je56kdFbV7IjVJdYrje
CV8TU/6gtpyGTRNN5pZmI882TxGsm1mP2wB3bOepxjb6c75IhuUrBrxZeJ+d9LHjsWMs2jHDxno9
Vx5zuYg+9lOZ2K7UrfYVtdwlHyWjrKQtzTZ7cpc+KrG1F8bFaFcvYyI+Y3hnGQFMQeWh7pJi2uFy
uZhXFNjHr7VsZ0Eqh6bmUhwWih8JcKzrfFvX+ZRAuB7jqD+3qesUHoYGhuXhamfhAd4k8xc7HdKv
VqwOXWBy0zzqiL9Gft6Z86OjdKZ1RsNbz/x+SKwrwMjxk5EmobPHP1jZS02j4XWWD/3V0pWt4zo5
iG+3qZMm3BZGaT8nJQ7YSACCV/cksw8vnclsPoYpHmhuA+xBCSYpXGw36QuLqw6ChuJLibN8zHWM
vuDqlnaKpq81LF4WD8V9rlUTfFbD6XZ6XJZ3Y5Oa+yU2qDAJU77ELKS6s+yGIjdkCBoOFoj8W2SW
a+E1rZN2brb0yic55DTZNVkvLha5kW9MPrqOX+6EnropSenkzuYox9sqQf62N2s0XMJ87kHPYwte
zub0XNSOo3udjnKZG411V/ulCj2aBZzL3zApT0EsLQuG9WofVQ8q6PevUZsKB+idVQu3beTqUTOS
8sXRs+6jZiz90yInGCHgFqf5ere6JpnRKK5FF82G186G8dXoxkb2wqmWK08FzzOyDGOgf7ivfezr
1KaWGHJ8eUVvmE9ti8m3N3MEPaUiHUUgYR35oKaW2CYUHzVXs5MKR+xk/T2ZyHpvARyk4whRKl8N
iqXpNhwn+4bmUqS6RVrqwktJafBDi/XPCUaNZ0U9i9HLEqUPPSkqhsRNVL34wxmprbp2mRg99d05
SgINU92zmOujpMNbz4j81qlmBDq38gO+DDF6sk7FTtIx5hg8jPOaCKAtvtBBFie95o7zktH3EmZ2
k2tFe1OKaEb4frIin2OgeS7bKccgWOj7vHRU4coxmE6MpoZ274yT9nlJi+HbSAkYHFcSDZGnJCmm
pm2q2Im3hJIEoCzO+sdmlJ0UH3ut/SMSWtG46rjY9QZDkfB5FH33eZwzc/bQo651N9IyFXpm1ce5
HwM21Skk63O9B7XcfW6LOL/KxjrMXbtuJkCdeWfcCXnRSLorZ81zi2a6ifWx+oS12MgH7Vm6m77J
1Ze4WYxvckjy4y5VNN802K5L4AhEV/htMxgs9aRKbjjAo8FbDG2BxbTM0dNIuQ0SUJoM9EGGLr0Y
RDp9HcIi/mrBjlBdeQBj4oaN7AwYnS/O3Ywho+a3JQ2kc7Ij7VPWWxM0WixYEUI1W1kJ2HmoCo9z
n3o067PbXK67Z6MS592SfJFxse43VQqKh4Smj/R9ajWV7FfSCO4c1Onoh6DcRjcbpqrxWQtlfFPF
urzJldoqdqW6DNFZK8WW5dOxkm77RTNFkIiluWuTPr5z7MH5OjKZn6K8vcgN5wupoxC+2XPZeB2H
O1DYor9AQHiZA8ECfqz6oUpcziznQcYAfiG3VWfdyxH1XQI77dUk6NMk+SQwen5MMcP7zK9vLBBQ
Dt9pSefwbIkGB1tmic3iUtIp/yz1UO1dSEf5fQ4e8r4HV9/yUhnGKso8SZW/KiFHblgQi7hxa8wR
V5Zm3NlzX26zqVIvsjrVWduThDMSZttSE9ij00RubYQhiylO0QWui84RrkNzZOziNA3mpqjgWFrE
V0veDpY71XEXU/XI+9JNnREnLqhFzh5ipvI4DFG7HaNxsF1TqXLFKyNpPGcxazTvtcoa/KIfq8o3
y26y3Ewru6uudwAIz4VZPuZ13V5XBIi9p2rONLhmTMHZU6U0l+HuRIBA1XpQHhCxti/tanF+qD3/
EuL+unopPnbNy0sHmP5/AIJeWePd/xpCv3tKuuQ1SP77f/8XSp7b8QN1OBCBCPdQfSCw/gskL1n6
B9g+oJ0gvskr447k4gdKXpU/sNwwEaMmTUcJoeJ/geQV+wNBIAEgkif0mhDc/RWY/GH+srbIEGjB
DQp9FNpWFPYPo9zFbjRptGMrKIZhHN0E5Nk2SW1nj5MPXclIdcpLblbpZWrT7trEx0icKCscJhZ/
PwF5Nw07IEvHRWdV1GnZ1AB1oqJMN02taZ4eF0qgpuGJYuVhmeSvkdjbKy4foyCgO4fvSkVECnOK
+EGuKLUvV4vhQ/Y/ZXr1dkaZUyqHeN2AcAUjdDhKbGdyqfa6HkhDKl83UIBary5Lzk0hd7K+UfOs
26FdJl2ZU298GaZSTTavFt/NX0nBaxrCYX1tfVFaYLBDkQYBaktJ6PARHKuoLSFUnWOlboE1E8pk
c+j4Ey4o28kkNtTkUDqRIGLJxq/9d4ayDovjJJpf4ED+0j0/GlbNQyxjAQrJRQUVoYyTWN5LeqZ1
3hKrlRM4k9LQXG+UcfFipy4slxIuJgBOlZbXUSfp99Uij7M7pJlxUVRmRp1uMOunNKHz5WZlFCWu
QAfuvFaW1eNUcIa701KQczjaQvSZxGhUefNcRI7LkyrdtgHH+Em2iU23iQGT1W0skejfRNxKtWdX
UjFuQmUM72MtEQ98LHFnAZ36aqd1OmxmuundLheKnnlm7Zh3EVivPxZrMszbzoiz/F5PQVq5jjHX
YkeLwXyMjDnUrwDhxP19qs/ZVi/FMmzsIlVUTzEXDfWsLh++WCPW2gFK505FhTxTP0amVbTenFji
fjGJXLeEi7rummPsIIveYHQVFGrYP5l4TjxrkSH7spmP2nk5JBOx5OSYRAi63JleLQ9K5enKYF3a
/dLOgWEx7a4lkFdxCVlAptCvziovZ1Fom0JIVelXVUpDeuhwufLVrlMrNwenGvtdWUX7oiE4CkzY
D8IjNc03iW0hc6P388KFT9Xhyo6T6VNURaPjKvlCZ3/KFvvCGvOkIS1M7Oc8m4zUwymlyT01UXR/
cdBsk4nOFCLwZZ48k43Sb8esesFqXPm4pKpIXHitlGzUNs//rJ1Ex2kBRwWi3yIdbopm+FrC86nd
TJR67za2AXxft6f6OexCuPRSq+waaRysINS75DYjZb7A0NN5aKIhfhmbJIfzL8lO51r4cj9ACqq3
FSI+W0uX7PM8na3hXEiO/lij/36j1ghOkuep+hkGxdbiWng+X04TyHp3WRTndjBNq/HNBJVAdK8i
dROlJci6UiX/Cru5Nj2aT9DEB1sfryYl7mtPz6dC8Z2S/odrqFL8uUqH+BaUTSYFiV45/W6FJide
1mZRYAt7Ep/zgUnD0iqxUvOs74HmutWCufDZpItwuXDSSYDmU3PnLgGD2Hux5OQC5mO6bNupkQYP
np1R+31YaJm/9NKy+G1cmuVOH7Poqz7Mpu4WToaSoxpWtul1Q6e7tVOK58oq09zTukXOg4q2S+kB
ppe0a6GNXUj+ATktSKe2vBJ6AUMwIQq7o7FaPmIkrz5HHWkCYY0U3s6lsK/jVFiEVEYV3de9xRoX
o9K+WASoN04C+MiLslbczonSRYEI5azx1SQXONgakvFZl+T8j0adij+dopNs10EQ648WzbGvNOKn
msMF8XbXGAuzXhUzc3lX0VwPr4esAXiP/1WiebIVwRlGwGZC8Q2MvO3J8gTRsClT9oliCefGHIy4
89WhUL6EeajRvCpWT9QoNyButEmhXskd2ErXtCEh+2k/d/z/WpInP1Z7Pgw4NUXdJDKAQ18Fmqx7
AwnvYy2ZEl4XWVc8GVE5FaDQKXZtCuibJgeZpGqbclClis1qN6qf2Foc+yHtMaDOBQY0LjZ3WXSt
Va3AJzbNB1RjaNnk237AUxgqtlzUHqDVTN4u1QQBq2PvLO5MBIysklLEHAMyCZxrDvb0NPUk+D59
t0oO5KnizTpLkxaXuCGKglrQz/SngRz5TA+T1PAw+NEKf0zt4smO9PxmYfXGbljHKplmUy7X5iwV
ipfZQ/js0LbTN2y3/pEAXf5US0YGi3qFZ7oTlgtYBcnorXqtqJTIh4jaEIgWMx13p2lSxx9beBM5
gBJrB29FNH6B81l5NvYdK3OCQHHf01YXpNqFnUMFI887casd9QEpJK+IbwwlFWqsEFWOxcQU0+4T
2h52kPWjhBhgS7/nK+BMSiATEBvznGt4Uve1yOXWnxS5bbDWVCVjU3MQnNLVO2wZrA9DjY8+CL0B
qqO42B7esOAuJtEXmRFIdW/cZu0tUG7jTCxZdadbfLmfhxHvjUZtGyYm/Qnaj0fx0lKOS0lXyQgS
ijo3o5ov/jhK9mbQMv0SkvPLz4c7gjCvb0c0uwrvwqHGn/S4Sd80xdJwoOnBsET9bWwnBeUCgzzV
kxtn6QHUFwAikN0TYyCkWS7uAdFJod8NbMMAqkSbgc8wq9nv6lbH8KpoDbeMQEaTUhfzeKk5UQmE
A4vqGRRUlHQvBfew9Ven5Zfym//fGcXYNr/6uCtj+YBSvHt5ar79tm+zlUu8/u/y2S+Lp+zvf9ce
5kr8rh+MYu0DsDX6RHgpQZRBouPvZMlSP2CRDcCLbuCq/bA6Vv7NKDbUDzQK6L5Y1OSJulftkL8Z
xYb2AcTj6oyM0SAkIGLhXyAVr/vr3xHuOjSNCbzbadaRrbAvDvcfDtljOOS5tJeMPt9wsZqBWYaP
dTEbvtMTTPXGfD+W/f2ryXsnntfXRv/BuITWCkxqwM3A/GF1HI7rdItdlU4oUJdqm5tKbp2SMnpY
fqF/kT9lRSzdlUpVBoMF+n/f6dM8eMADKXIPZhrERTmUgV4p54KScOQRvCvnyapztmlIVh7g5Ecx
RjgUoLW+1yvKDpO4nPtk+DOmOPppXuL6T0n0Wz1bpt4LlX4twKT9pcmp/Vw0+X2jK1XvUTDhLl4S
VXrgCkhuMifZFoQFbmbirusO6thR45BrMbmxFMrXVpb8sOX8f7H3/odVINZF/V8XIHyRfIVDf1CD
WP/GX9tK1z6graCQlQEGBSiw0vH/qkHoygf4IisbDH6cCo+flfdjWynqB/BY+NiBg6YKwfr7165S
5A8YkAHtXeVCKcPhQfYLm+owLcc8ENQCi5pe27pT2aZHi7uUIrISS3VrZQTWaJudD/zulEnRu6OA
MAIkw+UJbedwlFokizPOjGKTll1EURt/zhRAoq9m/Z2dCpT6YKuCAOZ9qPZQzwAqubb1D8fJhjjB
n8ikwdV3OhjUmLCN7Cq0b+y+t9vtnFq6Twm/Sd2JBqQXVZ0YfEcfupvKMVsae0NffOK2SqhTgDku
L4cwUrWzOpX1VW66maxNkVraGCRFiXdp14XO4jZFPxF+GGq/14USJjucoPutYi16DNmiU1BeJUcs
LR5laKEJgLoy7pI4k+vzyKm00NMksaz8Ej26DcvCKHZyP1idbyUrf8wMJ+1Zd5bW3ulTp2ytUGt6
DOcLEFuIAYnrsNQbzS3NcTofOaTvDCuxk2swNvLnWVXDFF1lkd4PQ+7IAa3b8krnLMg2XYQN1kYS
+dRua1K2PBh7BP1dfRrL1G3AeaPtHQ4Q/QQ2z5bHv5CroGliRa/dZKLctpvCOPxcjB1+uIYaGva2
Ap1aEbFwWm773GyywKFROZxLRoK+U4fraOEVxRztG0r+3cVo0Jl80kvDyX1QZGXxuWj06rwRC+7y
TWnNN2Ei542rgGgfwNfOHaZu6kwq09A5fBIVzcC2cqb7wm6qP4dcM2mKRV32R/R/2DuP7ciRa12/
i8YXveDN8AJIpGHS2+IEi6wqwgOBgAkAT3++LPW5UukeHS3NNelBF8lMmIjY+9+/mc36vdAn5/tc
zNYXh5rTftM8sP5I1AvTY2wDTf8Q5Jp0qGy0CQe4zVBqN/pKlAdhYvL9ELiMbrmwei7DrPeH/kov
F+njL7aIKsYjYTLfRwlli5p6MXMub7SznW3Ui7nXg16o3YoVfBlSTwVm5OhLuRylSwRPcpEQe5GV
laNehVVmqDd/oou5jFVbcegF3DIHcPyvxK//bM9/uaho//n2HK1CTr8VPZef/+vmbNlUNlS9oLx/
li//vTlb5h9UGxeXecBR2oi/q3ks5w+oXpfM3ws7EfyYSuTPkufy99DUX3LlkCaShv1vbc6/TEH/
VnrgNod+E7b7pfmBNhsEl9Lk77hXHTuTMaTFFjWo/yQrQPVGqJcYbgFk1NOjdBi7apU0zoGw00/F
hCUPO9uQn9hmpVroycE8eI0tnku0p31Euz5+4KUh3obUoyroJ8MbaTNHIRnhUpUkrVlt/8pI+/fC
7XIVF0EsPl4UrogAXc6yv78KKTzV6VLDkslgVioL6YYanQ2x0zbzXC/bDYAkWTl9+7un/D8cB//T
x9LLgPHDIr2wWX7/2GARDjBLYERrxmjeTmMuLTT15nZbtpOY52sl3eFfHEGXA+b3B+YxA/vbZ1IF
/P2lLguECTFePlNfjkYqnBApXhn2vfkvpDa/CH//+EncTUBmhgeU3f9wcBOd7RUaxLyoAAyfIa6Z
zRwXc5X3YdnO2tO4BvZVk6/eGnZTX06hpo80zdMqYctm7pWmdVBRHV1BPq1Mh+MntyhsFQanR6Mz
jQ/daTQwI2vD4iWtg+5OWINZh8IAII7/9yf1V9O/f7gapKGMb2kxoFD/o4bRmFrbbAFro5LhbR3l
gvInUqk+xbjyGcsOq4rWYO5HP7rzGggVMXGR21uwCa/YK+XUV5uajeuUyaBKJPQaTpusn3/mjIqN
0K57/9FvqU1C+ISpiOvJxozMqBmggoJdrtO8XLJdmdVxrETaQQ2puScU/szo0sutUpebFmRqk7uU
O2m3VsEp/Ov+DpdbzTGnPfXVmoGI/noWiuHsDlJeasSUREjSLWHVeTznjf1zLbtqiTb2j+6E7KSb
o26Zlj72J3IBDMqHL3sBz0VQWkzGLle22nBMCqyvCiWXFqrGGH3OG03LKOxTm1PNmtOFEkTZ5XnI
JYmWG+jmGDWDXGro3CU1ERy6AV1ktpmMmw075+Gu1pjGlWlk5eMaoDLKyuUy3TXnk2pJkQYyX/D+
xu4CRLpvltfW8boiqkyzGZMgmx5y+BxPa2XN33pH6Po5N7x+uNOzQBnxiCnvA+OW7pgv5Iknzjao
7YezNTCi1YJNRyi8YIEyhwI4Ay5EY7Lz52F96Hz0nFHurpyaMHvSbO/W8BjC2i5lFa2j3XhQNGFc
R9MkjTn2s6E+Tk7T2mGTYRgZVrq5JUOxrGYytKO5c2ikVsBjnOcj4ouBwpXmqCczXeXJ1IumYeg2
8Jq43pQh5wwCqqB1c4ZH19WyJRooAb9yQH4ERvZs/QRKdYy4L02rhzI/Tx82pdIL5H8FU77gQddZ
3/jhUHZ6AdCmO1ByMGcFx5t7iSJW07CTbMD/d2kuVLqver2IHF+6OP9MXf82XDbpuUDkHrmXrdu9
bOLq137eXrb2bjDZ5f3Lhp9etv7hcghQ+I2P/6dZnb4ae2lGW6AFO5EJd7dkEF5Cl1onD2190cAr
Bz3IQ8utgqeibDb7X+yBv8aWvy1mjPhpZryL5Qtl0D/abChU5QA73MrN9G5bq/nho1yJG3wY2IqK
8wXzpIwzv8SUxmkwDvEm3bPtyICkgPlh3dZDX7e7/32L4YT/fWPmO5GJw0lqE3EMo//3jflvN6ZA
B22H5q+L96s0pye+3BPn1/2pRw3our/cNjSCwV+/w38KsL9wov/z+uv/fmX5R8tK/fjNF4/f+RN3
sv+4dMDgO3/2x3R1f22QXf0PCOFUWEiYeWyATP+vQbb8PwCWwIcBplCqcQ7/WYGZwR8WXgx4oxi4
TP36p3+jPWZq/Pubg08LnTmtDV0yveX/72wxYaAxOBrcU6NV5Vmz/J9rjlJC3xTZ8LkbYax8wlMu
P6UdJBttzr9Vdqkn/uxEurmaO8x0u+sO+zLyw1LXScDnOVEnKI1e1EEka9G3yOBucqaUSgj6XwEt
JVP1XVU6w0xOh+30On+lN70KbdxSdeZ3ZxC2/OE4crmi1UQqLQKzy15FOTZvMyy+axhzn95kTPd1
2+h6aARDjbIkb1QTuXq1yyY3QIoRxLM9plWsA7Hfc1RqrhHSNrYCdm8WpNjwdxJdI03ReA78wt8O
hd1EUyc4UnwxnYTvzHDsauM05zBanF4tlJjFnbcteuykwxzqRX/TaFy61ltXeTq9rxJN7NTYnCjG
UsiTPTdsYC08qC0zvLhGzRQjgHP3Lhra0ECcAvn5inldua8rvR+SmZQiJs56OnWRFrRGs0Pl1b0M
WHq1qxkPg3Fx7ykzDQfjFTPvzWrOhluM0ACaZScRfA99Vru3zejjudIYX5O2XpfNoB7ZtW8k5lzZ
jWgU4mHKWvkipc3BOZbXA39yCt3NrYxj6ld87qrn+a1ZmQxg7Dpvfg7kWjtR31eCEsRkChYu0IjM
uHFhikWwlV7gcWKzqbJswxlRZw6/cMi2pqn8pAO8VC/rauSPU2CNVzJXLz02o8y0JpvgHqGXyaTT
HDvctju9FMep3+JsFncdNKcd4yUzrk0PSq10E2MePqqOttUxBn3vEO3tmoS+JJDv5H4O1FjCeg1C
KkvjtvWmydlVJm53HMiTwdHPdP0u87NcD7XKUuoo8np9RrmAvGUtxM3geFhNlKeOYihPvCyzMXdl
CpLuYNQhM68mRgdTUVphWfqKmqw+yrEahzC3OyXu6ybf8pPIDcaz6DOUTJxaMbslws+XEcPFkHkj
GR0lBITehXPKBJoib0D7Oi0qfQ+gRUdFPszRLKfZjTdn2bGsMdGz9e1xqR0AA21ROtnU05ORQs4t
J/wx4Mqb3Y9FuEUyIIoKR0hstxYkYIaxbWQI90rRqMej8PWktZc+hLT7XszNF4XensP9BFZ03rYy
bqrgE9flJamEN8LyC86eUaQvtsLWd51KkZB+A5nHacdqYB1BIYxLcOpxz/xIa36aLKaEd3pdToA3
AAzbxcXZwUw8r1q8KLcNToa3TBOCWwG4lLP1VKdu7pc7Wg+m8lo5+2toUeRvUZFdPHUzW4+XrRxO
Gt3NQys97zGb9bNrCrMNU6Gtp0nOVyk016sOXmcfdn1Q4zc1uQ2eW8xZrUR1thetg9XXCUmPw94v
iFaMCk/P6/0CTfBD77XR3tNmDcz24c6aO7tYnNNkTtW9PtUUlsMgxXXWdYUZDvra3plTD31OLCLX
9iNDtc85M7Iq8aSiOK/hzTuRGzAKymw/KbUm+9rK1WWfW4lYajAD21Tl3mtrllthr9VfAaXtWx1M
U7qnUZ3DKZ8M/LhRsFINptWyw2yseEiX+SNYquDUo6SIB8JEMPfKK3izlvVUEb138rR52OuDae2b
IsOQ3vCVFnV90VY7bR3lcau7QD/0gXi34TCcgrU3rzxxaSG9KhsV8FiN4ZBInSW04UuppHfqgK1v
lEtoNjlIn5BaVCv1MdaCanIYs4Qby2tW1Luuw/p03ZYOSAzQQiZaZeDGqFxyDUOnNrZTN3nNTenZ
4q30BmVEMhj2FXO5GK6oPLid/2T5Ayr7xXnS3NSvQ4zdmihIF/mc2eZtLRjIarN/cMveb9Em+ntU
3m/sr/I0FN58DhwV2TqTjANG5tdeQzwbDQt4hhPmgkqIfIkR2gMpV+WYyMWF4DE4Zjy6znTON5SX
mqZuKZZQCfpl3UCasc2iiBpAWfcgisK9r7RGnCwG9N/mqsyft8l2/bA3zW9W0N9PGhNxXOFU2Ejx
zFvuh/Ps3TN7ycLKsO9deTHnY+RxnQbOz3KtfpieomD3NDjecGj0m7osXQb1WbuwUTTdBqW3kZMT
qd5qD8TyPXBE+aeirQkpzezlGhZ389Q2JjRj2292UE76M90lQATyJE6dVHrkrkzmhpmLjOcRzsgA
n8ARWxmOsuXIhalyQvEGU6Do1x1RVICM1TzHAlZ+HyHkbOdQoHLAN2izd01QStjl6tyZ1rW+iId0
NPB5UoPdssMWbpq+9i24UUzpbVZh6wZJqrX7enOCqEfgf6iLohK49BnT+2bM7dMIdfxYjGZ7u/Vm
h5+UZk1r6AKjEJMxBTXMW9k+pR7KFPrRjV0zaKuhu9eMbYH1ZmHAk2b9UJ5yjrGPdSRCIGpGKydo
ovDWR4g+RnMhfcPHMc3p++yxcBO7BzGNfLfXX5CcFCerddvdClL6KmbD6k/jWNwEjsPBsg0pPv1D
DV070M9AC+XOUvl58T0tCJ08x3+xdFqN5moYv1UeedqMwMDukyFImzt3nSx7l9Z6fT1WjTte6cYA
o2pYxDnAj+6bl1XSPC+DeWPIqrwbaqy0JqJXyrr93pY6gAfz8CjNYYzBXejHp62o9AVmbnB2067B
2YUSsdpZC6Ibt0HADPGlPJmDFTxZ07I4kZ81LqcjJkklR2Ur5qU497n1UKSmP4W8Jnm/y4YmuMt1
Hk5SpJSrwCGq/syMsZrA1o3SDItNyDEq7CEV8NrSvIuLoOE6KtOWVcws0BL7EUbCFI3wVMfI0PM2
e8rG1ftZt/N9CjkRZpY1euvRJspuinmCoxlu6yq6F1t4ApUT5B7J1NP3PsxC6ddiWrwmtClK0xt4
8bqMCrcEkhD1GCwhdDj4yMoMUszf8PrcQn0qNJUsQF79frY19VUa2IawgWovRdP58cqrdNAG3Uxc
CpQFyUw7W8ngdO7tbLJofYyxUA1nZ4xx/ROcEWLPuvlV5rlMhEEGwcpmmk+REfRpTNigDQG/aWK0
DLj0loIe2HZL5pd5J14XVDRZtLr6Ao/N1u8GIz23nbkmonPSq7S5GBGmvpbHrT9VCzyaSdPjDFMi
DMqafIzytFhFPC9OhohJbtvRRQZxUtiYaxiY9odxwkPR0VnyRlH/rAvbDUtyEm4KXXrX6TqDhELk
xx9OawU0Io7SzwtNb2dt9XCtNz15M+7AHEyU9/nSOAMLYc1OzIevHJiEe54yRbvV2Ncr/tb7YNIe
5aIXWTx7qO0LrQNEKeWzmbkyoorNv2/5etCrhskP8sQXT7VQ/efStz4nM1WHCS+iLx6sOGSIa/aB
0u5pORYSotqi9anB09dRgHtV6Mbf+97Q5yRfhuKUzcpXz+zc/nQa89Q8EWBJCl2j/Oecc7oOZ10M
blxWaJdm3KqeLRCZdwVQFrmdNV4MumAjZsLSjgE5Jh+5hUfuqK+AC+ZgiO9b12LpzKzty8G7p9i1
ZX+qNJCzcM0I3NiDDa31ecIiowzLPnO3OFBl/bYtc/Ojtrx5Pc1badf7Fp1tcPQ1QaRcqkH+FRus
nhDqUvUEwjQH4QpEXe99s5naSMFEa0IPyn927RP56FzniB+yXVe1hXXAN67dzQGW03DeIN7d2DLr
icJY2a7CnIRg8FZ/GGN+brYeFy/ADseWSBl2mujBHxTQFIEZKyYUF5LVaK57E9JKNDZ9ELUa53Ok
paqMTWwFPsu5me+A+DI7yRUVn0J56ZYElWZVIbdHog0d8S5rj/ra7uWRnUA1LXQ4gcioHQ3jABq0
VudhKxDkNKUW6ZMG3VE6VX9f68Xyo0IPVoR1H1CGwlx1nkbbKSgsJ88RO9HXHLzrsl43PWYoT5wj
IPY1Zg7pTuvqR6Mw6+5ESgwMV9dcDIJRphXj9V0qx+FHn+vBlCglbgMl9h7Wj8+6XIc3dKxdHWlD
7r865szOXsq6J9Qb6tTthWN4laaF89lA+MKVORjtb7NdQy3M1Zw5CUhdOybNQEHVSHnHhI5VbOXB
RwFdMIsoiO+XDSCNQm4cdwNzrzqeJwc+MN6MCxxsJzWpOwO8AHaEXSPtE50otAT3rTIPDZ1nv9dV
lZGRYUP1K8aqzA7oTC03Mjc0ckmvoB+h6wjcCNVFZWPElxnu+zIPvb2r6r4WMMtH+yXVGhftT70O
qDvMlihdvAkcTJWAwpM8W4rpXORZFbnzmOGoKovLSsXD9EumDj5nXVAaz1Qw+EYOuJ5SJmXVAY5+
e5M2Wfe5rJ7fh5ji6K+upi7jwTlvg7NuV91dFQin3hdog6nirC7B3tWakxQfwPLaoVMLjuVYGhz8
g3D1tyCoweuFIbTrGnz5MHdzeiN1DQmoh2Pkc0sGUJGs2Tjf16kxfko0qpHYrPRrwPQvqYzVDb0g
11veloVqtpbCuq3B9EWyGH2X8V8PUqKbZ+WNvli9egAhrqPMcLBfgYKvz3Ha6aO/GwmmLq+nYC16
alKPIhK6Yge1efLpjlK1tWVSQREiBjAd8fBH9De9LkLIh2BLJzecN1UcrJlN4A2qjJ6eWjq7gbre
rzv4mIMto9Ixrz1tsx/saj7VmV7tDUFVA2dzMe/mQMwZa2Cdhn3uUBWE61pXy3UbpFlobNaoowls
i1csM5fmFMyIhvAj0HWK3ouJcFVvWXbGxIAmSMnFasBQoNWtIItF/ujXa7fGKExdOj67WLsL2cFV
R23WveUAciLG63yjSbsbsjIoYy0oTXma6La+Z61UXVLleppQ53KUDUqM3wI7rbRwnDT3ail9c1fy
tlKq16V2v+b1wCnlay4n4frgSpqrydfx1LbhqpbQ329Mr3SPIDHDnayrPvS1FhGq5rZvnjVlMO9n
/xjQrzxKw8rf62xB/+jXvhFaNOmcpVZaNrxwM6C5341zEfnmogDxG/M8CwMz4QaLaddsh5MerNtt
YfMc8qW4GXNdoZ+SPHK2g3jBoja/8VDzjQfT0Iz1keg++yu3ltK6qvq5bg5BqVWHrOi9HKBqnolK
5DW/0EAzt73zSYxBxVd3roNdwugtbfCJ91zDRJtCv3qfVSPOsmfd3XoCNRYDFC0IplBvpwN2tzvd
UmkMivVYiu4RJ/DXMnB+aFOqv6raY00a/dPSCQAcTd61Dn9Kr+8VMtHGN7jwtFxvJ+q9R0GpzVDH
uU5Fc2DUi7AgzV7GinOvdU793HxStH5oZX8fDOJBmsbPxiC3YWL+XpXNDknjh5ljeW574zGDMx2U
+HWPcOv6pl1jiJIIHlmNs9PdSb+7943mG4HVj4Wu3arads5dluZAahbVTN7dwqW4Bbm5UgEvmTS2
D6frvnUwPWLfKxx8OMUQLmzVYd4433u3Mn/URk1XMILHjzL7WMxq17XVWQsEEE0AjkL2RORMSC/G
YOgBjczLC3NRcNNSh8ZQpxG6gAOeLk8QJRggbFSdvO0/lcVbYszmA5mTL3KgI3IGWMiumOjOmUhe
BiXyqAn6nINe6t1l2NXVynkOWhjtu1ZAWilDz5V29lwhp9zpmzxzQN8wNOGMs9YxDLbl1umDQ765
D4A6153R4vDkQpUH92B6lqwGPYWzdnG6VQfR68NRabMVp2aZePpypQ3tjUUNn1alG27uTNwG+hG3
zs/K1ZprZCxo4r3uVp/JCxjd8VvNMDKpZDElVV8ER7OEvc2U95aCayCkeYY/0apdM/nuTh/H52D1
7qQRdLfCys4dnZTO/hRSEyz9cz86XybMuLOx2v5JzbS5gDb9lVb1243hLjfUWmbYed7BR1gfOqMe
MYD5mbU2avN0+4Cx9c1AN79TdXXsCq04D112h5xorxbzZh5X+8GqEWSisMFOR5+CU8vbfBw6rT3g
Co3uT4BQeZNvMUJqxBWa9wLy0PrGGCIRgi/I6R9SuJ5yytUIxyUVIeXcL3V9Iw1nObp5+dA5gxfT
RML/d/vi3GnOYO2syzNP6VG3Zv5MF/QDpk0juBbcza7eRNyUdRoSSzAePbu9NbTycWtqYKRZrLdB
Na+fg+0f3Sx9maztveimE7Qab29V6y1oQh9anfVgUL3rmygOK3b7+6al5ROGc0CqYzACtEkbbRw4
/gO04ayYt1u0P+KgPLFHpg6NqmcwqrN7R7XZDI98jNj5G8vj0lAf0LZ89DXVr+F6EJCE8MJWQ0MA
O0uCNZvXrammW5wVcRIQ1ZN0mwenTL9Nfo46lBOcagNgQE9/1sAwVaBfuw2VaVoUI/cVQUw5BfeD
L9tTl9st1UidywBTxGnYKW/NkGNYzlvG9D4BAbnFGP/dSvurznDeO29WzE394FIXTVHNLBgpjPVt
0BqJvnu78b2BF9YYzplbje9BPlc72y6OfW2f9LH3w3ytxuC2ydD9J/TbZrorejvXDsOU1c4BnB+g
tHXcrP1utWZf/5CBofZbXgXnQhjb49B1etiL3LyXuW89uVu5neeWKZsU+ityf6imTt1FEzFRcbYS
UBepYVUHVdfD6+Lw9Nt59XZeIb1kMsf1YUjz7WSJtGF5LloyrYD/uim9z6kB0CD8ZzcLyqKcqAD2
v6V/LFOjSaS9ZJHf5FceMugjLCwjQe3WhqMAfCuLU1d1T36z3eMy/5RR50Mx6b2rWTbrgaT7Q01B
CqdhTzV33VqLjHSWVZwXxRw6weriip8jarK8J4MxZgTO1JJjZxpXWDf4B78ROxDJKxauiy6XNYs5
yavU8dWphqI54D8OwWMot3gWXrMziu1gNeO1RzZ41FTF7VTqzyiBDvqAPtcGPruqctH/xFtpOWTT
suEZ3KjYl/a5uJDX13w5tsF0VN5yQgOVPmZiupAXS0PGXmUdM5cOEmHK8AbRBMhwK2+Qjh7KvKmu
rVph423O1Rmtvfut6Ovvtr/BBkFziuBpfIZtlj8xCtLjvBdVonx5gh8m9xl5SdJr2iiX5kmCcIpi
hhdgNe2rWXgLBt3dJ05Bn2JABpLS0TfOMsZBrb4uQpsOA3yDkMIOlZjNTrvRNdJOYgzQ0pLyVytz
ZilNQ5bUmS1DpTw7pCv+USrt3VvHu1oaezQ+w7Gw6x80OBzwmr43++Yw+vnb4mP5YqzPGTLmCLT8
2bUFqrstsxLePb68P2RtFMwV1h/e5+Yr54dytn2+eO/QAF8nbqhvGHxn+DD7ZRVHG1eJpUphWW4/
TX0mM7hXjR+rwvLa2FwmTGznArXPFDBKAjS3E+x+MNVb1iJ2urbLYqZr6Wlim3qx9OmtHJ1x5/f+
i5eW3+hOvmCv3FZLsSXYi9xQF67RjLca8y8rQuuRxm0OYsPffIT4SsOT8uik3D5smw0IqxPvrveq
pO/s69nyR+AEwzY/6hI7IMSTFnlvmT/ONnh6RtE3z0UbNpM3xHiAEUa/uCMbS9UFF7zNu1U5+ZHC
p1swh9w5Q3T3d8uo7UFgkN/mQfdW+517HfCUfzh6OnwYmvOmQ5pA7CKxK2FV1+Vw6zCH0hg4OmkR
M9sLbqi4WuuAd3FqHlNbLujDFLcAg4JUvixQOu7RbCTdmqnTnLUwkjbf255h4qzYMdTKGBlIaW4x
RUstgoaDr5672xlUgQAHcjkbognsrhvLh3nrYYNMhpzKhE5K5Q8NacVEIY+Ma1aH3EnJ1vFVAeEj
/1DlT9MdsykclVEsz05FxgU7Am4Efm8Np0puqsamQqFMvObqvPw27+3COdUgtEkDtpWFeTVaKGan
lbewamORFU6UFv772jTXlb0AtSKXc0Wdo2E116gr9fqSIZqQ7esnqtBB3ed+EDea71w3aat9L3jX
7gyMWvAjHWJpwkoJVArUTNxRt+knss7SxMi0H2w3N+1mYTI0OvHgZ94Fkl7iucujNk1LGwAhqHbl
PJo/HLgOMUvHjpeu7956OhvGQOq2T8u8QwDTQcoPYMZajaD+5g0bRYJePXMYmUhHA1+C569vWnke
aZ1Nl2bT6hQ1hZUlOJ/WHnnT8zZQDbS4QM0sblOPHI/gIkjHZpYIe07fxFZVn6XWQlJm7oymDtWB
u5vcOvLhvf0a3v+HxfCXi1PzP6cxhJMkdbCAtfAr9e8S7Xf5hT95pPofPoGsF/9aHStV728kf/gI
OuMThCsYu+Kn5UIJ/G/tjPmHxf/jny/sTqZ3Bv/2J41Bw57AhdsG/QC9JWFGpvfv0PwxYPuNAIMl
m8cXY3tCacCnsVH9ToApJfivbomX1bH1+6EHgAkgv1WAGKcFanm+UqbkLpNhZdAfq2+Wv2+6MbLM
JZnGauc6jxdAzVqRL2Nex/uPkniFZsQvzGbkaw/j9ijWJdFlc+qaKxjl526amZgvmfFqZSfLfDC0
j3p0D+aIj5dEaDBNs/bSGT/EDFtsu8IWtvWsyBk+NXhS09ZUaJ+xRAKZpbEBIk8kJPLcGHeef4me
w6bU9X+mtCOtQSk2DTDTfGKHkNeCtUlaqj67xX4k2NnDdIQ9hm0SM8fyZvHlg7M9FFahhcLNHvMM
Se8Mi2PWTraPhlNjoDf3Ju4mnRY2I1FzE3uJbkAckhRSeTHvU9kftHHaS7OJmX4AWuhXPS4f6fw+
e7OMM0XqixZoce5mPzrOtBYOgbKvOx3jIHm0IB7JTDdp8uos2qzpNMx8/2HalQy8jTaLc2bIovSQ
EGvsZX6MF0oEn2Snxi+ty2O/+Zpya2dv3b6Tz37wI7cuTVRfhQrDmdk2bkaj18OB6Efw6jEqUQxV
jvu8La57sAzcuxbdz5KLfjOAT+HgkG5N+c+cbhpKV0zqpwzxZXkpVY+YEm5Fi8Z+9WFtrHASNNPr
r/WiQJJdwnlpzqb9US3Om+tCvwtM7dvWfJbBEmvetQo6MjIqGhPszThBzc902ph36cV0hRhtuCH6
FnjQeYF6EMKPQTrFQ3Zk2DtNlCO1f+pxfvboR4yWwEYyjqlzX91i23eDumlgACA79wbA7+0OqVa+
L/yrtjMKbv4R2Wvs1JlztdiLQSlaW9fWjDHDrBJbsWFDLM0Jw+oM+pRy+tmnNW90RyXGsAvd8NHi
Je1z+WWUVRj4zR53Q8K/iwRo7SLXMGSkOfTb1LmhlfrXbl2eFKYIPUb3XoqbV1RJzncPcZbtlVGg
Z3tjXiNt7eOx9Q/epIOrKgZ6YmfU6HyZIOeTFitM1bbqfgqYTOXBxWOhiXx/3WvEiZl2cZsS5uFh
kNDMxmVwGuk+CZa0mlKZUSaDWBuuCerAYaqNpO8czKzvQ087FRj5llZca0XSDt+H7mnwdrn+kubM
re3luBI+jP9OcAdXqD1i5xxh/Yebg3YlwJ6mEnh8el+w/HHb+8kRR2TTvKf6blWuuLUa4rwI4D0s
unogAHJvbN0tmjdUDzIEcoOR0WI17OsPqntNC+1kUDpD8IjR8jIsaoZEX24wbeUnUJqylAaIqJ76
0rbXQn8zlRFCL+nvVVPFomOkSHmRmNq5XY7YPVUDQaNNg0PSON0bJRCT3iTmiCZf4ddVHjeUuiz+
YpZjDHx/xmPuUORrmHq3UEl2jGSjycwiUjzKcK0+Ry8Nc0xWcQDLGPkieclZ7kB2lqCVr7S7rvrm
5uZXmmENgCnCND8tafGWOqwGf2t5qz4Rtkae4hUhLkOONN/LJ2NXSodq1+SsNMfwo4scPDWfGzWG
Pctc6Fgx9Cpatp+p9oUPGBJ15N7Ow+ya+7G8L8uULeLmv9g7k+ZImWzb/pc35xoOOM00ICIU6pXq
c4JJ+jJx+r799XeRVfYsFdKT7Ju/SQ2qrBJBgPvxc/Zee5Cxd7aY4knGGa82maYieiUynsFAe08r
rgxqR99KLQXixIiFoS8BJeCMGFnP6tS1xmus3RRRzN+7kfmXAgPiqORksKzdmp7HSYOjryKwlKSy
TQ/Vo0NtU6c33fLouS8eEqiR6CLGl7tS6GhARm8b6cO+rsuQPx56ra/VNCScfPjtNMsppsTzZbrV
1UF1e7233BvLrO7aLg5U1DxXlrNXkXaSCvBuZV7YYLtr1vgo8pZzVzQY9y112cgYhpJcID7Vcfba
ok6i7ixofNfXWNV+Dny1xNTeAJYFB2Xrzy17DZP76WcD0s/XCk+cR2m7BeK398wyAkFFF60r1VWe
yxu0ZpsCjiUWgTHGepReNjDofnqJ7us1Uq+cZhaz/Uqiq6q6eLgsywoAfzkmp6nRQ8XsOPpZot8S
lZsiYmt/1DnN4BnJ06bTnexQjyQ8+0k7yHMAAdMjk/t2T/hsc2/i1DdjNlnd1tpfw+gZj1jY0xNk
F+1msFuLDGsjfWqIm9lYiCpCpKogE/Fchxk+7bYN9+3ITIgb3FnlcGLVoD5whdJZg/QCqbjyk5Fk
R+QN/Wk2OP09Hq2OAy5DcupEKuZY4hnAxLZRg/uoYAzGCjlN5MUPHDs46rH5e854g8KFL1Jd1JO4
D1FCYo2JEmpbB02hePBmnl1jQRKzma83y/XAye9AcHWQ6NZjQe+82NTGxEiiO4ui6jciZHfjlHrx
KurKOY3aUF+Yo/cCpbWHBYAXa9mkpR7xPSlxb8jwFJX1GfzHk8lbHrumWQ+2b0yH3IA7AOoTE7kr
7YPnVAeE8XHQ0j/ZOMBUyKPdWmxK5BBrnc95LN5FCpFXrR71YnwqpfFYGdUWkUEMD344qLy+zitk
OWX72DjjXmF3Cxiuwb8Quruj3XFSRlcTIpGMvR8l8bq9bCp94aVC/Uien6ad5IgZMejzMGOtO1l0
uidLf8b43/2duwQ+ZlXRBnrZFQ/kfrm7eQ6noF5bd6LX2t738Lmxr3YxI1oLV9xNh6UkyK3Wusoc
LGxkRSoZB3oX9neFVaqtlcTRT9uqlWSVbRrhQ36j/dzacmOXVA2VAUNvU80s2lXsjEhbADbafWVc
F8wcfTumX1uMqbNvrNm6wRsZ58i2VP8QVralDnZnVTehNMt505oJm/88mPEJDZfOT8diny6kJ9JP
jJyMJdRVyHsIJkF3ppUeYisMlvwSI4iRvk3z07TmO9rkSnPO+Krbq9RznWeEp/UGYVl3buGtI7rZ
aeXPgqxG9KA0Bl9xwjY70B79U8nLsB36jnGQqkMBvpC5kb5p2F9P3aHLzq0eHVuZpN2BNRH04RDN
u3RR5h/zIbtoOu9zLV3OOjOKbgzIbj72zOJCg7K3Sa23xrtLnfFMUl48IDOZDx3kwN2cMnIoFd1i
jvzjLcPT6dnir7+0afUEYxLCMU88Z+u2rX1TLrN74bVTecOfEh7iZAJqFCJ/x/AUF0nzkM6CIaCX
uRuZ9/RK+QOWt3404n0mnAPCsow+phtesxnrO9qRCBEmkx7ZqJ+lzOove1EWr0WsFw8ERpbncuxs
Pj1EKP3scr0CZQMSpqqHFqO2poUEC/nkSA+x3nsC64tnoiTI8l1iOtrGlG59qhdFE2gyvY+y5nEW
Wrhn6mbzSYLcWBNnZCJ+OtWCBDKD6tcUcr7TlrR8QfQlQVS2Ibq2dDxpaboHmVAtuJQ53IG6se+d
wlM7bSyNE88OBeLYUcNbmlNb0dBQOy+Nbpi1rj0JmKXo6XoUikPyw8pskKbhaVN0jyOGydi9Wer2
WUV3dbmMWz2kxUTv7jAmcUkJJxCkkloRMou5wpFL33Uc7mKX0WHdtGi5AEKdW5N1p3Xd6C96fcGM
nwNQCJZSyJDGaBz/YrSs+QU5AszZnHOjnm6bcvLxMv+pDU+clIdbiaY9jyMK9ix+o7NdUaHbT6J3
HpJBl34zdbshkdchI7dTe7DOk/R3xm8ZzNnaHG07dLvsxLRJiwBNDg2EaHmUmoGtBpOOIBLvrFM1
mcHYXKPB+5G5kc8yeDZ7CzZ+c7xBrPdY4FXuzLY97dqe00GNAhDDzh7+xj3642eEosbG4JASOekp
yGLka7OGnGVMLwabgLTCK9b5jTWByYHrWdreqds62S2LKUUxI6tdqTEuB+Ird41mPEQx0OI8toxD
1ykvuXYYowVo+tpfiVR1YKowhFFLB2sUmnsxhXMR70Ds1gc2WWZKTeiNTGtke5FmfX8JEBJj8JAn
JX6iMuXLQI8dT3WBbNnp26DM8PZkdUTzx1bD4NceXt2cSSPnKJcB5wz+1uCZtM0/wzgxE8mqUg9y
3u9gbEr12tJnD1AknFaz1rbn3QDtcSksulDl2JxUWhOuGE1dxmd2i35zOZFmtTxp+pJua6jR9ix+
JWT1NfSsg1SV3aYS9jOHYjSVy/QSldmAdSj6b5z6/++o/B8bz+X/u6MS/Crylyb9u6Oy/h/+01ER
8n8wAnqw68V/WicwA/7jCgHB6IAd9VCGYcrwMPP8346KdP4HdA3/m4HUHYvu6pr8b0NF4swlGdpD
h4oOgEJU/Jt+ynufp82OY3LlFfAHRNJi6vO+m8KMVsPCtow+DgkQdCCegrCr6i36ifLkr2fyiY31
2H/CpVYLMleBP4RFklv621Kaxuz5Vt9O6ANxcHE5oFboWs4nZyjOFVXSfmzy7D6pGrqM8aAOX19+
7Vz95Zz6c6t/2C4GLHg4Fcc8w35UM6qXZZU3ppG6FobiGDrhBmEHGYoapWpOC9wjQgQTr7BrFiUV
iVvHHJw3CNnhNaEIDWLcbNZzZHhMjDeLaIgiQEORi52xMJfYO2infjMXdHB/kJOm/NrlkTbsU8pP
htIYEenUxe8pxGiwyY3EESsOWt3x/rBINhaRyJEzD4/DII17vdWKC2+YtW47Fpm6//qBCPGe8Pjf
J2JJuhNy/UXs9eX4y5U9V3rY2HNC4zz2iJvElmG8FIPEuDNXMs9R6NvWo55hKM1a2zADvHIcuJA6
UQoCIaz/WfLRMDbImXEDqSyygzaOqrcWroCz8YYqZ8pSJC4rYRRJfC95b76JyZBiH8m0Qwi2tpxV
kmWvsmcD2KH3bqYTt6vKp4mJcokSNJx/yDoHcwGCccIiYGsJZYXbdG8JkQV3beq0+VbjLsZL8BTq
cpja2jhtrUrJK2w6SbrTcydvD3otGQZqHJmXTe5VMLUm2+gapkoejlLMMSjTVR5P4CHSonvRMz1f
Nc2kLhzaHiv4xeKWjoYrx3R/hqJ2SXV11Fht1bBuNTE8DRjuITOPoFj67pb8kyi6NotkMvywdtWL
0zgGHUPqvmnPHC5Hutg4LQ6DFtY4wPLQZA9uJYo/fYnxwSLl0lEHy9i1Nou1SHtTL4OF38pkkmf5
8zDpNF+wFpjngxZ6zlkbhugqQsvOfsQ27LutMzGVW3HiYx9YbtY4J7GYPOONG7blGSBPW/eJaYji
G6KeHOwtkeaFuyV2K8qUZBDZLuOtyP1UL4zsQJhtlgWUK62x7SrDK64SATiTw25idIFUY0ZHhoHi
lYHfqQzMzIG4OMq2sDcSrnb42gMRARhBDlrk8yMhY0602q6DZfQs5g4pSgwkNbmLtIec42pr9dmI
giuc4p0+u+i7vn75P1uMXJZczHC2jp3/yFOPa39OB51c3Kh0vL3NsD9oURRfIYsdlk0/dtN2GbRy
N+BQ2kAoCH9/ff33VLQ/nx7EXIJodGY7NknT7z+9Tmggs122YRinBWm2pYV0oo9PDU4O+xJm9Tdh
SUde1v9ckHYMhkKwDjakiPcXtGsiGCuBw2ks6Jd0lt1R5hXNWdyU7ktfT81JaCxW0MkpCeZ60A9Z
XZmv5ZiW826amRPmzHB2i9TMMygvDJK+fh7rhOBodbZ0kk84cSOvp9t35Gs1mABOaEWwt2lheV16
s9z3aLq2o54OlIZTLPwkmhTqxdzBfjsZtBw6iyov17p9i676m93q427BmEOnXwImlBGmfrQxFoh6
dGH2ut/mVm34Q4LiduPMyXd4vE8W4RUUALKImQvcOnm0CIsqlaPuzrqvynG4VoxGky3LmZlsOCo7
vzRCD3BfJ4AT6IyqBnrjHLNVW8i0so1gPDkHaTOPTzVSSLHr7aZGjwMvl/NhiyaiL1fd99c/1seX
F3QgTCcHGQCDn+MQESh/0hnC9U8elupVmPiswilkVO8U6pYa19p/fb0jfCKDJZznBvwoA5wfKXH6
0deqOehdI0xh/qBl1kMdWh5as8Yee2wPixnYNcj3fS7AWSZemj6MY8MQYaxbbff1H/L+paBuoXJh
urUCHCGakCT1/iNSi0TiKhKQq6Qg3GQu9jssSPPd11f5M8L6y3f+5zJwIegPu4y7qNHeX0aMY2Ul
Q7yq4KRdkIRSeLdgC+wfcZ/Nb71VhbuubZb7vMqG8zDCeOljduWsZCV2mu40gRD/pJzql4gJRfzN
l/p+5VyfAX5lajkLYAfDc+9oIancBBVsyPGuGfPwUEtXI2ZEqD0w3Xu8wMnWtRiDhbjVzvR5aG+/
fjafXV0Q5UkCIzxNxzoqIuPGaLFpInR3lk5E2y4jsKhMV18IZmYM+FOpXaSDMeYBTtN+2zjL+A2w
5H3R9J/7Nxhz8uqzcMvjqEnGk4oij3dgKJJi8XHQMbTrEmyNJaxpDsVZTNgKhuevb/xogVyvK0FR
UfhLVkmI4EfvnlmXttFUJD9YiVmScWkgGgbQQGk0mFF6Qa3mbDXA/lcyt2nRYM0Yp10MryoLSole
bmfrUk3fbKPMb9+t23/+LAG1ZfWwQ2DTj8HrfdkbYENAPrTVeB3VpnsTa1NbbQqdfC4qMiRGWdWR
odUN7OmXEA+3XppjktX2rkonpOtJQq5l4zApizg10LYwG1Y8cwnB7grmrG+5UXaMFJWlQZgmaMMJ
FLmKT7aSXrLNWiqqKqyyPc9iubYi7zGJ9OgcEKkIaRC52C7h1DqsrDIDd8Je/lsqTz1Z2tQQI9Sp
eNnqsmrJTGt1siSLqZrfNAWKdtuNrnEYIXJMwZJ3w4TC0wiDprAlb7k7V88WPfErrRJuTivQHmjG
F1z8LB1cRl2WBzx7bW/GV4aGp2fTVsI4MI7zWmReRlWCEDaQVrppJW/x5Y2Mb8Y6EZuG9IiIBFdi
4za6Yw8FtRyomH0Bxpj54Ex3Zg0oyhg6xe7vJXJpM09j593booftUVPL015vV6OChKHxywiVQxNN
5nIJKsZmp0XSUmBFWrEEGU3Iu4mm6FMWxu0vNyIx059gkMhAtk3ySwmqwgNrsuVuTIzhqMmaaXxl
J2cWhq8UMaoV5dPOXhgEnJg0d1w8GGEa7dCTA24SpZivij4Tv3p3ml5dodQl56XBvONmvIehLVKq
wri1LnpNFJyUSkORCxOX5Uh9YphIjrTeizdhR5C0b0z6OsJ3MPRsqojXejNWC38Zi0XtXmaVGT/l
GWZcutzY3/EAKRyI9JebOgBs5u2JiC1iHzU2EBNRzISfCGkynMf6wlypz/j3KO3/IbxkebDQIemb
YZThYapbRmraOHcCb8g8NH4tNY/fD7fIg1vO/QsKGuJ9EAHrzwalyj9UlgxHeyjmvwlsip5Uimgq
wNEnGFBmsyQzVivMuwaZ7nPZj/oN1B7vRstGPQv02UxOwRUzNkAQBWTW8EZG0AUMm8tuWEokwpU5
Owfuy3kTLk1B9AAOUUVGaZmnMnVtUCzC4EDXlGbfkK0lo+EssgZODJrduvi+Ji2KdgPFcRvkKkWA
QPoLkpyZgCHOIuk0HRJkqJBqZs3kNlbd/ymYFSyAgJlIFyzCGvPfEipOKsIu6xc7xxePmiesRp9D
osELSUNL+EM11b+tbFIvbsnY0ZeAm1z49Kk7wCUEwEB/kK4ET7JvyG3CaeOeQlZg4kwannYYZjTt
fqoyJF4dS/8rfho0wM5S29Upd15Nl/0sI7EnZoy9uDd1orQauKM6oyUBFH5YTI5z6B8oq/ZW1aLj
phirdD/tbKtFYKHPxT5ueU9QkLTI/zKDSEgQRaWBw4iUZt+NQ5N2n2D62eidnZ8YNqBgpqGJXW3D
RQ+NwCqQsXo9qs0NNk/vsuQ3chHiR3oFkgplOr9g3J3XWpm2AZaDASN4AmGe/nFkPEWxS/hTLb2q
prxO7IexJQ8psLue7kFWhMmTRRwWrm0NL+QhBTLysyo7gMWJV4o3tHnVjYY6DMGsNjv2XsOdwG8+
h8VZs2A13HIid36UDOtwS7kFn1LWmd6zAf/jd+d54VNOfuNdmWf9+lyn9bMzvfZuBj/N371U7pov
oHkoK2K4FrvWcbVnIaPVakaWH/udkuZ1hEQ139VIPvBgoA666CLsn1t74dFsZZU5/lgNNefKarB+
eBKKf+BAkFgCipQal17aj2hu2F42JZy4eUu4fA9h3ZANL8gCWYOMQNKOBrdT1Yb71s9MvWY+N8XZ
rY4+YMYtiikQM0EjOdlnKioxfXRMdnrdMKetKyvtxMQIqvx2ssVlVSZwD2gMROAS1zefiN7oH8nc
NQMIPumnMW+EF+SoSK0LlPVU2l6Xe71PfBcyFrez2XvbzOJgkrbLjTYaxS99MZNH/gXrd6uF/ciw
oy6eXcI5AY8s9IuDGAYk+hwsiCqYXasMdCQ1xFIp3WTFg1H+Y4QOZp5Ng24EvWmYxZVrVEDxy9qk
ewS92v5BFPP8kBTTQFIZ1r7HAfB8dTq3vCwniIPmdCsHWHo+WCnhBi3hddnJJBbkH1BrVlLYOC6/
WTnFpYcKmqZC6wKr7weFRnJJTIQLfaXbh36cEHsgV8J6vNFR2+PAa8u0Am8VValx1Y9WP54rZbfY
CkO8mYsoERq0CdEgftNMJJZVRZX/LJZllQ9kGShkf54QBwYD0/B5H9MaNy9EzcR3I5IykUEUW462
NY1lYAaqpDv57lCF4a7U+6HzrUoo1g1mMqd8ObZJWJQ93KSl7Hcije2H2pi1H0uJQR3uAdpXY2rZ
CZWhdNpu4Ij7PYOebTaW2vnYhwj+MT4R8dY2+KNtxsWM1PHR1+1F7hXtr5xci0dRozEgQnBDTXNa
RTm8sK8ruo+lrCQe3YavKKXhfDjxQkjz4ixkap5if9lGggWhSwCGdZWjEb7Htm90GG5SSHKXNviv
b84y7w9xfwo3/A5QuzyLNjPA2aNDxmxkesgZ0W/Q5lwu6If3WJ8torJ6fWczTP3mQP2xbpamYzvo
LhzgtqgE31+vmhim/xm2Fmh5n8hVtHwAQtPO5SO/98BfsJqG2c2/f8ZoYDlJQZ2UCL7eX5TuWjMk
KBD81our88ybtEfs8cPpEoO+m0KtP2iqD+/ToTK2xKiLf3/Plis8AxibAWlTX8+TfzVYwVe7WRwq
Ll8ylGMwbG+9cRxQqcjZdxQBK/qc6oev7/kI9PTnl6WfYDAeIJ4IDNzRaZncMCdzioFUh6wd/il4
BSxfDI1HEkJc4XvtNPyovkbnh9BFe+pWNb+aX1RnhKYPLoOp3lIZTYGqe4l2tZCrXJmp14VnFChx
DSLb4Nvg2e5AxwjtWTdb9hKjyu4WNHX42xP4cYTqbJGMmxeeHEqBatBBSJA7TWn7EoAd7pnCnSoM
Nla2JXsHoaBL5x9IXT2HdhDRgG33HvIFupm6Nm1GbMaMZ9E0md+cZz+e6QkyNnSbJi5cNVow738j
wiiVzhY8+gTJh49zsqZTZFkxT99cZ/133h/qCT+wmfhwekYpewyT07hyB+i39+NOmBxXETQ/5QIu
cl+WN0xay8pn60O/YQAJ/uban3zrfHrriIlXwiKZ5P09cpTXKc01MhtDghEdK+oOvT71D4QDLWeD
atzHr1/BT+7VpY3vIBNm1GIej1rMaTEWLaXZKAp4gammAWaiBgPS4Ha3eeW4W1GqeReWnv3NMfmT
X5Mrk5j158pgzt7f6SJgobip2fMec/SMJEq10Jm+i0o/6qb++cRcJlmcezyeK5Tj95cZPdzVsm4G
5rYqB3cQhxdmQ7RLDcvnrs+cZm1JvvYtFZOVtxpKWye697pIv2CR8U7bvEwPSWMVL3KQ7jctkjXw
7ehNwz3NOkvOpAnv3zta9Ei4YpLRZCPI55T46mJNX/LHualKco6b9C2WSY8RPUmWqwS/fY6VcD1w
Vmo2ug1WiB4YzlzMGjbZsU/8xVH9z6bKsHx29UqJliTfFH6L74IgrTDLvssn+aTVQa9v/dMZKEG8
NY9+RNRZFUlP9uR7eC03wFaTfTXnrF99Jbp/dKdGJyphMimRNgf61/pbJa3pLjanVaOk48f6Zqvm
qh+fqUlsggXE1CKv8/gHB38mRZGmqJo8qv3TQW/WymoszRfbJbmFXM/YQ5NiaPED/EYUlVWT4l0R
CPcect3sY390xXDjFSWH9THSGc1QIAIUov0bu1etKdQvaaDDwQLVwVbylAsWPUwM1G1cEiaJo2nq
HzQyyQBuc7QKEkAN6qzIrLLXuvFCcboUHsLLGKDoSa/ze20GocFpGIY5vO1zMZQMeefoLqSMesE7
S24sthbzNwMh/RnfOXrOlKwnMmmLsCh9fbRKtBWLRYIkPmcPSfjIG3eyjI5AdgBu5j6Lp14BMTGb
Z8Wg+tYUKcJ0XHc15uolRhztRgZ9g65zIMgyx9POkLVbiM2iXsKxsdNok01z+jtukxpqW8wZExU+
s7oARskfzqBOrDLWg5/ugJtpSOYk2zYluhtIPZ6uIatcuQeSngFuIdNJZurXhrYAZ+pyJyEhgFLV
y3CbRX392HsN+UC9dCoTIxPjH58cJBjr2mpLhr2XbZFjDmLvOm362+b8b51k/QCbgWYEJe6C6nFj
rpofP05g6/pku3ZX3uKgl6UDnZ1zNIKKB6epAqKfgirYsBRXF/Q9pPDDUsNqT4B76f3rxd3mE3Dh
guorEvTDkhcRyWBPiomioQh8kyvew0pcv/Lc+VRLvPGbnt/HzcS20CbgwOBTwNFxtGHqA/FMVpN3
+NO95ZL3r44ZT0/hFfFVEwQt5hXaN7f4cVVnSIbpxCbzl/801hXvrzrK6Uv++6pjUG2T3aM6l3E9
xYpTf3OdT1ZOizwWvnSxaiH+rKx/XUf0Zds2FiW5M7fxNQUdrMKIE3AkGu2pz2n5SE4mBzaFYWvm
WnL99bb5sZdKT4FNkx4vqwYH5fe3idlXLfqAQmGYOnfX9yYi9h6yHuTL8unrS33yI0oKAoYMHEHY
MI/2CB2DY0bNzZ06y3yr4AWHqw623Loeh0Cp0vbh318Qyvf64zHJQcHy/t4A0gJAKDHpualMdi7D
A9iLdn5XO/Z8Xttj8s31jHULfl9v2ahukLMy9Fwna0f98rKYSazUeWeanFOmn9aFye6WAy+qyQDa
i1Z4yz4d+/musqVGOm/tWQ9aCqptI51aT3wb6lu1CyVh5UCMGP47CVZT35VT/yPpNJmAaJkpaubS
I8J4jFrxXc//k9eRMFNefcpABwPV0TPLe9WK2aTTFtESx5Q4pSi9Yxoj9WpHcGQUnU5w2rdtkZiH
zJjw5X79o308s1GxWihEyEwSDhOI9z9aRG8RoDmuGweTNSaMHBujPle/uzDFfNNB17J1JAtfX/ST
j50y2dClid5EGscFeeU5wFMar/MnQj+gK6X0HlWyXPz7q6BGWjPQBChl/egDYOzfCSPjKnbpLDjR
sc8io6jOvr7K+q8cvYS2ZdkEPbE1roGq7x9gw6m+19tw8MnbKHekBlRBmAAtmYs1b65AQvz19T5Z
QRzOftLgfTEM3pr318tlpWN4cmnFGIU882DYPpZjB3YVYmn0zbXEJzURzEXHYUhJ2JprHC1XrBkO
HbR8xFtn/mRu0JxVLXpDnQLgEFfY3k2hOdc0+5mOdBAHk1iBlABitEt1G01rRJCi/t0f9cln70JU
IN6OEtiis/L+CRAv4dVxOgGoi7TwyrXIIXGh1D90AhKIb+sE9wK2I6S6SuLkmRe8oHyAZ/f17/BZ
CcsBgXEdh0r0NM7RJll0kYm7Lqde7CF4YqCxjHt048ZtDa/N4SDUas9OirR3Q77N9MttBm++zmIl
3mj6GMjjUteNvjkbffI1u4yUxTpANHhER48GY56bwxBAAqKFL4hJ54PZ2uapPkzL1osp1whK1L95
EB9PgqvWhLkgzVrOZNb6Dv21o7oZ4KQJq4JvEXUOmCZCH2ylABWnhXRJ9rntguT4HI1s+/b1T/DJ
3RKGQslg0nPiLzj69KKJ/SbxPISuZapDPZRM6owZTw6Q0hMIc91rViTly9cXxcx6/MGjMXQEd+qu
e/jxskJUa7Q2RFlW7LJxsdX1+PWp2eIqaKkdwg0B2D25xbXHdC6kqYFREr6IOK8NJOLOZCREKFRE
V/uzroxmt1JlLfRbfTah5wbcTe+6EpfIzuabPnWtXwoDPRBmEXJSiuQkd0tt5doGWJht79UYGxP7
egt7bQnbb2qIj4sNAgcKFmy/Jp/68ZlIyzJiJVwaxVo/SEwXabalaMQ3Gcbl4evn+uFSf/qkDnUn
DPU1QPP9a5SCisKF7pIfY4DGrLUJ3+qIrUxhMv36Sh9eWCoUzndrS4QZGSbj91eK3XzOgWpNPuOb
OBhFHcLOIO1J1/AcTAAeg9qs2h+mUbS7r6/8UfbBy+qKVQ0mTczLx85mNgZThmG04BzN9NtCYEEx
Z4YfDZCYk2Ve7OusQAGoLcxtmZqZl20CHlWAG9j0XeQc0qRuL9tyXT6+/ss+7Mg2fxmDEr7hVXi8
xgT9/RHrHk5+bp1Qk8kOL5Tb22cySs3Tr69i/OnGvtstOb0gh171yA7DHuto95Jpb6CmNyZ/KtH8
7WLhafhanCoztg6z+KfOyconfZKrKksSSRvAehuZi+OFG2mo2RP+LWbSme8p9mQAwKr5CUTZJeCZ
fF4SDMfCvTBoMxfbMdX1W02rh6vcRWy/k7FO2DjVHzByuE5lyFletyCwE7OrDtZYGzgTy6jDKYuM
mfEix0G1ndq8bqCU9zhlkjos6JUw0tjocNbo8FkEd8FZa+iqpkvLCT5O++dWCGSfRt6gZrKILsIq
Ws7LLxjTse1D2FL6WaNgU55GAEJy/Gh9i52YjiLQqdQeYLwSqzwfKk8Lmc+y1mtBNZp9e9IzA3d+
5O7chAFIkw5mSD2Cwaqn4R9JEklxovI88TasXxU6wwYfJVT7qTJ3dFyZjjZokosgH4buNcxC4ydj
Q4AdgxbllM39xBBGDrjKurwLmRKR0o7Y2dGiX9KJ5rUbVEMXk3ZtvQEDAkc0d3X/nJah9Rt1gQHd
30AtqjUpAe42DOLCz+esuGDaJ5LTJUmLfGOjvULBY0bdLVNeqSivPQJ6jTkD5Dmgb8Guac8EpetF
y8nPiUk1CaYRwgpww6q5LWTU6HsSLocqIFgaGevYFctDURX6fdlZLgbxaVWWLLwMhM7YjH43qEyh
vPbtWF3BWB7fXAMc8xY43PyzW0II4HVd5fdaX9tyC8XD1YhzSU3Q8BxXAesDwQkRwY0FPR0UvurE
WUSa7nHhEn2HAKk5oevtZhhHKqEHpCnUYDM1DhO4vhTqE2J2ppK6ujN+48NqWh8IAB1iNuRa20yI
Vxq2AdFgWpcwJr3RKC8Q5eXexqa4EZxm0pGAmZzwgM2Ul1p1qLuqirYI2EaA5LglrSBUxIVvAF05
5l5l4/RaMdo3z5UReju9x5u5JUmpToBu2YOzAevXPDWsctelrdzSh+rYXyA4Kh4TVRt3PVKMcttm
U9gHQANp34xG4/3wckPdYZOHZjnSGHnVmR2/tsuAjxsHrv2UU6vZuILFgnAecSmN4HicvU3t1lIG
LvNltZnaUAsaQS8Gpalm3JuS+ToImxo8stkf8tTE+9bm8wC9V/XeG6W0Fm/aoe6g3C8FMg9p8WCG
tkMm3oyALVcOPTMHTHmAQguqczTpLnLoDSxspghYJL1/oALXT+SRcujrlGkhWzJEdSbmzvuFiThi
LcC+wwfd2ioNyt6twYsRKIyWANiqFpi02ougIz0Ch1uEWvsso/i85GgTduRrlwjzOBSAtvp6pfxs
p4DyL7BuQFlGMnpU27QMRwbG1rrfKcspdpFROPeEWtMxS+jznjHRTEiWt6fpBx9Z+KNmbn4o6jS+
GYso7c9WQZdNj0w0j/ThMJp//ed9slmvtA+H6RM9aPa099sF9VZWYIAYAZon5muH5sAvraJ9Lkv1
Tbn1cWNaW7HksnnwSCwys99fCedsnsUjxx2LjKwg5SPfV1q1fLcxf6wJHHY/dK4UdLRMjvelLmRQ
waweaUQ/IhZo+G5+wriHToPv9ZSPqr02SCo/q6xq3meqrJ9R2PDxlMTBZ/o6dlmM+mSakYlhwU32
6Ceeq1LT7kvex+abp/9BLMvpR6fgRbdM7MU6CXj/UJDMlJkGTdJXzPYDI0S0T9XpJr/o+NhX/eTV
+xKLpU8LN7pQ8VSeDaPV/9uDL38E7XKmj5QyRMMe/TKyKk02TWYQOTlR+3EOiUytp2fCnazLgTb+
N0ebD+fs9XKce5mik0DFceP9PZMsX1auwxAPnqh5Gel5/jpZS3rAjIC1Cev4N6/E+oG9r1QcnUM2
phzKNXw/R/OflF1G02Nac4ZWArKEfAgZAtDmBW7faBt6oXMyhov7o6U9vG1cuJHf/MofzhncMIdb
KiViYnm+65fx17mqdKN5XCbMVCSaAmnvc+fUbBbnRSbJryHJx6dJWfLx337XXJOyjN4CwdocmN5f
U9cIhzGA6YJdSBPa2nF1mNAAIUWNnG9WOPnJDyqEwf4uObw5hrOuMX/dX+jNmrKYhPh0M4hliFEq
kXDSWPbzOHpOf+aooX2m75BFeyuRdKBtKC7nSxiytbPaWT8qFfWPsZYYt50WIQHDcbL0+0FW4t7W
RFhvplheYn8Kb3TGX/mmlDn+JbNsaAhoS6W/LgW8D99GUArjpevui8pTL6FuREjxOCefjUPhXSzx
4KqdYQ0S9VyX5Ncr0BUo5tQWTlCJetlP0ssITsnMyN3WTVK8zI5Q/8veme3GjazZ+lU2+p4FkhFk
kMDpc5FM5iApU6Mt2zeEbMmcZzI4PP350lW7t+0qlHujce4aBRRQg5XKTDL4D2t9Kw1LvPCfnZ4C
lw3IJGnYJHKowciwm6RgIu1gMo3E2SsR66/M1cl9s/u1Qx0y+V180si12ntdYiYNmMApH8WGTnmi
Yib81djgr74KrjKXttbmy/i5LWFnPriOAE7OHvVjWbrEGJS8O0MDuc6R81S/uLT/4vU4Mxja0uih
nvgmb/juq/eEnxIcSMQdAloMxIuMgOGnCu6Iwcm25cI2f/EY+fM6l74DWwwzLH46DpmfTit8W45h
cT+xzl3X88w5fsHJ12dkUf1LPST5LiFMY6tca9kxEutYXyM2V7n7ofHN5YBI0Qt1ZoptZpQYzf/t
204wQnItul8+F++nh73RTp5PquQctCQmPUMpB788aMUEy3XXX/TZf3GsILHm3mb3iijoZ+fBMJZT
YghQva2f6U3atmSMjKt5jaSYrOS2TvYRi/tfvEH7r75xOm2BWIXHq/J+OljGOktSw+Ed6sTHEtUu
LkjLKncTuWukTTTS2AOp2ampsJ+T1sA+6UcNYWADqtdvzM3lhjuSx9ySMdCCR1XmXxovEgUKlqx9
Ro83PDqM4Nag62U771aSEW75mVLBFbDHUDtZ3u6bJqu/ogNH3DIaevB+caT9eSRIYw+wzMP2JV3B
V/njkaa5ceHrJBYhDGP3PmUitWM4DUe2sSrgM1FX4scTRhBrZIpJIZgQ55esogiKCgBqvzv8/XX1
F8UTvw/hvj49t2n+bGbpLFKnUcoj0q2aPKWKZfcEgcqKf9HXY0j++WF5cXRRD7LRwuv884Kyw3/q
N/00BWa8pIfRAhkSEmAe3y+qgojkVih22exlycvKBGjYWi4Rv3gHyvglm5lcb4pIJMcUpH0DwRFO
rkltoa5aSflNU95bbTCqZb5ncjQ/p3A+u2BNJ6BHsoeIjQoiAfMbsUC9zmNCgQHpuPUrna/1ltuz
ohk3neoBC292oxY/ucsLdOMb17gwFD3TRJCfTVH7bK0NYopcIVoM2O27X4uoLdbdkrQxt4adOb9a
en6bn/9QZCDhZM3KM56BPlmT4scLJh7Aw0VpQ24YGWz11jXwxRqECEzsqVeNzFRZzwzn7AfPcHwU
njl02ivE4+VTFin3IdeyIod9zXu5i9ggjjdGNJcvFVDHZNvkEC2IhaG/C1Xf+vWjUmBCQ56oafe/
ed3psFy4iewzv7vnti/Dyx9QxfNL+faf//GuG+PxZfmeC/DtT/wOBjAcAQDAYSwOBYDn6zei4u9k
AMO5pELS3mGvY9NO18HN+0/YojB/IwuFKvebZA3rIIf4P2GLxHZfeKtQaf/4oe7/AA4gHQo9pDA8
ejBcmawyfrwAa3cApzUZdriWFTSqwul34xq3T4M5J90vjsfLz/rXxY6i4PJaeMsE75jhn/9TwbeY
JhjDFryeqnAl5JGb3mlbeTuBjGyP+W98zLOaaMYuWX9Rb/x4Dv7xyrwm1Q0CuT+tsTziJEptp9Bk
4hbQqVOS5lH+SoF3+fX/9PaQvfL8JlOWtcSPHyVQN+TysFDDFL1Xj9S3ivQpX7ffXV53v/+8f0Cs
voPBNfT/+R/Wj0ftH+/lu5f56RtD49Mvjc/LTJ1Oz2MVE7vTdsZTIw1MBmQMjPt6VjDCkgL9lFPk
z+m6kA00xrd//5v85YeK8M/jL/bH6vLfvyviqspMXWkUItRTDMvNcW6Mef5VQO8lNvUvPtV/vYr9
46tMBfBpVMW83cAMxLYP6pMRpHsdAO7j73ANp50V2JsuKAJ4YfeYUwKAjkF/JTbq+Ksn/M/fMUOC
i0qFFglmB8OCS3H13XuWcpmmaKxESGAhQAQbxH2TwtskiuJXLI2fP140KpblUx6YDk0+m4qfXooA
bDYhGc611CHnN7f5RlFZ/eJyEt6f3hJV/2WfxTULKZHb8sfXIednbehJ1jDviPjcSGNJVigGhItu
ZJIwApZ6TBJwHUJ+FvZEzKPtgjL4NMTMRomqNMFKHxle07w508RjdfYuQnOE53N+n+u2jcH6o2u6
dQqDuJxUNAAvIZ7CajBlbznBwqqgv+5QmvXZht2Gm26qxoVJJbLBCeSygEquM5LcAwVQ2DuV+L7K
I/IsJ8jTejl7ibovfecms1f0WAUJ1QRP5rA9ej+erd1UKS23kzeSCzoNaJM73UpvO0tjKA7p5e97
aqOebIhubrJHtj4N1NOpJY3AAxUIo7Kp/PdRO0bR7ShGesXRtxwbRL6DeQ81oJF9KatVmptxaixo
ogOeuKRoLtG1kUN+BhmDxnvPYsOzTYBtEfWHFWU/wNu/BPmQCL5bGYXbAaEYkuhQnG94wRPi0hsL
5oiAeAsdFgUe/T5aw60g7/JIQm85HuLVIIxnJQopyOvBe0XN11i3UFrHNkCJSirbrCOMLUlhpWPI
TsU4pWze2v3k9Ro8q1t4r74JsuuSvDh717GB0GWLOIOyCPMQUb75PBQvIhMOPttSr8uuSmdMQ3nR
k0nVgDkJSzbKRtBEsXVndzYAP9ddvLuW/vluYHB/31m5+9nhHmFYVgzFg68T4KlT4qNJT3P2FEG0
EKy1FcbSf01m0cHAAhzJgHdGybNhTzo95Yg8IFO6E+qXMlEe+QRWi00eSX/xheU0ntzJ0u3HVFZk
0/V4Qp7KGCfUhqeo/GLQWJxjNqYRLFjstJsEGawKG9Jgi80wxMVH6VcF3FCBZ47Fudd8zd1uObVR
Gn0BAtjfJeUK0XFKiS1CGj/q22lpquelwN1GExnHt6m48G7IqPPueyBBxHVVvcbAnBr6kbVK+zr1
DaOUJZpmYHet0clN4RrJ89rOESmtZo9Y3ksnliDS6ooziw2IjDMzXSLLNK4u7A363h4FUNpawEER
sUCGJ3U6PnZ2DqEyts3+nVfk/rEDD8AMklwaJvem6fBcMLFOp6jwiRZNtUnsTzlCMcs69I1pXI3J
Zl0NgXyKCx0ba5eu0GcRmDIM6lrWJ6lgxZVb4pXiW5vXMOLNk0FCwCe7ES2cl8H2bqcWqzQf5oDc
bFSF+cn1K2jg5khTD62wwRIWQS4jcFTWX+vZcF+GdYnSjd8BS97w6We3VdQs77ikiteEhKICtdUy
AZldsqbdZByU5yy2+JgyGVkP2GxTCyYWXwNt7MJNjR/PPUUOVoMAIcvwYdFeeWqGBSZ6yhXzUOL5
1cGad+VbJRKvAY4scq5bNPojH47Z8EipSF06yDYrCS6WKzIwCfb1kNvc3Bunbtp8a9lExIcyJ5Y9
XLoJJ9Roj2OxSYeiTbbWCsiPSr6pP4kJiS5XqaPvZiuRM3BAr30zGRRDmRY2e7TFsOYbZ6wK5ybN
2wFxGpt8Rg+pWvMdsc8+XAznAnlp3ciRcN8cNm5Gw41w32QN+M50rJeehV/Ddsuue8e7ivqmw9h4
Ea1DJ55NuZcrhukbC2r/e38tR1LuIcE9Jr00MfP3AudUlGqCQVtLOEWY1Fm3nrBf67vVSGyY0ovF
Lo41+C1q3qwJiWgmfqKMoo56EZRNG9gR1NqDuVxwsKIj9OYga3X5wsyhGjFC4scMVs4+rmY/8R81
3mdyFlMDU2llVibR2d2UcQx2rmEAmrFmvbd9yPsbKDJAWuMFtQVaagC+4Uy+YgOKbeUJ1KvGBF3f
uZVJtFVTNjsvV2oKc9ax7YEl3vQkc0dtlp592IPbNSkgi4jm9Xq1+Zy3brEQw9PppPAOlcQKvBUk
BN7N9tQ1QaNmwSqQEEQAfBUDkq3FbsAnvaK2jWtrxLLI/qrW67ZVnKgQcZp3FJixDD00Lme2GYYL
pjMrvNDEVN1sayZSZkjLOQ6b3Er9JIgHiNcolUhWuXHy2uvCGiFeBS0uYaKBdREJhJsTMrflwSme
nbmd1YHl5ew/EAXCB2ZUFUOOxDax0+ikIdaU+8upA+4cpCdoJiJ9HNNUGFhPDGFuHEwL+GJ9wN4c
q5cVcde4R7nY9YEI6PXRUg3R4D7x5I9k3Uk2W5FdUTQuyLydsfHdzTAnjsOPsNGU3nienpij5KrY
dmXWNkHJ89y6IIX7YU9si+yvCO1OCI7l2CEXi/dGt18pZju8z9slt90Pw0Bw042RADTgJMNhjxRe
iptW9AnHYKqGfNcBpv4d7fD/g1+n37ph7N7+cXpp+n/s4Om/DGld/Z/LS32pG2w6cTL83x//sf/9
n+O3+tIo/vAP4TcS//341i0Pb/1Y8Ef5QX/8n//d//hH6/m0NLSeX+qxGi4/LebX+r4BvUC+/oZk
V5eEcX55qf7x8NaMn6E//vxn/+hdXe83RlhMaOE+0HDaHp3IH72rsgkKQGUGsoW5PVcvvc4fvavl
/+azq6CnpGoVFrLB/2pdLfWbZBwloZ0wILMA+/87nSu+LSrTfzVcDj0r+nSf0RYTNxh6P490G6rB
bCG9JnQGx1PX2diZy64e3BnuLG7wJxso/ASrpJ/iPdKoTGNtHnikjX1bXPfMqGyqjjyur3oHnjSy
aODQozUPQMnGJH1Z2fGLLRnb4hXMWcO5JQH9b5pGju+qDI1RoKaI0ZGNDBHCcJt21VHOPIy2mIO8
d2l1Sa9EgdAR5DIIctBISJXs6RjCwNdWUB83OV79/FSRTU3ABtNDUnxH4mAwH8gl3uMoVAYiihx3
uj047y03G3CQjR6RgVbJRj3oVk7CMCLu6c3H9LBpHKOanzpYGOUBdaGYtw0WJ30Gqj3GoL36hhBo
PzE/JyxbXrOKFpEif7DlVtvT8IhgvCDryOobHyZYPQLE1/54lQ0rzcfS9B4ykUtZxs2y2hjFpwvy
okR6VgYWZUC3GywvLc9cr8O07f0xfiwJ63EOFqCQvaVm1uyiGrs77awxFMxhzV6sucrBY7v8adB4
1dyHdMA14Cc3Mi4LkrSacJAPY/IJugLyvsjFcZ9CausB1XulPk/LKKd9T/H03JeOBpXpk2eqQyP1
yHtrG3K3bARCMmB3Ut6INNEkRaZzeYqUNl8QEWS3ikfF57yKAdxGMMNMtEm4ozdWnElA5+OS3RbS
H943rZ97gWggJWwqUuXdLbth8XlVM4HrPcnz72ISy6fNpKKZybVLisUO63vNcNFYGVIudW9rErBs
ttcwOBx1nym/NhA4rGjrVraM4krSctnbKZ/QE9euIl6g5aH7ABEPCCEmkOjUOCS5bBHDqDePVUZx
ZuxiPwwavNVNJjUVTDMKO99ClPPoAuYIEotXzgUpShFa3usaCtN0rIyOoAptL/a0Zd6IwBtRBRay
YmB+S7nVQmOhovblzgSWaGzHkkECE0VRRHuj9eRJklCNaH1gYRV0hNagGmeLXwJ8Xmq0j3U/PvRW
oqgcIzV9scppZmVmuJ7cxGaS6Jtq8NuPPOZAaCTjHOEDw/ffbJRNDEBg5Ho9wm3t7WB0JxPegysu
uRtWFaXBOFetDxg8rx/J+iSboq3AnAaEnVp4TQsGrh9Hh0jm0IJ7iPIXjc3z0Hco7RCUGe+7VE/T
Ni2V896jXX32CX/EF0GVp/jGS0otq4zY/qRKYUub2y9+3VbMmTMTpVeVpSR5lZ3+TK2v75h3zGyv
NBRX8g0vkaxlrf2Axxu2udj1rUeE2W9L1HUj2UDrMjO0zi/ICt9DIZACpOMQZSdQQEughYNu9GXQ
9NPBVKzeTRP7CGjqrOW2IWF1fkrG3DlLES0o4fCBkUetnHKnSlIVKewWDFg9NsBjWfBut9aAXRfR
4AxavCYKoIXqzHR5S/XiC/hRQ355antg6A3Z+UAxZdHFHD8rbIZ6LtSpMzXmZeIqe5fLCDtMAHt4
ngnuKCdxTSiQuW1xrYDuicYXwk/cNXRo60jfxnJK6pC7jtZ+TlX2ThK61geo1a1Hh4uwObtTkpJa
ETvjs+muAlXrgCgxIORoJmiPWrQBQsKlu5lkAiyaKAAkFClfgYWtLI4/w06WJzAxDkkSI6hRzs6c
uIt4dk029bVBmKzUZKXuvFHk2f67p+VfDOD+/NT55ri0CZO+7Ep/Xlu7iNfo14eLlx2NQ4TIamN1
5S/HfD+K3C8PNzYpTI4ZrFk82+zLr/HdpMnuzGTsZ0KyZ6QQw4ZriJhWc+BmGMc1OyUZKxDXzqJP
U54419ZK/PhWDjCg/v7d/jgduvwaF0Yt5hCcsGyS3J/2duSYtVPrkqnpUp1feWOmPzpN1r9rSU2n
sPivMuQvPtjLoOnHxzk6esAO2IlR++Dn//EdV1XkQ0kgxIKEx7QMtJydHk/xxLfsD41nsSArMIgi
UIAnMpr8BY2ipkP69mv8b4X4XRiULf+2RERlkafVyz92L339fXH47Y/9Xh3av+EK9BHHsMN3CIW4
VID/XGz8RuEHiwFv3cU78m1y+c/i0GGvwVoDxZi4uOQvAVN/7DX836gZL0JzE+Tcxe/5b2VIWdST
P1xObFUwiCOfA8l8QYohN/jxcirypLRGsI5qogyzBk1Yqih98TYYCq0p2ATmB4TWupXv7kud2x+r
ONu1OjkYmGXRtQFS3bQLkuJoCH2VRdsJjgTyQmJFLAxM1zx6SFcv8pBjS+7cxU8PTUF9iP9WAqTq
EBBzeQaVfNd1w9Uy0SUh207DwlPtYWRMdF332WNirHvEZehZIcLfpjUxk4Pv7kxi6rolik+NQY61
ZzXTracx26NJArhlpEXFdzg8XFLNt80S3S/L8hxVGnGCCoZW7cokmnYuktBnhFFVYKnqBkswWUk5
wmYyQuwPxP8y1F1LCEBk2W3XHkc1ODYmB0ySStDwt9NgYzkTkJCpQ76WhUIG1E79nelm61fHSD/Z
3lJsbfz4W8Ax2ZH9Sh+WvCiExlFeV0zt71l7WccywdFZ+b1+R10KzG+MZuvKiWJzDWkxnAfoYkbQ
xs59Axt9adxPvi6s15maB00PON9pWyG0vV/mSsfbFjLhDTHSjcWryvXUDisACmVWdTjFmbuLQeV/
hYRKB5+IEVgOK1a81k0Zf6w9Qug2Yrb7uzi31TO6YOFtRtYjd3VblGfBXQFRq2yIYEdLe2SmMrV3
/TpXJ5JIv/pEcsgNsYurBtsyLccFvSnRkCCEUakSi5zu3VjFkwiyClEzom4SXUQ1uYEYM0sz0Cr9
DzZsm/lz38cR2UetecsaiuwU4O+29dSasXnWnbqvXEOG5WqBh3SLAuwXymiArvGMXx/q4k2drkwM
kOzSpxdkjM+kjN7iLiqg5nF+xkDob6OuOePtZdPVimo+FzzKNkZbLldrrN6rqbLzq9SWFSBaSZQ7
WUneGi2khtifyiLZ1q6J8nRe0+cU6dd2rdkkZ4KRtOns29W5BCOzXPGj9ZYhTHIFSSqM+V9EfN+Y
rJ7Kkfj5Sd7I3CRYgLBKMlOzYfmg2uwUr2UYe+l1NdreFuMZeZJxOJa5ZhiJAaYyyHezQEYDS/ZU
sCYd4xbttCel8ls43SCmYR/l0XYu+yfsmsQ22QWWRZsMMD2fZ3z5g3scxIOuH1un2ze462P7CwFR
4bwsfJ7mB9PJ+ocxH28jHW1m2e45jsZdRxEH6uu6YDhrLtEpFuQj1XhyGAXgJIOJXJU69FfvQDBA
dCAULFiBzhFI6V97QFeOfFU7XcxkpgA2QlK41zmm8BGy7sXTfMQa119pSfSXk/C6SZbPrAZiFbbQ
Ex+5bW6s7G6JKXfMT8DT3iVmFYjV2S8kP7SjfxRgrQlXOKJBu7XRbbPeJ7lnvZZSIpD5KjlVFLPG
Yy+IsJwudFTrIuvP2j0jOQnWqgMqoN4R8EH2HK0S51z/CbEbMcjo2WBipV/rorgrMiAQa6a8YDTb
D007vcKejsKWu/FooyGdZ4Czc3Gu2v6lSNO9ZczrYRDW54UUo5htBAkjU8oSkuIb1g/GrAg6SA15
wFyhE6BMVeaSio1nN+dhHghAqVOiU6u1EzvYKcaWTU9y3ZcJcIqyyLqYrkqzyjP8HXYJ1ND51jCX
cOmLxzhP3ggK/FwtfFTAo/L7EinoSpZxE+k1rNhObjI1Gg9yifpXsXYPpmFGD115Uf3HtnHOEl2L
MCp8sI7a9PXJiZZ8azdGd5iaWrkbNRZHNgDWe2xoPfPJHnUG2TuBLbsohK3oP1RZ1gNVID4973r/
JAWpPZGNm3aw17BreoZitZtBpJMngBiPCer/ABrEB0xzoM6LbD7SY+M7wSDXpWQSJ6Ih5SL2xkDa
WXMT2QvLjsIPs8YL+qZ8InztrkAInQxNTvtPjAyelOw2qgbO/uSdWrgzanN4bst6J/OXtCakMIkf
VbrYlxyjNy91D7EbXVV9fdBpvkd+x1NFuPN1rNsmZG/2BdHmycvHL+Wc4lboccjkdc4ex/rC4qII
lnjk4WOlh3K2jGBSdtiQ54ydgrSQOYddvEoyshWhaBgSiLZLKpqLpfI2hXBBVI42quWoEptybb5E
lpnviqG6mk0/e9VT4e2Jyn1lK3A15Z25g7UX0JIFTalHBsZJmEXleSnT27Zl0Zh1hAPpKglztYBg
b+hPwbzJ99b8fl0/9sR6o4eHy+IRS0XLxEXXq/rS8N1gSiVlR2bhMM4Hx/iYGhWp4Qrkvb0+Ky/f
Z8ZHt8Nw004nBXYkNiYcGqy7tlwlmxWOXu2o/WhW912hybOaj2vscjvYLoYffRcPxMzF4zUsPDYv
WfVZKdrP1OtP9moecT6TPS8xCBcnv5XvwJB+iKRxpfV4lXMR12SxxkN2Xbl+MFaWDkRsfoq65OyW
pBBDtCzVaVUoXxfjCsbfk4HqYqM646z86m3Vj22vEgxLEZyNhkWDXuRXVgihyJx9ZL8w7QbDZFgb
k2yYaHYeJSHirN5KVRw0anF34JjpKk5iMzvXhXVoUNBubC+9y0YWuWNyh6hQBoQnweRcTG5ze6NV
P+w8LzmBtptElIVl8YU17DFunNAmgyVrmmBcWIsNctr586fUY47C175JMA6Fi22dmF7vYYcYYEj7
I3SfjRFljCHgxWesL/vnZI6vxfK8TMneK+PdPBNNaKPVysypuTJttmpprB8YWBz0Ot+jEMen5Vfh
GPmv3LRb2ph9VDBkM1W0HJ1WmEE6Ga9u0xyZhDEWBBqo6mApkmNNooy3envGdoTmGlvTfXKM7qVL
zL3IjO3KsYFrkKnF0J0jRgJmNTzYF12fwIFitEdi5kmU88H0szdoBb4IGJl2lp+Irqk2kOs+5jBY
C/c8V/0HG7Hp2C4HlhU7p1m3K5B9gJBwA4v9NGCmVdrbFiuIfsIL/H1XCL5e04Wff9mSJhxV8gaA
8s1iImk2rfh+VOO7ehLGtpzYRI/b0i3qg9Clup57I+ON+svVUL7yVR5zm8+kLrcMCC6Sdtw5kPty
eeX2uM7IxT53rVlvqkndu5rUeIKxslCMzqlRBHeuqQrZsz7EDaMbw+4vQXIbPTASSXgszvTpyXTs
1sTc+Bi+7KnfWwAh3YlIPtETzWo7W2aExI552OX7qqV3lbM+rL38gJ+3etKVrEKBePraJ/lh42rW
PawNnacF/qtVP/kXUGojHmv4NY62d6Mx3Cdee43Q7kYNzOAYHVXYEIm37q+GBQVi3N7LDh1dqg+z
nX6aTO8OKezO8G/sicSeleRwltcjn30h+5ty8p7g0+jdag6vlwN9V8qS50Gt94XDqKEb3rUVpF9E
/5faFEgaxHqTp7afRJgB5GZyyVrVw04tz8RaoZKQBbtzhyA23CRs+L02PVx0FaGpUitcHIdLvfFg
JhN1QYJD3H0mojLdU6qzo5NShKU9vmf5+NFavE827qwrRxWMrG2OAEJwYzt7FlUVpr57tBTFYoVo
/zK+1BCDCI6yeXJAPdsIFb0MwCNHXZxFXW6oToILL1eUfYjqcNfnLjazUymis4zPUfqpqi/zl9si
79mPGkenx/iibZ7MMmgRAhiN+UnEuN9Mtr/M4qYYHYlZhw5R0s1aGZvW7OD3e7Ba0YpwxrwwTNhn
8xJ6KV+IYzypaT1WKVs3N93Tfx5mwd7QZo+9wsEuG3tfVYR8pUBLYc6FbeG4MOdUhH6i2bQyelDt
pwxHZFB5ldqt8kF4pQid1kAVRbJ2pACxxgzg0dAcMxMbkVI3NHgwP2LkB2MesDR/3+qBTRXpGbN/
dhaYTkbxmVlEIK2XXsm7RarPVvylMN2ZGIkWMU52NRIUXNsvTk6SBJTftMuTXbkqntpEcmYGvsNZ
9i2r71Z8SuDUfvRQngV55WXY/iZ72a8djWRq1wQYd91jh0HhfVJHGLVSO15O/Yy8aEgbagh3qI/D
GPPABKS8sSX1lYidlWPCvRYy/4wG8cPE+UwSJaPFGAjmpoJd08fpnb2Iz8STp9s5bR+tWe2gHK1X
/tQ/M0J5mBzZPWdm/ppdnqVRfmMYCAesaU/m4r2zDGZoN+k5Gs1XFAtXXVqKwL1kfeRqm0Xdaysn
RtoljksMt659ZuiHbTA3Ar+vFbmm9Z4nf6hj4ybmUXqX+bR7tmWw7mALfG78zj8svWNTnRadn4a6
yNDVbLKs7M50usYO74U4YsZiIznY/c73quTD4Kr8U2SsOCqqlcB6afc37HIXgJrG+smIAVJMWhuh
y8r5pFfDPzBrqrH42o3uGUVP7m4oVuNG2B4httDyTGtjqLSst2Cc5VfdJA3svKyazjmOxNvYgd5M
uqjncUPVrbtu4n5EQAIrKEm31hhNOCVTu7FuCJUzpxZAvjHW/gH36egRspTHDmSw0r0QZXTckYq7
GKfIjdM9VxqYgmrVeFQy6o6VEvyumTSBogtHbgCxMj37qZhovo3hOLBLwPeoq2qTFwlzOBvwbzAU
MZL9DvIs4V+1tNgbOGhrDK3iOtSMPxhxUFhgAASNyfdm04rKwnAPq/BARy4xcpSgWPsM7pcPTJ75
N2qrbVJIdzfhdzpOF7cuRepwcLO0kWfV4tNGnOSmBNUaibfp4wXQQqe6a38s/Kca79BDL1yjoiSr
4aObLVnFm7yUDOKruVbnaOhR77nfPDH8x8NI9bvRXVKdxnjlzY+Q0u8ZIRWLF049SPVbzzIclzTt
fl2fSH5O8+0yOwYdpE9o9uJb6bFsade20oiW921VJ2IH1+t90hFuTNnJasYlJq2/jleTBxihlKqN
AxwKhoUTOMvN46DqrFk3tYKbJw4E3pit2DhWazUnQ4sqtrYgPKb5GBFHV9xk02zOVLvWqgMzWy1N
f61m1Z0L3NCXJFEsmY/Z6EBDp4FL1Fta+Rw/iKSILHdQZXwoieK6Gcg1OZiWCz0kmmfSaDuPSIG1
dq2HVo5dFHASWNcRzhlOJkLnlj2Z3OxenMEDHzlJMCJIAqvLedZgeM8QvUIoG+zR2ep5zghM4F9R
EviXeLqM2XwZuCvZmeiICAH1c4O1DfZS53ONTQTY9+AP41U0V061MxHmHDtHJFGAI4jNVBlH1Hoo
adh11qOpbpsZ2PKW9Ybx4PaFeMM2NX5mimzfL9bcv9UDFUrh58526JpkP1dLf9WYuv7YWODf8Tw7
9nqczAUD1IiLLuVhsoBmdeCW7it7bR+SNGuudBbF91kUReSHtyuaQMLZSdZEfnaslgIQeZukH1KY
39d6Lpb7EbB/KM1JoZLkGGDZtBJJqfLYehvcyD86bAgeG/bED23q1Sd7GJ17ttjE/kHcsK46Qii7
0C0d/3mYMue+rQi5pO3O8Buiie4G8G892bHlki1XblmiJTKzCZxAkzr+Hf2TE8yIKI89KyTEeqpG
MRTlSu5m9JHPs5MMX83O41qfIpMEYJFUj+THi9sq7YwdFnH7upQx/YJ1A5aaqZeC+7EpraY8sjbi
pJs7k7QYAlztx5zj8gPm3OYqw6L0GA0d9Yicep9Rlmba5lCMn8vU9j/048LTuyTi1N8S3Bq/VCSM
7TU6vjDre+sL8g3w1oO2yvdZvjiMGWNDbLImqc+rsLo3K65uuY5AVAxN9tXIPIsLdVp1vbeHnkcM
n7O7c730DMmVIWnF+ULRHjews1oAG4QJxPIjyTHABAoG/94NU3z3meQwqplY9WyU2eox+rFo31Zp
DyjFRkxcrDznlZnfkEzvmLlebHGTqQ8WpjiidiVFsryFIshxVQi5b0wRsalDhbUb574/MIYTR2eO
nbvO8iKaNVEfxfop6R6mLs7wiAjzhsnnotT8qEiHvWq5CyHfr4Jsm6F2NmNcUz4bVvpm5SslzmxF
yxWql/gujj35OAlQ5J5ce3RRaf80mwmNLyPofhePznwqxljStjYPay6Xs+W0ETeX8K4dgL0HPu/h
XnDCUHbA3p3mJ5EzIbAZMRwKnzBMOdSYgxJ0Nm7HSJLvwpyvc8gvYQs+aFeILApagZ/IncD4aCdi
ojqcMXuczILHKQFs3FbEC3T5h3ZxHjuTSrjeQyO4nsv4tSIxCKL5xqC0UX1xLP3lMPpIEtjgsVOP
yCpdxxu0oexD04xsXlnbXJwY7z3FwNmqO30CMhVdyW7BWGnm4tUtB3DLgJDKnQlB8X1OiOUkrFDb
dxE75A9un10vXtt9Jhg+Qbk7w6KkcCC8XJr6um2IjAZ8v7wVAPA/WnKQV9FibD28ByGYhHziLlpU
d9Ao9vzjUBh9Rk2YV/Oe67NMjho60wdAyNmrGJzkNs9X8UWuLszMVhkpyfOyeGeis/4Ij6I5i94U
CDyz3niJu1aN8DbnY5Lk4xNGb+SL3v+j7rx2JEeSLPpFHFCL1xBkpM4skdVVL0SppnBqTX79Hmb3
YDKY3CCyFwvszsOgZ6pRFnQ3Nzc3u3av5HQPoxpMT73V+JTd5cb8AYWruFYj0lj+Ja81evkkD7r5
i0khC4qFguy9V0X3vWp0yhN9Uz5o4DlOdmnIHjpJoCSg3/MySd5JWvZEvxg/8W/GUZ9g6Q9RnQqH
8I+xQhKsp7O1d+QW3oz8ARnk8QCLubk3nSDYAWF1rmRfc2uCaTlrOHORw7TgzEdyiBo3nMo7Otk1
tefShnYruKGshbSBFphHPVGYAAuo8U6tYz4zBHkcMu1UqLCNNhYzaHpe3zRDBI9u2zan3Df1g5gM
/TBI1i0QhR7WIdSJpJrHbFN3pxcKYyUIudi7I1xlKhNa/mdamLEH0R08EwrcW0MBE7YJ78mjVedf
h6j6HaOuEqc0e+E05ZGVZdctpfi92g35AdXi665Jn6UEgni/1L5DEEdhKYwl14SuFOoUD5JGVG3t
mEJMb35WTBy/6nzroc1iKi1SWrnUtI5j25DS2RLzYqKtHkx0VxhPQAlanlBjqS3/h2pnNzQjDr3R
TJ6cS19LeMuRUkJjNcWNnQLtD4nuUNNqyCR3v2Kj53HhqCeksNP92HRPCA6Di81Ylw4N2GNrd18G
ZLk5x8Y9RZv4mfRTeLnRdUfCu4foCvBHxFr4a8YPMN0e6Au5ASQCbtc5+VFX8vGUa51xBYWGcuVQ
7D2BGuq+Qt+eklpXFCu0QHpMjD8gefHqtroOKO0ex/lxo5njkyIcxHxR5G1HLTg10wD3tC2maSdX
jbUfUhEcRAJpU62rD1plUiYGPKsIzhLIQ6637GBSqLOhRpl6g4KH7PK8Rp6cmefdSN2wt4TyIQGC
Sfc5PapBNxwlpTzSjfk2wmxDla0gY2qbL7qgdF46yGX2Kr003egf4TfBPcjD9g1kInvZRxuwRyGl
HppTolN7ZC60eup7PEYkwz0thYZYZ8Yu+PbkFlXI4qPjy3eOUytXrZR+qpXxlvnsX8PAdGBR3tiT
dRsX8bPzUuoDw0QGL+9SxC6eChBHvwIKdyo80fd1Z0vfYP62HkyZUYJpqMDPc1cdjSRJbuw0i0k+
+Ji+zacnUxU/mtYqdz4nLaS7eGAYRN7ZNQMMbR3cp1X4WaeIL8d5Sv1eJbNvr6Bs2E+1eKJFeEpt
6xQie7nv7IHbqSf90oBk1ShUS+1DZjRHFEz+QOrFehrLFujsmD3FdWl8z4fO/sBgRTLRacJtByEn
kPwFpBWDqn8aeAkAF+nqYw8ouTLzzIXplIIbXRYPUfHmtre0a5Ui3r6T+/uaaaBnxxHhgy/VroFY
8wclmyi5NYgvtMUA2KVDpjF07O9lSVtxX+ajetf3ClWduvNRMtIpiIG8AdE9TqVyylAXtyNHpRDY
e70WKG7eap9aQslhCIbqus3S5scQjxbJKGhd8M0ftCjYy9l0C6XfB6lWfqha4CHG49kUAdnRa63p
dqrzUWR0bYIIna1eBSgv3QRCv1Iz8nMn/1aMkB5n3U0vpQ2JeNUAgMrFsZ4oJxZFQmmdwO4kSE3V
hfxT67IXEaQ9El6/EEX9UFTIT2nRQwJfOIzWw44Sv+nxWhpPJvIRbqcmzyPFxy5Utc9wwF63FPIy
0SMEn76UBTkIQ6jWzwPTx1+GVDqKkq6LHdYFEmmj6irIxt1YFYimILzRge/WpN7WtC+B37gWYghH
7uVoj47JH1ZtAVTLP/KcTT7zOTDeGH25L+yrvmD2VKdiPATFoY2DW8247sPiJqaA9Ni3cuS2o/EQ
R7/UBC3xXVxTlynHzrVgWhp4EH6NOnX4UVWD8dBFffMrCvrWPNbIoBwGpr+opEel4+8ljqC+yyWK
pLCg6s5TmvnM4At7cJ4DniDSDR1y6UEb7ewrqGTjO2JF0R9ocPUm/9J8nuxCrqQ9eVtVH6GCLQ9F
ivjtQc1GJk70LKlh0JEVz1ARLtf8ukMw1LYPdhHKdwqE0NOhsmhI6Yk8/bRCUgzqMelvktGAPiLc
eFCAtQSwRAmCm0CjeUkx+Lc8Bjs4i45Rk/eeSmIGRbAZf9XafkTXVNdGipt1XKESnw0KtCzN+Nfw
4v8GLKT4nX1sqt+/G5DD5/jg/5NwYbT2XgF1ZuDy30iRvyZc77+3VfsaBfLy7/+FAmG7/oVYHQjh
v9StZzDUXyiQlz+RHdj5GQtXIXhnru/f063yv0CMyEyaMYs5YzOUmWLxbxiIxB8CKGa4zmam0JmJ
Tt8137qYsGbW03n5EbAKMqXIm3Qx3mZS6QlhNfAfrZllUQ3hPKjrH+Dax1NhqydNqBK8UgLeAJue
vPhdSeUnRNa7Q2ONvEEo+tbSYD0r9t4Hg3cV5dQMX26xtvspTeqP/zXw0f8zL2Mb/4MGe+Nk+/bH
99c+Nv/bf8PQLf1fQOFMSFYBuqky0lL/9jHJ1vE+BcpCdZ6Ghr2Yzf3byVTtX8z7qjgZ3gUQ6ZWL
gVAH4wovu2ZaMiye2ntQ6Es0oDwD46iRMKqpYsZYDITmZdOIumk6r67tEQwB7PNQ4G6hATlGZ9C4
2YqDfrvGf8kz59M5lqmQGKphWq8jz6AXPpQM/KlKGB8iSXOOr9Z9BYW3ZWoxdhpDJg+9Q9qRyjs/
jUZxDr7t6/ugEvIGacQS78dHwRw1g71kCx4xbWHJtnvKD6rKuHIuBczYGNJtSqEM5j2gwF7nOIWH
XCOVX02pv8KsoeFBl/CGK1uHXBHzCKjckgUst05RK99JpL71zFY1d7LkxDukZ/LDZSsr6wnRJw7M
kK2BDy/iT12EXFuC94tSSNLNFJfRNXO9QFab0dyYr1/7IPoL+CG0UfA4LQCUSp/a0iRn9JhIIj2L
ugiID2drzH3FClShOKPJsDCkFQtfzLS2CGzLbzyIER2Q8Y31UXXM7P3fArx95t2COUQmizj3+BZN
sSgp9MYr7Ea/GfMBjBvDsxtWzofLgZgypW/BxQpEnvXiIJ9byRld7PNebTzo9aqrkgLErihl+4pB
Ves6APzIMGOISFwkBxuW11YRZl0TABwU6KBszy3LAPXSJmsar23hrAYfUxz7yNyi3XnrfLPSNqET
zKUNinjhEdYk51GZqoWX+Uq+R4lPuoVgyNzDWlVtsAGsmYKLWWfCR+dEv3D1v8Ir+w5ggLoYCq9U
ICqb1Na6SpEkvC8tI7t675GCNUPG++SZeABnP1+7WeNPn9KowMWBQ2c13fdc4sHJdSy9e5vOTXEt
vUZhUwAf9SZNMNXU2imnT38zBOnWB711hnMri0uEjlVbFHBJeinX1c5hJOsuygNx+gfLpqCqrM7E
8WT2598SpfGYljx5PYthgRMT5+CqJQPiMjmNDpdNrX7Qf0wtI1Hnh41fB3wQ1Tv7yqJd6ZmR+vuy
kTWPg5H639+zvBTNViuLfHJyr6AB7IVIpe7CXgIWWnfN7rKpeZtfQ9PhK4GzCr7FWXAJaeY5jrxy
bhmd4dGXKb7EtVEx8Qx6LpLh3Ae+8JNomGzs1OryMUVHXDBBGRjaubmQJm7c2FbOOzmSXKmBKlwg
kP7uTbJlpkdtAP6GPsegcytlJ1mo51gZyqrNM+y/wOYc8DmXV+7NJmmKQfIGDhvaa6DYCyN5EwOr
aICzNHaHfI0SNr+0EDJmv6gYbrps682yvdgCdw5pDIP91mLZuK38nEwRPofOHL6Dp0aBzkHvdsPM
i8LCmTdgR6U5ZJF4mhBrLY5rju5mGmbwRsi2CO8l04lu6XH1RwoK6e1UZe2DYobDnaT15W2ZoKUp
6EJ/aRmai/eKRC+51sLpDmAiuBB/mMt2bf0x08b3KVNwu82/k0U3bXjXIPhZrIevtmiDN1ECt07r
fKsa37iflXw9KdCRcEAz8b3BUsMWzywWRTZANC4CjK5GXVYHVuLR5n8e5V47JLI1vNdrMWJbFnSw
DshWpkjPvVZMmW/Qok084ScVw08lWllGt8VtupCWeVm7+cqEzAcdS9i5FoE/KREallpJUG6Vwu9F
Emoj7FxapgIwpNVa1DEtwKKnNptN6fCHBmefVxqmTC2sgBsE1NtH2mnqbT+W1m2qsRC7EjpFMDBd
DezdZDgJiCnIHXnoiqf3ngNVVW0DOgaUXeY53PMlUrVxyrlEhCdoo4PFbvJTJUG2ftnKm9wJrniG
HB3dVGF34WV2boWZO3kmSxbQ9Bf+17GgYZT3Y+COnRndVF1V3fr9+NuawubjZcMLKsd5b7DMiBAn
nSoCxYJzy1phZZJtNrFnUWIddvS7tY/GNFI8LaoRFbbWsqDTMLXhaQTeAjVRMYIcZlw9mG4Le8Ye
AENwvonBLr8FoclYnjBqmX7G5d/55tLgZ7IDoMxYJYtR5fOfiaa8AkMdGNvJTMBEJ/E3IwT3Sk1h
3I8TpBqXza3th0HcI9kDOAAB4bm5xAmQtZan2BMtbPSouzdHY3567M0m8j1TFPq3VgjTK0Yz+3zZ
9NvAC7eZM6di5OrzwM256VCtYpgW2tgbfDM/NlTmQEjjf5etvBzt87iLwyGeRSaL3gfx99xMFuVm
j+hh7JVxBSVpIoMPBZs4fKjrQb+GdkC7Hply+TxBf7DPUbu7gpbEZ7Y5a4YrVdGd917TkM+q85vO
UPBFY3m3RfmkKPmMW6tTOrp5L8EezeT4xr6uLK42M6YZ1Cq4rtWFt1eMjU5tYkReG0rDMVDT4qjE
bfw/tLLYQiXyxxYsA4jDkR6P4D6nvy2kjZixdnQ5uXTLGN2nZTKPob1OpPxcLyFi0um/d+mDncna
xzAK4KsxQoN2d2iVCFMW5aijFCiZ0acEaeg9Xeg8dO3YlK+AN9LxsGNH/aVyqP4sALfZ775gCC4U
H+e6EcmXvVjvJo8kJfDt0IupLZ/SyZ4edRrvx8vOPH/o0pdNBaY4MI3zk31hRZQT4+XRBBIMmpFr
wynLneS04ZHMvdvY2vlYLE3BeKsojLHMwWFhCkhxrQoIk5ly6/8cYuuhZpSW5rP1uSh8N7b/rmH+
xVaxUkFaMNTN8VmbNVwMilUa1bEX3oZX2XJoK0g0DVnoSU0pvLSNqN1HftAcSp7wD4oy9R6g3uZm
iAEYT0aQuVCJh49s5fvorF9+yUxizWQFBKSkoItbXFFzeXQY6iIjTKZPph0zWGQPzU6LzHQjGLyN
9hzSV6YWwSmftIbaMqZU0moYhFNxMpR29IbICW7NttT/h/bm6+DVIit63ckwVIUgPjLhmnmh/YqE
GPY6KNUdsAht4+jOydu5F7Grc24Hn5bBai4CREyu0zgy7MAAw5RTKQA07yILjhT4uzrlTsoqwTBI
kR18v7G/JkjP/3n5xKy5FUsMuyJ3DSKYxtKP4WsqawU/Dkq1fKpo1D5bkK7sIWZj7IBdphObJl4y
AthwgtKnMT8TKRfde8sPhGPYFOA2ealPmYs0NwTH6AQIlnhDr1DH49gBp24rBv6Rcr/8zW+jBKZo
gXCkKJRScDvfZH/oKiVA69erKggCpjESOzHC65+ozCheNrXmv9CAIopEawbxxsXqNnkMwVJiBR6T
NSFqfEiMppXhH+NZ6nMMk3jDn95ea5RceUTRkiE0cSOcfxpEtpJTgmvwxBTmN8AdlD9lOpkbVam3
sQ8r5AxUmVU+TVmcknKIi6ZmrhKgh999KRJJBd+lKa5qQcA88C47FFW8VfJd/TQ8lOTAQDXLXISC
gFojqWZGm1uTi48TZCJPoaL1GwFgJR3SNMYwuYphxwTEtHhaSxKqs4kUw22T6OmTQI39Z0BYuB5j
0PtqX1rX9WiFRz0DxJZLccaolDU8wvQDpjhHzuay/yykAv+KtWB8dAiNqVJRmTvf0LCcCCBxylJr
Tv4gyOCes3ACCjHV8JDEQvsg2xmznMaolb/zWNGOcjrqJ3S/4rsCCNyVlgla0pd/1dpWwCjAU10x
eaPMbaXXUTKVlR6CxjLwqoLRb1lmdi81mTPbMLMQ5Pj746H3RcuTly/XzbmdsdfG2mzCwGvxhx+5
igRSUlXFjZMCDChaM78anSq8coJaOkJXVjyhRwPg+vLHrv+KF4J7nmNkL0uPiAOn9RGRdmmHT39k
faXv4xwetiYEMFu28J3ngyMQtorjeyZ4MrChzpbq7MqKU3KASJTCiM17YLESnUXIKnRbclPZEk+S
LYMrdcQWsfn8tyxuIxp4hFaL0AH50+Jcz8cuNLNecoOpeZaaob6LwG5lIEeJX87Gg3PNGMcLEAkv
T4QVF+dZiwowm10juUMsWpcnKeSRXWI8wmoGZ6aZiA+X93FtCYn6MHFauiEDAz53ptCJbaNNGIEI
NGdCnw4MshRZ4l3qqC8uy2gfdQL43qFiWEr4tFlPNtMCP0Z6OdkVZkwuCBb9cPlbVgIwVnj+mvwH
LpNFlYAmR8iUNFa6yogfg9FOj0C5OPtyUO/bvOxvqryONj5t3v2ld7w2ujgHQTJWbTPxeoG5Sr9r
ir65KZvR8ToYA35YWu+fahjsPL/wLffy565sncHdSaYN49iMYjjfOgHOc+iiQHKdINQ9uSPqT10x
eZetrKQFOCPKYyztTEIz//mr3C8SJqwo1eC4CvN9YMOZBTFyQFl5pMT7y6ZWPoh7jAquxaN7ju3n
pjq/YuKY2UM3DDv7M3wI001VNP1GSvWCwljsGGmlQQI9v4X4x3MzapPL1VQlaJxU2uAOZh6mR8WP
GbuJBgBdSp+5UyxHv8zYTqb9wDTNz1xvlXvmaYVnmaI7jNy5j3WrwZurTFal7AoCISC2qbgLM8M+
jG3b/0V6/98/dFYCA+o1CrKnzstLbrE4Mo8a3/IjxzVEAttC0te+Nykasxw7O23T9BRLLSQhVDPH
D1EygSJDZCP6yTi8+KAKw3+Eh1aNdo0iTzNEXtWY4dBzDWHQPmiDx8s7ueI0c+o8V6Mo99PLOF/i
Ujgtqjit7UpdphydgpGgsZeSo1VVW8pFG6aWbUe5dxj5agbbtetoeOCaqK9UdejvymHyN/Zgy9Ti
qI9d7/sW3Mcowdn1J2Tf5JNF7+S2DNt+43pdNaXRTJVhZaITtAjLbS6C2KE77LYyhF4HrYjRvBUa
4ni+nZrHy7u1cu5mHhx2ivCMcM3CtSQqPt0wVrbbAFNmiN5Gv7e3tpK2dSsWWfh8Z1NYP/eJBPNj
XOETVO7htslqaVeEWboRQ9byEj7mP2YWridsY5KHpITpvyvL53IoaXv7kn7L5OyfcRMo3zWfyViY
h4293DITtTPNWrw/MtvQV9HtekGXLfOS3koUX5dr3L9KpZ1saOMOIrUtadnVBbXIFei9QLxnLBZ0
mhwIXkWB50Pv5vG/IFXN0uD0D5yD3AB5CBt1shfM26v4j9j16HdpZrsUyf8MgZe6SlZ2G/Juq+7O
Q3vugPBQ0xc3d0sRh/cm7h6VrX4fhlLyDDe24dWFv1Vy2zK1OMR5ldpVYHKIS9GkNwpZtgdTwKxF
C+vm5aVbMwUkbL48eTpxts49XjVn/SGpt91ODvITXCr1NQw+0cHpG+sfHGG6E+QBcGTxTFssYE3T
jdomRziXZZMMLq+OZB3qRlRaSbBsejBw9/NyA8+2iEo+jLsi62K2qe+M63KMousEtNpJhxyLWWK7
uoEho/hyeRVXjZLhA2uSoeix5ovxlQN2rSJlnTAtN+764jh3wI6Or/c3edNMD5SNG1oNWrQR6tdu
W2dW8eJYKagVLM5WUTmwIUAk4haxMO/Tvtdc1ZZgpU5a686COPn9EcOhPU4qR3VfM835rL/+SGFM
hczImtvkVXZoQR4fjLwv379/1MEVugeUTAHrLBxS1xSg4R1WoELpoLCS7UPGm+KgFC8iRE35uXTa
rQt6rXZAv4bKs0GdAuzuwjcZWyiqjpV2SRhiJhahcHhSgyjLGbfJ7K9tQozUCy17DOrCdAvIMBld
RL4Mya5AvZLIWzaWYeVcAiZD7xBUJrnzMnBqcsvosapZrpP70SEd2wq0vF+6kAn/k3014DWmgqdp
DhWv833VAWlWAtEstxBV9NT1BnTTQWdvpLQrNwF1O3Jz2h0KKfR8hF55jynlvVwTgNzGwkdbOU4P
UVuHG1frqhXwa3ORkJLksgkbQNcZQ5vNt1hUfCE7+j5VXeZdPu1rRpC513nS0NWn43X+KQKi3CJh
StONamRCtJFp4MrQ3w21mjdDBTgGEmV+Qy8WzHYmNUqS3nI1p6r2sHfC4GCH7ca2rPkZaBTorHWE
6Ohbn3+LpiBqYIY1Y3n1aJ96KVCufSlMn2A4rA6Xl23NFG9AwEFz944jfm5qCrJE68fQcisrMw9m
YEZHiVeIm4Uw87/flA3MHsA9gA8c4dyUCJXOmobAggdFFFBWN+mJ6af0AG/RZjI3B6TFU402Etkc
XU9wNstCsaKgSM8MlOUqlXEVCYnx0VyCvz78A6YC2GQD63OGCPO+RK5v5mH5xkzkj3/wuaBMcBQd
/OQSueT3kS8EvUCiV5u5ucEYfCogjEFBr9/YxDk1ffO1ZMeULgjR1iwG9voYG4ONALE8mm7NjNNN
kBvqoUCOYJ/7inJnRCo8H31WHtGh757ssg7+wR3E/crAF89vUvRFnA6cRjBao5huYjO4a+lZs++I
lRvB921rhek1itXzRWChN6QuEvRccrIx6pjmlnKogPsMzsgdHPbWL+b81Btjgqm4qH3ziFpH/rnt
4cWJsrZ+1ONJHTZ+y5tgw08haAKVAb1ER23+81dxkyEzdRBDC1GHLac3uhkl12Ynf7nsQOqbs0l1
Db096pQ837ltFtvaF4OkdeDaXd1E6eg4la2CwEs10z/LXTu4dqaMv3xNkE2VMkodVBP68H50psLa
WVqIDkuvR8pwaPo8HbyugRYM4dk6+zNnWBL6pMHiVq38oruRkZ+HiWtUBFIwlSp/tmradsdO6eEI
gBK5Q4sWlMpGmJuD5Wu3RTeVlsB8xdMrc4ACna9iMDp9YZdd5yGSnt/VvBb2WWZDX8n8vnwqkKT5
LMeq9Pvysi5X9cUqRSJUq8C70Ko7t1oYgUhVqFY9syrrYyyS4IC+HPouVV0fL5ua/6rFBxKFuIyo
6r9cG+emmLjwDZu7DixI6ridroaPEM8x7Rqo0mOI5o0rAt1GZcYWG2MLy6WlKkrOZJGCEm65Fec/
f+WgTohmL5IwHfgAffyTuuyvSS6KQ1oFKI+YdnAapnr4fvlrlwv7YpPKMynibNhanM/QYh5Y7dhO
SLrVwxQM8U4Oc3sPvO7vObf/tqg1e/7rhaUCp8sI9TFPA9jV0hamDLjhYL40S8/nGnUThU9rc5nz
D+JxJ8GWu7Gc89+3tEcpH1dFF1CjoH++nCoKXmnXtSU8IVqNch3cIIwylyhBR2I4KiFcAbTQzauB
e/uGFnuovzOFmj94LrKoRBtCwrLCiQpuYvtmUnpjA+0GzC9KvEvlAY2Fy3v41m+4PWhM2GQfcwd7
cTjsVuGloTLU4tioLu2LTO1+DmY3jxzkWXRlK612QF689i6bfes6mKXuPk9DcW0vp2x0H7lok5YM
Os7JN1SI4n1VlJ8mxdqaUVoGbtaRchEDV5TIqI4tN1Ir7F4qlTH3UGo3IOWBhGxEUOz07s9B7As4
69wN5+myuBDRjZBNJvRzj1pP/wWyQemK3BtexkyCZ/ayrbdfxFgZ1B18D2MUoNvOXXNSROX40Jh6
oQRtgW7VSE6ZanK4bOXtgQOzp1JeJ7umwr5s2sk5k8EUEVKvRGPp4CiNvqe55vW6EuyRNd4S4Vz7
KF4+VPx495HLq+cfNcQV/Bm89DxplioANIQwhBi2oMArH8XD1SBSoSwIvny5TYqIIfwwcq81xRcz
neBEFvqpbtJ4h9hot7GEK9/EJusKfMYACRjoOv+mJoLFgsws96pBnp60Jh/d3pHfC6udH1jajHad
FW+o+M+/4lXgR6Pc6JRSyT1YsPRbhCmHZy2Xy41w9Pa8YoWKgKxwwRjE4HMrUCWMVdLojBpMso82
9iyPrnS6N0AU/X7/BkUJ1I3wS31qmWrFslEKIUHU1hUVRJbg/+jTt5N72b/XNgfvBsCCxjFp9OKD
JArZRjIkjGnAK7BH/KRh4ABelMtW1hwOVSHAtqTJDiCl82VzhpwoUDgZU/2l/Uc41hALjQ5cgTBZ
7iur9DcSrLWveplL49agPr/EoiatkopSnTKvjela2RZiPGko/YPDiiOA7cCnKSO+pLGvXG5oi17N
+gSWbrBFx6xOwO2bufV+l6MhNPPlE4f4p8UOabocVEqkQdjXd+mJR0Z6nFg2AKeNs2HqTSuAQ8TD
0aLsAvqRasIiphZJE6VSzC1BhbbZ2bENSFn7Qq/2BwotkMx3N2GbfcxH56aIqo228MqezVcHiF2M
zwOZ5z7SV37SU1zIPZSJxn2sdAWIU+gxL3viygHmrwedDLqTwcJZ4uB1mFAJi8jO51jJawDBDQE2
rpOnCAKnw2VLb1Mniv+IQ/NeshRg1wtLzlSaEsMQ0HHpZuiiUGrAUKK1M9NtfK9NgbrPwXecgH0G
H0pYTTeu4rXlpKdPt4MhzVmt5PxDGem1irKNcs/KobirJNVwaYY2G8u5crDpQHAFg8VVgJQsPpJE
I5Uhz+ISbgxYJCcJkHc06SUvGaGl8JzK3YbFt4kaisaUmBmXZOyLZ9T5dwklzaSOOOwl9QijbA7b
cxHk+l2lxBBPTkwLQ2gDpmEjGq8eDfgJyLlxGx5PC/eEswwlVT8khA0Tzak2kj4HVSauYdDRfw4z
g3rbhtpjE2XVtUqm+Iwy1VZDcOXbDVByXAcki/Qf5914FXAiPe2VVnZSeMEd6TpGg+EOUr1yVxuo
osFr0t2BCHgvxoCYAEZvvh0gRSF8L2ICA+9N1RdkQBXIsdMoQvSO4PJ8v7sa5PjzcBJHhfto8WlE
a9tI1dSTyzF4msKiOUhUFo6Xz+R8z5w/Z2zKKCQH+Oq8j4vnU2hZGZqeferN9GcP+VSoD8yroiRQ
NyF8XsxcxmWI1GWJHttlyytxx+DZNkOvNd7FS6xok7ZqrFVl6kGaW8JMFOo7oY25O6lyv/Fme4P1
m3eMgrPF6WfehGTofC35fwEP9UXqSab5UymyW0Nq7prIOcRJ9ag23cnsU/iQW/uqROBLSPGxhJmq
KvIvl795JQRRliZnphAJtmFZ/lazMsgaLi2mqCsiYJrB6g4J3IbnrKws48a89ueXFPDnRQgShp0V
SjAlntSb1Qldi/qU9d0X6HLHjT1cCXYsKK+OGedMEXyxrs2YSMjhAWIeMgVNEQsWWVAsuzEa3DR7
d0ucXZwH6XBWEgzymEWSriHD0jaFJbyoKuRDUmbVV73rp/vLe7QSUuZHFIMrXLpI1C2uiRRFlEhT
hPAMRwzfwkGtj+PUIWQ8xM41UgbKddzBZ7YVTVdcY87RbaATHEUSjnMXDSdnljfUYg9IKkxtUisS
L2ViBxJGs/HiOEDAKx3VpwmR7QMzCbScUTdw+1qnV2vYyT4oJs0z/NLayELe9N5Ydm4zer7zy3tu
dZz/slFKuLRD8qtcy5FFgY9pJ0Ik5oDu3CI5fO/7UeSqcvBghentzEWclra6i43h1+WNWVkhMB/U
CUkwSZyXmKu4ynR0VZhPk8xGuW5reNvGse02AuKqFYC3tPbwAa7T86+l1Di0RibFnl7CAo8GRHXt
N8bPy5+yckIZaJy3GjT0TBZzbqTOErvQRzP2fNB2hyEMJ1iomZFqnXbD0soJpaWDI9Ol5PAsQdfa
APwWsmaYDodJ7IOIEFdbAbtH8j99mQKx9R58U5vHXRiXQmSLjIB/WHYg6qwXCRrgsWdPUXBtaEOW
o7kpRR/7JjC8whmSgwS94qFObGeHxE14U405goBmlG547tpWwpozzxOj8EWx7HyV52QJMtQU6UK5
q45TjmqTBLhyA7K/tpdU5mHopu0BedPieNhWOFMjyjGTt+j4tWlXIncANf6oZ/JGaHr7QS8FXCoH
zksJchEA5THUEetMU48ZLOlK9xFm6nX5asM35+fTeUqAFYspey5mmtvLD8pQmXLaLEy9IoPhY492
/Ex9Ty43Hpkz8+t91ueNfxThYCPZ3hV1ueNKVR9mRD0YWUQuf1D+TTq47bjaqQnREDugKV49ybVA
71SEefHDQAnslwgZKQbrn/rNzWRC/3twSFdN+ERj9LQaLfrUo996BWv7eOxktXoQMUJB8MGiQeXS
1MhSr7dGKA+1KOnyk0QEfJabGgrZ2hhhxSSWQSSsaN9KDcAJjASIoRdmKX+P/D75LY26PB6sph80
6G0dRGZLCf20Jmn9ky4ZU3lUixwRow6hlZ+5qgc5ZHGVFW0EnJU8mvXm6UUomKG4y0LrKJdx3Kga
E+Lwen/pKsf8WsaGtIdJvHoq0lC5U5COdYEoqtdWhjwR8uTvbciSyfIbqBsC3SOZXr4heIIm6hgb
XDnmhFyJOrP6FUaNAIq19VxZc+LZsWhoYVBdsh7AkN/KtQPrgVqa4TEffXHgDf7+x55DnZy+OeQG
DIGpi0eRU2gGsqtV4oXC105G2ncwnjti4+yvfQv5JGO1MyMTTfrzCKMHgiWdeoa4ivyT3DFP4fup
tJG9vg0wEMe8MrL4lFAdo1CMGBFI8yAwh9wPPLshZJRia8hp1RQPyZndmif68vLLgqnNrapLvC6Q
Ib41Sx9qVB+ZkWFsNr7q7cXEV4HWeanp0qRYhE1El7RRRoLMC6siu66LRmWeNk/RU21hYUcvYdga
enmb2GGRO52CzvykWqaPaEBEThVj0Shr7c6i6r83xh6xXjuH2R1yFreLtffXqjA6K45TsATuskzr
hIipZTph4plwXF4j3xXRj40KLmFE+C4H7hVnZMAEh+c9R4d4WZi3hx7xlMwR3hil/V2SquZ3Aa30
+6uwdKHnHhRtUwqX2uISsiADleVKw4yh9vdqnddfmyxIN26hlc3iRJFF8LZgdHIJR0KcmPyfURIv
zpNgHxalclVGsjLsGatW7vouMg9dZdkbkL1VqwaXOY8mgP3L3J+pyNYcy1F4iDuMEAJr5V5phvje
9IXs5oEOVfLkGN77941vpAGEyjxlzUU500Q2fi5MCa8plO4UOY2/K63ovQRlRHiFNhRFU2AhXOqL
KMJS6kqdNwKJnjK4HQo/QfrT6PKNiDgf20XycGZmdtJXBZmxCU0d4QNeT40dIzFoA0AYmvQnvDLC
daLa9JIYTdD9mIb2tdb4+sYhWNlBjZsUnhwSPzA/c73jlf06U0c/LP3YmzK9ue8g+doPelDuh65V
D12tV1dSmgbPl3dw5YlEF5HaKRUh2MRI6M+tRijKx0VZwmVhdFF55KJx7qOistzQr2GQt+3qZ1fJ
1g1pFeTBcjycQklSPZMpxzs5Ff6GR62EcZqAgGPQJycbXyL/U2KnOkhF7DHajh4EauzHbFTQvw61
cOOcrgQdOAlnZhOcF4juIhqktg/rN1TsHllFs4vDUhzhN9/KkdY+yJrrUzoJKQ+Z+c9f7aoeyZXs
M3np+SJkontCNjqTY/tOg+R3f3kvVz9obtiS//J4WT7N0Bz0ldLAVFg63wJESa7lKNwa+FrzUoAR
DBRzB4LVWhzGFnJmAoIae5qNumU8lMOxyMbgVkdFch8GJqJY1ebLbO3LqBKTcVGGpxO9SFaQIsxb
h2WDXMDvd4qt9h+GLi8/X16/lXuddiCX7EuRFG29862C2szXVWRHPMuI+gcRBNVjhizKPm8zp9k3
vmZsRJy1z4J0FwoM8j3qmAsPjMeyaBAronCi5MgxSnrtSiOKm5c/ay1L5yUJuRlLBxp3WX1IJDnt
dNHFnpN0/bUc9ihhpkp0qxWtQGmDkW0SmeQKRHn0va4nww3CFAHRy79i5RywtHCswZBFGWRJtFbH
NWjnKSDO2JP+7EjQapeo9niV322NU6wsK4fNoGHDR+u46vk+tn3bD3aKpFuWy9l3J9LxztrJDpc/
aM0K2RjNM/S1YQNa3H2x2oPhHgVkMZLyDQ1Q1BRKmAouG1lbNaAe81gSFwOlyvNPobJMnSND7ngQ
/8XZme3GrWTp+lUK+7pZzXkAugo4ZCZTsyVZkocbQrZlMjgzGByfvj+66xyUUoLzuC92Abu8rRDJ
GFb86x9SLQLWG6PacAnHMS114nneHYp6z/U2Fv4bPQ15rrUrWy87GBlBDemc7MRk3moaOSj/i2di
2jMERnUgLa+fidOPoGAPY5rGc9OoWXp9b82ELBnJH+tCqByQ7vyC3uiHv/FjsXFcwVjBxAPH7sD/
JBRWW0v9/e8f6J3CAfMp4FaPvvtGX339QLl0xsqE8negD4htBOqJRMReW7j9nm8676fF3VJTIcCs
4VQi8uAyrjknNERvNi/uPiAfW2dn08Qe3003CqlKe9YXJprNBzHmPVFYxCxSKXq7CuP5E0j9m+m/
jQfZfoNWNw3W0ZYcKCzpDfJwD6PnEeWhT0Po2yo9Mf/fGYV+AEPRJwNCD47mv+3iqsuFm+zjYCIT
dxh3uiGTE4XXL4Xfq8qPMhXMj3sBOCPso6PKSyfySXdFJw4aWEJLD6CHE6Jhd1eSZnrvi6C4cSdi
6U2bjBEvN0iIq6RZXXsmNoNp3xdVFBjjEK992odlh+urtCaSXyATxqWjaTspMifKumHVIs/qlltt
Ee6JQu7N8t2eIdhgGKo4DJCP3lSFs6Q0iU0/2Jnq+13X1TZVsu+SEjRT0O5+P+XN7ZW8fmVIlVlQ
tMQ9msbHqhZb2EWeamTEzqaJx0O6dPneT4BIiYj1/eSi9zbSbSlnpAXJ3P2Q65LekG9DLrW3NFro
J4Z/gWi7/pG5lnYgC2MmniF1mmtRe+NNVtgklZPMd92skwerlSDkEfPAqLZW+1ypnNTYUZdn1WRb
512iPcOqPqWnfzv3eESsHZBTIr1il3+9rIWhkzcq2NKrpnRuFkJcyIxoxYl1dOSaD/3awGmNugNG
OIIMNJOvh3HJejcIZMxIDBZBOKxmrLfmfdaR150ET/1gXtpecosTX0lqDoFXWn8e2OUYks0RZfVy
O9fjA+nqXjjpkx7KScZdOViEyBEhZM0noI+372RDpDZtCgUmxMOjlYL6O9Bsmo2xXY8LCdCNXXUh
SgvtxPx6u5sxznYBgECCuvO4ZEkLLDMwMPDjKlmtj4KcyG8NsD+51+il7ldQ3BMDvvdgm6yD5iZs
MP55/RWK3iOlhqMhToJROw9y7l3WnJV/WvDBm9vYDpu2buseH00pJxCoEml2IHGQ07k9KLHbnPb+
N88CV4QCfUMDjjXhrtWota14llwt2XWqd1PYVoU4cX16u+FQZOFBs10bqbiPhYmZbzZjMaEMUV3b
7dyOUGK/eakhqJx4nHfmwlbNQdDD5Ay48miBKCtVTdb7blyn6XI5dSVXcIsUpXx0psducU+t+/fH
46zZ+IcwwI9ONmE7quqosgiZLdXXacBokzjwJVQYb+6nxnBO7NzvTL1NiAchlXMbevTRmlqLWhn4
ermxbyrzMsmcfA9mNMe/37Hf/VyUQvBEEa9hHf56giPeD7Av257Kgj2UwUk5661lxiPIPSWof+8F
chaxcW5MN+hKr4eyFh/rQWtF4gL6e7GunfVhnOl3rFeOzNsT0/Dt29vsA7EBorPOJnrMzFKC0Fkr
EVYszcUNMyn5UJNmnSjx3r69rQ1HSxUwlMPu13H4b7f4JnfWmWHM2O+Cb6tbGJEDThtLJCcncLz3
ngcChE11zKUQlvzrl6e6sWRHMM1YBloJUd4hWTwtkz/eiHgeyK/0pPlMHG+vRyG8TJ/S1DJpQ+f5
ls5sPBIYNTz86ZyDBkR7BtYaYCg60NejBFhQErQ8mXG7YH+IF42I89bRP/amk5wY6p3Xxtm5iWzh
HxjGsbZ3tTFDbvzZpO7uzvvRdi7JkzplBPjuIHwcSP4ke9PXeP08c0cKvQatInbLegHt9/wLsu1P
dZneQnJb1cGMpvTYaBXHqGpNPvMCimzEq1/LB5kRPhyy2avsTrMp7G+NZOr7sNBbMuC8pG71sEVb
nZ43a79iNLVi+7lfXYcMwN9/zrePTxX0ix4IoXPTH7x+fD2t1CTQVsR26hYvJaRL+v96d6JT/Hb3
ADbXQbI3+Stt/yNQJKiWqicoT+cl01/z/QWb+bS8GrOujZyqlCdW9rvDIeekM715mR87aSPNQulS
pXrMgiEevbXNWLh4M6VjlYWzXp3yZX3zEnlzWwFAbcP5CV//9UscE2FLu7ad2B7dIITSX+/11T7l
ZvjmqRgFmiinMlcz1IZHu0irrxjQDb4T94v4YY9kE8p+sbEPUN81zalO3D3feyZACq4CrrXBLkcb
/tyKvO+k7sRza5cRLvTtPg2s8sRO/94zwTuj6IQ6DUCx/Rb/tgd3KBVFq9l2HGRuepgDugBEuE3n
fetBG7VJo/79dH9jPv9LeEtmFmvxl6nE0UwUA22bAb/UOO8IRw7bdVRkujV9KaO1s6ED2HbbZkDT
Jv7u/VqaTtjJdHoijMPJd1jPNW1kjaY5RH42KWNfNoZmcXB0jQqHSUHKLqd2OdXk2rbuVzczWgdc
XOCyIwihOX+0SoecSio3OjuWaTl/qiFd7Jdac3cWMYgM2PtXM7SBE1fot3vWr1FxGQYB2cSkRwfK
MPur7qXcT9I1K2+aZQwuiQQXl37pj2dZR3xEWLjNtHPSVqt5B64fAwQ2NyT4Jd9Gyx3Ofv/x3pmS
ABvw0RBOb2bOR8ssxedhtHOE+kGd2TcLLkKhXi79nx6jPPXm/Q/FdStPj3dE4DJFvIzCHUPZy5U9
tS4olmf++fKCYsF5YGxO3KC4rye+tEyB+UdhxwshHJEz4oA92Myw37+x9+YNLgqQFLcLKV7Jr0ch
/7HwrMm3YoIdmiSq/HLeGQFCqVC6izzjSmSfg+j9cet3g74RmCGK8ZBJHQvM58JbCJemftNoJIaQ
ERDsqkCeeIXvPJxv0sNmh2c3ZON9/XBTbQ96N+hmbG/O3oHBOHvM1oxdMnGeh4JNkXxxVz39/p1u
2+zRWsT9gBkCK4mK+tj4z11KG79NUitdY07DYZnLh3yavb3RLj6QVjLsGz/R7xJ/+fn7gbeP9Xbg
rVmC+mNz5Xz9vJ3h4VvO3kNVPPR7NVbDTYE3/fkyuMaJlfYLoDgeC2+A7QbDnoN7xeuxCjmIdhgW
I66Fjs5aZm0Z4cDW89RzqxW7BMjte2bnzg7Gtr+nST3s3dzLyaVcG7XHUk5ecGR4Ua4AffrcNi6l
1cmLknTuM0K3sfvV6JoFQyMuO1ZJmC1mFQ3CaPsTyPQ7mwaNV1i6bBx08I9lZwEOXUTNz0YcOGT3
anNBiDmNkxML7d1RsBExGWETkxy9r76ydVAUZcSaKz/IPvFuVZIbJ2be9kOOPgpH5Lb9MwJnwVEB
0PQAmrM+GLHQCHh3xPgtaCsTy7HxfOm5q/9+ur37SNSEHl1B0IBjcngtrGxI+taIFUEooa4s77wg
1/jw+1F+xcQdPxQQOycyeyF4/tFD1WQDyXJu9VivndqJUEjLLwSLAQuChvjftKLKnprMzEU0W3i5
gSfOUx+XI0BlmOYDocG5b/Q/O2tO2lBi+/lief36PCVyJP7XL4S9RxIhRaRJ2ykjCc9aHDDz4/Aq
7WFtMdwO3GenaoNgZ1sLvmb8D+LbxjJGQRGeWHUocrv+Wk2J/yOgs/dC0m/2MNr+9DgrTdjQdiz7
C9ENxRyi8nY+2WmPhAAZDFnaOqo92K2mD4WttFN9jiqsbu/9YtT9iEgT2iPoO5uPpZiKL8Sqz2lk
2ZU5RqPerDIyWn+uN9FMqUJ+8cXZ/4ffeF7m97URj0mZu6GbQhIO9cavv534NG+mG9xZNlhAJw5b
1NWv94DAL9sV8pMeczXz9uZctuGsiZaAqPmUi9NbRQQ3SbBSWPub2zDxG6/H0p1BFv3arXHGZaiL
uPet51zba87eqhLyfJb5qOEWmOXDrhxS94nwkfab2UzV5SDqZIiWcgIltYu6+f7Hb2EzeaIBg9UR
E/Vofs5z1+YN0iX4mh358ogidzQQjdBsu1MA/NsNnrN6CwKBY8Mmf+yYxd6XBtLJ1lgmxrTHLdeO
Nd2f4AyOp17427OTobYLPCfZRkg+KoMHXWnKb5wF682Ee6fRJe2dsdoLnFKbrPSxcIjhSRcLH6vf
v863uwrIBM5x6F/wnYCw9fpDO8ops8Sel3iZgvWiaJKfgTPpJyoDZs3bucuhtdWsmzQDxfHrYdq1
VnI2gj5OmqkIzrpALdq+so21IFJ5mb/aTgd/WG9SqwldFbhPo/BznfcwubBvuz5Jdlkzl8ZudKrc
DDG+1exQKKsToWFMRrafg9Yx9xz+s73PnLl7mIO1yaIpEXMORxlfhjOiA8GsuiqYO+Lqe/ToDj7E
+7pMFutsJZq6iOYeuDVkw8cRhcyAPI1EAvB101YVQSjLWnp5VDlm+pmgal+LWn/M/F1Qt/4VNLTU
PnPTDjapJ5sgbIvJfNCHoUvDcao0qpAkT8f96Mqq2CdpJe5cWMQVHZfUV9EvY/ddMujp9tByKsiT
nvqtz2kk5c4yFrcNzcSsPotFJR/h6pd3o5+6P7pk0D7CStMLTM9a46PXGcanwRp8LZylXw7EOTXc
sbu+cVyIweZ0bZeGCWPYmYMP9SCbJAwKL3eiZWm8Oe6zrsTM2NPW5qrCKYi+6togZhmFNqR03Xwu
ZF3rB+KG+1elx+toqFuw6x7Nx5rpj93olyIqWmsssL1YqypchVMlobCw2jh0bptVqLjMJN/RDzTu
7UkKaz+VZt+eVZkcniwns55phioMOjbWt5DueONqWlaGfsqqeUxE21+KbDXXfWcHU7YJwxrroJqW
1HBfL9xd7s+VH9pOav8MZOI6GOA4C9wyO0stUsIW48M4scWGhZj0J7JYbBlTg6TBnqki78pGGxs8
9Q3ik4zVVOAibhao0Fty7azv6ECGmDpqCbv8unwp+qLjpfka6zQbtIU0rbbnPjYGLWtYCNpJQWIN
3/3Esb9pg6swx6g8cbHyt7+NabfwZaRP0TatRX8FQrJacduP1sM4BuVADaZnilWfTkHkmrPpErQ1
ZD9rq7GvTGcSt/QOcXLQSl/clpSj937aldSFgVeT99z5oPZ6brTf5TqRYzR45cSjaX3SRGx2E9bi
gzVeNFnhfCugBdDcAvzjyapgtfdpni4/CZp3PprT6HpYq5sGXSjlLtNu8qj0I0JTQR2JwMnYpBp/
WM/g2fRVlKhUvx1dDZ26S8ues2NKxb5B0n5e+f4M8yUX7U+zcZKvuP10X2ofhWHYcyu66wG8rcgM
uEpC6Dfkde9+8Mb0qhNt8jC1nfaTC1NfRN049HWE8ar3MiEc+JLng2kcZFDaS2yOVlVdlq7Ny55E
Lr+jTnJqguoyP4vNIStEKP0xv6lh2OaRZy/+c9t144sAYbnj5STIBZhDc6TjffrSBNngRYjMtTqc
SM98xnt+eFiWSW8PDYbJ/L9eMKqdVRlWEw04OSfh2hb5A/ChKCOd/pYR1gjrv/UBWMd+IafS2Q1L
wgQpSif5zF8T8LqGLY0+nfIsEk7n7SH+uZTkjubdK23BNc7JCz+0jF7dllaLQRfJmh6zss8283YR
8An62sva0IKOehlMZtKdJ9iRjzErKvjgprZPSti80Bu3jUaSPe+aNBUF5ndeCDQ2PVAKrTLkC045
9ZNhXfqNu9xbVa5HU24hzJ30xb7o1sBgzhqZP1305tSibOUKpCKMVdMq5AEnwuI8t7/UHFfcJa6a
611Rlw6BKqNuf0yypLpzs653+YSNQZaXq4wzB9D/tglclD8ejRLKK6xrun1vkzWgBaqGADeIqxUT
1IfONo01dr3W6S5q4uY6mDoauhA5sZVGYiyyqy2+hblhT+4cN6y2MV5n1dSHccjbGjCr9uuzopUj
tBFRwfmcm/5zCYrfRxldxYOfpDYbblvj5171k3PlDxJJdml2xo0Oy8mNpiofro2ux9OrIvjwQJQl
u2hNop64IBM5VQSNZJNxcNyRPbNDKfIgi7z8npnalB4c4c9prMa8FocS8yruQdS11kE4U0CN2mZs
TXkq2q8MMANbZpQnyE8D4yMJGAUdaalRCUgqsRrmqrYUEX7s5qe1Ii/0IIfR088IeDWz0OErFnwY
gcZmDqrZCa0h8ZsQbaP6XPlCx6og1xHH1J69fiaimpSztVLmnW8W5bk10PAPxdQ1c2hZKPD3uZeK
/ixhM9Z3Zjp4Go5qjfcxxQHcDQPOrGvJovMuPK/VdDzC7bIMzbwuX0oxSIy6cAn6QsdbXjb4tyZw
rQwJjNl61OHL2i63SbBqI3EwdcUeLhNnDr08Rzqda3bdRT2e1OflnDhhw23gMHSeHq2pukJ21N+O
fH3OImq5PDQJ/Opjp21HXgGOD+R+pVtGJU3h4dYWc5qHsL3SL72jVUPkyBECPC2p/EIfnPZHA8TG
Bc4ZnDzMbZ0KmzpYa3dlXlMFJ8vSGWHauo3YLYunXQ0V9p6AKk72xbKVe70u3SQObJTWvGs1k/Ms
M3It9IKckMShsjv2yy6fb50h779UTVI2kdV4YmEvdQrEUpPRJrsVnkYRNtPkjDsWTBns02pUzyvt
hwOW0ot/MWWiOOskR8cu9yhSnwuncNe9KKbUOM9qLfvq6aPd7tppNIaIxpQ4a9x82KtZNHEvWrRX
tlV0RlQvbXXFu8y5h4mmbyKxamkbmXjV3awlctNv9jIDsA6Fch9a6VgvWeCicHX7ctL3pfLxhK95
2CHMDY7rUPcl24Nq3P5DIWX3ojoOugNmgjC2rD5ZuNyx7fYv6TT4nEo6uGyd6Msnw5qrl3E1TKqD
Ti72QzFq03clf2RlbOTV+oMgZv/LXK41FV0L+jsnCnaGCY3AD7XRc7sd382h/Ukw5F03+Oq7Gsrx
U4OndRl2aHafxOyNP7ifUN61rtFO4WL2lHc2LoHlx608ucuGRcsOY5lhARmQfjWGMPrRY0hHDVOE
CcacReu8orHRAzE+SGl6n1rfUZ8LX/TDDRL/+jvK38KN/N7wZFglmrzx5l78dFRtfjYtu5VRaifJ
TzY2jubetIFdSFGt0pCfU98Pdm08FnrlfRy7RYcIU2k4stP5L7vdLCjBdqzGMjininLnfdEY87m7
Mp1g0W6zp0AmgNtIhmLUT5V3R3pWUYZz1maoJzHJutOb0kp3k6bqL21SOC8FejyK6HwMHjXHzCxU
/E710ieB9qGWS32dT8a8F6NRLPvakNUWXiCG56pquu9Lp5BkVUnSrg8TijSmhJizj80UULR7aWF4
BBYiFAzHBENBnqFYEATXTfHICyvGixFnlKes0USJoKHR2pu1k4a2G3UAyp3Hft+G4FYcSHkhHO/Q
Gga4Jb4KqbMrU2UKLip9lX/QJ3dpHnvBphH10rLXXTHrUB3ZCdQdRuKyjerAW1RYMVVvain1OyTp
LskS+sT2RuVVL2ELElqFRkZGaugPebCERYDxX0gTzknPzIBYN+LeZilCGrrtsC+Unz4RGBv8aOgx
wZrz5mwNFdy3j0XnkoKjXF37WpFAslJJl9n9ZHKKhkKARM3STtbQzGDJhHOTNk2oJXxOlmOd1heO
MuaMnIjRuqkwyDUPvTuIn7OqB27WZpHsgnyuPCRe83b3yC1DRaREtEMk8dTULibypwSmDH72kHvl
aLP/Ldr8RILvMp4F/qqWfcUtkDhE3e1oSJMxyjETmJoDgukObewmq6jPOvj8V6ZUatkVVg5cvJZB
ESfCbHqM5Czn55ayTCk61b5z3gzN/AOipddeVLaVyrDXvARoxkyrqEBm8NmyGlZSoTwOkkYOc//B
JLO3OkvlUAaRnBxR7Ix5nZ9qSw3PCRTENCqGMesjc1LtswiETCMYit73Ol+JPR3qenVDv+T7RYIY
aye0NSU/KZ3mGFSpyn8umwG7PbSk4E1V5aRX2K532l5XrpHvrb7NCHbjZLbCGVp4uivdXE932pqO
vJ5VbP58abFWh9GsUCyY3pgLckmw8ji4XokdxeQOoK5p3ljTDb4R9XQ79p77qHlYx0TGpNi1dV14
Z6Oyhj7UEx/UCu9YDOvQhyzwRcHBIicdO/2s60vL/FISFjLcaH3f+hE2RfV1tqRdcx4US3ZTUSe4
4VDUdh1yD1VfsN1Rt9Iggjyc18bJo0CjGI1Y2cjVVscckqjmmtFQsNBIDv1uyana87L4iONSaYXD
WAeEYvZDP4UuRss1PYignw6Kz+0fREDSReSn2ZhdmrUVLJdURiQpeK3hn5ddq8NGq/FUjcrckx9L
oxh+1gU74m4qlu5+okN0Vw0FNX+ecj28zJO+ZO9AVUBEV9uo7EprNTmH/iLbkXzIqsAVW8ysuDmb
GhnivmM/IwXvs13hOu3tPJMxcqZRBhyKgg7ivhn15OtS8KZ3ktKuiHzV6Xft0FE0WpPe5PtxGDW5
vRpvuAN/boKdKgbVh/4adFaY1xYvTllm2lJP6s1ADTMzkcB4aINDfnOMy0Kw8Vxko1QNFUjafvI0
XYnzAuHOF1/HZWC3rqlcd1VQE8hdTgs+h1RQ6qAG0E+MgxPCNdXizS8VXgUX/ehweR1XMrNCtGGY
7+htVyVsV341hkjb0+sezeatn7Xunan5bNlGl1b6fvG7xAxHl+oZGDUvPIASkQWMNRRtFGR+ACKw
Tvp3f5TYq5ntrH50OX2nMxRiSdzMa5Ds3Lqvvw+9JfXdf1jZ2LTEh01xsV2Im8KkeOy0WXei/2hd
ruxdRSMeeN6jZFeT9eC1IE+pg6lahJMs8VrYKQRZCAid2nw3q/zI7xyc8q98C7ph2AknFOt/XLUQ
wbxGilzypEffLAGkUpq47BycBW7j95DEnFPeVm/BL3qLaI2B9pAovWn6DTBNJiNvl1g0I2fzYAcf
sikrf/wpxAbeRSvdh10NmHrcFzPEuDTWUs+xHO1r/DRd6osexPiPkTzPg1CH37GLKh+I9PWLy5dB
G1tDn2IdTSkMYKRPtb6cstp/2/MgsJhgRTR09EtZQq9H4RTpsxQzeBKhhvy6yrPqVlZBeWEkjhV3
jW+dMGl4p+m9Mf4hxG4GCpisHSGjq+is1XHSKZ5skv4cdqZKjpzX1vykYYAS+nVnRx1GzqGzch2p
8rvc5V4g/zQF0UE8ZG36PWvrXkHxe/3gUo3UKKmpMCDKp7OpJbepxungjz8io+CYA1eZJzaOzRUK
E2FNak0qRqiJrlp6PQUPCTK/n5Fv1hiOmTSt4OLrG4vhmLwK0leKJh3xGk+m8ToviZEBX3YOXBDK
6PdDvVliJFvDKKU3tNlzgtu/fm1qVm26jmUVd8rrI5nV4rafxXRiiW2g/+umFYoayFI44YExY5Lw
ehR+ebvq+S58nJK+zkjx6ubf52QEQdS+oDiD332KVP7mJeLtpfubWg7VEJDw0XorB/Iele7wqeq8
iIwq13YefLgIn/5TpilvXiJaA+YFxRVLgBLt6CWaa++siaOW2CatJhRcvg4rFt0nZsX7oyD1QKBB
Q/s4o6nMq3oa7I4eRKute24Ea7gazR/7em3Pwj9buDp77zGPKa28yTNUvdBKmd3QAZeLhSLjce21
f3k//+cr8+f+n//Fv39v2kWSzquO/vWf1+I7iXvNT/Vf21/7f//Z67/0zw/ji1SDfPnb9XPb/y0e
6h/PSjT18d959SMY6V+/ye5ZPb/6lz05vWq5G17kcv+CKkj9Gi59abb/8v/3D//28uunPCztyz/+
+o7+UW0/LeXX+utff3T+4x9/sQ3957//9H/90c1zxd/6P7J6qcXz0X//8tyrf/xlu393YafincEG
AKdoYxBPL7/+xPo7DGkoHGzzGxNxa9bUDbd0/pLxd7wRcObgE0JxokP419/6Ztj+yPL/jqiTHQU1
Abw48gr/+r+/1+3/LNX/+TS8hX/9+9/qobptRK36f/yFMwE/6t/WNOf/Rs5kv4VPgnMOUuXXa1q6
PT0i4MW9L2sRpxTuO1rW475dsw2RRdbmdBYJDbAXHq2p8g9m5X7FdXGXi+KaS7wbzd5Ttebn6dJ+
shZKsSy99BpuNdI4U9I6a9rubJowkV+s2Y5nOwllWldPhdZnl3itnBc9OGkVJJElJc2TQJRfrSpQ
N0Q9xl65Am+C1lAmmxeAWdf6nD4bhTD3juRWZ4CJZE7NZcKbv6VJw31WS5tI60zg5az62MHYErkf
7Nehf0KpBBKBn+x55+TmbSYNFE7req+Uc0hxD78Wdu3fu3k13E05aii9U+V+HnvjbJbd5mIu932i
NR+G5iPg/qO+XRZsTb8zi1SFdccdLhnmMZyTYAp7UZ2rIm8Ix6SRXks3eOz19kOatE5MQX7TDpY6
W8a0BTa1ym/9CEeUi9P56A1rmFXk2Rt1UkSVJs6nfPnSQb6MDIs8VkKTrkYT+Gcw+jg3iiCmha4O
s5/gW7Wmw6UsaIol/mNva/vJq1SI2OdxXkwERtZo3JkAqvvASoNw7ObIXLT7PvnSbAIYOQs6UGhZ
YQtjGKuWc7UCvWj9i2UOaDW1gD4w2vBdR1w3dQ+3e3VwJutzXY2QerP1a0IpG1VlCdm0bbkmOsNH
U9RT6NU9rj1zIx893alDRyuD0Idu9llzufsZvf4Y+B90n6QENe7cov+MJe+9dN2LAHrwmXRJQld9
G9m9DVifJsAVdR6pRZeRPYkuXLVJPY34WN30vV7H+tp+rQw1faPrhOWeVj5iUXGvqQB7Lydfb6t8
meEqrVxb3Yz205zPYaWZV2Y/LztU9rxHj9vLmnhX5BnJMDHHZp/WGlzl/KUOMIBZ5iJqK/fCamgL
+aSF0l4qbhIdoHWq5x1xr99y/amR+ZP0ixp4dhi/ZfWkwkQUKpwlTQhszZIPZpqUUbXxcgtt6s8A
OMancVmsCzjoy75jSsayKO7bCRyi88v01qqrbJePnhN1euFEgzslL6JkxgCcPEL4t/Z0Yqwbyyrn
CIZaF63AMDu/Xs2zdJLZvrWT5R6ZTRemejXTnS1qI0poW4SmL2ho0Or5Dr5VXI+GubdXsV1k82hM
zr1uCa7L3hUs0vJxxXohYv+KcJw+ZF6qyCUe2s/17M9RCZz76NEhwEYGVUFp5DkkBRThE50D7oXV
ztGG+1H63bWTpvVu8brqzjGXb4FdTNe+3VQX49zjzG7kBN+0wHKRU6pSxdJdSxd91lTi2u511zRw
0A4nZv/IdRa8kngVQHGn/lTA67zt9QzgdcmkG0+caWHeOwN0Ya06W7K5rSOJy9L13IzrHTtmvhOG
EkNke2v+aGiJ8aGoO28kTyqB2Fqtg7lNGHe+LzJgQFW70yWJQ/W9Z6d1S8/S7zDNDFBMg+SnW7K8
m3E5xhP7MAKX7ukoTI9wN9mrei+xv2pzJi6GFtgsLAjXnuiDrsHOqWVlsjKl9SxSP/0kvba0YmOx
m33vq3VvLHkVLXmRnZlaway3acCe9+5MfYI2PNgbc589bW6euxWqVjjqunbllgtCEmISadrkwrnO
/W663WylvveWN0einIfz1RHqW941IuQ6mkzxgkPAudGwiAetK77Zg2dEypPrjTETS0pDthAS/rCb
XEurymgHDAALmumOTyhy0qvekbzJdLvoc133Qqta7djAYIxfc1rXnWVJOHFDX2EcU5nnepfNd9Y6
u/dzp8tLO3Omly5wpRUGRKfsQTBccOB6efTgS59DMJiryFMNq8rP6Rh2Wv1joZt+pnuDupIW3ueV
MZmRrflBrGV5d0njCs0wW/GN6Wj+5zTJyr3GvfsgJjRYYTs56RalUjWRWVbJc9dBcQwrRIlf88n1
P5gmjrJdYfR3aWlOcebgypSwxUVml6ZcZY02ztysfEQNqe2H1RjOXWeaL+hNJnHBuXqQjj3X0bxs
rKqlUs5LFeTGFf3R+qtir1lD3AtILiud7lGr6Y4Vo+mHZp/o/PAgzFBFgmTU7pXySatO+q1FXwWL
wy5dm/75glFYFGwIbgY58uBkaj1gatFERUAq5myLSg87Wsc79IDgOqgqrpqCgpO2jXupg9588jOx
3qWOXtwRS/usksyI0wWLa6P0ZVTPTR3P0LB3fasZexp83ueuyPpviybyh9TylwtrMM1LXM346fZE
ZM0yT208ACudZ8aQsvZF0Zx1utPGfduWt1qK4LJZx+m/2TuP5riRhE3/lY29owMeiSuAMixasYoi
2ReEDAnvTQL49ftA09+2WFKQobltxB6mYyakHhSARJrX3liNfIC97PeEf1p+7cA5zTaN9OuuNuhT
KXeTY/ZBVTDb5fXYXGXDnHshmHcQy8XZq+UyBFRAKnsROyCFWWX8PS8VYy9amq1i0AtpKOFjIyDY
zUKDgNGLekPv6idlKsYHS7FVr+u67WTIjVb1z6HCsl3PbszL2IZjOV2MoXrRGuMxQjwxGw1JsSnI
nC2+tmVP1HkeZCEYjoadc3IOU5FmXgKnafad7pmhFtS1U/lukXaBSXGCVzREaymtLrY2AYzxaD9F
owFYa4/hNT/eF9bw1M1VgEpoCCjdnfai1vMXcJrsvkTK8bmfkD8MXdI9hbbDA1PK22K2lV2fasY1
yWTqNnfM5FFMo3s/pz2KDLRtGwxYrm8msfSsKlUP7CHuTTfzM8l+K7GMnQ37qTnKGEypc1uY8bZo
BfxLowaZTEDwY0qkbOXeLrCqT415Hyvm86wq/ZMVpc+FMmlXFi7xPbzfvh722MoCenu3uOeHCwpS
Atw8HOCJTdv2xQw8GNcXYxO9Kk0RxGveZlNSnqKuMHEZh31QoDegWnBvIvPddrZUPXxXjW83VrIR
RXOinbPeOwogGQKuDSwmNHEtPOKCXwTfbS+b+6k4Do7coyd+dpNyExvGjTrmmjfZ0cZZ5m3RWLvB
/T5V8z0VxsWmwffpuUz60CKoe1p5E4v6ZmDTNSTUjkt1vCPj1M/SMd9GZeextu4g3DbCIA7BHnQn
SPDiXyacvTN1Hvh24XmWhc4CZ35VyXpCiwRH24zmFOh5hNOCvJAAwf8zeZk7Mdqbkl30gW7qQEuK
1ybS+UN5pCq+yz0Hud2NibettqbXyZ4fBtVagpWdZ29Ue8xBO0uxuisb9U+QjDVEzNgNe91G1mA3
ugsPDkfN2qc8qb2GoT6SLDddRC6TjVHdChZ3NugxJPxYUReLfADnsu7g4Toz/FTpOYxub6jqrpfW
7A3m+ClMtOo2Itr4YHU8rrJO4Hxn87KByKDKgAldxL7iyECfhVZttCY/LUoFWRNW83HWe9g+e2Dz
FkdXOUCFVNKFzKLktZ8yK4j00b7oS6jcGQOc7yB1t71Jkywd9vIYuRPIveEM17WaDoO3cA7B4nVJ
/orY927kXJJdUZZeJpTqEYYSSc9UyAsLfdaBn77spTMYF1Xbtru2LQkhJZX0gZihyh+R8twOcdyj
qc2qA+7LOHCJbvJEMlJt3BhA13Vl7iI4BKbT+NZRK3Vv571+p7nKeG2gTXlp0aDdh6UVP5ksb7go
1OUyR2oUeaT8FVeVorKmldN8CgUQ/0YfoW5qt3F9J2sXv7ZJeJwMgri0eEpuTDmKQzdn6MpbNqOd
NueZZzvp+AIdNNAhVU5e2Cx3DVyNGhh6qd1Ubi82Tl2nB0kgwSVij9CnDBRmU6r646Av2ZUOCXNX
sscKtLLvb+raqjc9NWIw8XP6yalSxyMAU3liChBUsWbW5TSzo0dnPlxi2et9qRtITufsS2iwBbYL
pdybTqPso0ZSgdR/L6JyL2xkqUOtfRZ1uUvjZOPou3lJHqvEPojlNZS40YX+qquJ9Poaon/Q6w2I
zlXbh3s9ja6pHpJeNkk/rULSa3MvU8SpL8YXdtvdRaWh9HFM+QzFl2zbtL+Ns7tZW/YaiS/eWM27
oonXz3TO0qAN03HXyrH0Q7GIi3DVG3Yt6yoWlPHWHpDsacsIEd/c5T1MElavJd/YGJ/2Vj1FT1We
9AdZLNFmTCuxySfrrk2Id3HMjGVZjdmMw66eVkEygi5hR99Vapw3Q9dDkdpjVbELz2pOMAW0QrJQ
5zDE9m2ijCerhEvyWsXQTK/VjeZ50E3ypot+qv0wb5qviAu7DTlRBW0MXfPUKa6KRKQKy10NsEfJ
wNBueq2QL3pBd31X1iHjYJbdlanw27LaCq+JHpu2aRZVn+vMya/0poL2TvujjpouaDQlU7wymror
1kQWi6gSB+gqzn8EP6e2t4QuB/PZdDBWR42KLDEyiWztBhWlVWz0uwaRdlAIlfLXRorXSZjKVgwY
0LgtO9lnTtHtWke6GwuhFtlIeXtVop0gwqMednEhywunj6vPCudbT0vRuJCG13vQEuM+G2mD692+
3qZJGO6bMne+KnMfXUal2t7rICWe1PFWjHkTtwe0qgQ7Mm9caF1q7LMZ2yyC1ic8IzsB8eWB+HVO
YEl0Jp3Sik3jpvJprOzqvrerH4oRI+dg01G8QY+Bwol5XL4skejaoMVIdIOpkv254czMzNn42DFT
bJW2q9mmjERzhnPHNm4sqTe0+8FTCK1hx5IgVmX/xYldIkhw4vxxsN1x/UK1Z0WsESEV3Z4Q08kM
YAsezqEslOlDwRJ3mM18OMSiUL874VBo2BAG96CzRF8Wi4VeNWwj5QaWrtqEbWjOmza1w0Mx5df2
7NQvepO/oIJAgoOWZJvxh76RO+V10tjjoWvLdDMRhjNzOqRcBNP5vC31VjkRxZG+Jqnr+Njfll0Z
Cus5rwoWA6XPP5U58R262iWbIVKHh1Q3RyhTyy456aUjn3nRWZxwM7XbuQ1xPZ4LGfdcaOQcekKW
6SdobwT0uN43IEcjm2wpwJsymR+y0KIEeuqtvTEa8u9ajZjeKkgVmEd96v+O9folUwf9rpFGtEMl
2Fy77pxtpog9SLoYYNGYXRMGQiyv8ZEQYDzPX/RoeR6t8C5KJiZLpbrs8y6Yi+Gfvq9/QMc3oNr/
xTX/S/izfimPffvy0oN//j8AemK3fAf0LKMqf4N58tf/g3nq5l8g9nhaBODzWpvDn/wH89S0v3CP
AT1YMAj8HcGf/IN5KuZfyONB7WnZQH6KKeZf0FPRxF84JNjdAaISaLImy/wB6mm/5RTATg0uQ0IK
vxE/G32FbzHPKlZ70tacrYNjGrVXvrgFx6p6SIZ8J4xcvSvC0TrOXYJmOJ2W/mJSXKKg9cadv0eK
7aD35uP80swwMmynsumpXWJ5O1uj8nefmHoV6DKWj23qQJp1HGZukK3F4jIf+rbwTXe0WeeLVvk2
mgpQATsYl+ZCNi8pJ1pQWq9N57z282xwjyT4Dy0bQYGHhqV7RttOdaexC6WI3Ec1UUoH/mAwT5WV
qasVJA5fo1UnGmRRMc0bLR84AahdnnwmIKGpNomScAXO0+kJuEQ6aBssqwqqPM9VwMuBOrmxVac0
mKxM4PIxdPSfom6QZyal1n8Gc4umQy1pnNh0nYPmrKHgdhVvT1JG10pG3LOjlmM1BXIW9VJ4dLcB
5hS1kZavPw253+DXb7kUXiShDDa3TloGjBRuyLcvUtaIMtGyXiRAQreZ6sjHMMSi8AG5dj5c6EKF
HCXBE2Zyjc5g0P7s1nbzsh/AXG/lmBlGoHAkKfYtbcbxfoyWJLl7/57IBuL/71+ajRBP+M+12J0L
rn6R89CRslgy2hyGrxDQbR40RpY/oa8qUOm4XbVfEjbUB7cq9WbjIDAufR3tPM1G89LKDbvH+rKK
JlDnpY/lc9oKjv8k1idN95L3A7vyJ7JnqDyrcy26m7IBeUYf9ageRT+H4tKYwU49u+tY93X2ckCu
kwseYzRGPntJO00Ho6VoxAMGiVOvLKL6GrWy0t8ZvVY9CnMGNhRspmSwYJfdIOMwQQqVZnKDYQEF
9Gj20ATKbYNQ2rw1SYNfnMVot6qo28AcElbTqe7bep+3NGEfnMRGa6fUhaFtrbQavqtF7DzNjC0E
Pq0AQilnc4z3XaLa+2Fp53rfJGA9O8vKrZdexNZBWrWMUc8M2YLUTUlGt980HXKoOdAbRI/j4FcE
ryOoiTXrtnWAN7yWkuIOe8lSfM0aSmLZBPUA5N1kc1g2caA7HFwKi8yqsnMPiZ0Y0jMWHgHxq1n2
tYdRKLf2aCccp4FU1QArWNj4Fghn44UQxl+0OEJTNGTFrPm20sKQdLESFtt8zkr9niOk6foijwEI
p7oabjqDFRYkvBg7XyUD59BZITA+QvnMvWw5q+n+4prDY2xAMHgz+GHpV4LfeTBrAzqDPX5zhf8m
Ly7SVhlObW4la/G2S0zEkmfUqY16J9ha4LDw9RRt3yYuOjCMzCwQvqexyEA1u0b2h14RPArbcqdj
HZH1RVhqjYRTHZDnQfOUYtpNmplYnhwRJ4FdNxLZejtHzsEoM+eq6vOiDDiaT8pFDDYXB9FSJ/Uu
JYu+9h2qzolEko1abgYNGytnrkT7nCHmepHRnL3EJjYIb1QgzPgaF7s51FFbXLS6Mlh+JrraDpj6
MEpQNXmFi2aU7IRA58kDvdFTvSwPZKGl2lYYKZk+zWSqfjcv1iNYxfQgFYHITpX9BqmPfJkcfXhM
eIo6eCaRP75lm+iiImlkFHotxcApjtTLbpPrY3tni2wWvkRBW25kOae6pw2Yl4KefJDbHqfZN5tn
/JijX7cuBd7LxNdbLRMcquZRIXSxpeXJaobe8sMk4m3keiIgY5KKw01Lqd9xVrti2AKrcHbhFALW
Si1siTF5kK2fC+C2bS8dcdGjWX3NmWBKL61KqQVNb7UPi+DUu4FLa09anE0v1iAN3ZOG3V1Yk6ZE
O5zRLS4l1sMX3mLmBCG2GKTbmRLXGzGPFfTPbIMN5LGR7tNl1X+7xaJ0hF/m00JYfdK3wahX4qvQ
h/wa2dykXeI35YAAD3or1ah+iZeqbjdKQzlAoLZ5rvBtESuIyisvFx86NXuIsWBeO/UyvSL+7iCP
aKd4qmn1SGGT4kQEkVYzTS2AvUcXuv5+Jn2i8viIjMjTBzeZgzmpndtIzXTEh7Afzjbvwcy2giPt
tzIyIStjtH9e7yw9yitFz12Qc6NHgwzwl/iLKBJipbBebSu1cu9DwWEMFX+CplSOE1B4TnNFE6Cs
bh5ClsfMUzIzfLFRHaceVQi67VVurs5YzEZx1esG5p1v5VRmPfxkk5L/xnDl78iuEFcraPtJ7TDH
eDEsDBkFeaESfQeYierMqMpMXy5DfemFHw89gtZFtZTx0AyahaFX0RslgPawgMCKEYuRWbjOZZZj
RPEWs60/6XMtS99gGhihg/TkdnEsWft2pUTXU5pEuFtIOf07gxYSe2XOy5fEjgwLqDKeH9oG9ayn
CaXUMW+0yb4vuw7u086QJFZRqot2V3ZGfePO4+AEdod5PkdzN2u7HN1s4WNvsOtDbLAXQGqfoXXA
BAYwMiDQ/Sy7Xntpw0Z8twqcBESTRfGtYenK0zSmgFcUqCavuKSMxVv7loeDzArX8p2uMWcPp1zB
JyQGa6CuJEYnqdOFEyBuHKqtwJ3eekjrEQvnoT41m9zE7gGqkzREMC7h0nmS0OcUsNs2EQGGdjh7
o+sy+yfzUp5ilHnf2tQ1n92l728XO3YewY/UbyUZKhxlYvoS6BFYxMx3KsokwO0oe1/DyWIFNbo6
EE+ee+c7ABGPKZ1cpm+7kZUE5jhKTAlqGqqeXhVWs0lM0/ga4+TSPdgwyRZuhqZrEEXehky/pQ/4
xB7LjPFLXFpFZX2O0Ese+1UNjGPCyj61mc68X+dqeDv1bi4Dtx9oHlSSSaH4Jcvlcx3RqUphxRJX
wSzDBaa/qIuDNfF1ecKNzShgEczuJAHHLDqzW1k4W+L+Dv8o+0n05/m3wiihdon3UF+bcSifsjEK
v4tMzTuErpF4wv/By9dKWl8CbEgw47pT2d/z2OrYRU71bHoGZiN9s9YHnxbMLF/AiqPnouej88qu
R2KvZl3Tby01VWNsJUsMU4UdxsBcgr0wGDlpPxECaz+h5CDh2Y0zFyellwNr5JeZlDVysSSJKrYH
uMlfC22GwsrMTr+Z+Mr+rmrH+GY5Eto2Zr0dPcde4ihIC6PJwP4zZ7yqhZMT5GDLuL3rhJs+jRwC
SlI1snTPiXYG5ZfN0Fw4Y1ziZiXnDKlCSFfYxs1wvGOjyRyg51AgIQ0tMiyxTScLULkxLc7O6XOl
v3QXCJHHOQLz8/GXK+P9FJfu6IPQlkdLAUm/kQqW832rLNjtvdLUp5bTRrXAEPijZfbaCGzYWtrX
MmyikW534jmw4NFJrbIxs5sZAn6XNak+N4BsCLtQsnK2Xh6zhC3lobFqCE5WdBHB1paRtOR2ILCL
V49ieEm+JlYcm/s5yo3Jr6owtK7yWrPpIiwLHckuu8YxLO4UrIr17CtsI3RgBsuKSy+nZiCVfsGu
lZQgclt15W5eBiBIMQC1Rz72gSX+rrdWrlBRZ6bOXdbGlv0dcQ73I0IsEOaGjJtCACiPEIArLAoE
AJhSIkPArl4l2zrU2zqosAuGHn4vSkT8DBGos+sc4o4eOneJrTxIG5jCz1iGluoB+K3Qt3mXqeFp
SAvEOthkl8TeshVBIBG5XYo7wQL/1D8lsUF6qEeITWvfJwuHD1zK8bSC2TJ1WEWVkl8bTNlCf9Lq
L6i6hxn1E1xBF9sq8yNRH8SjqJHZXStxFZdXZdOO8rpzGhhMr0aE7KRePHHwvQjNtlFvh8a00HyQ
SSQ/4awK9aOOWt2+Log/0gmKnMfPrrIwp2lZCDKezQXbGyGXwkeaYBqP5L/Mr53W4g5Vs3YUHPIg
nfYlSsenTquHcIMdebxs7DkRXpfhK0Xf2bIalqJTTgp768krMavZm4S+Lo0NXq+j67edTmWinBfV
r9xM7goNJaJPcbv+hEMYJ0nbDaa2b2IzXzaiWuD+XOyQ+kGTTaz6TZy01Ya6lSFmfIXIcuvewcmM
7X5JQPGnarhFaWPEG7JDxgzOly15QN+vWR9So8DUmrp19IqagJU3FqWbelXZtfeqVSTLfu5o59yY
ocrWnvSd/m5CVCX16jIdi8hk6XZCbkQZE44J0mQb3IRxYQTk2Of3UkMUoKeu8X3h3Bs9KWqTPOV1
G32KKtQ3XkQqaO/ZRtdO/jJO8ruujnp6hxeXCRvhnrOmXbjDzK1XA15RIna9kqH90jIkgJYpWNuL
dlkwZrSwYl6tzihfSGCnTWuMneFhMo3+s8UqmGLOa8oESWWCCRjEV34SVUVKrzkR0bCLOyMXvsJp
N/EkgSG3WupkIlDdKDqpoMvPC9slWCxWCAUirzbybRMrMZ9QjAN6cVIqwmoiYBuvgllm9lCnxLzQ
rVR8a0InQmKVkJFO7xXQsQ0pxrmMAHcWpbRwQj4Rbeq3Pw65/x80+99I6n86769KxDdawZsX+b/8
L/nL9+pMMfjj3/sPfobeDwBtBcHogQYr+1czqFniL3ILmRIQ367xcagJ/wc/AyODikPSTGyZQQ/e
KoD/RzSo6Ppfa2wMZeDIdnUTBdef4GdneAjBgu4P6aphkUAlyNJ4i4dUaLciM6rD+6L+KtPAVh/j
6oPo0LdBHWt2IZfgPvnFZKLScPT2Egq2JWr2pvDeSNRNWj/1brIx3S9adOpxXP30An4DIp11Jf7n
YrqG8teEdl2TM95eLExcSdCsptzL2Yv9+cZtNlOzE/BMiV+Y+3LHOvD+JX93e0j2yNJa1bkos95e
ERZGq03CNe6HVzYkD+Yx5tTy0UXWZ/QTjPTjGaLWpqkT3FRD5Pn2IladYvYvrfC+TsWaf0H/I4o5
K90u0UfJZ7+5H8GJBqgXEwHa6bNLhSxZEZly4X2vlr5iPtT5k12z3XDZFSbaBw/vDPRb7wtBiU09
FIm8rnauQndavLIVYMwxFiNk3a3R/lnBB7A1GfnkuK0WAeJHxHmslexpVp3whx1h1a6EjhTVCpRB
bt4fBG/V9L9e5QyFxqYsxhmC+BiOG2yStvEY3trbUYD2/lnt1H8uhZ8CRQGfFfFmZ5+T1kWY0t0o
PnY1Dhw6oBpLzz5ASX88lZ/H2/rUHHq/aOBDs4Pk5+14myQmtpSmxGPLgSCYJ3+ut215MX2tLvSv
cYMg0I/BFNmmeGzspbt9/3GeD/cflxeEnzLJWZbunM1Kem2wIdOr+DjmD3RkHPG67Qk/+CZh29+/
0o/c1l/u9KdLnU0YXZ+kzrq5OSK+44jl3Kvb4rbZ6lfT9Z/lkf7z5n661Nmb69rRcoqES2n2eNGi
mMGX+8H3dP7x8uDQ3YKjO5xy+aTO3ptqD9oAM87dwPKK2bq0kniTisLvNW0fQy+8//TWh/P24a3v
hxSmHxFFxnlKbddZRj3jDTxSv7TJXCbXPnCN4M8vwndLYQqrIXMs6+TPkP0QL46rtswR5K68Kvp+
sdKHRMoPhvz5TGSpGCx0QvZ4cMD27tlVUiAhXYv1+Ai4lp5MIDU/dkLlzyLp1jHAZdDosyOA5/hl
MVSnuTWwrsdHIKl1oyh8DZ/vB/fyu9cCLbduLWBQSYV++8Q6N0/H0Y6YVWW7GfKbOE/uxjjdvf9e
fvPETIwN6tr/Q/Tdeftj0SzgY2TqHLXc18ZM81vCNT64E/3XmcB5c5GzW+mbop5cwUWC69uTsddN
z30cb43A9KP91/u7xZ8DNaiC+mBeYpOtjvrl7H36L+6TnRYaux/R+2c/IWvtCnChS46cAjkpZ9UN
lfMfTEO/fZY/XePsu42h9FzAR96Yme8FovZW/lFFxo+BR5T0v3dhvB0TczoryH7qtTRatOR9DUHf
th+Ftf7+Niz2qy5yLdU5m+FkN1ZSFENyLLN2T97hEpf7/+Zl/HuFs4WWrB7SEeaRKzDBdSpFluUH
D+rHFvFsUvvRofo/N3HmjHOcAU1JMiXHdqvvpq29W4LEOxW+CJIXAhqd++Th7puzk8HN7M1f0TWG
98I3P4gb/+2TpFUC/6tYTYdnPCXqh7Fv1SU5DtlwQXcmOOifGSf/GRH/XuI80TxKmkqJkzk5urfk
5+668qNM8bM2nn+ugAmPnE+V6Vs7W1vNpnZSuEE+3q95MOyKPcrhXXWdXVs34cnZfHs+7CFEiLm4
z6+zrb6vtu0Oobj3/b8YMz/9jLNRGaPbjZJMS47CPpYkDNiJFbx/BX2dA34ZMz9d4mxY5poGmpU5
yZFCrV14mF+6bNOQDoRwceP4eB2CcpNv6l0+4BT3SFtDeblNP5gsfztmrHXf5vzYuZ3d59KnAMTE
Qxwju9nJoSm+QCaEL+/f6m8nZMyIRC8AY/9C0/f1ELOPt5NjUt3g24cNvsTP71cECb9/od/ezU8X
Ohs8wM6urEYeKUQYMsPaKz68xG8HKDms2O/4DxqSs0kRlDZfDFbG4/XX4kBwzqX2iKp33DubJlh8
wy+C0s99sRkuIZ78wRu8T3IfH9TL/X+xxrChX8UsGtbC82PrUCbsCZYiPZpVd2Okxc2E4vb95/mj
nOjtGBWr+5wYYTZtZD+czWt2NSQLWFN3jMrReenIjjpq6USgTmUYyOVQKk/PY2Mtr/Uk8yfg+P5L
lxn5Q22O6bVtTPp9gmHk0BozZot2VpAlVIjmvompaZgdSU00vSLtm+sBcf3rFGnzt5HEQ+wNdR5f
S9UKB3Y8mrH4rWBeoBRlhKsgydA85Y1eZUDNSvnJLi31GrEC/9tqF8P1O1DFhuS3WqBOUWcAc6QT
0PluopU3YTuRt9/TvnW/NEV8DfhJEvOCe8nA4mBlFbknLbFvugTfhramHTFAVtOQMkjyXEgbe4io
RbdQUsyocir+q+2oXlooc+ph0xCv77+EX/bnxLEDBQkAEcukAunsEwUfr8HD0/FI1cjNXN8DP766
aDFkfMNa8KdrCOoqDgOatSqKHPrH3y75yFmyWE6RysWIGNKwPbYfTAbmui95M6Z0srWRx+tgEi5B
CutH/FP5gVqbxNagjTyJ3OD9zH1eP9tCGt9poe87RE6leq8YLTFl1oRbyLNzyzm0aZy+FkkW3YGw
s6XS+0zHYghX2T4M0dilfjKZzucQB0sDEyKq76HQYSemqX7tCe78rnfL8Pdc6NL1QqJ/Eq+3po5Y
4gFpE7UVA06uMrWye7txrcbTyEGe0V1PaE4tvfgkMheHXSyM2HfSBjsHCZolTqKw1EuvzeryOsIV
knskBGXWDg0O9PzABk39YII7y2lgeWTmoRUXsRO50Sui9/bhOUrTxX0zJidkCvM1khnTU7Wh9Yco
hxVOJDVP4PXKQYSVSs9rZNxHZfQtkg3SINeudu8PzR9BCW/fJXt5el04mFj49H/5OXXlDk1TZadM
zeptU2hRMIXhyiGr9abqteiSEixs++R1HFscMd4wG9UDxCfC78lE4txh0b1prXA6ELpN2FyVK0fg
/njrYp0EhpPOMQzzrSLn6hpObNiqU6MhkbHmAzNSFXRyWK7H3HFxBZmjZ6aouN+/R2sFr97eIzpB
0DqBEgvrq302XmWvRi0dkerJJZmISaAy+9dRjBFERqXpl0mFJaaox+XC0FrSuStckZ+kMafjvlX7
8hbqWj+VhPF8GexlvqMjK/7MuqKdurk2Cm+ONKS4cyXru74oWBVntgQG1B7JjacZFcwnspvYxzlE
/lzbaqvBmdDhofqDG4kXDR/fU9x2LU67skxexgopjm+LmOTQGJlBfqtQdNf4iapMBAV2S/RSh5X7
qGSpexfjBcZ9k464HEdyfp500ne+zZOyFhPXtfq5AcE84tHor/VsGExvtF0lCKFIzY8AxF8w2FW9
hzLU1IjeRhx6jinPjp004Sjd09C5EXFCdlp1150bQql0+TCehhmxC/0kXY2seQCf84emE+ZukW02
QICHw+f3X/svWwlSmvGxWjobE4ccj/OJkH7EENtIduoIK9uzUFhBXzrO3ftX+dEb9XZwoZDV2UoA
nvHP89OPGmmJYiVFeSLkTfMaOdhXYYrCDPnAPoNK9wt3U8yRvVYq9iyY/XQri7D0KTsP0YpI667j
G9y+/6t+c+9URhMQRA3rmkNwBudWPXUFhSHLUymF2BLRZCHjK5YP5rJfd1LwFSQIMJMBarDsnB2S
i6zTYkiz6pQXbXcJaRreCCWy95hwbqJ6zo49EWZXWuSYhBcrvHcFJ14R4WYdzAmicOiJSTYW7JXk
htLNqRZ7TVWMYCmye0FOCc00U7G37dDaE2SLWpPknsvewlAm0gxhvqNrG9b4BL4eA8D7j3Ddab55
r+u9sWJrAMjAHOcSYxy8VoNGpTpJTFqkGzuK361yFCezPipWXqf880vx8DAgMIpgE86WhH5hmJrQ
2ycke5i4w9TGZaC6OJAN4OS8dPxizLMTZnrXr8n3uHj/Tn8ZLNwpWSnwQBYFitAZb1ck286rcLb7
+sSWUPEnewpvCCsdPiCEzoptWfi4DMTCujOxNcDKs11QXSdqV7t9c6qXAbt3H7s4lheM0RmiQUIp
EhJiQNLuowKxUhhq2JNTzR81U9nreT4fimEuIEEz7ZD3k+4t1HK+Joqb+hkKQPwDE7B0Tug+8daR
TvsTRv73n9Mv2zjOtAx00DVSjXS6A94+J7znpVImY3Nyp2HxNas1PY7wxGt01rEn29TTlf6Dh/YL
w/Djkgjm18uitj97NbERxqzbS3PKFMvwdIL89ljJiQLXyIRBfuZ4zK8cNLNc+2D4/+5mHS7JrgAp
K4vm25vtyQzVo2ZpT26GfUWEvQix9mCuMtuyDjLVHI6V0D8Sav9mKPJsXVgh0+ZujfWj/Hln2aL4
6jSjPaX4Lv15SkLfnGPrg3nr10+bgywHP9KISHbR7bNpC1uz2aNl107RlKYBqQ1f+35djyTRkX86
ZHA78w4FixAnMGu935/uZ4i6sbZjyzhFJZ+W66bhhrV+2c1KYRPqjCYVoVD0waA5K6VYvzSG6Kp1
x4ShccQ9G6h6JAbVlvja0mSqNqTnU0JYpESsd4Hdy0PvikstRj+sN9s+FAjPR+u+D1EXhVn8wd7r
1xfKuRY4em3jIJrGWI8SPz2A1ujMxLAn5RT3UEqoHl4nlH0fPOV1LL6dP014PsaMpQkB8n32lHND
LTqK86KH1mncjY29zKv0KAkQbBYY/8KPisB/3cOz1/lBxnOuIxnIOLugmE2hkGjlnLrE/rtqjB2Z
JhlByPGnKTxaWCk78B5CorykzKgIsvRtln2UdfXrTWMt4AMlgYhQLfN8UwsgxJHTsJ2TUaKmLPV5
OcxsT8DjsVDixlM/WCV+u8GjUmk98SE/IDjv7assSpYvVktxihOVHkSUQ/pziYrhrqN5nPQZyJR7
FEEuSajGZC2+QoowlvskN78jf6Ov4v1P61cOj5cAqQJOisyAsX42V4xdmNfTlLqnzJ77bdc03YZW
LUyZSuMq10PrmLcAYcplEafLdWdwzK9JKXp8/1f8Or7hS1mzSS7kRWj22adWNPlEmkvtnuwpcfFg
KgqmPO31/YusxqmzAQ6ZrSOmsC0YYHYIbx/93CKyTkKzeKCaagQ3QBmVBOTW7Ot20QjFycf+Qp1j
zdz15mBKP2scAg3x4ldwqQleUGIWxq9qTV2eb8bxFAXClG7u1+j6OOaK+lbNK4vMhTZ7WgrHISNw
qMG4MVNEaLvtUNxxRCwf67iVE1oou3UD+X/YO7PltpE0bd/LnKMDO5BzSIKiRMqWLFt22ScIu2xh
35HYrn4eqPr/RwQZRKiPJ6KiOrqry8lM5PIt7wK7whutIXmMSY0ekO5HPLNNR0kaDkHjTpdxiDxT
4itfSeRnrdOoEd8jU4FmgWzgzG2w7DLzlKRSnkzIGs+FmCWeazizaKaHPrxE6Zcy8HI1RpGgiVHh
h84hxAPA2hgulbAVexuWxVOqVurv60t+YbfjAeeypV/VNckdT5c8NDq76aq2fA4QI72phIqW6GQo
6QbxSmNrxiLbWuiS3yK+DvV/7FC6LZPnym/X2nrnOwyLSVBBc5/SNSjynv6QokLAtdTK+BmN5OA4
4pq0AcVR71fme5Yj0zYk/0d5HrAO32NxulXUALQ68ePnPnBi+DeqewwcGz1aDdE+y/STWx/57l2E
5+yTJnsQ6tJsvOs/4vxKc3nyQNOYSGXxK+alePNYoPNuo2ZtR8+qqMUHmtmQOYZaxUNFfMEeuq5X
rpAL41EzR74NbTeep2XgW+pI+BfTED1nCaLaShh0t5M+v4eWOtxYQbjWjTsHWBANqLgjEG7TDSZB
O50ghQYFnXO+5VBkqIc1bbeVDT5zFtKr2yavkCDGTn5jiQLZBFuk6E668NV8yLami0vP4ET5535o
m7swCOCuk7qs9MHOA875F/KakM+RPS6XJDedUFKfi59djU9g1QI4FcNDqx7M2xYfte3Qyeo5xyBg
5WNc2Oez+CVIJ1J2kHPLDVhZVQwSP36mcBbewjDzb6hvrjX8LzzdiCe51MHJQ4j+lt0pO1QHs8PH
4DlyKKbZiGrc0CVFy5GCxT6QeD+WnWNsksSu70dLousRIPQLocnwepAbKzt+/uCnkQtZlwN4g/I/
mJul3XqlwRQBhpw8R5l4GJLxxXaLL7YffPed+GNTdL+uH7DzwJdoFI4uDNRXjdHFXeLyUjpRgbp8
D8b3aMNhelJcTC2gDq1M7DylBf5IAu26BApEZouj3AZIVqE0mj9bk5hZKe2j6J30Y9yb4xbZPhR7
fKO/y1qt8SI3WjN9vzBP8hYqElA+BSL2i73kStDlSGwVz87kqIesphBZouUOxd1awx7CNz77hjMT
mcL+THzGdnh+vN/cWnapFzEa0vVzyREtb1VcSjx1VhQzirjJkGxTIBEUObz4CcM9de+DG8/R8I6L
n2hIxPLo+GmKXnqEkrpXTiUcEL0srM+aWwWPo4bi+s42Jv0Gc7+UVkXU1196XSl2nSpDY6eYefrR
xuzS9fTaVn9qXW++xCkVk04ra/NgBzL8OeBbVG4ioNQ2ZUjCJWhQILk5y0QEXlC70XdRyFHunR7s
X09uPpO/TJohSLM9DnI0f+UBilTbkQMKThqhx22bOv09/i9ofRBojE8+8miQbyg0PIk8Nr6kJDty
I1K/em4CdURM0DK8cMaxHdDDQtwFSVP4OyDmO7kxrBJbla5Pnc9NYVUfHEta7k0YNyFyjFL3jQ92
lePpZlEIuR1RsVUxzOITo5pVIW4npX7ATbD4UsB0eiENT3q6CVLFbQurwr9gV9NzmizoHZBl1Qn8
nIMMWYTPQrpTgcygG6XO0AIVvo26T7C9KLcBOuxyq449AQ2WACFhbtFDGVVoNvEVaFIg3jhOD3WQ
KN8rt1XbbW5qEFFBlRtiQ6NpdL2+iHX6PZZRWQinNSGiCRUCex6FsGRn5375bbJ8pLfGjjQXc7PU
tx+VqqBrUzaxjk2WUGUHs6dMcq8xQtv3ktBOUUPo6vwbN3VbeBKDQwe+rqa0u4KKmLtBRGk8+nkg
fkWUlX/5nZl9GCFlqfxBdWHvLBw4qo2KLAqqdyhTRZ40reguEhKXkC4zo2feCCxGUGQsyBodbBYE
wWW+wd2QDJmNkX9PJxnftMjv3anD0Oy4AqxDUCvRl0ngtgBDCq2kCXOx7RD6EyTdfvjI4UNA024S
uMgO/YjciwqkcxDErKMnQUvvsw7tpfWQCgoO4ZRnH4A6jT/jKTHtrT7hVnYbW3JC9EtxjHgTSFxe
Gy3P/rhoJyEgSpX/Sy18wWdEmf9Ty8H7LlH4+l5Kt3pU2jH9I2Wa3tcmfpSbMDCL46BWuvAUuwl+
VW0TfKNlOcstlrn6OAFqxiyqiZ7N3kz2WloVqVcbQPm2ZH/ZV6dAU6eyx3CPoWMoNyaCAXAyJjXK
tlVTjl+LkZoCS5RMNnLOJpofgZ7bh1GMdJYG4ppvcVNWT8jLqz+qphY1b39UP1V17TSbuiFIR8Gl
sz6INqpnXaMpvClNW8l3cWvu6rFNnkcUPD6WWtQrGyUP2vIh0iYt3lhAyxjB7qMfueLaD8GUB7/y
yJacfcU20kOaRPOHFg94PNl/+XTDoQVbikYpRJmGH3RRqRxMUL02PRxCRHjS1BYU1LCR8nwlQTUk
QHzrd+WK9tgNsX7rNj3LMFbhFqM3uIFdpN4nvWr/DmsXPSe4FcY31Zj6Bz4HOy+g9GftBqVrQiRU
CuNrxD9rPAFJ00XS0JZfpoEw/0vSww7dNq2Yfg9aoj1IV6S/Ax0flE1ql+VnEaTOF9Vvpl+ONZj0
/XTN2rYQoPbwlIMdpjQYIvF1ppcOmmaTIbgSizs43+MtPM/mt033BAIdfDUdNMC3wEzsCrNgqRfY
gyHQrgRkNuDH/eqQJWarkt5FuJu0roaO24D4WwtxcVRf9K7yH4nW+s+Br4xfM60aDyInWt8ovW8T
TlIlpJgVVuMflGwnlq+SiOgOFrd+WSBTtXU0A6Lk4KdQyIOiquAUulYceObE3uOOi1DD5Z6MP+X4
wt6rPcaeHt8ud2HUtea3WrP8caWIdA6IIuGgSEtEDqCUrHMRq5pmEutCavWzrqOljZya/alvzZ8Z
ApcfLVHh4FBDajQgvexjo29R8sPAps+cdMd7yHewnZYOT2vcm33H9Z2O6W3ZOCg3OYH+ES5Fty8B
bu+xG9N38HogPA9B+UT1IjiYVFlX4pHziGCuWADCnGW7LQoHp490zC0LHRICdTdFCFKNhYALpqBz
hUHcSuV0Dm1OY7q3Q50hJIVeqGAGnfp5lGGAalRveWKaxEq4fGFCxlxPo/VkUYB4bUu9iToG1QzH
HDHeZ18pf/adkA+B66LMhXn4y/Wg8cJ8AKiAood/DFB22QgpgWXLILKL57odnM1AkRPtPjNdSUAv
jEIENQfkBFNUPhf5duQjbWojp/wcDlyxberzdtsY1F2fy3l6I7AEJjSkpP3KszndBm3cKlqFB8uz
bzfZIWgsfVu4bupxIfmbOFVQuOi78VYG1lqu+VrpXGwLZPeph9H9tzVzCbyrB9tIgjGVzwklI7y8
CSZvQzMPdonEo9JDyxPbBh+/Ltyfx5FArURXq98qRoaODHztB4hfyQfdjFGh7C3KuGriTD+J4Jq7
0Wmw70MjYNYB1vS62KeZ1T4Igg/HY0EkYBkcRJ+xhMpRhtDJqhrN4RzQUErDfegiicGt3aTJVh/o
0CD2pwWfpJ3a3cr6L78yXDfbAgBDhYIbjLU4XX90JzE3M7rqa8JLsS2kGW3LFhjI9a/8msS9XWtG
YLMiro5QEVbQyy2Lk7vVjrrffS02P7xq02ymDUpu23LzEu7y7SqkY3kWl8Mt9q5tl8g32wynbq2N
viVU2yJ9vOMuZ6x4d8DU6ub6DOcEZjlB2gpANxBpYkcvOhgEAqB70IL8apfiocWhcWuU8S/khv4o
TbFS+D3/ZpQB3oy1yG/8WKRYsCkoW2f3pvU3urHX5/KKDLg2mTnBenOV6VpPFREPiq9HsYGUv2k9
ueu8u1/mFjfbjbZ9Crd7nhZPvwk3iaduVkyXlyUBsjfclkkTeedUeElLxBRUkAItXmN4TvCfQk47
QQljo4541GzLRG8OWlICKSvzuFVxk4v0EjDZ6GCbOKipuSNnsB5S6ND57vq6aIvL6vV3cb8TC9Mu
dSiLna6LiqIGqmfV+Oxn0fCX1JCmw8Aw3zlKON1BNcbCCpHIJ6eIoGjbor1rC2xpA6VByCov7Rsp
6voBy9ZPvdak9y3cZm9EBxC5UzTJr//WxR55/amG+drn0mBMaItgAbkjFIhCe3gWk6N4csRuehpI
La+Pstj1HGWw7DziJPWw/TDvOV2QxuwMJUOh4nkk1v4EwVjdJmUjsVd3HRw3+/Kfe+T/OK7/RTvu
zdKfcVwfwyiNaMjnf5q3nhiv/9a/Ga66/S+Qq3wEg0YqXBC++P9TiLP/JSgfWhCSUMbiIvr/DFdd
+xdZE6A3yyTZB4LLv/Rvgqv5rxlDQoWbJgqtPACM7+G3nm5HROmMmZqpmTNd1qU/s9iOCMg3Y93l
6n0dJsqN7nRyF1jifbiJeRR6m1QrATQgxEz153Q7anFWmuWQTfeisxCYjoClNMhi7t+s/OM/9+Bb
h4/zuWAT4jAQfkpAeJeB0di1bio6Md7nIALBlisTvpnWWpdh0e94nQx/NnAhi1YWt/38M95cwq7A
/BW/4OHe6ItGJSByEA91zNB+VjRRP6CJ07+ojVWB2tVQfKZG6VqeZWMP4EVKAnrn3bMmPJi5qIBv
2Ejzk/vm50izCaxBD5m12jWeGvbVYfSNNXT0pVkD2iJeJzkgKlmmBXaVDZT9y/4ea50k9cCUSKCj
U4MoFJbFpYaYBy7sm27I8YJVG/L+aZJkjSiNFKFXKHr/eH3ep6HE/BmsV2qVSnQE5vgVyvhm3rlb
1X4bNd097nq/nNxMbrS6+N0pKKJfH+j0Ln0dSKPUTkOJwwJabxGJhaUBLUivunsKQ8XfQYAAaDrZ
qGkHxvCxcFcRaReW2uLkA+sgNptvhcUrH6SSDp7KzDqnox4apjk+G4DPLWQSvik5CrwbLnfnxbfH
5remleFLipQCsiRc9u/dXCZ3DYAMriCH+S/7TE0xYOg7lM4RqVTDQ+Jm3LYcwXfFuqzwfGaxDXCp
uVPbX6L78csTQLGFdVToBe2D0n7RCgTurn/Gs9sBPDm3Jk15WvOCcPD0nEAP19iWZXlfWQU1WUer
aGwU2rfro8z35f9GaK9TcXh5Z3SjoUPaXgS4KGPD16Y9d29oQTTdhBkuzzvpoFCyw1gXXSKXQhnl
KhptK59qEZz9MzTb05m5RCjcLPmGqh+W2tQ1xb1TlzgsU5OhFFpXrnFsO9wwZzO75mlC80O/tULH
RTbH7i25qQ1q5t7sDfpJcVulfXr3gtCltHSMF4nP+PvpsqddVus4f9T31OUkOlAVhNhNWav5Sxqj
V3OjU1t9qeK2cVeCwrNjS8oPUJBCBgAfTBIX3zt0DL3q0yi9FyDD9hH6nx4AeN9rVLW9rxIzuLk+
0fP9NY9nk6mpPPb2khKe2U0dVHqe3mcBrhz9oPc74RRrZN/TSHf+yDDS+MZo8YBewh7rdDlN0cal
zKv0HsUUQ/+IDuhMyp7MdrhJfXStjx3ONl/oocV/GqfN39d6fB2eeIQ3nNhy/mtRHCrydEjxbS7u
i1rwuuLls+lKNB2vL+UiK/1nGFJ/tG858PTEFrMEq5tR3HPze31SsllUNU3wEZpy5UcYp2V5p6dy
gDyDIuwmaIrquUMy9JuwK+DRASn+18ye2TB2o2ARXCV+Dc4D25Nw7Wde+ORQoWcogEuwDbL59GMk
RlHSKdHzewVm9HNP62Ov1wi/YecS7R2Rd19xFp+e9SGK93ZTOluDEj2CQWr0DbS8f2tMJScvt9OV
S2gB+GH9wAbgdopDFSakBi2F0x82okXZ01rCbBdS60c5S1ADXYT2ISiCHzLXno7BqLa3vR3bt5RO
7V2ImuLv61/xbHVef4RNGZEIl8hh8SOwtuw1ZISHY4D+zxfH8rODGq+iL8+vPYZBqpZCGDsTvYfF
XhmQFMKzph+OPmK9NrJCM/TEQZ8h2PZAd77EYZp+l2pufC6T0cSmY4qcequrMeYsOA1DWhsGCtDX
534WnNA9IhYFJwwShXhpcfm0NZmxPgzDURksYxs2c+nJwlTHQOVuZRdeGGoma9Cj560GybbYhHpm
lL1sK3mMLSP0Bn3Ujij6DceOZvHL9Vld+KKYTvBK04FH+WI5lMWeQiYwk0chJ+NgWLXpCUAaKxOa
1+bkCSVJorRJGZUxwGQu9o06xWpmmEN7lDj13qbdHEOXyngje7P8VNWGvwLkuDge6EQb5Ck2hIZx
eliQb071yWA8lXaoB4kq2RljG28V37Q8iR7gSppyFiLguEmVggxlLrOfuRC2vY0xROBUx2BQMYly
y0+YKX1tDffzoPSPsKzslQU93yHI4rBFgMTxcKB+dzpBwEpYuRH0HMeMaI7gAxu80W2LW1zA1U/X
t8iCJTVfPfPlMyOF6ExQepj30JuwPED5Fvm8fDoqNWHHxsREZdboLBLN6+sKidCiHzG6oJ0eR3fO
QMsa+T4a+FsiEihCRT+1X/Sx7RXEP2Mhtw3WLDSX2zwPbzC7UPByt9Dg8co0bSlQWrmt3deo6Nfb
sqlsF80Q5Cw3cTcoyTYGsoE4ageGaGNZYwXDUepA45VcwxPehZ33/frszw8Ik7d5tCj/0/hdah31
YhqaBvuKY6w35S2OKOm+KZp3Rxpzsk5dmPPOf1I5OF1iM8RjAFVX7SgQBPyDZ5u5BThtPV+fy/mu
YRQYklytRLPUhxejjEWulOakHZs66z+kvhi8QGbI98ApWNmgl5YNsA3R/4wWJhU4HWoKZl5FNqpH
exxCvJqiemvYkb9yJ194FZkRedxcUCFfXl5fGfmar2qKeowMRIervEDZtbWtER1n5BN3Tj+m3/kp
8iNGMea2hTzmOY3M38U6/eeAoAcCrsid4XTLoEGr0ZKdkkI7Oklf3CQTVihJ4b4TvfXvYWBZuWSQ
VKVf2c5vziFWuxNI1Vw7Gm5b3vXugK9l7Dbjg2/Xcb2pWuqp8IjM/BmJfQ0buUlRNTiFVVrgdtM2
9icDxM3au3jpS1PRQncFshkI9MWXRriIpIOeybEEtrBFi8wGuIES7fWte2kUrjz499SdZuT36X4a
rdoocSzSjm5QN5tWOP5DPxnGSjX8wijcptReSF95OOY64dubzoeUCDfLbY8Y3+TfEI02Dj1UmpWz
cfY6QZkjFCa6JN5HtmAxF1vJ3AZXx/Fo4mb3U81168fctEX7WzhPbS/XaK5nrxMG3pDfCRqRD4aI
vXgNYxTEO6ot/VFJI4Xo1HfqL9j55H9F0qjvcZ33t20dVSuH4jyKg7kDiJgjMdcCMAI4XUzVGV2n
C1rtiNBlf8zLHFc2UTfqpxqc9A1MF6XclFgrfNIFjgy1Zsivmt61aPUHGUiyycjuru+h89uCyJng
g0yOfTqH96e/qEMk27TS1DiK3rRBaneAeLOsMj85QIUOlWpnH+y4Cj60RNJ3U4Vl/aZXFefm+s84
y/fmX4HUHNUgdhph9OmvaLI45iAVxlHJQCUVeGqK7VR25Y2PveOu0vRpo4SG9Yt2YXJ7feiz/T0P
DTIQU3dYOXyW06ENkSfCB7txdHI7+eEjLf0Lj96ndw8yezsTlGhgqnkDTgdBuygac7vVj1OW41gV
+CrKq0Zh/Xr3MJTSIJPzWgr6Q4t7pyA/mCiU6cfOj1OcfiLljsdI2b17FKDw7BceTmKfJRBkcBpQ
eFGuH+0mTr/GdZXdqGRXa3yOCx/GQcOEE4MCHD2vxc7EE7XM8VXTj7GfmGBtDYh8Mkq990+G7vtc
0KAiB27i9MtEbq4hfR7rx8r1uy3tahq1aTGtXG8X56LPWBMqG7QU53/+5plKnKrQW6dilNh0D2SK
wGMmd42Rc36pcbnwFs7vLlHZsulm5wN8cwjnRxn75VNsifFHBvTcU2MKGDockQ9paEYrofD5zc39
AdGFFYR7w0VyOrXaGSZII2kGgyyqjlIm9lcuK2WWlB/3gYMK/+b6F7twiaLJROUR1ihlW7KL0xEN
+LZBl4b50WmQpI7tqviQ0vrepFqn3wq3TEA8jpF1aCfTPAq3ah4ypCduQWdWd1kgsnbtB52vOz+I
SigFACDbNCdOf9CQ5uHo5lUG/K/DdsjtoaDYNRavYEu7P67e2w+uzNJ8Z0s/SD0jsFsXo2C1+Vkr
JVxi9HqqaNcgRVHuEyHR159Dt899M8TaBjxvnqz94vkiOEk+5zdo5uDhvcQ9cYY9weFsanw7O6ZD
1ewjK/Lv9boLPtO5sY5BGSHa3DRD/wKyTWz9rENvXgICXouT5mt98TPIsF/L1AD94W2dLlyCfqFd
JFl5tLAPQEMyc52bVpT5nW93KJzGgBNhBSH796HwJxySQ+C4cuU2O0sAuCZBoLAYVDSRF1xczTLQ
VFnRrztUuEDd+VEvPEFogKyF6q88tue3wHyfcVq4bLDFWt5o4M1SHptSPyip39zpPh6mBSHRfzAK
7SsA/TAf55EWiwquEU2F0ACmUDn7KuyqOz/GmvL6Kby0bPMLANGNIhzs7dNRegxdinhUjUNUOx/h
1PytdCaa7n413Lx7IPiic5UEBUN0yBcDYbKRhFqd+YAAA6wicmxwW1fJDlEXvFwf6cLngSFp0TdR
aaBQSzidksB6EN5CKg6uEtV7TeLyHIVusLJwl0dB0Jl0k6LvGXWP4EK3Al4BDIPrWwttDBw+6J5c
n8uFzzMLuOhzsYxbaRlPA5mvUiiS7iFqNH1TVVF5G+VC2Wqu765M6PJQMyyUG5CXdLFsdDbqWhmF
eyh8o/wbU6pfgLAgikXm4HjvnxUR+0xK4zsRtZ1+obaggYIHOLaWdPD/NisM39D8je+1BJbn9aHO
I9JXrALkc2Muey8lGDJNLR0zHfFgrGvMQESSf4ar0hO1KXAUabK1R7yzI69v4qBamaY533un9yKD
O+RCPONinurpPJXCSFwrLPxDX6GPtOUSxvpimHTxM2kxYrzTssj8Kdoi+zGWyDFtWpkof4pClHdR
jPT8VmFTfFZtUSobTY/SZmvMFhs3cZNUv+xaj4at2QwAE9QsCNqNNub1PdblXY1yjI4qR0urjP85
0PvfdQyFYUNw56ebxuVgbNxMiOcW7RDLg/xBX7qQrosehRLuk0SCghosgkGvrETzVOmqWW47BOk/
8v+HPWG63BK7qi3VJ3xR9XFXlon1s2oa4xvk0CrB50wBfD5Wpb+Gjz1/pKkkGWxSaPd0eZeBXoUJ
QDaVvnswCvGcIlGCo1C9kbnymMX+oxK2++sb6MI5B/SCuCulmHkXLb6hMdDrVdPJPdglgWU3uv0h
8+topap7aRQySYrvuMsR+c3//E1giRDw6KTzOe+TKMG5yLW2cY2JxPW5XDjisy4eepik5ui4L0bR
Bws6QcdcfFhWd4pp9I9mzr4z9dVzd+kzcd9TNXpduiWMuazr0u673j1k7dR6tjnkHylyqBIP2wYL
Wsu3boqm/I+WkdDZ4cmkGr+UynXjoPaVlDvMT9xin0QQleto6FY+1nm4M2NL5of5lRzmzMv85mNN
8RQak1Tdg+u8UiOEvBnHUt6Vfd09BhMY/rIy+gNyDfptC8B+5aK+kOvPooLc0rikkYsss5A6t/oC
oz9xaLu88Tpqy5j4BvpW6+bUZxrLQyFg4cQ9JDVs6R+EgUXWyr16acOaQFHZTygmcDBO16CVBcwC
NREH4r5CQ7+q7n8kFroA79+xtMOps9GsPif8Yevty240GWaqxAaVILSOZhWue0cxxUqF7NJntaDH
zrkIygvq4rNaqY67DRqFB71Q/O8pZoufOvrGfyQg1lvDaP0PpZS/wjLVH5Rgsv++PtMLC0oLlGov
ucfcA12czTLOg9TsFeUwgNfWN0XZ6jtkTKy19srFcVDVgIgL6IxjcvrhjECvLCNxlENd1uNHFS4d
mgGa9fT+2dAMnykZVOVpwJ2OEuktf7wQ/kGPSwipLUqpg7TeX/MBiQh+hSiMS42O2OkoCH5mAj92
/yC1zIUwN9Ve3g3W7vpcLrzir4giwDgqxNNlZmGOCW6S0nYOOc5Dh8nJtT9R7YrHKm/CL42BPeLK
Ab9wTdOxpATA3JicudiIuNk5MkhaQsthbslQ2jpAVoy9wFbWsAsXdgMgDQ4Y5mvUzV6hym+usk7z
wzDWK/cA6cm8pa3i3pHPrlVpL0wI/jdVprnFfH6ywkAf9Wy03ENuwQeqqtL+WMEVQ6APyvL1j3Xh
3REqiQw5PBvirF2Jz10gpcPauZOF2Xflql4c1+NjUirObddF2hfDl9VK7fFVkmQR6AFiBmI5yxDO
ElKnGzHtaNNT8nQOYjTzw5DryocZxPRSNLp2n7iV0991rZN8dqSG3JiVNJ0g9vSHo0pbB7f5Qbf/
or0P2lIZASZBT+yn7wMcQ5rJlu1r21am6leUStQS4zrZol8LMpt3lboAlNLWGupNbQeWvSc5cO8F
TrFoIHYSCSktye3vxpCXjy7WGV8VzAH/0rlGUafsgmyP6ylmeB26oqN3/UtciLx5Iumt0nonGVsS
8nG8kn5tjO6hVWS2Rxi7uJOmnt3lYa3s9URohyRugUBkRWR9uD70hV3N0MRquAMDsVgqyKApniJ9
qbmHMYdWWuHIdBjS/t9OSX8P/x38KR7/+bxvAbyXdjU4VoDCdDoocc6/4s3ZwX8eG7mKCRoWVB5d
FukmHqIAyGG/lsVcGmq+4ujCYbECb+B0qKEqcpjCJVeQxD010BK5w9LK2Fq1Y63EiJfWDlg9iu9I
hMG1WdzcMitUN/elc3Chaj10lW5thsop3x9VMw3WbEZMEPMuXiFTKfI4Ick5BHKob2usHHem2/y4
vg0urRqoczbAjBUnpz1dtaQRkdPHWNsWDo5bvhZbd1alZ/tk0LWV6uk5ChbEPOj3WRad3sAZZpzr
mZBwwNJXtOG4zRu2ANi2+whZF7xVGn0TjAUaOGZ+m+nSm6bxiHXw1+vzvfgjZklDKizgBUknTidc
ZkGjlD1BNyh5sogqjndmIX1Ptf3Uo3IGC07YP6pBZh/4sModNsXJ3ne7Zo05dWnlZ6aSxnbl4n/V
PXpzNFyo1b0yRST4Yx3trQ5yv1R6a4sa0uRdn/SF15kImAoMDUfAuGdzhuoGnptg3GC/bmmwBvhk
ZOJWJRo4mqkd3V0f79L5mK952AyEagx6usZ522V2lLNzJ8dqb4QTl57QQDX+J6Og9IYKPSd+WVG1
VGSu4wB1ZZJP57bsLO2gZ3q9El1fmst8RRJocNZp3J7OJbJQSy9oeB0apVPhR8Ha0zprrc906UlG
eYjTTjBDyrKozCrYXAao3JoHx620va5jq9mYbrwNJlKj2uqnXZ7lzcP1BTzfgeB5Zqd29gSvkLu4
McEKa1ExhvbBaTS57Zw69BxkTTccnbXLecHnYv1AzyCqQ5QMaIkgYPH6K23vKCgOWYcQqQofincg
MO72a6fb6Cn1A9SIRfKlTjo0fTVHAm7ODL+5t6SPkIUepNTmUUjI9oHZqwYMjArda6REzGLTNTlm
qJOqdBbvfqWtZDznZwcNSG5fwlrAHe7yglQMF8sItTEPlh7QM83G8kNvZtNtn9gWamDoSbx7WzMg
xQzaZ3N5dql5lUayBNNVmYdxhgC20gjuhgBBkOvf/kKCjAse+SJ+emjoUS463ddxP/VuTtH70LoB
8PGggvUrbKl79liTF+tJeAczVuwsN3MOaZD0LyKq05VfcX64+BFYYtNKA9RCEnT6I1B7zX2BktPB
yFx1P1TW32PTrwVZlwaZiVXEnDCs0L08HaRT1Qrp+9g6ILTtIrzmTl5rYh98fUEv7RNiKd7qWUvM
WYZyPrAfpUMN+xD0AfFNY1s33JAlhqi2fkM6udYyvnR4XQSjUFSfU6Bl6yPUkA8yTN86TKJFnXRI
qkOfKS7GJiJdCd0vLCCN6VmDFScnlz7V6QKalS2RJyBGoLuEIktb9dWxhf71Pmu81zuCcebcnguG
nG6xJTHErcIRH+tDRh/mA9pgwyFW1tia5zctf/gsfjUTrLjRFzdtjj04G7+1D0bZOLsilzQmfNW+
h3VveC2+qIdxqs2VUO68bMKGIOfiPHPeoHKcrqBT4uyh2pU4ALmYIAB1Kqa+dUWlBA57jHau6B+U
vhnxtK5D8SMddb1+vL4/L33EmSZDX4mp0zQ7/Qm260e1aCZx6NHb+VyFmniw5Oo7dmFXzpcKITGx
MV3XefXfBDWkkYXQpKAW1ZufXUU3HtRqCHZqO67pnl6YD1oGHDZtlk2AonE6Eq0Yq8nM3D9UhJVb
iJpoOeWOsvLhLo/Css08MV6wxZZE3qrNqjj0DzHp6GMGU2xDlylbiYwvjeKACZr7sjT+lvkEyicT
mQTbwxaF/9EYRYZsfLzmSjp/4dMEHJQ3AFNEKqiJ8sScrphmxvzV2e4hdarq1kyCZs9tmxxtEVO7
66rhvq9V/UbvSvPd8eCspgxWB7YWBLil9F8/uRM1w4RKV+lqH6VRoiRT91G99nReONvzewJda+bT
kPWfzhDBWZGl6VQe3Sgqjkbom/pGJJWOTQAAYeSjEmRSfWkH3rvPFjsRi1ASHBdU32JcK0HNygz8
4pjmmr4LFRVgJrTVlWv4Vblh8QEdMkHAIK87ZSndbJvtqHSDHx/TaZyUfZ1H+JPPJX60v12t3LdZ
b6h4oRv6S6245pM6GGjTyr6fjqUFw3U7dnkaeaEyFu6G/pYOdV6t8CggJmuT2yCdQpwv43H6oZhJ
i2F4VarGTSfTfkA1zHa/gJMw1J0GswT5NHSW0QMyfEQEWzcr4y1tZj3c9TLUv07+NOASFtqFsZFc
hy/4fUAxRQPQUjZZ5OAsoiph0s/KqqHhxSl+93dD7NfxhgDbh9Ue2e7ntFBRbqvqVAbfoilEuSOr
hJ95ItTUH8mINIxHd1yVt6qCSMFdO/ZFtJU8UmDw7bBrdyC7M2dXtpAPtsZQyXHnDI2fb3T0034E
ltRSr3Dbqt1EfjD8GNvS6Zio2WlbZ+gLnE2tovVc31EfrNJCSTYdGuM2Sibg6JGN0oDSqp3YBLkW
f2uiuk+3MfVpyuKZnna4ekMbfjCd3PordrLO/BD4QZhuoMCq0b2JjbuxVfKsfAk195MDwszNDdh0
iVBm65YhStPbwsZXfNNqpbC3LamaQBSy0/ZlUCO8rgWgOjfIsKYvRpYpx2m2IfHAjmQ+7LHI/3Z9
i7+GYovNNyO6QD9gzwYIahHAu32QyTC25bFDfu0JfJD/wc1N43MsGzXbBKFs7+wp7m8dRelu7EFp
bgyp2B+NtnaRrksDf4NKh/isqalcCZgv/jRkbYiaYd7z8iwuaU0WyIT1+XBsMit5HBGxOqpVNylb
ZbbaBQEt/ealBicw3qkJ/wU5rKQtHvxUJuxmJ81/Faat/fYzrag3hugaZXt98c7v95k6Mb/8pHfA
O+Z//uZVNHpesQIi6THJfBW3G6r8Hy2rLNYy4vPXl3FM4hswfjBjl5VqVZaB6GNDHmWVO3fY22mf
tFLXbygj2V+vT+kVwX+6HxgLk2Hwd/CU+NvpnEo3bAo1VpujE2qJ4Wl21H0RXZCiN1OkZboTo6ij
XRe2SAToOv3wvumse4O9+4y/UThuIoTOKi916/zjkEtEX5tc+giGkQfn3oii2pcUQcVhNzZueJiC
OO83gLejB0MrNcwHskzABNTwl9oOfLNkm+TJ8AMHEuQB6LYF9cFtpk5s07Sr1zT0z98ZugAzBg65
fpLhZZRjT4OM7SGVx54LwdOzJH8pozba99OY3/wPZ2fSHCeyruFfRATzsAWqSjKWZVuyZXtDeGqS
IZkhgV9/H3w3VqlCFT6bjhPdJ5SVSQ7f8A4K0krk1Wo5vL7ilz4uafQO29l58udETcvs84LwYUpW
dAvfeI7M34LrWY5FnmlXct4L+xVAFUVUaAbA5s4LA0iQcVsaYkjY0n00bGZ6287m/M9RAdUoUFXo
qyF5Abvu+Q7aIOlBcDd6SC9GE6vWaOPULq7Ray8sG2RlHpY99oH6chb3TrbR5IWR90npIOVbrT66
Z2OjDk0uriWaF4eCSMt0zF1o9ywMqLyscseu7hOtcRFiLHU9XHSYiV2t9VdulAtlTHLZXTKEgIoa
23lvGQ2LLnf3UAf6oBUuVeEfnCWzolabxceldcYPNDWGtzA28yIElTJvYQvy/JC1dXt8fWO+TG5o
lcLYJO4BIw0R5/l35LnVxiLoegCWWvfGKRz/nQYzVVDBqWCKZWvXH1tcgG4q7gskg0btytt06QdA
RN+Ludx5L8qb5txANAiMLumVoY714LlLPJTmWseprKfvmuYxeWMIjhjtBUcB7P8K2OHlednLQ3sf
hRCQDtPZA6S17oIXYLYlGJpVYS2n7aDQLruyzhdG2TudKLvguwBB5Wx7FUuhDb0JfHuXJgS44fQ3
NRrO/3wqd1wvLUi6TVzs58CJwMf7ZCUBTRp90g4ude8IRfJrN+iFuYBWow0AhJue53m/GP5FKVBV
tJLCHpsdiTodeEe0KxHzxVG4yeingkUliXu+M+lCUvgWpZ2ILh9vt9xQHwsiu2vP7qVhdpGaXU2d
2u158bYag9FBfBVVhroc7vtZZHfbUnhXqrWXRqGJzw7n41tEEmeTaVqvnDLNStZKo9/kVPX9pC3G
w+uH+c/b9fxd38UBSTGYzQVIbdUFHblgbieoAhfTwdaV9sF0RBDn3qiDthuC9+sip9hXcjkM69z+
sjUVNGj75s0hKyt5nCZpHKyinckopjXOy8I79HVdHwgvtcieVXOobFscVZ+2Bypx6s5UHSrEOyjI
0DtxkqPMYgkK+sql+fJ+puNNDo/5DWEi5mDPV3D2LKJ0rzQTugkrDFYPq83cH0JFvSh+fRkvDIW6
CuJIFNeBd53TE6Ymn7mGDHhPKvC/BYWbRi3X+CecWbQrQ70MRpgKtWnq95QDX9AC0QYuh4Xch90n
6gMhr3Hfwlp7LDuUcM3Myf6rA6mu3BKX5gcigrSe6w4Gxn4l/xXRppXy1ib3GbRF23SbO+fOgciG
IeBs6Fe6rX86t8+2JN1PAGs7zccGQeCf7XyrNTVZ9a7CzaR1f6H9uiEBV6bmECmc0VI0ncsMpHRd
D12EEhp3Selr3iHvNjuPZ7VtCQgx65s5Gm6RDAGCHgHWIWUIKL1XoWUOYouAk6T/jaLsjJjYr0uC
stT0sHWaoTsovSL5a7GZ0W+LlYwunMzJRER17Kwxlv2Y5VGtkDGONGe2zOPcq/Xj6/vpxeEnu6Eu
BEqATUWl4Wzrjjqlcq/UlsTy0vw9kJCNwPZqOf7FV4WYAP8YRi321TvE6+yranox1BAREqezjSMa
X9ldB2vh2Lj2VTLe3lw6+6iU7SiIgqvhij6v3wlPH4NAs/MEw1SUQHRziI3KyE95Z5t55GLB8l7v
1XxbyAKhd2dCShkRnKhBNuHK6/2SZMPrDXacdvAuMfaiLy3yra93RY+k073hA5m9aaAUHwSJ9Iyy
CIXmZ/WpqQfnZ+8bGKk2aLaE+tbq35d1o/AhR5qvV5LaC5+CQjjICQJXuiPnKQby62Bqfa9MemPN
DtU4m8dqqQsEU139X6N9pg8ChKxxv/jpBz7/6vm8Tl5d+Qw1b3NYTJhPF7aVX7mmLuxgoAww6Vnp
PRXe//tfNwYEN49gzCnRSECy3ZjQWx08uR1ePycv42LqYyhO8YaBu9RJhJ8PA6iFhLVbcRIcnSI/
mLM13Y3DWFCH8vnEIaKvmxcBY8u+BhhBYKCX+dpP7DnbB4gDq/2vMRs/Bzwc7VXg7ZZ77oFWSsWL
rmllsnbAN1o1ytMydtfaC5fWdv9wO5aIKPhcEVXHbULz07ZM0q2bD6TX6rZTzTUTw33pzk4s2YaF
QZ0PkoBb4vnSUplK7cVMuwRQfR4HpPIHgPvDLfIsdVQ7zTV/kAtHYLeNRugZCCYb5mxfrrml95uL
qoYuVuM2RXvi0C9b/c7WzPZfA0U4dntuTSthZ7KfF2jUpk2+2nQ4fSb+T30aNG8qZCuuXOKXNies
2B3xaWOZxaX3fAVNtZD9oLKXaO0UwPkacLXK8CWpYm8Nsl+ou1cnG6mCX56xeigR99SiwilY2j6y
VYl37uuH5UXkQEGPjUnzF0wIr9rZI940o4sl8CKTEfTNYYaT5+Pf24ynzghkHk6MCerBsq8lr5fG
5YXZ5RLA10JIe74MPn4RSNxrVaIPrXfrW1kZawrL33baYIAg5N+9NTTSkCs3kLXP52wDQ+znZtgV
xPaG3PNx060cOnOq6iQze53n38OkOKxSw3hgVwsZFv4wvp8paGqfs05UP5GLaNGbFrb7U5MdhtkI
0NaJgUfDbqwOxDCySlF9Yxblt62apg/ltLVY3YrFi0Y6zmAYELD0ELvKja+g+/Pv/e6jEdLdq2Kt
0UvsXTsJfWhsm00eUMMv1hBUutpi4qvy5yB9ymmdb1VmPHea82mu6xRRZR+iTOivq38Pvii91Vtl
/JtW9f4IIvFExzwAj0qCdl5sqoxsNXulajQKnDTyqKkemuu+yS8/CNIgPDsguukY4qz3/INU80Jj
3qyLJC/hOOVwgT4BE8mxQZE29oxIDAsM7crtVyltN4SU2X1+/QTspYnnO4JuG6gbGEik1fi/Pv8B
yBH0Bj4RBeouGS+96XaZCINc1b98pxpxPhDBGzGMK3YUrnbt0nl5DLhtiOcM2E/A78655YbVQHPa
qmLXtKjCRRQ3tjkYxw02ZijmdbeW6f+Zkbdj7xiLyiAiMEBfn0+4MjoeXYfnsSxH971VNLCcpEjF
0+vr+keO7GxhSSEZA8QcBZlzYEfjuluLz3WfdGMeHPwCYzvkC+fpV2p7aRf3iz/scbuetpE/7+dJ
H1ZLRqJW2o+uGcBNaM2aEvigI5iFM3qkP30RiOnIQ1FPkGNdpAVmHojvsw086spN8fLlQfcPwjVg
ESACSHU8X6U0IKM1W3odOfvimAbDryC3PhITmVfCg4sDESJghEWF4kVx0hoXih5BT00XIv4U1rrX
xshapolsff9f6wdEIXwN1BLYcAQ4Z8+307a2kAhsJGL29URVQr81cn2UVx6V/c88//Jw/4np6f6D
/COyfL52SO2ngTUEMhGFhhumAUUOs96lOLQSgGVeaNY1fP6FRdybPgBbIGEA0zu7Rfqimtp+cWRS
FsibzIEz03xYzMPm6MuVyb0MtJjcX0OdIebUNjvt2sAl152ujzcb0uE6/bvuJGDDv0cxny/hKsba
sIQnE0kSGumbP2FOc1Xr8OKycfG5CCmw/86rIbZeKNdfWTZZjJ8kOldRVxo2dZd0O71+G1xcNSrw
qCuDN4Tx8nw+IGiJ8WxGwuWzu/U02R/gSvpXDu3Lu5xV+2uUs29jr1M1UTOXiTd5+rHARvDYtF0W
d1QVPpRmUMTASYZbSET/DN8gitpxDUDCHcqZf+KOv1KbvIDpJeegSbxgcA6VUbmxuYqvry/ihc/F
l8LPmAh8z8/PpicwcrMoKTG9OdCjteqLm2EtZdzoZnF4fagL3wuJIqIzFCSRQTqvt0in15YWkEai
zGz4URHoJ8qn9vDvo3h8cYrZ7AmoCM93heKaT/uMUdZ64hUCurHHVo33+O/DcBFxaHdhPkBsz4fx
JARAkWYgKVHYD5XjqRiBw+r29VEufB1A3BSzd6MdzzsXcJOO8FvfpiNY9ZP4bMzBdpDBumIT3vx7
Io2EEcHzzkGnJHSeruOmpg2ORhKBP6Z5mka/P6QIfVw5TReucYTvmBH5KSDR8/pDSzgkYNW3iWpq
52nyp/a45qb3dimr4sGT03iFh3Bhz5FTEpHY8KfAqJ3deXPvt/oauG0yZ5P91pXmGnmyKa6UEi+O
wn77//4GMjjPN4OotWKszLVNNMtsj2IAlenrarqydi8DOxpz7Ll9dzvQPvfN8td9ULk+OgELwY8/
yPwDTl70s8W0RkXljfcDy3qatasidBeSS/CMO4qMq3Qn0p+NujoYk7lbAPiJvfPGNVXRhalss9iY
nPk+c7Ps1gDCfmfMenfCL8m581Q3PBbYRF+ps1/aO7tKLch8mP1cI8/n760pknxD2iZDasDnamxx
6oop/yYnuz8CssDr5/XTd6GCx7cEmsKYxPMUi5+PCM9tj3qXJtGrNvG00TmY3prH6+K2h1IDYxAi
66bdi8kPDrK0ltBSbXHS/cWcokVmV+7PP/HhXzEQpSfEMzA22yXQ6aOfV31co9PMpc+cpEMvF9co
DNdCswHoNGh29rbbqjHyUBd7KLLFfnCVJeOyQ8xP5P7yCM7MDcUWaP8W/v35TTy/dKb3fUll7PkS
Ffgs8flnJzF0cpwyh+o1mJN2fP1LnN2Df0ZBWI3kEbAwkJyzUVppFm7vGW5SUVbctRr8Y4U0YpyO
lnHlyqU8y08+X2Z6eLsYAAVculXPpyQQM/MBp23JMM/DN43q4y/YjsWDolMakCanA2qlQbocXBTm
ZFg1fiZDqTl1fUprKedwt7/MDqnw2o0kfbDmY6nR/SIZEQDXcIzSMYUqZ60J9W7T6QxodrqErt1t
fSQsb/FORl+pItbx8Ll1Vm/7vE0SlcvZHKsbr1zUB3cS4JD6EqHbyAEgft9KvSuj3NRhxJaoOEyR
ly+qjJQIcnHoVZG+A5OB4UJvYXslerF9c/slM46zjQd4uAwd0kWwHzTIwhs+lPE6ZR2il5h/Pqwb
fzYsK5tiubI6/3fqkOwd+j6jDT8Mhv+zCRSaMjKV5oeeadsHC+p/E9KJTQuE3INWxf1eso91oy+e
0Hl3vsglA5Gv4xKElOvSqhXyhV18wW9t2uE93qgR3vvDndSBBB2U5pIst04wPWq0Y8yQoGU8Shq0
WIgLrbYw0e4R6chTKR8s5QkVS6NngbvR7qfIGoXqQ0DEcxM3qHdMkZ+PJMGOjv5+UAXGu8Fc0u9G
0/xWg2l+EmI3eFeNEO90Sw3HbdW7o1yoT4Y55hkPduHV77qynx9xVK+fOsSorBN6iMbtNMme3eGm
+U3vDtN/GH9YzdF1ttEOA4zB8EkNxv4+yyYE37F0Rc628n2CLhxtB+ONvxTNbTU5ZnGqpaBMofAd
XU7CMeef/mpjEbt0W/ekz1twI7yh/+Vm22KGPSRYgHBj3X93/LVlN6ZT/VD1WNinpjXgGVmUY4Sd
og+2ydn0n/VmaHd9m1V4tS39ejfSfPg6GkV3oqkC7o6aXePEO9hURELvmh+030hKtLzzEgpRajwB
G9TfV5aGNpp0gvGr3nTFjy7DvLWY2u27gnL8cTU9VAeHwgYKubHAobOKGuk+mc+HPHfr29Yujccu
H8YGfYHU/eRzDrZwHPSxYjuYTmKuq/IjpebqTmZu8xCMll1GQnZzEXa207bRuGztvSoLvQiHyfYe
KngR00HT8lTjDW4yHLYrR3wOjFo9dlJPvyPt5D9IBSL/OAdeucWFb2pP4zjtfrpt36jI1GaridjI
pvqwUhT+KB3Xy6ImzTEdxg0WnWd/sKblLhOgnOK6UdOdLHv7aWtMcIHLUNvchDS7fy9uRgu7haYx
3GRlb8iHypbGeKfMxvyBCvn86ABoyWNj7eAfe0aGX64hhejfz6OtPyAKO+4dcS34MlB3dyLq/Bho
mfPSIwmfqw0jca8J6nelHIw2tH1V1aFTLGt3twp7fC8Kye+bZskttZSjx41SN9rdWuk1QsnQlfNI
U7l0w9FpgaLrdEMjOAXqoDtFsKGjVm0dwjVb/wllDYoJfek8rK7m/kSDtMSArbe8x3LOml9lZ7MP
cAdGZt+o2ok+l6JC82Zs8vxXOacq+5gNrfGoL76dH5wMIkZYGrDE3xjD4vJ4j53Ehg9GCN24Qp/D
dfRLEdGbGPNIofjwwwTsuIZcfeZ3QFBb9iF3DFke0rkZg3DV7AGgRy6rt4sBEOn9Lj6qnww5APnt
h8HLw7bIyv/o5AZpKKSzCEzHCv83cmaqY1diTzhMRKWR7tZbGmVcZP8Zs5qWozdPGqgDOBbNzyV1
0DV1UvUVa/sCh9/C6ZowYGJERGbafh9hp4JrgzAUQ+UNfuPHRwVVWrlsorRdlArT0RmcMOgEMOgR
gV8ZeusQuLHW1mIO26XhHbByzOkjC9rxje11Yx+yKdmPctKtG8vpW1yeq9r/IrZhiUzg4X2k9Ex7
U/n1/AW+n/dp0NX2mTa25r9bzUD7qutVWRyXxRzF0QIwMUZa0QVbWJv9tNHK77joM+ysn7bNDoAt
TJKbeUxLwI8rRL5PKfnJt6Ibt7sq23hTBlXwQAjUw4g9lzFtH911ldVNJ5RR39U5/evYLMrl3dQv
YMinRiu+AI5PP+cAWRM7cwbg8hnC2iFwROOriU/7mxafYyvU+i3/iFWElh1yOv6JoTrdAtc6LnaM
VBeKr9Hc1W2eTEK06kaD1Njfcb7xtJgNsThvy2FagxDeX4FxC6z8IMy12v+6VbO/RI29dSKettS/
qXM/+zDWFmZuG6LfzcEtaYDDFm6zmS8qXRGNWuaaYQvanxOc9bUf04Ks2dmldIOTPxW7BHzO83TQ
hnrI3/mGoHueBfVUHEbmZPIh23KJ/LXYPmYOCOuw9wa7iEShmygn5+P6thKWBGEK3q6Id2GQIpSF
UfyH/fS6hoVW55BPut2wFy9sN+Bs7ubW+Dt3p1WlWn0EnMZLL3tE4iN8DLabIKUX9K6mOl2FjV8Y
1oOd1lpHtFF1+W3QdvqNpJx17HxXiJh/m6L5ONLjOw2L1+nAFYb5V2N0xV02TmkZOhmA92gCRTES
4Gbs17lU5RAZjYPqFf5fDm6avW0+9fbSBRQN2u3OBp1X8xjhyntCFbF5J4e5bz6KgTwWDVITRW0j
7TURznymIUy3GTgFVcTyXgQKfwVvxit5RS/iWyey4h4KoeVGOuISCLpLnLqjWdj9AxjxXo+p0oqA
X2lsGhWm2cC81zXnG1SB7S6iF2b9B8UNb+fJQ+f9hMNy64eZZzc3g9OwxC0RytvamOqngJob0u+1
vXHeMs+9C0q74C+3BNRx73fih6W59n+2p1Em5kbT9I8zn2phPXJtPVhEYgRbGx4+UbuWaRamXExB
2Mz7KjZpE1gRqP/5d53L+b/UsVGbbveeXgimSNEicv0lzvV++LD4BaxV6mbVN8y2s+Ug8VKEEdoE
y3ojsev6vC4TRTU1pY74huVqre68lU5QuAQVpw2FjZbkqzecMPNL+3FL8xQWuvJ0EaKc2/YHO8Bg
Lab2LT6oMih/rOAFAFCL+W0DKut7mUH5QImw78Nxy4uP6ea0IqpzZVFwTZepwSi9db4Iu6Qzmzqj
ZoZaNRpvp3zK+lAbkGOKhzHfNcPLdbolrepn9JDyxjpuYtdK6whZhtCu55JWpG5kTuziNfS5GoJy
vF3rev1JbFQWhxk7sDd1kWG/XeytXCxJxuIeYvY0hktbWWUIrU8ZMB+a9fcGzzkPNfpBTZxPa0Wg
RolyDOvBzR4wlRMFWiSZdprcxfIP1CCcxKkHnlQ0a5YWl/hxua30HtcB3S0xBJg60R9mXE/qCIZC
38R6mqp3ZRas5YG/pj4r+Gfdh6CQBHbNiGZMpAqN7WyPEk1Kv1lSgrdq3gFEmtOAXPXTr8IOzDyE
2oI0XJpn9odhCua32dLmQwi5h2yOJ3WwMfc2Srp3syx+w+OVfVz0pvFGTCAd4rSyMJdv15GAQdNa
lOWgGc7faHiPNkIYev3etGf+vkIdB/2NuuSg1bmp8gdL0guJ0OTH25xeco8uQrYoedNWPl7rfZD7
31wrd7wQmeUVYrha8++GqzUDHcQuwDnAxj4ltHukrCPPmuWQONKe35fLmkGv4SkhMcv64KHqtq0/
VrCR+wMCYPWveqFTFlsqD5pbdFL6p9UomjauBI4kP9Zxa+yTNQge0azzqxZjdzSLwmDxpQprzcWL
BgI7vat6AVEe8uQ6JtfvUP+WmCh/QERlTQ+VaMWjQ/zTnmQ1a8vDaJTB93oMst/YKZZfDUdy4tZl
RR47y7xPolDpT7efg1MRQDM4COFjQSEXPsjdMpcrNjcCSdl46Fwb6UKRc88BkUj1aCmHDS5CzSLH
mzUr55BB7KCNSZmgO7QwyLN4rla3vZ9MaiAR+eB8R7lkl5ab3PWTjX1Oe5siM6zebmqe72fl7diA
zuIIu7x07x1/8BR+xZqB2XnXi/S37ZfMvNC35V2mld1IVoeSVmgV6Begde6IT9zgNLs4DZhnzEZl
jaG7GO6vKTXkiag/VXG2rtpnT1l+8RZNB7TZq26Y7s1UcQ1q47Z+NAVO4qcBGKq4ae3G/ISBlP3O
6gNn+O0BAjHjUhtQrKqLvP5UawO7S8Ansg5KpEVKiJS2v7W6oSaiMDG3UXkMDH4SKD/3oKGV0t/C
k3abGHUqYb2vPOl+hfC7zlFLNJyGpD/+01qx7GFGFeSz1wzeI37thR4Gtb8+iczfjEiUVCRVsJQT
m2Ij5te6tJcw+/XuO813/W3r62Meb6uhf/eGuvvZqrJHU9VcnXdO78JMC8x153USz6VR57n1D5/U
4R3gAIJE8P5zFrp1l2Y3G0jvm2E0/SFqzG38b9mtknCckGlxq42phQs5Wvd67MDhH2Ga1aN1pdxz
VlT8U/Og1kFxGdw0hvFnHS+zTCf2L/rLRi6HUzUS7Qd9Z7x/vbJycRRw9kBiqJICtH9e7BjsRQBe
COykqKQ4GnLuIvZ/eaV0d2kU+Ov04pFKRsvrbBR0reum3EdRAklrYbR9KPti+l9GsX0KdrQkabSe
lf79zB+9tnHsZDCW7lBVrY7ksvtv3s178Qm4L4g+hJUoZUNOeL5iDsegtDbDS3LQFLFbljKaq6C6
Mpfzuuv/D4N72t5U3ct9Z9VOW/pLQM3FS+baMT9avcTJpt0C9rbdnBwf/UaxgZKqlW0egir3T7hc
pqe1AA5yZYdcKL5BDdi3IOx20Btnv0QWusEFkbJFsl7cq6k2wS3QCaZY1dn5Yz7ioh7iVeL/mK0B
AYTO7i3ebHfmoSBWyY/KHwWpprb4ihhYdj+bWq+J/yTWdOEyKp9wz8SXp07HgAAdr843mtNXv1dT
0x8zQpkqWqngrHG51k4WwUVfvePgNVKPRtpAhMetGdz63oLxgbLMheoa/n0bCTEI5YiOJMDLdpLA
x+vBMsoI+HHzTW5+jzErBYc3qtpqFZflZiTOLPoPpj0N7mEcLeDjOfSoa2iJc5EMgJH0P4C62awS
C3sukyylX9irRJffrpcGFrGsgru+MnlHaaarw+zV2a3brl1EHgCxFmX05rhVwTWy3cXfAdUOSgYY
7x0K/Xwrg/jLqBUGRlL3JlWf1s4xZlVG02pHXMn2MlmLmHqoo52EFeW24aKxCZuX0msc44qxx4sr
gjXh/gEoR5sL1s3+3//qbiDYKZocHlBCUGe/Ly3RvZ/QMb0Cyr08ChgC6Iw2il5ntV2oSuNYaDo0
lMVvj56JHtqiN8WVzvR54+DPB+azsvn4Bz7G+5H6azI1bOrZkqaZaGpd8lNQKMM5zcoafkKu6p98
fzA+rSxIH6ZrL76j+9VDMV5V/kRDoX4AKNIVV5oZZ33s/SeBQITKCkh2xwbt3ZW/fpKGo0Y69a2V
bPz/3tTt3O59nJVVUHIrl0NgV51D8j8GOXFIvl6Tcnxxi9DIpsmAaiktFYNO1vPxmTdKjg2gedft
26hA6DqSmT7+Ultb/aOIyT5Xlh7c6h9kO+Isz8fKBlljVdjoid471kfUOhxUfhz3hhDtmkrqWVNq
HwrRfWYF2Bz/0Bfo1b3IXwGyT8bWet+bS/2WUnh+AERsfJuC+kq35eJoUHF3rIjD8Tw7sDYUgKHN
HCNJW/O+WnYztJXrqaWUf+rb9en1m994ORzKVMBydS5/GtDnDlRjN7rdMuZLgqWzWcbOJDPtuHRz
eYS3rxexNmYZcAhtqMhNPXfqI40Q/klUtvXFoCqiwil1K/2u90UGGrTb1BfDxSksFHWWXiOsvNxg
vPr7HtttpwEtn62N9NcFS7x546Oj0rBSA4yWdOHmnzXz3/q9fHQE+2k30R0C4ELf62x/+Zol9sZo
grCkcVi0pYkdf7Lev778Z/3eP6PgQeKyi5kSDi7PRxGpVzSr1q+JC/P5zQpg8362myZ0NLN/xAjM
iMdBXdP4fnlB4g+AhRDUGGB24F6eDwqVxRhk267JsOpGlBrzFAVU0ePXp3ZpFOCZ9NgcuspwAp+P
4qe1v3HDr8ns+Q0VicC+kWL7+vogFzYEtwBaU/utBxTobCrTrhho58OakFvoCUoh4jBD3nnC6GQ6
/g9DoYADjxKyHq3Z5/PpVn0oJI91gmKtuHGaTT36Lj5Pk0WX+spFfmlau7gVexDcCfJ6z8faps7L
EbfakpECZowTJR2TdqsPDFVcmdaF8w97jAsObhtc/HPH+LTxjClz8drqqDqb40j7ELPxVDNSYivb
uLIpLu13sEgQAThZfLizifVkcrVXo7RGArZikbUgIApWPH3X6gXN1m2okP5Y5iu75NJW/HvUs7dC
9wuPyq3EZQ+tssfa7B6DIet+/Pv+IKRhE+6mhS9gKISa6UhFyMBLZ1U3ptPJUzpo6bd12ab/Xh/q
4nx2sTBUceE3nJt9rENu1RTojcTUjJmqi+NEaTpvV27ASzsDnBBod90F937+reAVlPXq4SDbz7o8
bKOT3RY0UvNoN26Zw85ccTv4HybGUXYMAmfCxLNLV8miHwf0JhPDxbS8G+fPpjekV/bgxdXbQxQu
3T/kheeHq0xl02X4GyYdgv0RXQ0tFB7u6K9P5dIRBv3E7cSDZbOKz0dZ66aim2kYidbpFMLoD8a8
9tnBzZ3myhG+dKg8EmKi+517e47vM226IMBV2HmGSQsDdPWtnlrrmxIm3D0z9WnQyHWZr3ys/aw+
w1AwOxKcHT7B/yJ4eD5Ds+HIDQpzV780XJTQenWiyRFQKemrdAodlVefa3Orzag2CE2vjH5h0kB2
eWACCzX3F47uWAKKPIXOmRhZMXzLEHq2j+YyZUedpDGP+l7qVdTabndl3D/3/Nm0cQegQsD5M6Fm
ne3RtjfwXjCGOcFVs3rMe4GGXt6meX5YDKvTT/U0dF8lkiULEbAooSEEU/PBdmpUlLR1Z7sWbgYl
TwS1vEFg0CFRsewWQR4nWL+gt4KE1+wbo4gH2x4eKuCo34rcdH8glEBLfK3Xpgj7Ys7Su64RCFRl
PiiB2J70Cvmebl0/m1pXvZkKqpXxBod1jSyZ2j/0TDnqjlSwzUILg7U1tGa9f6ITo+Vxpc/qKzB6
EgPaPKYd99lKdXvLBBpzaQkuNdL7dXwrm2VdwBV74ivaRlR4HV8glFzPFlp4dkdHoCIvWGJhj9lX
z6jG6phifIM+JA71n8TcTDSqmK4bzkoh2WjZw7dhtsWNL3fCDAJpNUpfS+rFG1iWu4qNoyUIb5jl
XTdrwc9FS627FpEYLxpSbf6EUEXvHvON6AUam9O+IRDBDWxFDTfHT6C1vwRdTknXnErjyTKlHG9N
eu1ppGqj/SBLXxahjovKj3KwPHkyGptatK9jSRK2raE+UTHzP2KJMhZ3/lq3Bl0xqe7VWrbGYdKg
uR8AulhWONLpv2ZEceGe4i1xyAQgcuIYdBZw5GMF2sGCKF2wJY75oPpHtQ5sgdcvqksHibUMdj8B
LpFz3JWfaciacT8k7TJTZYcEcEIkqnovm7m/02sPTBKK61felktpB/vZg0UG4Av09dnlYVUGIAkx
L0kFP/d2VUF1bIu++2kpsz0M01BGkGv0g99b6x21E/+ICmJ2E1i186EepEJQq0UlwNeNFmXrrYlt
d9Z+vb4wf3Q3z046twvYbMg2NPTPNZE8PWsru+yWhGJU+1XXVvPdumbZD80c+2ib85+FtWhRSu8y
Yetlh0XZ07tApsHthP0Q3VrfpVWu11GWNebp9R934XGGYkKmTyCFYt25oseQexQPcxIHMGDGfala
82Omm7sUgj5+EVbQfvnn8fbKDT49FF7RKzm79dRCoU5rTUKotsJ01KwDC/iVSt8ChJkbym1ZdgXk
feEBpYhBQIVY1C4ocTYiN4ozkKQYiZ2Ov8rSr6nWVV0svbr454yb+hzUlj9Urp0z/fwh00058JkN
OzEnw4cmVBL6NsvyRm7NGHqA3a6M9xLkSbGfhHuvKpBJUJt7PqAzZSQTdAETxwSt1KL38r1tdRo4
Gtl2aA+acWyNzPbo5hbeW2zpqjd6a9U/RLf0T9QIGxqM2lVavfXyPaf8C6ENvVsaN+ekWaWD/HJm
z05IpllsMZYHFzuo/4JiWL5aXmt8XigOAyyp5T3OVyPC/IMD6qux6ltfWf27Lt2K8t/DKL4+ldTd
NhKE0dlSNXPXY9ImnKScSRX6mm6YZ+RLCBLkGgH8wobbdX6RX4IJhtf5fh//VT1j5tbEG2cnXWr9
1J3KvZkC58keluH2n88SOpN7eeH/ODuPHbeRLQw/EQHmsCUldYvq4NAO4w0x9tjMORX59PerXlmU
0EJfYOBZGHCpyOKpE/7A1rCY3OzJE7Gb5SiQntZ01b9nzVI96nq+T0HX7tdCi258ulf29YrHly0T
eqJbsawGpW5jgkF3cgX9kqRkiI5Mykr3Xu1vTDSuLcXp4QTJbjMaPeePMI7MEoJpNZ/GBehM2QuL
0fOU7HstulW3Xt6OBtkupYJBd05i/8+XSkf53GI8PpB4tE4dU8Vd2o7djTB7eTnyllQmWrQXoJpu
zcPFZGUoUaXLCZSV90GlPn2JYdl+hUhr/pOoqv3SuBOoibcPyNVV4Q7a8oSQ2csv9a+TqK1VYsSq
M58KBP0xmlvV/uuI5vAPq6vKH5nTVPfrksFAfnvZK48UjVfI3Hxtr7YO58tiH55Y/TyNtAJ7d68N
DSI3ZXerPX95czGN4M6XcgOwhV19s4o747kVDaj/QRjft+BYQEaA+Hghmpif5ii6pRR+eSgNVF2J
IfQ3eJtbDep40hYuEjGdHICQd/UgvHuYIv3BE2X97kYDjTVUQNBgl9fJNlp51miZSqcPp34t1TsL
C5pgFrZ5//Z7uvIEmSixDFOHVzfu8ycoagDPXZWvpzXptU+WKbxDoU/pXWZiQLuuDZO59y8olY8k
I4Nx5Zbtv9QwUrLaXU4YIyedzwhWvYvMLtopS2EfmwRg09sLXjmJ2CTTn6S9If/bfADoRWlKitjs
qSnn+EXLpiWc0sa9EYevzMakoBOrwLTgc9vyyERtjeA4jIXG/gxPnqroozrCJfOSSgtisZp3epro
B2mIG8Y6zK9ejd5pQSqjipyF0fJghoFV+OYymNCCtAtFrKeJcHBcHEfdLSVi1AmTuvc/VeoFD1M7
zWRktY3Ohhdrzgy4/BQNtfKpmqbPJKbdjdvm1RXsPGs2YLBIJTCCCGSiTTblzWlMqWYvp7if6rtF
bdLPBRiosHfd/IPVgb1dBeoAjisUSAuRtRN1oyOrUoz3AhDJ5CdodYYNAHk0cQ3vu97k8/1sqN3H
qAGQs2QFyivSvbqo9fgGlexKZoa4BoRCcl2EkqG3nn9aZZOuaPnmM1QXAQgHF/q5DsD+Z//BIIdl
DocIUFWdRer8PHVASe+ghWl/tC6O3SMtn6g/NXMGAkx3Z3v6/PZXceW7t7DO08iKKWyQizv/cZON
/0e2mgtkWBt1Kjtt74wJ7GLqIJOYRY5+IwO/UgDJRrcU8+NwsuRmQVSF4SYaxXIqW2CmCA6hogQh
BQCN04jmo5718Ca63Gs/LG7qxFCR5vrOiPK5fuiTSPupABj7DZAGVPQiZu/74My0At7/UMimYMIT
ENE33YQKEJEmd5a3oNuber4+xamvieVlGfNurydaHbx7OdlJdhFDoPuEhNn5O8BqSLUTAIwnfTVb
pOoR027jKH00vEz9pFX6fGO9K5cXXUS0EFBBl1Jm8u//SgXiuRtBOWbLSROiDHRHLLsqTusAsPEt
650rS0naIRRKWr4ku5utOZliij5ZzBPmiA2JqNPCe+imo1LNyY1dXYnvjFIJ7OA44LxuaY6zGulN
F+nmyW3zf/sVqQQmXp7+8+13dXWVV94z8w0UqjbHF8iKHSUmZZbW6OO9QSvjceg64+XtVS4fG/+0
Kwd4Espuvn5Ef70hmD1lBprdOOEClIM6i4GcSMqBERXuja7J5YZwC2LGD2ftVYhwsyG1GawRCzT9
VNUpZCSGX+iRd+0NlIachpwHcMZA8sOXQhaSjHd+5OxFncxRuBrs/uabmySPMGqf8Krp6Q0i8FUs
TuMP+i2S+pW9kVnQHOS2l/nnpnSwqlURBfrMp6qI6l0n+mU3T7a6e/tlyd++2ZuNYjbFt8TlcAue
780EVJlWGqPCSJgZvYQmTG1jRl1LL+joaPvMdd870wBvR+xkoM+VSODeAhXmjKRBz3Pv2KTe/EjX
d9yVyAne+KK2L02u4jGvZpjPvJoXd76xGKZJpunYP5YiX4FN21n3rw4O67nS9Z7esrLaz7WeVUcT
FDVNy+EWp/Li6uQXcPwd2T9AqkHfvkAsuM2qUoro6NR2NgKxNOClxktpHhFgB8Dex+LOhf74OIxz
9aLhvZnTQtXsr0D2Z/hfo/PcQdu78cLJizev/PV3kd1JFVebjssmH6ltJUVxUouOUTMqny1om4M/
UfNFfqatoxE4KKl0oVOaCDAVeOZBz+pzLNPdcWxhflYaiLaijzGFBMFvJrthMFN0rsTY5NzygzUE
saKX9q5Cv+Tf3Eu8z0o2C+9uRYk31AoLtOUIzaPxs4TJABRDT3lMJOogsEBNtz4kLRWK1Wj/W1ia
XSBPnro2qCxzjO7JJ9Qj/DLTO6ixk+lA8BgY30eGozyKPo5AyTukT4Dil/oLLgKe7o/ZGoHlVxO4
ahOqVDtVKFoCRjlbiyCPXGenGVlf7wzFs6CXqkujHcvMKu7T1kg+de2ofWzMZnzSCxuKnzBzN+jr
Jv/daHSs6NqvGC2kBeI/+6hRCnNXeH1t0bPqLHhS6egxz23S/HNjRiCU13aoPb/UU6IjBLhR9niH
OXRQIM5xENEQ1IfL5agvdpml04O7pkYa6L05f0nS1sqDsjF15N7jJv1H6dMx9Z1C1/51rb56NGII
azB1dKzVJrfsNGrV1hYQ55f1txUXxmOV5A2yMbih/Gnh/0D9qK3psdVXrQhqu6lOfaFUOWh57FOC
IRsw5sJlzA28asm+g4BuvqzWEv1oojGBgRsrxUGHNxUdioZ6JIh6o0pweIhdw89d+KuNGWsjktWM
gHdoOS//OKth/Ydb1EK4jCZhBnYxQzJIHV0cvKmKJh+eFJQfhinFxyIBw5wPhvehz/FD3wtLV37W
auRNPnQ1Az7XlBRfeny9Jt8Yh6UPRB1rve8CRcp3GhzG525osv8EY+jvpjdCuTWiubN2tVCx6R48
ZYwOw2oioOiOQzsF2qiuP5C/QTwTmkb3U4PhjBRvk4ovJQAcNM7kBGwXCWf9sSBLl/le0RclGRap
M25pHp3KNpn0+UDBaRQ0KZT4A7niypxTw4By39VlkQSjkdePo5vXL8IUFpTlaFkBc0ZKOgVKUvX/
xqOAw9vnU/GhXboV8nWnJf9Z9ahZe0geRhQY3dz9VyCfou2c2TR+QxepxZ2mKdUpwf2u2qde3/3O
yzL+08e5dADANLj2tUzRvmVmVP+wGq/8XHE7J0FfFfqTKKv5O4TP4WWYGP5AQs5yyboF+0FkyLOG
BN8S8Fc7vgm+HFF2flrP8+fBdPWHDCBV51tLD3yvWRxl3Tu8iSlwyzgzDlrfKqtviBrAmwLZ56uZ
psWfOTfFuIehoT61XrlUQe+a9fc4aqvWp0HmdkfspN2fbuu4T6ZZRJ+ZAsKdo+1lQN8WYux3htHm
YxA3Ys5wr27zmJEH8JoHzBIxnYghFDyp6iyUndp4+jMOLYS5NOmcf5xIWaZ9qWj589hp0bqvJ2PK
8bBKGrHjbUKxV7zKfoyYEf2zTsavGSJIwyOr/DW3pIod5+pfek4iCxa9inu/R+H/Q6qW8RfK8wmm
iFrrio+zQR0fFFgw1YPVxukHiEMxxKExKlsfzgFd6xYZ1u9doeq/p8nLun0X1fHnJZWUvcEoxxiK
4hJ/g2NEPbPUCRCUxFQU0x9Hj+NSam72rCQKYoapPcRfrCa1GljiqQl+v+jib7GZ9B+0nEOzq1IP
C8TSG4vvY5R6x4EAPOynkqDma3YDH90WDnwyJW1qv7CK9svbeca2VJOXDh1r1HaZK9C4ltnOX0lh
kiC6JxUejnZnLXezkow/hrSsfrU0XZ+6JM/+vL3eNq+R60mNX/4PMZeJyfl6c2mOsNA1ENLQf3+W
ztDfwRapHy3YTYa/DJ2Z+jNovRup4jZpk8uC8AKJSVsBk8ZNL8/T5xX5w8E7WhknwFAy8SPJl/RG
Hr/NsF9XAZnE90c2Sng531wZQYQTaoZcIU5CcGQcz08maK1qlt0q765u6K+lNs+REV9Z5jQoj3a9
LrtCYjU0o7jl33oB/Jc7QnJEak9QuDJWO99R3ORameIndLQLIAq+CsvgUfDgRp/zLXX1GtVKg3qh
CeEXZkcocHNYXQHi4+YzSMymvJE+Xtm3A6BSR4qKRBIAz/kPIo6rtevF3jGFbH90F1f7WNSVcqNW
fz2Gf6ff7JvRIW1f6YoJ5Ey+6b8+CxpDGkbhg3P01gHMQoRfQHoolhTfn7TV0p2w7PljN1RwiKzS
Rj+bTMF4Bv6vwoN28vhnDZIrClTTwgUY/2ED6H+LcARgE4hLR60wxftPuPRWJbF+bWm9Zpd//WL4
4EaCM417VNrS3Gnz4uyWAbLm25/v5eNn7EjqDjSeqoRjfv5cUlpeBNjGOq51Ogd4kaVB2ujRjZd8
GZRoXdB7f21gMA3anLoOCnmJbzgSFO76sHiF/bW3k/qQGPp4rLTEuX97U5cxiYUMWRIjkA1UbVOS
iHHWjThC8UID/v2MGX30UHRm9JLTNtyhRW1CMUiNW/3Uy0fJquiMeJJ5QUzcHLFMW2bahIYWOqs2
hC308cNYWu9/YYxtORLUq7K02M4KcQyve1UptFBpIqRLsopLSsuLG/X+ZeBjFcBGsuuHxvgrBeGv
w5cVpguLRvDCwLqfEk9fA5I8wLQDhKC3X9ZFL5ywyjfJn4A6NahIm7eFmkhkuV2uhwXaC0+GqqSn
FmDbl7xxKI3TOA5jz4I/Se59r8dTu5vQvL0xGL+yX4biQFFgVQDr2hru5HihdLL9GY4VzIXMW6L/
+rSMg9lSyhtt6ivlKkgGTiXFshw1bDUMczVDlnVZ1NDKVeIrbrLLE2bJpj87EeipYYrulSbNDrrm
lGGO9veDsPUqgNZRPXttXj85Ru3+fvslXPlAmWZ6Gs8AePZFqVrhL6IkTqeGejuKo9oWgIycztt5
UUMvWodm/vZ6V543bGl6ftyrhGZrE/Vt1AdHBUEGhGpLNPS90vSHZc32XIK32rQXgB9OFnwIhpm0
yizO9OZmxU9lNLERFaGmdPnJa1tE1CLdu9MFJw1GXxosS1bukWBfHu0JlFeE1zrqMf38EmMUsetW
i5p6jrOXeuzNAH6xdyM8XrmV6UhSytCsYVZIT/k8Cg9ZohTg8IeQehPKuTD3U1N8Vkbtj4Lsj4tB
i9WJL3UCdVkZtEcFc8AbX+GV4MXVaDDXZuolRXbPf0GVABMcEmsOmwIqnONA3BURiMq3X/uVY/ba
q0TTlaboBQgbrKvIVqMV4WpG4wfTWJuPZMda0Ik6PeTLKm6EsWu7kp0h7MBMmWJsXj3AuhicoyHC
OsuVFx0CMYT5/L0qZTJ0cXNCpWQMQvtJHva/guWqZU1jCZPugr2Ox8Fqp0PX9OPnt5/dlb2gr8oY
meIX5Nr2DY0IgekCxdPQ8iprB0XaCWokBN5/DlhFohvg08rG4fleVAPPxiziDZW1PQZ2PjSHXqvf
i61BoJtOHXNAR36TwFnPV6l7S8lwHBrDFpGsHVJa6p2TmlUw0jO5EWkuHxvQIsnPkFM1/tgc7LKo
M6n+oofRGFfhAoncL0cruXHQLuMZjD+QuYwx6JObW8gYIlBzmjujETbUKo+T1sZ3wmzHuxabrbv3
ngOWwhScrivdf9jq588O29beQ2XICPUpsXeTXlcBEuC3EBmXX6qkMOo04iV8AXG881UMU0TutLBK
0Wm2QANMpM+po1UBBm6tP3Z1+vj2tq5ci6xI1kbzX5djxs3JM/V26aOFF+XQhXtu5744VUm9HOMa
+NVSo/qHVJOCL0aePrfojf+eyoWOIdodP9R5zE/WXGSfbvwmmf2eVw08ZvRsoK8j+X5xLWYLEXFZ
ej3sq8T6UDHZe0jUbrizYtkecxrX3ndtK3az3tkf8expArPSs2RXGAYSb+qgzU+N0jXf4ynRn9LK
yD8bhnB8JHf7XacWt1iQV38usD5LTsF5kvLv/wpEjpJ7QiDZGOZWHO/Gwej+4bZzP8Brs+/0zLKD
XpHYdKW+BZm8dlzAIjB6B6pEzr05lL1pzfWAPmlI7eS4PtleFmaF3vkI65iPRTvVH99+NdcXlJbg
TEMZEm9OS+OugM5TVw/neFaPhaIovspF/y2nc3YwYMh+eXu9a2GEARHVBPkRDgObDbYLNvWjMenh
AmH8eYo87WB66a2P4EoYIUqRf1KKcRdv+w0woVE9s0sjzBKuqnLokgNYKFrJs/fu20SGKqAG8n/g
OzZJt42dRYlQrx4iJVaEhULjvMymW3jTK09N0nhYBgIrDJHNgbSashkiFXkZq7XLQ5LWWeghGHf/
9ru5chZoMIEVYIRMAHHk3/917CuvTqKKGVpIZWeeaG8USAc19n2FiCQCiO1wg+Z95S2drbe5vea2
WmNroJqty2HYZ7G5BJqCHMk4YpHx9tauPUBJgcLXgvYIYs3nW0PbPMOiLtFCGowiSFx9CiAD3DJ1
uLYh0mN8tMB0A7bavCZB05SUstRCUZYpOPJpIjcbprsqa947bOXmx8sEAi09H3KMbTKeobCzpBCX
wnkYup2K/pCf1QgGvv3YXsEJm8DNNyTJs7IPQJfw/Ll1cItzt1fVUMUa296pSNH/S03d9wGBvj3Y
AwbdQYdC0T9l2+QWJbStIKCH66ce0NxWnyiuLSk4NceLr2vFApceRoAIUNJ0j2NctO1uSN3yl7mW
yi/JjUI1KGokRHg2+IcwFFV2FDRMA/DVXsf3JzUyayKLQsGDum0TjeZmTKCmWm6Ym6O7G5YpYfwz
3yK6X/mu+GLksZOVCU3D84domo2xqrnhhYqyIM7KHIrw7rXBglProWyi7EYKcOUYokhCAU5EYJSx
RYnZtWI2gL+dUBBUDmqvTHeznajB3NvGjZBxbSmJFSNvBzRMNn2+tZT5/myZqRsmXW8cZsYZvsmU
7xBZ5Z+3j+KVlXhPMCWBdwOn2WKg4QyIaR48I0ROD+rQiAYJd7LysGrueHz/Uih3yzE4jXHKq/NN
OXG2NB6zv1Cdq+FH1aueH0GM+pHVqfP+A/gqgACNQHLIt6SMWKERpiSFE459kTFP1b39QJl8AwZ2
Jfq5ZF1M7UAXwDjZfMXTgHFgF7dqWPWVc7CRoEUvFhHLdz82Sep3ZJbLmH4rezD0s72aaq+GOZCu
0NSUfF+kjXkXN+uwf3upK18UHuf03mXTwwWBef6GvAI+HHJJajgUZX7vMVPce1DT95U2Ieqe2/++
vZy8iM6joEsVJx0sCBF8VZskftBLXamdvqatUE0HMAf5cdbVeF8rKsNfgrRAXY9OyNurXp54iDPA
aIBZgamBt3O+yVyaPmTMF8PKtOt9pJrt16o0ym8OioM3lro8INJ1hLKLXTIB3db33qz3jAWbMhwo
Wkl4G4ahPXrZb2/oYhUSGBjxUsOG25GTeL4hS1+tflzsNWyidYQOVgwnq+9utcQuVyHlo6mLZgF7
crdfL77yFePNNgojB6Ij9OoKMcPFvHECZQw4OxJSRQTAGMklzgVs6nwvhp7hU5t1XtjWUAhTb+lS
381sawfhuth3SPUWvqFW5aOdGvaNIvni9LM2sDvqZDBkVCmbnD2SwqNWXUbhkiK7WMZe59ta903X
rRcxaJ/efmkXp/B1IYg7DiIDbHTz0hbRt+NiCDd0EIN7VtEH/IC4VHZACLW7cW9deXMITZJkoJdA
R1fXz58pTq+4f8JdCyOQ036XKkNgQom78eaubYhEkF48w3epzXC+CvrthOLI8sI8j8SxI9I/oIzb
7Warmm4kuK83++aUwG4xwQLJF3YxQJnXzJ4nNLdCbUnEfRuj5zsuWvEw6Hb8B30p+x7FuAJVN91+
QGFQqjV73icnGbPA1fPyGakt61hZeRIyel4tH9085ETRqU8AOFTd4d2vmjk3TR7ZS2YSvTlXYIYq
TJodJ1RcZbm3tLYJDX7Pd7eb1/9jKQYiFifYlmO5zRUr+g7Rza7lJUDj38Xl7NwD2sHv0E1uMRFg
AVx8q9L7SnYf6Fsb7vZc4SySgJEwiQizM+GS3NXqANJ5nZGEVSX2oBJWpFHhgAY/cI/CKJ6brnMQ
4Kz1XyLv5m+2mArDb+ylyu6yKEqqYMCw0PNXJbU+RVlfMt2Eyj37Crihbwlqjw/w6o2KnHKJolBL
lBxEeZREww4FfWsNrIHrGo3oxPkioMR9tAWmXJK0WD8T1xZ0+kVbftYHl+Z5VSepLwDQPylJrAFi
UhsbyJRedqSrSEH9AYjXfI+aLu12NH8sQF4i1p+0ZKqezVUZHszSy/8ZRk3LfQ2pCdTPq9aKd0oa
T1/tmRYA8qTD/I35UfPRVpzqR+N2ZklUi50/aVy22X5mrqO/NJ5WVzu4xWodFNky3DNW639Xnjt4
YJo9BZ8vgC3FUVSLOYRyDvI811bv7Aq0HGK/xAqjCfq2GVnQnCrVhzOQxPcCXAwcKcTk/jipoUAd
KDIBOLZO6ZAtkB78ep7c6WCrS3dv2nmvo3LeG0aQpkL5uOrg9X3dVKwduNZ0PhjtaH0z1GJ8SRhT
gRONjW8GSlYpCKduKA92lmrtLu4sBNfdTB8WqOue+lgCfAEwUHmD7nvovPW+N9Sru4szC9Vgu4rz
Tyg4R/3eHPkg0bQ0etwH1B7/57HF9CXAWyZaH5zWyP+xhxUcoJKv9YudmemXjHLu92zCxQIxVun/
OcgrtbtEwRsQGrTtHByjHZ5qHAElXrG13XAwmhYQ4GR47T6u7Mbbg9o11I+KVUi1izlRfwld4cB5
VoRrQE6OYNy1Fdr2gVOZkDqtwoCUYSRaNd0IoECILz4oydxDUAsaMZfC9k4ATwEqe0EQvHNzy96N
jOKW3Ri59s/as/M6cIWqnJSxgP+y5LYSHWl7OuqDGaMDiny/Zky+Xk6V2DMfozp0+gIZD5VbJjsY
bqr/mwpMfNFJqJJ/O/xSujs9ccev4CnHn3kxGzC2lzpP9nraFT/bachQGI37+AOyuOj4YACRu5+q
GjX/fkWUnYtk1cpwAlX5raXiik5FHKkZJYTV/i5NrwWwCSpFuUvV2sj2yOCq+X6aXYAbeVcistAq
ee2GRpZnHxzs+Safbpp9V059n+2KKPZ+qTR8Yn9cnfp7a2vlCKG21cZdbjnth1Sr2h9FskD/MyDA
36EqvTRBgcQhAv6OUXj71UAt2V+Kos99o1KV6M52c57TnHmduMd7w4Qs3KJ962tu6T70dYTpiDss
xh0CyoC7kjrKkKbNSbgDEqshOyJCXX1tRoHLMnkIUsVjUqDbXuFx7AB17cc6wDQCrXRan8qHTivt
eNe4cy129VK7SUCrxPw10UKLsUkQiDHw+5XqPhYEWL+3is7z2yhr60dKMfypy04Bc2lnnsjvPFQ0
Pgjp5RQIza0gIRut8kUIPBt33qC43wbe5A9MOpIkiO107XntWfcSLw6xi2JhDGkdju1jHHcT09s4
bvdTYqg/c2+al9BLo3i4q9yqGSWzaKiOk6aswEBzGrM3KtuLnJ/2IaU6SRbSV3g4bBK8IcUJYrbq
+tQPsQliNO6/krGY9x2A1kDg1HEo+aN6d4rMqtjiulg5MTLYDqfE0DdT7lk1koTpdKg4H5/QxW5u
fMGXCaRcRRYyXIcOkJXzFIj+uxFVVl/DE5c6GRTT6rNInfEAbGh6GLXhFlzqSsCQjlCM64Fla852
TmUhTg7TVqtOOFYgUm9zUxZ+3rj4a+oGXkFv5zGXY2AgdDQKeB2IblAjyv3/1cgUII8Z/5XdaR0a
/UVdVk2g3xNFjq9Qg/+nAy/9ra/kzTt3JUYDAq0WiNt554JwrEvkW97+QVe2jzUlqRUFuKFaW1/y
ohpFa6tJe0LEajmBBS5PsbF6z30+qjeO7dWlpPIttbHERmxyaEMVSEdgIXCaJ8uhBYfXx5qpTKIH
LEb/j10xqcUumKaWZW2W6soGWRd7bU9Q+VCBtepgVWscdBeQAG+vdFkY8P2Ce2IVRgYwZ87f52rA
fS9E2pxay5qOpb06qMHaynvbPpwaOZSQdf6rKe/5KuhxCweyHF9FhnJ1R/fS1zBV2uXQdW88umsb
kqMwRAoMG7z/Jv3VdLWLpshtTsuoKaFITfexVu3vbz+117bOefUBFVIiNkjDGCZtNZCHumD4Z/bJ
qYqUvvSrupR5gaGtn+0EtxNg/jRzfLFa2anN+wgFbqNLXnJj0BoGddWs3gvPq1Bmqc1J3WOkBo9C
x+IKTN/cFGGLLTba/ajjGqRfdvariOz5hxWrcZiU9CcZNuo4X729qSuhywJtKQcUjDkvVFM65C16
fV6SE4ZTwy9DTQzfWYvykwGu+bikAA7fXu/Km0LKTCreIg9KF3xzyMXq9as9WQlKD9ngD/OoffdK
z7vRYLq2CvqKHu0RynkqovOj5yLRLHkh6anKlGS/zAVKwipS82/v5cqVhmIPHEuCP+rJ2z60Ngzq
lCcDq+ABFK4aWZFu5yZC+cvUHHTG0l8ZKdySUbuyN8maknBqW0akTfMRy9VUEXQET5pTubifGSvs
ipS23o2T8Srycn7cmcN5tK9kX4Qzv4kSo7mYUecO8Qlbktb0tWmI13szasc5iDUriXdWnmbm59nW
4+/R3MeG7yJthoj/2o1fa6uYvsX4ueGZM87rI64QnRukcyxMv0JUarn3tIJUsWrd5mUolsjDq4e5
nD9O9p3W4YPgj2opYemrEL8QnBiTwJ1X9x+U+Y3vGfXVFOiJOX9mxJc92tAAf9ca1ag/ooX0glEo
ttwag1jhD7kyAIf18LD1tbyZm4c46ddhVw1x9mONJ7vfWdR7E5mY8MqnuLHSeVe3I/ZFZuXacWBH
9A0D4cRDscvqfPpZj+Vq7+rB0586vXU/L0nbuzt1GZcXoeZwAQU5Hc4dQovLwITljRNTlGNlZ8CW
GfYtEPlqV9J/9x5Hpy1Scl9P+1jHSvpttkrtgzpPnn3ABCS7V9GgfsibuPHuPayOHH8YUiv1J3Us
jH3lVesQGF7NbkZTK36pPab2UElcqzulC4rWPhltNSP4PcbP1Jr1z3GpFVgQXqprPp4nWKUvZmET
b6p0TXy77sZRYguXD7Yo4idLDOYTP6nHp67xIPpXVWYSoxIePy5IOZIpb39Rl2ebIYEc1UthCgOh
qfPvdk1Wd82aODshlToesqldH8hHbnFtL+902mLI2Et8N8Kb275paiU9R7DVQ6/x4n0f4cU1ROZM
cu/YNzZ0GV7JUxDP4cKAXXkpbJPFMXpsvRH2SWz+Kp1FfRoszhrM2xKfcnv++vYDfJ33bz5aBm+o
c1FNAgnYDmazGt8WBa3c0CAlvafbTXMCculRbXhvVunVB73X2rsWt5knJbWXT55VRbsST6BnLTIp
mfKyfsnG+ibaUeb35z9MzjuBdJNzgOLa5mwR9bMk92UnkRna1zWKbI3ATC7uF4ZpFME4I763T9cM
jfzMHs2940ykj0JTxg83npGM/pufQuIMxItEASSxszllJR311Wmr+GQUqc2Ok2j5ynTY/WMNovxV
lqb+DVR99YhKuTnBmpqx/3JUvGV8Rx2Nn5SafBAe/I77aHLWX0WGBN4OAPIy7qZyxMypUrXBRSdr
nZxfb//2yw8EuIJKh0+if9BW3cRkrDdXelFrFOZVxilS7XYH6Nq4EfqvrMLjMSXzHaD6RdWEuHeJ
4kYVhW5UIoBXRr/U2H6nsS39W9CJDLgY7pOAeNuv0IXjkOIj5IZugp9lY0TPYw+fcU29b0VV35jY
XWjT032VjHSWoRFL832TIeb8HBVxhui4lHVBYR51WVB3ZfmcxWP2B3eJwmfcF+1rOhfHAVr5rh8t
9Vn3ljr2C4yc8sM73yTjNqIcGSH9IB7xpm0OGzkS3jJax6QQUAPN1Tl1cxXdiD8Xb5L9MkAkFZLs
EoROzgPqqCSR7Y3At0uYYftuQvE3nZRbth3XVgE1LbU/pe7Etj6c2yZeB55maETugjpbFAfRrI03
xjQX6RaxQ4JZKXmR7b8wOmmMIVZHt4nZy6DfzYWrS4+kmNuobHdpvBT7tDL7GzOU12N4FizkqqT9
sjtHDFc3T1AkdAUtvYvDFHy2PogvifACc24+wGoNBw9BnGZ+qLP5rhDNfxPq4U6c45HUPyXj+tRZ
ZrAa+XEYrQOSbceuj+d9neMp2jg3EuuLS03+TgcoMc45DAO3k2/m0fKD4/BSM3uHZk3zvanQaO1q
Pfr49tG9uNRYyiNy6kw3dOrvTRDqLdha6xjF4ZQgw+ng1AYnICuBl5rp19TEr/LG3q69eSSwkEGg
uiMf3QTsKNIZK0VMbUak/gC8mJ6vLuoB9nDu47AQlm30Xm3z18H+X0tuXrtdI9s7o1Ubpmn5vSs1
fb/k0I9yN76VIlx+PEiMIqpJsk1FBCj8/BNdvNFQ20rwNFdtPRZR9GPqm/EGj+QSxYq8HuhAKdBC
ZOfWO19lbLtZda02D7OZOOe3ZsLMYU7clhCnjb8jzSvmPbPJxPb1Ic1mH3KmScmpFL3up1qERO5s
C/tRLYDf7N4+T1eOLvLgEqDMh811vHnWg6ZKF5gpC0lt4z2ICO+RAoMpz2AXv99e6srDpiSUF6dB
H4s/zx/DYsLiKYw1C6uqRBkM8vd+aLNb7bmrq9jQVkAAkIJtu44MxwwhCicLrT5fduYsKizjB+29
RDwEE1FQod9h0sKhGjzfy9zYWlRaVRZSH2A+7fQT493ZupELXPnYmbjCzOWWIiHYuuUQa8ekU+w8
TEy7fYwS1X5QRazcCx1/aD9RzflGmL+2oMzKXdD+rLuleDH6g+Kl5mUI7Apt4km1iJboMoKDHkHQ
ZtPh3UeCpiZDWtICyGvb4QsaDgBmaz0Ja859kK5Ity1Zbr7/MQKekPQI2mFy1nP+spq6b8sllZfX
rKUHpdePuakn+6huP04ZU8y39/SKI9zcWpZEUgDItwkrW7pEMimTbSDVHCaNXiT3cTe3zxhJRl/j
ZJ3CdZRUfRA32i+rU4rRZ/w3/4flE7IOXhXXSJp6RaUfZOVbnqp1QfYDL+Feu2el/qO0J4SZ3ttq
GjD2bfGPmto2iPJmZIJnSfJYjY0HSO9lEHejKtTiBNVJtQImqMLeQbRpdwZeqva+XzRn9JMsKn9M
SMR+svSiWG7cHlcOlGxwgWCx8VegOjp/9C3H+n+cncdy20i7hq8IVchhCyaRlCxLjuMNymEGjRwb
6erPA52NCbKI0r+ZWdjlJjp+4Q0xd1d8UkwvPkTCKP0+17kD8zE4dOkaN/uaNzjbx8zQYphT+kzx
uhxPFFWhNsifn9yYoM4svfobgP3ud1ChYpEZqb4z6iLBzjJQlMQnrQ9/gobKVrASc0C72AH8CuCs
hCyELktisZdhPmjVXKoonUaCTlhn/SgHO/3FzaTteXLSHy01AxxZsa1fCZquZ3yuGoEGAf+OnvXy
/qNlHbWxE2inPpHORnEa8Kc5WFAyYRTU0WZfOcLXVDpWlQ4EucSs2w3H4HLKp0i0mN960ykqlNLc
tJ2d/YiqoCo2ZWj0g687fWn5jVJ02jYyzNLEEzzRjb1spRcCvRXO3GTVq496GRvBPlExSnb0mI53
IqhB3T+c168DP3ZO4QCyUFC2F8XJKJElKTk/tsbL6FG68VOTB8PK8t8chJiJCugMs1smirretujB
KNMpoRy9tY2MRFY6w8qtdv1yzyDfmcnG6eKJWBytQC9QrKks/ZTE0txiVFw+oOXbPc9QnPd69Mx0
Cp4fwn9KKuQai6gz0gqkRUZpnnqcYPzIsrOtjl7QyhfdCJQsbk6TiGyWoOSqvtxKLnCIjrZtcyLJ
2GSKTA5xLbZdkp9g1fhlIvZzM1k21hMH93EKm2M0X2eTl62BxW8sIVcISTKqwTOodTG5paIB/428
CpgNaQUq6oiGZMZ7TSqZVqiV8ytBMjq3ni6/l0wl0Uap13DSbfdbTey5GcL43TQVRuEq4AGkbwki
Tb8cBWX20a4Tuz7BXvb2oVK3O8is4fs3Pc1ldGBJhGz0xRbXAI1SURtKUJ1sVzj73NXyY1FRibl/
fm9c8Oi+0msCkgusjjN8+TGeLlorU/L61IZWcMT+oHjCZd4+CLAkH5SsiQ7aIO3YR2Un3E8UAZ6U
fgge7v+KG0fPoVIKeoL3i7B+sTucrh4rjCqqE9YQ1sbWRXZUbDt41PQuXmnkXfd/OW3zcUCgmJSI
wPnygytDL3RmtDqF1oh6Vp5taU2bGyOIP+CmrEAVj8FoKhqNiMpMoU0PJfpqffvl3Z8M9597Bqop
lElveXGmrkStRmUTDYOhgPyJrI3b9sGOB25VpO76/eRYzF4HM+eJUH4x2GS4nWUCqT2pUdB9BCGh
4fKDur9dVNnJAgL+uQwqoF9e7dof73/njYOPzC9v9qxcZ18xDoPcQVVIVJL8ujOwQi+ylyy3rcP9
UW5soDe1BsC9HH7u78tF7Xk0oyK15clrvfapHMxpa7ojhArHrNaSiGuEE9EQWnO8zzQaZxvKy8Go
rqSm1WUd+MRS36YYhZxlQgscyVrVeZo14Y+US130lTopfKTZUOsCBq58CZHh+DdPcDftrYQz1VKz
y/cmWt8rF/+N6XiDlOLWy6tJMnr5C8dh1ipMuu5UtwOYAjPJDp0N4Bm3oPT1/szfWF94U5SygDnz
/i/LGWYhi0EfVHlCnzDflZNb+g6Y0N39Ua6DsLfOJ0rw2NfOVIXLD5IY5U56aNQn9DNfAqy547wJ
/Kk29mmGiNf9wW59EnVcwmtuCG7ExWBm6UoX5ZT6hFGv+dwqgXsoRVb/L6PgEAB8f35PlqIwaRUh
W6hr9cmdxvF1sgusvkzZrkSTt3YCbwjBK+qCVD8WpeLIxPIVNA+jVN6wSZzhGwJ68bZ2xk/3J+16
IJu7zKCWCeOCEGoxEJQ37OtR9joBTU6P8Th1B/R81f0QVmu8mOvNwJYmmkG5GOI0cp+Xm0Gh4TZD
getTOIT5Hum+wbeNBIiYNqU7T4o13NWtT/t7vMV7j0hajVg4c4hjY/3VROvAl1UcfO5sO1sp7Rvz
S3eZ6eAKgK7YbNZp0RNfvIQxdYhRH+IGikyh1j8Smr4fbCOtvCPibl4OqBb/eMCnDa9SItLpTw75
1ES/bgqSQ0LmKvC3j7Fwl6aiThQbAtHSRNWS+NEpEDHesfENd2OomWPuRWuOX0MKF7PxvPReNGSW
gC1n1vhdr3JxSiH3pf5k2/0/QZSr0TaXZf4NE1V9mI2ghPbuI0GWN2Pi5zaNQ/RzubBU7KqsGDnl
tWuEh7SW1VZBT2RllBvbZw7yZ6QZyBduyMtRnCrKVMemnGDVoUIr3Hb3htBV5Op08RROTbRyBK+v
E2Lv2S+ANjCjLfnGRtQratj1oExFxBQiD7cdOtPZ3j9/N0YhZcFHZZZGggo5//lfsDbAYvSfFCU7
ySwNNu5Uov7ZgiC+P8qNo6AzIXPwO4vALssPWqc4mZbq+cmSCOVEU6TvYhujYTEg5HV/qFsfBIJY
hw9O6Qd9icsPqkSTTnQzsxN3gHvIU9FvBW/YyrRdV+MB9VFcorJJT+mKEFT1epjmosxPmTYan0YK
nR9n6+TQDzpbPUhXTX+XoLu/3v+2G1sQqjHG87AWaT4s9fxwW2iMKVLyEw111fc6BCAnINodsanf
FGsMvxshL8UiOmcUIRG/42xdTmWY6qVXFXZOZhumj2SLOMKCuvloeUp6kCm0uKhG9VOJocq1rZCn
RNNHuhFFmr//7FG2QkWY6ImMY0nUJFTIW5L5nGZspYZ+YkbGKzlqvpOpKBzgyoq6so3m07y4UI35
iaVtOEMEl4+50mGlYQVGQjWFyY2S/B+U9l7q3AIPLf9pkPnwdc/c98b0/irpjNjiqMz9+ZkdeDnr
gdpGujWJ9GRjSX/IJ2zpEkXLtxLVxh0isOHK2bwO8kl7CTM9no054l48U6Rm9JLwT0DbQ8vjTU1/
CWnK0f4RULkvNlqeCBSGMSZ6HbQxXdnRN07rXP6hjYbF1PwyX37sMMQBrEcjPRnIsnwLAfo/aln6
bl02kgiLKgI5N0k+4kaXo+SKg3l9HWcnpdOjbV0X5VNt9uNK0f7Wt3DvmBhpwA26gtSUbpG6PZye
UwNef9cGmvEYCbN6eP8dAD8CQiyJEejBxYyFducOXRPTi8AK7KCaQ3bUaqHtY4qwD16beCs33Y2r
m40x48apO+kIHVzOXWs0k8Bnjcrxm7iM3aWlnzlgvcYgtD+//9tAVtO9ncWaGO1yrL4IiGyg/Jyq
SsFxsQQbsw+zIB+43azxiGAbQq33h7yxaDMNkceJIiSR5WI6PaoX7QQZ9wR61tu6RuNtBRq47x+F
7IOqDD3peSsuCkwR8LQqho5wSiK98iHf9R87Q1grpZ8bj9JbtE7FfVaXXeKeQmdS+7gmAVGNJnsW
hqYcpdqOTxP+UB/0So0eVaQ+jvcn8Mb+YHPMrYXZ2Z6ixOWaRWnPM9gV1QlwSfdAImdt4bzV2zww
1572W0NB5AQtwo4E7LvIFRonsvRWtYpTZ6jBpjHz31jxGRDcRPH+TT/ni1TqqHFRG1zsilgfUoTb
w/KEAHm269AJOKTwyg5Z3K4xn24tGttPJXing4nFweX8DbkQozeY0CJF22+j1umeHZSp4BwlRRL6
k1Z2+0yKtcLqrWHhkGIVxXzy1CyG1bxQhzrXFqf5zG+VOg03kVN/bPuYtqanjntVK97NCEfljZeG
L2VklG4Xs1oMCDmryVicCj15SdEQ3gg5uitLdyNG4jED2E+tdbZzWNwh1tgikpcwn0pfZ8c6Gum7
uYr6iM1X+m8StWKlA32jEkpTbbY0ojqNdO/SDA4mNzFvUZcnu8/T0efi1l6MqFOf4TaF6VYpRyV6
SOoeSigXmn7s3Ggo/ER6a3CNG1fZG4YMEjLdrisEEnQ4a4h6uzzJytAeUXt3HpGZfzcVfhYenV0X
Z7GEmdJwuV/1Ih6VDksOznvjPVSGzB/sui1292+VW9vz71Hmb/0rLRmL0oi8Ui9Pzhjaow+IuNnZ
akxBLE/NoxghM/cQntdyvFs3DDEXJH+4vfOFdjlsB9gi0EGPnsI5tUDkCex03gEqKM1BrPXAbu1U
h6Ly7A9DkXUZlahIOquRStchiqHcDwZc7ET0pS8qTD8rAvuVIPrG/uA40A8DG8UNusyMaqiSOEwW
/SkfPJNvG6utq0RrbfcbX0XhliyFWUTr3Fi8B7pRO7Xoyu5EoFQ/xAIoq13JYBurSrYpplUI5Y0l
m30DqelQlAd8N++kv3aK1QLGjsu6A1RAoN7hGPDQmFG2d1vb2t/flFcTOD90uAZS3EMmhPrG5VCu
28WtkSnmMUXnL+WkG9ZeqFCp3xstLMZZbP6Udngz1i77vKqSs50BxAjiNlg5YvMNf5HhMMpM1SNL
pj9+pYyZGzk2qgSRR9XJM+uxTGz1pbWHBqdrLW8eO7M1QEuHdf1ltJp4ZS/eGnxW0J7lfRAHWNbC
4Wtk3dQl5tEN1fy7JQeMGKvaTrWtjDvPe+hiXXsYusGTD1mdyfLT+1eSHYPW1aykQGZwuZIqYuId
6knGUUiBxqU6Kr5lhP/LOkKTokFF3kGLYbE1KxfGOteocSTfExszSqwdCqXGym65uio5Z7AAZ0wg
tGnAQstvsQLHK53gaJWqOIxh7Dwb7gDPO6vf7GrEpktj+Xp/Aq9O3Two7KLZBw4G4hJZoYe6EdAV
CI6eJYZPSsHZppgljvCz13o013B+rmMCFYosIOaJnRcf2NRGWhtD7hw7uzR+4iTYHcBGJV+03FKe
lDDMPgR1Ip5wQCgOaVkrh1jY9iH1snKfeKryteu0SB76yG5WTtD1fcAPYwfx+6hdIiN1OfOBHCOn
I2I7lpjM71MRlx+n0V4Turwx1SCY5ob/DGGmWn45Sq+bjXS7yDkKKkL/iElrHyW9oH+nROorsczb
5Xx5J8wvH+pe6FfPzInFjjU6x52gtzKWwD/cTmOuuRbgSLvpS1x1/V7J9dZXQZj8KEK1frYwNx82
yGUF1obOiu7wN+LwCb+XqtviUC2+Mkz2DDW5hAI+etFvPEWaasO/ia7cpNRosHm5PuDOV1E+bmAN
GUnss3XNYJPzWliwAPXgG1UeqFUiy2TtYwBCHSiGSuG3wDnWugTX8RzLOeMjAS4RlwM7WMy35bFT
EsM+TopE09mhNvJFtmMZ+9Iy2r3rJdkDr5r5pIl++DVpejWhMaqH2/sn7NbmIiEAzTzTD4i0Ln9G
bEhIbhkGYQIToFlLI4bh1ouVUa6hHnztXGNGFkpHp2n5fA5pJPsQuvpx0jgfVKMM6RdZVeOrEuV7
kTbD5wDSPXCi0ntGIDoZ8a2vMXifdN3XSfROoHzEn/d/+6yAhDDwfHkuC49pGqtan+Lsqkfg9PWi
1nd1//7+DJ/ucnWRS6IrD3Dqcoa7NBWRZ404dAI93hhThY5e5babWHprQfPNTcVTh1YM7V86uYui
3mhNMIty3EDrFLKpnxUwJMd+tE5tp+Ll1YTWRuvGHE6S6/kycZGIcKTTPNyf1xtXySyUT8wJDYRS
3+JXKGBYyyrIaQo5lfkdb4nu1Rk9lB5Ag0Xf7o91FQfOFKdZ2ZkRsa9YjjWmAa5g9P0IluoWfTNX
2yGPbCa+aA1rY05p926tOEacPRHgfaHfBsTmcj0NvQ8bD1FIQErI3oRWJR/aJPiOT9G7FQoZCcIr
kCFELMGeLEZCPyN08TBTjv3Q4reNEoYCR70zFByGJu1/WLS58k2ThjSdM3r5WURDzjilunJEzc14
boO83+VGZ74kaLWsPGi39sf8wvCwQzLAu/xyKDOzhVKZXngaMHs8O4oZHXqS2F2AMffKxXNjKII/
7leqDzzty1JfO8MfsiwNT/Gs1TAoSDTpqIJu60JWKwHSraFIuvEzAHFIhWr+878yBKPv4SJ7kzip
o1Y+jO5kPrpi8p5cILsrYe08QYv3k/LeHBLBTeZWXWyMyLVKPbbD6CQ7vJvdWjgHRFYq3S9Vpf/U
qkXxEzio6DbBILsvQnhrJZbruJqyMBwn661jw7V2+a1ytkyYAjs6jVMb7J2ZwCtMBMIQ4dqOCsMR
YWwIaOzd/dN+IwglNKMMMmsCwOJYxGjkCiEMNhjgWuNO3tY0Wq96mDwvQyonNfTPhVdPMAN5P/65
P/Dbc7yccsAWaAfxeBG6LJ5rUbdO0BPhnQY70bc9SO7dpEmE8oou2Kax/juVwQu3HCJK4zM6BTvH
VXYIKwJl0kS+n6wox5Uy7Pahjkqxl3vRSlB1a09QQtRm3hYL8vY0/LX9SLIK0+gNriWv1k5pKMyf
eW+k32zZqYew8yrfRRbnDIsreCkjlH7uT9CNexiUGE0cID1zu2ARPmZsFkOtiuDYNGq5Ye+kr3jS
NY/I2yTfCisTX989nkOXgFNAOQxd1cUdkrlYjpESBcdMxSErRyx7Bx8+eY7dPj/cH2q++RZL//dQ
S/hfg2tqgsJCcOxTrKLcckRkC9W7999UjEKySv5B5XkJhfGKgWsqZhRHa8OXIVPd7aQoxcdxwBn2
/gddY7ipXOJSATmJNeOZXmzmnBJ33up5cIwnpTzqQ1D8C70O89G2qlogYzHq2WM8HSiEF4ThdfVQ
ZO50wLC9xfRTOuIYJbp+DsrE9GMwul+dsPZe7v/IG1cMSBMkE6m1zK/EYkOpwu5rVRmCIz9nbxaA
QPqieHGG/qTi/UNXNHguWrHS2rhxh4N55mkiHEardxlNSOYqrFCcPY4Cn05p5PZrBJLk0Ylr838Z
iqoEWGDCbpbj8gptKCZ5UGyUI53JL7aVQAAD/bhv9WDtsr4VFXJlzcA0dDCpjC+e9qlXuxY7t+CI
0uu0i/psetJyUJy5k0FaNMP2WXWL9iEQ1bB3+3h8aHp4hveX89YhmsVIZnITJhxL3urghWVZIQ52
rBw033i8gi3E/DW74xu3EFQzyFoz9w4Mw+JdUosUKkbiesfUGcEK0RMuHxpagbvC4BxtkcksVpbx
5ojMKg4Zb2/D4kWycgpLUuHeK9Mm/hmHtfmoxFr6IU0n96OBhs7KNX9rh0JEA3mCTQ9QssUXSq2T
StBKhbU0fuhRFWGU3QqqIrHyP1x7SIuDhZhDQga73KAy6GKw5BUsVwDQW6zAcIESyhrT+Nb8IQU7
J8JoccAJuxwFolQ+TkC8j30A75uuc/KoOl1yHLIq+hTbnfL+MJdJg8uHXzTbZCnpgorlEJegBI/o
GPbfw4QqT0GS+dIjFLQygbeWCoY2VQd0szTm8fLToqqoXcV2lGNljsWjXSb5dwcrkS3OEWtD3Tpd
vINQOnkTSTEXu6JBrRTtzyREqyCyT1JEzclK8zU00s1RCDCIbiHWkc1efhCeQ6WRI3tx6jHu2RTS
ED9h0ySf798U8+OzeG5hczKESuROlWgR3Ko5YoQYRNhHM3emx0bxvJ1TS4GifmH2L22Khh2RTrZ2
dVytFtkqLy+03XnsKyJVULUiMbMBNZe4c7ZDFRoPsVK6u9zOppWNcTWPc2LMvuD6gTnBrXw5j6Qp
cVAIpT676eA8GR4CNlXZr5E7r6/92feAdgW5MaBX4H2Xw9g9KsRJF9bnINU0nHQR4Ck3o9CrCOuo
LB3oYpTGB4xy444CfKcDNDSbcJubrvLfO5eUX0JUOjOxeIWuasctpXkP42R+iW31ckt8P+BcpSXO
czzWYjgYseMBO4xspBXvj3wVFdO+nznfQPUc4p0ltcArSqKbSW3OQACRv4xiVUfj0um1nTvq+kPj
NsHeUjP7PzNpFGffZK65gpm9Xmyalx5oUV4jovJl+aeMZB3UZpGftbz0foNGND8lMDlWrrVr1D/V
tbmIRe0WlQvEXy4XOyJsKcNqyM9G0dYfvSIwdrXaV9+A3Bi+nYnYI3wbOwInavg/R9slOfQ03KNG
6bR7WxaAJhOlfoQUkEGzSp2VabixG0meSE+I2LmmEAi5/IFGn2qNaoXFWcA+RboB0/gtNPzkUyn4
FRb4g3862pgfBnwFHkdd9AeAXO8O5R0e6hkBMYvLER/Mr9FfSVLiYiDvirI4t007PVuJdE+yjqz3
IrTeRnlzt3sjBC7fNHTUi7Fti3OsONW2bpTsqRZGvL2/ta9xk/Mw9CIppLx5FyxCDyqqUutFX5wT
SxtfXRGLzdhFyqkseo7yVHSHtGvCZ8uDC1uZZv85C2X/0JE/v/s+m0WeyMd5wmGD2YuLpi01PRs7
KzlTvLfRR0bE8Ydmle23+x984yShrACoAzwaIKdrLhi5E0ou6dlJW6r6duUhyLPqU3v9DhA/vuEx
wUbSPF48P3HgJqUb5ek5yXHe9SFdas/pMFoQrfN0+HH/k24NhuIlCzl7LnJBXO7HNFFba5yQ4MlH
3fkCrlV5IhrzHvpy6lYO4K3Z42agEUJsDFV9cf4CgPt92XvF2UNw2xjbaqO4UAPvf89VNDdLotBI
gDgy10mWIM/OzROnsLPy3FAd/m2GtrZvh3z4L56mcKuabMn7470xUS+CBQYEFz3zNjnQjHw5gWPo
OtjFiPQc4D6mQOzwtAG2OVHKJhmNJPdRqkMM04xy57EMdA/39nTCAijr+wa5LiEaBzclpHpCE01B
fxrpAUJ0Q/J7U/eJ9WeMOwlUoq287xUV91NV99ZDV/dttNW0qkaqLwycxDerITjRSqmQaWj6+Fm6
ktZoKkzKtmMxGT/jooN6hLlXQGkwVasPekpzEVWMxEPZVcmicFujGRn7SWfF5jZsZXGs+qqtQHpH
JWS/dpLjtuir4ZPdGHp4MPqu+WHM4nC+AFtW+6rs3QQHbaH2R9l7gFtTlFtLRLbrXvpup5aaP1Qi
ggcW9FXI3Zvlv7K+C7KXRjqlOK6sDBO/WBiIiVjboi7B1C3FJ80aGXcRIRNa8mihCI9QgeMkGW21
VSW7G4eIQvnMgJ9VjMEMXe4BheRC9LDOz6qMnZ1XwkCxWhWyqLnGlbiWJXW4fWiwoB5OtH0FDaR5
qPZTw1AWCfe2gf/60A2pvQtqqZ6Q5nVPlTKFv10ptFfLC+qdXpjma4gcwY/SbbRNVnR6g+5DHD6g
Cps8o12WbfI4c3xZtCnB7SQeYbLI04Ty7c50EuMP0hLmx/trc+OU0sCnF4XnN7Nmz1fFX6+gjbmt
l88SrqFiGYQFWrIdyxZV6CAwN2Wcfr8/3K31Ad7P0tBUd9gPl8PVqaJBSVa55HTU3QYj7fyictW9
EhRrxPXrMq0DJg39OHir3EBwui/HMshaJ6uuG7QgeP99N3TGZNu0ufcaTpPW7NyibIujyz0o/dIb
3IPqibH3yU7VrV6B8PTxFEycTevI4NVD9eh3A0OdGtmk1TtpxZVcecVvrAXywDDtZ8kXnvPFC1AE
mdOVbV2f48Id/qNpZ6AK1CFXyM2lTk9h7qzGDW+X4uJscjXDb4AdSldkmcehv1jnuZ2qZyFSfBiq
NgJbxAWoT49hKoxqW9qYsx4SZuXg5CJg0ULXCpBHNjBsy6qWR34Cz8xObobe8jvwXR58DCv6g/xc
cszyahx80xbBB8WOh/ig5vb4bcKKKPWDgUpaZeMeQUkBTQF/VLP8hetteg2TTL4ipy4hsDXQ4g0r
KukpYKTGlPSO0nFru81n08pGEFjD/NNTve9e7M7r/pRGOOGDAZfpkyWoK/rVVPTfUz2NfzhxIKbX
3lbihBs4SD7lYLS/j70pPkA2cz9Xjd7+skOzjDdl0sdPuRbGyq6WgfdrSko72hhdGCI1ng/dv3Xo
NL2fodjyOiYZkBTbDD7Bg2+wArAm81cIO4nnRtWUsxpHwU+hylz6nRiBbGpBmKHdH/dd5g8pFSmf
NrD1pfSiMtuWddh9NoRENh+0QurLSDA5IPQBBNQR7B+gC0wVGq01Jg+T5jR4A2UeNVuXtrK+iep6
em4zR/5LzucA/q7z9tlRlTDY2VbRy0PSB6LZy3xw5aZOsoZlKxqv9zuofO3WEYF24I1BgSMbHJQs
49iga1w1/bSJ+UE9aj09tgJB0/V/lKyjs8OVntVPVpglwzPuA0V9CCROABupxikPUWC604Y8U9V5
36SXH0QHvBKQXhWyq1CRzjaQCdMfbo8Wt28kmvMhTXpUbcBh8f3aYDeI9E9utIutRPvBU52N5Kax
3W540dpiI6syKjeaWybaLuvcuNoORmdlm7bPs8cmNexiG2DOgCqt3ir/keTysU0UKDakukKPNiIY
zN9QJrPMVwJdDR7F1CvupuN/0s8bu/k1k2KEX8pYlztQQKnuB1Gc2z71KeXJGZIx2iNZ1gX7WNHC
X4DG7XZmKY3qhsVDVVc1Av5xBFJa/NHcsYow0DO7rzHiYP1GEvmxYbUO/4ioQDrfD8oxiI9AQtpX
tJTTH4nrJH+6qbc6nyBDpiux2o2AkKyYdxOhRngQyx5eNQN+VE2q5xq216byRPwYFKu3zY3LHzoC
lvJEnNT5lmJoKGv23tiZ05lCSLEjB5y2KXqX29LRmv2735mZrgailvidfvkiDigMYxqbKVPPLvf4
U1Yg9eQlzfgQelgh3B9qDisXNyjlDPIQGm7QmpZCciiWioZodjrreladUhoF28BVu12Qp90vJ3Hh
M41W9fP+oDemEhwJZUu6XfYMGrp828qCKv7E5XaOVbV8yRXgrz7lnOJbONZroOHruokJcJGwjY+k
fb5kUk4EIc1Y5eo5HGpthyggtjF9N3b/agMQqW0GZeYxRVjzGI1Of9LsoKlWVvPWFNPkJjPiLafP
vHgYA9QaZoVX9Wy1ztYwGnXviuZjbCb/WXma7IGJreEor0FKDgU51nUuEPA0LmUaHN7FNmvU8YzB
T9D4Jq8k1zqmI44/TVk9buBEKc+TZkUIZLtTOPkRbKz/MGbQRr9jvj61XHv/mWmTKyuzcX1YQULO
8CGAibM6wiKGytowbCZiS9ajKr5b6GefUH+0O//+Fpu30OW+hs8zfzynaIZBLqpIo+ukYRi68txg
AL8xTXrsRZHlfsme3paCh+v+eDc+i/GIo1GSmjufi0VWE0jANSW5sxrwrFbCELsYf8SVm47C/q3v
QnWO+hj6IuyoxdFB0HKkW1yfSzrk40bXe+VEKR7/LE2J02I3EsjQy++9uHlKdBGeWmeIkciwA0tu
rTqIsg0g4bTcelY7DHtr0PSzaQ1dvAeY6nzOzUz/0qDK6mzVtGwm34rjAEhC0+rNNgQdinVQUzhf
HLMukSMvI3pTQ6IN6jZUq6DcRJ5Z/LbDqlT9rpdusqsKRfwKgo4qXWO45WfdGQN9o6ilN+4rx1E0
v2zlUG5sDD6bTTIo7rBrMcP+IZNQFYRPmZ75cWSDYxzyDr+EVrPqVyfV+tecFJc0c5SGsc/roYn5
ysT4kBFeDBgBAcze6opMf7ph1PxIddEkOznheuJ3selih2R6SbptadSMm5bILPetwbVfK+yskk2b
RX17DkeFAl+QRm7id/yyCFonnqTPiTfV+icmHaKDktjtn0F4unJohKh+j1kb/QzLWha+XYc1YIUh
a4k7g8pRfbAXSFc7c94OjzzsMUAzimIDSz1/6UsQPhtaIjLdJDjDQC6XpXIWmjl+UUDC/Oo1q38w
yzEMfV5g+c9AjKjvhcQRUOatku69yGIJRD2hlab0qioR8PZQR9am1lN3gg3lHKK+a1H+CRVtOg9J
MicPLYLU2x4M4+8g1aMGveoJKU87S5sH1ZCy3gLeLP7kVh11fmq3JCMyMtNXYglZ71R0rz6XkW38
ZFdV+hbNFkXfwC9O8o1tTCTLGorh/DfpPDR3lI4o8P7Jmy+M5Umn4QHeADT3LFhxeSKkOWit5on+
XIto2ArKJkeyqbjywy4stiINpo99UEf4Xf4PRViAeoBNNRgwLMxSbKt20l7Dgqk/93ml+UBew41a
tWvQ/xtXGVIP5DfzVXZd7+pQzPcS3W3PuRFEj1AT6hdjroHE2ZhuwTm3KyHBjauMCh5wCqIccPLL
uqE6ub0mkkhCpIitD1PfK5kfuUH57toypQXwEEBEwL3waZfrpiRh15VGLM/TGKTnyZgBGSaq1vd3
x5tm3WJ7zP03umFzjANI+XKYynXqpimEPKPbPxgbD7rEB+QAzdpHx9CpfRjHw9lVZP1DLfKaSHvQ
CXo4AVnoK05q/9OkTvCd7rgpfVOpatgBozC/ahlh/GayUBnyJ7KwfGOqhRPBrJ/i33pQi+ZoYq34
I9erONrhujGl275VyIabYCQHy3vZB36MT0K8DRrQ3ZTHZC13qdPjHtHGFRLxShc+h2bmPvdq0v6W
6RT8Z8oq2bMRq8aHXRyNe9HhAuOHUeSlW1dFodfX5YQBEE+c9HCQoBywIWyWGGjAQluj6V6HNjPC
ByTGG3eJSG4xuXiONalQ27OovAYrD6k0GNVE8bERur5DPSP7Lzdr99P9Nb0OHxkVlDfxzQwPW8oU
1lWeVl1tcCDMJPgsRqd5xEfeeoJJOaxEKzc/cCYg00ylI7DsuuFvlNjeNLRnUms73utEbS8mIn8v
KGV6lDi9Ys7k1qpztz4QPh2YY+YViMSiwh0nRp8EgdKeS8o0gx+oZfA06Ub6RQkt/XB/Mm9FFATH
lADhP5PTm8tzGNYpbVxeO9corWEzuIHpd9T5N9LOlE0V5mPpK4Zs/FgNqz3Ph/qxHYfkSZI1bPRY
9fZB1VUPiYzUH5SzFOovafaM/cHw4CS698tMZfhU4U744tgie+RsaKeqNLOVlboxZ4T3szgmRGTE
BBYBmGF3kSuntjubOMecycWTB9LQ4VQXoXi4P2U3NsWMwp3BxQTY1AMvd71a4wjZ67I761rZfKXw
kqZbUmAqIir1OjsJlG1maii63x/2xjtAiQsZYKQKAbEsQf7Cs9sxbvvuLFUQmVZN+cMNmuxsF2r3
JekLd+Uzr8kt7GHP+//rGYTdsqLX0n2I3NTszmHRqL/02Jq465TCjjda0ZuPNbj/n5HZNq9pOU2b
HlfWbkzc33ORhcJOgZiYj+1n/k9iet0XGURNuIMVIb/Wdld+wNod1+kK7O/XTASy3A2BXZ36SSue
20hRPtdtE3xoNdF+Rb4y/R3ZTq37Wq18tSOqI2T5Wlbsxxw+5eb+NF8/f9yJc+Ns1i8kTVncaa4z
iNSckv5cKJ6D/Wou6C/ra4ZM14s5o7kB8MyocXA185//VbkObdmqRuYm5zTr9vT2S4gNffM1bC39
WNCGWPmo6y2LKBkNJkDdQIYQb1gMl6elBd4+PstADDwvwz5WgxLMb5r6caB9ATiwBkO5kYQSRqD4
P9dmIR0tGydhgqtVYTvpuUSOO93YUgzx/OhCIITJMSV7nTrAzyrss38rksLKN5F7/g6fCpF5Pe/h
UOH2qcgdzRL5bu83eEJg6GF+04mflZcv58NNgBJSQG+xeOyo40DKmsusayf2etYvR1n0tbUUkyV1
5GrlEXcPMlPGmBwsTM46+QK4N/l/zJ1Xc9zGnva/yinfw4sc3tpzqhYYzAxzECVRukGRNImcupEa
n/79jew9K44sc82rtV2uksgBMI2Oz/8J03YOxnr31x34TxgUrFTU0mEG8NKZK15/OZKp80m4+XA2
jhjqFuzZbwzhrptJa+sTn2L7uWtnDZzYYj6xBs/Y936uPuuj4UbTpA87qY/OWRWUwXXS5dUbT/fj
PH14OM7lEKK+SUJeP1zA9108LxvOSnhKEO5NB49hfYyDSvztkAReMm+YzfMBBiDa6PWtPG2pV+V1
w1nLxoicsWEB2h7f9JE+TPevd5jchhLxN3LvYYC9vk3TWKZMG/bnNgfPDQhs8rmh0nmVT0uLR0SB
N24SDDFVEZPK2lTEmpyXj0K65Q6uW/+O9iXoj3cP+gNQcGj/7yYWmWoDZ1mDw2u2amdo0qZrAhXF
dsGf+o0l98eZkgo5tGY4o2S4sEd6fSshOP2ToMIgktYQ8lsy8tqliP+6O/84U6KRgApLofKw3zsG
8Ey/EHVisLCD8ed7jvljaIFnbQSsxLiXq3zjPPnW/Y4GbYudUjZyNjlTTjV8Qmgzbmw1YpXXaReL
qd4yGfgT8gtdB7kBeBUrAuX/1604EaIsOy8Yz5DjYJ1CRl4beplZ7zvZZZ+SRi5AH9ni7eTsNufj
4jVnuJCLSB/G8S3Z3Z8MTsjigKUHR+Qf7V1lmuSG1zqgZpS7wlSr1nO8dbEbHcVb8T8/qpTZQkFM
dwLEmg5KrUPv+q6jDiKY2sFPhrNE6727Ejl9HkkpiGj3xOBSzCty9cGvCSSPtFHVnzTPnz5hT4IN
aWkBK0VLx3wWK848xPBR4HgrfewwTR6NaxzUMNNC80+B+Vjc1dTeYo0rEKKbOt65WanCCXs0gKe1
1U+RURliR4CUiJzJWD/8dZ//k5FF6hQCFBIBSPn+NsN/1zY2rtcGK+J0ptWcLNOktnZmP7x1uPnT
u1A2QdRJvRbJ4es34La1Kg2ZTGcZ7gmbSkztzlmS8o3x+yd9CjY0CPyBG4l25ug9E5hQNclhPDkV
rqtWWnyxlfA2DuWuNzY5f/J9uBNHGHyjEModWzMmXmrMNkXDs3klQ6GZu2kzENr9xl1+XNR9YAtO
n/yPWJnjCVbx4LrfMOsx/TELLbaxQRRBTpal1oji0bDLV+0tP8g/uymidhqRMxq4zNF+ZQCiL7qC
c6gG+2krR5VBNW27Tb6o+dSaa/dWlJr+hiLgxzeHHgm/CzgizEusKa/7ByS7vkCkRWKytnwYOoza
erO9J40jf+NGP9RomPy4CXaafDv884+mwLZTSlW16RD9IKYvydBZuEfV+MmYldTuclKjy21XV95l
gVXKeSa1fvPX4+2Hb4q49wAkQEGEuPBDtaDXAFARkPdnsi/9UJTWuhGmtKKCDfUb3eeHTsqtzANN
woJTxD2Pvmuia8GoeWl/NgRzFaWLZ0TrTFD93/5ClJqwJsBACkHxt4Cy7yaQmSLtHGhNfubpg7tF
NHfrES4fD1l699c3+pGnQjmUdwZ6cKjAYnr5upNMNSlMiV2kZ2YJa4h41czryA9bsD1oF9U2Ebmi
FfD5qsp0qyxfXQWqV5/w7sqvcmuaKtLpW+Ly7L72atI2xvQ3p53UQYLZejZadgwy9n/9zD8MpkO3
pkoLsYYxjDDr9SOXBFzmduprpwoWxgMeVFIjxdTNzzJ7mK/I8cvdqNP76Y2Akx87GQA1pF3GL7em
Tv36tm4wY0vSpvlZZTkNLklijLq86WPyuqu3eFE/oDqHYicyKWAd5t4D0ev1zZYkXbLZXi32LUX1
kCO1uFmbhRO5mTpE2QeVURV7tar0NEExNUXwa9f6Xk5rf2tIYWo3Fp469vWYp/lJmWt1F+qmcpuN
Y9fOjAOO1ltApYEWRAV+nwO2qro3hEmpy2ecL5Or2SlgQOg1ksOw0JSColhjKAY9QhYO9R8vJdi3
rAt9s3ZT554PQWscuBqCk5iX2F15OjhpeZMKz2uicmoTslbcwhJbicUybsXtOm2WdO6ds0BJ9Slg
N21stN5NXuRkqlsCt4nfNQaOOXJQJNoFibFgeURk4temmzT9JKuxP2FAFLaIvDx1qnAyxnyMMtOt
nIhQ+HY/J3pCWFHabxg31mNtF/XB16MU54lZpWaUVnWXREiCnAXrReLIthPaLBJr1hzeSr1M/in5
pOkjpZjA2abu3OUcaVGuRZVUTrIvVw1+Sg5UdNl4OcU29hu93PTO6l45Sb8O+8BehzVybFgUsZuP
xWe/LTu5h4ft6ltlVB0ZmHIcmlt7LDoZQ4JLP2n6CDtR4L3MVyr1Ud/oFrUw2lzIHLpO5jwmwZww
wJBb4ZpQ2YUR+rJtexZnM3uqUBKQ80RuCn5e2kqYaVIP85eqriWRJoEkjUctjvbZqkt/a67SuO+x
Fpm3ikjgK11otbat8rr6QDCd3Krc8belqvVsM2NEe01L21+NXJqn/dh7J2YwB/E0GuImmOfmI6dk
exvIor5phgVSved9VGvX8Hi4xnxSrjnJCOM9ug6yGmz+lf2M2RETjb4OXzxsx752HhRkQURRuSU1
HTCyNZvxS2O62brV/Jns9C7Ls891NhRPAOdLEJoFE9ym6TyB/HrswCmwVIcYlfnWEilTZDaprTUM
7R6binZjNtKviW20XBmWsyme+wNEhVJ4eOkY4JwV1rL9svpZ9pkSbMuHS8RGsdUmSR5qhNpfy0BM
hOat/RdqquaDTUbhFxosLSnNr84Hq8j9Ji7NdoYPW9VWvYGXVLhR1hv22bQWaRDliWnuDJUaLTYn
Yml4WbNKQlsGlLWJaBiKmw6AhS10aetD2PnotXqpur3rdXoV1+QUPNRBd3jtbVsuKBjE6IduofW8
6xYKflT5fqNOElRy8JxGXTxobl99FmswtBsOfJxQlAbgubMQX15XQ16JsFewhqJeJJKS7lrUS1QY
y6G9l2EsThrIFmbkN376lJe5McQrsc1pxH5n+mgwmdTE0ibTZarZzRdn7EWzRReVfsjztfGjFLZi
cNnBDr4M0l6dmbVlzGEGR8skoipY3LAJiFQPfadQS+yQe3/GURK7DJmk5cXMzmhF5zxTF5/sFh5T
b0/lp2zBn5KsnnwoTznFyrxgc+9greAoy447BuEYDUY1npSmdAsUVIt5K3zs6KOhMocnEhidEUez
DAufVLAn2kq+UrALtKFfYs5M1bAxOi/7wEAc9f1KqfpSunnNnJhiaBASBz5e2ypR86bmSwWhlEra
Ua8SP1yKbJ62HaejLHT6wu/jpXDwae8QnYRtOXdL7A3W2ofDvBSYOSd+aoY+RG03VsyO2GkP0rex
BsqMCbpX0TEMRmbf0A8E5Edk2Ond3BWlGRYjlKBoXZhgI32t/TZOawvWcVZgplZnpWFHgeY6j6ld
+B96VoHkYpqK6WmmC93Yq7ZiguxQA40SqxCXZacIz7FFvlzqwmt5p4Plfii7aeg3GICU4NWuVqmd
KWDNbjzlJeNFV2E6czEUClK5lhisvJDgu8ugMZr72eiITC/yrvsyaCY0dHAATBEEbEEZDgSDoK5B
9o2AIpGkrCeGqiOrLrqBer7wzuzSSrJ4YH7epOaaZtFoBnDiPRLu7iffgMGrLQ5YWHeooLk1qvVd
XeX6rcu0emYRR9ZsBtDSS/j1dk3oAVjLaatMvWS+sft7N1nbk5zRToGd0I4q1LJWkTVS4bIVQZRj
vI9mmlzZPqb3oT54+k5XbDuibFYGA03O1k3btLyWrOqyYUNcbOWG8AuH274rrXHLPtuUBNoL55nl
u7sGw13tvcHcI0KaZv4NilUhtmMCVHplj0Fnh25QDOkmqBLGs/C9td0IXcoXiu8uP9QWvzukzEIJ
yMe1mllu4Tyd+6NHtdxxyLzfQMZv/V1ReGS8eWrRXrxE8ddmwb9brEKNftOs5L1TNq3y7Dor8M/c
zgn5QTvVGGtxSLYZn7HD04ttPwatE+F7ODh7tGMsR+nU615MxmAjYsHe/qtw9PI2H+35xdCglWxX
mBkqsnINRoI34BnQp0v3MJpV+4TwoiDku8FJAHG/WW5rk+WOtkstNzacTDWxWbdFvimMjjNf0Nua
Feq4b8H27ZblytbTXMXgEImxt0g35gRa9WJHWodiiqRW0YcTphx22LUdntrGWl5prjVS2bFq70mu
RXBf4LX1tZ3X3t0YlKGa7YAs4Y60LUhTdYdBRqb3M1JIzN/jgCiLbWdNwBmllsKQrQpF8Oy41okW
kRZhDRtKt/U18szCjNYcbrEpe2VHBGdaMpphSWaR21kYalWOsBzMjzrv3jIb+xKOTlHcCPgx5aZn
F4izp62ty6Z2+gRCgFt0MJJxNLhEEsLSRtQTU2HXGT1cj4xSbrQmPSYEec+87sz+1KD06INrHQPR
+2EItI9OJZ0+7DRpLLCCbLMINcPtXkbckD7r0q8saMDufJ47Bo27yEG77Ecdm/UqUNqDUZr6lWHV
xryxllElEU4z65kr1vKDqUzMO+RowQEOhm41N5Qk05dyEsbdOurlo6bnfhBbgti+cPBF++ICqVph
y4GwCoVX6iqE0kziQlZN1nMOSadiNstVHjbJ2KcRObvdGbxaVceEyfjWpnE4mUTzaNHBrdY4bPIq
puKNrPNkwTCgAkGblFneN5PRftCUGNPIqw5elWlraI91WkHGqabE3cvEk4914XpfFIsM/V+O1Elt
IIA+GoVjJIwIJboQzyoXgSLIF4goWPtzNom23s+U0F4QkVR03mSYzL3IA2JDHBUMEBGg9X7Q6lnF
JCBwjVXPmy7y6hQmQDA3LfrW2sKH3eham81OJfKrAMkB5bM5LeF8Fcu0niJ/wZgFiLQ+nzLLuPc1
ZeKGvE7Oia76wYtAM7W7Rod1F8phrp7qZCZTutWDut0JTkK3ziB1K+qqhkUwGTxoQnNBxsW+6uV4
Y4/maEWjLLN7Z2jnISRsoRNhiX3gKZXS4qkZ18zb5JiWfCkyfzoTTlGCja3AeqGHGNW5bqaZnIMl
6ZwyTDFy/epLq75ZIC9r4bJQSIykmfZaJD2254VSGolhBAMae8xrtahwzMXe2L4szJ1LnNhj6+Ff
Eo/oJL6WY8W2iOU3Oaun1i1v+sRmDsjkOshIRyf4dQF/uFNZPfpfKzeXL23TDHlkJJgyQuCFYBOp
Cqex0KN35pgP5c4nMQXeF3Pwqn6fJTNHUTQDzhrbVSkvZeErH39dVk64VKt8RBKBA4U3BBlyLdhl
157yNaheU+e0BIeW2Z2Z5oUGM7oobquR7NjQnopu4l3rxh0gu/XbiMVJt+1NL3ViL1PIwgHEg7fM
WX6AXQ8HQ4xtjIPDGHXOYx/rUgOi11lfTvNsznZ6kg6fQEGNC1uI6nquya4JZ9vrSZfK0/UQRLPs
k2roHjy7mCLfS5wbQdWUqmHjqDeIR99Qie8R19+fDdU4CyY1yuNw4raepjV3J+sUKCGN0skZiZBd
WOGToWQv7xipsxWJT0x6afe7fkAYUHVGui1XFUT6Uhg3lCn8SGadFTvSWNnRDfNpYedil+o4ivo6
B95w7cWy7cEH4m+wwn88Lf8vfW6vf39Q+a//5M9PQFIiT7Ph6I//usifRCvbl+E/Dx/796+9/tC/
rrrn5sMgnp+Hi4fu+DdffZDr/3H/zcPw8OoPMT10UDfjs1C3z3Kshm834UkPv/m//eE/nr9d5U51
z//85akF5jpcLc3b5pc/fnTy2z9/AeT7DmE5XP+PH14+1HzuMn96EA/p+PDDZ54f5PDPXzTf/JVS
OpXWb5YOMFqAPubn33/k/XowhaMAjsKOYsDBzr1pxZBxV+dXaDe/E2qpjQDC//IP2Y7ffqT/iiwN
ei8+UQB30D5++e9v/+o9/c97+0cz1tctZkDyn7+8BmZgZKPiJi7IgvIWgK96B7zoO7DMg/8S2Mxy
W9GwC5C943zAUwOsOmnKN0hvr6Gnb7c6OBggFkDzbeIf8/pWrQvHpsgDsZ09ZJH1cFN05S7zzTtb
JGeD95ZHyI+3o8nRGGNwDqGPSfb17UqQajXnjkAWb93ZiR/j51WRzF5AQFPVxVpU6fa7N/9H2/51
W3JH3jCFC3iRuLu8vuMkpCPUyB3ZaVQRW+d4mfo4qZq3BHLfDO/+Z7I4NCWFf6YmqsmHcOxv9IPv
3prTtaJofCW2fZrIPWSSMuZgaaXh1KXqtIXCiLZRDneOKrpt00yYoM8fuNLXye7ua+XumtaVZujN
wRqSM3ql20kXu2Zy0pB4f8vU078xvR0ZBxy6GWgjNT5ex4F+cIynFweJQhWkFSqb4cJt+3NVy2sv
DdQ5pSb2VPq0mQBaw3oymnid5VvhfkduWX88QICYFT4kg/C4YLuk2Qie6pfbwhBFGXEoL89aOzG3
wTJsck9jJxikJ4GhQT3WorWm6pUEp0vqPOg6fBhSO6NBX5/MluP3X3eb1xWAb0+G4oU6CcVHCo/H
pJv8oPl3vLreJmbpYEiXuEDCqeXIk2Fs9Mhtu0MKdieScDad2YZ5bltvYabf4tS/71FMRLhzHSQa
h+AbxPOv+y7B260NkTLf1vOYvmiFcr4SGehwmKg9/UQzV3ZvsKvL6yav6i9aIu4SKk2bRGtS8FwE
fPHUrbQb7iy3fKw71Z1V3+Iqam8tb7obkzGJxinNI58Rsgm69q7lCIkgv7xfkq05Wf6dLZNMi4EK
7TxeanOad5VWeIR/KY7BcRto63hutkBBcWJP+qPbEX9xm1qV8UhJqrhsiIZHcYZx4RfR58NnyT+f
8XTSHxUiwu5SrmL1No3FyTBcVL9cHyxzMVsMErWVHc4acFBrxf2l3JCL15w5BGde4vVTYyPcyuk5
Xy3Ai9kdEVV4FGsfpDYkn0QJWsQ0VFpxvyzrrhkqtS2bXtvpOduNz9SrAIsUyn331HGnYLfYRXni
ucKaQ69zm0tf1m2MFq17rrnZHadpF1AHYt05sBdp47gLvJhqYRdfYp18Wcmh/axSKTBhh9qIG6vq
UYkrSJphPq3UMSuUd+c46w8vmTmrvau1wecmOGBw3qLV943nJpeI4uYL47DPnYhaOwHGKnuC/OwJ
NNACpB5KH+K+oFR+mrETQP9mt2rfVJx2tzKfJjYk9Qhjsgr6RIfJFsy7zFymcSdnEmljP+2mCNto
9zxYZcmGqTLlY5dn2lU6Op06IQWmU3GRoqmNfYmZWywWFx4dUEo2bGnLuYVGqBfDac1J7SRIc0Cp
0PE5y2/GeejVSc+5ozzpWE42CXJ5J2qz3NtmjlNGU88hmKWshD1s5uSs7Tl86clmskrrbB3ddo0a
4RoixHjyow3Apm8SSy4Ppt3DrzDYmfanpcAbIZ7WQaUXK7ySYqMXBbBSWRY3SWl3QURZXrtLIbYg
R6U8vcEX2LDisSQ8/tFZfXbYZMe767b2OrPdJsJzbhZNJRkm9uN82cq8ehEeIK4/JAgFZG8A9Sde
vl/1srnoHX+4oOGKFwFRPMZ3+Bq0DN/hKv3I3vaizGrvtzVoPnS4BnzEkr880yrs73MLtUaiC6Dc
2hf2VdItIFFVo8J87SsIrFa2acfEvVHBlJ0YK4cIpwzSjW1n1n7tdFBfIPGzzDORO4y4s/sWrmGZ
jaADFKSKszVoP8o+bR+SovmsLekhC15V++ogsK0VwMI4eY966qdbfLqXTeVyCIbWiAOHGLSblP3r
EmLu2MHqyGlrZd+003IK+9Y7m+3e2GsZlJMKGexJ0bp21DoQH1vLuGzBEWLNHK+UMZLY3BK2ExCL
DdR6Uuho29ZsWPdYi3/Q0DiFJqx3RCv1FrMP7UpvYeiwf85AngfjZB69+mRo/e6iWnCttmbZlBgR
jvemOxlh05vX5ly8FJDMToycTBYn0Zw7TTc6fBaD/Gwpysc+XecLvbHWF/bd+ceaefNeeHVGgoys
N9PQ3KQZeJbl1czktQjwuwfY5oi35Jy4BnEKUufu5mIUO5lOGgPXZog107hyJOQkvekoF+ebua4+
g1lYW4iiV2CA3UZ2bRCEjpv5eagj/90KE1RadMbtnOccLX008Xem19ubZm5Om5IiEKZQaUWvqsVl
JbTslrpT5Nn5F7s0bbZGWBphW0idSS9W53NfGuVlUozlWe7W4KcOEdZTNoybNkeKpM2td2Kp+Zwg
8mXbtFV+2dT5zZwbkBtdgqPWuOMoxYju5supUuNLpvnW6TLkcqebsx/Cvew+j8IKEkpxa7FzO6Pa
AP2dUGRJIycYvG3ayd8Ku/Mi3xT9lQEk0MCq17Udsv7xZUhpa7CWApx2VaLaezPbCs5JIsdO7BP5
SGms+wvMncUNbpo6UKgaQWBxtC1OvcKzPmVMFgcLTHOnic48NwY8rLy+eSrJnLuaDeobbbuul7Zc
bwPiAvaoI0L0TO4YmtayWtEa2Pl537BTSSmmf63XTt1X1tCcYtQWPOJevXytKn+ND9gUOJPWWufD
0KDdws1NbgBB1K6rLee6b9kVFkU+3LWqXLcGSOYVXGpyVD2riKe+N+LUTtXJnAVOlJt6u0Rm0k77
FJklbiyyjY1itcLEyr4ICnS7Uo5rgNhRyUuWZPtpIUYsdErRn+uImWI/NxFwLQnXzzIsQTGLj2yr
f5wa0JN2fSg7zwFIKqqo4yu0oZ88Sqan2K+bW9QN606vrGtrNHFDycRDPc7FLu1NPSq6Vp6geo+N
KRfXa+Zeddn8Ad6WedZ35lNq+WIzmWsfZ03hbPSkXLYpBF+pKej1U+ehsatKKhH9o6pmcYUxUHCS
6NVmDaZTO/ee0Mwnu6YcZ0qArNsVsUkRzfm1VllGfkIzR103aM+AMLdp44RpsA5R52dV3Bmsbdos
82e374yTQeTZNg+y4AY2F64GRN6OEViEv8EN1QaSa0vMVzomqsp2x22hxtDFWetRmf34kKGfqyKC
TZZLrASCbbbQ18PUFPY9uw33cmV0IY0xGTL7BdvVj1i29dUm8Ke7bi7xoAHsuZsIY+8jPxivk8GF
8s0xHt5R6wZXIs0pSPLQH6o2n74GQsuvGkNQMpjaNs/P1tY0zmeVBV/WcgXLxhwes1yqAvonRkJ+
gtmDEGGlNf1z6fh0oSBzhvtVGdmNoc3LLu+S1NsgAGVS7MbSICzBshP06pPlaAeB3EA+3+JDEyUp
kz1dDgTUhWbme8aGEypIlkkduI6ABcwrJ3PaaxDXEbveWrSfEpB1fYN4wsTCeQma/qDPy+/QwaxT
aOCi00ayc4tPVt3gYp/5Qr7IEdEj2Q9L61AS94GDhCO7u6pf2etlovra9g16zbViFuo04xzKmX2Z
Q1G2wUZSLzlt62KRO7cWzoXv58VvbuVXaZwGmXUi0eid1yLz911qD7eBqlHw56zPnwvmAGLghubD
MraxVaN8AhFGCuXqQ8OUpSdfVLnYuxpsEOFsNe9JsegucjXYj2V22GGGjmyCr6qb/RcCwZcdvXy9
mb002TepVeDuI3uoaotrhJJxb2ynZFIBhJrKG8OqWXMnQsaUYllXquvCTN3pNg98lW0Qj9Qsga6z
SSltcVkJ2oQ/b4AyNKjTeGWX01HAYZJph6I8Lz2/WHZ61yz3xlwHF3o/OlmwSYZBR61aUNzHTKjJ
6o+VVy1PGCdNz93oqw9UQggsHEg9OfGNPnA2zpKW6ESBnB9zSbpmyDap/YDqpcquJ3GYDNpgVCgm
l4RVWLUB7zJR7W1f0SF2Ch7i5dAvqon6eqniwpwpQxiZvNcyM7iXXDuLwS/qjTtU043BGYF81Axb
BDhiu4pSKjFrvfwsMbDK2VATehjq+rR8ghHlr2yqQDdDLV0XJ+p1xP8nBwKJzb5zxeigTpbJ/VTl
DhsxsToXcJv0KqL668Z+IBVVPNsutrXCivlyajMqxF7miO6ZGV4MKL4to/Z3VkfSxZ2Oiqv6NOCV
cqJIT244EAYalYfFGT6VRZ1e155fF6HnLuVtb4oZYxCkKPu5R4lRo5ujIYTiQadpsxK8VIaUrrLd
ZGqsgaKjtGpVgXNGCC/fkqN4Dzlgll+KYaiXjTHn3osZlPMeKe++1xWnkEWXH5eaBccLivXzkHf5
3pyreozcalh3pt/ARMAM4cSdZRJT3TH3mbaKkM1DdlEKRXUNT7swbUS/Tdpkhf3h9b+Z8BhGZHZp
w5AZ9Tvw6vHm70OAd23Nf8eo3is08H+HEu6e2wO+Jo8v9X8RIATH+o//RuB+wAf/S6QHmLF5jQ/y
kT/gQcf69UC/O6QawFzHvwMM8A940LN+PUB8UDBgj+JjcNDx/wEPIr3+FVEsyCBelAhNQAj/jQ9q
DtihA8iCxAaUEDDqbwGErzl73IjEFxSxxwaudj/CO0pYSakDfV4D9ZiMn75riD+By35y5WMoqHJS
fbBHroywAHk7uirhvwGp/OzSR+y2fGW27herxArAo6inXVeGpb3z2kdIaTd6eK2XUIR1cpwvWkoy
UQLvZ/O+RjnirCVwiOVBa89GaqtTOk5z8TtEz+D6c6T3Z21yhEq2hV4syjfKeMVE4BRPEA5YpQr+
Fmv7393k2IUMReM6N17LhmsWXpTbxbpxNfvz+xrFeg1KeSrzZpt5Nx7r0t2nzfCAGth/Z7scIV6r
L3MbX4IqtpBfJel6not0/77nZrh/D6pjV7TgPjhUMenYgXyo8neOnCMmNK+t6xAkl7FMpXkpnWZ8
gjLFqf1dj+0ckTQTf2JnkWNRNCqLHbO6Kx3vnZc+GpgeLoizWzXsEqDqnLXFaFwkvvaGq/pPevgx
gOoMnj0KRbNk5lNP8QzNwvvG/DGTNHHdZPEKkxdZEPxBVBAy+Dc9q3/22EcDM59kif2QB3Tf9VeJ
OaV7p1v0N2oSP7v44e+/qxBgidZ20uiqWEAvf1pFnZ5QPQ5O3tdTjgamXdnl0k6yip37lZyQt6T1
P3vooyGZ4JevcmLk4ll2TSiMviD76a3cjJ9d/GhQNhZ6M6+hl6TwTUSKTLeeOIe8r0GORuYE0tL1
uajiyUsle8c8iWbOe+9r7mMxXwbuuqYYg7K3rZhQ/DxCm/GW5Ocn7XKsgV/rGqcSuVaxl+b1Btfn
JlTeMLzz0Y9WTdccx3ptuXpXnMvxDuDuXQ1uH62XtgkveNVUFefmdFEnnM5E012979pHAxPrlkwP
VruI0cCftGVdP2StY71hGvyz5j78/XcDs3d9id0iGE/huuVX4eqyDAMJ6fN9z340MjFOyyH4u0Wc
yHy7koewV4a27N538aPxWbVqNAg7LmKzqnALwQBkP7nQa9539aMBWuDGMuCiSsQqPCDdniNz+u19
Vz4ana6HEQnAXxHLERDCGe3fLM6W77r2sQ1nM6y4/IHHxkijNvXSfc0MHITed+2jVdNIwF9Xqy9i
tEN2mAu5RyfSbd538aOROUzeoITgwUtS8IAkC2h65c37rn00Oic/a5A08eAFl9Wt5qOs6zdKlj8Z
P8dhss2CQsxvuDQFLu9ksLxTXSze+0bPsV6vrFRmC8nFsdqHFboRb5n2/uypj4blIm0pMOcqYmBO
ZBYH2MmDg/6+1j4alhLXTqW7Gd2k18C4MsppbqA+vu/iR6OywmYY/LUuYhcL42qXGIFyvnjt3Hbv
271ZR4PT86A4ZkNVUFwaIl/7DAf0fW/zOKwAFce4JBZXbjV1OqTYRtVyvXtXsxzrqDonKyh1rTjd
1fMj1qjnidP175sIj33uWt0j4vrgojdZi3tb6MtH20nNN9g4P+mJ5tHQTNB/5XCA8zg1sotGGzj3
6LN836oM8vBqcQvMQdPJU884DWKye+I37ztQHefbSivD9SjlusmsR3qgbZaxfF/3O/bOoVzPkdIo
sxj0coYbFPjv3FgdUypMvJgL1VdZDLN32VhN84UDbfa+MX8scoTizGMPThaj4QC+1vAibGvxvg3Q
cd5mo4FT5fDK4y7/EmTUKjL9fdvBY08pvA+LIrXsjN63QNPvjAC4wGjf17ePbdX0QndA57l6knbn
DKAbqqPm+xr8mxb0u33bIOZUGzUG5ZI+sChTZh9xU33XZHIcq1b5uTGPWC/EemW2kCcQVaXBW5ZG
Pxnwx3r6eYLlYuIIjm7GCQtnh/PMOx/7cMfvmmR0TM4OkH0YN9g5B/ocjm75lgPgzx77aMVE1msP
GXyFuPZ7Hb+/Fs1hoM3v7Ifm60cvigWKk2ZmsanQjelzimv4QorY+97n0ZrpTNM4LT5Xb/X54If9
3K/a3zN4+TfgduzeUyQimcyMqVBo6JzI8ozLVSbvW3mOZboodOb/T96ZbdmpY2v6VfIFtAcCNXBZ
sBYr+sYO22HfMNzSCNEKkHj6+pcz90kHaVdUclejxrk652wTLKF2as7vm/tCFEfR+xUu/zyTUN0X
+4bnOWb9a39Bkc+Uew6vjvTwZO0eRPe8q723nMMBWkugdWVxRPVMBbBgND/OSxjufPpmxSQL6O2q
aDGroDIbTM04D/dtk73Ncpm3S7MoJDYcq746uOGiXtd9Q3Prqxocylz7CE/WBEDEIviCe+lm57M3
I1NKAN/JeV1Ty0APhQP6fLL6lYLxPwz7bZpm14dB3bYjhs4UIS8Ulc4zcid3vvlmXOIWHw4t0uPh
5qZ0Jz3v2/ZsFd/SR+b2vE4ouGvdTVcjuXg+7unZoN+9HDLeEK42jAzeGKmNSBPbtcDDHvHysQ1b
prEYB+weQgtVuLlGteBh3xtvjpURKhNQADxjLK7iSi+3gStfySX+fdcAEvblS9cu8BbLsNz0BQpJ
imB810yvJqn/6eGboWg10GTS4hOCufB2CG+7Pts1feDS7uVrWxYg44thIWPuKZ+OzWu22z+98WYY
0pqRYcDd9REaxq8OBR8rqIK7BgpwPC/f2UQix/00up3tsumUKdcnwGrnO5++GYaoLFOjZ8+duiXD
cfXb7HDOud7X/zbHSRQswknXN3h43qByJ+zoTcFX8hop6w+tvsWT1pEY5gpcxOPUryHy1u3J5OQ1
LtafHr4Zll1uvBAC8AJJmUP/Yc3aSSB7Gnm2+0ZQuBmbOWRVpMqRljHU1SPI5UjFdBe7mv1nfvkv
e8F2lqhLHDF+tKYXRY2kEKSY7Yuuh9vCirYXs4T/Ct9UnyRz9852u5YbIBZednQHP0rJfAxOVPNf
KJTAnACMqHbFH1Bz+fLhCuyCUQSYZZ3xO5fKHGaLWFaT3dsZN8N08LTDKQ1/YCBwc6h6+lb1Pnuz
74tuRunUrV3gLx7mLfqEYpKzy+Ww78mbIToBtb6w84wIFGRSBNl4znN6jRr1hzG0VcrLvi2JtXh4
vbQXRXm7knLXrh5sqJefsw59JFg1mLZUOD7UIaGpAH95X5v8Rx2WW6mfNZM8zpGZbybPa2563CXt
20bIzdIpvA5aJrOKtKwGOOpm1ly6pec7n75ZO1VDKyxFP1lLnT5FSLC6zEzudjb7ZohKQCxBuS8x
E2bLnAQyd8cCPqqd774doyRcQYsaRKqicboYoJ9KLY75+xajLQbWyzSJhqYXKXQG+i7iqCoFSu81
X+OfuvpmhEKTULosy0VaqBnCzmCsT6Sgr3X3c9/4d2XQ3wdNEChfdvcGCx1oDpVIddVWX+Vq14cK
mcBx2/dVSqE92DcFb9OBhCqs6VDmlspsoNdYvT0ImiCW3zXXbOG/LdQ6dnEtfkUkmsee9cGlAt51
305GbBZU4Exkb9dOpPB4TI+c9PaiLqR92Pfum1ELHgDqSlkDyMQUiqSaTfis2TTtbPfNqB30WlgU
j4sU1tLqgqgieJh7Yx73vft21GodwdiF3tMC5wPAjdK3qF4j+zYyW1ctaUjQexIto6spRFaz6Ndb
oDbIzpffrKvemDEkqOPx8O+1aU9CetBhvi9JDXzXlwNLUgfAeYlOs/TFYw9Q7003h8u+k53YjNo6
QOQQDA7MZ6UurwIohi4yD7ymXV91myGEml4wOXPMZ5zZ/om3jf+jaEu58+mbBbZEeWBvczQMsEn6
kHmyvQCwudjXZ7ZZQpE3BrI9z5Y6dCa1SwtJnVjFvlVqmymkA4gEiyUD6myaipMFOv44h57aFa6E
7+1ll2HI1wMdDiss8r9RgDcH5jiCq72z3TdjtQSbr5gKgnfnvT0Yb9HXk+D7ktbCrQJMqL4fK6nR
ZzjYH9iOhagSdWrfHptvhqoFkGZEQjMGE6gk9wWKnUD5gaNuX3/fDFXNUE9nW2B+hqV50xPOrqaG
iX1Hpi3ceVKq6ZAUL1LPtN/U2EUAklftvodvU4ZyHcJNsoY8nWouDnmgplNByL5cWOQov+yPQPUB
/iSsgITAKz71rA5OlezKXVdyyH1++XTFqiEA/U2kEOuSE5Bt8oq4c+3tro+6TR0C2A38NzZiaeon
l2ThGVAkrd43VLfYgQwEnpo2KNLyK+0lunEiCdcq2zfNsM1QnbOuqwLAn1Ajq8nbDImmIOOE0X9n
dPufPR/b7IZDCaPUHKBLDrjavkaBtE08sBz37YbZZqz6dYSaB4XR1Jf+mY+pSnAJC/ZKjz/Phb/Z
r27hsmHll63mvkinYhyBZurHa8XtfKnOwLV9PWezuFpZ6DXrMJUBCu+eOwobVYQaw/KVjvmHX7BN
JSrPRNNowi8Yora5GwCOSBDEQucHedu+8jfOHeU3rXQuN/j1DqboRIhOI3gadFZcRgXJn7GML193
NdDWidTMZQPqPuWpCKfyoqMlyO3wmOxr/i0iR8uq9MnMeLquYXWCglin0SyyfSvJNrEIjKKGYtnj
KZx5EofATJ6QF1DvuvsKt5lFNVcTDpjoOgUj4shGvzwimdvfN7K2GgboRElv2MpTJ4rl2DRuSQLV
Rzufvhm33AsLAa6rSMmY64u2BIli5d26b7P908TzS+SwONexyLKWqeOYK5GtGF5IeDl39vfNkAWl
bSnzCrs+z+jum+1Gcb1A6/S0q79vM4wMV9lMO+z6DOAaR5R8RRcoZpP7dqzbHKPZ6zGkwfVNKzND
dwcYxvC9Q+nyvgxAEEhezgUWEIqFOzx/dM4/S0KkPGUzIzvnmm2qEeBVqmkA5kmRjmE+hN5Y3gAj
Mr8y35/f8jcz2TbXCFm0cynOvXIM1JwnNW7gkihqo3sdlOAzKzCFJ1xV5vsGwTYFacYNReVLJdMA
18GHkQ3dXQv6576j/jYLCYe2NWwyBOjyGlhkqNaKBBgztm8bu81EEnYR4J5hk+yQkPAOq/oQI3OD
vd03CDabZI4O45jFfmr0IOjCraJJ18HsSw8Mt7lIYYRKaFB4BFgFuqYgd7Rjn2AOCrJdl7coaH45
Cigu3escU0/aa399P0EB92OIwp0xnG1KkmpAFZ25xPlktvbt3DB6z0YAGXY1/TYpSfutryQJ0fQ+
NQ8zuMRAJ9btvhVxm5YEQR8pSDPKNDJLm11mITiRBh2V7OuW28wkguquzvN1lPIBvkZAJuuUOOx3
9rXNeQf0y7pS9WwKGXgZKeqpYcattXcTjUo+73t68PLpDJX2TVGEUYrK8elAUK39Lh+6ZV9sjm5W
3NFDSSSdgiiVYNJcdoA3xnln532TzU8rzy8tA1DSOoVEQF64gpYOQY3+CoRE+31fy2xWXIeag2gG
bjgdBXHvkRBmIDFG8uabXY/fpigJWaiolC5KiYIW5owJEGfCfeT2BdC2SUrcQ1l/EbZZ6nAlc9sq
E6EqfQj2dfltphIPpsX4TZOlNaf21HtLdmh5ZfZtkLdivRbl8C2EdFEaKEPiSXvkojN1tLPl+csu
X45BWaNaOTuHo+vrxRTBFZJTzL7hus1Y0jVK1kCAzdKiw94YELfgzjQT25lz4G3Ga1lkkQ6LOUv7
1vOOJCDVZ91o82Vfp9yMV1CLXT758MVDMQ1q/HwGRs+4f9z39M0CK23UZghYkLSINH0nIC48dEsx
ftv39M14XcFD9bA5JmmmQZCfQpqdFkPors8qtwlMuiFDNQLKneZjDZnV4NSDBIfr6553R+HHyy7p
APGz50u2tA5q/7agpH/CEf01Xdd5pfjPHSa8Si+fvnqFBqrFkXTuZ/vsg5ZxlUEQvitQBC7ty6cz
yPF8NXVZ2qyrn4JJf1dmwBHva5jNWM30QvuxXbJUctIdqbOAVa9FsWsWgyn75atns2g6AtJZymb4
HZDzX50WHwyafe++Gap+Fkw5XzlJTVPn62Vfd/3bIAMPfOfbbwZrrg1uSvOApFRCpnbylqWjiQ8K
y64BBRLoy9YBZQp4FYb3154RB4SQsw8B2Io7B9RmuIIQ2dixwFQzuaG/LpyrLlluXztU/aHLb9Ob
sE77oDdzzMJuqi991Mu9V2LRr50Iz337NyMq3IzXrsNJzbULScNi4nmSTdY7ocptSlUP6/pZRCTX
ZFcv2uY6IYUtrAH5Iakb5RK3eeCjwKgddz59M3jLVng1GNGYkgMbXHkMYJoBZ/Rd2z+5zXcqkUsV
EZ3noCkC+HnlBVy8A5M9fE3f+aevvBm/RdQ6Y2FMP5mJZimc0stF1Y07Z4dt2hPAVKzVsh1PrQI+
b3KzamBELtcf+z7sZvgywI5KiuL2k4zsADsRHw+wdbxm3vxT02wHb+GIAOuOnGCbh6agrZdTX/F9
lV0y3AzerAC7ngQ8O3HXQJbkV0R8Z/OQ7woYyW3uE+BJYTEqk1+AGO41h67BtbhQg93Z67cZUPPY
t20WApMhO+bFsz9PN6aD2mzXh92mQK3AFpWQIgwXsDoxcujqvANMpND7SqMByHk5L6upAad+CvuL
RfEBlDh8Vfjr132ritysuCB2CuDtcn7RVaB+IH+ge1SBWXaFj+VWGNqCgId+aclF2Xcf3MKb77UE
RWpfw28W3CGcq0WXurucA1Z/4iCgfutM81rypvh5b/ebWX+bBaUm6NOYP3WgUINRfc0RLcroCawz
uOCgsSkmAhSiHivvugvhvbtVy0LCk08Dl31f4Ag9X9A1FQh+sTe23VTFAF6BIk2YbOYmIcoFMpWC
FNWXvgGuN5a+Z6HOIE4L/6poJ9XBjbNmkZdWYN5BtWGDDnVhKxML/SjP/8RiAwnC3BthAZW8arKo
1LeykFVzxfOwyz9OzdTDHAPYoR3een0/1V2inDEMdC8M5/wL8ReaZ7Hy/Lb6RhZiljWx0WTzd5kr
FrilGCMFOl3rhuy+payyN9rYVQzJSOcQuiSmVfamAwZZ3MLoFa7kUCFntHojexD75nixuWflwXWO
D+9r6AqKE2oOmu4Sno0Q3MOzEQjSMK+Gqgyos2ntL9eBQVVAPVL0z34HTdld2NKoL5NlYMLctNHs
A+q3LDYMv2kGRcodEGm996xBa/O9w0x1idNXC5SNHJLGL/IcP9aEAJVdznhm3x/GHoD6L2vt8aKP
F/ihyg6iCJt5OkbOsi/bOPKxVRwQ2slAsc2zJWvvKtcYeBRyPuIJIScEEmx4kCIO9DKSB/h9BR5r
dRf561xfRDibdPhBGejDqRkpzp0rkH/1Y2V1t/hgBNt2PRUcbMZb2CtqAKBL8LHmt2vEfVMnBq7U
HH4fu+bdReFRTj7qwLixiUtkFcoinq0GCRwxEMuXBd6VbhmnA/IZg2GBOkW7ILh2VT0jrOZRB3Bc
ZhuAPU+gStX5mPTrSCCVgqcrA/+WBhHrPs/BuCzvptIPi3d9xvsZPNQOvJsygXrTApZAgjwoLkFe
BY4dMjgwfg2UgmuVIpF89Zt4FgT/LBHFXNmLyuJX0ZPTsDwR8EJhgfJi2kj83WMTIU0OY2Jpp/CH
N+aw/sVl1WeoTezDqSHPZDUTDDlDAWLeVwq2CvnGYMbTB1RRmD4pqi7Sx6BbettcN06dB5jsTdEf
UU/eRvZQNO0c2WtWgsA7pJUnBUiJJCpM4CV8CoqsOciw1Mt3H/GG6U2oc1eOB9OaTCRqyj8KO7Ty
WI0m7GNv8NDNh16W5isd0Ubf+mr0OxgpGk3dVeNBOXyDIvbRfxP2uO+kIBmO9aMWorxaqPIeIj+q
2bcWjiaVAPEFEvs6VoeAOQnsD83XJ6bokn/LIa9lp1xGhVwBUbdFn93aujXqZjHKsWVKLMsilT9P
BTqVumUwp/jlFWg2tgSzX0VD8QGU3bMfcaisLIuDn4mlvYLYyM39AamQedUfWO3E8kEQb1y/WzLM
3TsxRkTCgAX64urFU8DM+ljQDMvxocbKALpzvUhVrTFmD2J7uGdwzdilM+7xB/9CejMIVyeUOoox
izWoQ/0PFId1bolzEFlMhxRygFlA0GUuBJtZTlXVfywbg+yFFBInW0cJCEJQmcVgVE55FK+E9R6a
3QFx9cwxlUZvBr9ZxMfAEQNlGnR5A8O7LfPCftRmCNrHshjD/tm2GhrwmFnWTXeZV/n285LPVQ1U
m/O68lRnfB5AoOo7kKJibyp0SdMlFxJpAsoNgfJv1Ew9oJRr1oCReBjCLEAeQe3DqfRsp8V5R8mU
YD8mMJ1JfTm2oBnWqVQI9KegLo/DXT9XMKDGqoTcJ+W4CJFvC5AZvC/4rNOSxaENealB5PWW6AFe
Dwi2j3OLnBT8G9nY5UsVtEOO3lxZD5xvkjfWn06q7wzpQRTqRH4vigAmXd/w1bv04N/BeiHFHOYx
6Zfsm1P1XDwqWS/TfZv13D+hbUDVrUOmKSoMQx7m77DQT5WK4RTQ+QyPlG6WS1BU194inz1cvBym
sgp34IlhMwj5CbRWU/6ORbQ1F97gj8vzWC+sAQiXl4VajrWxvQHQdrHe/AhDJK9ux6qoz2Aer6Tw
BSKf7JDXawSkKZSV9FHC2ToB7+1KaKo6BsnfB5JNYm0fsbevancAvx1GrGsnu1UeFzp29ho3fYR7
sQ+X43SaO00ZhEeIjdVhDJil0194bVkJFnBULAhOFv3AuiqeChCBFOgMeXFfSTif4jqDu+gz4GN1
ow/rXBloEVB7M3Rg1/t4BrCeMhrvNYDpQGQWXlWo8NTQeQi9I80pKa/9tvFGdw8Jl/KbBNBOIKFv
wZ/Ft4p7amB6QvDSeZl3aH2iK31oBD4uYKPd+XAdmzUg3WNngI+vYlRmgtQLbwSCfE1sBp434X3d
L/nHjLQcWwI7GN9+p/jtK1CggV/N39iyREhKsyNtFtBzbWMumB8uQZITL1t68KUNxFDeRJG6mkeA
3gO8XTsc6X+U2Tq7Pu1wcxS9wwzoga08szIiqeeLaRKnQXSzquKmKXz3xfVrN1zD7eC8q6qX6/LU
1Os43zLPtcZLTK9KfvYurZgEVNxhPK7FO7uM6CCJPxpJhyTggSnbxFlf2/eY1SvyaYJCEI6rytfI
U8irKCi+V1HdDE9w0IGTemJtUIQ06WvRRzfc66EHS6apBQI2KeHSKi8cFHtedIjg2+jmuCeYnd4s
REIggr1Kz5qHQEB1cJlBjyEeAaX35hzMkpKvVeIbA5xpMqBNQujR8gBZHtiSTkuiCrjDILGlflC/
jZr2jFZvgQw2n4hd5vx7B13y2CEdGJYJF8+4ja8+RqoDKQZw8boKPtA5qgLIO4cWB5g4C6cVyjtb
gCFFj+PadArjzWFDyCEzA4b1GkaFQbzB5WwQvS1X3tcGX8KnPYKwogfLVWJbjueJFTTaq5BlvHpf
rxNvvkq/7HwXsyawcO/W0UDF1xKOSeji/FLU5Yfc5dkAD0dIsPeJbQcp7SUssGe1IQuQVf5+rPsS
PsRy9gqCBhTGoGtlrpT5iZfYx/pJCWxnhXlw5oSirgMMmAk7qAHH4hiS2C67BOx+RAsqZ+kN9hws
fB/UmBvTbqVnjFizAhH37NpAqdT2PmSe8JzqIPsIZ1c7PuJVOCa5bKr1eL147eg/CM1CEkfIzKOx
1M3UJiRSMHkmFdh72Zs2Y3a4pBby0HRl+D7YcM9t9M7Iwg4oeRxz9zFbJdDTsStIALssLbyW3ZIV
Y+LRg0ymCuKujyB+jMtc8BpKiao2EX6+a/OKY9WYG91gS8JKpo5BNOby+6hAR+vgFeMR/ntd4YL1
gmusUh9WCAPkla3Clj/nFPPJ17VFgz2qwfD5vmh1MN9ZJLYUV0iFkii3w/F5Ca9MA5nAD/gxm/kI
S5jkE+C3tGgvsjmopmfVAbvxFszoungzLySAu6BFobJ7r8pR9Re4jy0W2F+ht2/fDx7uTL9B/kkb
egyG2YoF8gAllycV9RBYxnO+dPzS9RVAvRc6r2oUnkJjATcXzboJcspJVRzrq8r1+wWTCNoHEbkS
jmvPkgxfAeO576/tquv1s4fkvUeHoxa/kRMZUN5sJu/BthOKToISVrx3ZVlWs05wQhr4LVGRUh99
0KWqe4UghJ8OFcbh53zsMSYTxbOIoyqLRgFqKCn7PmctiR4dCAEWh6eFePyi8QDqucQldAjOPNSt
xRcHSSV+PqZ65e7l0tQao612prnNiYP+ws+LpXkOLLaR8CYKuF8qYLD7m8ErbHCap1KpJ867QkMe
qJyvoX5gLdQh2NO9n5CN1d0D2zyr01gZQqCV9JqQPBVdn/vfVW2W6YSVr7dQGfqOxlgWJXolrfzx
4Jm58m4GNmXR+6Zrasg2hpB3B1pOYffONgzxSLTyikEwrtKgqGAS2JI9knExCD1PKmvAzec9UYc5
nI18Q3JQ6K+GOWfyolqXukYpgo3qu6AGRh1ahhWzz5ON4HNO2gaIf6w2kCnFq6jGCQ7dpRBvwPHT
s0qyRsL7ewxpOLE3CMPxMYV2UGEmXBhIbilbJfdO3ahDefS6cc7hsYZbezkC1FA0N9h8yvlKhjkV
Rz1OeZ5WAUbolV4bkR05WyscdmVJ+5sMzuozjHRqS7DPNVtq5IJA1mqgMTRTCAHz3NR3M5KvxktY
O3HHKoq61Tl88bIWF7LJS3FnOSoRbzSA/XBXCAIBFKwLKFSJgzxcvetsEKr9mgsdjs+TpD29pzV2
0TjAoURJ3MO/oCAoHc0w34jFF90ly3qDOZ9Os3dZsoHaG1SQgkABabJh0Sc4YDubhuU6N08KoxhY
h2ql/WkIcKi5F/PIOmytwkoWMyJGfqRva9X4690s0NBNnUzgx/vVJXc5RJ4weGZlUyYZcTICddMX
EJnuC3JsAntc95S0FcsvLVZE0Ft02yMLBvfGn/Y9fxPa6/0M42oeisvaev01rte9O9W0+woAwHZ+
GbvyQe+W2Cetl7wtxngZaf8Ea3D2uOvdt0VSkq8DlBbtctmLkl75RV19OO+YX7no+pmR9Zv4z7ZK
Kl/okDtXqsu6rYuuOjKxgtdIoX275MhFQukaYI75wQifoNs7jTxGD0zt72WkcNaq2pzfwYw4wmXi
Y+u12gT+nTNyHbaLAAtRiPLDA5t0iP9g7Fienfy+jbq4Uh0E1XWNHNdbEslmvMrnkhbo1iPuxKBD
rOtX+tY5gvi7H7iJLCJZ2pm8sstlBJ33ks5DZCysqXT50XqGqoMCROW1u+A/BKjFJs5oexWQGb7s
yxncO3JVlxBj8UNQUq89RO2KMAzE6CuDTABBsnBKChYhfoYUOUo4QmIrPLJYMZYRchdDhtTW2Thc
RHCs8hsxZ0QlXYOKuenIoESOAKHvBzhh70q/FtiQGQOTgAEteRy74R4Jg8t0B0RAgcPDWIT91Tm/
rCUHmSmcqo+Qfk6KH2vbVhKaATjoMGNi3vFPSuS+Pc35QJcnDackJVB7zLqwcVZnAHLhNIvzuzv1
AacIxPRrPhaJl0E5cPAXUIeOOid2hCIktNF8p0ORgwemlnFpysPPIfEvseTDP7/exmS5+V//b8WW
8/fBTMP3f8BrOf4jnZpvn7Epb/4fINifA7J/Jtgf63+8/VzPn7+1w6+Oy/M/+ltxCY9lRH3P8zmC
KxKk+v9h2EfeX9TniIECYh/AMHkOi/+tuGR/MVx+sgj/iEfYhiPs/LfiMvgL4aiARpEXUgZt4H9j
uERPfTEsOYemOaIcGAzuw7P5H0X+8FkiHLwi572as6dJePCyW9J+9lH+dXFO4a1TL+PmCIu4ziCq
yqogmSFJvxmoHh5M3taJKMPaR/DFI2U8IgcdRxjG3ceWju5aiE5DOi1yew/1cYZ+OkLdRzEFHJqS
Nu9gXi4/ZSJo3gAGsJZxXuDozofci4eIquuu1cWFzPPlsgRSXsQanqdEDujpupXyy2Ci6uDzEu73
xs1nrutQD8cJMNM2KXMv+FCUJIBGhyv33FRj5w6qEN5tkY1rcOhXTR6rwZlHTTX/1pUNzFDRWvhd
PI0Qt6XTcI7xKkSCTTwhLxEISWToXiCZguskw++Qh5qXMkIckloTI0NSdNhyIvaEyN56Y32q0h6G
008ltgJhYghgV0nNWFshFsSjDxBFsc9Kc4cdvPYQCWuWTz7E2FHcjZi6e80OFfK/YzeG3TeCczF0
VYHDEVR1UGge8AH00RS5ua/9YMBPt8EttR5Il41S3tXSzadmMfBcQRW8CgRBc26ecl8jEGrGKDjM
69l521u/qhJPhvqWwih413T6gSHu+q0VBaQn1YANSwzDyGyQPIkM94ST2nuXT4XIDrKb2s+thRz6
4M9RcWEa2z1jM/ZsEU2KK0RvLuoz58Jga4+/ucBGV/kfNcM9x8HkCFNUnNxlHCHCeJ7n/EcWhPyk
sNOO+4q+Q8jrbvSMdztkU3AwQ8Q+YQfxSRW4PTCcoLASSvvxGotKAbVnPcBUhaA3QkPlKSi7K9wA
NemiG3NbGnLrxHSHJJs1lkozkejQjmgUqS7gniCQtJPaPWa9J25VQ+AHCcvxaZVafeUmL2N+Ppac
eGdWgw4Uhh/WlQYHoGwpjr4OupAWRjcs3hcmMNka6wYnphiZ0Gef9miP+WBwyobGEo7iuno7y1Kh
BhIWA43/cxSChK+D5odAMWdCrD8f85GQ75yOHup0ps9DU4ESO5nnxXePdRvwxFMUXnOK+8UCi3pb
geqFa6JPAlH/OMOvRog++NKLQSesEAiD+Ii9yFECyoIoa5zxkFwgOOcuUfeW4wzbjWkDxvJhyeSF
NdHjmCn89xXFjrWPvo8UnT1sfX2c2uGh40YdWlyHxO2IfkooFDTHQbbrG0TTEcbVRLI59mpCIDuj
FpeJefmphW76eWD+mub+svgJc12DRc7Hgb32H1tPtbhvrNpDaGh59K233BtmdVpr8d6tcEuZ1gZf
fATYEdfASeoZGheODpQNuHRyoeqSvqkiGJeciBLt04dh4hhNCrRXjsq4g+NtVMQ4mBxMgKIh2vM5
GYSbE+Tq+lf5EIJZAWlUXHUTS4LGj97IbBqwtrcUfHgWJSUZotixfEzbjLawxitcQsRFM0bvfSvp
DQk7hwnIA9fKZjXk8rhqyZ5YpLH1WPsyzO+8JRxT5vh6Iki/H3HtL98wHNGhPJOZebC4IrqKeuh+
XB5kb61zC3vAFZQ59pSVSQFpomLrnCyeU1cRLqUe6roSb1v8JgT5F2YfVAnqwyGnjl6s0Pu9zSHu
fALEeL1gyNE8QeszHhST6irEEexQYdZIhYzOVkJL3iyzQeRIWb2mES7fRIzczjlpXAPfzlrZ+3lB
BKa1decQMbMQoq+0OfHFjg615RyHQm6zK05R2e+qCoD0amjn7xwgl8Nqx+5ziXvkIIlsk/2AUqxT
D1ke9h8G0KAxgkUn3ja9HOlNLU34Wi3dzyTsf+85z4tbcA6AS3qWSMOri2X51zRnMcixyzMUWUyT
a05RX1wtbrzNl/ZzaGcwnbvsSUTtAxTPNkZm5amqPXbJKxvjjH8Er/GUz5m+EDR8JXflZVnGv96L
Q2sTRL7g/5GahyqnKDLcA9ah7kxiu+Z9XeggNpxOUOeJY2Bey1n6mS++bQp4pWHA832Pwrr9simQ
V1s6Xs48nYvoDlGLAFG56egZdaVL/0rkzRQrIMsl+uuxlP7ZrTo1qRqemrb/AGVreRDhOj78sln6
1/7xVyn0z8KQ7VvBYyo4jNDYzdDNWwUVLD6FK/GBSBEkiAp94PXyHkpaEXclcBQzXZ9g4sQE2HwN
MC4RjmnHQ16QJ4XTPA0E9tsQZiBIMUNW20ZA9OOO1zPhE4pkl2Qdpx8azsIYae5X53H03+9/n/5/
tDphHP15T/y/JgRA4G35/OuO+Jyl/88dMeXRX3A6UYi5cVTnwfn/80+pE4Tkf0U+9XHoAsCOhecC
3r+dTvg3CE3ziAmKoCUClxhS/9oQExb8JRnE1YhXR5TSALVgfyunXpxhfq8COkcL/t0lgXLBSgK1
WYAkahYG4bbUccV8oSSq8W9APo5L75iXV6KO16Sld8gpJOw1fcrLc/E//x7mKR/pvz5+QrSJjXRw
sYGN4uiNR7Hhqz/5+usAKXLRvhbcebnT/9cfAg8S0w9a6edB5NfJEPdPpXXIYbxpxvCyRzpCGBYJ
HHe/fOvfDOnf/BUZCFTjSoH/kdsk/npGQh5uSdkN8i6XJ+OyLqkhez6oegxeO+b/55fCn0IOKfR/
OLtsU5Clhec9rwd2g41fmEhZr7i8L7JX5urffB+JkmUe0oB6TGwlTjNKCimFff2mWTAJBjN/mvKl
OK4dJLkOEbz4/9x+mwPZz890VpOdr4GYz9i28BDXrKQP/ZDdCObBKUpgNXiHQDVuViENhiP8XAuA
TA7+v0k7s924kaVbPxEBzsO5LNYglUq2Zbfk4YaQbZnzPPPpz0f13+2qNFFEa1/sxgYEOCqTkZGR
ESvWqrpwAyOtfIxjv3pGnnuIt3Xu1MbO7w2vpwI0VYnbWYX13EbINe7nmkawmeCH/CsfmskNNTn6
RQ+zD7dhpnZfmexV2w8djE8AHmNqE/HAH1eW9zo/IxwvJO4Vg1ctgZ8wcHkPtXUPIHRq9ZMWQp/W
gKzR49DfIoar38iT5Q6e9B4in2+F10zHpIabsKwo2V7f5FciYOFXgHElACESZ5p83ctfYRYePamO
TVY1SdmSdG50p7mH8Y8n7BjtJbncke/T6JVvEXaP3rAJjo2gvak6jkldV6hYImwke402GSc9LnJX
84vxIVM+1lU9UVpqklMY6VuE7cotLerbWKq094ZFUXxlE+aq7uUm2DTZHITQiTw4m/ArGhsWhiZs
jRMv1fKL2WbeDQ/Br10XxTehqvboMcjxfTtO7YFGE0h5L1Ru6iGRVmqfl9U6PJ5LgJhvyRpOjy4f
F8J5YCpohWm9nUt3ZjyaB9Tphk+TQX99ZblzIL1YLmZIgAhNJpUTkHGXZjR9htaorXQHy5vlTcfB
Kn46sTRtNFMG7xMgu6rYvD2r8N7/dN320goNReZWIYw4EBVcmh5yBTpgENF3tnKs0GTuzZXC+mVC
+bqFFJLgvkF1x1T+gNXniaUwQu84d02ngYYIjU8QoO7DCqLqKPLiGx/Gk931Nf0RF8GbnZsUvhrK
pFVKN9C5swATfFXURzt+rLXH60b+uE0EI8I36+mZdx06wHe+/K3Png0UypOVuv7COshDSIplqmBc
J8L9K2tmzVsxDE6SNLmRb7uOCg7Kf4DqY399MQtecGFpPo9no4V9HdHZY9DkNAPLc8M+tOHw+bqJ
BT+YkyqTG9hmHFicKi/tTh1S9HxOfQHTUgfS0Y79epf55l3sFeN9HYT/jUvy1fUsrmHbJKBxYVnC
qmYp86YsGkz61aEc+6+Vaa08E5Y27tyE4GpgwClu0+o+VWMVbDQL6EFhrOVh8xkUwgPQYUshOjgG
qaRgRJl49UPoG5xU9cHzuyPsOiMXbYMbZM6dXX5qeNpf/1pLrmcZFpkuLzIVLdNLh2gBoKkJ3D0n
X72XfXX2Oql/COv/Ntf3f5/otx3RxZXCiazO6OnuxNVB74HMBsB6N9cXM4+n/LF/ZHwOHRIbhIBw
pcqJV4XM9QUn5b2Z7XJ9047J+y4aDyCyJPSzr1tb/Fpn1uatPTtLQKesKYTA8JT66UFt06NSyT/T
YNzklDY9KnNVXbhGb60Evdc78doq5wN4ZlcZzU6KgS2fquCjXDaH2mm3fnmkwBmo6peupMSMwKIC
sC5sWzeN74LkxQ9uUlQIQulbX92n4Y++0zeT31CHALuco3UWQ8AIKkAzDkPebDOAdop041fjGyLd
nJP/84WEASOQtKXNKGlwYkByr3Dbs4XbgSaykT5f/zpLYejckuDYvcFoIFXT4BS0D5VcvCun4Kdf
ffbDQN1I7drExStFwx8fBYSfQ6dEVm1xOKJzWhBakxacOiPcTPZNnf9y6m/KVIFTa79qnf2Xzytu
KL9I0TY1aKM9REgoBtW4zSdr22bHqHswoxH+VOCTFkxva73PhWsMnpbfP1DYeS9qA9jqHSJ/njiw
rWjTu5ZSPXDLce1aXoqVkA8YNvVQlJPFGwDBU1MpQPyc6CdX29bQTZoX+hqB11LkOrciHAOaLYHX
GAPHIHyu2+q+l741o35M1f9GtvV36LJVFWeiP6VQFrs8b1FSGyBdOW+xDFIGFL+6Rn6z9G1+W+D5
f2khlMG/AG4KTjRoNkCcN3b18JY8xuJbqLKmI0ytiuxMbd6MUxVOwclTHvxRu8nlEqx7sfIgXlyK
MSfRPFdJzoSlADbJtKLxCMG4vtQ9FdO3fk1TctGGqTlUK1DPVpz572cBUDVz2QwjMzhF2b03aW5c
HyKjXLkY/3wlGppF1/NfK0J417SJFZZBSBctkzdpo6vb2vSD2wm2HFrn6r2pFV+KsHdr3/hq1E26
87VqWPkVS1Hs/EcITj4YVON1laVSx5aoPOrOdhxCbRMCi9oA990BIFsrnyzaRLTcmmsKjizST0Ba
LJdxyye8TVGr7/IB5iHd1dX348frIXrxBJ8ZEtIdYzDbqgMyfmq7diNpzwYVGy4pCJ9XdnHNkJDC
R/OrZZ69Y6jmU0NzeAB3YWhHuyh211e06JmWrsmvr0gebZeeyd0GdIMSxymTHv3IonnzSJdwxcji
amwExx1YlzVHJJVp1VLrKykKT5H6C876zTyNYydb5Jjc66tRFgO5Tb3TmN/nlEUvlzMwpGKBIg5P
nWYCIW22dnoo+/vsexxQmMhuYB+MNpOzlbN97YQbaeWzLewmEkY6fRuNrJgqxaX5GMRxaA3zQoHA
ao8B76+1UPJnFcZg2vvMhuAaaoWm6WBgw9SlA1mwdTTHcFfsYYm8Gcv6ICU/JVtd+YIL+2oDdiB2
UfygHiCEltYCKww2ODzZXv8QlcZWYbJmc/3jLW4eaTBmkBynyHS5eZ7VNlKdpeHJa409T2NJi3eV
998GZV/vRqoJv60IL68W/GIzaFl4CrwEOq9y41A/u76Qpc2iPkT/zOR/3F2XC8lLRDxkp4GbzL5v
s2rvd+aKhYUDxUOVurdJBZeyv+ADThckPqDlEBDtU6je90P+MVDvNXmNW3DpkxAa6LjZ9AQ5wZcr
CVFSQCfRwJ+ZKk4/Sv1jswpxW3iU0Df4bUM4M3lNywAh0PCkB1N79CFQcNtcLw4U249pYX2O4Fh6
QMXkoY/itefX2vqEfWwmuZRaBi1Otf3B6Z4i42vj/LruDK/dOCHPvlif4A0TUnwDXGbhSbqrFfNg
3JjjZupAvDH8+JICk7WUg972AA1npq2VM7XkKOebO2/AWeLRqBoIiV4LT/Cyb8ZsVxqfQ4QxnPjH
9VUu2qE7wtwXl78tziqbmUIrcrK4Rkan3xl1+NGsGIaoq1hzw0G33+D/mgmWiwKHrCqiOSvWpRQ0
fXiC12BT+8XWbI5JmW0BFa5s4EJqQcXb0egAv5ZqhKA0MLnSVtCEAt1iMEJ5UKMe7Fa7Zexhk7Yr
U/ZL19eFNeG8KYgvlAziETmqrfU5lapNlTwgxETDJKjv2nlWYnjsQcc71s4HiDKO+srOLp5GukKy
RtqtamJBBzBS7CkWkWWg4b9TaQa47dgjrCl3Ougpx9skpTZtYd3pD7lX1B+v+9HigTwzLxxIRiSU
Rpm3W3LGTQtcyZMeV4uXr1mAeCR1meb5fDR0GvyXp2JKA1uSQaoR1pqNJL0vuxAvvY/SLyGXglN9
th6V/JZcAvnteKWBsFDxYYZZBopIX4whZOFEQixOKSlow9PTmNebIMyZ5gncPL6zBg1ppje8bi7M
zQf3LADkiKOmCaCfkzwkG8N6SKqXKXr67x/tfElCyg/MfrDUARtFd8zz57B9GI2VXVvMenTFYtcc
DqMqUmx7nsIk+4hf1kHrkuDBv/LRRx89aqWfbVCc5Gzy3Ky7BZWzwhm+bFrFX1RnvtNF00WfQP8+
X1Bp4Wu35pSGG6dvhy1Tb/bBkpNu43tldaBapZy0qu4PZpr6a+ufHf8Pl9VQyaVE7ajQ1V5+RxTh
w1JWZNYP+ssc833clkxJaj/TsLrX2HtNmm7nIphWyLtEOnSgPzN5pau7dDp5Kvz7I4S6gsxYjB/q
Q3gqlXuHERm5flhtyiyeD103LeSQyOPFsiujMHGXNDnpQKXELsQJ5q0B0GbXJpNxGwM321TjeIcs
r/7juhcvRXpdJ8fRqWOTfwr3tNnrad4lGG6KRD4qnX6IFGVy7czstpZv2FukJMbb6zYXkwOeCwYp
NdFWFnlU22JkEBru+9NgSPdt+Rh3N6qGmGSzV6StQ3WttZ+8WN+FSrKjRrLrvl7/AUupqm6ApKWF
Q7IqEgL3jc14bzfn3JF3bzU6MMg1BulFpzkzITiNHYWmidgBESh/morSneR7zSxXrulFr/ltRCzi
VEEgq1aAESktvpBrRfGnwWqZIQgfuvBHkqz4ylK6g3MylG3OrzGRQnbyPCZFnII1pcdphEwkOVI7
DdYYKRdd0iTJkWn+z7D2y0MPjssuPROXHOxx0ziBaxnfEiNjgm393C0uyVJp7NPHoQqmXtpSElDd
zFWwdYPthqEKgvQX86w7o18LZYsOYfHAU/lghHThoDk98L2iJpTnCaz63s9g3Kvt3jbupsRzoR8p
XFpHYZNtwBx7ZD5m1u378ed1x1/7EfPfz+7FrLG4TBQOXhQ9BxUT9eFx+j+k24/h/y2DohadkprH
/NgEGSWy0aZ2EchABcKTQ9pk2DdDpLhB+cEP9lYBU+r3t6zotzXBWXwvnowSrvCTMU87V9u0ZlY0
eLhuZDFenC1JvOozPYnDhG/XqBCKeN8Y5HzLST6zIFx0lgaMJq/ZtKx1G/Ojn3qIxU/7pBtc56ma
1si3BYjn3/UASjX/fiQhPLWDFVWD11ExijxXHd7HcbmJ6vd5eDs3NtrwWEAJuTHkj5GRHgythcGr
2fh4ZLwGLVnZWzGoxKbSR2HKyoMkciPrwfPWRMUWnd6m3azrAHmoslw6/TRBtWJB7nCSwvZX3VrT
LTMsX7JBy1dypsVgcmZIOF1lXxoD41cErvhZSWOXga9NAMbU69Z0o9YsCV6veJUOFgtL2WTclGp+
pBFB036b5c9v8PyzJQmeb2dZW8C+RcCY/H4Tmi9xWK35/tr3EXx/1NM+r1psTNZjGmi7rP4OV8Tu
+kLWjAgOD3jT0gIZN7P5KLH3i/75ahK3/FUMhzolecUf8qoy3LIQKeFoqZIc+mzaSOmvUR5OTbji
aMuL+W1I+PyanwWO7rNjVmnepdqLPdo7qbJXYtLiPYw2ng5EUzegCbs8N0XTW/moknxDG2/dqbyK
4aFS8k2kGAjfhsodk9iR+5bP9NumcFZzuEY64PkhrYZnmKJ2eFwxFCtGFm8o0HRAaU1SDDEgFLIf
8OKeeFXkv+JE25jdjR6+dDKzHvshk2//+5IMlQsfTLIJYc38MS/u3KiNnMGhch1k8qHMJX1beFF/
qOM8WTH12lIQ30u0w3QDZDKlUpEytW7jqtXB3gGwmW5qB3oGLq042dVBfsiLg9Ps50dkH9e7uBu3
1vRgWO2nptWPTE+5sQQNx9Ss6Y0unQqDCUVgUyqQZUM43qrdwbIR85vCcNiSyinZrwxW7aFdOeFL
F4kBlpgZCWfGzQmHoo9GqMjsJDol/sfR/0VL5/p3XPKa839fCIVR4FERgkDnBA+PnZobTWESxv/M
QI9bcUFm8fa6vcUXOBhiYIAKdE2yCFUIYkMvp2ZekNOX+6qM9T1iYdomGnLrxof0eFMnju+WZswY
oD+kXxC301d+xFKkmdFaAJ0oB5oij61mxQ38aixa8Z9UX3Zp7Ejm0/WFLn040zYUZ4b4E2bmv58d
ENSi2wbx8ugEicZjzWt/ZttaY01cCmaEZFNTqSPIYFgvjZRhOY75mEWnss50t5WDzpXBtmy7ovhR
wzLkokg+vCHO0GA0UV5jQBeKvEub1GurEYKQ6DTK93792BmJG+dfFS910/R+dPKVeD1fYeLht2aE
sMprRpfF6YAwcai4B210giTiqdA2avs1Um+G7CYcvA9KARHRWu990aKpq6rO/DjZlRDack0OEykx
o1NX78h5cjvj3TI2bq77lDIZjiyHLxB67q/7y6vWx+VCdVkDYQ+ync4cLZrLfa2NIi2CwQe78MPa
68m2TO+g5mm/ey9UaAaFAbJTOQJec0G8d/FxMms3AKzhr5bJF0qq/BLGJEzms3gW64JXjYFcaiDh
gZz0PAmacDvdSJX3wRzLW9l47IeXMSvcvipdTfLeja258sX/DEmYpw+mKA7Nqr8Hts9OTllY5hhM
dXDiLthA+r/p6f92EF01u0b/Shdrxd6fh4jZGe554iuDWMyjX258YhVZlbVpcGIMzw27bxChuV3/
A5XUII0O17/yki1GvYCo0Hvl6hSq1UkhpQzLAjrQoLxU00/TXxKT0igvpvp/ru/pNPnAIQKCAm4j
Am4cSNmCOOeClvRfcUSSkxyVOFyJBX8eFZ3+KyAYVVUJBWL8SZVGCqeUUk0T0lZIH8shcp3n0XyW
shf1s9OvvFgXPANzBqUtbt25i3n5papUHYx6pNaf9wndBGmreZ91b6/Gt3bukPD8vP6xlg7ChT31
0p4E/iHMap7hipnsC09xO+iekHBG+q17Qkt34w+/puabdJuEzWat4rBQT5w39/dqBb+sAnvo7ZGy
Bjo7iJ4Nm3zy9p5VHOvwGMXevdMau7qwb7y+2avwexSd4ZKjr5yOhQubnzE3VphZkXW+8uUmMKgB
A9dc+TCd4VZtGF+Wv43R05iEhzqpXU37OrbMn2trd9uflzSH0nHABlPPJO8T7HqprMzUj8HJMeON
DYsYrQ+6qmsuvFA0ALQNtG6Gv1P/E32YcmpojAnY6mn8KcNFuC2C0Y2R2Ap0ZQM54KNxax6m7iaT
mPleaRIuhAPCLMVxWP/pYIn6T3OAKEc/pKpk/VCGepNEf1XVixN9iKIfK748RxbherkwNR/ls6hq
Wy3kbz2myv45Gl9yWHPSfGP6H63poJtHz97n+ecVm/P5uGJTrILAfKUUNDs4r3G9qd8Fxk2Y36F2
Onxvqo+BoUPtw9gRFa7DiuGlxdLioSpCUZJHsJCdw83Hdg8cnSA56d2LXD7HL7A0uH7cupCd6ba/
T6W1x/ic+IirNZmZ5FMyKUeyfrnDXq5U7Tjwfh2q3Vx49WyHmcnJVbOVMLjQWgZ1d2ZJyC1t1Oug
n6NQkk6tyzSbVH/OKnXHk0hzmJ10cylxR/kuKIIPqpoeAuejNw4rE2RLx5N3JoVz0+acvoaNM38a
am+K5Hm1nSQpbiX1cC9YwBFMDe6Rlc+5bEuXweoSDhnuuNzZEbqSAB7gkJHK3NW15iYp3vspLdCb
UtdhUbCfFJ0pSwtGDj3dzV08NYlPAeztleo9Xv8xC1cemejv3yLsval2EaSB9M0ySnpFhjKZ8xxb
FYyS1maC+S8KQne1+ry2AfPfzzbbYQhofm4Tg5X40SnsbZ9Ze7t/ecPSHFrMOlzUM/XlpZUaMgNG
FhyO66TcVPZBa51tg0iJrVcvkb2ddM2NWvnmutF5v8RTAz02QDQeYvi08Jxgbr015UChNpIAyu8K
XXJTTWtXbrGls3luRbhM1FyCc6GnOAJh4qEJ1Ju2fNB6CgNr/fNFQwqBmwlVutuiyFY6GF3rtRLu
QaFrB3isOOSG9UvnAO6V2l/jUVjcPZJlnYk+mtri7FEzGXZf5jozOyPIkulhzNvt9e+zuKB5zo30
2GC+QHC9uIXyqJSI4SmKsZpxD5PYTvKPq9W/pTxDnbtV/xgSHAElpWwaZkNKAANmGuzKQHVhUryl
ir9V6s7chNOwl53oB2WBr//bIgX3GDQDjpr5HobzKZr2ZfKhyOGg88cVN1z8XLyrKBnRp9UNwY5d
MJnmGcxpkE+5jIZo6ZrAxEKKzKwAc2/z48nkUXN5hrWk6hMGE8DZq9mWJqZHpmwqX5Im3Be0g61h
5apdikzMJih8N/7zh07VKGldxERfeBqbj1E3bFGv3KgQGL3h+5xZEfYNJQhZlXJA4XDmNfHGsh5A
9k/F83Ur87/yRyg6syJkDQWZKGPhrGVQq02clLtyuIuHdwP0GvASXre1eKzObAnfKXUyuqkgjE9t
Ud/b0XjMg5eh/KxG1cc3GIIdghIlgBv59Y1zdnW0sdQpjYxrl/K41csnZdTua3k7+NXKLb3oCWeG
hNsDbBLE2vNbsFbg50epmeeZY3zzstJYuTIWvxOjimCInHlocD5lZ0uq0kJxspjvxPC2O2rHmBbb
X01ET0rPg1/Xt2/xPJ3ZEsKfAhpymCJAFZZeT+/7zJMP6Wi/h3j7paph2srS8bspT2vKbIvuAZeH
TbCgUCmWfZVaTfUAoteTJTc5FO+MDeSZ9wleOeazA/h5rq9yMS7B9IXULAPaughkq+F91EsDc4lF
odLIY25iprlWfH7JQyj72jwkIT3h/1x+t6nyCqsokr/xa5zhRntYD7FrRoSDFcZ22tkzRCVWjo1R
MQ55b+ZrJA5L+zVj6GEspL5C1nK5Eq8ogWk7FCJqSys/KR2qzIYU5Suvw4XGB5zyZ2YE54v8FukB
mNhPcCHmN1lUagDVkm9JFcEOlkD9ZzbKuPWrqd0hJ2PuoJFHmsWTZsJB09x1s4Brn5jajRKEiOgE
k3+E32N1imEuu4hx8/xnCjf34Kvm3wiaSnVzOLLR9NgNPmwCmnFj68fWu9Oc2OUp1qwWoJZCAVUu
04JZ0mZaSDCtGZCBhBMVGpKFO+Bz9q7Ssx3sNSmlkeC9PoWH6ydlMU2ZczvImuTXKunlp4c+q439
kUzSKApnV7QSVIzQq2+krI93sQoBddn6mZvZPIiKJi++VkaevSHUzkwKZEv666G9/A1J1JsIlKhc
Hso3ptycqNoE8ffrC10KfFSiGaQD2IrInODimR/DperFNLisraweS1jbJF7N2Te68X690vp9rdz9
4UJn1gRPVxwk8zKN0BCq8t7yXHkcyTLHBxocu64p9lL1LdVGEpp2Z6v17fWlLp5mAz4MKplMoYsp
rteNuJZEyBi8dKvAHT6Fa4nfHHX+WN+ZCcFPpWGCs7onwOowAMdquFeVu3psbyL5r1x7MhBFWEvM
Fk/GmcX572eXZGP0kaRNLCpCmGSQ7I0TxFtYbbb1iBiEsr++hYtR98yaENrRElbtfsJbIoCzU1m9
n2Nu61dvKDpwJeoQylJxwPUvF+UpdidHr4j2+LmMvkfRcX1KYNEXSc9BCc+1Ry7ESyMtvfUkkKmu
JFF71+S5G6V/TSYozsbcIMCwsbWeifGAd3HYor1kr1Ukl/aS6hEtPY2bUhc1phWzRFOp5wlpqL8S
4C9U7ltMX/9gC8ebf5095DammSPy/2haGspZjpGqo4+jwXbXHpDY2PJS3uZBvumzlUO2cAIwCPse
EAVCp3j5gyUYLU+hVQkuyo286L0uc1Oo0IuNzpNhhMdWPjbWWi9vPlfCuQP+yOAxKGtofsWLupLM
qmzNMjpVDgUj05T+qsP4HqEfD75Ka00KeOHLEUXAOYMShGbAEPoTuR4PiT7Er836hL5Yodz39krx
b+FcX9hQL73TiDKQ4V4UnRq6YqPuHWNr3ATDfd8+VaG9fYOXzMVxqJqowIutMa8nBdLQdzrp02tz
F82P0tCDverJCCbI/bNU+jmPSvPlut2ljcSmOU+u8O3E9DcnsZedpI9OTm/f+15zRw21G1bAqwth
nzQUNiQw2xSfRE3x2uxa2fExYqngKl5ya22Cdcn5gIMzcAdtqEOmePmpBqVGh0q2ohN0IDYj4uEe
nvpN5n28vllLHnFuRrhbai3zeC3Qrw4T6DOSvWrfqjdhlW716Mt1S0tB49yScKdQiCm1amRB1riX
uirbJLL8ZTBK2j/KJrN3ifbfh8MgMD3bQuFeyXTqyrKsRyfNeTasezPcdWWwYTTif1vYHLzOLkvH
GpuaHCg6+cqt3sPcIuWnucIQP8XoQCRFtRIMF/3797LE4nnUaUZjeRr+PdG3s7zarWf2tzb9dX1d
S3cZ+0driVETCjQidGqKDQdCZw8sQwamxkq/qpp6K/fVuyhvfpTdvpNfqhcjoEg0ISz5ll2l1w1q
EDom2tCXu1p5XeXVmgS2yAaWVRfZ1lQyxoCjZFNY6q6c4JD5cX3Bix56ZlIoQkD04019isleUd4n
bbAdMmjbIpgE6vpWT4odElRvCMhzR/+fVQqJMkx+SGSpcXyKzcgtAtPfVyns5XmPbEEVJDdp38Ur
Jhfdhxxofh3CpSF2mooJKslqhn2qya6l8RpRE6vN/w4g4CqjEcA4C8RWIjfTINUFowUU5vX2GZRd
0D6uNrIWvxaPqXliBcIWUVkkKQLUM9FHO4WwYqO/yGTidw/WcAkgmnqjeivPpuXTcGZPOOaxlAdZ
VmKvCKMHv+w3E7Jf070S7ju13smeukm12zj5ipDhdbdc/GC/DYuDUI5UygySa1RJldtMZ6rMtHe0
gz+8xQpgsPnK5LwJwdJu0AENBxM0BkVYKz+iBQD1zcpSlm5NqOLkebaEq1PUGoY+DJHOFCORoZzi
KrnrdO/5v69jhkBR4YN2ATLay7hhqkE/P/Up4YBqHrNn3XmEFewNNiBwAQXOL/6jfZkZad4a6Gmd
ouYoMZuVjtUmouR73cpSBgBC9F8ryuVKbL+DK8P0ifPVQ6ZNu6GB2So9GpKxcqG8DneJie65JSHW
mii1+GnecFEGfnUrJQaqhkCLbpo2GHZVWFRbX2usB1mC0a3UU/NDpCYPaNF+tXqEbmGxHw65AtV/
odv5FkLqciNP7YS4ngzhamV/RkSFgeWcGeVa851b1HyZyAoRGraGBp1vwNZQB/JKQd5qjeVh6fBA
gDRzmYMAhELochO9QoMKg6LnaUKoAa2tHWl1iH7r9U/1iif5YwcZiGR8hKFU0GCXZjRv4rHkA0w1
kj0A1aOjjS6CnjNy39yNavSoJp9UfcapgvupHuCbf1Ki0u3MD1r2vY2C7YSYWt2/gzE1tR+AQe9l
9dGXVNfIdk3yToJnaYNT76//7KUaoTYnsdCX0jwlp7j82WnErL6MbtLJLO6iPn0IO/CYU35rBNFW
HqfTGAX3TQqqNysDZ9MFEKzm7aGs601uhVvV0o4IhO68cpRXou3iZzv7YcIpjjXERWsDkK3ZDu4Q
FZvwWOvezfXlL0YjBj0Bv85cJuL8WVmOJR+zInEbPkYOOh7ySixaPMFnBuZVnmWGQV3WoxRioE+2
8CLy7VX1U+w/XV/G0kWonlkREutKsR2+AKdXNd5Z0nYAZAqLXyU5VHh/8tmuW1uqYQKrZP4Z9AZe
I+5aO9kQfJd8GvIHTZ3c3mJMcEjBjXysUUeolDuerZ20lmXPJ+iPE3ZmVtjL3JMUJKgoAVTBzoZ7
TicLRNl0cJXA2tSa45qDsmmVcg1CPO/eNbvzNz77hmGPPk88P8s1770MgISFKcz9GA7KHWvkOou2
GCSdZxVmzjYh4o81gPrR4Et21jFpYkTfFYaPkw7Br5Da4hpn5+IhOzMnhP3IQtFAr6hvOP4zHQDm
qR/zdOWqXEybwHvDRwZEDup0ITI6Vaob+QAEW/UG01WK4DjZrjI9ewyWookEfc2hSKUnmC6zKnq8
7qvL+/mvbTH4Z1OZdgiOzefvgzfWN41euwAqNoX94iDJfd3Y8m7+NiZ8vKCTqrywgLZLPB3I5ZP8
0II+fMjiCWmZN9hicvZ1sIOemBC3dSRJq7yntHKHwK2rFtCEysNKWX1x885sCCF4aqEES5GZPtVy
izqb7Y7ps1lF2x6WZxoz/9uChNPNcRhz2G+jU2oVn5Fw3nmG9VNGe+m6meXgxZAn1BEMU8u2cJrN
tvSboGLyptCqzWgk7wvPuCvSY5fnt1I8vSuyY4EOzvcVs/O3/yOI2DNL08z7R+P5MogMrZxZ6YTZ
0qu3SNa5afGol2jM/DUUyUZDW12jG3SYyjXo0uIVZ5PPcwlAL/B6Os+il8StH02Q1kNSnlquFQ7D
be/J9eH6+tasCMvzFMY5K3W2AsmkK1lIhXkx4eu6lcXblJ79zG1IA0vsM+slAO50IOvWokCdK8GG
OyUyF9AYuANjEW8yBwEO3TpqiaK0ZNwiLKSN3HMytPraLwOCoeavKEvfsHdzTRY8D31ByxbCxmjq
Vtj3BOGkmejG3iJGv7u+b0uB6dyC8HVUP9JiVa3JTa0feU1T13tflqtpwZIPgFgDKAIMAKZRIc5L
4SAlUs89WdVHJhUHf2tH8dZRwq1O7j+6Q3KvpDeSXO0z/2Oavcu8auWDLQUsRmDoE0C6B5HG/AvP
fH2Mpw61AT6YDncwfM3wBrU6OkQGYnmIuBnx4xv29cyeELP0xGmcJsWelNq3zLa6WlvcS/m4kqUu
QfkZ7dF0phjhJKH9cbmu0k/CJEXokgHQYltZ906PdFR5pITjKlYHbdiskclrQcu20gAZ718Ivr1l
pb9/geCjYSQXXTbyC+zsqa2M/ZQ6rh2tMVAuetCsZMRI+iyzJHy/Tu0kI254jNie9j3wTdsNCmV6
01J+GxE+GgrwcubNQ2883cNSPdrGj8bLVj7Z4ok7W4lwy8RGnWn9NCdWYXGDYNe2GJAWW0OLLlp5
BZFAScas8fwuOPN3uyuj3EY5/ZSbiNJ7LbRRdZcMm0mS0v11B1g8WgyszhTvQE9twQULJS9GP8JU
gNC09UUa482Q3xi9v9PftHfgMXD4WZNIJH9MghyNRGOaW32ym/nfZshona6UJ5eukhn08Y8RwaE1
vTEI/KQbjhqaG2XqUQzqR2uv6WkG7462Bthb3D9j1mbioT2jey8/VWjZFZIuMq5tSgqlIlSvQb8H
e0mJq23m6BS3wz5dSUiXhgJRRv1tVQjJepAWU1PRKJjq6qjWk2sq8mFUoI3Js93UObfW2G3VZ71z
9kPo/ATZ/c4y/JMZfZji6KhJDzNaYmZruO5Mi37L/BqVYeBpilhppKNaqpNjk+tRJ4mtQ6X7rr3K
B7FmRVi8kdT1aJQOtwH66Sk9LefRHNfqmYt+RLv2VZCLETbBSO9nckp6FZ9y1d7CeObJ0Bo5ozt1
Kw67vJp/DCE8c+lAXs5UwShJ0WtVM+70o2w1G4Si3hId/10P3f1LM7xc5KjuWE/hDFvVd25MPd4m
q2SUs7uL6fDc5f572xgUvTSj15E04weYPPbUPa2zD4ykOlHots39POwDXnvlLbO0fVC2MUvNJDBj
aMLVUvR9UE4yQSXoPwXTy9jdt+FaDXDRBt1aqs4A3WmbXS5KzYvYhrSUNCuLboJcv2GCMTKClS+0
tHUgt5jsIyWdx5ovrUiSVSNIHcWnEAFJ+ER3MZ1UqsKKlLlSOW2iaGXrlkKXMeuEzVNulqHPyz67
ZTTm6LTJa2KQ9SiGZijs/vSn0HLtsrPdwoEiWvWUt8RLwCsUbmegO5yzl0a9IXHsrk/jk65/KbI9
V91BejICN6yKw/VgtLifZ5YEzzD6rBoyv4pPXtfv5+muwNtXdsfgNhHJKXv/RtbWAuCyTR4WzHgw
+irSP3Rlr+ba1MentgTwSIMrPxSoq95OToy2SDzIO95zuzCOzBUE1OLzF8KGfy0L8WrMPdQyIdY7
jYjcM/6GgnE73retgniTCwQmQO623VbRd2CZK7fR0vEgdZjLWlCiMBJ6+UmzhKEzNTdi2Krjz0M2
jrf6GH8JR9NfCZWLi2SixYFiAJVEUxcXWQZ2noTkkVpf7HLP2IeB28X53vhea+ZdVzylvbOt7Z/X
HWnpnJxZFYez1dGzu1QnscyV+6C5ywoJHOKnwT8iuLiylUu3zrkpIUqnvQoNXER6mdJ6r8HtlNV9
Hfo0Vx6vr0lQgJ05sWib/N5KUVtMYk1yPKNcqnyThcmuDAFqDOkLKJ7Yo2hhdftYTjb6SD/H67+0
6SEajnn/POXdu37tqM5HUbw14HNnEoH2JH0W4Q5sLT+1gpxqnlkVW3RKUGzeX1/vko+eWxA2NqTF
AI0CFmDb27axtWNjV9P2Zf9kwoZ2C5ngHxMIsmeR8YUDGW5gHBJmPXOZSQAyQs/b9lO3ybUBQfi2
vZOStWHIRSc9My0cQrtSwtybyOOrZK8Qv/1h46QVdMaN25urpBTzB/n/pJ3XjuRKzq2fSIC8uVXa
SmX5rnY3Qlt57/X051MfYHalUkih+x/sAQYY7GJGBINikItrXR/YfwudfatMI9FItMl6fesNkN5G
94J9XUVoUMnioVIPXQ+VmyU+1qGwkmIuugpjTHSgFPTxrlCQbmjInjZBZLxvpvvb81YuxuINfPf3
ZyEGtXvBiEqQRegY5GX5aCDp7GfoAa/VNJYNTZJkk6IqCcxl1AyHyOrjgSKsKme7Ph4RHpIOY7oX
QAPf9v1F1yA/gitl4kma9801NSTvm1BMdSJuqjiY9E13QWXuCkXblmsA8cWb9s7azBF9pYroWbGB
gnXvmnTQYXfWv95e0eLekbrQdUD/4UomcpSttGph9Tur4WstbhXlawj3wYonTCd95eP/M0JJ+fKA
TBQS/FzgMYOnCRDwwgEq60xw/6JJdBQUVLL7teL/0gQ3LF20JvEJpjbng4Chm/plp4DLavoPnfYk
KOV2IuEFxbpXUNuEjaFHnsnId1qmGBu/3iRpsctheTvlyd8reuCWUCyAeYbHWprDFF0hlKK64rcE
sCHXY3Cf/YlkUGeZ/1LLfm9qFk7yoWuiJuJFF4r+oRJLu5KklWxw8RLwJoUNiYfpFegMJle/03ve
P0p1L/vmFgJnu9DHTRyE9irJ06IxcFjgqBnFICe6dB3LbFqhzjFWVv5H9ElrtdwLHmqhMJLk6ADc
vg2LN+4PIQY+yRj87M2l8K2uI2D8VCufXSPalOkpRoDotpHFuItsFnBfwGUgVy+XVHZ5FWlGEDFc
J3zVQmN4EhnGfbxtZOlek5mAbmfeAormmR8wL1pokZJHZ3FM7TC5p4hUAx0Bd542K6aWjgi6KmDE
yDFT/5q96TotyYWwK6KzIW3FUTmksb814+GUU5RC4mV/e2FLR2RQE4E1BGAR763L3bOKuNXShljS
i7qdoLuuhNamTdeeH4sJyHs7M1dIxcET6CzTcojPUKzaPkx3RvWpAMEDE9deMku7z39V0VrgWjw4
XuB0CaDVhlrocn1tHCcoXRIr0vZUdTBQFZ/85Gc8htt/2EfGQ+HfYkgWzMClHTQ7AcUGvJHhvsqj
cscMhG+tKfwsusY7I9P//+5d3PpZFMgFrh6lNLvAWcSvUqRXoH9PXb3Gt34ta00iDoHf/5Y0c0Q3
SbuuGaZYMexTAfU9DcpObyN9yauDnsnnYTQfY/FVj8eN1z37NUirqrhjxmz05W3gfU3K56S5A6lh
SXzcXxg5a6YKUl9oL7f3ful7CNQffTEFsg10OS63JUglV69U9j6NN5bwVdaFnVb/RGAQeYU7Hije
v8BZ3xuc7YzZVWqgNyBoxdLd1la+nfCs6bDSn1487XfLmrkuLRajD0Ss1M2vFBJ6ITqK1gct3Mb5
muLXUgyl7c67QGEGn2Lz5Q4q4OeEfiC8tYb7w4qObdX/uH1Gi3HmnYXZhyd0e6k2C6oAXZ7t8jIJ
ocLKN2GtBbvbhhYvPDNQOqRb1Fjmw1B+UplBJVM7ssKvLvW9qDt1LqQzay/+xdN5Z2d24cUs6DxN
oIhDRblvO+QfnD5wILc45GWLDvfGjb/78lvTpJuhd6wuvzdC7xnu8WM69HQyqpUNXvs9s0tQFlDH
1ggjn2H39MNjpxmv2STFXjQHrw7WkFGLx0liRLmMHjJp4aXDRADldaHNuHIW2PjiVLaj3a3N6S7V
rCakK1U5yip8oy6NoIxodWM/RjSRu8+Frz4rQbWnI6hnW6pY+xBc70ousUSgppjwBlNXZ3Fwylya
HCOTCTvGkM+eqWw64dgmJxcRUoPmbuHoWbZVVQiZmIlpNrrx5e89lzTGpAXFC/3q7ZB11pAIcYpt
4UkY2zsrYyo5bjapuCb1s3RH/rN09YBAu60SSpHTk8bi5KfCHt7qztKeyPzt/8uaQN9f7iclo9rQ
dSxZcc1Q9fAI9upeSJqNGERrPJ9LPvl+VTOftKIoCXwBHqVgRK9d+FqaT3367R/W86eAyqwXaJ65
DYlqUIKI+rnuDqrqO151H2XFJh6rlXxiEd1rvrM0C8laKQieKLfc58HcULqxgL/uLHcrMCclVfpP
rxvu4748WEnyNITyJjHSZyPOniYSKWkUj9W3qonforDde55E2d44RN0XvxuPg1hZNlN/d75QjzZ4
S55Q4lratXyRYNnSDBQrUR+Yhccu9WLY5Pn5aTe+hZoCmf2hHH5Ipr8xtU0lRA5Ctw9aYjq+V9uM
fK7E50UXN+hEgsmfyr+zcNhkTd7BRc9lStzoIIWmftdmifJRGaXioRT+QcqSTH0ScudVJTIyOjnn
u9QMZYs+RHIC56MJuFXFRt/XKdOHEJLKx9s+uJhLMyEFKQ8MVLJhzJyw1Qe6xQK2MvepFfLDaJjZ
JovzVwrhJ9Ec3kyv3Oluu1eS6um27aVE4b3pmVfWft3nQyFF55gJeBRBWnBKrbxWdV28yaZBsWt6
o7Kvl5spAx4j16Nur0Hnyk2mR7feEVnyEF7coFyo71p8YC6NjC6yflXmkt6m9d1opHd+VB6jpqls
4EYrha6lbQPCADsK0pSUUWbZTxYpVWGkAg9hOXo1KL/KWRWuhNqlTXtvY+aBci2kut9N6/Fghe3v
6zHdruaki5s2pVYmxDnMic6MmAV60VpsEZXqfh97X3NaDn7Q7EMIW//e06x3lmbHM1gcheaaWFJ+
o39gi+3v2wYW9+udgZmT5YXqRj7CJedAPFDOsiOwH6spzNp+zfIJOG1Dl0llvhfCvRJTZCnvhxby
03T/D4sB3ABCngF5UCaXzqx1qDaJOYthbiejdw6serWJsOjE72zM0jEwRdEQ+zgxar1thWoNqra3
V7G4W6igc+4A/Xl7Xq6irWomd5IoPhdRtiur+lArz0VU7zzGaG9bWiJR5a0DW/OfwbMrHhamdrwi
tRpCTBV0tuyT0AlC1G0lrYWvv5G9yGk9V4QEphS2qlt/Vgb3vkGnyNHaKNhmImychtbZpSnof++Y
Fz9t5piG0Pch+kC8Ltty0/WnOtbt1an85Q2Y0LlT1Qxa+VlIErw2afoGPASstVsP6EDovXVoZiue
nbkfadXq/UkwWlv18k2gU19gWEe0/X8Qc+cDTalcI9MAvqbOMsTAkFrRyKgyGKWwr4WdFckbJXu7
fdwLd/3CyOyLOaSe+afXcJ5kDwMFQQszsmtjjRpywX+ZaGJ0mWkKPsvq7ORivw/IEYAQCKGxRcER
moOtgCvDmvf3NwXCD+odEziTd9js9NxEq0pdwBK/Y1fAn+Q3+V4yHA0Sn9tbN/3mWbNBtaa52onx
l2XNIguaI0ot1LynqSgzflWrJyMFOz4K1RcqR9mmDXJv5XIundZ7k7MwYOV6UmsS1Qjgn3buDi+x
Gm69UNreXtnSaU3jmhB7TUQw8zQqKiUvHaWB0+rkzm7RxTwW7dFvHjUtXlM2XYidDHuRH07ETzyj
pt/yPj1M27jRmHI9x76e2qkma5veKteerwsbd2Fl5n9inCPTSM+clGbfN70dTTJW/RrL16IVNk1B
wQGiknktHJ2vAm3CMD6jSOvX4wsNa7MuVhLNya1mbqchrvs/I7OlyLEfJCbqoeciM7odwJVXSAC0
rR/Wph2oWbyrhcbchmO48sBbXhyl4oklGAWhWYIb+k0DSpEitSj1wVYsKvQQu25rNH//PmF9/9mZ
XeBYsLxAR37xnObh0Uo/+kZnW1m/MdrjbS9fuL8YAr03zVoC3ppdpq4s4BQry/iMfsHRhadkK6sP
ciwfW0GC9TDy727bW9xARgv+SJZCFD6zp1hN6RtlCndaIu95t24F1L5iY8U9lqZI4UBRCacTKI3/
cXmhmMQf5bhiWR2ofzoLno04+M6IxHuf0dGhcR8683sXGp+92t3U48nXgY3A4xB9gOUWpoA3M11b
+UI8ufhJs5Vrlq+5lDfiiU675cUSIfnBZ6aF9uD2Fi8e6X9rn8N+pKw1h6Gt4nPrvvWuepQqZKGN
bJP2+6TJVvxn6SUPEwxqiQztTunyLHT5clWztXl8zgah/tgkcXhXdBLwJgBXGyFJ0mczN5uXFNqd
3RhG4RbJym9wkoTPRZtan28vfdG7dIhiJ8Zn2jqza6MjF5CFI94FC9wHQSz4Phgioj/eyrdhCYXE
Ww1iJF7zKKvIs8M0R7keLYE9dse4s6lVNQQeLS1tNX+Go3sPZvXgqs2hhWPaFQ9q9Duhxxm9RvFz
7684+9Ki3/2WOQhJGdso7mUcK6x4dNF19/tstzo1ueRV763MErEJ748yD+csRp+EzFZVGxVaRfuy
1hReuibv7cwirKpUSaWY3FwxV3YJ9fIkrDZF8karbiV1WXRdGuvUjqcICP3qZZCoQ93yBJGNa4tn
o9rS/SM2jNpJCu/kausLr4Kxi6RN2L7e9tKlCg2p9X+GZ/lmrnR82oKOVmfvQjx06prdqNhZv9fr
P60z8EN2W8QrTrvoJ++sznY2b8rY882GmxrqtgCWdBJxXH05LFqBytGgpgWeXpltqlclQ9WOBakM
VEBeBU9ft852seiMtGwnKCDQuzkrNKN9QqlHXD8II32lPES8CSrYTxAsi9eAW0vjwnwa4dSa0E4S
/a9LNwG9nQitmiZnU212tSzdgcc4euO+1l/hRnC7ducVO634Gtb/cGBAHXn1MNQOvGbahXdZYUCm
6xlBlZzd/KHzaFKhdR+vGVnaysnCNFY7QRdmRrRSSvTKsJJzaeg/m078gM7Wvk/kDzlIoR59i9u+
P314LxI3YiY4IZh+6NzATjH7XAw9NVkh9HoHsjqae4Io7X1S0UpyPEU9eFW/sodL9lga8X4SZ4MC
8XIPzQRptr7rO0durOxHagTlhsDubVETCvdtqn2j0WMes5BRlNsLvXYbVgqnME8HxkPhR5+tVCx0
ty/FrnPqhvGVRPOjlz7SPwXqaB3TKHoUleJnU4vyWUnD9uyjFHFnKam8EuSujpdfQWxjNnW6Lldo
vS6FlbMW/N5JGoXK5dc01ezYKg5W7oi0xG+v+Sp289IEYqPx6ISdEEn6y80uWy3KvcjgcPsHeNR3
kardA+04Bqm+4kYLlqjdU2WkLkBV8+qbJ4x9UqIh5AxgvIYu21hmtJOFyE78NVTFkimOD3572sVs
5Owch7EyGwj8BqcHCm8VJ6R1JiLENPp4e/OmzZndDCYoQIdPul0T1Oty84wk06UhbAZHDj95xWco
1G///SWHhNULyN1EWSFexTGLdlCiRObgZGWwF4yPoZRuwCxtwiw9mzHs+impb25sRvkzyNvDbetL
qwPIOWVlVCV46V6uThGbEf16q3d4AUOz4CVAAONijfd74azgPaRoRYGO8cN5/lf3UlBGNQ31StR2
ei0+l4F4n1VlaJeUW26vaCGywB9BLQfXkJCsmPmFLI+QOVQe26nn7bZu0e1r847ZuUxOvgdGIJ7h
daDRllR/zTsONxuFXLJtIFlgmadf9u674I9GMAyJ1js5yjC+VE/uWPw1XdpkhPlv4gclCSYTL42I
ipBJsewPjsjUfFVoG4zI8spzevG84E/lCcpnAX7aSyMDTP5K1ASD08S/oqi2JTJ2q9uYu9tHtRAE
Jy0RxVT/dM7n5ZVM9tSyQS/AifUfhrDX6OTE8Um1QBS3a9CHyZFn15irNb09VANOgHmnT1OE2g3q
YHQohh+S3PvQjslpUH6HoryR5Y1UvjV6/3x7fVc5F2elaEAPaYeB45hz0fZdKhT8lN6p9dB21efU
jLcUEFYcfmkXCbcM3E7DZFcEehY4GT8LjMHJAXVEwi6vlF/xkD80ueF0cbpyZgsBY2qFwYL0h05v
TjGXiWpZRuU4OmnQlL/MJG5aGyyZ+XJ765Y8EGIb+KaI7pzaLF2t+ljPQlUbnMCvkPzVLWKGoimP
bUS0z6RaXkGAL0WNibqX/1LVpqx96fFKrXaWayijI6XJUcwdxRd+tKVdGtG+KsY9DKsreciCP/JV
nkpVcIuwylmYqsLGQuLUF51Rq3e+NO5SxhkL5aNeHRJ516tbOiorJhf2FJNAcyCJ1QlRM5N1E1YC
PF4IdhX+vraSndDD1vVLKVb2csEhoeeTGBGGKIuP2nQt3sXBYTSo7OiN6LiVhFrXEKpfM1hv97nu
mwchVuNHcXSLw22HWTjAqXQPFHZSi6W2PjOqa0GVGvLoBP2zWTV7N3YiSbMtV+MB59sMa9+2t7TI
9/bkmb0hNks3U0en1e6M+Lmru50lH/T4Pq/jlaUthBG66lO/AMSvQS3n0lSqaUaaDcnggMs5CBUo
1aTdlZ27Mr654B48NIhUE4wKa7MrUPdFnQ5qPjhDL4V24JbPjBeGTevU+VqvbMnUH2EDuDdM0tKZ
hyRRVAZpkvJ9yTdRHb0JKopuWiVvTYbKb5/T0ua9NzVz+swYZKWRMBVrL1Ik2UR9d1wJVgu+AP6L
to7GKU2kFJcHpPHIEeuwHxy9yWxJfVR/NC39ddij1gpcC9GXsEuFeyJl5VM28zr49VCtigiLsBXa
AohFefx1e7+uiyA8rEicmH3mgzLh6S4XI6BaJvWqxGK8/DkLnlzvyLBrLt6V3f9nRQ6MUyR+uG11
6ZQYUiEuTVpF4jwNxSch/vZlwr0mDDZir0dFiQLb85q//yQz7kldnfOCrGd+l0IlVLzOYHW4g+cW
kNDx3rXWhpKXN1HDxPTEw87sypp6Vw66wDmh77UdhN+R+63bB4/pprlrhYdhDXWxEPzoEUz8n5To
JiL6yzOrPcpWhhCPDh3zrScCfkxsAb6EUD6Vw3DyFWF3+7wWLvA0Hj+J7DADA67k0qArZqMfV/no
qCjlouiZvQU+DXiXacx9Pso/blu75rVhDhnElInaGDkBNi/NWbLnG01fjU5RqN1JMVDU62lzbYyo
6445Iyww1IeFHaBl60RBrxzR1k4fdSPWSzsYrNqJknFNHGXhKtLKJUEBRgthwHxKRpaQ2pDrmkSo
8UXyR1gh2yJfm+pbSBOY/J5YudBLIhefQs+7b2ktmp4qZh15iQv9hcugx4sZ/4iNCHKuWATYX0d3
Sp+tXMeFgIYi8MSPRAGKAb/Zq1BouOu6MbA2vbfdKt22A0RMxOpq3Dbj95XTXVwj/Xf+4V4SfC7X
6PYFx16xxtKonVwWjwxBHQtX/zA0P+L4UXPfGPy4RxjGGLdF7hTiTmbOuEjIYbxNor0koi8eAyWy
b/+uJR+nJmYAZyPUEjAuf5Y/6iNDgc3oKMqLKt+HXWir40P494xviHRD1cQcGcPKMDrOYrpnwrsi
a1xevXtTrVeDvmwR32flb02qP4aBujGtR1c/Ce7fP4kw/EffFSZnqlEz3/JQdZ34ObnE1fcC4WOP
bM1sN7r2q/zqa7YPAdjtHb0+aMblaErxYYFq5grkP4jQB0N0PzqamD4QVmiyNZxgfm5kEO/dXZhL
3TbWhpW89/rjMpmFyhnn0pnPmn3ROgsyUKMmeujxJ0E51NbrGKxEqOsAjAmAjxa8F1P5e7aVZRMz
4uNjArqcYQi2Q6dAmvDRQi1TbLO9+9dQS3xmaqcx/0XNRp3nao0RV4KmckHFWJaPmUp3j4Tc/yrl
wUrH+7pl+8cU/BNUKZHCuXo1DKPaE31HJ/+RFukhEZpto1bnsu7tuvC3sM7vKy9lxsV3+uqhq4vn
ZIS5Id5kjdfS0u02aiytnOiSI+GwJvcFHBT/ubyaEbURaaIscqTkC7B/e9g39L3kY+Wda+pmKynk
daTnmcYVBQg8QRvm8Ymie+lGqsQOdJ/a8bvy9/k9wxJMLdB4YhLqip0LlnM9RbBTdEDo7mF04V74
zUfBCFYqjddRHTssAKgeVQcyk8tdG01Uc5QiEB3Zl+1QavaWFWyZmHAGz9+61soZLd06ADEMJ/Lk
lOmTXForBy3RanPatTTcunG+zemR9MMq2f4UHi8LO6wKahSetOCB+FJe2ulzreQLycNPwP31wO6U
Bgm6IYVTvNh2/s/UKl+lPn/sIu+gCJBgrPIZTvt26xfMvBE/TF0+loS1OtwLfnWeIoDlWach2pPE
xmL9EZKRfeBu4UGO6k0vriHYFvcaLXD2GaiINH+AuE2ldm3NHoj5g0lDNtPOQr0y4LpoA+pJPokU
SOgVXe6zJrRxXrc8ePXuWzq+MEKxWttcutak5KxjGmkDtXZpQpyUm+rc5YOky/eCPz7GbvSL8dSP
inx03fYDpGkGggMr5YqlhfFyw1W5HFN5+tJqKMRt1ImR6ORRtQnLe0F+RH5z5TYsLu2dkVkyAbUF
DXQtFJ2+tT7mXrPL+nbPdO0mN+WNGclQRBv7JIsOt7+4S98lUlP6pCq4L1Z3ubYAFUE/6wpKPuUH
3XjSYY1V1Ed2NkRoeyg/3ba2tJNMNlDNpZNAv2l2EeQ4H2ilYM2q+8+V4DlCX51RSbn7BzNTOkzb
AiDlvPE7FKoOLxJxTJMp7PgewiufLALMbSvX6d80lo4MAB06WiPzBqzVpEUF1lZ0zOA4APtvlUeD
MngbrZRdljYN/gBYEXgvWszdXB5R6SpeWFYt0T8sN6oPRZfn21L4/e9X897K7GjKVEmKxu9Ep3tu
ql/SRMx4kNeA4EsfGAIw5UzGM+gdTEt991gROJd8GBSRIaGHlL+uNtWm9zZWO+zWC/oLX+VJNBJp
EG4udc3ZmzDtZd6evdA6I3RtTg3vuh3C0PV6e9+ux6kpZSKjDVMbYYmW0uzi8tvFMhzc1ikSpzA+
d+nezaBsOpvyF0H6WBZbNzwNv9QneCGT1AmY6o6Hs/kaCCf/iMadGtnuRv2uNNsq3t/+aQuv4suf
NvvChpGVuqbPT6sZFh3vOy+0lWxrWLtUufOhJPvSRc+qcvTfcKjbpv8E+9kn72JXZpE64kiUrsV0
md0F4p3iHrSUao0tSyetOibhJxXG2c8CfPuDu3eTTfAhE57yPdP8pRDb1suoU6DwztFxVHey9auW
D6V+Lsd7j385s+W9/xa+5J6d1sWxEk6pyfzcaLvpyhX/M1V8axkzHzKNri2V1mqditHD4ASrvOlK
tty91ZJuRxQnDcMOeW82/n7sNj7ibfdVku094SUIDxEowTC7M/vPWu7fqY7mfZaKpzTdampq17nK
UMI2HqON1qBZ9hYKv6vOswMGe8OVb8ufgvqtZcw+zbrfG1bRe52jpk/Uuns4rxDt073jNP8/2u0m
e/N/JHZ5Z7jbkQjTpHb0qGUbnVMonJiWr38MjAdhE3mfBnML3Wfd+tso/JiJm0J36sfgub/zTvJO
haTGanZsms2xlCcpec322ZPQb+ThUX02reckfIuEhx4iTbt77T8Wkh1Ej+2DHtmZbPdMXshn0X20
ki2EA5a/shELrXRuBI166I/R6WDW7jIA5YMpVD1PDgfSD7AkQ1Lt9LIY75Iigzi0T2UnzOLE9hT9
MR6S7kNSNZBp9cParN+fyfvLE5ElkmmJPIb2KeT7lz9Eituiabugc0bcBXDPRtLaDy0lorKRN2NZ
O+avAonPkr5gVki72NJ3inhnDV8RUrPDTtn1mj3wxqptAX6lGMlfaFKOU/kl9lH+FSHjEzb1odHL
ozkVwxhVMhOnrvSjuMaNtLqW2abKTSYXueUDmBFO8Kcbn7WjwLXIHhXHixBgNgF37fr+CB1ggKBW
4sP9SDU/u4ukx/BRMWxVOAa7oD1k0caVt232M9v7JwoMhvKcNTZh3F6TKVoIjew/aAryAwqUPA8u
9z9QfHLlOOkcl2HZAibxRD7UJpjFbDPV6ATpwWrHXT0kXxrlXOXe/aj7a+WVP+OBV04AyBmScXJa
UrDLH2GGZSgmTdjRwxweBVF4gtUEvTb/KYu0UwqraC6XANeINBlVtkHeisXGdeNDJlsvjTm++u3w
gyf2vV+aSCC21X1buEdqkS9IMLHvm0BSth4THsLegjQ6HbtdrewV0zGaly4FCmfoG09YuWLXWREb
C/aA4RLZog08++bkotImsZl2DtrgoG7CbZa0VAh3LoXC29+YP7np1fa9MzW7Q3kpqUXplR2fXf2l
9FJGm+iSZvozs9NvihZs41QA84dstDLct138uY3ybfpS+7/iqraZyT+2pmg3yreuPCmJupG1/iAn
x5VfeZ2GsCFT34z8gHL/XL/a9Vozq/yxc+BeN/aD0O7TVKq2iafr21RAoCUT3AfwgoTlCIp5AX3O
Wm3DrVANll3EqbQZK0HlbjTNvqCFuVcZ1j37XsqIbp+mu6AwbQJZwvNx1Hk11Pq+ktX65fYyrgmg
maeBlgvZiSmCMll76auAXplbtqrOyaCWMmSopRrYyIRMu1PH9lBpd6Z56IdvqrCx/Hu4kvemZacS
PKjScJeTbHTRN7lYY2C/fjTB7c6YD6NujKKDcLj8UTKArGlrO6cz3ZfUOtTZs+Sp+6ZKjgChitbx
x3olqVo4TkwyjqPDzztxcF+a7AumsqxIxGRUbsbwBEnVStKxuCgUwCfqeqQy54IseW10Qh2DfEz5
Rvv+oZYfDDneVO0hppPSnLJhBZO38FVkGyn4TDOm1LPnoLzSEvou7lmTZBzDLDySndxrD574UP0o
P7axu/fWBDGm8Dq7ulA3TQSBQKnoksx2sfHUCKpaqXPM3LWT4avlCvsgeVH89q5JvrZrBbSFoHRh
bhZoB1kdimhggS3qaRn6y95PQzjDybHiHNdPtUn67n/LmkMB06K3MtUYOgo9x7Z5qHoMrnUdFm0w
bUZFC6QSoxuXDij0QYqQKu4BXO4UVzgGYlXpGuZ82ScmFKw4TYgwjHhppmayMmJ2kKWQhrfyeGw+
W1q2M1LHjFBUF0Fv5l/gS9h0qrtyAf5gd+beMQ2vgtmeUHrz5Cge6yqvXY3vYuE/q/Gh0j8ZcXtQ
0/MoPmpomjbe91K11ZBJeBnVTHRBPKepDl35YZh+nPVFtPaeevx7gigEyhmAoqIEDpNG1CwIukHW
Qg8VA+ALXvLutzB+HbqPtwPt0vGC+mF0EdzqtaylKKSGl0uYGPpvlfzQZwfVeL5tYinAvDcxO1qN
sWs+PFEPeO/VsCJbD4XDGNOP0A+leFfVx78fl5/2jTrv1P+AiHsO76yUpDPCOgFEmnTMShSPUv/d
F9oHZr0Ot9e2uH1UyOHagckFkOel28qhq9ZyhCUNIrOHWNBsKU9XEo9pf+buCSqLvgqidXjCzAui
dIwD3Up7p4NTr9vRsNskxYeoebq9lBUzfyAE74olidinTaZjpjWPQvnajo+j+jCsvg1vL+bPrM07
K4OXMdzcFCxG/yz2B9+X7KjsIZJZudRTiL3etIlEBcgIfanZpzox4KdxeXw5vRXSOXyQ9GLlWKa/
cG2Bv41oDxivuRZE4gm6Wmp575iAGvSPifdaPEHfYq9WsRbjE1NHzGCDY4erZbYWmOPloqWESV+U
l7TlnUVlq1R34WOviBsTsVtzeE6tOy/+5OvfLd+3rWjvdndB/SPy0k9e+hb27UM9KMdhDeexeLXf
/bLZs6ZgoC9T8wafKT+psmAr8W40bPlHGjx7kxznsLLn16NY083+z+D8iye5Kppg6MU4YXEXP5WD
B+jok17uvfZDKf0s4q+t1EJL/1yvlpgWHeqd5VkKUaNzH7id2DuemUnbQuhBU7mCspIbLV7Cd1YU
nO7d9QhkKUZytesZujiWsi2102Ge1LWov/i5fb+P02rf2dGGLIq8Bpci/W/v5PZLIj42Eiqvrq3k
+lQbyYRHBfnw2zFmKVwCwIQhkHxWp+1+aTZxSz9ELKx3sgFO7f7QoljXDS//YIRmPmggBsuwdGmk
R20zDSuFT5p8snJpU9TPMrLA/zcjszvpZ8xOaK7cO7Hy0WtMW9Tv6nRlIUsup71byOx2hbmKqrCM
DdN9dcPvAky+txdxTcfMdZrwAWCYqAjwoLrcqs40za42JIgFgzfGSihYu6faKDZNom3NitGf6hdz
bOnwmhclpXORCfaysQfvy8rvWIildJqnX0GuYwFPvPwdpeupdWioHFkcIPbXakr+zTQD/xTKQ4xS
U6zpgx10IkVdKRaTV9fPVcDQoST1d1FpWMcWaF28FdRCjJi3S8yTpqX9GamkxqNMm6/1Hpd+L8+I
KSXGm68wCGZoxkLdcTJqBbItbRLhR1YU8QHdmWGTuprvGKMiHG7v0qLRyZ8h1gRkMH829XIvBpDe
9E7RvsndN6u6K3KVb9vPXH29bWnhmk7QR5J+ZuEmZbzL42ihp4u7GEtRr6hbtfD1YyiXKMjWjbWS
dSwsCpohiGMgFQAWOz95T8mFRhXpA0F/JxYReKrxDC+pK9wPevLh9rIWXoE0gagUoVEL6mcO6hys
UnXRSaCx2oqfSHopdVoPEyRGyR7EcNyCy15JfRfCOSgKWJEnoDS6nfJsI3m9gciURCctLW+fjJG1
NeH3vWuY7augeFvxkEVz00aSywNbmydXfmqmWZeK9DuZhVZ4fwq1eohE85dnlGsBcOHgJn0u+u8K
qMuryfbATKCV7WLJUTMXgoZy4/fjBvm4va6OH8p67YG4dHYM5sAgg0sSW2dBvch9Q69pwTKaM+6D
4VhXpbUNQmFnesapMtLPhS79uu0uS7s5zQuwk3RCmfyeHZ7hiaKbmKIT/VYS5XdSFzBu/UDL+Pc/
2OHIqChJwDfnPfE6KA1I8RvJSaO3VI02o9PVkl39vZ48hbRpMhH/YBSCbsTleiS50NKobpmgzfzP
hpXvu1HbMte+4oQLWOMJvQe8DZixQsY6O6qsiiqdaqPkyEI+PmtaUm8TstK91Ev9zrRaYzf0dfXL
tEIBKoLWu2s1c22cd8E7J5WBabZKmyYUZp/ORo56LxBkyTFpD9VRu4/NfG963n1tyTs/+nn7BJfS
qQtzs++opCKaBYOX5BihiH6ydsiNYqv23wmhVhwddD5AOlJxfarvfbjSVz7j01+fvUSwDtURHQYa
0HN+gn6Q3CJl0N7JpMw2XD55o3voLJN25X2eH2JR/RkL+QoIbeFC8r1mPGPCVcBJOGvgmxAwVOy+
5CSp/wFS/vRT2ip3gvgh0+K9oucroJilA9VoWoC5xqA2v/+mlPqu1dIwY05om4Y0d938HBTRPqk8
ON81dwWbtrQ8ci9QdhPPojinJ5CjURYzPZEdz9+MIgUhav1ecd96sHOU55Ci3m0XWlwfTHLkY5Dd
XD3y62Fo9KxuZScbG3titLDOWhwcE7qiibw267UQ2cCQ/M/Y/Kmvj11vFkYlO00LWqWVCidMec8k
QeA/1e0apfRCGstMOTAtQIU6k/Wzj6Cvx3JkIIEMSoHpNbJmGtYQPm1vb+CyFcDheCUf+XnUEaPK
bRC2kZ2qq+mrBPpvPQ3WFI+v6e6mZgQ8NpMF+CT+0O2+ezcB6hibWm04JpTWcrusw/EpFcvhiad5
teNVwMs70XZejhBB7kLwK2TwvoQ9bLp+z0fZ9wrllIv/j7Tz6o0cSbbwLyJAb17JMpKq1C2p7fQL
0Zbee/76+6UuLlbF4i2iZ+dhMcAOFJWZwcwwJ86ZTZenZYu5+Jpt5vXXwUYoeBoYd1/cenY0znWl
DuopDGdGBVUICZ1jYjr3A8qZWXryjex7F3Wnpn6W7WNeWW4wf66zI+S9DMRtAHXXPJqJXTQQCSUh
BlzciZIkx5lkcEHQ6u6a707GcHVx9FGZMZMNU2tnT2cbTVT4C1TYFC5ftjCYjaZQJeUECLm7S/A1
L02AWN72sLX+qUmdjw/0NV9aTomleV1mfRfgYhnEV8Ws6neDH/Z3xsj2RnYuv8ykMbvCDr4UPuds
gG86Av+8hyL0o6mb3X1nD+Ohnixlr7RVdRjVOfDqodc8nb/sxrUPSiaHKdJuU/UwDX6xa3wl3ds2
yB20DM273igNN88rZdcOyApqSXYf9orPtspfm27UD0mXhfvb6167Cm1ovV6pqtE+XXy/lVUk/TDr
6qny4/Cus2X/pJdl8lMPm3+GjGqhqdT2bkxrbSMwWjVM2VPgL+lNLbPTMHG0og0c9TRL5qGG3CQP
80PZoFkFV4QWTA9FqmxkPmueRJ8N+BuhC7W9RYwkMUM8hnqqnUIiXjeIHsYGiMHt/VzLuiFmF+qQ
xCbgtxdGmlwfR+DX+BFq3wClYohAh70hf7HjPSrYbuGQkXyOZclN4z9AYjbMr93+Dhck7CqUE2l8
XH4tY+Hzug2+epIkewaCoNdf/LSyZk+HKe8+K8rh0MvmvJ9thYZcIFWHKrCKhyLQ7Z3hVB9yCZo0
U2mT/RDl9bnZxLitpJ8wYINPANsL5czyGoscSTZVKdZOSmnPLwWgmL2qtcax0Iat+v2ai/3H1NUo
RjJNuaOlgXaatb2J2KKp3zuqD2auuOfdOqtbKrVrBcw3ayMKvtz8IZnMWk1YW6eXD1PVP06ZfBik
6h15xSEmxy7Vk6KlB8mcvHCo0Dr6fvv4V1f8CmoW7HqIEV7+AMApPep+kUbpwi6YmGi+lrK8U635
W2nCrBDPwTGPtpqIay+TSLkRiqZLAih+UVEwZX+UgphcKtIektE++kbg6ZP6zpl/tV+C56qloj0+
BlZ5Qp5pN/NDKms4TrAu1FtERmtvONI6vBM8k0yVLcvpfuCgQjaTuVoCxWB89BvpVEWmF+3T/t3U
ya5ayg9y+T4w7+rsxcz9p8D+JvvBxu228j7yXDPRxhkw6G8ttiS0gibV9EE5+cU7TvqpD/39NPvA
EH8nzEHcPvXVAxAkm8wdiQd5icjPx6EaSl8kRITLhgLFXz4d7TL5MpgGAEMQk+UuatN9qnZE0yfL
CnZ5FjyPdfMU5e1e2iwFr+VMFkQKJnQUDIiCBr90xH4yw6yQyFpqufo8q59C3Xf9NPvg9NnemOCe
Hu3AdYLxvtW+qPkWImBt96HCEFUuWkR4wqX1LjHNzqFUfOol6ZBND0qT7HM0SWmwKs7LxuavvCpU
fwjIkNkW3aLFCxpzHHZaJupJ13pq+pPHAKkb/nqOa2ComTsgJGu2kze1occIdeU/T4wr3f4Naz9B
8PlQE6clChPS5Xods4sTvXNw+sBud3C8+55jpcHhtpXX2YRFKgr0iGCBxivIjmWNEuxcxIRoRKzf
+0cl+KFYxkeN0rFZ08vXwodirE+9v0PP7V6uctenmNnNh7Is/4STcnS4FdIh8qLgV5H33jhn90oZ
HvtKvo+DrQ7h9UVI4UrQ9pI1Q1KyzJpTvYSpOCEJautuIFjfV8GnqN032r3soztl/b69NSvmCGEY
C2LcEHXy5VSlRtdbqUdi8zLoRdPDqdzauKvJ76IeKYtW9LLMYUvVbgV4yA1HH5waFpUsqj+X5644
Yc71o6inNACHbf7IkEvKnJ1jxGgnP5iwO80/0+qXztBChlp00m5VYv6fX2CQkTB9RQ978eIBCHek
gdFkdI2G2GvmgrFK/9zJ/p/J/pEpf0Ip/hAMkFZIzW8/Unl7c68f++Pt7b+ukYh9YN4SpKADVczi
ex/DNA8o5qsn81NmWPsQ+N2UHToUTzrHuKuS52krbF654C5NLi74vC6CDF1lFUhLBxQ10aqDNc/a
i9rGw96erGynx3r+q9G77FCnWuq1WWS7Ulf+/TTW5Q8RAeGbpLVAtSTiolVPjhRLhzENq6fJmdOD
Xvfy8+1tXrkAsEVXidkEPn9O/NKWKVHRK0wWXYf6IdZ1wE969Dl2dnlveFLzPnKeIa0sUH8vfQDf
BZgJd/7cmp7pv8/Ggz3+tGgwQaYJEleAtKFru/0LV17Cy1+42I0gCJO2blUqO4X/SwccHLQHzUFr
C8yrPz6U6QdV0Q+R/MW37zPoDgsvUN5Fzux2ytZPWXVKUKsU0gkC5CV6JCxTp0VGXj3JWjO4w/Ae
TfV5ONel7caGcq/av6q4vFOK42igENkeauXjFFXHNrQI3A4TIKTEs4ONFvQrFvnyDteI06hEoeAm
JKQWR1ipZVVIJTlQ0/XpR3WKmn0e9ONOnuZHpoOk97MRI5gKcPMl7huH6ySX90GrPEMJkLowkvxj
de2wc3zT9qoiTHeRY0OI7jTf+Y9OkFXKKESpX5XWSmg2pvlzkajZu65Nu91I09jT52y677tmSyF1
bbdB4hsi2BLjM4u8RzzAZt9Lr3ns0LsUeabnQnFqz9YLySts80lzAit3C1lxXIui9O625629AMxU
iXK0KB4tmdJ0OCZVbca+2eu7ioYJeEu7jFwGIKTJdGsn20J8r6BoYUuj5g9wiEef81x8jZZk+VWY
a6fM7Jj66OX6wwg+eNdFafjTyK3prOn9BLlOA8u0UciJV87aOUiU+k5No2lX14HzfShbxQuiKv3t
FLDj5WkVnqXK1za+BvHdLdyOh5jUG3oSMUC1eCco2KdxpfTaSQ7mY6WrUNZVnbrrxqTzVKAXf10z
gh4H70YwmuEw4tDLrcnHXok75kfpkX1V9Yhe4N+/OHRj6e4B2YKHZ4lA6qOg1oN00E9+3jCdUO0q
23Y189mMfC9Iu7s0cZsvtz3sOqiFkANpICGWBVh4idUssqK3yjbWTwhIG3eZJsePacdsjBbaiid3
cbwvO3NLeX6l3wMmyYZ7Ssy+E2EsdtLkEmv1NDJO9Vx8NQP9vtLCj37k3M1d9x5QdBCMx2aOHpA/
2biqVr4oMjkarGRRlASWhZTRyZ3K6G395NQqM0L6HO7jwhj3Tj+ahyiRwHz1UvS7zoN643DFHbhw
VvHIIQRLU5KgbhHR+5bZ2T453SntHcYlMnz1cz1tPKbXMTtqEuQMAuPLd7GEMdqlQqmGYvQpqaV4
H0yR5TpSpW3Ug9Y2kT4HdXNQ9nQHF9f9mElFHE+GcZLb/jTAQ26F30f/PgzCfcmwXNnMH/7aSwkN
6HMAl4QPc0m1ywXddGWRmQJ0kmcHOTlGQPqnIPPyZNyo2a58EXQgweVTEzcYERGLfxP6qGMVdBTl
TWZQ1GOEoqtSKXDASkcNbWIn/Hp7ZWufwmvgY+qCcwNo4KW5TmkqWu4IqKDTpM8PMOnl0bEotNBV
k+e+s8+OvmOo2rtt9voE4alhR8HSMyAMbcul1boCKWNMvnXK/GEf5EoPgIZA2jFrVx6Hnamha+7U
45b40bV7YtZAVo0IhiG3JeFQ44RzQSJnn9Q6mQ6lAmItiYP722tbqdZcWlk8YZMEZqTQc/vUVeFX
LYB4XYle+B52vl0ctMYHilc9DV+0gKG18ATmE7KKX30c7ctx45u/9iV+Cdcr5ROI7yjgXm6zJVWx
JHeBfSqZwMyiR+qz5cS8GGODYbBxpNeP4aUtEcu88Vvfaare5No+5WH8NNsj+SkTeen7EuHzje9/
xWmFLWqBxCYMLy+5wRj90Cujrm0ondhSqY++R0kzenJSJrsuqGntFrX6EGTmCCmHZT2aVTJ8uX3K
a66kERFRigGvDUDncrljUjDRPDQ2nBk9WLq2HYAh6vrGAa6uFKZQZvRxV5heF77EvKuO8Hpnn4L4
w1iWbphBcq29z6ocbFt2jP3KnQPkYLbYeNZOk2oIhC0k4gYgj8vlqRa0TWXADhdVVt3TfR2fjUB+
tMJRftTMQd74ZtbM6Qb36yu7/pVaaiI1Tt4ns/36OEnS+6H+FoXkEcpWdWHt2N4aWryCzqgVU1VN
9qnPSo9cMra3QNZrFjgrMQQB4w29oMudi+x6yKbUtE9Z4rceUKPaKxVIhm+73/VrDgaLrh6j9bR9
rrg6+9bsxrpurBOSdMUoexNCmOkWr/aWkcXbUCYOBGlRa51iWCKaXhZszP+1keWJaF1u+2XHStLA
U8t3oGN20VZnd2UlFE3JKgSRjoru5eWhOArpoDrBDzRFwd2Q+szNJF6l17vbp7LyrBGZ881Qonud
Cro0U6vDYERSJp9MJm6coHhfMqCv7+pU/yLGR8xm3IC0rHw3TEiDrwcKy7ezVKWc8jmbuXrAB1pH
0/hoeYVWu068EbSu7R7TKXArEf5c8xDlcjB2UzbLJ+Kx/s6O0l3CEM4hHP8ebI3+H9fA/yIQiSQv
989Cs0RuVfYvNopvtVl5eeg89fWwcauurYc+neAD5Aa5qqwBSzLVwseMlhRuaD2G8YfO+PT3riAG
BUWNBF/QxTXx5jkMy0QudaeRT1nVulMNb0O/78vfff7Fbt2tnqC4jS9je2jMBdRQE4VT4utLYzmB
NugY3CB41/qPbVXsKtOEFe5hSz975XKDMl3Qp3LtkKMLf3yzqlgNZjm2WvkkmT90/89Q/HWKy0Le
/P3Fs9MoKoTOA39/nt7Zxfd/9/cJGGjTivjz9bl98/s1aHlTs4IppkMCl0uT2cPEqe9uH/2aewkc
maBWI5dehgaVkYV1GQOhTYrfqVZ5Iz1zJf9528jqkb8xsribfbRG6POrrKSPUMfu3+PHgRF+1+Rv
BSQZt42tXTNvV7S4o9UmCJK+BaUL1Oqoqd/zsXMTM9kZW4DxtQuUK9rgiX5lmF34lzaZqFVydCdI
XwqG4j+P84uOSfOQbeXDq64sMKyw8vHJLMm4fBhfHa1xuKsbej6za/4L9stXBi78jL4tU/iLI9KN
QZnNDmfOs+y72uov8lQ9ID2TBltTtWvnQ8FG1MuECsayRR9KxmyFtLZOpnbIdNeoyKvcAh2k226w
djridqYJCn0YrYfLr98GVBNmRD4no3Pc7l2LqAZ1RwUpbFkO3UHfCArXviP6nQKITu5C2eTSXBkl
YaGRC58sX3of04vkv9kXyT+3F7WCb3hF+vHakNrT1V3c1FkMeMOwItFXrR5z9Hsi2KGZK7EPrfFg
Op3bRoGr1N1LWwTnUU53UMje/glr+wpPvyNEJel3LvmrfGYwohpe6tMEW4nefS7sJyE0LU9Q+uyK
9Pm/s7Zwy9ksTfSSM6BnWejWerlvAnlwqdTYwQFC3j3IhmIjWl27rKgtIKEsSgwAiC5PUs6TtFZa
gzDFP+rMBNlDf4SzSDBH92CO/359EB2TGeIPIDcWATjSeEnP8Dw8XSXHODqnjmKCHUw76I0BZ7lG
tIVmXl2eoH6gVU1lb2nRjANNGQscVQUxqGYoH+aVq2V3VDIJMrf64itdOt56UC+M8gjRjyX6Ppuj
wjESGhMjYTkQGL4N3Wvtj4Oi7CZddXXkF5t9H/1suw1HXVsoVyZ5IWJBLHeR9PLcdWoz1IooFs1w
QxbBz8GUvHE6Egsebh/j2tcvOG4tWDPEsOriKVDCXuumAFtm5e/9xPicV6XXNtmGa66bQQSNBg4k
N8uIRuiBTInCKINTPGud23B6Q1puGFm7nzkowb7N3Ukaf+n/VLsqiShROQ1B5Q3JMYChvbaf5nED
Ar7ypkGWBBJQkHhec8DnZgkRigjUIQme3ZH+zJ1aNOr+9smsrEZ8w6IkQV2CgYXL1cy6Mo1FPkLr
12XjPtD0Zq/NitsHI1SopbRxXa0cEIkHJSyArK8A8EtrxVAYWjgQ6Ojxh9h6nJuXcj7eXtC6CZgi
8GyIBZbPp0820/kdz2cKwsaVA/MxR+nPC6tm43y2DC0e0NFukrJisSez/NNFpzJ8noyNCHrVBKV3
UZpCT2FZqm5pcqqRWMs050xZP/C4uPnWhq36GfMy0AdQpL4aS8ukSIrCIVROmuK3j9nk6Pe0yb7c
PpVVNxMDMbrGNSDLi80aQKUbiVIqp1Qf2l3pG4kn6YZ/184MEEYOaMPb9tbuVREKQvHCuNE1anhu
nMEoulw5yXPV3Q+SNO90o4o96jAyhRwp3FtRZhyVpMLR+xgwtKKWu14atgAoaysXVU0ok2Fwpb54
6fKtExGQSDHxADLggfrYOP7nPt+ZUvdye8niS13kjVBrCYwNjUV6+ovQZ6Rm3FtDpZzAwrhGeedP
PMgofFhledD1T7eNrUQ5oqsLnksTivdL8d4yGKZRbtjeImMC5yTZAAfNb3NX7mztc2dvXBtre8ht
zu0EYk+gpRZ72MbckhlL6xVXsn6U2bfBQCw4/xef2xszy9AtHRwm+gae/sb+0pu1J4ffM2djKWun
RDgD8ZCgBIWN7XIps2NXPfxmvIRaib5LM+d7HbXHe8KfzssR4no/oziyv31aYn8uXAOEFZEMyDt6
/zRNFq7RRLHMZJjtnNR5dlU/uB+C/mvbHUbHue/10o3mX0MSfr5t9OryooQhbhWeSAA3wG4vVyrX
kd7XvSqdpKx4L1X3kL+9OEazQRd7XVQXZkDSiU63SGaW4WhaZpKj+9Ipzaqd4nw0f+mVWwHOZ94j
OHRRdT/mG4W6lZVxk9HtQgYRoPwyF8yTGZiyLofnBMgECsptPyMHt+EoW0YW64LfWdUyGH2R3Gxc
k/IMTl9uPGFrm0cHF1Q041FUUJaKc32UOnJusZIhf0e91TW+ONY/6XgIxoe2+BNkE8pzf+8WoqYK
DA7dPiZbxbrfVG0qUy+LNpvDs5DDjJzaZSzLG/uNT/nqxiD3o9sB8aUoPvCEXloZgpAyfWuGZ0Is
T5ITt0ROTEHhrv9z28uvvudLQ8soWs5tU2pULTz3sU9i8iWLzj7EQsAc5S1Ex7VHkKUzFSJghKzp
6oKH7qMwayM7R7hdNR/bFP7Uv74D+cNvjSyOp290ktcZI1LoP8gOFqTmgCj47V1bXQpDmyKqQbJh
CYf0JyPu+1jPzrP9XR8bL08f8nDjZK5bt2Ipb4wslgJna0IpR8vOVgBAIhv2fWbt6jL5Otn9oxNn
ijv4tat2+j6cQB1pdQd7UnUGl+SNdQk8fyu1XFu1KdKfV5E7aiuXTqnPqPKEShidR+dbLTue+L4q
xmX/fm/fWlEWVpLQQUo0is61+cloSjdTPnTqlg7P1lIWUY3Q6y0jYcQJXiK59JSp3RlRsHE/vdIv
XD5cFA/pldLkx/GpqVyupVGjqKgzOTs3PVqOdng3ofqS6C4dU7tLHuWu3BdojDFqeVaKL5H5W0vr
Q99kBwUsWZL+5mDv5Ea/V6PSnethd3unry8ZUifadfxC6o6M6V7+OkcOhxIgR3Eu9QYYHzJ/h04x
YXduIdqdtC463rZ3FanTI3xrb3GyFqrFSmKFxbkCf6DPzc7v/ksLi2NN0g4KySEpzmMSeKb5O9qK
G68jkcslLF61Xvan0DBYAn2gvhMcKtiRfivmc12YO8pJe3PciIu3dm0Z/CQJ0X6ZFmetMOCgfuwt
eWPXVj6Gi3NZXDTOUNRF56Oz0inHcXaQsHwwkmgDSrRqBOpcE0UdygLLMcjJiMIgHcviPFGL9mh4
fe1L7hA/r3//vZeJt5nsiQ+ObuSlVycR6iHWXBXnLJwFi3kU6e+Ym9hCQ6x8PBZPs4aEDLUHGDwu
zTQtzNkRscAZidaslJ+rQv6jN/cgO7fa6ysOwJ4x6gH3JlXZ5cBVPjDQ1pt5cXbmvDj5ZqgenKj5
fHvXVo5HNHDgnKAmKjgTL5cjg6Mu9UwvzrEcNPejUgc/oBmN3Zaax9blu7Z1b20ttm5AH4N6Grai
+ZNc1feG8c/IS6ZDnnt7USvxoegUUXzgjqMBuqTHafsJzsze5NtBjzjlHfXmpDuWde1pWrrr5cwr
quB9GprwKD7dtr1yU1yYXmwomTgCiKqDvwv5TbxS3aUEcGGxb9NfTly7CPyd0WTeqt+vHiTSiww8
EmJRc748SF9TmWjucX95sHd++amLQ5gsrH6rjL7mlWS0lCmZ/qJeuVgf6CoUiboJh2lD/UErinE3
bSuNX4enHCAMMgLniKb50vdVuzYS3Q9KQg6aEFJ2Gq3uHWWEnxFTUq6jqxvp2OrugWbGVSDlgKfg
cve0otNzzeLU7Ajpr2Sai72U1vahkNFYuu0gaxuIOKYoKpuCFHkZGySdYdZaUp6dyj82asMUlW90
NORvm1lbERgGvmuAW4B8F5kE1eSMX1CU58Z+mhBPDwntGwRnb1tZWQzZpMCZAMogGxPn+CYraqPU
nrWqLc+6fFQVGQv/IlghUyaOgmeNwfLl+xG2CPuEdV+dk6h8sov0VITzb10Nfxu59tfvIcPToMAJ
dSEVolV0uZguzZJccaLsHMffpeILEs669Xx7v65P5dLE4vDbrBu6voizM82LsY9cUMJK/um2jesb
CBughKlywXF8xfkyh5Hfo0iQnVEvuPfNUxV+qoZHO3hB8UxGG0n+a08D2sl3ChMTlSH27nLb1IR/
qBRm57KBTDwwT2n0qDMXe3tV1zvH224wiMsQyKuhSyt2XASmlI/ZeRz1/Ti99Hq+2ywsXG8dRhAA
RsOWygIP76WRquJSq0yyyKGavWJE8wBVhrn/E4WjxxRPcWyKLYau60fx0uTiPm0ntbW6npQyNiRP
GT5bQHU4qGGrFrm6fw4qSFBSgwlcvg+gCyJzlFXsDPo+A3rvMFC6CaRbWQ3tR7rIBHv0S4yFf08l
j0NiWtlZLVMPGTBSjIzsVP6weVTXNw+35xtLi/ttmjO5bA0sOd2XaHx0hi3Ch2sDwDI0LhyGjlD1
XFbLVFtSqFxMPopBd4i6H6ZoC6NzvVkCXC8QYFRWQYAtHp0kDzWlbArnhFDrPpE+o+TJDF/+kKvl
xid6Pb0nABkgGBibB15PLnPp2NOslLWmVT7t2l95u3Pkz9SLD7Pluyo6zbN610sPTNFJ9vSjJC0u
23NQ32tttEds4W+/41etS6qr0MHAkbhYdBk73az1M2Qokz2cS6uH+3agnls78paowzWqgjQAR2SS
iAq8iRr65arDOgYAl7Q+Rev2WNq/2zDea21xN0rqw5ilTyYCJ9XUuH36IyrnT4Ua/3XyI2AjopiM
7ibznYsXZYCIpSExkE6l1u9U7RwFn3LklW7vqPgjl8UGlsnkIWELbzGtjctVjoWjaUNLKa/S/YMD
lTK3YzA5hyn8hmrGbVvXtwjwaFGxFn1KyLAWF6Rt1JVW9kF0htHpR2p9y5XnJDc+3zay8uVxgfCE
8XYxI7SkQEKvrU0qIwnO0Vh1u7m3VEbb9a1++Mq2OUSWAG7AKzF2u1iKmnbVPFEFBXLzyPD9O615
F+vPStY/6NOP2wsSt97lCZEo0klDUg9qXdqVlyekZiEcBb5E1cnud1kIA+l89LXmgOqNl5Z/NgUY
r08Je0xrilPiC1sSO3UhoewcOtFZ96c7PZzPRimdHOalby9ruYOiDEquzTigEHvkXy+XFenjbEVJ
R8UuyhBWa6Rqp9lZfpALiZgWVjEvZjf+8pNikIQqAjBj8AX876vM0ZuIM4uDVCdxi89N/iApn0R7
of1ze11L/8OE0DUQ/Hy0u646QI0fWbmaRMk5tLoAetPgQ2BkW/N/15uHtpqglMDR0eFc9hOiwY6d
ZGqTsw9UxqaH61vqfuqHn0XkIx215e1LlxBrYtYJ5hZAGRbLWpxVr+WyAYXO2WqoN8YulbjI+uf2
vi2jp1cbaOcIYSFcfdm8sDo7imtnTM45GuMThP6gZ83xiSFZd+w+ZrXb19/+3iJzarwlhJ0kVYuy
3AzHX1baSXoua+Vn3UXzU1zow3ubi31XNXV8H/rmdByroTkmVbNFhrL8rMV6eVUg7iDjZxR94f8w
/8t1LcfpWXcYjI5b+67sjK+tPey6YTxq88Nm0LO2w2CR4Kvk64Zpa/GgjXWrRyosL2d7Vpsd82ua
5w/tQZcry02lJPaMVCv2WS0j18KQ+cb3fhVFsGDyYwCKXGOUv5YQOqmTOns0UgQ+OptgNarqo4FG
GnKXlCitZiiPcltW+0QtuzuldOLRDcbYuc/HsdPc3MynPbTa/UvR+ukpyuriJc3k6Om2S6x8vAx+
WgKy+Yo9Wdy1fWD4caYp6XlMrWSfSnr9LTWkeqNecEXP8boVQteFyXgwW8vpXdhiclup7PTsfyrK
P/F7cFXF0fwIB5b/mKheOXrlb026u722lTtDYGsBVxHO8IktPmJH8211Vjj+UvlT97/Dd6r0kH2I
P922suLWF1YWEZreWUVG8yI9J/kpIDhKSlexPkJ7UhmpK2+xOZiLt/F/N/I/a1p8wobWoqQSa+m5
zYzRG9Q6gBTBkPd+qkEd2rTB7vbqVi5CmvrMlfPpwiawDC76IEkAoajpeSogyuK9f8j0jSbu2jGx
LAg9xEA+f+3yrjXSpGv4gtJz0ZWhh2aw80hSFD7kSmo9FWqKYly9FWmuHRpoAi5DwmoKxgubVHai
Nsnwx85/mvaOO7vK/DOs/sS/b2/fyg0Euzn1GDIWnbrSws5kh5Vs1aThTS8xWRYE+gu6Bc1j6efV
fhok454KZfhuKqQfoPO2+jyr1gUJn8iZGV1fOIuUMGsJ30J2rsbkANn65JbVP1YFDrTe96ivzE34
LU82PGbNQwmuqQs6lLAI6C+Pc9CHCrycSeXBR6KeRh585379wd7f3tk1x+SFRqOYYB6GM/H/vwls
8shAUqzGTNo+NLAcaMFjudVbfsWRv41ExdeGhDRYGpEvgJ68NBL1gT44WZmfp/IpilB4DGQP4sy4
edZkV86hOyoOWUdT+VvtI1pZvi8cSOWdfW0G7hAjCeNrgCxby8vH6H0zfFXCO78PH8p5K2Nd2423
P1R8Y292oyv5+X3c5GcNXkG6ou6sHeYk29jz66MlyYDowxJjC/DbL7xZ7qppmBKANmr/KXnRyIVn
Jb2DUHTrubhejiCW51WANI2Z+uXn2VYdIK1Szs8jurgKJB2S8qPqYleeC09MnhsDgJI2/KQkH2xZ
Iv9OgMIh+doZh1D6ddvRVp5xwQWNxDxeS9y0TOLygUmNyfQBZNSHLt/771I0+eZfUfbAw30I2+Eu
m9WEEd+TPf4qjei50mpvMv8M0eH2L7m+tPghhL5svwjll4IJ1VjHFdRn+blKkvqQaDMuZ1u1p6Rd
d5SNWNs3oenv87zdCodXDh7LIl0WotBwHVy6lzansanGcX5OZgmR32PVeXXqNu397QWumYEhAhyn
mAOg9nVpJpN4IeSxys+ykaYEwdAL68VjnYZetJWZr+2lSSBqAM8Dea2Iq/PNB+NMtAKckg9mrCEE
MgB4df1Z80+wtYAzqP4xtgTPV0IgYPg8pIIdD3jsEt042+kENCTMz2l1b8jVQRp+Wyws/oZUhIb+
cnpM4YULzoZyN2wMg17BZLmH39peJu8Mx/gtSLYcsemfTnhsFGqZwT9p1e78yK2K5278WfSHYEvs
a9Pu4sLw5zJO4gK7jm0erMHZZc1TEd4rDw5+VGje3MExNX0rIJG+7UlrFwjKmXSNRLOFiuHl8cZq
Mef9VPOpSHXshUke08akfKA0xVYbZM2T6KCBD4Sqm21eeFKoTwMDNMj4RQbEfkgQSMeO8X8o8of5
UDhtvI9Nq4PyKK82PpcryS5xrG9ML3WqhqyaU7Cn+TkwDU9L9E+O+a0dDgpCpb3e3iut6QJ7muHy
+uBMO1KNYXyI1C9jnT76Zn2c2idqtnfqk1mRcNw+gKti4vK3LY7e0iPNYg6do3ceVGvXKHdBCDJa
kJQcgunJQTvZQylzdLzbhsV2Xz7Z7AkJOyVMAXk0FndIW7emIyUDV1V+7KLCK6b3c3Yo0vwYulXs
uPXcbFi89jWhQsFRgEOjzrJsHUKvPaodBDDnOJ2Rd66Dk+/ISIaF1d3tpV1fj28NUSddOHWtNaqe
tACDevvkJ9aXAEaQWre9Wt7ftnSdFQpLAoSIMo9oTVxagjV+IHWla+104Q9S+s7r0yzcCBRXXOTS
ysJFms7swtbsgaBYDi98C5XAb6eqPMJobypmNzTqvdJB5ivtoRFu3NLQNwoiq0dHqVHwpgLbf/2F
b14BQx9maRQ7ajmfqI7VyqOsfrq9ldfZDYuEjlP0EwzyNrHVb0xMiaZXcSdjojVwvi9K/MFpOi+q
H2xY4G7bWnWQN7bEct/YCv22sssAWy00Btp+UkIvqPb/ImG7XNIi2LQDu86ySSnOZvTHDmPqGS8p
ZQPJ3BySv/6YLy0trvGpS7K8TFVQGl1x7Kz8MbbG2kWszFVB/PX5wZ+U95MWbCC/t85scaU3AyT8
qckC61l/TH39zor7nTHckdog376BflxfI9eGhToVIHpxqG8OrVHGAAyhgbHxjx/9MlB2REcO/1Cy
yLOeRmXY8JL11f3H4OL48pm29FSxqYrxAyW+xq685t7X35svt71x/fuG7uv/VrY4PbPnGQ5hbznH
0bn7bEj2x6ndD/G3qe6P83DnEOM5SXdPGtEjsbJhfPUKe2N8cYbwxaUKKUJ5Br6Zu1HZJK5kJBQA
awBObmBOXy1losYJ2snax4kDo5NWRV9804x3ZhbnD3YrwXMlwSy58cvE5Xn5QuHUYsxLEPPTW1zc
CIaWNU40cemE9jHSv6L8q/mjZ35oBq+V/1FRvbfL47+yiTI1lMC6GEm5dDInRfK1MUZuhsMkG3vf
+dpXH1T7aGov0vApmH+P1ca9t7b/sLYg+UsVgJGDxeVeKkrj9xl30VzmT6HjPLbKtL+9qrUvh1I2
bVpRProaNx3kdOyG3Ma/rLuWT3PITmE3eIP8lPmpG7bfKn2jm7Lq0m9NLr4dbYYyMs589rH7Krej
p9Q+kZ4CobwD7XQmwyHZ7HQHHtXoxW5ewsn/W74aKCqQhfnPohcflRNUURvpEihU/WC1D0lihPA6
NG5iZSfKFbt5i99BPBpLd1VBcJLww5llLMMbXaa8aPosWU/vut73wuyOuupGDLX2cjH8Cj8YAGsq
gYuobZzz3B57sLWj8QtNTR81F9RrAmPrOxBet1zM60JIoxmDXWaYch+EM20kApsg3dnqV8dLlcJT
EFSGLf2o/uiLDy1kvbf9dKWCQBZC6srTTN+FQabLr0+e9LKWZr04B58l6YFeXObGH2UIMvJ8px0n
ZXSrX350qKpjNXmjvmu6jdtQOMVy2boo4TLML8qsizdG60ZtQG6xPKfE3236Pup0F1FdL4uOqvZY
BlsKumv2oAYliadWwbEujjMbGqOXAq082/9D2nntxq0sa/iJCDCHW3KS5JEl2ZbTDeG1tsycM5/+
fG3gbM9QPEPYZ2HdGVBNNztUV/1hbF+K+kUvooc8/ZqXIXhO5zQ27fPtKV5bpGT9ZFq/Cv1LbIhS
GmXhFGF1VnFMej+oU3eXDtZ9Wk/K6XakN2BZsQHxbRFPDFomEKquP6ZSz0luIyIL0PxbIcWeb3+N
/YfYt3B0lw5lZdzHecuNtnGeri6iy7iLa6PR7VkQaioQXeNBz3Z9ZnuSg7j9C7OqINFc4d4TfA3S
g/IB8X+zeKyD1uu2lpI44RZLiW4v8nawyR2hXHQ9/N6McTod+BmJM+wgd8f4aitoy2jCa6PYyI3W
zlvUmDCvAP35iyR/HS2Z+mxqRqLpFIPIm6nUR99mgy6pNd/JMdqI84Nkw/xNpv1kpKe2sjZ+wsp4
hT4qUCBuaxq1i72b6Gme2UPWnLvhg1i+eIVMd6HyGCPteXtlrWwamlTsGeBNQhVKvR5rpIfyjNNR
cx7s96007rT0oZFbL5/v6/HUhne3o71dx0JHC+Q/GDd6pNSlrsPhZRUmTVaG5zT4rqb9LjnZtucg
j52qlhth2FyW731lYxW/ubJFUEUlBwFowXN5MZuRlOSO0Q7hWU7kZD/3an6WJsDeVl8nD3mmFh4s
u8TrtOaxSeZoow725ltSeRMFE+TXhEbiElgSpr45F6MgJaZZfB5gFXqJnvl7p7Lq+2AITDeZumwj
33uTCJEDYfAHBYKED2jVYsPEY6nbaQ7eqFBlr/KVb2PTb1EFVgYGCFsg+IF/02sW/37xhtAS257t
Eh4k3+9jpFWuOT3ROZYq/UnZ8oteWzhAp9B8U0i8eLQsDsC+kyfbyBVmMf5SdybPv/dWdUzfBcku
fZe182ksXzfWqviTV4eOmMOLkIuzL1B7CZasmMNy/ABbl8ZL60WjsTOnFjomz+moPXT++CyP+FtY
3qy/ZklyvP0rxId68yO4yAVrAFOrJZuxb+K5nFQmuQknN81mL7KeZzQ7bkd5e+SJsV6EWayXKWnz
nMI137I5qkWNbHHhOtg8K9FztHtQul1efKhnFyGg24HfpGCLuIvzoFCzQUJNHyay+hraGHONujdE
blZv6Wn/HyOExA0UCg1xYzFCZ5aDNp9hFSY2jiBRiS46OVDkOXPxUYmVyANY/k0pp3+LNso8rXCA
x4T5J3SlzKc/HzPFGQthWiQm31D7kjoc86lizGAw7o1ob9v93hlmV9qIs3YGIFCIMpZmictzMbed
g/NTU9jh2UjK5tgV6hdr0KuNg+bN/cEHvAyyOATirFBibTIYTJ28moNX/Fvi8xsoqGFE5c4su9j7
i9mjRMgbTygZaosLq2sSLRpVRuXIT8n0zbFKzzK9Vv14O8zbLgID+6XEA6mLm3gJHLKNwAT9NUTn
ot+F1pGythfH972MhcfHuXIn1ZOeVNgBt8OuTScPWIF5hOUAQfX6TA30KM8N9KzPiXwKxwOlZOuf
2vfkwh2KPxWgpddJX/V3rMX6GLrQT6KMWEpRegMyt5tQqLUVeBlhsTgCf1SncSKCA81KgleVdhsw
jrXjUfSGhcYkWIMl8yTF4cGexFeCq+aN5nfDKL28+dOC7a+J+h1kcRHIam1IssQwwuBF73gvyZUL
H2Z/+9OvT9bvKItPn/pOmk/6FJ3nxHCj7nmzgroVYPG9fd0sYGjMiAioAYKpzw028f+/ISy+t1a3
LWNgCJ3FDnFgKEYbTXrxG5fXoUoyx+HJbUhidb0/JEUJE9XmU1SK5VXqtM9je+8036ty42usbkTx
csZ1F7jHkmfUG6gVVJngftv6HaYwnx3tsdE+cKrzulEe+mQ63Z671ZV8EXAxskGerNjkyXpWrJcA
EEVVPwzmFjHwjW6B2PPkhDIeJGBMkeq9nj80/LNRbczonE6H4Xn+N9uZ1TvHv5/LZyPVz5P2mf56
8ij9G4QlVefd7TGK77/8epfRF0u8CVO0fejQneXmh9bbkNllpCwe7OE1m/7mdKPoQuINHAh9mkUs
JyxCI/d1sdpNxy2SIdvBjzM3RrS2p7jChV6LyUowFyVOA6iNYpRadMYK6uQ48f2ECfDtSVtb8lBc
YAgCUxPFqutPlrdNZ2AsEZ0jWXZ1DKa/mtNnZNZvR1l5IwE30QAt6kg8gbi/jjLYWqS2gU8UPCpz
lxzlgBm0R/sInxd3nnpPCzcFCsXsLNfDZdDF0LANM0rdJGg2fad8OfiyC1r1i6m8msF0oFF3529J
xKw+JEQFwQThg/TdEsKVGDgBFE0Yn61xJM09YslmTRGqriHN02c6B26MjOewVcF441ckdh4UTzjv
VDF4jS7OxqJpKlzQWfsa52Kk0xnoMtWzcL+ihlEF76cvkvJY+dW9KjwSPfWf7K6vDvVrbH6iW7qx
pta+tlDlQTQMRuAbIIraNE0kV0y8OrxUwjpEs2kTejUygMh1AyhFenYj5NqBKsin7BXwj2/QPGUQ
JxFonviMzcO9iTed1T2gVVaFziF4yv65vZpXszeoS4KTKoa5PL4jpeukokvjc68h5JmZnmG2PwO/
dycdk/KkehLXueYkD4H/LWq22D6rjw3qnoqoIoHBXKJLw6ZMpDFo4nPdjid5eIba+W+En0aBCd7w
0taesXvZktxenWDmFQkYiq40Xa53MIzMvOzjIT4bxmdn9k8YV+fOWdd/SHd9venHvnZdCQQ3Ogtk
qVSprqOhJu8gh9jH5yJLvTE8VAg8eVV4iuy9edd/HrUj8Mjic2M9qFREURC4/YFXF/BFeDEZF7WH
xHL82cB08aw+6BN2MFAl8wfL+kQqUJqGW22tp7WT6nK4i9s5Hu1BSegVnPNGe41j65iX2V1rP/mF
6fnGnT++DzRXTbeykI1ZttXrYap9X859wzCDJHJl6XvfP9bVRna7um64XShTCVGrpYmlrBfC1nSK
z0lxzPTnGRyn03zQhgdjegQIvfF8W7swBdv9f6MtPtw8VGae2ozI17NunxhWzTnYbVU116II7LNQ
HxPrc/G5mjKk9YD75hkzOE+w6v9YMEsc53Q1kCPA9VnI3F5/GQOTE12PHI4z/bVLn7TyZ7aVLa1e
GZcxlleGViMG2/h8fRsToq708CQ/FH56bIPpVPrzvdQ1p2hon/GRe7Sd8H0/YGqVjjtpno6aUu0D
xX6Zu0dpK89fW5aQNzSKCwg0vlFAa5JGnqQsSOD717taOWZW4cVbJNQ3Zo2/pvh3lF83+cUe13u/
MZDXSc5KfRfFP5UxPFn2yWG/j1P/NCK7FJqOp/alF+dghbThFCpe5k+YjZZuOmefBsly8649an5x
mMuWd5t+SippH8T1vrW0R0euH/wq/egkvts31f72EbWSt8E9gd1HXsgjYqlvUioDraGsRSaunAEL
o6GihZ4KuXRLzW8tpYE5TI+P+5xW6TLVzdpRH0fEm85yW50KO31saizi9g5yD8lLp+2aHsOU1Nrd
Ht/KImD9w8SHawRj7c0em9JaNbMmOgdUtOs+PGgmiI5i3qhibYRZZthToCdNl7W8WNr7sI93Al/U
Iq7+54OhL8E7D/EbjHLEgXKx1viQnRIDcz43rJ99J79uvr5XlgNtj98RxDgvIlSSU7R6w9s4nfN3
aBXfZ/Z4qOvp89zJh9uDWTnRMS1Ek5WaLqnuUhHbr2dYsyoPfTXdJ320sydF26fjvOvi/Wg26bHH
fet2yJWXHSF5WgpOIenW4h0UDSjuKQ7zN4z7HKRUnQz7uAOb5eQnij8bl8hWtMW1SPcEnz1Jjc6t
NY9HP7CcnZQ5IPSz8bUzsJDFnXfr6byScQgeMng9ElghZnz9/ZpSL9Wg4OVc1eqHfAgPSuB7Uiud
xlnZV6UUifKgNG4Jd6wuGxih3DSC07fUfkrVrPaNxqAqFA//jsZ8dNRwNyRp4SX08m9/xLWtBkMY
1jiLh+rK4g0oU3nU7YSXphHLx7i4b+dkn1Ubrc213BhCx+8oi602VD1Q2ZmJDPXuCFPyUPwI+6Np
nxXte5odcwvXIDN0g2bymj/18uBKQWRBKK7gi8rVslimmIZIplHRhtPm1zl4/nP80eLvL3JwS/Ob
th/4+0H005C/bx4iYm4WD2Z2NYBOYObcvkspn95uLGfCS/vclNWPLIS+OqrOlqD+2pK7DLJI0Voj
SwujBD4XKXeUVJNQZz892d3P26ttbRPTDUXJB4E7aPCLMBNemXnaMZYxPpv1dJQDyVUBVMH2k+Kt
jOUXvu3NzF1EW2SEYWJ1vp1QXovDAb0YxS/a3RQGChzGFpvTTu33mZy0nwpoVrNV9wLZMLzvutzY
DUrW7IZ8eLETnMVvT8LqB/39s5YQOXuuCwuoIFW/KJC8ATLkIanleiPK2tkFMgaNZk4uJnuxLPsu
H9u2q/iipf6xSJODNPpupA6u2aHRrLulqt+3W4qSK98X4wfYS+SJSOMt2exKGyqiBMHJhfND2yfv
mqZ86jroEK2ANITB6fZUrpxeV/EWl4JlZ2NVVcTjK7sh3W4reJiqvziPr6IszsgQQmMRKkQpnQd9
xIP4J0pKnbnxJlsdC0cUaCYxc0v9MR2V10SuKF5ieXdKjfhOdWV7Y1G85QYpiFtjBoSytYxOnLOY
sA4VcTPROYibuIsPeRDdNVIYPDVtsZ/iSHGjJC8OhVX8TPokOcdmRaVYC75MtTbfNWO3hTH8hRdY
bFF+D9qQSIlBAlgWMMzAiPQs5foJnPRdblb3cvCjTPwvUZQcnNB0zVI7Jlp+B+cOeo/Lo8i10wMO
60crSYT4/zc5Nv+5vahWFzE1XDzVDcHFXBwb2GaWrTw5XFZlcd+n6kmee7cKjTsFKfc6Lo63w5lv
z3duJaGdBUxF9B6ukwwlNlofNw4yN2zo4c0Mu1T7qvUbtd6VQ4co5GmgykAVLO27q0bX426mBIpt
d4fzjWF5ECy3aowrWehVlMX5DjDFznUVQZXaubfswdMb7ejPT40cuwY6nG20kVisf6rfo1p8Ks1q
YnLsiBKN0b6LzfIlSb+X6ZNsIgEd1hsZ6M3BQdVdJBKZUus8zKlmxpoK8z5xI3Dl8teueEzU0Nt8
4v1SDXizNwC/cPVjPUUl6nph9Lo9FnVFPKcNon2cWRUWKmHhTVUiuVOfx586tEPwhErSfRUDbA/s
6uuoNQO22pGOulfjo7nL1Ott9XMaqXgGIcIUc9RnHovO8eZx+GGkDSZWSv45DKdkZ2Wx/45yke02
oYYgUjL5VNrmaPrsdKXv9UoQPs5DoOwwgU68skqRsqx6yDPOWHj6aI5nJQTzqiMCv1eCQXJzvTbB
mmraxkG2umlAdVD0BCaDbsD13LCZ7I4yQQyB81kJztp0SuUe96a/2ZsXYRbr2ezb2iwmwgSxv6+1
l3qwvEB9GuPPt8+A1bP/d5yl6YAaaJPmq8Sx8BEZIzyfHwpqcreDrG4WahIGBxsAw+VZqzdD10Lo
pQxXf3BSGYONDqaC7Vqv5haccjWUBWdevKtRO1p8nhQYoBRhj3JGc0UDaZA3lptZ2MCV95X5Nycb
TyXeoXDGQaVdLwV17jNfHyj7dx1Za5PoFjbP/svtuVv9QBdBFgsBm/qstmSS/Hx83xqvRnFfRuHG
+bI6afgzCYtLG0LpYtICXtokBmTGENTCuXbnVHGhJLuFfB62fN7W6keYTgErxgSFhMBY3DpBiWbM
zOkCwz7W0Tea31tDJR8DPFh2wdRFHo3wB92e9N3UjaU72kr5F2te1BKB9VBMpZ50/d1MOyzzpKZf
UgXtLk9M18r/qbSN77bW/IbrxGxiSUXjb9n81ipQtSGCeedyeJfKcP547Z7b9mnsUjdTK5R44T4V
uqcx4Un2HHf2YTBadzSeLLzo/nwRceDSewaYKvbG9Yi7Ijb9MeS3KEhB7kiLK69I08e+2VLGWFut
kOjBEznwznk2XgdCutBXYYFH535WX2c/d/ZaJHW7iH2xvz2klVcGl5MQhHDQa3sLsy3aMSwtpMb8
Innpy+5cTo+5fBfOqtc0X4vwSZq3TNnWrmFm8JepsRAEXcyiMXbJWDcjD5skOGSn2sldqIFToHr+
FLj+Fohw7aa5DLdYpmHWFmqtKDwxIutOcbJPGMRQnVYqt5aju7+Yzd9DWxoA9GoBrq5naHbxGdCb
Gw6oTziYtSGB8ayF807eaiCuNU0B15JjUAACqLxck3lbRfEcybw6xoOhJFi607r7YCvj3nYyN413
IX7Vj1W0xQ1cy0chTiMjSENBYO2ul2iuqGaPKwlJdhUFPykYtJ6wSvqLM+YyyuIRjMLPPPQDo0Oz
5FRquzKMD3O7JRm3tkQuoyweVVmKyEOHGfrZUqfvauNq6nwPRcOL9K3+yNrGpvMPRYFLlVfT4q5r
WByhLpPv+uTEpybL/gG0JHvI4P5FkQImAvkVABdu66WIxFjZWe+LzMec7XafzUm4S5tqi7y/ugp+
R1mWkNUpsCRN51Uiaa+IlXmWIW2cuasvTFoWwH9plNhvFMTb3E8UraWyZVR7xz4G7aF4kaX3VYAs
xDunfe3Gu+k/IOOM6Wsc5F46e1lxpzZPt3f22t2OMDuHJM0GVrtYQhedAG2WutaqSlBQyV00BIew
uKui9705HbRwC5+0thxBeHBCQh0CArw4sSSrrtuyphXQ+9mxb7xvWRp4UW9uzOzqkFCYhnEOw1RZ
aj7VVWumOE0D5KHWP8tny/ia1FRgjG+1f7o9e2vLHjtJlC9QfhTZ6/XsZTh+hYlAXOVj/cGsjA9h
0Z4M6fUvolCHAMIBLAry2nWUKeSvtqDCz1mLfgQPq+GjNW252K9WYGA30nX6JV7sLK6vbkjkZkzp
Y4z1vqKkoSGlajifEtP2stxx0+nkZEczPAJ9dXPtXpKtw+1hri0PVFBQIAWaYyM8fD3MRK5jtZ+Y
TKuOO0BfzgG7mWkHAb52AykINyjub8MJVStSEYHJoy+/mNW5k/ysdMic27Hy+hYOVzVgQfsgG+XG
7bkaiXOYRoON5ZQlVtHFHps7xwqqGrxGP1BJSTuwx3JU70eAMP6fuo1QHZKxNIEKA6oMOuDyyLel
Mm8McvVkoCcdK1p8yosMUT4zclzbSuzjn36063iLjG4Wmt5N39HEkACROT+1/CfrfxNq+3ajiTAI
ucEf4G2wlFRr6yooeh1cCOP7QYf9KW/S91KQbkHeVxpCiNVRJeYe4wjRlzwiP7czOw8Yj5LmrhqE
npXJrkkiXAUxOSPSSE58ShtAHM2PrrxrS2t/e0JXEh9+gVBlQv3Z1N6o6ch5o2O0xmpJo31bl9ih
km7Fu6DK2JKh6+uh12NXo1d7Y7N5vzbN2DLw0hOT/Mak2bAYbTm2VJI6aW/UJ/tbCTiOqg7w1V04
/TtOu8roPUjWGjPRJfAq/Ps4U79szIFIsq4rTFSBeWiCixS8w6UfrOxkxeDnfIUgb4HE6V6DSPWY
7EUT0PTvux6n6u4czhsP3dWvT6UTwQaEfEFlLl66mLeDlpTYPbpkuHL9L+Iv+zAcj6ozHrqweIjb
/CmNDqrSEzz9buTTlgvH28uLkfNEElhB+tdLRGhd9n4VhzKPz2l4j1rsQXWaf7jRvqCW/ND0+reN
mRan3JuZpjxBDxShVk1dHLrdjIKSg8/juZaLHfiK+0gaAncq7Q/Gix17jfylHu8M6IFuIv9zO/bq
UEUHFMQe+3pJC7Q40n3fUthq4c7GwRrFEYzBXSnqvGqrjfg2nxNthd+xxBF9cQRn5qwFk6VDPO/s
f1tHdyNF+nB7OGKm3swkSEchk8hkLktLU173PGP5cjMXpNZKe3s8Fj3sCeU1kh5sqXOL4o/TD0bF
9GGVBe+EBXs9Ks2cJzmcTS4Wg/1hfge+rqjd7va4Vj/TRRDx7xdTF9dFOeulRSqcOcU+dsxg3zuy
OzdJ7JZWG7p1tSmMtHZj0hOXf0FWVRDg1zHrGNM7KTPi86h+zuXQtZPP1vi9oP/552ODiEudR0N1
j4zxOk4EPaRUa1b/yEh2NIj78+QbPZ5zfeSpQ/IfoKXKRsyVChflLWrD8CvETfMmHfDDfsocUIcD
VitfxunJDMGoRIGn5Y43pvd29ZxZG9SktQnVaXDiV8QyYXVeDxT1t77XbDU+I+0gSZ4fU1ySnvRi
y0hrbbFcxlksljkxkXtGKPHcj/U/cvGxScKj8wVy12GSfGcj0RerYLnjIKHSShaFHtNefD18hdUx
H7LkXM3fh8BHJHd0S+ljJ92rbehN4+vtxbJ2OV6GW8xhyZ1IYzwHAjgYbjE829BENllqa6fIZZDF
BDYOfjJpLVqcvQMY/8kf0p0yPhvjzrH3Cf6e8iYGZu2yvQy52Gy51I5jnRMyKI55fYqDz7BC3Z7y
jlR/aZujYnyNZ/359mSuLsiLb7e4d0oYZmPWpgmPNEgHygeLG15RHuduq7nwVjVCWCY7dHGFEiKZ
/qKg0zVq4rdzkUBZOdYm5Io2dYPBqVwu98dJio6RYe5HPHrr5A7bxoOSzfviowEfYpaLd7LfbSQZ
a8sIZhZ+7QIU98ZrYVTS1pCMOjlP8oOlv5AwbyJ/1ib312ueKja2a8sh6/hER2NqJGfeT67S/xRU
7aAxXVXZmt215UoVmxq2hXspfJ3rcwVRc0eqZjM5F6mrh3dBr7xr8wCL6tSt83ttTj5tSviLP7nc
9YJILP4T1g6LF0dvaZPcaHpyrrXRjcnQNxucK/gcwd8UdzkPQ87LxcFS144/RBX1eDt4NPE5jaUH
gewddphHzO+UsvVkjargC5DHfTMcOnOje7w6RC72XzINAqh5PatVKI1lFnBDJJ2dH8JSeskdfwv8
vrYOeV/8N8hiB+phNAWQgMj1/fyg1YlbW6O3TcPcCPPrNrxIH4KmclpbI5VPG/UuGJ+po5y21+Fq
FJr4glEPGG2ZfJWlM9hKpjGYGRBXrtgICuXKD8nptsgea5cOD2sAzrB8Bf7y+tuUTkfPwSY1KaXU
GxBCDh3aULoR8iRzlGPXBLIblOGG7NbqjkYqAAohyxGhxuuoQWRQHZbF/V3fTZKFd8rz3PG5qr8a
nlDRgAonQ4xY1A80Pledi+EB+TnFmnWCUWPEPA0i7ZAVE1IXW/nQ6qe7iLjYzzJQZ9wgSGKrZLrT
qmM3oWtjbOQ/q1/N4gUAQUBIdy8uAeFC5Lc96yMxv4Kraw6Gf6cMn6uSy6d+un21re5eUdTVqKbZ
HIvX36oN0zqj4kpL1hrapyBTpcciq7r97SirKwL0F0YiLMU3+v29gd5qFdqUr9TKo7DvAbxHWuqp
2LIw19bOeCi6mNwh+iFILNfjkVnws0pCfrabwf7WSomxm3xUa+nIhve+QBnHc8B7NZjPcRWrHmSU
0NX1znxX9tKeEpu5k9NMP1Wj8hJKigU7Sk0PuH2kd8qkQQ3wy3mH9wo+M+1oHOCTyK4dUWop5vRD
n9WDayVduNNDtXzsY35HMHYK+i5ldBrTIfIKE2CCXJjTnp5ycuyLLHwX8JddLabl7kCW3bjBxWZb
3kBC/YnHF1wzUorrCYEYXdmFMQuf0eTj1OofeUObz2mCU2xVBuG3UKq3rH3XQwpDAd4NQDQX6zfK
lETWYpxyyl3hNPej9S2oXyUtuBuMl9vram31ohfggOil4gaR43pwiQGUvSkYnF7ZEa3E5FPtVxsT
uPoEouvwi4IAIWVZzqPKUSudNGH8Y6unsf2SOPWTTHfbGY+Vc8rywZXTyu2iT7fHtlLj5my+iLu4
8yL+qtQ75A5hIZXuICcvM6Y0j6WBAnk2BvlzkAcxKorDtBtsQ7rzVeVrHijabpyy8o6O059LzvCD
UF4B4E61DW3B69mWmkZpcd9iTcfAUOu7NAMNnu07Rn976GvHBek2FtQyJtQ8ma4DRaE+JU5jJWe0
gWTKiErbutaP8PV2lNXMSaBEYP4IH7GlNFxqWEncD31y7q1/6z2FkFTvvkl5e8L3ARUfyjuT/WD0
CH6ilGClbp9vqQetnfQ81Knnc8aCtlpszl7r4b2oPqcVjpwx5KsaXZSy+jxhYtmYJIvFxsyu3V/c
yjysIcaTCC+Oe0oLka5kmDopEVoZjhz9B/Tq+yzZelqvxFG4kXFfoK2F5+wiTqP3Vm46fXrOyp/A
fGAMlMPGLbmySGgxgYInAHjfpTZkECWJLZnCLii1DlP/IICujfy6DfIRV8biBBUNQDzgMDKjjbtY
jVRHei1s6GjF8Ys13GvD5M109R2UYOVwl5u7NPLqYj+kWND++xeJ71VwMdEXGSm6IHNcsu/P6eAf
a2M/yOrRng+3d8LKgX0VZPG1xg55TbMkiFF+4tjOpA/y+AVRb2fjHb3WLqD5yDrnsWHgTLiYytCX
OyuVYM+XAJQ1F6V3PwHf2n5u0n1QuWXqWmb2mFkboPC1pXIZdpEUqKbUpEZEg9yKrUM7ggZLRvWs
mN0Psw+3BORW9jRjRExTvOEFyfv6i5l8sEAzGGOimndxcyTXVvLgkJ4c49BYxz//ctyzpPZsatQB
Fn1BPfJ9oxQIzgb39xiLG164+6Z4juQRSvLGjlsd2UWwxdfLUuQA/B7chBZO7w2reQi6b6bV76K6
wjkrOQz6lrLP6odDthLYvugvLItmdkDmX+agEuOGZuRUVu2xMwH05bWuuDHgrNPt6VyPx7MMV1xw
5EsUpBNLqe704PkC5e77XRxzRI5b5ixr9zpVHrqdopxKTrzYbXI0BmpjFTzKlM9yWeL9gMlC9FGt
vob63dDdBWropqlPIvla6aes/nJ7jGtH82X4Rc405dE0p36J2gGmEi6oPawv5o/0fD/cjrOSiTNM
4X/D45PEdbHpSizIA7AAYCO1b7psvNPi9lRnqFj/qJSnNM72ffvH1g4KIpUXIRdbLwDfQJ8GMCSA
pWYHze9Vb+l7Zma1Mba1A/My0OJUDrRMmpWMTzjF9REHi12J2Vpr44emmZUroWtwey7FD19eQZfx
FktmjiQfVKZYl3CdIv1DZ//ndoD1RfH7Yy0WhTx0juKLAOUnowu9svioGxuH8NZ6EKfLxU1WxWCk
+op1l3cIJKXRs941O1l+gvypJSkSMj+1cKvitzosHiG8OE1EB4zFgvArOfFnRZSNGuufye8Tz1f8
h3HcIkGvfh+NLESwIwU4/HpsRpUadt6KVuz4YnYnyfj4F58H+gKej+gloU56/fejsCtI9mnXDdDQ
MoPGD412uS8Ot8OslZ+BDP6Os8jwfXlKJHOg8iAphPIPWQI9GKz+Tx4Yx8FS6TpVupfW9jdgh62b
N09GAj5EHc+ZoG4C6779g9bOY4rOomwgmKfLrquEmKRkzPye2Hlpyn9aUjx9eNKTjbxkdZlchFls
rywwhxZiFQWXfA8m1sMzzUvTrW75VpTFHrNGfcrDgsFoiO/tIsl87qK8dzfpoasbDVE/1gpvGorP
14uFFerPM3sJgRnfeRdPju1pGeKrVYJDRdEN9bF2GvuuUKudpNRbo1xLErjbqGoCe0SKeZEkxCEd
DC2jS5mm07622rvIaL2h6Q9Z+UltjsWfE/5Ehex3vMU144zwdSyJeBZ6RbqUeAVlMrP8cnshijlb
HsCXURYHSVE2So6EHpeZOTKHzsPcOI9m2973TnmKkz8vytGZh8OAbK0A9y6OE7B7zhTz/7nWZ9kr
smD0tFGZd7fHtFbYoC4EHwKVYwfjqUWYsihoasmcKpVR4LJ7kopdrXq1PRxnM99NabqDV7+DHLZx
zKzt6su4i+1WojEjAQcAFZu9d/pjmzUHB4IrhbXbA1zbcJdxFqem5Ax524vxqU3qxtIPOZD3dqK4
fxEFQVWhZ49Q9vJNM5SIvI+GRBfZKY8DwGUz07dbrasL8CLKcpk7iDPIM8IxhvLZRJanxcJwSOV9
Mb022svtEa3GQkcVwTWIRwCkrw8QCWilPlFMO9MWNFCKR+RFSyJ5h3ttfCTtMcjEk+Z4O+jax4Il
Kg4tbiBlCWUPcl9hIWBLruivVJm8tIcL9zcHvU5qL/QAEedfQrV8houjNl3xUVfe94b8PmiN9+Pk
bKSHq2MBEifkjaheLV9lwaCNXdmW9PrlTCBrUKhE63+j77YaBO15iEfIwTOk66+k9TodS3lgLNSu
qvdxluP1EXm3v8ovrZ3lwYceOpcv0gkI5CzWgjw1emNpUXqWayzP034evHpWvilTITfu7Js+CUJG
Kdlswv3od7YHQrv0Ch0Ekdz693RhSk+zpvwY64MERNB03IAH0K7XZlRHxh7W1KTNn27/6rU7CB4w
ODGZaxB42vXUtH0cB31N2heY77ruBTr4o9r0rtMLVaPXQav3t+OtfQpIzrAohVw9J+l1vEoOiqJT
aIFm+AfuehxY3mmAFFynjrcsUdZDQQ8WdFYZ2Ox1qDkdOgVkOtcrnnVNZnkhGknOFrZy7YRGL/6/
UcQJcZGr1xr9kVQnSqPmOztBbHtKPaf7MZvdx7+YOr6UyeQRcAmealQF5XChhtdGPwwE2oPnzQLe
6mCgDFC7Q8WEXvn1YMy0q6a05TY14pcJSU4LlU7Ted7MRNbyLjQE/xtnsSF1p0kkdeZayzptb5SR
p0uVV0mIsYy2F06y5yDANIYbE7h6i8NjAUIBM0N4aF4Pb4oCo5kGbrkJBecwfRyQFQtKb+yHk5lH
aLj9qwaWh+zPlryq+MNvjgZSPOCnpOd4Y10HLgs1xqeGEzuNY5wSfmLo8hdXq3CI+d8IYjNcLENQ
z3odNmSyo/8Cp9/HeWfoPt9egGuXHQgX2tUAO4EYLEbRUP+fIgnEYFLah7kY3FF/9IOjpYNmxRH+
drDVKQNHQ+0DDgYg1usBhSYk8GDi/rEDGUfqLH8qinSDKvBLWWH5XfjTpHS0WjmVFkGs0ayHto5p
0xjPDj6MSEg20f1htH9I6r4tPusfY92T0y9+vY8n12joPbJcxl2Jukui5ofbQ16bX0iaLFDk4HHV
WOy+TmrnaUzBvfVyvs+zZ7UvdpOTuHb2PGy6ia6djui5aaADMbygI3g9v4WPqAryrCzJO3zU3cp5
gFaz8Q3XtrnYbMIqCfW2ZXI+KU7pj9DZz12LOVQM0D1L92Utu0mv1Awr3WkZ7WBDGjcCry0e4EvC
n415pOp7PbjWTFqlorF6lof8Y843G8bk7i8+1kWIxRGWdKi5ST4PYdn2EKT9qBgPsVYfcgykR0vz
/n/BFjsvsyF5SQboDS09JEN5rgNXq6NDoI9nVBs2gq2lBJeTtzhKpG5UmtgXUBG4tUY670zEHdIh
21v++ybN96mq7m8P79dCeLMPKcpTS/7FqV9kIVnh1KAAGvopDc84N5+yovMaKSM/kkNV+pKbeR27
qY2tmCt3CiC/WGnaXTEV6j961iIEHyGDWELoCLt/Ic43T9mURDFMiik6lDMcu8Kvh9fAqbPItRpf
/hSOVuQLqoP/1KWK7bO5+zp6kJJ03Hihrm40vN5BPYPmNpdpCJClJOlwiz4HGMrzpAra06BslRJW
g+iIddHcB129VNb2gzmQp4mjQ/ITV50BqFeurP+4/ZlWdxXgZlG9I5f+1SS+uGMyKc1NIwFQqg5+
9C6y5mlfjMb/kHZeS3LjQJd+IkbQm1uWa1MtdctLNwzNSE3vPZ9+P+jfnamisMUdrXSnilASQCIB
ZJ48578TxAGPc1TMuDSDIix0vXcT10tjlDt5vnkf0+SNEzV+F22cZNKRXNhYBT8VlUGziHl1tGMO
sW5ZKH4du+3+9nzJ4rlguUNEBCDAb/wK0zxHs50BoszifEYAvW93mVMs98qwlI/KqJ51i0752zZl
jnBpU/x+sUZarxZJ24GEqIvxuKjVU05uqW2mPxoaLdx0+1NIWBettbhtm3EEdhCZxj5wk32dmHtd
LZ69XkVYZ4P4UTYoMi9Iy4NGhU1kNShnKsIw63hZ1eUzKHQSFNZBScrD7amTLRdMM5ThQURxAK+s
VLFRWPmgMHUW3Yk0yyBmWHiPg5qfq3JL0Fg6JBBrlM4EePm343eJeS8sAEQCBHg1dMxHx+/tPxnR
hZHVMajYdsCTVOf8LaddMiCNEh8Xg+7EwN0b/cvt6ZOPiPIVGEPRcyHeFheeV870ItQRLjGojYDR
T3HjD9MfvOTpYvvHiFjDCyNJ6aUjXD+QAkOnkSzBKR6svaXGG+69NZbVeTTky9yGDUDr0Up2Fc0+
bt6e4q3mDVkUuhjM76yzFgLJNYNxrXY39C3s+BuFJOk4BEcNm0fV2arX02WNgVUGjnDpBLoT768k
SWE+2brmSa3Y9EbRYCwQM6s3vVbUHTJejMNSX4vmKaTRi/v6xpVuy8hqSao4g1sxc4H7C+y79STE
PDa7NISPru8h4Izp1APjpP+uQ4+Uh9vmgIzy6LPRvxbGCUG/ekubfcvK6vTRZjeOojEinGlPxb5J
NG42z8OwsR/lVmi2AoZDBmTdB90MPCbQQsjOrVXc6dFD2nlHIzt55ffb+15M/O9z9q+dlY+FbgxR
WJVmZ6Hmpns7tULZYYQ2z0GCwvgrgy5i8/yWNXQKVgMOHk2crerqktDlkKwijJqdi+V5EVhDGNKU
9j7rdr8aWFW/NX9Wy4cakp3aMA+3RyzNI/DQBs4EQBfQpvDViyhkp6rWeglZ38oMoNtWs5MZz2+c
oT3kIJvmt70V+kAxuFMWG4FJsqiUTFEm4ogCNrPOoC+RFs3TVGfnZLTueOebfX3M0rsiOd0eotyO
SyEY6g/4qlcjrBelSmqtyc6uqXyczPb7MDr3xRw+lNxzN3a25NxlTP/aWsV0vU6tuXSwNdTEwTzu
Bl83kucmS1/SCSxQvUXoI4m7IAREP7jIOlMQu16+3DDqtjRZPjX6vDi97ybH27Mn2RJXBlYjytys
NaaOw32BHL4/ICF1CvN79xnUxdFu2pO5pYIuHxFJHtqPyNytKXurprO0TBfnVWj/VHTrmQbMD7fH
JDVB/zRAQsR7qFdeT9rUqkGtqGzzYsrvBtc6RtMGZmrLgvj9YlehnegFNRSHZ5faNQnOLqg2PE1y
hhAK/x3Dyquj2DZyED3Z2dZfasqFWfODjP2GEdnikzsF2EYWVcDrr4ehNupgksoHz6kOooEEve/Z
uxPSs0ICyBxftFl9b+nR3e31ke3YS7Mrn5vmLhsLAGDnKHhS25+KST4HSrdwK5UpC35cW/8d3+q0
n0j3JLbO+BJBoxoUOsS7Hd2MgxU/Z9bbbNbezrH3rRhNm4JHkG+8BSTZiSvzq3tAqA29qVeYb4K3
S/ZhGEd/8fu5QiQZid1gw5p8VkmQ8X4TVDArr4+HNsoqA2sm5FhL6+vmXskeCmsLxi3zTAI60k2A
jXlQrUaVRU7rhCKu019BQEqdzw7JF7fYChRSO6KrT/TWMp61c1YUsaEsyc6d+9EN3X3v3Y/VVhuA
bCMLCXrEl+kqoTX5egdos9IESsdgDEUp9nlNtkpJrC3ZGtmxAa8s903kS0jmrzbz3BV6qcEIem41
ex+ML4H6XGsPTT7s9S1spWxABA6SbI6KGMuaoDdXxsLJOy07e1XZ7MG3wy9dpvNG3k22NgA00B4G
VsQOW/masujWEAegtJM4m3wj+Lro8T7zaJO/HSlkEweS3/iVyUHjcHV3mo3Mjjqd0eTaQ9UkdwDC
7fCkqc7OS7fe1LKZo9kS8APrxD1t7ddGnNaLNeTntg6PlHdFNuL2aKQWeK8zZ7pOX8BqNJmucAON
iOmCqEapZr/Yqh7LYgDCyP9YWF3X82qYLCPNqeu239s0fyj6VzX7GDrZRgSXrf+lndX6J73hjY04
ncRIRA2ngS9g40EoGwsIUlBiaGrjaKvZctN+7lM6pc96YJyUBlnwNjou3beg3Go4lFqC6BMAOzlP
85fwzsVpXudl4/QakcZQP5X1s8e9PDZi38udDXeWTRsgeSDyv7jM1xXlyOsCNDyn7Ox0D21s3LM2
6WbclHnZpZGVH5dNl1ZJx94MbYur/UPbbbGbSYdhwJ/GH8Sj1+wRidkHQz9gYYTVqaP/s7V+brZL
bhlZhX8j1BRbz5krM0apsn8V+8Ubx/3tLbllZXUVGc0hTFsa1c9VEZb7bHCd3eTWLewUibcRM2Wx
jO4nS+geCh4Y8SkXXpapgacUS5KfvWax0ZRsxh9tWLl+FKnKy1wU3we71zccTurZ4BdgbBNUp+s8
ITTTtL5laU6cRjSZbt0mhYKxGPb2+PP2RMosQXan4xWoO/2mxBErkVKXBb1jmoUYRwGb5AuELtA3
bHQhC+9dPeHBPooGRBC5Qs9nNYvDPBWVlefiQTSNj+n3cnwEFbLrDaGZuttMs8h2E1h36v8Q00GI
tIqoMDHMheHWOW44+4tt+v1WqVp2S6TySNyhqMRZt4pzegtha9gworQO/D6tD4X9Jf4K7ZKLith2
D5f0UkzNTFSvIMlkE1/PYL5wJ6jyEntB+9zm0UtJSidU4YhPbMWfsr/C4nWMjxrc9P/dRS4Nr6ay
GWhlzFsMt1FzQpLNn+PhGOQv2RbORbapoWcQyGKoE5jT1QjVaplaYJBAlxlJvJv7hyF8vT0YuQ1R
8yHFYWDn2oZhJZELzDanDyJcjkJGcNcYzqs1a+HhtiWZxwvOHDyERAo8IteWIN6stGLAkjt1I5gw
beDmaIH78JpJhUIn7J76wK7vlrrTvi2DvpWZl45UMBrgMlwo1/7ShUrmklFl2dxq58JRUi47cwsA
JQsftDH/Y2TlG4o7EjORLDnH4XgKw2k/Di+xqz9v9hfKorCNahWtK/B7a2vYUJZCuFdbAT2uEeK6
zVPrQiOsKv5h42CR2SFmiHQmVHr2Gr9jdXZbuINJnNLDfVR8DOpXMxuOXQtH0LBxG5MQees6/Fui
lOEAkFgDIIc8HmK0MkTjbn92BhvmiabcuQUaIV10mMEQAWGYTqP3M23TYzTqD11vffH0aVenW8Qh
0oHDTuFy6NDobK02hhoMY68nUXHu1YcxMo49SgtO8dhZ74PRvL+9NSS2uIaQV4UlmbrUusobW9Ps
1ir8tUrl2W/rWYX1LMxzNGVBNTptXsKiVWYb+1GTWgWDI4InzenW6s1o5U4XG2ETn0G47YJPpXXM
bX/y/Fp/Sy/bwTPiZy15ypSBDvJv08iTX/uslf2hoxem2NJRlmwcg8wgykGwPdBOt9o49ugpvTVA
nqt73bE4Wm3k28oprrdajOV2RDKXCERsXZ0ahWVFaqFDZj4FSX0Eetf66H1OB3CT4x1Y0Xpj/0jO
Xbgr6PGBlZgX5vpUVJR2XDwm+jz3IP+XNCj2/WTpG1Ykse3Kymr26E6MHTrYkD6e34+IiUbxsbCz
DS+VGoGRWtTPAPWus2xj5bSR2Yyo8zXFydGf84qu/i3WUOn6XBgRTntxu6zygnu+O5DlApScfAiM
n4gjGP/9SUbOR/C7AnOD1Xjl+fDhLZXmMJJBNx5S9fBzmXduk24ksn7dqVZ3vCszqxASzxZqjQFU
72Ea7VLtIbXfxqZyqqx5N3bmezhxoEV90YqPs3rv0VDvtdM+qNu9qb+BndNvDt5ET/B3lOfRR22M
O/byWUnb+3JMAOO8te4BOxz6SjkE7ZO7Je8hW22o4IQsDfBq+CWuFyIv9XDoTCiElf7Eob5LU+6M
nfnfHxOG6A2GuAFU3G+JkSnXyG8LK4WxC7IHb4Fd6znoPpvOh/8eYgnk4EDJqlAwEX534Vfa5MDO
3ZM9tawFRIMb/mi6WN8vQa6cLGhS9q6Q0rltUzqFFzZXvrxEypi1PYMjmO/s/PukPcR/wF1DAyuU
n4J13AL1dz0uq5tGXc/oeibN6Hf5E52EpXMKj7dHIotiIBcJzbyUSWWIu//F7A0ztIOxQ4t6XAR+
1v4VGafbBmTVRePSwup2qExDm+mB6N620xPZ1KM9df6gfsj0+jDlBgWjh8Z6MYe945R+Mfz3OgjW
3V9tBADG1pmT0GwGNcnomHXqkD6CrKj2EYQuG/4gEX4W/zlvPqIn0DRvFabtoKg5IxoaBpWjlXyD
Ge1AX99d1fupb7YxglOOT061mPfQALwzxzvSuHY6HEEWI+u0nzfzX7IrwOUHrbzHy6egDUOQ9A48
AA3IqEnbTbqzM5GEWqaN80M+fNHbgg/B7Gqv9qAVRbka9QVrjAZoFaT7hV7yNPgSuQg1PhlPxV+T
Dp3JcISy+Tg9ae/U+RhqgoYpQ87qtsNJR37xLau9WSezguorK27be2f5e1Ro4C/vStuv0q3qlIzJ
BWQvPC4kzaEcWTcPZQYpbmukASNQX4rEBVvX+an2pNQPwewcgzBG0WTveB+q+DBVd7NouB+HjXyD
LBZdfsNqpSOqUmYuuOPmMN8LflvL3m3KsIpNuj7weN2B7Cb/7AHpuA4TXtzM9bTQLgH7DrcdXX9o
i4cx/0s1zsPw3Q62igTi//vNHndmYqx41K0JaqylKrzCYmLJQ9YxaeIMuUsUJuhsuO0tsmQDVHgI
B4j8BndB43pkYVIFCiVf2sPTAdm5d7Xm7EQuN4irnTeA7CJY8TJ4t2FWBITfBgg5AW9/XgXcI6/N
5kaaOEgbCVJd71gv2Q6h0qD5MTa+dk4T78lbPmrF8pBs3I9kJBBwlEH+YIsrAFm3a7uaGlVGNsKR
5+l/J8g+x0Z5sCykC8vHIgr3TWRSYZ39LoSVaFl8O27vuFhvPAelq3vxEStvmoIiTlqL1hHV+UwZ
eTfSoAKw+D7Z4omXnW5kxIC4CWoUuDdXo51sCBOEcnEQWz/Lqhl3kZI4Gy4kSY+RPSHTrPHSEhxw
10acpHQTN0wIAo56P5sipe1PL+Gk0fEz+EG7MXmy/Q7BvyOAgTjQ+vrmuHEiymdsxdGId0UdPHlZ
9ho0wVZQlwVSmOUhvyQnzK5fnWmzHYZeqtK/1BnNnaUN+zx/XCBCqXda9JjN57Au/Nh+o3uf4Ctp
xmOm2nftgPjZh1DbKufJFhL9FbLSfBGRduW2UzmqDaQ3NLsaVXrvOl1yiMNW27jXy6IcboJ8G8z2
YKFWflmUizFXkwk7+RCcokw5FDGIoKjdo5Pud8VDWw8viVP9QQAHHYeUGm2g3MJW/kNrHZAs0nXn
aHB3dKo4VQrT3+l2wJFN4KUR8fvFPU/TSlMbQQKdl+alWj6Z0Ral2C+OmnVEu7SwWqJg4e1nlUxe
5L0t7X4f0GRg5eWDSkNM4Sx+Hop3QA7xdJS/TdInhZsIXGBIX56qvBvBa5o+zxL4rOIHq3TeJOMh
zJajaZxaiHe05q7Tj068hfWXOfnlV6+WPJ0bBfC6WHK4hstDOLl+kH2Ls12X/kFtjecJlEkwS4D6
WcMSaHCx0tIj9NLFsBd3A4XsRKYd/2ChwRWRq+RsAZZ1vdALvR9DGvwiQXXB5MQ7Jd3IkssCEJya
/1hYLbTSass0dUxZqYGuGO2dG51L5Gduj0NuBWphno7iAr8aRx+aWd637ApncvYDXefiOTzNG9tC
Fruhvf7HymoseRzUkWexLfLlSQ+svTf+JD09ILKg6/tCDf87rwhCe2DvKa5Dv+esvK0c58nMPfqc
4uINqYF8Sp96CBAoxod/Mn2UasmEwYZJjeHaDeImSIs2gBlGcBDMnHne+HGbUVh87297/sLKajwM
dSkdQboR9dUh6+cXdxD5/oel3YJFy0KzyFaQOha0u6bYxxfxy7HTpnMCFiqDnbyg7lRbOyv7Aqqt
MtODNhxIttx2QGlkuLAoXOfCYlw4oRLFbKS2HPaBrh9nD9kxdwjvyi763ARbWVupKyIOh/Cq0Pb8
bcXKNK9TwTmTFo3nT1Fj3U12e18UaeXXWRjvR/zplE3J1hVYutMuDK8WMYICYYoLznlbdDP0T7r5
E7jon/gjpMzwJQq5njXWNqYQHywBRCaBZ5wAfaS8jlv75Q+WjE5kiiZEv9+UacIgakG8EjOobfi9
kdxPn71h4VQpT166RVEvq2nAk0zmF35bU4D1rx3ELIKh7RTioFshX68td3AueNzfB8pDmY8eXvSk
PuQ+PKXZybEPzhYZmGTzgT4B3cRIeZf9olC4cNAoNBTNylAHSJSMx3VYfamjGgotVI6DsNy4pEiN
AdkCrEqWDfGf68E6fTNlqUK72qjOxX5qsmFXdrmxd2nERt0aZbDbSym1B2Mj2FqxnusLX5y61miN
Hd02kwHsfNAe8rndqUtx0OPo79u2JBsAMBWSe7+E3N1f5ZSLicxrV69UNh+VMIB1YTaRLqDTY29W
QbLxVtgytQoq7VwmkULb31kLeFfGva9Nid9o6eH2iITrreIyoinitkF3ueCEvF4tJZuHvHcAZTfj
MJNsc491NH69bUMSkYn8NESZHs8RdACubURjWDiVBUzarJFmoS/rUQ3Tw1IejFY7lHH+le7QTnm9
bVQ2f1QsIbGHWJ6ektWem1GKRrzc5boGVDVtvmXkEhXl/rYRSSQW0jPiXU5KD9jV9chyu3GSjnfG
uQvbXerpRzV8Zz1EcAIrH5etBKXkmAFXIfYUDZqw466mMZ97W1EXjJXFpxyqzvibkQT+mOQ7gAe3
xyWdPHCkgNUEQ8lvjdxV1ag0fDGupDT8MFDUE1X9fFc187y/bUo6qgtTqzeNsmQ8BSr8PKYMp3bf
xvHd7L5tesevq63zS+bsQDCFIBl0CuSyr5erH6o+y0eG5YXvBhtECtSSt0cjSxIR4QXJhouKNz3w
1yaSdIyc0SDU0jLgh17N1XCmgj3v0kzx43Y5xfkPi9yfp26h7GVxELFpKERwjd91kKhlRahJ0fba
ztmHrJ/Qxyof4sQ7xH9QFqJK+68l8SUXUXBA6qJPbJpdw66pdlpso4wYTPrOtTJ1wztkjnhpahWe
jMVNprKkx62OXqv8FfUT13y4vWTyeeN0ZmORt1yTUTR27mWlw2hUM9mVkAk65UNRhse43wgWMu+j
uVpQIcEUi5jB9bQ1RtonaQF78QArFnwXSpKfbg/lFy5+Hc0h9+HV6JHy4fp0bcKrRgWubtGQkvmt
0R70Q1nuwLiEd87yfoxfl+I+oZ6CJM+IAEv1uYNnZtnV2TcUtPzkIQnvIcSPgI1vfJhsGSHPAcUN
WJAq9WoZ51npmtbluxwXBg/l5/T/wLYtm17ysqSC6Z0icK28cqyNyRkcj0BSzGTwNYA9WylRWbi/
NLEaRhDqaLYhk3nu8uQu1J/mZNzZSEkV+dsgCR8CI1B9DczGVH/oGtev36fl3pqdU6mleyN6Z8WP
TbVV/JN+E+GGVaeixAXveslnoxpSlPKAyDrlk26/j+YfWlI/6oXxpjHMe/j7tkBcYpS/ORlFQHHX
EpjZ1URn6qIPNPHTzlM+a1p9rJwfvciC5Y92/vG2Q8vKJqaAiuHMJKM5xq9HNym5Zocp7aeBjr+a
yR3XhR2SA3ex6p7Sud13FYmf/mmazZ0bxy9FOz27nfsZTNDx9qfIwgTDBVFNdwW0KqvdawZppU8K
4bU3Xqxo9PXp81DB+fPuthkZAblJfo/sD09XQp/YShfBVWtMdFUcEtF9bb73rOaHF3aPZoaawxJ/
cM19mh6K0I+DxtlrjX1327psn3K75ZIh2teJIdfG217J9RqKjnNqnILF2dVddJzKfOOQlDnQL8Zs
7p0Wr3T92kpozIYF2S7Qi3Tw7aRWwDYUYNSBzFWD+XfUKhvZWumwYISAd4f1I8hfG9T0MYQCxaQI
TyZRdHzX3jfd3XCQ20asdXnIU9KAyGPFVBMf1fxhtO80dyOfJgtxIIX/9ziYuutxKPbSj5kAEyjD
A+IT/ra8lHRpLiysvG+Jgoh0Bt5nIyZh0PENDdKPtH+Ad3fDCbbGsoqliRqgLkNd4ry4TyUU5nO0
Ea1lr46LyfqFNrjYSOYQgfYMGMrS++Rqy/jYWv6wL+ZXw30f9RvWNlZ/nUydIsWcYl0sjbKvo+qI
es2htjcgCtJEAvhZAVcikfAbfUUTFZEdJuxPVSH7POm+t+go+TqnwSNF3syQOn1BADDK8pe4dyhq
Zyd0Hk+unQ9+l24V86VLePE1q33sTnrUzS4e78QD0vCT886sjK3K+ZaRlUeWY6p5k8qQy0I7zPXH
OVcOt4PeloXVedabVlfnHha84ls+PpbqVkZSHtMvJmrl68CKImvssaAYn5LePATJ/Zz0cFcfyLXG
44MWDfsyT3YuvOO3x/Z/8ZhftTlR2FzvgiZGFt0TAtyjnnbqrugtW9/FfdrHu2rKC23vquVsEYXT
efRhfB5fEs2Fo7henAV6p9Ko7npdK+JTUEBSf/C6mES0Vxhb3XGy4xXYAAloni+0/KwOeltbdNsQ
2J8mDXYAcfxgPgZjvR+UnxszIrxyfX25tLQ6yNUhNtxwDikpt9kusUHXeE+J8mF614Gx+2h6vmaz
WeCdM7T3t01LxwjhNYLGIEFJhlyHb6v1MqUwBA25nvtxYmj+4HoIcBsPTH+4kT+S3QvtC2Pi94vw
Z6C2OfQT4JYoXr7NY2jcO8UknqGRuqsHWDxmqP6O7txs3fWlcRfeXThySfeY1sowaguNFeVUnbvg
L4+Lbzy+nfVzOB6b8G1Ccpoc5+1plY70wuDqyZ1ZmoIGMAbndjxBAUD6+81Ed0uk8Z6zrH20bLwY
pbHeBQtC7hg41nodlxrOIjLF7KnXxCgeZq39ZGvAhm4PS5pKgOBYzCTgbHi2r1dwpC40OyVmCkDw
CNFE+t9lfJqVzNeaZxCTfllTMt2qPcqclFZo1g1AJpmt1UYMGj3IUw8npSuj6V6q6kErQ78fP22M
TrxL1tvw0s7q3ZIsyLI3CXbm4lNDdvjJ3FWRH2dQQO3iN8Vedf6CG97mXLttWDo+QDzi8WLxrFjN
qrfEauIszKrXvICB8qZvsFM7/cZJLbbyb6MDI23CDQrIbY1KmoEghEHeURKyUM7sdzZEjN5+CZG4
3EjVSSM8cBIAhYBAGdMqqpR0qBW5Qf3OeO/AQeAeR2rSbvxp0rTj4Oo7Xk9+T1XU6U2aCXZB+mTl
33NgxrfnVfpUc+iWI18INkFzRdy9CDiJmttTEjBkDTb96kdoH+vqMPS74kusfmvol7CXyfdQVcmt
82I8bKViZehR6PGorkDNjdTIb2+XPM5caxJ1o8rc9enf5jz5Jm10xXg3vubJcYTgcLzXpofJ+7Ex
dOlq04YjID2kt9ft1qobIQIUUd/R3cHHmafya4woHCgBxbwre/XY5SeAMwJOyUbfdeaL2tX+Mle+
YF/ZomySBWAwaoL9k+Zp4LrXC1F4RmZVmUCJpIXrZw0S3qX3Pu4gVfPSdDwkGeJ4I3UZ+mjSrxtT
IU7P3xz/wvjqdE27qmmUiloofFf7qNE+mMbXITxTfb5fEvNN29d+lIeH8jXa4nKQbmw6EpAkBU5O
/+H1sLlfhWXXUzGHWqZzn2IXfZC301avnGxyRWkZST7Suzwnr60UZdzYyOkQHpvhMYyLB73qGVn9
oY50Dp7u+9JoXxQj//v2vMo87NLsKloG7ULlf8GsfuooGYZVflCCwg+c+qmb+42tLDvfKKfhybB3
C/TG9Rhn21CqbmEm0+oVRrkSbksn3oj/skOb5ga6UMWe1de3hNbMokjhqo1nhLvS+MpRY5bFPk0O
MxTtabmlgSATjqEpHswxMFzRybYKk6pel/9TNK+sehe338Maxoq6RajrxbvrM+VYRTx56wO05n47
x3e1zvOqWw5u5X6vInXjJS+dYmrcwN2h6iCtdD3FvaJmphKxnobZ+Ir2MTXAyjlbyBjpw4PGADR/
QP8RHVdXo3FOKh0NQvZETJX7vu9SX00dEEvDfkgOwNzNahcXaG9vHLLS4YFwF43GlMbW/C2ou1h5
1EG+mg+uIAmxJns/BhtuKh0dCGMUnOlfw8pqdLrW6ZlR9RTE4rh8dAtUxFMDln8vUJP7btG7Iy8v
43Gu+KfS/WqMNWT7vInf396bsiY6cpSUD0SCm9KciEwXJ1/XDImn8KY6D/NzmO6beERPr0aW4s5x
DuVysBTjCSKqemn3YRF91c27wHxSoPMtBUNuF97d/h7Z5F9+zsrTYdy1Gkrh0GA5yV0PzH6ZPhbK
lm/JAiEtoYBLgQiDZl0F+qVTinGsOWXy1jk43rd5ah5LB9ieTadmG75x9Nqvyz9oMBeNqP9YXYXf
LLOzOYUd8lw5r7k+7FzQBcsnZzL8PF92RMjd7bmUHSpgk0i5QQXAsbI6S+d2crtQh3vdSz/SnX1E
Csyto13vbtzipGsGUwuY1V8QttWahXEbhO5MPFDM10iBIAgWv07fynRIrZBWBrgKBRvX32tHDUm4
dUNH/bNssyer/0kq6RguP29PmeyoQuz0HyPiIy52w1zndd2LMrXptLu5flXhhzKfl3xfjM1GBJD6
4IWp1awVbRr3alKiwjsanzWaoHO7P0yNee9kCA2o5r0bTIc42YyrUq+4sLs6ICFXR9QJuNU5bIMf
HYlYK55+LLbyuKjE8dvTKT24/kfv0YFxCQDA9Xw2NGQ5oVCEGbqDGb2o0061n4v86A5vi/C7C3u8
uzw5ToQa8FOofglJ9ZXc86ds62Ev9R6eheAsf33IasdblaePpqieV3Gy0/SPup361XK6PVzhguv7
I1uARjbeNBbP6+vReimopHDAe7Qw3NP3QC7T3vAa6epdmFit3rwMs60MeE3YRm8a29o7TXuMHPOH
EDS+PRrplF2YWp1QQV2a4yBGE7evagUCMfpZbXUuyG3Q6g+PGZ2N6+5iqwKurQr8U6MWO1f52bil
z5n+JwP518hq7TOvy6ue/XZ2lxfBda4OT8O81R4hjRz2v0ZWwX3M59mM0Sg5U2ZFJO1UKR806tcL
Oktl+PVPBgQ/Fo82MixrAL+uDjPoBZyg0QCNNR8rx/SbdMPTpEvjwoUi6FBAqAlnvwiFQ5yPQyQu
KHDfjz5dSsOdO5XBEeEl7//TlPiUC1NjmWlaUDJ3QfGp6PP9WL/MYOZvT5r43t82J9V1MDQ2QK51
S9DcxEUfGCMQk8b5OC7uT2WzX1aazvBEpfcX3yqNHNcDyZ3INvMW8YrcCemJjIY3mpk/FohWhF1/
jPPuuWOb0h34pFSkqYeDjT44cIponxrhebSDjUyOdA0vvme1hiChhyCyQW20orwyvsAPVaWfbs+r
JCJRTzd4r6OfRrJvFfSaYmCcPX5S9P3dpLrJCabHch9lzuyP6haVo6yz68rcKgBWulcO4cQy5tV4
LBrCxfiXtqgfXXX8LAQfouw+de6VFtmVPD/AbrmPtY14IkysPImOA1pYaEuyQcSsVlmZAtMuZoTt
ywR1ThjfLaXfNepyQJzxOZleoum/nytXBlfLmNqROkNWBaINvm4AGs58MIPC3bAiiWBXVla7sEVo
xSxMhjWXr7DzV0cNUVJKDNUWbFOW7bqyJFzqYr9zz+iTjuIYnBLvIvulisd9bzwtd6n1DGfe3iwR
1XnqwN/2w0YQ+L+YBr8kXq4QMa/WDhIuV01baHZj+33K6RxWdNvwrjylWnxwITaA/PzJnd9Ntv4m
r7fgvpL9yMBtes2AQHq/NbUVUwKsOIVcfxnyfdo9pCDdlOzd7Q0puVhSwAcYDsQXYiljdW67VQaY
2qVqFr/Ch9K8BOZjZqF5vZx1bnu5/fO2uV840d+2w7/2zNUdD17ksFEHmmaj/DgW99E5vYte+mzf
j2/VJvWRg3fIU+sfZhoGNXqPwN23PzTrbZDtCmsfjn41HbS3yknb6nOTRHxgBmxUUZITiYRrN5uA
t6JJN/PeMl/JlpfuxsilG4Y+DSoNOjoqv8nnJj1rHYk00KQ9RuOnGBLqaB9ar0CVN3DpstZzxsLV
FfgObVXeym8rPSRhEPN21DQwaJ/HfK+Zn/Ru8ecGIrn8A9wt+8x0zm4Z7gb7WExvI+tYN/1e4bZt
29+2FGrkH2TRJy34m6i4rD4o5kOjyeODoBdCZdSu9ukbWk+Pof6tL95l2WPteJQI99AqxuZHfV/1
3xbzLoLh3Mv/QPeL2gE6HKyERyenWKiLeOKoUbrMMf05E7hYy/rqbSX8pFvqwsDq0FkaQyu8CU8K
2k+9O5/Gero33Aer/rsx3a+T8SmjI+L2tpKGiguTq12sJfhBNWCyyD6a8UOYDNSXjP1tI7IyHVsD
sSuHsgNFfvEVFzNHiCq1JAdoXlRoo2QkTg+p5zlHXUVCR/W67gguaPFDdaIWairBadDiYePckU4u
vIhQVVHjh8/m+htye6xH8qnEq+q78RkvOvBMLFQQQsayc52X20OWHt7sI0otKMr+xjs2qEYQ5qjP
nGlhfpta/R7JHb8d76yheEifJ7XrNxZSGoUuDK42SqCWUWNMZEeG7ikU2gLalvtLJ1Ak9OmSIYO3
TpSmcaVZqYtSoCCBTbLveb/T2l3xl50egqLaIQK2MSS5QQsUOqklMJSriJ9UCe8S0crrWCjJVuY5
mZaDmWSHMFd2ibU31UNkbmECZBlTlOZ1crK0fNIJtNrldZdEfRJG6AcJ6vA61+KdM1X2vtez4JT3
EH91i7HAte2cGstL7nRnbt7NXhhv+Kt00wBShz8WrC7ny+r64qhZSxWK+eZUtU9aqR4043WwxmPe
vDT9Ny04R9nGJVvmRHD0i5cYqQUov6/3yBh4nTlBIHqG5tuP6lfd/np7W8gqoFA0/B8LsLtcW+hm
tW/cllaGavATs/iuj4fpUe2Hr0U53E/dW53CzfQpLD6GtDosKiBwe2NnSu9mtIySFQcBTvZk9Qlm
3RKLhK6v3VU/06GofGfWjrTC7JRueps5GcKbeyui1ze8a0P9QS/0u41ZELFmfZcBu0p3Oqpr5MNX
PjYn2VSFLSlTRYs+FagPAm45BIuyy239Tm/UnQqZhFVAcwoDzgQJwm37so11aX61zOieMAEusQIu
FjhsKto/a1//oUFXQX1AbfaGk2wcAbJz5tKk+KSLE0BLEqueKhF9++9F7OxFwSzcBExKB8bOBcOF
chUg3WsrcdGV6qwFoIeWzO9U+lijQzN+McJvannOrfpIKWnj7SvdpgYNpqJfARb+NaoxTb3UilqV
beq0nCVfusmjRPclzgNIf5cdT4xgXF7yYdzdXkTZXhXtVAIJTW/a2q4TDXo9O7R9hKkt2B5jc+sZ
IXtywwUmuKy4fanrrNkwajNiuESDynsylMTP40/9VPub9WLh7evdcGlnfTJHehcpIUnTwpz2WRfE
OyMzuGHp/XKYCcVcPNOt6pvsfL60qV97SrfQveVW5LaW9OjWn6YfbvmtRxt99LOh/YOV4hxBPYF+
J57zq4AD2a+hjgnFpr58VYLat7eaLmSbiwsyf1H1oE1xNRhvmhrFWUhvLu+T9klBmDvu2o2YIdMQ
B5QHggPkgoZy0ypoJCpKd17Go7KLO/0uDtx5P8dlty+8QflfpJ3ZbtzIskW/iADn4ZWsSVJJlmyr
2/YL4bZlzvPMr78rdXFOqyiiCPugG90PBhwVyczIyIgdeyOIqSknEHSQCuSR42l92u2soYUk16gM
V7Xr8lvaI5rj2Lsi8H2PATBxrU71fixq2/MR1PScNNgSJ11bGC5Pkgd+NZ36xcIknRbGkYzIGCO1
HoyAtu2a/RYIbe0gcptwQJgzZ6xtsX2jzgfkFEbpOaVMqvS/8mJr3Htts/IW45gzs8P+WVwXY9OU
eiijJ8ED25PIILMm8BrznlgqUEubpLmry/bG3uJT6zmvEJt3NCDMpzrTD30xeJsFvTWnyN+gl6Qq
D0XM4lSERm/kqtWgKaGa7pRw3hXawPK4d+T60BXxSW+K0++HzLcmF1/K6KWmQGsQ9vfgO8W9nQy9
8XULq8nFWxOLHefITKHU/pAymtJbR7MeQBLL4XDnVFVwzMnP4VNu52MpM0EnRSVPaI3tkoWp8oRU
nbw1Ib22N9/+nMWrIJ1TqbMMPA7J2QXKbfiDrqxoQUFC4DA5+Y6sDhJSP816ZGiM/k5Vn5QOVjbp
+fqqrl1EEBGAnKNpigqJ8PJN8pCERl37iljUwvH6fHBjcBqKg9b1xmW+lj+AtYHtlEFvnhaLr9fV
Wjn1uY6eBpIj8zgfdflbbHwLc+PWD4tdPVn7MNl6V63uGQIr8/DctPCZLNwDIixJ8KyifAG7iDwY
T0U+eFGqo2j2eejnvTb9nVmJZyFRUITDznfAzV1f4LUb2AHM6lAzhG5xyUdA4O59ZfaF31AZicI3
M4957LWjfTtZ+V7aVItbOf0mPG1CrclGGthehJhZH4pCHVEFriUxXHlnlbte/zDNiWdCGLR1Qa74
B1sGA4BAdiFrW07w+3nHxH7Kdw3Vs5r8nY8/6u9l8TBvNSnW7FgCeaFQrDKBKiw2ap5YNLRMlDLy
O90/J6bxYWqaZ6OD+01Vvl//aGsvVa5isENC6+89jVfiRLbVC2uNlanu3CvlrmyQm0rq2KFR53xO
nay/HVKr9QpQuOhV68MxAex4vP5DVo4nPCvAeIFQicRg4XVVKrWsdCgaSHXl9eWPudvZ5G/d1kzc
yukErU+RVXA+UVpfvCFahI3ycSyzc61TPxpat7FvqhvN8ZQZcuqXPPmDBBiIKCKlBDjRg1mEgzKO
sjES4hOxSRIqf5LKaKc4YvJhi+9r7TjYFOqFMptFiFssIeong5X3Rnou/L0kx4ckVnPXMMPDUDhI
KFYZVTJ1a/+I4L/Iu195rSgugEQBhH25W9VcCgPbR2nAUob4ARm9r4rP8Kbv+KHjDmkB/X+ZZAcf
zPBDF8zlUbXH/HlM8hDK6WHel5rCK+76XlpJPZiJEPwv4EeF1tTlb9IHVNtsHwWTPOizw5ylnReF
nFOrV7f69WuHlYTqNSbQq13CKOoEhSnoAFDnmV/MerrtIbDf8So49tJW53kNoEJoFYpDBsAQR1+4
VSpapPRRjlxKXQ8PfWj5ex+AONifMNgbqhKdiryw9xEtP29SBpq6BM/9OAgiqKFu9sqAiEuYysPd
OOfjQW42Cd9XVwOUIJOfjiAgEX/+5o5ttTxDpr3OaK8UxTEpSu1o5KFzSAoz3c+GHj3qvp/fXP/a
a5EDoJUAzABOfPd2biDWn1vQUMDwuofA0h6n6UttyoUr+1uE9iuZkMkVB2segGRBP3Hpn5JGSE3k
bPayvjXMp7TYOsIrviBdB9LyVYaSHOLSQK4FdjsHfOLS+NhHHyVoRxTFq/TT9SVb+U4W1StTh+KQ
rtsS6tRGTGwmysR3Crlm7IfUnl1jlNxJbW+q8cd1YyuLBsMeyQ5tJxgJ5MW2VfLMCcxQ4TTmH+L2
Psu3BFbXDCBnwAuN+49Iu1i0scmTVInxpilKe59oiuS2TWsdr7uxElQsDZLAV8kdqOYXe3viy0/w
qWXnrklcbZw9ZXymeLQRulZ9oR1KjwjyGdqBlxuAeTHG2nIGtB2d9lNNu3BPaVjdsLK2zVAwp9ZE
C4oxwMUl2GRjV9CDKhjN8787/qMfWochsU9B+geCjLR2qfyQoEHJupwCgqc00qoZSROprKy7Wm8a
1wr17BTpgba//oFWnKKthgkB7KSYtnimVLU9hrnkoHkjpTsGWKEx0SC9g8rkup21VJsOBkhcqq6C
qHix34wsLy1ICrKzqJF8lPS/OvOfej7nhuwO0p3tzdDnto9Su9uwKx6zi6uW2SMhdC7w9SQvl3sj
HH1xgWnIwxTtaQqTvd5/dPLhblCYrRyD+8KoedDfWaa0YXltZYWAFn16BH0g5rg0HHSOT7mdTSne
Fq0OUVHxdYRgSn2+7uHKESPzg0UXADAC5cuwFDTg7souys+p+qsa7hkZU8LfHynEBB01By5Z452q
ZjeTq8hWlp9H6VtufQtp+m9Oiq2cYSD5gkIaltj3PZcwG+0wNotXNwx6Ec0WW8fq93hjYBGKilIe
a+gc8nPt3APfm9GvqOr7zZLqmhkePCjDomJmAkq4/OwQKvW1qcT5WenvShtt3+SfPvgSFV+uf/VV
MxSKKLFRlwIzcGlGmlS5rrouR4tbO2b7JsAbtfWcrbmltfEBpon+a+i1CP8mO5msJKmloufbd46r
2e0eg6iLR09c5U1/J7LRaKjc1Pgcp7voMAfm2W6c2xlCs/5Fdj7/ttu0dV+TFvrZXI+XbhuzUk5t
SGE8z7/p/Vff/CiZj9GWRtbKkbqwsngTBGU3FEpOnyp1hltnbyRoDZRb5FFr7QuG8gCUcpkIJdFF
6AVvr0aWTnGaLmMxWe5wZC0rWRb0woZxnCPTVbX8fH0BV12jJmtQLaU7vpxKibNSqWKYdc+RfAzL
yo2lR6XdiPUrexNqTEjZuclhWVzyztGNsay8AySp69OuHwJvKopDAs7dT8KNICu2+SK6X5hanDan
BhVY2Zia5Hsz7u+itOX+v+GB7kn5S9jkp2CL0l9ssWsmhfdvDoSv5XIztkAu7fEZArXizrJMtzHm
ncLE5PWPteXdYreH9SyrkoWp0tj7f01V8Ribd3n3rTYfq+Sr75Qbq7lW14B8Dngria7jgBq59I1D
4deTAg5xbp5iWXVriTlRlLZmXdtNYejqgmDfU62AllRlb5AKr23Nt8YX54GXQ6aoJd9SRUxQVVxF
ezK7n9dXVF/5eG9tLPYLL4hgGnJsKH2xg3BvF5jVhhvrJriNya01wHmLhCOG7bkcdF7zglXsoQn8
Zu8rknVz3ZG1rSGwNAjCQCrG/P3ll6LYpuV1Z8ClJgRJnMELQhvKJaok6pemvUm6j/m09ZDbsin+
/M3Ol+SprpsKmwVtAojyaea7dXxopu7E9G4nvzhbY9NrZw24Na9GeLZ4eC0OgBqRUUq6A2BA/aoU
92gXnGDxIvdI48c/WM83lha+kXn0bAmfnR+N3jCU3mjczc1dkDyruQJaVTRKfv/ZwgOPfrlB4kOS
tpwyzdUgsiWD9lVDx+KgKMPTUMvR759pYYUHK6QeolG22I/mlFajlqIgXVcjYhjSIe69SjOOaq+4
TfBj6sD+j9Fd/5dv3Fxf0/f3AJapLby+MCk2L/pMZlNG3DQ0KHT1fkhTkW412jPThdfNrIDyL+0s
PEzHSE5nlaZZWsmnIvgSQ1Sjw0SWgKeo27/V6lkhBUeqbPoMqWGfW7QxFGRspHKDyev90eeH8Dyk
tI5eDtP2lwfElmrNrDMcNrMHrQ09Y36+7uqGgSUSV8ucGnH7gnaMVbl+/i3eAqKvJCW4IIYJBbZB
VLcvXUhsrctqi7VUQ/2UNMahbB5z+b7PH+OpQ4DpNh1hDp22SIhEuLq8VDErkE+0cYlny3A2GajL
9Qrq0Gq6Jzmpf6rSYxZl+1a2d5tN+9VVRDdGdH7EyVjslzFW0MgZhbHQci3pkTRz4+J+f5XhjigW
AeUl2VpOGMe+oYZziIUkRCgTsE0HMLsotpLzLTPC0TcBmUcf+AZhJqN9KSa4mvx+Mro/ckZANgTl
Lu/ZSytxrahG58//L0LOjAn4bqjxr2/slakPyJXYcoZ4KtPBWVz+cUqZVpehbcwe9MydOK4NCdVD
3B119ZvRaF7gt144JQxMBmC0Ns7Vagh5a36xkgmIm8jPOFj25JG9PmTmJxU9Y1u+l1LFzfqdVDK/
2X2zY2PfqtXJgoc0k2C0NzdnDN/feYJmivIPbztoUpf8PXZT2H6mcwL1Y1X/CKKa+ZaXmFGX7UV/
Xxu5NLVIIsYgNaS4wusYvUy/OoTBwxQlB+QdvCzaFXbmKoOX/7j+qddO31v/FhGm9M22n6YsFcUE
S38u+q1rVfwFy1hCHwd4HykD1+vCq6qWC1me6bzLMl/Q2lfRxyB4DvSTeRyfJWnjdKxFLqb7ifdo
GTEYunAnneUy1yesRUEfHpSScUB/klDrtJrkxuwsaBs6JoYsK91dX8cNw0swpVVruWEHGM5E8ewU
DLtU+TEaRyP5FIKwuG5s7Sp/4+US5xSngCiaDBxMX9iuoT8HRuBOeQ6TwOG6ofVAoNIPF49U2AQX
KZ/FuKslj316nnj/Du2vLGgfyvC++VFIt6r2Q9LQ+vT3MqpmPcxkWziVtYhKl4KXK+VXWLIXcUCt
rLjUSvAOY/aNiZKouc/DX9c9XDVBqZWLh0YC+/QynMozDDfapKZnzbiJ2wd5OMjVp+smVrcGPQMx
KUFBfJlYmrEcqEGlcf3AeBDea8Ovmqmy/KRVP2lbe9eNrfrzxtjiAMxjbc++QG4YY+C2PmoAoTds
6eGuG2GCAFYSAx34xaLpPuR0docRK3wWpCSm9FdT91t7Tzxv30UOaG3/Y2Wx9yBHVqJYBQ5ioSQX
dbvOP2n6eTC+9tY3zdpVre0xQZ+kH4XW5fVVFA68M43sJERLIBgYk7jcFVqBlpzk88kipRuPwazp
7mTXyk7JaiiYKlvb6rCv4MEJ/hR0yVNfT9piq8O83A5RbpM16/MO4iOld6E363aGdj+g98m94CEf
5BhPSUDBIaFYviWtu7pN3/wC8dHfpC8K89SB1PELZG8w/q6TwI3zY3pLjd6Kt8L0+vr+6+1iAzlm
OHDH+7yCZuarwpcx+ST5zC/Ff13/jmuXD0NKcKACMCeXWZ4Gy6BL2MbZ2fgSVjeFtWusv/NoejSC
D2rb7tVKOlw3+NqoW+4cKED4mIAgxYDu5SqOqsFIZRrSZ3Bq/bYZtMxtNaEr1/cDk8dJxiipOR9I
vqObbirCPXhS6eS0TfdhSErNU4q+vB1aX/pcOP733Mo6SrwUE4wKoZIcqLObM5SyF0IcRzPv7Nsk
rGG41kfn3lYi546GeHBz3ae1jwXFsyieWLzJly2NNCikhmZ0epbs5mBp4CzbyGvlZF/bvz+FBa8+
rI+vIDryTxES3uzB3oiGxIS35Ww0o6vWsA5VriRvfKPVVxUDhIIHHTYaugKXVmQdUblAwFnmQPW9
eZiCXWn3X/V8jjynGL7HSZcelDr1dD2D6KGf9tcXdP0H0OhnTAkQMfoSlz8g0s2yqQaJ7V/vmCue
79rskOr3ofZk/53kbv/1ur21HFbgCv5jbhFI4zGNAB1w2qhZ/qzTZ8VHTEgt92YW79p2Y3RSLN67
AwAjhwJMUYbib2FsbGF1cyyAK5rkzflB+pE240Ns3xh2/GHK/L/HYottfdU9cMdU2Wj1cJdfruYE
sVnfhH12TrJ2F1R3QiXQAaeU76Qw+YPrFaIqQdbIVJD8+nJ5s0HrLlEnJQGoUVT1oZLKvVw4t0W5
dR2su/SvmcUGsWaeIlncCTOgu4rw2DPqRKNlp/rzbTTbW3qFK6Vmus0C30BD0RLFvcs1lEMfxgkL
SJla/DW2pxgahTqvT3oAqEL26rw4UuYLqy9ts6WCsnbtvLW8uHbUNKRwahbZuQ92jZHu5GxnBOOx
baRbth0Cc0/XD8Na7sJor0qhlrtWXeqqKqkUq5UOvkdpnnITqdPoPiq2iHjWvt9bI4vlNEfqUpbP
NkmtUwg/XRwXu6HznOTYZb8PT+DTEZl1cJbAYZaQKsWsC70LDTADZqZ7vTLl3ixBwgDZ45Zbq2tn
QvP3SsbwbiramhvF6vqBban15l2szNOukO0bNTe2kr+1OwesjUCPkv5B03m5HwsNxuGp9MEJ2KUr
deOuC/+SmcxNyo1YvLb92PT4wl4gai22X5zIPYP9IHsi4yDNyW7oP8q6Wz3bfr63u/7z9c236tYb
a4tzHcKEBakcUBKy83E/Rxrg0M7yxtIKD7pFjnvd3IpzrJ9ClRlAMyJDC3NmPBh5rBOLG7S0phmd
gX+gKFDb27x6yJKNg7XiGxUS2sC0AHnnL2cmnaIryqETB7k6Tc0ZDHxoQs9tb3ywlT1I2Ytbkzbt
6ym+3BkJwKMgpzl1lkGAG7ZXdbfGpn73yvkFgUo0JAXBo6UasjYZ8+QkbD+qn2Gg76XxmwmXcmd+
A0uw8ZFWMJGiPgL4FAkoDC4rJJ1UMRxUJ/k5Uynmap9tuzhknU7gt4qz0+hnrfklgemVqWEHuv0r
kfVjePQpZYTKnZZPW79n5d3F8BQtEKbphOLhIglr86nNdYCW1KH24Ri6tk1jVarvBbdzGDzqqac5
u67/EjiQiqbKy/U9+zo/tUggME+nmnY8cGpDv/zAutROY9AAcciT6Fj6t8NwU0l3dShR6uufCDyH
oJl4/TVePXayZ+TPg1xBY3Y/msxE3BnSi28duuQ4dA85Xe5Bue21l5wnk6TeReoxa2/srcG2lZkw
pjFEkwEEJySoSx3KOpOlLpyb/FxZuzSiJmMGp9TRPVBioWf9zAy3DKa9pMzomPYuv6qXEZl4SIZ7
odTXzNaRZPjD0Gzl02Kt3q0lAhBA/nXE2ZZwank0ezJqYAuSWgT7kTzpWOpVu1UuXokz1GdEvk6Q
obcljtObrKhT/EY3aoYYnE/hcNuHP6z8K9rKbqHFHjJf9TDfjU3wwfke1y9t9hJG/adOrV3CK2qC
p772N7K0lVAk6kVAmumzgdlb/J6BT2QBehCEXYnXpt2vblaPc2x9HMqtK3HNFHyP4GkpkQlWz0vX
ez+a/UqQnWVRsrPDG9WI3WKMPSff6mK8ysEtPibz/ySdoL6IFMvWIeVOKR86BCUj1d6lvuNJ6T+S
nXtGYDxY48/mGBs8Wab+YGvtp9BvdqF/arX+EFChYalpaEpo9D1eP65r/r8iVqnOCfDTYqljyTbr
cobgZ66/KP4BgQqz/Dpu4QZXgj4HC1w0mSm41WU9ZmJIjioyM74UAu25dOkauv7H656s2iAAQ0Or
2Yw5aJdf0qxBW0DVSM1H/WzM5yzIoE7eiK1rqyVAsf+xsYhtk5xmflVjg2KFq5OuxcmBXexG0xbS
fuXk2wAQufrpHdLBW3wXjkBfmiG9+qh40CMYfWGCvr5ea4f+rQXx528Ove8A3sgyLEzzSR5p3TkH
Zvk02QWcgpLCHxijeUcVgsoKDCqXxqycJNHqRCP0m0Sf3DWRaDbkz7L1sdkK5isPWEI5RJmiLUK3
fPGNCjUP7DkHV5GnzQdLbz45gfyQmhTh7Nj8rCBvCRQc5E02/rru48rmuDAsNuibBUVut0yjkqOk
BuOu0VWKPA0CI4ary/VGgFzzkWwDAmK0dwWW9NJUoM/IUPfwLsxc7bNy4ww/yw+QkCnPmtx4qake
rru2Ql/EKMW/BpcJFa+eLklbbgi/qJRHw2qDA3IYyUMwtpD81118qFO1dbtEkbwJaRdPo+ngOSNi
mBHjlu7QR/1h8pvwczakkQmy0siLg8rw+gEO2XEDObD2HL74uYvnhwYpBMIvEEPYmXYOneewih5j
39lr/l0E5TcFvDgLdt04ubbx+2k0JMKkXeBV2dNL1EICpDJRQ1bKSPJ9q6BBpvxjy9TYTWkj4Kki
oi0uFME2yQ1pwxIBoPhyF/h5Xlmlyt0FEfZhrPZ23LqjYe8gcThpzZ2W3QVQC1MY9ho7PyIEoFiH
vPqRR6fWd3ZyeXRMrxgp9MCyM7Vu7JRftG4L5rQCVWfr/PdXvmMNaKcmSP0CwsMm2/fNV9627jR9
6LXuIEHeAYTm73CYv+T1TdM/aF2ycb+tRDnQQAjwgLaDg2bZ11PnUqrCBFhoKuYzn0wfBnR0TNE/
DnxtB+rgf7S32HlpOSTSPPBN2ujsp6qrIYYRODdlm7k9FWDpj8zRLIXihyLC69vkTcyJpBBdB4vF
hTrBlexnSWtcE0SOBEmcpH7ugmYjkL8KOL/bdK9zNAKKz2V4uelKglluTJARGgOl/z4BSxkjdK61
t7Vk7kqGmrX8NOXPdVyf0kE+RL7l2dX8nE3+ja98zOYzumGQtcQf2uJQOIdAs/+6HqzW4rCQleL2
FARAy36dbVaBVUc6cbjvadJJqOOqVnso1Wlvztq0AVBcC8UsvVh+sjs6hJfrEZZWpxbwfZ2Totjr
qQb1K4c9e8m04LFCEaZp1Jc5N0/XfVxJdsQ3Bz8iGGL4DpdW2zZnuA8AB3N4nyUrR23kZM1frttY
XUfwxgIUCXRp+a4t5AqIf0XSZsXf29YUgDPB0hBtUYyt2SH3ZPBWNAshCb30xc+C+v/JLdT4tkQD
SNYCtMsOZrD1Ul+LBW8NLeKlpDZaHphkb02IIFsVfB7tJyj4er09jrW/15rgeH0FRZK2PCvMpCLG
Rl0AfNRib9DhLPr2FZzhP4+Bfp/r93LvlbZ1m6EK9ge2IKBgpE5oHS1pdAp56INWAS1nRzrcU0O3
L2BqKJ2HNolOML1u8ais3rH09v9rcLEFa79Np8wE7oLK9Swd0lB/VuR/oBzbFZ2H6C8SMDufYw5L
ynVP10ANiKrR80cvi2LV8iEFe4vRxDpArdpyglMvCUBRU81IIHY6NVpbOuamn97lSRXcmWY17mO7
fwqVAGGcSjXuFeYtNqLi2nFEG0EX0zbQ4yxLLo3Vh06VDqCMGtBpzi8bvalgK+lbXXFq3qIcwP9A
8l4elKq1zL7TFDq8+vAwwC1djNbO6LNbJTD5f3tUI2fXSPqt0T0l7Xz4k2UXbQaQawQ6ffEkyWct
t8bBIocPUkh8fbXfVVOU7mUkU1x9qHqPqNR6epL7u7gbbdCiY+61Jg+xviuls9AS3tgKq+sOLJxq
gAn39vKVJGdjkUaG6PN3qZvEFjpL35Juixhn7RjzZRFbZ7fD27x4UdhO3nTFIFgXmmo302/cy3Hp
uH7Uxceqyx6abCOHXDNIOYJ9JHgsuGQvP7RjQqHS94CMm9i8z4avinxLfUyf61szSm6uf1bx45cx
6q2txaaaHdMfZwFRbULB8a/60j6YdGvjvlrdu5ZMBxpqFYiElwOLhW6nQ+BwZmOnKg+Mp8X7MLT9
A9O/kPJPw3gy5G7aa6OS7810dhQ3z/36PNmZebzu8NotIMCkUI5RguZ7Xi6uVtST2acgvfS5hIhE
aHIF0PUc+iAZvVQLW1jPnM9D1PYbQWLtniNDYw4V6L3FA+HScB5UyIb5rHSv/aopeTr6fdPFO/v3
FZC5ayCXEQTjilB4vrSDClAz6j4O9u1M/mHryYlKa7Vrp2Drrb3qEvOnyCzBi8qj6tLU1MOS2pRc
OoYWuUbd3ieIhYbJL17mG9Fn7aRTOmMMSlCfEvUvLeml7g9Nx/7J6o+MgrgRDLJqNv1BPIEUVIP6
hJ1BVfDSCtMYTV71NFwKEuh7MvnnVgut0+wE/sZ1vbZypG9UHdVXyMTiiKtF6ASGTbclFuG8cq3i
YUx/GOHGS3h12d6YWZzuac57pPIY5qedo0a/gsFwnS208aorol5L+VyoiC0+zVhoSfuKL0FlMfTL
nW7fWHAWh9n36wd31Zd/7SyfcrQ78trOuf6iphaaJCF8gWWyER3WwiGvaZpHggfKWA6LE5jKhIuE
cKhojF9mO5/Ndt2P9fX614T48zdvtmGScqnNAcmU/jH37Z2uPgLBlv8A5EfO/q+ZxV62Sc1qtcaT
1L/JlefOuan9l+uebC3WIpSOdd0VAVjcsxLarlRVXiBbG0Fz/aP/68Vic/lp2El6JbiBFKvwojrc
2cB0Ic76kwDjkNxw5aKYROPs8quADnQCy8dQpycHTf2uJeWNYv+6vmBrn56uJ6P7ECtQkRAL+ubT
F2aYB8kAroDj6FjfGkNyw7HcjXG7sY3FsixvdTHJzLvUAcm2DJeRWU7+7DCnb5IZpk9R/11x6LFl
Xij9XY/BXhl/O2UBpwesAPQJ/5K6XHpWJbR8rYHDmYzmjTU9znbjyojOVWpyM9Rff3cZmamB1uyV
OYK6zuJbJWPFrF5Ox7XJIVH/NRXncvgWMH973cz7RYS8h0wbBCmMlO8EweTCyhynpoU86IfIlJHP
zg51X3L3TJ4VmB7BHS2L6XTd6kqqJDiD4DqA6APV3OVQsaEN05CFFLDhD4mjo6H90gY/dgFveBIz
kImeuGNUeMk8neUtnb33xw3blOs4cPDnMIpy+RmjVKZ2ktIU4N67KTW4eoYRPPzW9nx/Di7NLEKg
XkStbpfMB0Ji7MYZmqmUrZSPpn24vpYixl0eg0s7ixhoGpWSz0yWnO0h2ycV8LLhftBab5w+D/IW
O/z62tHXA/aCeNdSzUap5jiWhpBkKP+Qph+UpmW067cHzoVDKG0DsxTPwEU4nOR6Lm0l4O6I5Y9a
5bh2W92rw1aVb92V/5oxF9lJ1Ut+JsuYMXlXpc19qTyZ1s/r32ZtDxBuITTVwZ2QPV5utc605CGE
GOssxyf5e/PN6QIG91/+NyOL9WqbQe9TDSOZ1rvm8FHJIObTE2+zX7cWK0xm9Kn405KBuvnSmwp3
yl7MEg5iKyc3IyCC/mVQjFtLYuwvU700yzbuxrUVBO/Hg1wF6vGOdEipTWucBWWlFcsut3xpB4eo
j3cwql5fxbXt8NbQ4hhp5qAOatZQW2pSL+ExGv2kKbHhzaoR2sMWNPlkxUtNaceYGZYTRtQQlvzs
pVWPm6nqig0Ulyig2PxXwO4uv1KjofMiNzJMcXpMK+QWkJCb8Ui6vlwr30Whpy5YBGWu4CUPZo0o
NyOYoMTyQXoyx2JnNzZwvq+b86UiXViENwwJ6RrwIcx0Lzad39tdLllgqdpuFO7QDtrII1YCqIA1
McTKexISg8X5gammjocSeB1oy4Q5bnIvL43uKyc4NFvklmsf57+2xNJdfpxxMpM+lvk4eersh3jf
6vo2M+q6ESFCIxqEsMpcGgnSUOn9ksSoMa32DGltepDqXqZw1wcbl8+qKSI1YBVKOMDiL03FOZMB
ap/mghykbbMdGXhUbz0m1owAmWamXzSBmMC9NBIxrqS1OQQ5QfTUVvA2t60LFdpvv4vpp0A7Joh4
0K9ZFrJbK9anRLD9wKmi06xLb+3u1/VDs+oI1QrIrJBx4QV+6UgSS7JcapiIytmTkDPJBNOnsRHJ
1o6mIUpQXM+AKpc9jThXMj+l5MNzApXiSANU9oQCjhVHGyu2dnDg5gJQxPkRlFWX7lh9U+lpouZn
J/jIhF8DRYCgoJGZXoYkd3997da8Ei6R8fOBnGXASS1eL1btwCoU5TexHntsNQWF7XDewvWuuKWK
6RjqrbgFCvrSLWa9oQgvmXyYU1SAuxslP81ydMpSAxKAjdrFilcXthY7Qp5MWwolbA23+hTtWtlr
oCbf+lBrVghwVFkJ2NApLjyq1UYqoCIHj9rmgVtJQeS21Y+ZvHxnyZm/8aVWkIZwl70xt3BqnuIw
sQRcXv7WhOgsNB+brD7o1Jfa+qhXn43xJ/1DbXKz+GAHTC3DpNYMZ4eeGCdkJ08naWsFVk7exU9a
JGJZUMRZ7LACYX8HBdY8fAi32pUrFxUmIISlw8dlsuxczGmtObMtxhOmzE2Cj0r9fP0ErPvwr4HF
TVik6MmEwoCFeAWs2nn9ODiH/82GcPLN471iRnhqJCYPOvtTHzwPtu822UZ8WpkjFPvjX0eEo2+M
KJ3ex8wrslKG2XkQqrafIAATtA1j4I2Mk3zQygD+JxNFkDlNCkjKZeUQ6W1y045O6sahangdIpMf
rzu/9QUXxyTIAttKxALb9qd8+in1//xvf//iXERyO+k+ChNniv97x2juOpSL/sAE1QLSJZJMeVl/
7wFKBFIiuOToV6nh7dhsnaTVRXpjYbFIvRbllj9BHlh0NTP/MsoQx+s+rO5z0jDAkiJ/XaYv2hx0
gSnNcFnG36PxVs6/Qcp13YT4kYukEsWkf00snJi0EbXOGhNdCS9V6XXqQf40Uc65bmZtrajhMNdJ
ocN5x+6iy00fV50Y3Oi+y+23ZnMkd22p3hhYsrtMfjcockQW7ujlURq6+8yU7+Mg+XXdjy0zyyeF
mQTxgIztWe8tt7XulVDytoqgG2ulq5dBYRp0TRpnFVeQyVXsz6r987oTa98cBjsxgaQKEZ7F6cv7
zpB7sVb5oJ4gMnsxpYfSYnisnbcgtKu+0D8G+MiA4Tu5DCXXrTCU8aUp/xrRMCmMLeptcV8tN7CY
3v2PhcUXkUrDGQXB69mfq185jIsuIwhF1Xy29C9jcj9b4ZbFLZ8W36fO+rmzVOFTilx2+px2W9eC
+M3vfdIEnY9OVd9ZHMoui5VKGywxZZf2u1oJXxy13s2J0O01PVSFoGPZxbPxBd2oG9n/gzoaUwiA
qsEkIye3BJfkUzlPIyONpH3l4PpheFv1+q2V/zUP+rGWafNf34/rC/qvvcUtCEc7qbvJLdgbz3H5
0vdP1//+1UMrOP55NKOOt4QyGB0MshQDoM+VDga0opN8l26q3YhD8+6biYcf/E9CUGexK7SAhL+w
AuaCpvifKp3dmZkxszmlqr7bKqatAHR1OLvBnTIvRmlwWTRWki4Y2ojH5pD2DBfpUwDeMJhPsz31
nmJIviczevXJbplvCLUiPsRN9VTG8dfellqPEQBGD4MgQBYgdk4J2B4ms0o4e5xu3HpDrC4+L2Jb
/GIumkW+OaaFbtVZzj0c+EgeiB684Y5b1AHXrIA4WI70QDitS0GIlar7Zyqf+/qhq//gMmbGFwJm
im/AbxeBRs+LIrbDOj/7tv/AzFkE/ZUcwvWwBVxbDc8OmTPoWWZilo9JkKrVLOXk5oNeH5QxcvNQ
AVDs70HvXj8YK2VMVbyDxGA7z+PlRSDHLRMJLdvIagHKBgd72Nn+T2n6MdjxiY7uZG11HNaO+luL
i92Q2tMwlw1syLYsuYnzl7+pCLDl07KG1ZdDnUlYkECZ1P1jBflUa95Wtuo29Vlv90n89foqrvkk
ejeMVNFM4Z/FfZ1l8FbOen4urRctZlos3l83sLa5eYDDhUZQNp1ls7LpFDO2SkILdOPZVyutas+0
svAc9yi0XDe1QnYAxA+4HfJL/8/ydumMpbV+K80cJGNmKr94anL5EMTRXlbPpaw8zYIj1njJ7K1k
es1HnKMfS80J2kPx529eQlVcWGUTMsZoVdO+jEPPiV7ieWP0bcUIY6jMisA5RTKyFO+ywngY1RD0
rmWk5qe6DMaDNmrjbdn2/tYdvpKXcIGD/xElIUQdF2/UMqq7IRDsukXkH6ow+qCFoI7UdjdXx9G6
9YuRQC0P8I08q8xCWk7/BN7Pze9teKjbRMlc1YnokfjdBuXDSni5+GFiO79ZaXPoYQNx6HMqivM1
RBcmopVqRvEptjbCywp0E5jGmzVYfNR2yq3Q6MCrJ910QIWhCqFDeO5syLC1D4p28suzOaY7M9qP
SXw7z1tAzXVXQRHB8c0BWvJhFUYvpz4vwXOSN+4U/Po/0s5sOW5j2dpPhAjMwy3QA5tsUuIg2tIN
QpIlzCjM09OfD/rj2GwQfyOkE+F9ZW9mVyErKytz5VpqwiCncVLTv6+fmlW/osb/v3YWUY1C9ggH
Iz3crB/9D02fZScjGl8Yi92ifli1BJkFU+KzQNoSzmYbk2T0BSTDGnhpA40vlKjFYB6ur2dlyJkP
98bMIqR1JYjaQkU10Zw8BvwiFF5ld8r9w6R035JOJwaUe3BA912gP8iiP1hOc9TVoXAzedrbQevJ
/RZr70qCBdIN8Ps8agOUb3Gg0IQTI/0RDpRsRzfwXexSY/hkVuVjJrevgz1skYyvGgTpz2U/V6iX
+m2D35ehKTHhFTC0IoydPLnic5v0u2Rrlmw1VryxtDgniEVTvS6xNI4vqvIixYmroFxq2lQCx4PU
v2x83pUbC0AxDFaAUigtLFcWJ04cljGN8j6WJ08us3hvFH24SzU58Joh9d2hTJqdEvqDC7tOd8q7
oLzRC9h8pzD55hfNsAurwt64fFadm1GtebyFAeglgZzdq0NnzLqXdX4LNtctp8pV2+fri1+JCcC2
OTooGkGPtORHgrSrK2KFOYd4rJydPj628ys7KB5DqvX767ZW9vmXIAOV0FlgZwlYzn3MDwVxwci1
L1XV3IRtvTEStKIxwJODXikDxdRxMHMZzmPRdbKVA65opvKEjovrd6T7JhygiZerNHDLV5G8Tplw
wVV9VvvYC4ZhZ1E87BXh5SMl52brN618yIvftHgLAbunyG7bTJgn2t9TNN2kdML0LII72e2H50w1
3Fzpdl3zUFU1viZ/jVXxRSfOJHq0cRGvnOKL37IIG40fq6McAG4IwlQ/gQW2XDkZi1urLXw3naTs
MGRTv/FWWP3wCLDNmA2Ch734KHkUFn3T81FKI669IqxJdhV5Ol13r7VkDUGl/8ws1tZHtZPaBWvL
+k8IRbkqSYVc/bSDn75sexUTaKGl3Ujl5kzG+vps8J8kUzITvpdOV4iwnCYdWlspMlS6akOzT9MI
5HHRKChZdMqEKIxT/RUjIHwq2kF64D2a7CWpDDxF8mPPjuvWFbHvb6Qcq56n/vfDFjtitvXoc76B
mcg5wgLlbhx+/MEIE0fujZF5d95kUL2eaHVls+1tEOyDwHLb8WcdgrW1w9+PiBeW5mD2xlJTJz0j
NrCcD+1tyXy76Z/sdIsla/WEkHKjUQiUiSfupZGkLam+zPCfJvY9oz1wSOP6m5Pe5uLrdYdddZv/
LC3pF9SsmfguBHjF6m+n9imOzI0jMf/WRRWGAsy/a1m2noKsi+MmZi0K2OdEuc0QHc2sj7H8Ml8m
M7cCo6/XF7W+fcwDMZsN/mNZ+DEFyu3hCJJlYgL8ONV+8Fhn/jFwfDdr+4i0qI0/XTe56uUGzwpq
Zg632OL4CbXK+V6kZ6X+OYFF0IxBJm5hDVYGjnHzN1YWUXwy7XHIBpPXUh+e9cET8a7PU3fQZQZH
BqYQ9dqVpvq5JWno7Sp0+6R20bqE8GEobp2s3kMW5fZG4OnVsNPoUDfGLm99Hq/ts6XkW7PHK1kU
v3fu94DpZxp7sSvd0M3tXX5vVISuCetMH37XtNtU/ru5N62tt8XqNzBJIBCDmbE/iyAQNTFLaecc
yq7u5bztj02rIpzXOxuN8S1D879/EwM6a5CbTHCZ0mvyDOvRasgOg3HDi9dwqDoYVK4rRBUUFnZp
Bq1c24krzJT5rVLmnpKfkrz1IIDh8OSRuQua/bOVbyXZqyGBR/+v8V1wR/PperM6kWZFTbbA+K76
qFvBvdU5G1fCqlu8sbB4nKUWY2w6cxHn1hHuoFmuGslfouAOfbjUtcPzoG+lP7OjvQtCbywuAuqY
+1ExzrDNNJRu4PVgIq7bw4dBPha4dejcmP0pVuTdFKZ/1aX/cj04XN9RyN8udzTW1VROLNZbmflJ
bbIbUW6UUVZT6H/XhxzypQWmS0kJZu6Vstfcdgo+MoT6odFNV4+3YILrbgk+EDZr6pTvFDi6SBL9
lGBLlK1Xxd2xE+YuHKcTRBgog2m9R/n6uXLa57AKz2G7BVNb3U342KjFQGdjLbk37F6yJGVGetZj
Wrsq+MunvKyGb9e/2RpQhLoXXSMImWYGuMXpc+CQ0NKYaTEqJt5Ej2LIlN1kkDEHqieKO1r/DcIR
+q3ev0TNtE86GYXb8KZJNJdG92FUylMVK/BCROc+NL9e/3lrm/D21y3SkKLJszga+HUyWiBBbTOI
83rdwtq9rSBSMMPQbdKNRRjQWphqixJwa5aeApRj46g8dD3T4Tdcgrxluptcj3fXba5d3G9tLgJD
Ytq5YJqePQ++xp3uBUnrZcWLz3Ym9c/rtlb9mDk4wHu0EJgRXySmnZ5WsYWUytnSXjOAD1npnEQw
fE46A+JV817v9koF6VdofIkSsZWjrLBRARV7Y37+wm/CrC3iMLODEeL0zoW4JznSlAF/XR67Ur5v
mqdACneDCeCouiupLOd92LkVDyeYHHdhWx0AnxwcUozJnzw9lzZC9OpDBr4O5stn6QaAjZc/L0lM
rRIO7wlRpl7qh15XPymG8LJAfqptxat8fw8PnA8d28Z3mfd9GavfWl7EMiWtmWxWZcbM+smNmOcO
+4e8+TEUP8rhh6ZNrpzTFy/vJHIbxdf39dbR//+sHTA5fK7Q0i3JdmQ1gDeAMYxzKxeeVT4KO59h
Pl43Tt6kgoRzstuguaui7ub62lf9n7fpzMRAd35ZUGsyo++6oJ/Vu9VzZuRHHamQVlSuZdfHkuHy
6+bW8pj5Kfy/5hYumCpMqEWz4EoaPDEVdZTCR+dPgJi0l/4zsoijU1SZCgSrPEw1aG5K575SvirZ
beYw3gWb9/UVrW4gkN9fhA+AKRZn2hZ9CSgb31Erx4v6fWXEXix/KSgxTNHGDbFla7F7DC7beTW/
uKN8H9c8Kupvo+S2pOCmXm5p561d8Oga/7uwxS4WyUDEn42FWXeQrFtbUQ+AlLyUs3B9C9fj4htT
i6tFizo5kCWVxydsp5W4S9Q732AoPRbeaH0jPetiEHjluSi6jSxm1R8Zm+bRO8uyLulWJwkOOScn
JCp26DXIPESl1xcbRlbvNZ4IgILJH+hCXAY2O3WE0rTsJDOTRzu4reNsl3SEWv/QdC+tWrmNInvX
93T1672xObvSm1hvmQWSAz02neqUqV+Ql3AZijkyg/b0B4bYOjqFFrfLr8j2xhAocRsKiJILNB3G
oxi7jiSlmGCkChy3acVGXr36wdDSRed2biotKf/CJqjKpucKTeGYYCK4i6De2aKn+ZVpvbsQgNyQ
cepknEvuOlOOO9HMKia9k+4au25PvkWTxSgUL2tt2MRSyI7Qep++x3UK40rodsoBBrCbCSqU0d6q
ia9+TIerES040oZf5d83e1w1ctq2Dl5atQ9lnU2uLVpX16e9FnNFX/+eaxsMxTZFhZmvkl7speME
BsRdvjoLhag/dUx13adu88TPgWq5v2+NLLwTyo2mjgaDYbOw2KGJlgFuuL6MtVD51sIir1P6uFeb
kNneXqSe2v6jdEcz1NyGBpEKIP+6sbXvAwHcrHdDwwJ40eWejQ6vyYDkipay8MocTqNhPNUh3Gac
huumVj8PU/cahJfgslT10lRBY5gkwGbo1oy9St3ltb2DgOv/ZmRxp2UWDEahyeYZzqe8q90o2qeM
9//fjCwuM91XeivSLOYau1tbUjwzv5eqrZMzf+Z3jgZ+btaRI7FaMhNPbRwbzsRAQWeWLxThvGpK
PrWtfjuo8rEWxfcgdDbWtep5AMx+ceYgZLJwhk7tpETjKXeOovJsmHS0tVNU0HQAnkUp7Pomrh4k
pqGhnKJnRrxfuIOm+2XdwF6hyA2XpWz1RzvWio3LZNXpYLCdOXeAUS+drsu0PJSGjHGBxMm9mYzf
081W4cLs8+P1Ba0eJWZpZ+Kdef5oUTYZpNgxKpnJBIcJ7EJ/rcLgMLSJa8UbJG7ra/rX0LIF2ICt
snwBur1Alrvqhr3Tf0o2eYQ2lrOcPoTymkfNxPS/Yfnwj9rfKvtjmJb7zAz21zduzRMgMwbZQhkN
Ro7l62kUaa1DvHQOmgmgg6m3yXdhSlsOt+bdOnfvL0YbELcLM2mn6W1rcj30Y3c3StyBRVD8CFvl
SUcii+mZ5+vLWttAQiqUBgxvgYdbODhD3EFQygzPlFXl5faPGGX7QKoPef943dDaGAaL+s/SIh5l
FtjJXq6hZ7GF7akjhLGWUxuPtW7DXy7biVeMVXPSg6QDPOr8aE0/8FpNljxYjs6xVJpeDQPgH5yH
t79qEU2kKI5Q2uQ8FNqrZf+jyF/pyYRZ+wcnHLW4maaa0UWU0y/jiNrnGfpODXEEuQazuZ3Dfd8E
G9FqLRozsjiL9ZpIvywTYTO1keFSmTNQBYTANuLRrfhiNeVtrUr7uKUwGm2Jja/5D2cCOChUYXjR
4mlfGUGT2yM4bdFOmht2H1XN9pQ2ld2h3QqTW7bUy00EKtLYxoxCp1H/dx7t2zTeBbzYfX/aXXfW
tVNIlYxhPHr9KoxPl5ZIbYQsjQiIaOpwjg3l7MfSHvaBY5qahyJNNtrnaw8YUCKQxYM91NVlOqwr
lV5kDdjDMXMy12zNh3qAN9a5C41ZzeDI/+vWGcyNCL1CIwtWe5Y1ALQNKeXyaa2HqTlIIdM7RkjZ
J2we/aj+kPOKz2ztqBkUPKfcy0R8L5f9nTn5btTXfxB+HHQpUZ9hhA8KwsuNVsc4GlWL8R5nLG/7
0vorizWvSLobq9xqUax6D4VfsIJ8WtAil6bwyUQoBjjcHJaPwekfLGA/3Wjc25vJ8YqpWb9HhzMS
HgbkPy5N5VAROQ7qk2c7f7WryatQaylzi6bvp+t+umqIpxpISygfgN5fGlKVwoCwmC9YKvfoMHzM
s5/5eCuZ1u+/CuGVAKtI1RxO1iVa2qjthLoVeF9dkk8BgKVMro9/Mol1YWVx6kp9CGu7E2B8qSvF
1mOEhmcstlg9V4LkhZVFFNGmJizCGXzbddKHDrSVKT2rUjN3qfIm2vlWsxH7184ZFpkDQr9jvgMW
X6kY+96Iihlrbpmti5YbjJqPpvE6QnYjF3tRCVcEnVvKfwV94AIlP133kpVUzMA5qIgzYMx5X3i+
cHKp64XMOdcHt8h+8hLQxUYNZsvG4j1YmzQW1BYbmQ4NvfWo2bpr/D5d2cwdRDuBZzp3zhIFEKUp
DbGCCfBY/Wnl1AqqxxjSuuu7tXamVBj1CchITwLbvzxT7VTKXSlScZ4iXRzb0SxcP9N+FHL5AYaF
auOmWbWGHDvDkzTgMLewBumqAb8qkOxgOlXwvQdl+dxq4S7P242FrX0ileuFKgelF2cJzC5ltShM
X8rPZin2ud/cUle9Tzrt6fr+zd68eBIy0fSfmcX5Uu16yA0tFue+S9Hs/NmWWyRS6wuBAWLmFeTV
NO/pm3JNW4fwSLWJYCGvGDCdT3L38/oiVm7keSzrXxMLJ7CGxp4ixmrOCpNGaFF0les0E33lfRIN
d9ag76SyuJMy8/W63bUsmUImcHZkHcB9LXFCRU5C1VgG866i0o5OgTZaEWmtG/lNTtS1CVckJ8dh
UI3XXrOYNSosL8ljDap6Sz/RbZuF1keIf67/sDU/ZeYKXlh+1Dz8c7nnRdWHvUMp8qyW4xGSfhL4
6TBq92LaKvasgS3ho4RHZE6FuNbmz//m8w5KV5NE46dKbJxGuzxMyUkr7b3VO57deDLduz5ybhiK
94KPTmMcfKvfjSL62NuDp1bPpr4FQ1lzaWYEkfpk+ZQHFxdTNTLIGURCnPPSKF270gMv1P3fZ97l
bfnGyuLgVH2vik7D54ahrog5leGpyJW4tj8Wh+tfc/VK4k5i3kVDwZ3qxuUea0KokTLlggLKT6tU
vB4ATxHNnbdeZtj/rlBuBvVuzMFVOtYJwueNsLd2hHmnwN3KmDIp0mJHxz4vs6Yt2dFa2kXpcar8
XThspNVbRhYbagwZE5ZWJc4CUA/5hD2WLmTV17dy1QiPZ/SHoCWieny5k47s11pqDRgJH3njemV1
n3e/r27OdTfPI3B9z6Lxi4TS6bNJcIUX5yKohWul90UX/1ANBlvSP7n+gJ1AP8tjEXrYORC8OX11
HLRm05QFUmfIJ+XSt1H9rmTRHQfr+sbNLra4J4jeOlODxBMYDrVLQ2MsR1KdNOi56YhyO4V0kJrg
1rZIleN+Z2R/XTe38p0uzM1n/M26rMbPqOvU4my3o+uLr0pCY2NT5XLNCuJ4c2fDJlFZggb9ISsR
DpXxa5CQeVMfg5vISDaGi9ZGfhBN5w3D99EZiJl/xZu1+HKIRw9Fca4l+9g7+scw+FS00b3JFNRU
FzshvgIg9PK4cms/O4IlQBO82XD8laDIKn+pqDFzCqLg8keAWs7TqK2Lsy2Kk6iq23yLBXfFQxhF
kWeZeCqwNL8uLVAmb9M2TotzhehD6T+E+jGA/1LLQtdHZ+a6f6wsh+IrVz6NGQ1Z4MVyLLQRbCsd
C576ijbt8P7yixGGPEGu21lbFG1cBLUYVQCDtAhKvd760zSqxAunSZFMUPOT2efxoUNg0PULJlLs
KdwSMl9ZHLklLQ1WBzGgvTjUGY2mvoNr5GykxT6ZOf3rWP2DCUq2DqVvfR7kYbb98nM1im1IzuAU
ILYd+9gUUnIbhY50q4uh3jgBK5s4fyU4oMiZLWPJA5ZXckuRkvp/xH9wGIxOu9XLNnLNydQOeY4g
kSUabeMRvLaJGKQqBJUn/NyLTRwap5UyPy9h/62+SuEMzHX843XvWIkfQI2Zm6TyxIzOElod+YZc
DaFewot/bzP0XDkFM8N/QBjBnCuMskiEqA5qgIsv1Y1qbfdRxXUS39hT9SOL/2SIDmoDJhdsvtTc
/L+0oTWKUbVaUZ2jzjwGlrRTymDftv7N9Q2bN/3yFmERcH7TECJfhkjt0kwuqhpS3oDXmhmcK/2L
icZilTVuF20RLm1ZWm5aXKRci6EAqf1sxZ8zn1EQ80Mifb6+oPdexoI4QHwaXiCc18sFFdAGBC13
/VlKUKKwdnli7q5beO9j5LCQSXK3E/FgHLu0QHt2bAoTC5V/tBAsbZpXO9w4oKs2KHzNIsJ8nCV6
VS5zqmyBxeVePdrRK+Rp8HFfX8baRgEY/dfEwsEMtaqDcjD58vbo5t2shXzdwPsPDqMCp312LaL1
0rX0XA7HVFfEOalRggpNuUU8s6DFWRSxN0j9tFEn2rK3+PJBnuuDTC/mbApf82y99E9DJn3OZVBx
WpVVGxWb90/ceXkMljKAgISEOu/vmyQi86Uwb7UJN5C0fpcjLOLq3AlKX+3V7p9Sa3aDIiTXH/uN
I/s+eM+GZ5J+rlo0DmbfeWO486fI0nwyZjADGcIVeYBA7D1Cdl6UPF7/hGtrnGujMwMiIwRLbkKG
J+I2V7lsHas6Z9CRIMfow1NqZwcV/mdhW665dcG/98uZ7HxWiiCBBs282FeRCI0LT67Pmvaj0e/r
Lf2Ble27+PuL7cvV2EK/lr/fDxEPxAffjYMPInITe2PzVvyR2M22cRsBVFkOsM6sRo42qTUJ3j99
+oAvoOgCt+tW5rW6oNkMfIHceUue3yyrDWsa/PocmsZNYTFq/dJKwpvK7jY1Nnoe8+ZcXhd8HCqH
cHuim/IOAyugAZ9UOWq4LiJXMCmvh2SWGyF81Qicu3N9ah4fX6SSlZCmwNYxErBfIn7t2kNav/62
Z6NE8J+NRW4sKdBUIGDaMKMue3Ya35Yg61CO3I2RvA+LH1oPpXmjRhvZ66pzo4wI/eavPGXhfFWn
++Y4Zg0z0095/tj3W7W9VafjZaPx56mFLJXmUlswrSLq5iyXH9PB570+7IhIg6rur2/gykrofVm0
nOaKDsRvl1GoyktZQyOnPUdMtu41tJZOdRM5GzF95alGq2fG29PVA92xvEQaqQl9p9Xb85hPXuqk
ryK07ztFOfRJg6Zd/zS22ZM+5bdGdDSTW8V+Nbsv11f6PggCKQG6MBN48QZYBnquK7o2ptYx8e3n
+5Cu6SGWVKp3au+7lZqk+zCg7QiN78kYxux03fr7D4p1EDSIBirUFZanuynIdJrS7s5MtHidM7mp
fOS2dQtzIz1fwXjT3OM+ocEB6xrp4OUXrSO/smuz689NH5cJdIRpeStrub3PoQDzoqlxDo6T+R6I
1MothkA5SHItjteXOxu5DDD8CBD2vEnIe2lVXP6ISMnMuMGxztnk74aAud14cKVK3ziHK7tK6Yxm
Ev5Ln2JZvxt8Px+NHq4iu9/HH+tgHhE6h0W+Yea968zPK3il4KclzTbmn/Hmqq4pPadWUslnxSjl
u0Jrp/tQYjpB69KvjQW/oDnK9Y2ejs+AU7WNPGFFF9PGc+ijziVnzVouspi6yR6EpZwNWBBGHT72
6aVI79N/+niX3DnT06jGLup/fnswktvmiT90HP2X7meuPyf+STYjb4tt5f2+2/P4nsOH5VrkYF9u
SKbmBpN0oXqOhrrYj5VcWY9OHnelZ4SGYJSmoCC+EalWHBsaHWgHZhA1n3rZkepaNe2adIJR2+pc
jWGRzGkZSLJd6LhcvXR2IrX24xTvK/P3oyQwSNiJGRaiVsFczeV6AyVORZ0qylnLJJQREtM411FT
vlw/NCu7Cv4A8AhJ9iy1uDi5ZVp1YGIDdjWPlJPcmZXkCgZo3FbjSdczI7sRK96fUq6WX5kAjT5W
OKckb/y6jKfBtopRPTMPpULOY0LM8S2tjCq7jwcR2Rue/KtSdRkVaB44v8hHaCq+656IitJzLGrl
LJu7rPR0C0EBt9B2EIGiMeA8ZEDzh98OvJc2FxmCHPtG1dtC+TWlXfQf250wSg82xevfbiVEQKGG
VwL/YbrdVi+3MinJ9SnGKGcr07vKm4xGybxUVDnPiTQphQdEEIZiu2imXRBOjKVkEiRN13/E+xSS
lFj5VXZlOJlW6uWPgDvflgap40dIinqkmmHvBghUDkpcWSdjig59q0cbx3LN5pwaw/DCS50R7kub
UH5Og0ZT4DyM9nk0w/uRBoorNKeCVFg+I5W9sci1naZB7JBIgNh5J32aIkSsN7AWnfO8/x6GDDDB
K6VmoLogmLrJ48STRO2WSbXhvSuHhVuA48/tSud9CRFUqlCtooGYBzBJ2ttD33wVauZ4TVx340a+
tBIJmCyfhe+UGem9ZJF0soz8D17Wsy4HT03H4GlS7lsTeglShus+8z4B5FbTwSxTQ5+v0oXPJL1U
VB30NXCa6uHX0qy6gypV8sbmrVuhlgeOjHO/hAIFRiQmhQh0BsoZudlYtDdJ0W+BU9c+EY9q/hBu
Qe9m3tY38azvG9GnVqyd7RQ1aFlrf+ph0Hgl4K2NqLJuaR4fBO1H9XqxawUnLYmTVEOJ2/g29Mbz
aDQPUrclg7Zqhluf5IPMGYaXywXRMaTDlaI0X08qzBJD4BznIsZNUcrTRqlqvsIWsZm1zKqgZMdc
7Ity2BTKhlQHpno2uvQWLIanlX+Vlexl3UdNko78c93vVpZG04SooTDJgCjiYmmlZalhy5TyuR0+
51PqOgy8qFt8Bu/djkYhHgfoiwqfZS+MyDoarrBnmtAlor3mFOPn2BySjYC0agQ0CbXwmfLVXtww
Iqrw5yHAiF638q4sBZ2Z3i7s6E8MwZzJITco+C9R+E6bFCI3SnNm6io9Nc/Ie4Ipb/753S/D56el
BWkzYZ1ZoEunk6dKj9GZMdHkqTN5XztWV950IymQ2+alEj/9vjn8TqZdQg2e9+6lubbxq1qEoXVO
rap1O6t71kP7xvz94XpgC/8v+ZgnyLSFmakte+gmI+scSuV5tgKvzm9XVRzgZRS84B2fpfgW3uak
s2i1FFjIo0afeLT4NGKsf8rU3prOeX89zIaglvxVOyRoX26Zjork6NuJRd/nS51ILwKy9gwlOWXr
3b5myKDlyM2Abpy9FOmp+lb2ixCyRlM4XtDDxRcw6irD4bj1ea5beqc204MKk1uZzwOfy15tvmh2
setbuLvsrbv1fcJCovLvmt5pfIdN6fAgxZLm3yuieoCDpJDqByUoeaRu8Kmsr4qggKgHxJzLt3hf
coynkv1T4yj08kAND1URfRSZyO9yu944uCuBCGzOrAcEcI+S8uLgtlC0tpnckzWENE9dSQleLcCV
36+f11Urc0+GPJMMbDmJGSWq4edqqcLIERelm2tqdVRI/n5cNzMflsv7CFn7X0hRto/ccuHjZaE0
QZFBBdtYabqLHSYFUknWvNJUhv11U6srAnUOWQLQc+C9l8dJRKqS93VDZqdHnQfhYAcngGVvNBrW
rcz6Y4QHAvj8798kJ5AETrYddoy/x5nzBP1IfDDz0N5dX8s774ZnkKANkzMys/xvUXSVehiiAmhK
zm0WuJWvP9U0zmqN69zSnzVRb2zdOwfHHA9WSHzBRJOlzF/xzaIMMTXD6DftOYFjOSX+OLnjZajO
bJ3ad7sHZndmUnSAw/2aS7w05A+A4WJFbREk617hus0oYklbYlS/4tmF081W5hwVdgiS4qXTtepY
iKCtp3M1swp6pjamAZPonf4thaS02RmxlGsPg2R36V0cx+2To4W2c0w6M7XuhS90A1icZk8u+U7Y
7mp9MP/RmsIo9r5hRV9syDdfhC8rSHQPM5ByqFv9Qev7pN2VklI+ZVWewMhbCOdVDKH2U4yi/G40
6vQhje3kJU/U6jFtRmmfBn4W84DWiucOJkvqXuiNiV0xtf1TTC31Q5/FUwN63JHafUdZ97uai+Rb
NvrRS+yHae4aeSEe/WTSU6+YDPNeA9kb7kF4hpwxyBP+DhOVQO93vUwvIuzHgzrVnXMER5cah6wT
SfSiizwUrpY6432lV5J+CCNVYubR0L6Zfiw3bgj8QL5Xyih97DKonh/ySOJdPMkjDE9h6dMYSLNe
egnkKPl7sjrxpbdq6xTL5fg3Xp6krkznSnga+sxf8zhlpK3ORKfsJF+kTIt2bfscULqQD4Otxcou
M5Qy9pom55GRhk2duWWrmp/qSRvafZ3Hwnc5/s7XMEIc4qYdxtihbDZJj50cl5nbRmUjdk4dKlB3
lzGsahPqP5+jPBDTqWXvTKQXe605jUOQKRtvvl+PuoXz0YimwGjyrp3HCy5dPFLjsFb7oT+jZZbD
2Dx2vGN1YfbhQZ6cPt35sSU/tRX8Km6WOtFzIxorYkO0XHe7VvAplNLpak8bleyrX6QD+I8kVsGq
xmy6oeRVzK5QXtupqCB0+1S2DcbNzCizXCWxmntSCjkD5ssMhOdrpH0ejIHyPeXJbA+Rf/kd0E5V
7hxlan5IkIQnu7yz4YK0e4AweyVRw7u+cPxnK8oy6YZRk6w9WHVXDcfGqdpxp4Fcz13wLNbTUPey
vGO4KEj33TCNInCNGnUGty01K/LyilrRRnq2Eqt4SlGimFHFc655ub/x2BVhblKT7s2CmdKjqYWH
rvwhpVuk+u+7HQBKmXRgSITeDc28xevQlvJugKmOsnQcKE+wPwyuA2nzYYwLeZ9ncGhE7dDEbpnb
KPlIRIrWt6SDsEBm8uQM9r1exlu8PCsR1J77D1wOPIbAC1wuH+7xxGz0bDjzeBi5DiTYb0zz5+9e
Pwz1sb1oUtCUe1cpH9q2Fm2kT2eetAeGWCAFbW7b2sxmAVYHsp3fN0cdkUcDleGZFf9yTdNkdrqY
AvksAAp+aOeetlXgvBlYZbKsyfK0aJB/+87jCmJSi9FCuivW8pJI7drq60Ga4P6LnT2c49lNXYn2
1qh1QXHR2OIYmO/Qy7gw2+OTkYXzclkiRLt6EHzUUD6HcWR5QaAX904ndTtj7KSNHOVdEYCJBdoc
aFpQquFGX+YovUbdTo3ls2z448kw869qY/fHIXK4bADsPeSm0nipIpWH6x9y5cjMCFiKp9zwgHyX
o1WylEeBULUJ1HfpOaW6l+3upm+dx3ZmZ4GPSx1euiZBMfoUiXpwo1kyoPDjx+u/49fHW2w2wCMS
GQgKmQpcehQ4mNrpmlw566RZXiconLtWb3ZuPOTlPqSHum+LyvQIlYM3TlHhOXFXH7KoRXIaJTU3
67sfZWTpXqs0+V3WytK9LE/TJ9hE+gPz+tWOjm+KjNzg3ORlWDznY9m4Yz76B5jPygc7EM3z9UW9
P/kaEzwktwymUukz56/+JkmTi0gtaqaSztowPhRq+VdTaFuduBUnZZ4XMK7MtwP2sTiJxYgGARnN
cJ4Y3LhX1cHf4c/RN0ttnY1a4ntTs+6NwasUSU+ai4tAht5yJEKtUM8iKXXXMZrxBrKSzNOHZtg4
D/OfuvQG1sNlDICFOw/O68udo2wVsmZHO1dyVN6pTT3u5c4wn/JMq++4rs15SrXxjMEMPGcauy1O
3vcDCtwihC6kmPkHhPjiJqkcujGar2lnZaC5B0md78CMmnyTULB1xn1tF0d9qt1C7g9dMFNsn667
zvoPcKhqcTxZ7nLIyGYG1smoFQEqRGd2CPZJO3ipXEKaPr0q8qcSMsDc0hhMtz/IfQ3gcOuJsfK5
5042zks/eVYiuvwGZYv9sVOISSLrPlUKM3vUP2zdC30flOP19a588Pnq5qU++zJ9nEtjjBJB6as3
8jmTYYkjf55gwel0/WAldf/aS5G/r9UuOeRWnHna5Ij9dfvvcxQKR7P+HhrCON1yOM0OB8nHm+Rz
VyvOnTFG3d4UcU3CaaZf8lwSG6HhfcDHnjGT/SAewptzkRP5iiRPJb0BWo6xeQNRbn4b+HaKQKja
fUwTP3uQ/F7/YAvI4q6v9H07V2V/2Wc6nsw3vUsV1NS3e7tjqakaer5wHsd4fBXw/sVt7xmx8xiK
8KWOoSzUt9A1K6vG9Mw0bc+3zfKaiwI9HGyJVZdyPt/Ynt99FvFZNxO3sAovqo9/tNb/DM4+/iYC
a5FPeajFoFP2rlR+TuzkwCDxB7uQIDKtAYhHt3lZ5m5vKRu2V44PmAHwA6yTe32pVjXRpEBZgnKN
mdnZTk0CxUuyjk5kZyQbpt4zizJ6DSiKwtDchcGjLpfJcK858GRWz4OAQ7Rwc6jEbQgnJz/9R47q
B0RadlJSnooyeuqncK9+6/vur9ip9/Cy7X0UU0KEL6b4J9N1+6DfgsasHC4QKZRGQFLMEsOLSGJT
Cyti0GBnQ4P10RReVH6Jc5pr1VYY2bI0//s335selymXBpW4BAI2ubtvzObgG7S4t/QbVw3RgCI+
zrwBy7uQcWOnHvxKZYDMeeirL3FToKxluMZvSybzabl+4MphIBPtpEVgNOJhmPER6jmN011ufhWF
efM/nJ3pbtxI0rWviAD35S9rU0ksy7JleflDeOW+77z690l9wNcqVqEIzQDdMz0GOiqTkZGREeec
0LRhBzx7Jae/zFawRGeIoC+6ytoiJDm+ZfWGHmieEbf5XWBlX7iF1/Qor9xrNKtZj8W+sZxl10FJ
JBPV5AREByLqSIp3wxGAB3MpAY8wLSAy5p1pjs1dDUDiSLuy201kWKfBdtov9Gv7lULx5aKhu4o4
KOaRCI3Hc4dpQ0nvwzqRvaZREUNr5uagVn2yvR2HLmMBw2yAmAjyC2XI5e2WAJbRND6kh3T9cTZ9
1Fi7Y2CuJE2X0ZXcjECjwX3hwb1EISDqJSVyOCteojY75MT3VWkIYNbDJI8//Up90tZm116eApqW
NKoEl4isckkEy3RncHqIU54O3v5JKZt+m+S+eW+bwMGkwRzf7aI8EEh8BLZNTK9cpIUStQy7mGuS
olbNH8LCbBD+ClEzvf25Lp0CRiAAOuo99GMv3iKANgo9kkfdKzLd2LZ60hyGInj/eaO7T5JriDPn
4BfnrpdKddKHDVaQlDGYN0Sxougye2XLLl0PKw42BNieXHZR3JqtLPfHVtM9e/Qr5Gcl5Rdn33mq
mkbb3d42kROfJ+24MdaoXqFbc0HsaDJljuI0NjypbOODUWbcJXIuM0pe1Q5T3E8vodSt3X3X1qfx
gCVMUkBGN/J8F0ff8rO8aA0vqvU+Q8c4joHBUTzVXb0pgjV9rEvXAP8GGI6YT5DkaXBursinrpyH
yvDmrDI2NlNi913TSvvbO3ltUVTuhB4WT2HAyOdWHBRo5gpRTlQZcreYH50kuFNidSUqXftePExB
iXOUYH0t2lYoZbQG2vGmF9kR2NheT49mqg13tl+Ed05LnRvc7LuhIpxa9o3Ml2YgFOzF0grdHHsA
yQYCh2W/tcNwfOB9VbqT4rQr/ngl0xW2ADqwOsFoW3wsbTKSWvcdw6ugVh6KbJIeUvhMd5C0Oq+z
6uCYp2F3N0mmttEHNX7IxklZk724cuPRHEQ7UqFFDTtxiVCLxj6Qez8HPSDn5NTjfasHOz3/jv6i
ifwL2rFuYFKUh1j62VpNua+4EoUHSqFUYAVSQvz5m4yorB058GfZQNvPipj5Eo5bPZxCl8y1XNnv
q6Z4qdKaAgtHhn9uKhiR0e86G/yCGdryg6HB5v8YT1Gquo7Uj9qKoPjlUbRJJUFPMcQOcdolcCZL
07BCFcj0pML3n+vUav6Woy+v5NaXixJWyA6ExpggiZwvqplNiegqm+g/2/VPtXe0farRyXGjpOlW
DuTVFZHnwXVB/JaC5bmtwpKMNJVSy3PacKhdSmJDsR8KCPkrl8JVQzSRhQgjbxRrcQiVyjbypudL
cVnnL6lvZXeyJJcrDO1LALXAYoiStyCLcwQX62liehkFpHDPCJziG2IiQHjjRnqsh7q/7wZDfgjG
WbnPR2naxZCj90ksZ4cmy7pPlZIe9ThOmXHspzsrrvyDLfX6D7lN2q9xOZWPVjiY275ukz8WXbOV
DODKV0chCL1APoUggIvQ+ebUWEPNwzlqfFClTDQuAiqFZmZ8NtJp5ZNfiVEcTrxLEPYNXuWLrLuz
RpqLhup7LdeX4ipyGH4zuavTHVWH6HdVCGHTsKv6rWb2Yb63k6F46RNDWVvypSiyapOgkg7jEXR7
l32KIkU9UI5Dm9nHcbwtY3l8rqXQabd2kOzBUvh3PWO9tklGWlcPUr1rJ/9DlDn1I9osySlN7Be9
RrsjJfB/fO99yLgaqnDUHYVC8lIVWla63mm7wEY8wZyezYCOW5EF5dNMqWLlaFxeirzmAGGBVRGD
HJa84bYTNaK8TE6Dk23M7LeGSmKNQGlROtDj3x1cQJnyYkd1lbydv5+72aQFTWcUVnYq7A+CFaLM
iF3/eO/eiWo6tTUKxMSpZSmVpdA4StTkNOc0HbNR+aMr/bwxg9VhUhevAfSnaL2hEMK5uZSW1hCP
1cKgSE8+l+ljmkSicBlazHow4nuOztrU8YuaIa9UmkHi+S3kcZdMx1C2sqKjcXzKM1n/PFEA2fZ6
hy5/OPyd/dbYDDqgbyXUnE8qA+1XcjQRI8+yXayTuFMmJj5QeF9cDF3lt1rd9sWpTwL9FOfzvGNi
1nhowvZvIjELuAjleoOAjvL59ge98FBhWAikk01wVyzbUlqHCumcOcVprASfSdOCEjko3w8Ud1Jp
heyzua3/xuX4btYChglQ1Gl56wnF1nNvjSQA17kSlqduRjEcSpy8w50i106HduVgXIZFYQskFXhL
IjDk2XNbsZGjBKtl5cmoBn+b16UDQ4E0TSkU5SOY2fCf3cf6vd+OcepaQaR+VJwxv7u906/v8uU3
5nKnIIIyB9yCxfkc7CCkS1+Wp1mpzc/Q2BDMM0bRmLc0NgA6UjxM+V6Wi+5zZnQI4kRpMj1NRZu6
s5OY961kWPvWd36p4EX3szPtR8glGz9py5+3f+vFjSU2TDD8aFtQbFtG7zLqDYd51OUp8WN9l6r2
h5ws+1DmtvbrtqWL5AFLgtDMxaiJgXiLYiNNk0RBeLg4zY4SbSumbaKXO2YrcfgymIjTJXjvtqGK
Dte5A0R241eRWWk09/w22VZ9rlI7rc3sqW3keEBOvDXWKCuXewj0VgPhSQIryhqLtzJv8SnlVJuM
3JuD+XNeJWPoIuchVY/lWMRrxKpLc5C4QHCRuuq27SwpoEanDTMSM7bHAEgwRBYNSfskO4CQ3UgO
g+bdQASBrOJE8W9wuMWWta5Sr5tKmmzLC9REi1zGh8b9HqnQMFjJzK8tjLaV4OxR770AfOAyc53k
ke2NoNc2CPeitQwKKvk8+CHjrt7rjuA73xgT7vomVaOCFxqMLra9DuiKy4uqcM0xtt8d7Xm6gU+j
JASwBBW2cys2SOk56yWQv1WvHrS5RiQaL4K7pYexOwwWyYLR6oVba2aygp+5DPikoVS8aGMIkMAS
3tz4TDEejNBBaWLclr3/EI0Rje/mee6VQyU9v3s/GXRogpcEeowOyOJtELRTMcRkiF5XpZPlToac
SpvWNhPnvTk203R44yA1Dr5QlIzOt1S3K4U3SFlASkvuIov7Wu0Uaeeoa12nC3dcGFrc1GZla35u
IJ+Xmv1Wzf8Vw5NVRit3xUVUxAgvRNjcQjIQNzlfje9PTRgJVYnCbCE4F8VzLnfZSoX3qpFXJBGF
cwYCLHy9DqVU8m1kTbo+AqNnBF30QUa4I3/vmRKLQeiNbyN0ei4ik5NSMnJspACDyD8OGUOb6co2
K1aWfs2tjk+TxoBXkmlaLcJt2GZ23fE0ejCnTakkm66LXR8WqTUdxuB426uXPoAtEGhwUV5n70El
O/88gzlZRmn4xkMqf7TbcVNtrbbd3rZxkS68GoH7Tb+eAggIiXMjE9wNKhWO+SDHpgQ8M4xfZt3K
X3qeRPfV5ATfWt6q9zPws0OgzdHGhlL3Ve7M4Mkc6/TQSYwFQ92xuc/LFBpfpv8uCkdD7T/Wg7V5
f69h421yw6+l/kzGgMgZO7N8nZfaPNV2ltoPQMqyja/nxVFBL2tDO6Y+IDQ1bvOprnbtWNnb2I6S
D2bTjAepNfOAal3n3xeqXe18qwg/WE3jnywpKp5ruWg/pZkgEUyDdJjn0I+3KOXI27aFqAlhuzOa
nW6BKnZDBRzpSlBZpg0sCp6rYIOCNKSkuTjrQHqzeZxN+wFSOG+2g6I2R6n7kVB6uP2x1wwtUsNS
ngAsAFZ/6OcHevYbbdDcLHpM+pf/wQ43nMD9i0t74bizmrdtxES9B8uYmMRr7pw8+lHq1W6crf1t
U1fOIy+3/0wtAvJkdoWchbb9gNLYRx9tWavat9OpNWRXVYeVUHZt/xyuEWid5NcUd87Pipp2kQa3
yXlIe1TeB8S9jw085Tt76j7o1qSsbKPYpoWzw2AXA/jYRXKShTm510JfKTA31M7oJmbebWs1WtMr
eOUSnJmhYi+QxAqcbnxwiZlJqBTFjlWF3qBGZbVBQdwvd33Y9l+boLeYrWIN6s8GzgMRaErDcTM2
U9dt5FFtp01SON1zZ8t5uK1R4g5cqtEa0gpTkeiaqwXT/Ks3s/TJzGVF2+WJrjJm2Qg05bdc1hqQ
7amrB3tLq4RHYKQG1Vov6UIdmHsNqXwe92IgtZC+Ov9oytRFvqWMgefEQCZ6+wk09J1eGyETFCWm
nP3oKwZkacwwbbKvM/9XjNPqXb+bpDXc24Wznv8Ua/EKyagHKEU0BF4r3WdyTO5QHVL1YA22i3bv
4Z0n49UYgj0GAFvnAu4KvXUywnYKvCj9GmnSrp/+9eEzE2Mf+vHbbVMXF5UwJTojcDNRIV72xyWG
vQLlnQPUh6ut6t+PYMSnNXm0i8OHIArPaoIkDyyRs5x/R8coehUN68irM/vU+S++khwGRhjr3Urq
eoFMwWOwJHimVCrA14tf8iY77x3H98NsBOOjSA+GVQw7jUS2rbTi81Bp0yEZi3GXKgx7MAMl+TiG
drOfQqQXhtDuD3AZ1Cd5APJbKORuFVfjR5+88bHLtU9F71ifAHeiWX/7E1x0bPjRgrMosl+hEbbk
8kwRoNhKi2Oviv+EQcV4p2mrzvoBwtTeQqqmmh5Qs9zmXzmMqTWvFDuvmqcnB7aYJgwNuoVrVxAK
6kk2YsS/GeRawR1i5MF9a/Qu5AdYgCNxxfhoGN+D+mvX6NswBlZ0ewuunC5oqP/9hIWDFEqSGIlh
MpZx+hnEsNla15e2fStvtDWAi3hPLEImmaxAe9JeEa+rcw8JR0tH3ZvV+tPdUP0b/dkN+h8ZY0rV
4IvBuN7bK7t0fcib7KwovHL1LBn+Q66hWax2oadEHh2QTW1H29wxdkb267ahy4NMBYEWLnVJGuLU
ks/XBb1ftgtdC3ndqwJY7WbSl6xZga9cW42IF+JZSr1CFt/xzfGK0xxaVhpEXlX8laRN8JQ7D239
8/0rAS1og7jgcmN04LmRpJoMNe6aiEPYbNJymzIqUZnWqiFXLhdApqSknDn48FCozs1IVqBZvmlE
oKW/Wlr2UQ6KQ2GFn+w62Zczw1dRA6/1b05Qjq7d1o/zJP0TlFipW3nKXdtUPpvNk4HmIj/q/IfM
41Q6AsiAYNV9qb7OKK2rzh3GNe2Say6CdxAaSUrIVcXRePP10qgKISkPsWdK8SYfIrczRjeIVwQG
ri0HPBD8RzCf0CyXB0wvpHDW9dgL5M6ViJaQ1VyeIb2+Euwvciw6zICbQO/TyqIEuggastKrYeCD
52zi9mOhZIMrIuz2tjNeW81bI+r5ngGCV8x5rGNPSCObZftYaoWbOE9Bbf8vyxFjyh1yHqF6fm5J
1avRcZIu9mIri91aih9laViryV0UuqFcwPgA1qQgrkTRZWFlrIqyrlN8YFL78VCHyrAbndnY1sC5
KCbZvydJk6lwG+muzUdn5w9O/O5gz2UHIEPoJgu5wMV9Qxo5olgox54VGeFWcuyHGj7cLpS1f1NT
GttR56K+/RWveT7TNKnv00EhNi6OGJIn9egnwidj58AjYb4jk0w2MdPQVhZ3xV+IvzSlQF9ACls2
LcxS7qohDxIkxP4V7B8BUkvqjWD0vHtJZ4YWHzIIu67UYyn2DDXdgSi89wfDg5m7u21m2fTCX0Ti
BtIXtRXBxTj3ygC6YJ9FScIsc6falX4eDO40O7/MOGs2lI5DN7Z9xWUq2hBANxxWG9ZXPt3ZD1h8
ulmKmNlYFYnXKPI3ZpgfOtl4TCfpzpfNwR1t/UNsal+roLqbOqbAUZAG7RIz8j2LkQ4b00x2UdPR
tre35dqv4m1H2KEpAYlo8avyAuQENNPEC2vDtcZ4l86frNJ476OVzac4So+AMoNqLAFFVayFHYgD
sfbmVFU/Q+1RUaM7h1fP+5fzOv4FIj5vrSUdISobM5KdlOVo9U7R4SlZv5rq3QU4sRxeNbjTq5Vl
wO40a/CbLPG6nUnHKsy/KM3fArLXl9urET55nuIxfYrwBggKqC2cg3OfHbTeiYeaYdWSynzRui8L
Mtlhd9vINQ9g5BkpihBNvph0nwW11jRGSbhuvqnpS6ze1fG/2yauxRKhfwXLCpwEdb7zdShV5sM8
rTARfMj8T2Ny7PytuaZYeW23gBRxGdCigeW/+CpVh3DaaBCxtGIu/wLSbzbMOjCLlcB4wfwTkeSt
ncVNWjdlgWpBmHjltzTJXYmpBkoO79x3ZbSb6ko++Fl6n5aVy8C61Ao/5Iq+cp4unxn8BHITIYRF
b2WZADVRETXGECdeIXlTlD2Oabsxm7shCdGQXYOeX3EQ3u9k/0J4jzrwItvqaoboWLGSeNk4u635
L2hyN7WMFTe84iNAlEEH0dMQj8eFj/RSFQ5+PbGr9i85bV0p2EMhZ1vX8DpXl0MtAvQ7HXlzqewV
B3ZXNaPKxdbVrloEm3m+n/L3QqFxEsIc51bHHdm8xXKGKo+a2LIIRLaJfwQbuan/hx3j01OTpzfJ
lLqFH6YDM1+Yo5swAvZ3ND/1fcSFVrlJ/fndp1cQDyBV4WqkOovilRn7Orgnh6WQOWpDCMU/2Gjp
AZWNlaN17dNwdAU2hcosgy/O4wQluXoErsR87QzpJv2rA8neeq/EjfgyorvK3wVHeYnhS/qq97O+
wQhS0oG9c4JHJTxV6Vr37ErCAXpcdKpFkwAE0WIxoGbHJsNOkzCBM0p2dR0dE7PatoDvi+A+7Ox7
gJ6H2x/rsirwiuwhNeZDcZIWhzUxZjnL+in1ZuVjMrrM+ypp/O//6OXX24aunVfiOY9n8H6X6oK5
XFYSr3i2sQ/Ae/1i+oHby81m9al+zSmEcjWwbQH7X3YmerkOO2dKM69p4z8FkM5mBiNrNu/PHLjP
/zOzOLBSI4/hJDHLu2yMuzwPj3M6/bD0eO36uLYcrsJXCBTZ0NL9aKD6Wj4zmXyAW+N2gDb3yRCI
OorRrRQ5rlyIKPBRtQdxgq8vh5LQ8KCtpoiZ4VpsbhQf+odprVW8rvgBQC4yR9AJPGCXcXsMascZ
ZhyuaaJNaFiu1Kgb6qF0Wleiw7VCB/wSAVlG7UZM2zg/UZZd2Wlnj6kXd/cME3RRMFTTrxXDHks6
E7/l/n6KfmXBT+rNlWJspnYtqF9dqyBW8+gU3OZFhhH7daGNg5Z6hXxnkVyWCJT60Sb4H64oxP+g
6zjkSxSnxId9U99QlMJwerQAEWvMDgXaApTApHClXCocepFcQifVhRCFWMqSKN2ZJUC71k+9REP+
dD7MqbKptafWf5HWxv5cCUrcs5AYGc1MnWoJxGgrWjtGgiPmcHXdPgti5EXi7JBN+ngsO1LODND7
KQLy/v5TLcCvqDRQWSFbX4RD3luqmvEfz9KZG/u38+L+/Q0V8L0AhBB5EvJVy3KH1vtFGQZh6HXt
rxLck2yAPe/uM7gCzqp81ZXoQVGFRgpdTYHnXRwB9BAaU5qnyJvDcpMzIDxA4m56endo57p6VdYE
XUC2e+5+CAZlamLoERL7T9ncbWXjn8m8mf+hmyKAtf/ZEYt94+aRFU7zoFO4tIxPpm9tO+lnXHwC
RbMSOK54OuGPCqmIGvjgIoFBmHKskcCKUPyNdzYZzDYyFIrySuJOWfJj7sv3Tlcnx3hjEZDG+cr0
RtFKsFcRMp7pRueFoMafmJzomnK6srarDvH/13YhoRemZZwruU/xt/FpLQ4yCzR/jp21cpes2VHP
V+R0jOxhZyMvQxp60mIG/ZHXrjExr9xY3PG84HT4W7yxF54HYNhPDDunfVIb48FRkrteY4rEbfe+
boSmNuhIGtrLj5MMjSGjBBiLevlsBv+sZPpz28KVeMcy/rOwuCf6IEi6VMFCIje7VP+JGtimlq07
STlBFNuSa25uG7y2JFJz+gyvb44lI61zYjgXJgapyj/mUNHkqX65beLSATRmDilAtAQOgM07dwBI
1v6oZMRwqbQ3RZi4bftrXCtvXm6cMIKSBY8z3Oki12sshtxR6vKK0t+njvEh1r5Epv4QjuNjmLXw
Y62728u6vNLBUnFB0GrlyBJTz5dV+5LugMzJPFgxbs9FNH4M7Od+bcbemplF3I5Kvw3rvOQGNHdp
akRu1FAeyKrUrZ2/t1d0Ge1YkajaUhq3IFouTqrqSKkdy0NGl+7Rj8qXFppvOTYf5hJgRLg2lOza
F4N1RXWK7E9Qys73z5c7iSoc6V8Y04qJeEdL40ulo2Fdt/+Afq6/3y4cUZwr6tGkYAKvvdSSRa62
HeW57Dw9jettA5hgi2hBcad14xpt+oopbnVIbDSaxIjYxZvAot9ZTKHSe0nk66dsTL+NcaDuZ8vo
Drc/2sUBppNBH0uwHQWqc1mUqH1Tlaqq7z36FVvJKrdherxt4eI5em7htZ/y5rLN/NRs6pK1cI4k
t+vkbofFej/nSXtHQz3eSHKt7nWjcbZjMipfbpu/8EphnvmLYCZoNFFwPveTvvJDQOJqj1zWPmAY
s6U+B9ta+8Dk9NuGLk6aMIRuHA9vyvxoaZ8bKsoY4R+bdTbmQ4oijs8M0thC+er3bTtXfeONncWC
5rZKlFBhQa38kmgnPXhJtRUe4JqJxdkq/Eieoljnk2kf+/HXYJ8K7cftVVzzOxQrIAwIgWZc8Hy3
EGiLNZRlek+ORldmNOKolSsfZM2EiCBvHA+dxrwJNUy08Q+1fYz7T7eXcG2X3ixhKcSWtsHURFYw
eGlebQul2hQ0hHNzpal5EedwK+ishB3wDxZ8v/NVQNcb0qZNBi//Q99hExvPTXbo+10dHfQ1HM2V
FcEYJDcBQUPwXEZwu7MG8GusqKyf8vg5ZURF/Hx7064s58zE4j4qirK0ElRBPFX5XqR/+C5V8dgA
lP+oFCvf58qBPDMl/OPN91e7EnguMp9eljYkqD81+/uIiqSyljtct0PVkJreq87huR1IFfHQaxG7
pm2cwd7kNg8w1EF1Z97e3rwrsYwV/Wdp4dGCKqJMFr7QFvEmQbOVQc27RNtIPoOVVnbvyulBmoip
hMjUipGP6vmqAnlSJ7tMBy8CfJDrszvwarm9nKsbh37ra/oD8X8RyQzGJrcI9SMzKt9nVbBHW8DV
zTt9zO5uG7q2bxQaIEgIehKXwfla7Go0Bj3tRtDxnRuNx7T8auffxbtI6VZuu2vb5oAeetUQpAy6
MKXGRTDIejN6yN1BpNTicNPV+buTH9jmgvDKX5QOkXQ5X9BgZ1YhjSwo1JIH84+kBtto+qoGO0U5
AIN4JzuIWt6ZtcWZnXh1OWPSj1Rc421WMNLRf+rXqPRX0gSMkFlRfcfHl2CiWqGc27T16E3VA4PZ
GNCKWm71vUZlwf+DzprerRW7rnwqyiaUNKDyIsS1rFgjRNBLUjSO3qCdCtrw9dqo4StLOjMg/vxN
ANIKO5X1bsAXknE3JPGGcqGPLiAaP6lqubFbrg5qvhLB35pcJlvjUM1JJ2FSqQhGxikkN+a9fPs4
XUJghIACEwApv1PbuBhBEKNHY5dkvV4SH/spcGfNJO1udn1nukm8lTllFjPfZPNlxfD1T/af4YXf
A5WKIdJyuuzGS5st0h/qEIks/EfVfdOiYiePhls4v/TEcKfedm3VHZI11YxLHsZi+Ysz7hd5rdom
py9QdfBZ9klP1C3znFp+TgwdA1bbbG397BMy4dr4DI+0KV26sqmzkdNt1R36al/0/lFPSnqAB3ve
t86HRhn/p88EO4CqMRgIRDHP/c9Wgk4HkDt6EW3iMS3dmsJ0SjEyMzbW6Pb+h7jdd8w+v/2VroR1
EPX/mV24PZWNycjCiWgrf3aCwk2/BrpPW3UlqF/IHxCW3tiBynW+vBAVC7nWsaM5P+30kH6U+sP0
hdnH4iOE3/vgR7Mte82dW5X/jjbDyjqvHm8h4UrFDbzSMv9TSyOIU5PttSMEYyNpN5T/GFW1n6Vm
o0b9Xhq/SP7x9t5eYgDEot8YXZQN0m5AaSTFKOzaJ5uptwachLi4h01gGA9Bv7HVF91KjzIuFzK8
cy5W6nGXAHHxCzjg6A9boo618H5ltqtBnRUOv5HlB6197rRk1/rND6Xa63K/66zpWA2VG2jbMGnR
Jy8fYNT3ocTs4eKYBA/1/MNyTl3q32fBWoAQyz/rLSx+3CKlGOqYyXIaPy4wjb3hZ9vW+eh3B23c
+vUJ0aLwkzIdS38NsyZO0oVZVDgEIoLdWXIb8qzI/HkQZpHIm4NDq23SLDjVkvNzHo2dbUsrr4LX
99Eti4uvwCyFhKHYWCxz4zjP3V1QbTRDdQ3PjA9heGp0hT960WSkbkncAsmtk2M/y4emfjeSS+w5
TThWL7p++sIlmdwjFWWg8lO6g9qfDPW51FaWe3nUAM/RoEfXm/+BXN75UZ+nRoumUpmEvNazVG8a
3vLZDJV3xwwpstPvatn/uX3SLqMYlgQAF1k0RISWMi+OXzW5mZqTh8CbT7YDc06Jt80qpPjSdc7t
LD5kAqV8rnVj8uJn2XTz+iCBIv1ay08dQObbS7pMDs5NiSW/yUeqxCkSJbOn1zSYob6+2TDf/H8y
AgqXIMVrVVsaGftUCwaMmPoeYdNqmtm0VeKmiO3n7i+W8p8VkfG/WYozF1VpSljR4685pJJDzigV
4m6q/WBWngM9UhuNlZVdviIgdyAPSyeHrjNC4ec2GRU09SoDVTwr2cfO7yE+WO2HkkEumbZys1z5
UFCT4Y6D2xTKkIubrVXsyUmaZPbQ9GEx3SNiGnNU7W67w8WQUUby0T1EHY+DKxAbi4u6K9t2HOZ4
9qzisfhUe6WfuFlJPRM1g8fRdlsGu6T8022zlw6PVSYQ0/yllIrM2fk2mlkxD6XB4hodAnnxkEM+
GzeG9hxQyG2ju9vWrlyY5+YWi4SyRfmpxdyc7P3wpNepO9TP/XDvf0og8FrSTtd2kj7dTeHIo+PX
bfOXPnNmfUnZbSvapQVSm16O/r0uf6vMr9M3eqybYfj3v1iiSaIDZeONuzh3DNRLiSTSBLrscyx9
kf0fYf1P8//yXLtt6PqOAooBImDwBZe9MtvpO/hV4QwawtpWccQAmMglNku8Opp+T5uu9BH2ASCo
SE/ljx7Y0e1fcHkbsKlCPwhUIAXdZYhRM7mVnYBPOqEqb7qdelDmva7TGEo3lXWvfrpt7spz59ze
ItioWddmtc05meSTNH9ufjJm55smb83IhppxHCET37YovtV5dMMgj2F01cVMlCUt3ZrAISYyXtPO
UFJRGGzm2qXBFq6K1l9GmnNL6vlhVB2zVYwCS7p80KkimNm8NeZ9Ij8X6bfcfy5DY1f3B1UONmWp
HCmwb6bm2HYrx0RccrcWrJ3/jLphxNvoFLPn+N8j51cyrnzCq8fwzYYuLll71uI2DKsZ3HRWfrJ9
SuaParVN9PBw+8tdUgGJqXTBEFsQijs8Qc5XUjZ5OqXNzEzVID0x+DvbtFpj30mynKI2NUunbOga
V0PMb1OY5S61iuqY1V3MyzXQ9rd/zLVdBQknCDaAdYnz57+llXtlqiKV8SvVbyt8zNc6O5eRHN4Q
8+bQA9F5EpiLc2GHiu+Xqul7QZZsbYm7/qMhfYwTRiS5w3sHi1Pr4qiTwqIHQWl6mWI74ZxYRRL4
XphXrt4yZOrdPiJU1wAkIa+A8PlSQdAeSmivNmFrVOF1VR+ynZY86ahcrEllLZ1RyFKKaqeJVCHo
2WXnV8nMfqxKTfIk6iRB9CcvezdlFDxw+E1RrTjkNWMgn8jE6O3RnlokLT5lXLOY4+DUNsf8Ix54
lyHdbdOxCOcVbPjSHcS63ppaxJJ2qmu1TJPgpPn+MRptuGuVtK8akrEgyNwYuW4Z7sttH78Izv/P
Ko1gIJqU2pdOaDIXLu46SQJrOLpd8GzOh2G4C07RcSz/BbMCVu7PbZPL6+fVIqqGQlMNhzEWR3wq
VN9qJLZUaQ+qsa1G2ZW/Ufd1Lf/TdLSilQf3qzL92+D4ag+Hp8iA/3Pizo9xAR01nRP2dY7Sz+lY
CGktV2kCcqaj9iXMPqvRl8CHyPNAKyUWBOdy0/SHPg/dcHL78q86ryEilxcUP4k+P8V0jcowUU5c
K2/S70LHgbtBD05Bfsi6xyZ8Gv2P9CZWPu4ygL2aAXYpiunwDZZzyGjpRjlBBue1++9+VB8DZgfd
/pivrfTF7pLLA87ixQK73lx4bZrbVWcqHS/m+qW3f/AcRNR7206/6+929WVqtkaIeOZOqv80XgLS
uHKj7Iuxqvp75fCc/YzFDWg7EWosah+eUt93HSjVjvakS9uku9eSQ7yGd79I/dlZlEkAa+hEIk1f
1q4GxuIy7GKITs74WWV2rPZhCOqNRS82vEseSWtOxppE0YXYjrBJCwaMPYQ4cMiLJSojBPbRmaJT
1njWvhoL19rX1n3MON4nlAA1Z69XW9N/TqM/wT5z0TWV/W1hr/jURfq6/BmLXEBKM2DP5hydtODn
AD+aURz06h8zBFS+DeNDVz6r5bbMd6bebSTj6213uxI7YAGIjgPAFcGjOT84I0y8pITUckrMr3Zo
ub7BtEHfTX4UVuxGir/LUS64bXKZ4nH3IwnFSxJyO/pdS0LIXEKJ7aiZn/ryOWIOdllTM7y7bePi
oAobQmKdzo2QDV4sKw3DHh5xP546q3QHaDpJvPZsvNg5TKBGITSCxFyNJRnErmW1H6ZgOk2HuXk2
pK38e8wbt2EupnV08rW38Yq5pYBtH5pR7AyYa+sjenGMAZ3+dX+l32a3KzI3Dzfqcd41D/pjGj1J
pStv82+r7fjL2HS+5mXfsrHtSKExOp2K8qNMhXtvuWriMu/QCdFleg7/SP5DAaarkR4Cakc8L6GF
deXKvX55cOHIgQoQg85JWS4mEvh970zIVaanTKW6cmyaL02Rb6sfUf5VYVxhQ1NQ9gJUGabT4MM3
osXRuG3j0qFxEPu87WpXfg3sKWTIyGhR3oYgf36EyCnyRslDUNt5QYG7qIIT7p1s/RIpcUf1251q
BNVBmcZ219Zz+1vPVeeYO0X2IREDktMpD/e5rUYwi6fsMDQFc+csM9jNkSyvnIvLs8dv1WEFihSZ
aQ6LWDOq+mwVatycyuJ7pzXbPvscj2ukUHTxReg8u8REeo/0DCIIvMj5XOd7MhZqUWm1ND5rlhXq
bkpBcXY7P1Kf9C5QfgZ6H/+ewzGVN/Ac+pMvSe3fabLN9NBmOtLow5TlXj3A/t9Gdab8qJle/2Ga
pOhfkSam4dKkd+5njdmw+7QcI6SWC/9xHlrrpc4H4H3JYCSq29c9g5n6WuqDO403zWGgMT0eFNRn
n8NOY0BVbIaj5lZ+ShXGkJPuMM18YhcVPkk5pkYPqaIf7HybwseCFz3o7Z8KaciXuqhC7VjmktZt
lLaPGHJopfOLXDVNk2ysKium0jPKZqwCN48UOf4XIk0R0EG2fcfq3TFuhnnP0GEk0yLGpE37KLGZ
H+DCAY9/TZ2E0HKioQ68jY1+pncYTRLExuD/KLqS5UpxIPhFikDsXIG32G6317a7+0L0NggkISSE
Fr5+8l1mDo4ZYySkqsysTAvHtTbCe9OgjuL51tKSYZBKbNNcfM1VreTd1izgc+k6rbwdsn33fVmI
Y4DuawZWzN2WJYgVxsHWZZrX8pIe5T5d8SgAhAgSDP/aEbU7APpcia4YNgpmJAGiiKGCpWjdXNpP
VQ9h7nlhp/Ihh7cO7JM3yu4Ysm9fteAGcbyqWL8wUVrXQ1O+vQSZjJ/HLO1vaNLSBMokUzymM28s
IK6jfkNURaMvM2xwkUUdc+t7ZOgWfaG44924bvN2CWvNx27evfkXKGZee3gBGdHXdaJxHGZxns9x
yjjsxTFOfrdamf7TRTOQywJRyn0xL4SfJlWHAwlwt+UO2V4h81lIy7ptJ3a8wLlJvg9VAhY0he9W
2kIsYUhvp2pDuFDGfd7ZZknk6UaIPYqtqUdAd3x9wpCUeCssBJjtmE8ZrDUNZK4YehXmBdo1Oj8c
LDf4m1ZmL5NfB9opkqTxWunGPviQRNoFsKP/eKkmcpepQaJhMTbdzkjpxq6IKin+zgqpMq31SjSn
lGQia01IsheT+WHumIMq+bqbvYIzh94SigxHzv4oWe9/msx5GGmRzeqbPwgYULXUFsMt1M1tKA+s
1zjaPenGMjUT6vbDyZNY2X70Ze4aNIE5N984h2y41Zj0jD2R25T1pilH13qHDgMezDR2MboJydU3
b+UCLD9GPU2EgfCM7M0uI5XCr0wAzdUTVuMMew8Fe+8J5r1tdtA93nsEUZLHCsqL+nEjBYKb6DIp
c7bFkcMApyrdrwDztXdENJQvHq/xZU9scxGLwe9eZhf+Oijg5jad0H12FNGdKGEQYw0LxWn+JuGo
/W0sSja0aUAKa7u7EX+/GrDF2irs5WcifYUVpZX+l0W2+HY22XE/zhM+fQuUk7eZBc0M4spuojsG
pWyLvqOBfTTEt6B5g+cfdOcYfw9xNL/DEsIdJTJiulIW7GGp2M1woXZj00FdXl6DasLW4i0qjyeI
HBskkWm712v1nWho5RHZsguHPm4ejv4YJDsl2tyuOFUQSOEQU9pyLvW3dS3kDplzKvC2+ERwpDWp
/Cus1xNMMXc86HSUou5sIenUEcSKjl2ukiYCU6+Hd5h66KTNB/BmEMQWKMoqJAr9Lczgt37xrMEf
XcI4rsVgMv1WQdgQe5Ts5W9TIYqkPTbFj44hCfx9mWT4tXrNITNa52q9SnZbVHhzJF+RvLhuSFlF
Tvltk+FAaFJr7slgoOjiS4kDy6aiWE5HdSTZdU4M/72HtcEk3TgkxSmjGj5FoCm2+4THYbgyFH6+
9UnGaZfnEQvhfONLiI7mWPRA/D2ML/PDrl0yyOx7Sa3KMdm1K9c28MeClUcYU4OR1K1GWO2Cimbm
4363lLDdZFJX5FLti/yEKT0xd3WzqcuRhH29yEIr2mJNCD8LJZv6kTH4/bxA8zumPdnkLYfsmP1D
2EfY3MUI9r01ohSP24E4hssRiH1DRA/5CjiZizefkm3+QpJdUWDXeXYB2T1CGYFT/zvmFpEdmiG3
+/e2V0i4AVA7/QrgLN4i4iWzNnV18bLvldVdvVTm/bCCz222BoQjNmuegXKuZOIuNaqm4ySa/cjO
0xh2eZfnN0lwqMd1uZAJ1rbtjDGxdziPZMmVljspL1sRh6dAcdN0JaTltCW5rH6HDcbWT0ehne1g
/5llb0lhgHbk2aDXx7Ct9eOKGQzwhhrenj3y7VOOoDZt9z71xRgfiPWM9Syhrmy3mC3LaRltQ+Hz
j6fvKPbn2pUASPEakeAxPO8IaXpHpeFpK3BgHA+S6YjfZ/I6Qrpkx7WjKdr/jmVm+wG6qnqFsx/7
MUvvZ1zQFGbVRTMF82Xzg96vXJLwwkEbzGc9JUDNRdGoskWYOTklyW5hF3X7Zb1hNWTZgdfFXTra
1XcZEpabjwPWq6S9BW2OfbGY3bU1scfPEU7doR3womHyTjymXdxKMsgvq+yRuVWmZ7awPMUQfDKE
u0KbxnVA3qYJJeoex7d1HRveSwx0+s4xmJTgUFCluB8jH6sXNzXYRatMKtu5NXFbO944tB7neTHc
hmrYAoEFNnc3NNv6UY9lskKTibTrMxUj4rRyu+bLKRnN+F8oeFhPci6qJ/gK3Vok+HjwXngCv4Gt
9Bof6AQwuh/ACZqeeJXuAgGbJLHdmOG3XPZRw9EtJShpgjHM3mMtkidSznF42Ogu2bXY8dNLGBpX
XhxV9r2aMM/UuWHdkrMuJdcP4zSRBzKM699lLsRrLFwMvWUCiG05rvuEiXTra3ThKt/uGjhQYRwG
9uPQ3o1L1WBHBkAFKksdPY+BuheRWze+qYxrg3zOjY3vhbXpN2lV3bSIqKfbQ2nT6HCbR7ihQRih
k+ljwRSFan0+AKZC5YHjBoa10fc5gv1mzM4e1raJXfdP5Wny3+HEunQRPL2/gg+axhb1dEPPg9UC
tR5qUADpCDqG7TvS5dx553SC816yNCcksdYrfHWsL65jmurx9VialPX1Co+EfuE7FW9DgEVCn8Rh
/mYTmB32YzKI/EvlqmPuj21fx8vBjCru4Aq2NHfoM9ByUYghl19kbKrxbcA3JFtCIOrr/V77BBUW
R/2EaqGufHxTHM6NXxc8lepdFbJPi93xMx1Kup6HA//wzI7yRU3osaAatsn3jJLAugz0/+tGxuNP
YZOanehQyxcJ5PFeuRothJsEfxuR06HvzC6TV4jpga/eLl2UlQgT+Iv2lf3cGY/xVQ68HpGZPWqU
DxhwY+eELcfasZ2yqStWNc7wanOatQoVw2MzJuFPLlxdtx7TQk3P7TRsJ1IarKHBJZa1CJPJ8dN0
lH/h0go5G3I9zH9SqOGbrhzdThpHo0CkfFHbNqshVQFMaMbpNMgqY62DM/uXNC5OnnGQYXZ/mqvx
6zylGwqXRKfPuENK0fI6Lj9URJnTImocTUWcPL6jwI8jtnLEW25rP7EG/Ydw8R+11fxC+XBA52Ll
H4QrrMNJbw4H4zRrBg04MN3PdClKVB0EhrLgnbP42EwbQ++SZIc8pTNug9UyhKmHSn6sgQ4XvqTi
sUGm1IUfSf05EozQO7K4l8Qkw9CJfKD5KXOG/mxYApwA0T8zlsPWeZ/MRc6vdcYqLKjaS3apxkRb
RIftYblP92R1p6nwQ9JisAj6VkDoSKvecmv8V7wi1N9TbQBDicYQcd/oldyPBfrVUxG4/hjSHaAR
q1Hmt5ihbgo4wgQf2s2mdYALNG+qEzcKomqvpUtRjAz51BfwDFY9mpljQel+AM8EAAXNCfxiVtaR
uWr0v+grvPNsg0VWZ+ZJzhcHVxuLYwvXzyPaL2UuZi7kXTGaiV8xY5GnfZqYdXupNn1IfJi4swQG
FAgUw5DoufNWiUx0cFifn5TLgSUk463SSDOBGi0JMPDvKgPADOlqdZha3J3l931Zis/Mzmg41tzD
ZZ7Us+btYp3/SnYDX09fwvYSmBmYLjDQLpguqrEWrRrX41TgpKZdagDYtyUiB5KOew2DKzgR7Q9j
AZGcLCT+qib36ku6Y9IClRWt7/W0h6lryk2Y9qjJerQ8aQIw6Kn6PqYT3Os2hAoGzLZFSbsiX5qn
kKl8bYUeS8SM7QUvb366nHe1mFJI8/M9/hnGSiQtjJXE3DNbOgXV3rq8IGSB/E0weQFEp3EyYjrY
iKXby3ppsCnForpmmthbKEz+siG3pT7lm6m2VpMxIOhIImoVmU8IaYg5gMUWOjvgidpOqET9Nvr/
DKBOqE9zlz9o/OzoEleIJ0h00LbLjMt/LvX8K+VsXE71avBJzuVST51A1TR2YuJZ1Y9pVYDVnxc8
U5G7+JwkbDbnJMVBgxNFV+/YeezNwQJWtfjZSHraCMUAm6XmKQQ1Gth7MR36AA9YtP658s9yhIPd
adR8Qgvl6vk+O1KO+LByRdBw6ffl614CRRzpjJQWFG7HiDY2uKJlyIqEBwNY+U+bifkVkWkl4B84
nbwniifqgimsMm3ZmujYpvgakJyRwwO5lenK/83S0ATTZiOOQeZqRMM35cH+wPrseLWTz2OfDYA4
8J/M8wPerIH1DC3VV7hkEIu3XpG3mGK0lqpMJafEzCVUYZRnZZ/CV2FsqRsR9z7UQfZ8nDHiNmDa
vOxrdHY/ajHkycnPpXyS0xFgDU4E+xHRrdZtuRe2aDXc72wrmKjhlrktEJEi0gHGqoZMzatHAIm6
5BNnooc4A4N0fi+mE+wAqbtKAP4g7o0StIU16PiD5rlb7tFMKIqScAdwN9UE7eqC3NwUfZjQ6gTb
7pGexgx5DqufY3XyXrA/Wjj5rIB+smuqeaavWm56fVubUeCy3pNNdd4tIKGElnJ8V3QxE4Y3Dpv3
tUJk9p2l0nwPXNW4Gbei+RilXI/udoVWbX4kK9rgZEXLMiLRkl4PETS/qKGw2Zky1Lv1FKhAhpvb
EZYEWLvoNkLpUznOOLnDkmxPJqUKxTUnKb57iTu2HRRJ2RdlqNkfCrOjYUSQBcDhnBUNav08H69D
RNYu1Nl0v52UKTR9K8sXFLFWZmtbYgsC2A3zgNeV5oi6RPJiXndmQh/QAxz9wP8uXCA7AeLExmL/
PGqlQme1UWjGCKD9J0kSBOo6JPniLg/sWO+zgiL6I9fW1D28Z6G6nrAT0o4iNIC2G4fsoa2qeYO/
GtpnjRNqQ05uOadD0qvEi69ZI5u1RXOE0+5IljyD8/qYz11WjWls+Taq6jSoA1kfVi4aksgh7hRH
35SdPJ05MnG8Qi257Bla35gNRCMuoARinY8R/FKN9uRfcijy49CFpecS1bXFpXnzLx+w1yGuLHfb
PMFoohkALfPqaYXVeQOYMNAF1SVS0lESMojIlRnT+iqyQv5sqD4+UpJGCEocCf+lsPhHL5PtlPd5
HuquHuLw2miCHe9TjvuvykZc4zuIr08y1w79BWw7irYBZKXxJS/xvNY4otG877dT74Aa7ox+ep26
UuRb+bhjfGS47FFUoiXphDN251jRk4C/IzitWO1b5+eQ1N08QLLdsVDaH9m2BHVi82hyxMlDitEy
vx+/ar9nf5eYlYBvliJ9czpuvmUbaqOuWnJ8zDC5VXB5LxXHHdpk8o/j8KmAGREqfICDRuIA38Zb
5rdR+9IhSGF58KIROMf8hOZpgEUTQd/lbiGnKVdPg4/1caqTsI69mGUGl8KAEOCO4zj4J1beJK3L
E/WozJIBGpzU9pnSQmSXJTnsY11rNfVRAadpJ7Yly2PDecmuZeU2ek6jz9LzTByIH8blgo8Mjjzu
DGbBQz5eZBZS7tQkY08czearw9n+3BSzIH06lQCYACVVU6ePQk1PRSTz9OCzGZESG6UQvRuv1rTl
sZ7yLurd/smYpWtfAFqBxVWqrO9WKqf65HSe/oYfZIW1Obh23YRqJz0diNQznTOp/6xd5b7KqBxu
gXRVO/yktflJdtKgekXu3t67RRQoANgscLvRtfzuixsEGSAyuFMNUf5uVQnT3QoffnUiy15cG6A5
sZdQ5dB2gR33tdrRgJyaRsjpskQp6/Y2EYmzdCT1V20JMi80Q1WlWhdwNPQVBD8QD0Zc2CQCn9lH
I1615AKQsVdldZktHNIxmLmDq3SxDvBa5rDrOTMoqxRAzbweOirHBOCydMqfG22ADGv0ZawXI9IY
uS4I76GTkMD0DMsftlxX5joiBhbW5TzgE8MQcz30BwBNBmRYGttRHSrd70safs7YZapzQnAUvSvs
senaMOR5uHS+J3spCYTSJAMIg5fI7zeOGxBlVr4+KMcB5QSApV/zJPema9C1XQ2iZLaeq5DAqJRL
9cWyPcEjFDuYQwi0MVFxqOlPzWqcgWNMPgDq8NhTFTMUTAtkiChltILVDgSAtkuRTqmBFNn6Pzo1
Jeb0lduSS7oizredI0tcD/16slxRiEjVwd8Q3xOWC1VBzFl1qTB+xr7vmRl+oSKLrGNzmGB9v+o1
3a4KeXYTgN1EkvuZLtqfD4d/tSB4QELV2a4xNo9rormNKNSAheIeqz5Dq2bOiFQt37im/N6PAhmZ
BVI6CtHtUG1+jC7w9YUIN9Kk9UcypUhCbWCoFji0QTqEGMEk7cPDfABV6YCvZEWbCOWO3vAhrH0F
iPh7nAIqJKVm/zqWcvhesKP4o4f5WL4jbmsPzxuukOI9xaUd744Bg93PeMrA+iPZClxtQ7OmD0kx
pMNPr8yBBVv0+oWuXrpuacSoOnxfDmNPWaV5P4Zs/GESWmMz5Ev9rn0NJdaQOIniJAnD8hZX7nGs
SbkBY023ONa+E1ZJflnr7eYoioixXD35PGzqbkytojAZRaDp8ga/WIq1WF2JyJR5nkmPVLkSK23U
9CqEmnLUeXRwf2HqamsA5CAL0OaDz0VctckWBFwMDBZxZ6QLkKbDveeh3N8dEpHu7UyqFAf2wkhP
UK36e2cP+g3ouH3UFRq4C0cVwU6jcXPxCOse83sUtYlQCy+5/ZqJBCLzjEUJBBvdIlrvRtVVt+H/
JO8kd05fbRmC6PetCu7ega3CMU2omFC50f1RbiauH1ssxQTkQZWsvyHweV9ta34VYU/kFbGRjJC2
qIMdLhAGcXrS81BTDPlWkt2v/MBy7Y4kP1DrljMsfTmyJPNaFuCDMOd6e6Ycy+XXBOMLUnk83i7L
6gGA3badUJkWyNZedijyc2qghiDIZE07bl25vhr0SOI01ThH+2zkgz4XMx2HC6R32be8QpWC11ZP
pJ8srOMYxkZRQ+7rMLjTAc2FvVDvxHxnmy1fHgJFJCsSCCpExpbcyunTHzgS7+YB5c0AjC/CXaDF
NWGLfxlcLONDctDyzo65LeErdRuiBgD0XZJtjX8nO1bDHyB1oXrB9ZqhCYnLTUBjJIokRvX9kStV
gbuaBKrYBUgNSntGrlueKwBdhinEZgyAtsAKQFMTA8Axg8HpK04qk3RHs6j4n3HqkA+kYNKf2Vot
T9tENWQk5MhQpZnt2L+szKSim/S6HK8cdcgHmVHgdbEsxTvkGKByOk5UJPfN1Lj6cxXpcRH6QC1x
YJZJ3MGQGXDmWidy7ccNSRuXUnpVPDWeThjlW/n2m04ZMqIQkiR4u9I8Ka/1LuxTBTfMso2bpSeE
Ph2PA0JqUtg8o+Q7ZUoeD0ElpmzHoYGKJ1/M/DdlPKkendJ7AiwKQBiK1DKUHQ6cjd1nmTPmtVBp
AM+hZMLO08xR7I5c5oCkQy2BcNqaoRVJV5QFizzuUl3P7wy8GQSlpIRKCRED9lXDQ+TVobqe7sDp
A15YcDeW7boqdERsSNIPvMz6GR1GeOTWlz9dg8VqVc7cpZqOAbkspdx+HEVjkZRUwPz+zHSZjdgF
lU6hB54sAFJvyhcKHFMCLyir2A5a16EFCBBVS31J3jkgd9KOKsDkYV4G3AUeqH9omzVWEqD0lBs8
DQIsugp3NL4incZThdP63cd1+WUA3z3PzqIOg0+I6vLjKO4mAezptEZ0eh3lFs805cLoXuYu+W+R
NLNtvmr6XTCifiE8kezt6oJ8zVFg5f2OpjucttSYF4/hjaHFJPDxuQukstm1XorTwaIOnboVmOAv
Sv7BygNNuSwZqJ4yZcMHF1sBAcINqLdovE8BWoQJtayefc+Cm3zvuCgbfA+5eWvAQQOjslMsuw1A
ytJtbG2+RwYl0p1A8f/1gIb3bZwcOLyBauT8Dt7FJ0EMIGgamfs1DhXKfTaJJbQUyNn9tsy8PHu6
zHfD5iMoNXBCGGAAlIl1RCOPPQqHoSsooAIFzSzL5wgM4AOXQ/YHqhIwQ4gUV+DYYO3+Tmbc7uiY
9vUjw4tEMpHEnd4SI0kE5D6lv8p9q79uQq9gMKjWvCO1dTjEstR82CYZXmiOiYDaHs17rAeegNpx
kbR0MgD6xS6A2IWJmhcohgt4oXHc14DwxuJzTz2bLroK7MKQOze1BjzUl+BhVdkSHqf7LDQW7IzK
Z2e6EhXgXWhy2LQeYGf+jhU4kBbgp/yGOJoFQBhAw1cMJyz+hKGXrUFGU0wwiUjZlnWFQBGNHsIN
WGkWs/sKU3pzq8Pk/rBksTmMhHYAtbTw2l9RQ7ocID2o7A5ifAnSbM3DfF63IXnWg0a2rA/Aubpa
BazvnidI1TWrAkRhJ8htg08RQxCdCN+4G+b//NropRsXW4FFmm35vpBFZV82makPsP3H0jYePXC3
bKJWF/zV6deR5dPRbn5qLnOGigEcxGDPm5ymV6MPJKVpbrGp8imiBZZ6ErePPKrrqmcBaiMO/I3p
7ZDIVEbY7qnYMdLWJVms/xxzBi31Lgf/CoEAf5Z4zKd9LDx2xHZjNdAU2++KWPUFwMD4Nzq2oXVE
1fYLWUDHo+QpIJw6lveS3rSvzjbFW8ZYkbRkEeV/SzjS5uTmvVzeQgaqDXswrne7xbYySZ5+ore4
QeaugqLJjYt60DuDT8dRpxvqoSS9YyIO1WnLigjdU8nZr0YE+8JX4AqtRbccz8Anw9DBFzP8Ijky
Fc+I01q/QyWBqqcei6nsUVaSAvKAfbv3acQUNLKHnAYMOWl9x2X063lGyftWsezQPxiDEgQ67ELB
YiUjEMt1siL6TOA1qh/2rQHTXGbxtstm7Y5r6VOWX8FXpAx0Oexv7/bVIV04lCHLLsySI73OopGf
Mz61HEitKbLfwGIt/SYqn5kfqC1HqCs8Zq3Af2fsnJJZ0Q4HN/0BAH4pLzZsU3ISCoFWLdqGEklW
cGuCpkJWUFftO8VgCCSDtnhOoAtAOTgNq74vDlSyfQpG+Ee5gBrvB5xRyWkRPIdkAvQ+pJfoPqYr
+rLBd3XwQ3M+DovBtpwDnro0MxUa0u2oAVJUXv2rGxBQQN5m+1GhKaux20u8SAeZHO/wQdg/oq6l
hJjygBy62T2hyE9kiTlncgcI3spZL9+WESTNnxo/rh7WKSFTZ9aswcUJBcEOOmKUWX+YaSUwlAb1
UfUGdlsYpYhD3jyswzZ/Ezvwc5wnQ/VcxDL/b9cxGU62pittxzhVP+uFbsAikj0BGwwm/lwWM/HX
mUE+DN0jGlKImRL4FsQtdxyUqVWADGrGyXYqfMAhGwjgyTOCGcrthG0HVABcdW5baIEWWEU6gg91
gWHvc6b4ND1thQI2WgI9gRIih7rmHnVrvoM4VXBlcVMOBdGAK1d2As6WS5eZNKJy1XXxltDmcCCN
I1rJYtMcvL2stEez1zBAaVnCxRkyGJG3MYfkCKxntYCq22v6jaf0xnMITH3dheiHqlW1KynO7aaw
nWANmp8dFX3dkgoQqW/A8XaA4+vf+I4DRCPrbsFIBrshcwKTF/Fbyg1u/Fp6S06QTq3zvZmSGRvz
YKDFHGQU5cmV6Fo7HKjVfgbdF7MerhwTXlCcpeq5TLPwNPqNguE14OeOE0m3+TjtKzxJn4MZy/Fs
NzBQz0UGPR7Deeqq/dkDTfM98l4Pdq9WJ/mTKROWXFwuUn/XGA+4Xm5zQp4hqQrsOpWiqdBuhuUR
Kb+jRRFOGjd/A4DHERebrEa9ZibCwwqMT75O73QoeHNXqwqkyy5IUeANA2b+RFY41ZeFSmD0zZH4
9wzt2S3l0sSbXwLbRB9i4+OlGVQF/G4mAn89WcNfaMUAhyXZXLlzw/RELkArM3Xm/EAc2hBBtqo8
+t8uI/t+pmRYVL+oOoaOHGZgnc8VBHoRzwWCBd3ds2RuH+E5mTS4nxY/hAcI76zsoNEDXsRgvAJg
HRAUkEvpl6bbkRIBpyGew3JKyHSCJ4s9gMjW1qzr6ygZkHpctP44UV5AZ6yn5iYsSnyJBDdd2x/o
csaXKoy3wI9qgnPyBh2DBvKB2cyT5Yt7NOD5j7Mkehwxw4TC4vvsKuvbfFrr4YxFhhBuEWB/WwlJ
s+1Xv6oGqor0aAB9LING5iCbeJvD+HQ+TYjjrvGQWYCozGgVvgtIFWHHZtLNfRz4K9XLNkCZd9oL
mbFXt4M9/z7WhOcQoQ2w9iioEqi5YdLongwUwo+ayMl+0hQ2qr2CLA9fm8Pl2yGGHPP+I93gPrCO
esKrGOI6T29SgqFBbirxAjAwyF2AWuwYHuOictBFMM1nLXiMcrmDVjLk98tWkOMEwHoK53VvMEvi
1ibQMyrUujwBxFlcy7Dkw12cRvNEQGKpK0Kmk/ltbwBmfST1ytL7BVcP+7svVW0faMREEGzhkiJc
o+flF6oqyy6Ii5NHt7BIMaBfQojyOASB8SOoKjE9uR8H0DlG6gP9NkiF6Rty7bPtSwqBWvPVNqTe
f+RrNmN35aNP7w/UOWUPts/A/RN/rOwP62fQkRCM7JiQFBS3Fh+q+gtSu6rmsgfwi1chbMOBlZao
5jq74fu5gAne9hamvDk9wzMMeeoabpwNdpmtIMgotpzdI7YGu9JDZBUuWiXl8o/qBEm5x5BB6GbX
ppHgxDYVyLc657I4zTsZ5gtUGoH3pHB0fcKpLJ5XSXENKlqt/lngz2uuiwli+Fh2EtxrAucXPDqu
q+GR+wHlbZBu/EMJRp6+3JzeANEDoyYPYA/hsiOA9/oe9sh0/utDmcJSaFMIZhmDysGeAocf7pBc
hBuMb0cAI4WDO4jTEbyg5wRns30noHTsjbYB34d6s4YmESD1wO72MR3/AInwSMuE6CaL/WLiAA9P
cHjibgcTADa5kbA0JEtD/LlIChi/xHSux/uSKJteioMe7xW8c48riXPKYOcG/rvdTD784SXSoU87
BroEWBJc26oFFgNgF5IXNBvoj5E+CmB+3Xsw49B+E2dLXB8NLmuI00x6k5Jslb0StRPzgM8cQob6
kDn/vQj0YwhBh0X5yTcuLfvcIc35XdN0LTHIG5b5oVSVe0BgClrAaAmmPm1+wCrbhZkCvJY5mc4k
cghGskLleZduBRS/uCVxrSZrRFtgBtTSGrGq9UVBexxaiaLHtImrLenlssCnZB+QOgbKn1SgMSDQ
ylvcQJBAzosu5x9c2eTnkmungTkY6PCgu2hMa3xV/QBDnFeXolb0Df1R8T9p57EkN66l4SdiBEgQ
NNv0WS6zjFRSbRgqGXoSBD2ffr7s2XSnelRx72w62oWYNADO+d2huG4yl60va5v0AdKkHPdTBdVz
zCp5WcudmFj7WTl50FbexDFtXK9ZN7kx6tZahOho3HCQ3Vix5fARLApw21F5tqyYDEV/ZXpHzuhW
Kjs4Vijg54O11BmUbBlTkFmukpcKoqUXvSRkhJsqQjZBG1gE+uj0CxnZDAZqf5W1s/yKvSzztiXc
yuNSe6A1YV+JZksps3xm5/BObkMf+ihDyNB9E7XTp9FK8M6FddU+AejrUxg0KQNkh3Z+TnFmjvu0
qcyyK2juF9SEjfxZ8TWpFTAPlU1qy9mFMmW2Mi5p5sZsojDofimrnd1D7PU2N6/8KAcdIuyRdkpZ
3yBRuhTVnfae2hmmbU3Ar2HUdNWhKDOxGO4njtr56FKh2Ad7DkPmznTzzPCPqUteRRo6X+nO9MNA
7KdZ9WMo8vWA2tg+GGg3gsrcTCMc90qzFrPK4w28K+NytJ8197U9x9M6IBqScdUQB598hID1wZ/R
CL0b4O4eaSADNjbox8v0BpjCbcgnKAex6qc6QFUW881v0Ywx9I0Ogg8uZygO6ELrTT/9oVgazC+t
tnZdPKCqmJLWXhiPvYi7gdWTb5gqOVLCXrJfV6GSFK+mTZ09MQ0h0oAqKJ1tJcHWNj2SXc4ZV84p
Q7Rqwj5TN++qfVWnXbJhuWKJ85kqD6QTJOK4yMDi3PRlMeCEZHy6EJdxvEbHRcRZwKGFwmBKmKja
Z0Q8Dg5FBwusrfS2Ew5yxMmDwKXFuugHPYec4vVYo1uCVRjtmbgtxsExr2am4aE2EtOhLbPhIUEp
XgHFUUGsnCLDZGqAlsctpXF2sMjU1fdQ6OFLCP9fbH23t9DJt6Wn1r1VLPKYIUedbmAOWA3Wgqx6
WzK9N4Z/bCp0rBmw0NpL46akiPenT4FHf7QG5bTj/egVcPh5G5p0a7zStddiGQQsX9k3TyYTFBrK
J4Fv9JRGUjsPkXdw+oDfbMgLll0e/FR1Zj0jyfHPQ2TQGmiys+UNPwb8a8qcolhrbxxQmzcBVmra
gPl7R9Z/9WUyWuiVX81Ou8q9LFZnyAqZ1Ju0tEiX3xBcbzvHAo6Ozw5y2UaFj9Z4a0Srlk9JAHy7
AoFKmd3dSZmsc1f3xa71FvVg83bCda1M2txdtDTfgMRLxqQtTdquZVXHT1FmqOhLvqwbiBK+fano
KXeM5GmfEzLm3JWaIRP3XRdboJ2tiL6w3y/BjhJ0iTZlpIHmTMsKX/vk44r7ypfzQS5tjNZ27ipK
7bQDXubOc+uL7y+GzjNP8bIMo3Sjtw4m6HDJ/VIINfiE570SZYvG3+TTs2W5zKweAiCPt6qThn5F
N/j7SRuxbAKT2ImBMvL5sYzmCo2XZ4gM8zW+kh3DWMx0U7LFvcDDBN+NQt14LIK2f2vQUCSbRrms
Lgd98XhIjV9iKfTbeXisSdmb7pxkbpNX3x2TccezJYqaQtD6PLSN722zmH143RSdmm7GOo6Mj7bD
lXcjbo4BMZaR+LtS5jyvQBGWYefnUejthjSvL7BMHr752g7eq96ZNCrgSr5YpWm/uI0l8ChBTGXb
yov6ed2nS/DY6jzjvGWnMbvCy2wLn2WsE6pkSdYlrFEuowcEmWm76YZgIBch61XzDJviFRu/phBd
+6NHmpLQGkSbkY/irXeH5Jy1iWTUr5yBGouCdu3BCRdtNjpOJ9Qwo9WYTVh1gbO5OD0aEIzJfHbG
ymnW6EOil3GMYE1NkqYxRwIb2ZbOuLwt/S7gUHNjUGjqKgwYwMnFK0Nwuh/Uz/l0X+cGzMYfhz7Y
Wsapk2PKW/jZKZ3nb67ADgImxc6zGfoRtEIawxEaamuZNq2Kk27rJW2cf+MFMiQ2pUPtNxOWUaJR
OI3LjSfd/JvmeDyJUUxvaHBztQ4WhX6psQfVrpdWeN/6STZq17FzpjSGXmN9svOLTQzqmVO6qqNw
fpd4GE65Rmv2bkw2WccWVbTYoNdLm9tsYJt5XmKozHXqZaAKsLzgwVtMNGVxBE2O2h+UQa7YdYE3
OTf5NFX6ZNnGsK9NyyhXBPbDjyhjpI3SwY5yedvNqo02CASxeDIibXCflJ5c65hlbAKHhXOBvLR4
TNHiaWdI9mZpx3yXuG1THFQbl/7NwBFtHcGIIUDtuoGHZwJtZ284HROxix0FPx7TjIF5BHH3lLYh
3bpQbvN5TLQ3r7QXwPjaaKaevbBLGf5A+U18iIMNFGlFAh3alUHD5r54+kHPFlpyD+5p2CHBtvnV
0YwsnuC0CYHdItk0IMOHat8Yq3bv+Bz9eDt19PHr2AYIXxF3a7l79sGlX5d2zJDHUNio+DpUYTze
XPfrmPHcb3iNm+fCdKZ/DNtCutt6FNG716I4SQtVRJuxipIf8eRGchV3Mk3vJ3+2AGSwZCV3Dnk5
7yAb4ftQ+7TA+SRU8FTQ7TNmokLRlu9z6DIkxjCF/XOE/wkpRlK2lJ9KTazFxY/Erk27OTmOCvkv
+5RIxo0wspl3DBgLojshIoeTawwcfSbRLkk3vWGiIiSC57fBm2vRK/CRFvPryAREe2/bBsF7EOnQ
vhu8BfZnqpZZ3kcuApid7TsLhYZNcLavtxUmi6ZH4VMgcAMFqyad7FU6K42gobY1eABhzP2aSnDm
ShYi46oMXevetoFlY1avrZjCAxGtX0oox2pXAggs66aNHPaGsMx/pHxv6CnhTn3aH7vrmaVT5Rbn
3CX6MRPZKL/5uSTENw7liHtNga1sQGuTBfyZWmwcB/Ou4cF+hrNbeTmHOBI1a5orxv5oKyiAMfRs
XvKMNByKcMux6ttO5DlbVBHrV4PpDfJoEPXXRU/DixFzL5/CKSaAstZ99cUxZe+uh7IbxUpVle19
IQdNoxxNUfOunGQq+QCXsQFKzCimnPU4qTnYyQDjOF4df6l309xOt45LivwKmdqSnEaQKpuWOQWh
6cnjqb+7egE47oK6Y9AZ7g1ZbtsxWD7PSRicS8xKhnrZyfx7AVxZ3kRu1MV3zCXOgi0qrjS/d4Wp
4seJ2VXSUD6FaYmSgfJqRkBZT8HjjMR5+AQxbn9tBQzRFs+7VWyTDq0L23Tic9CCL4yruOoX8HFb
JS8kjeTDYbBRWUPzTFN5kpFz8dvguRtpAMmh20aFxakRFUn2HWJdAO8hGujDs2eEJochIK9lzZfI
+YK8OvjatVn5kvtwPDhpyhJYlv7V3rV56PE1RUnHcCosqXdQv3Svbe2WD+ifL0beidm9TF2d1Vfj
i6U8w39SPU1EDsUb327LN3ArySkGF4n2p1c1zgkb4H3wMiYLqyX18ExUF4GzSO0xuEOPANVW9D5z
sTyasGId52keci5ruP9I8V9/Af/G8dEDRap3qYdUiaoDoT27WGc3G4yfdnkf2UVib1MqXkQwQTEg
iiyELMdTTMWYHkc/W/q9EJV5y2Cv7Y23yHmg77cZwOVnSfNzUpP3lohGs01UdrbOhiA/19EYfLGx
grz5VmYQIsY25kLbD1q1qfoae6ix6/zNjL1l3zIuB58EUvZ02Dpx2B7zsVPBKkIrp+5kN6b9l8yo
PlqxhH17hXwzMhufSaz1pnct1L86lOSmZVUh4cKbKXilrGYshYcpIVlhhcCXhuIfPWQYzRNvyO+j
6eLZYIYSj556a8g71azxP3eCIl2ZeaPb0h6/9q0EHizKeooPgatdPKPhxXkHmURBv7agkBL8jzP+
MgcR96Myg7wHreh6MNai+15NgY/fRoGEAjdho1l+Ui9NnyfItn4Xa005uot99LMVccvFuHG8pCBA
hf6O5tvNp34dpBHpfW1TV84mSgw2i8pNyuc69BKNdKT0zLobskZsa3uwavQaUfWIb5OPLXQGcUOh
HgUbwfjLZ3LoXOt2cUrbbLKpj+aH1ktKal+jQ3cTAvLHlGAeexWLAnGHMXb3Svpp6617H8YvItph
gKELptco7ZPxdZkWwGjjeGmPtOvymY5x7v4EruE9ZPgvo4Po+4bam2XNW5oW6awhDxVv0h3IQHRR
Zm38xrWC1TReAI5ouZRKTSxx6rYhrCaC+lTczmkYlSunTN0XBhg3EXYgByGOF8cteFpsWf1mXvr+
BeK3QpNT4EEA/0+jaOM7ZrztkCADi/IkT3Tn+cnrIixFIFF1uVZ1P/bbYMnEsOrbi0taWQJKN8Xu
yeyr2nNuwUb6tyG3h3E1Ddl8X9L0MQIgj6JpXw0XySYstHicBA/lYehgLI7QaoMmf6etviOe17Tp
jIp94AFmEygd2lZokFSanR3mNTzD4NoYjJA14pGoF3NurV4Xm7io6fitkB+xVa4JvknZYzcACkWF
XrpOTykek/1E8PSC55vlUDaoEy7SztFimshaBJXAvotIcA2sGb56jK9+r0RW88+g2q9dIQSz5iiZ
1zWs0+c4omReu+NSYx3oo/yxxcRmrwJUi6C8gHMr5OTgKxxKaH41MPN3dl8i3VHSYxnklUxyN6XR
ZK+ULGbWexySNEa11Pv36SK6c5xa8zlx7EpsoKjLZu+V4fSLmU9Wu8pUB39IEHr/CR5Df8KCxDEV
yCJXB7tFhX9rYC6/l3mEa2HJ5aC2iZfkTyRWDbT8jewflIamv8gBOIantimf3ckUzpZ4G5ST8TJl
NxHRujjyKpEfC08rn+bfllFVsQWnOrxnD7YQf0XKCdAS2Faq31z0SERd4PJps28pikgEi3wR5Y3t
Ws24MUqFGEdiEgAfhaAPP7tNFZgb9q7hF2EAxLTTaPXJvilV9cp8F0uh78rq9iXTbm3t0qoIHlLw
Sc7WVPBiuRFEdYMAGlkttUSKoDMXQo82tXNvbTyRDXanYnLHbVmBZH5eShWfxwlijxF0jXjKRVCY
2yxkkNu2k1qmD6PfKnMbVfIizO5DO9kWE9U7RqR8+Y6NGP6IPofChjYQ4hmiOP4atNRO/B+R+iV9
cF3eblL7K5vLQO12iA4PZhmDcF0VTnQiEybtt8MUto+jNdnyqGCL7S+RieSL22Xtt8W1xwadUq8J
/y80LSuChbDzEVCUOQPM+jwkOtr3I28+GlGI5RY3TB084q+en2WVI4iYsgbb/aUw625a7ZPjyIaP
zQ+3B2zaVGSBtcm0aRBQpqOMto4oOSwQUkUHqILhU+dU8hXoJctWKKFI7EdRHARMV4zN28IoZETe
g5jFCtNH+s0sYfc1pJJjAU4udpQJ8ekPhwoJGrEFx1kjj56G19HKe6i8nl1xB/MjXUaQT/TFeIo6
JoaIAotcGLMd0cTnm3CuJ5ehsCWS6QEgouZMWKAIe8Z54pqodOLtXEGd/xiOYxiefVxDqPz8MX6y
QA2H0+SNIeEMktamAnW3ENxi6Iy69WRViGpKTKrdWjS1kQdXJijRcnoKfzND7IXrxo3blypXA/65
HpsQzK8fbQdXCvfYtLWGskl881Ubq233Q1ngZU36vtjYJvU8du+oalDnEwFNuSW+amKG4aMrXQO4
ZrI82OC9FxubKbcgE6pl/UxLuR4yhz6ud53kMDJCJb7BDx+hb09za/xCtVNKgICxSh9yBDTdT9q4
KlxWRVSSUgRGWvic68n8oHERfB6dDvFs1VFLrKTjjM3zTPoRer4FTSk/N1DFZ2rSPj02Oh9+5AkG
pRWCpYb9Qfvyq6qs+SEXMx9hndY63w1Nrz9N2VQ++2mxAEmMzfzWc1j/GJCpeBejVH+uktTSG8ap
zA7qfoGq1w8m9ayiGQ2hMoF8LRJ92QpmPyrXmO6qgvdBqYcOEG3lKm06cls6F1nYJuR3+quZveiz
ImsCxZVJ489dlOTps0TPBf/Pvlo8N86UfMrLYJrRKnb9GXTYaD7FBTNNH4tgOEAIAcSruCvVTtjY
dVcaAPKnP1Nnblq5ZA/dHOHQxXHWonjBGvdSkNkUodF1SFQhHX7GZMNIzLdu0QGGy9FCrsrR+E2w
vM0GEWn15oO/E72DF3HYYOYgx6Aahb+Goh5fSVSaXbyIWXYqqygkdzoQlth3lJj3aCOSV9RIKOqV
XjLi2YjueMXiNZgd6Xtxs49QPcUIxdu8+bZwjlODiVw+02cGybqUFdp+kbbmEe3JlN6gW4r51944
VUePzJf6binK/tAsxvCVQCmlfLuuhxAaYuB1btEPrf22Gx7ypXbfjIPodOUzsIB8OjMCdVshhh4E
RR6qKaDh9sWlSf+O06Ps9mVk7F/kdjAXdSKhl8hYOHqCzof48jZ6J0VhT37R0sPwiUVhFtEagrfR
Ti3Xfq7nZEf/U1kPvlnqzwBkUD9xNFavbLrVw0RNINbgtAHVUpv2ZuW7SfqdHaC3V5jCpvBuJrUC
wtjJwhvwYqkOSGHL/MklFWDgNmvQQNN3AWVimI/3vos6iy1Pj1QZDSXVKs0LNpyhUK33abAdN/mG
bSVO9pU3ZHfIp2QIvki0Dx8t2gwNYDkdAFea5tAmPbEKKkNEufacLIJ6cYXvrBftj3gDVBX+uCis
7gdYBLFf2mBUFOzNbG4vWPK3lMCKHImCLz/lygnBzqcxCU61PbbNE2wVHrMyuEQbWGlum4dCVl2+
7f1KfemyeM5WGJ2zUwTzRC2P8OmLtmdMLYNTLZDmVjpXDFaYaZHDIR9gAOq4qECOLtoNUHg+BJYC
w14KMRjqfb+Z7YeqXeKTwHpz19sePuwVG5zJn0tse+GD54+VTZXWZTi/18IVli0eCGGhjdjVWaOi
AGlvr9r3pSQ93GxAb5HLrsrA9cdpR0T/YPWPyPHtxj4Hc4+/am8nTlri6cEPWMZP4UzCQnMbSJTB
dIr0WzLeejjqlY9BBXd4eiR7PLCYFqHswqJONUnzzdPeIugAUT1t8nTQGNMrz492aUSSbLWpjePU
KdJjqu983Qyi+qXbuEGZCWs9jvdWzTy9ZzTqS7B16nGk8hIpMQqy7vxo1Ut7/inJbqlvloiCA4rB
1dXLmEalvknYCdWmL4LqLSRTSZxb+PyLW5tNPvhhDeUYnx1/DmFuAicPSXSb0qI/5lbpL3vGQnYV
MdbeAPAyxsxJXmbPlMdZj4k8dGCe8X04OsK7KcKEPdNpl6TcjCLzp+eONc3siMr3PLwZJCJ8bnon
W27bIFfRPQ4j/FYODSouLjhRxBA2q79zVgjysGWtKlaXom7FQrIF+TDWE+AJ1p0ph8C9sYikY/gY
GTCsnoWMAnKMCsQ5cRfO/LFQ6cOKznu8AH0NWfNjWSGJY1TluZ+DHGV9P9kLVuIQmgDdRfZJDcb7
5mCi4bzQY/hk66ViBoUD5DlDMGIWKsqMyoZzp6IRDyO1yv1oPruRcocTBBVnGCvS/dTKgHj7mDX+
MFjDQOABrzu8sZQJv09JE7/nPIBlmyAMFwANIDvb3njt9zIZKR9HNwUI9ZkcRiLRyJ+ZRsuIc851
lq96ia3o4OTaMgdIvOnzUPnjrvI8p913bTQND9VkiF4JUBU8DyFAH+IJnMCHKdK4Tkn/GflW/Jy0
wIEv8GGpOWFvEx8BEOJJdgcCg7JoC91tDku5dM227pr6aZ7/Ou+kPX1qJFTcxjgJXCYGmspbJ1zX
XydjaE8g5SrHa9L07nSI6jx5JXQkpWvoy/AOOyuJJ0xyqpltajPxG70FWtVUIUZfAeD29YHtXbNn
uQPpP0uSPAJ22WZF2w5c1wo6sAtwZcttixPzGSIfglo2hXWakwTg1sQl1vVoCPtf4+h1tKcsIL3N
UFXQqoMX14CE+NIeYiyiEcEPNfOjJjCU22DpkE5PTIZhOAEZPs5tL3WA2DpuUVAICNqGBVVO2TaR
uuXW4qhb7hwfMBRzuomG9diCTZMuYi80JK3r2OfCyCndB22QXGxaTSPunAF3AQSCBW6nzTRMG1HS
ca3pfwUKijlDkeXXLYaSeCBoAV4uW8WtI+uNk8fjTwT09H4RstNwZSd+7+7r1o8xknBe72syBJct
6WDqKWnITNiQ3DE8ijGA6O6jiMYJlR7fWYHq7VMXNS6Ucdi2G98FcUZAJ8wjATApeBbGBXPnEzT2
ea7HKXqomejwGjAYdpM7Tj98nSXEN2j6HGbUvbD2rG/YWuyyZP+hcjRDuILcEdWaREACXuwMKHKL
8gSlqyRiANkFrZmNY9OoV31pezaR8puYX+zp8hi6S/TJCB/XM/Steva1mDdYy4dTM5hityB3jVHT
e90PTPwoePCHgMITVEezsQD+ii1dvDgRNxNe/MqwpSsQyBzHOhZue2vhciK6AzUySkKUE5hL9QLd
7pSmeM3LsYhug6KwJpTehdiUmUdcQGgH/H2oFSlnoxqX+4am/XuN2QCrujVmT8lilIOVDnPMCh1y
L2ErURjvMlL0Jd9Z2N7Wwo4cDcpkqiftxuAolajaX5U96PcaaJhfYKqAJh3EYH4fVGn8bRA206kE
2hpXaRXJ8KcnLIgkCUO/j+08LNcojrpnQiQ8jXM8KOmKOl0xLtpr5M3kGpiUtlJJfKy9Nlg2IUSU
3ga9Q6x1gPb+1r4EDW3nOhlObKxDvoVuQotmsx1Ye1nWvnzQZT+Pt/gBsE2MJJDYxybFIRbSVKMG
FG377vl+yNivSoTeGfw6dHHHYuzwp5BAqcFiaG2O1zCxsoNX9ljBUtdPvuEbyNAFt+HYnZJ48tp7
2U8Xddpgp/cuHorklPdl6d6LIZqgTTC0pPkONUPAhzvmGANtPMDfUzDgbww302fUQ2i+KSgGn5ig
EMcjf+/U9z4GB+tI1zI4uIO7utg2cFE1iRAYaQAlUpRqq4haylqHRJjnO1PQOLGyUrjBdWqkxWyo
IgqiG3Y5ciOVtC5SIsL1SKMZlrE/I8sn35YPXwdEmsQLur9urVK3l6e4hTNIVviJ05FDLcGhYdY2
m3X5BAa04NAk2Vztxo45S4dQ5dgTodx6uVtIgnRv5xHq7YIEO3y8HL8bWtMlWaeF3f0Y+0aeS5cc
2GId9qA89zOR+0RRVZ5g/BqxQV1zi9SmdL/YBEpABSvLGh+BqBLzGc1kgqHaR0vgbjJEL2hiHEhC
sEFyVarPqT943ws2GjQgEo7CXwYX1mf0yGRE2OYXm9EgRkcTDv26K3XeRcdi9AZ/T1aPaffhSMHC
gYiSg5lZmck1imcvJFJyMll/U1clnuRkMPJ+mmIRh6DUiS3fl8o1d04Fuv/FR9ZlnzsEiGJtlrkL
njLdNdFdiFUS9EJbFnG+C5fZN9hurS+22w4141D4054LH7z/EDYGSh8PjIMID5N47pYbJ4qbx87q
KufYgy0ERDA5znPmpHG4WYRDcd3kI/oe62KIrCAjxA01b5wdp5gVe0h4K0+dsekyQ9MRNVD6QfJG
gzm1e9Is+/Pg+E27TUevHxArd1Z8xFkci7Ue6hlPF1YE27oNAO8J7YrCJHqMcu18z7QVN0cdNAzI
9mRIF4LB13tjS+nIF+qg7EhzioMhB2zwZQCF1iKMab7UCwegxkVXJvlNkmSiewsE9TbYAD74bZ3O
jXxQpNMlhzpDj0AwGulRKwWQx3yVIovzV4Jaxvii1FXiqW5aXZ8YoUJEtZFu257bsEH0tvDKxBG3
UEzN7lhKNi9urz2I6r4F9BhGEt82ZZu45RnYfJpupIf4xxqkhx/Ad+sIM1s/uFSKjHG8J112+eEG
g0oR53bZ+wfpor8n2TpEGKIlUYJR4Mq5ykvPh9IO0D9196iH+/TZKcptiRKPCyJxEqvFil/ipdj1
tX0MDt16zZv6KHr2EmB6HeYZSIekewK/8Q9ehYZaXGMo/Li/H4tm3g6GOHODKgqKdtQHWnKgQCp5
uc+npt9Znv+1wkV2FEPinGJcA9EHgau/ZX3bDiN6MbTBYl9CTC8J83/L+lY90TZJXff3cBHbYT5k
5c8w/kJm1gdP/rek+r+uw7wb5FUE8QRXT57xWb2DXai/Dx6n7qVez9PRv1fWtlv79kta3ZuNjPcl
2QjrmskNp/KjmPV/vT643mWYuMMvuL6+n/pOLbr+Hu/0eukfFoIkqP9jsceUH3J2KI3U/hedGEjs
Vl+0uN1xlr+c0drpOv/gK/g9ORZMSojLQ2dGzm8jQEyH83EgzOsewuMUNztYpfusefrzM//Xi9jk
f/OV+Z59/WqhLeVUoOy/t93yEZHbreyfMvf5v7gI3RvIOMWK415l0+ZVLDvPjYZ78l0/h579Ezv3
Y5DID1KKr++Fj5NTGZ+cHwK1qeusZM8KWxEoTbxQ+mrsJ8f/FDQfXOJ6JXAJW6C6IGBXUUbZV18I
xZ7qAuqHU6Yfu/wpj3454bvpT//Z87q+ymV7+Nt6S4nRXgpjZ6fWvDvpjyA8LR9NaviXZ/WPG7na
YbQ1RcmUyuzkp58i9RC5P9z6g+Tjj57V5Sf87S7I8prccOAuxuis4geelcie5vY//Laun9XlV/zt
Kskg8eoIrkIU3bqwSVsIvrje4//vhVxtgClycxcdYXaSOBhy6ycpdPj3Pnjr1+fO/94JlYm8TJIU
9tWdQDBrSwsvO13CrFYwLzeiw8/55zv515cSwOYqNnIPsdQ/HxedALJYEuhPiT4FRJJmZFba6Q8z
fjR63b7eTC+34yiWo/TpxKW8+oj9obJFMufFKe3uaI/T9i7oyQNGhrbor7MC9oEoIWZxtzinyP+S
kxAtGbQ3Ae0nSPhC0qT+fOuXBPq/H6rXP0j+89anbnFnK+IHJYuzLUjRSpUDVxhvjKVxZo2r/PXP
F/y3Z/33J3C1xqyhjrwWVOE0hHvnW0VAYRlAjH34pK8n4V3f2NVCW/wG1K2Ji1NODGaJ9BXDFvIS
UsPCPalsIQ6+fNr5SOj/fH9/fZHXTzSQPmeEtFELX3+xfZDbAntBcQor64T/DmHWmYw2BOXkv1nP
+ZP/Tqsx3JU33l1J6g846kcp/f/2jAM3gNS5FCiud/WMM5mofkYCdtKbpN8mllphxSPk+6NbvWzs
v92qsj0HobpiGMnVM57tIEK71hWnpnsCM1wRulVQ5dtfo5X/6O7IZUIRVqw/eMDXIwh8h1EZHP6e
oBzxHO9qS8jRCBkQivnskAchaIRawgXcjc6GJ298setbkKWMjr/394HzPjXF+fIuUFDMpEzpA23z
Tg3lB7/qt4V99aOuNsMuTeeJ5LD53OPfm6eXFD99SEJVT/tr17s/P4LfNsXLxagHJfksocP0gX8u
Wk2IpCojnoAfPwEdrIz5+Z9fwOPPv8ziIMfHvTrRwbzQqCg9n0doIClJera+/vkKv80nurzFv1/i
6h6sYVIBvd181sBaXnCXuD+45wc3346kP8OrHkmSGJrwg/f0f1yX7sH3FeVKeLU2AA2J0KuG+ZxX
D4P+Sqrexrq4v8KTFZCm8z71pBY2H6yU3xYkN8tj9JkNxKgICr5/vrAWR0QDKbycLTKJuxKFPWsS
6cO9+9Hw9n+7EqPNbDokF/hMXO3nQRNFZowbcXZjErxJJoqyI/HTKG3u//wCP7rQ9XMMqyl340Kc
e0zqD8TFWuBdBLCycItjN4fB5r+4nu8A8P5V+gdXZ/RMd0oXN4mz0+aronsOqZ8IWW/K45+v89uB
6DBPV3mu44Cv+Y5z9apUjLgF4YTAR+2fOpXvu+YlbgzJPC74vnMeavH85ys6v+8dXNKntiF5gRL9
ekMrsUi37jiLs18Tz1m41nsbecGncoErKImNulWurG9aeJ8bt13sH8BFzcEFRtsQOdo+lBmcyGJj
M11FcVbeTh1iaULA1A2BFKu+028dxgkcvqo7DOQbrDqw87U1Wg9loLIj0ZDJV5zKyQcr7d8epLwM
PrYDvnhHXX2JqDFqfAyOONvjc/U1y9kH18uw6cyD/uBT/Jc1TSdI1CDYANuhfT0JDDzfqlsdsrwI
n861vdOet02XGxlMa01Iy4TVY1yIB1rm7Z/f3e+v7rKNhARcs0n6FHb/XNh1mzvMfZiWs+9ZO0z0
hEhYu6G8SRBAtfLtzxf7q5H6x3nrcDVXBsz8U/zFuazJv5X1OfkyiCz95Ry3pOBgUrlNPHVws/KL
XUKfEZhLyFb3Tpz/HvPNppPLl//mF4RgVbxZR9JU/vMXTI5CUEyAw7ltLT4v8xno6xhNmzFTRxy/
b/hNkTN7Qb7qqez+fPF/e9ac+QwGVIySpLj657X7NF6yFuL0LKv2Jbhp/XVYVc/l8ivQ+//Xla6n
gCUQlzgAvL/ear1yMR9Dad6US3G0RqwiQfX5z9f7fS+9wAxUxcBTigPi6r1WEuVImMfizB3e9F60
I00Xc71+CoYPrvSvS8UDxuOrZWIR3c4/HyK4XbK4omRVnhqvRjv/PWtfGOSU4RqyIuZSF2Lb1P/D
2Xntxq00XfuKCDCH08mj8VDBkm35hHBkzplX/z0U/n+/MxxiiL1PLMACVOzu6u7qqlVrGUs7dHaE
F2YnfgNJmxKHBWYFo9wVzd6vCnoAsnMUOK+OIwPL3XpueXazArLdDXRJtdA++Fa4zUhwFkviiGNc
Ot1HnLdktAwNlit94kmdnDYpRJfiU9JG/t5qur8otrSHLqTT+v7KzvksbwBNtCS0YLSpJ8VyogEI
ZNwqJYxwgOn2APYsa9802kDvm/pQv52O6tLWJGgbii7L1SgUn1qtpnEGcY41FbyDKiRv1KXtVlaE
daB2n4a8eKYucIoH9XMcIVcMLdAaqt5gW8bgSTV4yleGBe1RIil0xYiPLny73lA9u74EEZxQDJuU
jBMkAeS2Hem3Z2p7GYTYOpedrd604Frlcunouw15qXZBH2Baoky2zJoMzkBPGQRfwbUsa1DDKpVd
h/VXURuCdRwl2RoI2k84ZY9prn6nvHL2Te8hKlKZVkzlALR1WLjdZr9H0TSd5Jpm8VXX+4jgi4yp
U4tPFbfpqtXkYA08UV2wcrttTG5IDf0Q5I7JwU4eWAXtyYKiuPKTWQAKz+RPsWEP6EYBRxUP991n
1pSGbK0sEmJZ4sQUuMvBr8ny4T28WqBu86BppJ4J4v++odvNx5gIdDjtLHL507gABpNo0HsMDXUJ
OYScD/sKEZ29myruQiw3a0oXqc9ZsDPo8hiiXNyXgtTHWU2Y/FRQZvtLZ4q/dv02+aX7+q/7g7rd
5wxqDBpBFMnI5U7ONwX2W81ysZRQ96UyvI6aB6q2MYQ9abSQbpXGyOl6o2MM1V8TGWUk46eviTBS
wxJ1BJnabAbzKOAe4w0Nm4NqvFbG95hape9/odkKXsdDSDuZ4i2Ig946P9U5nViVI82k+DHxlcSj
USlv0SMwexCzhAExRb1Y/w+OQqxvqFz3EhCxiRWYlCQqYK38ROgnUoBXgS3JyVp+ub90c45/aWb8
/YWTqAV9v0hByk9pxEHxIPjPkEcCOblvZSZ2Y87Ga54R4ffT6lVWDpngwHz1FCh/eiBYQvhawduY
xIcw+gMuYqXGX6sEKOnzfcNze+DS7mQW+4wsrWL08pNLaUqN1ZPRHqSs2t23IskzPnlpZjKLip4p
7RBL8lOS0kBtOsomRfJoWxbkiEfwGcIBVXMkVi5sOIP9B3ju4nNohP6nnk7oha8ZjU02iMnxq6qc
z5ydU+1jtUroLm5d46kHIMCLlPcRZB4rtzCULUyn9fb+4MdwYWLOMnjBWZzRrOzUnEOyXQ9VuMaa
4LsCeTEZlbXbPcsZHlvRQODWJy8vF/bgrVFLpK9XU02dJBCh+LXbgthv6JYJjSc/lw5Csho+R8pT
20ufwuDF1B8sfcHezArTGK9ahEvoG5uINl4bVJygA7rVWk+yVG9ziAZK/zkPj/BFw3xVrPKG6nb9
pirS2qC1kMNjYZY/YqXraQYLadL5NZ58xG6jC15sVAukvhmovfcc1z8065HOuJUa7CWQN2G3rkER
dJC9MeWQqQvxMzCpoT8bNGfAO5PDUVTrMfp3vy0tX8hMzM2MYRK5Wwp6haMe8/WHpTRoghiQnKcQ
ZD+IDbEkxnoA/9qAv/UQcCR9QE/jN33nL2qQjrM+mRRWYyy6aUTzpjG54ppBqQD4ue5zW8tfsuKY
octe70hDQbZ9Nupua8EDWQhw3VjDPo3Pmv8kCQfXLxe23MylRGmaQJcHDJIqPFSvJwGQP70YUug+
05q1UbQv4sDbu/ic/pKpSp/BCYqpu4bSY9Nm74a7cP2Oo5zOwqXxySxkiUYTu087bJiYu7yHTZne
bkv9Drf0OgNcJDnpwqLPzTslT0XhfhIhNp7sBh/NBLpWFPcZphj6m3zAM7DWWQe4GZay+TM7fQwu
2HYAmFRjms1HJmjojd5wn/UzHHaqf0w622itVaSH2zR/F8yljXYTzCjU1wE2kGPgmShOU2CgeGQd
BoTgeeht9xCpx949q8HfhjkNg9dapTwKI3a263XXjlpyf2up+xVsYGUR1rKwt4RTCR2qA4Ningnr
vN3TI+TBZRwF/kJ8fBOIXH/px5Po4khokXBEQ6wNnsv2XUHvtv5z/2S/uUgmf39y5EDxZJS6w99X
G1r/zXxNu17u/2jq939vx5R1UmU614cyjejMpqiSfuiD56r9qhalbWbs2Fjvn323FRbmbG51TRV3
Iq7i2hInL5ck19pKCB3GZMTJXuzSCCLAnGfUkKWHsq+bI91XC0GIdLtQVIiIVC1KRZamapOJrEqu
+6oMpXMcgx31eGrrz1qwcb8N7bPmPpTxs0zeTHlF+QNxR2FlCPrCsGe+QJbE8SN0gzh9ekiXfljJ
VpfLtH/UdpwXbwgV7P/tKvJ3kaYmCrDYOeL4CRfeWCPcUNdSIZ8DHcFHaEfEdyP+qxtLdbe5ocgi
xz4nggIYanL2KHRXCzSwyxAtgzkPd6W24PYff+HqPAWed2lhcqPRiOwaaogFAYjfCLMfub5PokPH
b7pNGrts9kX2s06EY6Z9NfMNIpHGQrwxO0jO9BHJa4jKFLciq4Lhx74mnzV4bQcRVeFgc3+5bnNh
4yjJKaAVK+oSCJXr9VIi8IWpFijnOHB2jfeJG9tqEuTnUnq7f1u+baJNoWTxwlV5c56PZrkhKT/J
aM9PSzQl8mjmoMQ0BcXrwE9AcP+h57cyj7n3SQhOefr1/jhvLkeeagCZdFJdIkeMNtnwXjuE6Eqa
1hnttXUQ0p0WZVs5Q6Ed1pQcQo58YYC3sYCiW6aqqtRnFWoaH2+hi40Q5kFmShT6zxqt/EKBcI4D
T5wEL3RfbxKEMozkgU6TlQBhnlRQQRKgVlD91f1xj9vg2omvv2Jy5nCE1i4E+c7ZkP/0CCklj7mx
sOOXTCjXHiTIBn1VfeSc6dbcBdHRah9aGNT+wzhGWizWj7zJtDxE9N+Tsmmcc+mWMG0+Vfmn2lpA
+d36pCGNm0EbnxQSQJvrgajo10jRMHi2GT5o36THTNmKwe/SeowSpFGLf723r61N3i49kh1jutSz
XeSN1nVMy7xQguC+P2/SreOPoTERuaLoDGmao/NaLw4yw6evc0iOcfrZRwHeWaOO3ec9jc9fYoRW
6Iff0j1bDMdWQVHJyMZmwEf627aB3myd3lz4qNuI4vqbJkPP5UyowtYN7EC1HtAPUVrr6EbPDRzm
C6Mffe/a/U2aKhm3anBNEDteL2kEvbSptmFgm361yY2vGZJ53sp5dL2N9UxAZkOp1v2xtKf7dpWZ
EUoG+G7QGTwzeApc2x2soEKpqonsCL5PD5a5FfIbKx0ijKQ+NdJPKUzWyW9F2wdokUBSB6HmSogO
kBDJAiTlq/A7XVpmfRKEbQsfXvA1osjj0e1Cz84jWgZB/kgfbvRdKag4rU3xqwX/x/0x3N49YGfG
HKgC4zoZtsluCMhQyHmhR3Yepb9N4BsqLXf3TdyeHNcmJn6ACJ+lVqhy2S4gmbQ5dvqmLxYShUs2
Rg+5OIaVxtd6uceGBuOjeCr9rSwvwPNu01rczGDnDbqgUKFUpweHCPOh5pRINQhFviuNJ6n4rPIg
olmd9s1NpB1pLVm1Zbj3lvCgt3HsteXJDDptVytDWqFAaH7+rqQUjiIUXg8lDSH3l2omTri2NPHo
kkJskrl1atP/bkgb10TjZuVTUjb31RkybW/h/pwdGc9K0yRMHffR9bplShwHFn1zdqy+C1WxaiAV
lrP3nPY0Hx7b+6Ob2a4q8cE/xibHhNip8Sh7weDoraCbWKl/GOkecP1StDXO0uQ8whCtA6pE5uoG
tgWT6VCENevltQgmSEfde6Cj26gAxQVnWNg6/QkNBAr4aWPfH+L8ApIbAS9FREkjw/WEIiFRS6mQ
pzbc8IUH3+4bkqNFSmPnmyE+Fc6nLlg4BefuHhIhQKKp5xINWeMaX+w9sfRNMBVGZvf1D/VPjLSh
5yDBV25L4dOQHvR26/ySEcM2z+1jH1qQtK+77t1otrrubu8Pf+Ya5CN06vUyd7shTkYfoIIjGkmS
2WlG94DWrMPeXYN9DOSD7GYrV+kXXGrWoK4aAD+IVwxtYrDtK9cjYZnZpfYNBP9abM+B424C3S7T
FizmgrkZDwa6S6zJoxZcxLQ1JTcGAb4YOUMizwNQjYg8KS+IioJ6CTw2cy9oeK8Oyd1Yj5smeiHx
pkyex7lNUzP8aMG6LRfCgzkLxF/kk3BWsq3j7y/cRs5qGsqVJLdLP5ZOHW1QWwg1lg6YeSukKzmy
iSnVyZ4fFQGzBDYkOzPLAlKcTHqi7XgJGzNrBbjG6AKkNJTJWMBoxlEZ9jmUEjB4xqeRRf2+Z89t
bNKepF0tbazwiZNd5sP5XnqWn9tI9qwUYHWPUDSK1d7aJ+5Z4mY10Q69b/PmUoXzi3KsRiKOzc27
6nqFUAWvszLBB+iUSdcFZGUHHSmWbaEazea+KXm8oK+OzImtyUZCQhw+ZDfM7bh7jYPffxAxa9bV
RqhOPaqgpvpY0uCfPTvJBqlrrXoMvvOz/wklbfPmHksYI115Yfi3qYHJN40viQsPbaGUknKTb9KV
b50LQd3Rkz4L3juSASS7V5CahHt6+V0oQ/r90NKktLs/K7chx9UX8Ci6/gLFUjqAlnxB1f51Do7z
d2S4yR8HBRaXYacZX9Lhi5RbC6fozaU8RrMa3kb8LnOyTdZdycQKHaq6ts023mb6cyM9yEayjrpR
def3/SHe+BiFFoNzBiQQNRcSINcj9A2lznNdL+w8jr5lobtLMoQo6vrLfTM3B+dYz7E+QEd0a5IZ
uDaT0DaoUYsvbAQPt6ny2deyfZueWyQ97xuaG8+locl5E5ZMbVxjCJzEK/LeNElb50FNF6ZtZjwa
GQceHXTK8fafRITwumS0d/uMB8pYhBxN783IdikkoP96ODgCJyeXF8/y6YWaQbBtooxR2AZFpjJ4
8rcDr+T7Nm69XMPb6Emxxgw8TxD5enGqAM4vTQLeKelCf06bXKHGJxU0ivTIegRQLYWlg8ZQE0LD
CKXMCHKkzxx2z939L5lxfJDgVLeoX/PPFCwlxnRaZjSn2qLRrNDq2Yv+r1BN1o7hb1Rr6dl6e+Yx
bjpw1LG/j+TR9DYPkmCUCXApE2fvg/srzenV8DaKTGpsPXxS2vQgZE9oqL912c763lbuHi1aiGs8
8aDJzZrsi27UKyDkUfNoIQW7sC63VciP7+NxOKJ1qbhNnCwsQriPKQXYdWEdKqTx9F8e4g2K8l16
gDMxfM2MFfQtgvgQhah/K8esO5cerQiQf6jnwlp50Zf7CzTeo1e3xPhFkEdIKpAaSggTT6lRDa5g
zeQ27/OvdL2sacleSA/NbGCg1zRe6ioIIS7ba2ek08Xrkjav7EwaUD9+6KDnCvWF7TvjaGNTAEha
RSe7fXOZ16WRD2FZ2Wn4IA1/c8vaBIG1lr1RYWQJRDNzVlwZm1ytEWR7eqIXlQ0d2Vqu6fz61WR/
fH0Bt3YTCmsKa8KFodDuZXF3XE8cOaUOyoW0tvXqp4AkkEm/kQQyn7y2LL5pJJ/u+4I8LvbEGUya
2HjOKeRgcIhrg0rrZoqqt7XtmXulCrY8V+G8Kb9VkP8oll0eE4hhjG3/K30VT+ExfbWaNyt8wFNt
/VSqh/ufc+s3Y2WaCJNmWiA82ui6F8FCFCOPG6k+BZfkqdL/mPGnAO6pf2+DN6WEy0DLe1Na8tQ0
EmAPq+0CLSjffUzSaF01C3mO2z2mgs9lB5AXAuP1Me0XA/GUVs1IbNV2rcANWkndo4yoxcJIPvDb
14unyrxSTU576ESpIl1Pl29YaVEraFREanxuX/WWCK5C6Stfe/5b7D0PdfZN7GCIKp0HVMR6Bzkk
FQ0GFfjj1n31sm0Lf110TpFTyz9D2PcJfc4d0lmC83J/0mfmgy+llkf/FSfP1K8h75IITvPGdsxS
OFZRg9JC2f+5b+SjJnc7H/+zMjlrs6JAtQIqKzsezjWEPCoKbtwC6g/vSY3RpUZUDUlrK33qxORL
9lf3dqiquXK04MUzg6WLAe8aE8m0g08+o0l1B/nTsrcDGanfBsqjhYHObBPUjggllPGq16YpU8GD
HEMo5d4ukY/XIRimiS0qq8396bw98tAJ1Yn5IF7keP24eS98WIdkPB06SIylpDtAQLnSUFtOkq9y
tmDo446+XjeubsgCyAHQjYF7XPvxYA4GiuOpbCPBF64Tw185wtcADVP1jyZuY4SagH8bTruKXlL5
S1HuYOjbhUn76DtAj3kmQuh2aKAs7LfyEiL79kSmMjXyB5AzIEic1qYKL/Z1wDqqPcDAt04HSd0M
cEijZ52hmKDGOtQRImiVAHK6+/M/b5l71CDs5lqYvCAMM+WNXGK5IPPekh1HOWclwoZ4TMtvPoq9
983dei1pfwVUARUQ4gNrcpiYhhgIQxCotl8AHBGyXSX4C6fizG0D4AnID72mnI3cddcLLaFUTI7L
Uu3K22ZPAW2f1XFALXEf/4ns+FNmw/ofyqv2EwhRRd1VkMNJT9LO30hrGMbvj3fmtLj+mInXBY6V
QHVsqnb/LEKJrZ8kdU3tHdCv3x1L9F92cf46fKFzpq8O8s6qjwsfcBvAjPAv4GlAjnkVTBMeqZm3
PeAo1YafmzLuWpGe/ZNjJG9ZIK/0+iHyznL9EJoPmgS7rQkr9C7Qfgb1S/vz/pcoY1gx2YB8CQen
jHYd7VfjgXOx1QUtN3IdLnjb+GVGlLBXaoX896Ow9p80/xGxuVrYx/k5P8kP3oNqB8/6Y/EQvQx/
6MOQV/JXyThQkLJodVln7JGF82H0vOnX8bYhO2pxpFLbv/66sCjlNAv4ur76VUOuX1nPsfL3r9ps
CjiW0+zrwmzIc/bGphc4TICFapPz26WHTkZ9Q7OVx3YkI15VT92wc1/8bajt4DiL9jAWtd0LtUgk
q9xT/sWSdvK5eR+gcz0Lu0HdytVuMJ41/ZDAYJa5wxb1272vLvVw3F4EY0/s/750HMnFulVhgXi0
HmvUNJqVDkkzFBeaupSbHsd7M//k5FSdgg31m0l6QfakzjXKFoILKI0KOMdUIpoXX0bCGtUJWlJV
tVqhrLbTt/dX4hYpOfb8EjeYoFZUstETyxYiA30sNJrt57+0k+BsEmkDE2SDSHp/qPzHHo7ZWnwZ
/IUhz87rhd3xrLyYV613pForK43z6EvhvyasePaf1s4EAcTwSKh/7MkLG0XVwsOaDpqNFJU9GOGh
Mas9BO8LT7G5Q4Yk9z9mJs5MEhUlyq7TbC3S9lob6Wujz34VJDqiUSwQetFs4SKZubfG64M8FGsn
g3O9njwJxr2Iko5mR9l7WJx8hLZDDbkyB4pPH9StsOAlcyPU6dYgA8BLBsTWtb1UD5FMcXXNhrsY
8PRXTW73gfN5FGXvYCK+75Jzt+QIDuDxTEh023vrF50v0lNkm2SV0HOzjG2a0MV438pMVoMCPOkC
ctSce0T512PyamHUGJdVW4d7OzHbtRa+xNEXFcoUUd3qOApIXXHVbVv4Cw0kcH+GyS63jtUoZ7Gz
lHe43laVqK3qeGsWCy41e41/AOUpNlrKzYxr6BnUcqirdhJED0gwrxxgetD6t+gweLq8gjp+rTnC
2nEgVx9+RODp63IfS2tFeXWtAxgwS105n5GzaOpPaNMsOMRtzpljg+4ng8yewc067Tcp+qFSYM5X
bQmguaYgr7lqi/LgbKAY/OFsgHHU2ov/1Armphff4HG7v3qzDnlhfuKQncpTG3cnZOxiFMq8vt36
QZ4jmefHK2Yz52XdKwuDnnNMUDIGGFyLM3oK7IZqzWiNnkvLkSGXp/gVbBCWinb/fmggFbmMeRqM
CKBrvwTP31QlguFAZKDED96M/tQa+a6RHiU/WJjGWxAoy3hpbHL6O7E7lGavqjbM/NuseKDWKxtv
arKTfqImr6rb+E15MD8F2cmBQvL+QMdDanrnXdqe3ADkN5US9VNsR+8q1K1tsan/S1wDJxmrRr0L
9rDxGy5ugBBmSrQ3OCjd/nvaHZrxokETa3j0y5Oo7QoIRO8Pas5HSMcBJuT4GrHa1wbzyswhhaeu
mjtIVYUPrreQvrp9MpLvpXZMUo64lcTEtQGEueFGbkYD2qm3IU0mmv5OSWrheJxbHAtoIp2UQHRv
+p+H3DMTH3Z8u0FWre4fGuWQomZ1f7Jmx3JhZHIEC1pVWJ5c6naH35lUiSUTJsOVkf64b2d2US7s
TKLb0iAzggCBbqPym0BCUwJ8ysN+4d6anzJjBHchwM2T9nplxMJE9KHpdFvREGlSP0FAKClLT6q5
m59OG9GyuLt08JzXRpCIaFzEGXS7h8A0/QK0J3szOoTceMqlP+9P2+zyXNiaHA4ybdJqgQCC7Vqn
4ZdIOwFdM1K5FMzMvT3o0fxI4o89hZM9KjU1vLVerttZBm2ocixLkRbXfNN1z1xyCH6vLOvl/shm
rg/WiWcH5ytdm9Nqu5klgYsopm5biJyeTMnLkZKT9kOmn0ve1PRR+wsWZ1yQtmFEl9AaYANPARjo
4hmxK7BtlUL6KgW8h5vy9f6gZpbrysQku2D4qZyIdaTbUqiuYMwTYN9Uh10c/+tGG5hzgO0QnEFk
KIOKu/bBaEAwMJQwlOe/qbV5OS213QIedWYzXdmYOMVQiYZrFNiowu+MpTYOUrfAgDA7X6R+VHrX
WNQpdMTS+yZCFZXTJ9ITVC37V13n6aUKZbQKQUPdX505lwO8CEhB0w2RkO560mQ3idNyaHVbQPh0
24zU/tIAKYdTeuJei31vD03VwgaetQkIkNZW4LaUk69txiiEJCDqWSireq38zlyHZo3ULBlG1epX
jUY75P1Rzi0bQ/zHonxtEc5qXQJIqdsmONriJUC+2F+Ajs2aYOfSLYMLMp3XJtqki2HQlHRbHR5b
9/MA8K81F7bS3G6lbv2PjdF1LsIGyy0Lwa9UjqSh/dVJ1S/IbLb3Z2pubRAtHB9VqGsBw7s20ZRI
LPapwUxprrqT3Ujfu3H6LUN4Ta7l+FEHIre5b3LO4clkwNRGMZ5usolJwqRQao3IsDXjrY+ORH1p
EKzlNPz3FyGtDXRNQYgDKmOa5ox7aNQLyTe4bsFJiQmk/lFDRaRFa2XB32Zn8R9TpNCvZzFKtCLX
NAFnKIvPgdp8UTv5q+FLFbp6vYZAXdfs7k/inPtx9dLwSq7mFrqXIG/QRWph2JbwIOjPovjH4ma8
b2N2VBS2xgZD7vkprY5ghFrfuKlh5x5kGuSTn8q05kGlkQlSnoZgf9/c7JDMscSlQCJEnuR6Eimz
DLLvVDC9xYh09sgomT+q4e2+kZlKGvg8sp/wBCnAFvTJYWT0nor8TW3YhdOvvPaE8n3Dqd7/7aon
tHgbc2eZIFDFpxx1nApl4HqNQEEylKvk4AsvXROu8hY9UbgUeqc9uyhHOtGmrJ/EJRDOLYaNCw6w
CqGPTIH9ppG77aqiLKresB0vBjSl7LzqBIcKMqRoPyDVqZc9eFnZ+g/rYLAIKqxZEItMsyxFq5j0
BSmGLbWjLqlRPQtCEu8dUgQLVYK5FadVlv4L8HIyvIXXK05CKdEiun9sf9BfuXxe9cLIUTqSxQVP
/oikJo+8D8o2+O/AQdyQ30k5enCZaxl2hMS0Wm+sb336W2j3WrV3kpMe24GHPqbOS9cCJfhTkABV
pauiPPbpVm3ldTN0O780V1IOpEc4WcoRzMsm0099eVCCkxnwcKC/Gj0/hSYZ7yFG+rUOH8t6VwqQ
+hDnQzawEm1fJ4cal5tWd1aQmmhZv0ZR+76Lz90aIz3d/x/r+PuLW0MIuqobOgMPb6RV4NNFtlRA
mjvBKSFQxxijV1IE1xbKMMzwV9e0je6pQgo28l9NJVmn9cIhN/PKgNtH4oAjNawr+uTB1ORyZSjo
GtuK+0Psf4wKdGgh5ckPWvW3qhlv70/cbYMKG+7S3iR0DfIuV6oMe4b5U3TPDi290UEvW9vwQGln
+UrM1zGKGdHGOvlBi3zFzkmOHhIkNORWMqIbRQep8lbpUW3MTsT3a4fGgPhzmW8i6b2H5s5x1zFy
LPlL1Hwxm8+hg0pOeAihabg/ltnDY5y3EfRGFW5Ki9TVbermWmza0dHs3qH/W3kkEo/qoQlPg2p3
C3n0uRSOcWlvEnJ5RqhbXo69pqrWQxp/1ayvYu2t9UcYZl3rOTPzVUqfwuBv9fAZMRpHW2rO+biQ
prv88humN4hHz8CIEaPx/FH00O35bMioBaELJ0G5ugeTJ6vP3HNrBRplpFzabmuIP0S/eCm8Q+Y5
K2kRtj3zqqSmAUqPogqof2PcShebsYLUqPBDXKpl/W0l5xWZ/sqytY52l3uguXph2cetdzMFmKPa
SFRAxuTaHoIS6JG5mWnHGrDnrfakDTa9+t07iuJxuYLqsEwXnhS3TZ1sm7FH/f/ZnL4peh0J9tJN
TVvrdlWpnxo4cvS4WQO71cu915frqoQKHDj5CX7lMl0CXs/FKZf2J65Xd25QaS32cyt7UIRvCAAZ
4lFEl1jzljiqZteT+ATFA3KvZL6u5zdQPRTdnYJt1UsrugjXVrmJiBsC4yToT7KSr8Ol5OH8Vr6w
OTnQIyVTCgWgia0oW3XfGvHaYHJJslNVQlLha/YmOX/v+9HczUxdg9CZLjfQYpNhwv6ZK4LZIqer
iZsq+SZS6UzD1/tGZteNfAucbXDHUEC6nkt64iU1LUzDDoJ47csHp402qKhWarkW3IWOt9l1I47l
qYO5mwjdE5BrS1qOJ81LECbEL/rwFNYbIrBd2HffwwJZyuTb/QHO3V8ktmVKfiOARxsn4GLzi1Ja
k8HHqFkqiFzHK7i997VFY2uK9qH0dt/a7JpdWJvclnlVhEGu4SY6Gz2Tf6ry755I9b6R2fiZWxKQ
MxoneMfEM3orDhNZ8DjQhC9xjb6Q/rMpj3X76rrfouqAfE4NQED0OWPPQWLH0qFDdy4WYQcwfgbW
uR9bPuqBboRsWyjZ18qt9oW/z8x91h7uf+vsxhkL+zRqSrxwp8x1rjRU8Iw0pi25W0/bpuk+foH4
WON94YE2kl7KpfN3bsUvLU6OeyNW3SCABM32fUJ2dxDe3QQuFgR5fONXEbbfWu6c+6NcMjlxstpJ
6yDqMdmH4RbOfui0XrvoMQW270btVhW0ha20ZHD8/YVXo5hoDmXTjQYfnIe49D+Fzu/cfTF8fZP4
zeH+8OY2LmlZIk3qJiN3wLU1rZaVEnYugA86b6DiJJmHVljpQBDSlQQv9xIJyrhCkwvU5HVoYQoo
N31Q1/Ykt+ktWSIhgvNsDfennJWHyjDR9C0XttLM8XdlaTKPkZChBZdjKXK+V2KxGgNMFNI2UcjD
VFiYxtlhAfyxQBtzon+EbxeL5jaItQWNZ6DUSkHIC3aqjKiVDkefuJQMmQP5mePZwIt1pA2wxoPq
wlaInLWb5yReqHb5wRE822Ac9fTXsGmE97Dbhl62Cd9qYVX9hJXML9EPlddy9VAfle611/dyuJQq
njsJ+CRqxTw2iYU/Pvnik/IQEUAhhiMzRtpXHd4K6UU10bz/ngnx0UifFDf9oihf77vu7AJfGJ3E
JSHJNL1LMIrGLnrTfyj1b6r0Tw3ckcTygjeN++DGbzmPyYRz4ZC0uZ50EVHzxK8xJvqxvI4iSu5C
lC81ns260YWVye6oBx9J4CHjxS49QKEJ8blvNjR8tOHKRwf2/vzNGmMwo0ARpaypmMEg5UGUBCU5
ruDdrDjK1J9l+VUWlup/c1Onc0VTYxyB+DdxCKRVShOTZ+nMV3+wzer3/XHM+cEIEiHUgftVnbZh
FEbjVMDuDBvqk5WWv3dqtLKSL2jIQw/7476t8dCYugEAznG6wHje9GPkShsEgSiT6FC3g1ysUvlz
NAir5rkklxMtXD0fdes71qZ0CCQHIxkIkIE4tHlU0rOYSms1eC+Eo5T88JRd6KwLjbPGi05B5G2y
QtpG4vDQRcUWPijUZL52ZbsWy6PpfTG6eOVYj0777KXbxlmjg+B3aPD6pzB/kMTjiKofygeano5Q
45jwxacvIO5pGlslApDE5BOcMXW/EuIXA1lBud/cn9mZiwikxz8zO00cwrTi+HReGTYi5C9ttTd1
YQ2qC4juCSxpe6ykpfzrnF+aNOCPjWtUoaZZ5dZCzzYkcW/HRrAOEvFsCtnx/qDmthguCRJ71KGA
+Pr61ICnuO5pjDfsMFURFoxka436orwSYx7OmesaC9fQbfc7KUV6UEi9ku4j+zo5pjyoV5RWdkjy
dlulXkFOH+un0Dvo9VEcjk0Xrlu7KmGzeRApxg/wgQGPoI7Yr6qlhq25bTkyb4PvGhvgp9pOoaoM
XtsTnbtlv9K7d9V5oYkNReunAjnq+/M8B0GmBkHnxohypDd4eidaRp+ynrwbyRuSjMkPnrcfjEPP
4NBdBwrPnRBuwhp13VU38J+wkgavWvu68CGjoemWvfyQyQJYJsLpkpmbtpAf9Mo/CPlWZ+D9Swpz
hbXnAZsEfx1lXRDa/6Fnrl8qy8ylC66mYnKH5FLXRUicmrYXfU+NXVnWxwbBakHbGdqqaZ9HoOTw
J0P9Nk6P3VLdbu4BM2LtgPiTj8H1Jyth1lEjpE1lwnJD41Mh7+p4+KxSDK2iz4HyKDtnGbXj4FcV
/9UUpMGP/a8BeiWNJH/wLvr9ustWklKuClmjElCuJPl39R5/7oyFw3XOZUiMg98hlysCj5rszVpF
1dLNS9N2rG88odzY2TSg5U04zLUeOWE1RIP5hPKt96RYyTpzDv2wAWy6kZbmbOYgglydoJd/gJfq
kzdf40qxn7USbz40HGHoipaIyGZ6Wj/o20fdovGO/Fi0i/jMc5U000vNtCtzXxsb6yBUz5J2Htsm
8+dMV1d5efKX0I0zW2HkjP/H6MQR29ovcydRTdtKXjXr55iTr5Tdwn4b52ay30ZmXF4ooPXoexnn
9mJkeEmTmanAKSMG+UaPoZSCaznf6UX6llSOsW68Lth1YK0otXTBAd6F4iwGtfmsQ3W4kjLrP6TL
OIHBVLGgaM1Nuc9LOU9iqWI1K+Es5XvnSdBOETnR+OX+0GdCERI74EygtqZAPu3aLKs8UPOQ6Q3J
R4jE/HJ4gnecHLA7uJTeFk62udW8NDd+zsVE94h4O2WhkGzxz5X8I/NhtA0XjvGlIU22pCWEWT30
DCmoSaemKzPboby9kvOt8Sn4D7E2PVIsE7pGvHynpJEmWsRhraaWHdMRE0qvSq2vMuFbLS85xBz4
/srS5EhU6eJOwyShCVTOvkYAZvtolRTqvnR2RouQurUy8h9lzTNuUy0hyWaPOSiKIY9GdoOS0qSY
JKVKadV+btnyXh32YfgUGS8JuluK/BhKFqWSo1a/VNZDprwKUMUEbwq9QvVCXDITB3286klEwm4J
ov3aedReVfxSKy27oS2toqNwQBPPLNx1aS5kT2aiDipzIHDG1nkd3Pe1pSSV/SoYBAv0brLR3E99
XK+q4Cj5z2b75f4GnNsR/zN1Q4eRQLfWWY3r2LGIlDo9dnQ9UcO8b2QmouNck4loaG6gvWmKIEkd
P+iFAOfxo8+5tkmitVZ/k0qeHv7ZbY8RRVP/2MbfDYFKeQ7r9MGp94A9KuGwxAx6u4qkNyRCS35w
kUyTHBGokqrR2TFRJr6nUv5NCBRoJo12Fynl0oN7JqdAkxLNMiQX4VACkH29kmIugc1pJVZS0tY0
UWfFGNBpPAZMP1v30U5cqdn2/mzfLik2gfXyVkX4V9bla5ttSJq5qwLHrgiH3WpXy966XajKzw/s
wsjkui8ruRdRSXHsMvobBC/WLklWMLbox2L4JSjiJhmWXuC35yo8cdBV0vxIvhzC/Oth0QvWi//H
2XntuI1G2fqJCDCHW5IKFSS5nO0bot22mXPm089HnzMDiSJEuA3YaHQBtfnnndZaHtn7c6DQrOV9
y0P9XPnqoQt+JtkrJfS/n8V51cBtQ0+HHt6tuU4tAnCLkXUWATWM03M5yw9sQCdWZ/HayOJSrRWA
fJUSWGdVa3eS8oqIRG1YttzIhyx6G6wvuvdzFIqNM7/iSTGVvBd0Z6MdR+x4O7aM97iOJ85An51z
OXr2rNKF78+untq5o8HY9wEUvX4IafXGA7wCxrg1vZhWK80byxQq61xRlxriT28D8k3HAaVR24sO
mWv+tOB7NLu9ke8Ebcv6feVztg5ujUor417eQ4YKr1oSzPMtZa2d9b8imi9OinzMJl6ziUSno/j+
p3pTimdt85JVJTU9E1jfcfJEZap0fsbboX/SenXH4yHru448oyR/21SJXkHkoFAJdxb8fxSUcStv
1xd+/jbXzYa9a8IUFxJ/hNqhFL/2nrWvqsAxq72ncjdIplN5hJajPSgnY5iIprTaGUNXbH+K1d5I
SApBolIfjC1I3bzMtx7v/IVQYAFFg99OnG/pK0fMlJTY14PJOme6/i4QAt+uKn/Dt7x/RbEBxT70
DqCY7wiacylpaiQtrLMFX18NNjQa3td5Z5eEkpvEVqsLTJJgLkGA4TUWHgpgtNyEzJJ9XStOLD0R
gPm0jZlmbtdyZkdgjRThIsaHELEWQR4cUz+g10jbeLyrTWQ+zI/+uEWlt/LW0XmvWADpwXnQrHU7
y2pSBaoRerw+yl7XXjwyZpL8FNbNxl25ZWdxNbdyVU+liL8itOqpDrMjUIlnlUgp2mioXd02VwNa
OEahlKeFVfPq6F38jxnEcNDCwvj44l/bNhA2zH3IyB/fgZoSdVDnphjvbGiBneEXAPNQsi9iLdtB
t9HXvfZUX9taXMSApyShSzOe6v5gqN/L9K3UNkysbcyZHsLAFyCPtUxJhrWXeFbDcIKBThfXitAy
GV485UlSnnVj/3ju5vlfHmu6drFEozraZov10cuMluqp9s7Ii77ycDm08LpCIPzSScdWpvwq9/9W
/Ya3vGF0ySbShE1Y6CgVndsxo/mOPKH1UolEBVB3NVOS2qNhOYEcbDkkq4sH2zVM7HCtQdp/e7pa
NSvSSGSwfva7iD+a6s9S+C8Owsyo/b82Fic49WpfUKPKO2uIAqTP8lO1U1EkHb9H8Qm2ktzXtlz1
2Tu8W8Iri4uzrCgNPDIyFnVvuHQN0h2GLZqIgg0nP39fkAOE+UeXXoc+3VdycHy8gVYSf0QJEOTJ
0JPN5fjFDspTvZjGFPMmNQpb0ndj+qOQ/kEqxSo+SOnRahRbVOwkfo5Hxc3+w5NxZf2Pv3b1LE3T
XCUvGo/GBcku6UfQBuNo9G56Iq7ZuDRXty1IL5r3LR2SjUU/+Mjp0VqNsx/yXjtGU7tDqBlO3nmH
rtsNX5tZdF06bMzv2lWtzb+ahlq+efkk1H1pmUUqsbxh4+TpgbRZLByHyU2gd1XLr425R4sx9L+H
9KXvo9wpyy+ttEmuvnaRX3/GYpeJYk4vYM9nxK0C2yrySh+mYufvxr12GFzYLzwq99B/lMyKsLHI
azciUmq0vtLzOL/Vt+e2NkN/yENuxDE6NvE3WGjpgrMLJDVrycm1LZjl6pb+w5RqzN4OSZRbe4iR
w0onstDUwZ1BTz916hPK5KqnO3n22jQhsr/43iJypSS3RfUp21LbXh0xUC4Z8Ab0U0tygawYI1GY
uCGBXDhStLeKA23JXunK8qu5JSq1di3OuLH/NbbwhEwEpXpNmo1Nn+ZO9OoEoe9/uaWujcy32NVB
NZNp9FOBu5c32qsqN5a/JwokXtKX0EsdqfePKdgeu+2nPRLt2ZBsnaN50ZbXJJuH+RQNXIXlS+e1
Sp0EqeGdI5JBierQzeDSpUsLCBmM9KXp9m3ywyxOWWgd5XBvCJ8fH+S12+PK/vLRg18IxEeiezCn
75KacGJI3pfOKO4LrfsgEk2Fm93Ca2eWyjRHh8YXuhoXCzuKUSR0ssW56fVDGp81+d+p+lJ5L2Ke
HDy15+oy3DhxpOZH6Uc76HpOurWZClwL4UgC8N4CwCQ1vXgR5UZsCljMBK5NepXHD0H7ZJZQHkB5
4jfQzQydbYCKK5XonOfSh8ezvhawmzzGpOSATBNaLOYgaPu6imVVmPednsRuEO5T9X23iy9WbKP4
IG+1TM+vwGKfYRDGJ8APqNYtI9bBM9IkTmThXBui05TCjvaAdkT8pUYm8WAUv0Wrd5TN7b0yyzdm
5xvl6nxJqaQWTJ9wzpMPA/zO6ATFBrLv8A8mcFwNDt5W7VbBFond+gTThkO1Fe2eu/ScFISBMhWt
h/4DyqShTSt9Ou0ak1ZMu3lpVaiQtkg8Vp5EWHlnSXTo+eAMXdwlIXt9MCtMjgJ0cIoTBRBy+toL
IMenx9tn5R428WoAAsLPp4NMvZ3VJm97PRJ49brcfDIJBM3wJU3No6mHjqR8MSASemxwpdsdjlEQ
2EBgIVJE7unWYhENdTmqMvekQGKXVDnsE/SwD/pTaKYgDd6QhnFgWdxJOTQYBrxqdOmoBMn4nW4k
f838D7L/Sdl6gleqCXwXsgEwFTMZd+iQwNdCWcki4dwlkD8LOy3j72ukcHMQqUiZjZTYwa8Pctoj
KP73Vf1b64t10CTfb+s2EM6GN6V2XdOaoZ115Ms7DW6Hrcay1VUHoUm+g/4eKA9v1yBMKhnG1wJr
sOYHEds6bY+jghJfS7tvUkA1LG1mFlcua1AOcLqSK51zEovgJGtaoWU9BSrYI40uMspJF6vZ594l
Q6ednmOYrEhNBBAo5S9yecnSl3zYeKNWB67P3DjoY5H1X0wzouhJK4SZcB70g1k2e6MMXYMiGKe5
Un7Cf72x21c8D+hxoL6HiQd2XXURO9Q6pHwDQrkobeiiaxWkpENBytzOyLfAw6v3lMTkovHCOSbJ
cruozSB6fuzX2CLCdtjLRyEQh6cuiKm+J/nJtwD/xUmuPfd5MDqBpG+9hKuzS/aW2IHaKSn/2y8Q
xiAZ20AUzh4710qIdQOS8C8taOmo+RYkXzaukrWXCGso1EHKT9f/4iqZrH4cvJTVrNMXL4rd+req
O1qjXSDRNLTYJkAVt+onsyu+fP2ubS5WNIaloFUkbKaVrU+FXexaOl+SH57zeHBrc4mwx8wqRwlM
XY6tr7quETRLOFe69y0r832RwJgDwj75Tvu32vgblAFr9ijvUfQm+OOxW8R+eSzJbRqzdq3hRE14
EC71QWplRyw/Dunx8djWboJrW4t9Eoeh6OXzPumHyQ5b+oe3rtO1B/TawuKcl8gUZ00xCufPQSPv
dKR9hd0szvZ4HCserzmLw858wDhfS1p7vdIbKbVwvfRSPw3m0R8+mt5TUUIKKZU8ILvg7bHB1WHR
VwNkieQxad3bA6ahGVjPZdhzNsElLViI88Ktq4gHcUtRY+3iokRIIzncBwrU5beWylYq5CzFySu0
z73+mhlfgy2wzuqLe21jcZTKhN1YkW48e9DXebv682QeDRSwvKfMNtxQ+WX9Ms394xncGJex2OaD
2STe1GHTkn8n7W/TuhTdt8cmVi/iq3Etr0FdEchk6GxvhTtITF4k+M+Us+gdyXJWv/wvU7VFBrV2
oEB10XRJhwywp0X+wCr7JmxN0b8YSS+6k6KN9pRlW7p9a7uPrB80/gTs8h3Cuqy9wpMUSuYIN0GW
tuusH10lQbVobWzztZKcCYybZksyt/QcLMZjFkFjmqFObcpq3RjURDj9Uz4D6c962oELtBZPgbWf
uPJHiSyu96pH39Lp/cY6rl3111+xOANaHliTEBi0eKS/WnC1z83XyvpEMED37mDDTShCrYv663kI
HU9+5UuE9nWKtzrq1qZ9Zr6BSFmXaYBaHJNEhOSvlwfvDDmAXcS0mUWncrLsLm427rO1vBBpkv8z
tXwEdH8y08ScKKEjoGGqNrLI5nOmR0cQWpfe6sjOvI8zaP1M6aSp76stCbS1fQyH6gzhn4mpl6Fl
HRW1lmVEI7V4GoUA7O/G2VxZUo7J3MUy97Dw3N1ea51u5IY5Zf6ltuDuCH2OJy9Q/D0oCbDqLZds
XpkbXwEtjZkSdpazh4limTn2xyRSys4IUCalnOnO5U4VjXekbcLXwtiX/cYbvmHvz8V0FSKX45T1
TY49KcxQZvgeyCh0jRer/gyhv1tlz9WWLNjdfDJCg5wT47NQIlYXR6SVGj/vPdW/dHWyKzP1WPWH
JH4rLfWTJ7iPz+PdOZht0R8wKxX9aX2+Xbu0LP6/LbotKIkfSlg9GkM4bBartwwtAhVzSFs/ik3/
0nrvyl6BZAhJnFS2yy0k6aohghCZvTGTuS4Nkbep8KP9y9ApbgTqwFTfRZP1lMs/Hk/d/cGe585i
gbi2RbrH54N3tTOSSIT3rA+CC5wRVY+KQjS6hP6umubPgxK+JAk9LMhbAg5gj4j5982xru3N6y9Y
jHUGmubtEAcXCr+DFz8J3XOth0+mmrpxHTtdkrqS/+vxsNfmF9IMQyLwIqm+rGcYSlEnipUGF5GQ
CziwilCf7j1t1sTW7RhQTtKYw1mYf341u10NmFEbiuCiJkfR/zUj1kEdB3/Nu8YiErT+n5nF5RWV
wOH0BjOdP+6KENr+WLP7uHbqUtyGOd+7MbO5ua2QsjMZ1iW+qCgRHyI2wVwzOhJ32Lco7G0PkVuz
22mfRuFrHEkbZ3y+L5Y3pjnLqgN1hmLJWOzTsmi6IZD6APo1GsRffTbnyQs/CfIh2Noc86+6MzUv
F3jxuRtu3rBXixYrU6h0+RBcfD/ipdNbnWfd33oC7uV15lmkh5rWNxx33OlbM/Dc6FUMk9NF0iJb
z//pkIUOYppLxn+R1JnU0JHT4YA8LzmRsj82U+VAvuSI8cdKf5/BfdwLOfACxaWl4fD4eKzOABRJ
BBNoW9PeeftpujAkYSRNwSWGSyZOQHJueFBrBgBEqSJsK3CjLzM+bR+rXZ9brGaiccRLtmwwonj7
eBhrU0yn9pyfhZIYp2EZTnoh6YjGDC4z4GgKUsgwpZ3RXMh32sbxV2F8NCVXDz8LaQIhnj2objHa
cfEkSr+DJOF6/w/NRFRRrz9pMbVd02qlOTLyrkvVi1lo0pPi9d8fD3zthJJCJZHK+ABsWgsrQZd1
ITl67tQ4oJsb0vEjciKR8oYwT2zjpm5BG+9RKPO4rizOK351aIBQN3GgeMFFiV9Fc8CFAiVLAmTO
U5eJTpfcSR0jN0GxymjNF0kJDkND89GLYP5skBfUxh+F/C3wP/YDkJVDF7mtBgtFEDrscE7Pu8cz
tHKd3Hzu4tGJ0r7vfF1gZ5TQ2ohuRONMC2bZSr7kSQluL989NrjiD90YXLwEcerXYqoyP5QG3gWW
59bii+UFrpBvrP3Kc4ohBIjIVIMPXhKmKH0th0EbwzAvfiu7xlYzV5FG9rKbKjCoa9+06evjod1T
5cxrz0ab2YDnJvBF6KzqVRZVeRJelOqrZHIrSQ0Cu4F8kIXcETzrCeaNnSUMT3r4SRUEp23eTTIV
/X6LIGHlWqHhHTUIiLPn7u3FJqzDSqxzn7EPhhTAUDTCRpQWf41zn4d7ZWWxd5pMHLMGRuxLF31X
D5F2aIPPTbaDKe/xvK6tJPBdrNHRC3h/4UKHLV5bg7TupZnodz/n/rPXZXAydT+yNLAtkDcOnuFj
m2vn4trm4u3zdC8UUgGb1rF/A/6zU3d+e8oDzYEz9O9N0U8GDAsdAUBhC6dFL8cQHzqPLlLjdLP8
066hqqG+85qTsBnA/sFWLx51WsqAhIJVpJqzfNS7rpMAhzZYS8WdgPJDF801hf6jUBw8XzqFHUIq
yOLob0KwL+ODWdEjboUfh4gp7/tz2f3qBeXf9If6in57NfyDXE8ZfmkpUAw83FH9FOhHA/R/8xTJ
3yN1i4Rg7f5AIJP5wgfCuVrcH6E+tZMQldElnJoDCXQ6UPT0NZWgQdqq/K2dIogFEKeDThUExGJh
vCaME8FKoosc/iQxFW2l99b2tU6ph56aPwH94vfXZThqVsxSWDhVQjc9RdOpTF6hxrZpJuqbnp7y
v5as4BQRcAM7pK6FJ7B4ECOjhlcEfu9LptM8rXR2FD2Twtk4Paszd2Vl4dKp+KfkkntmTo8sO23M
n2T4tjQCVqfvysjikmPSMl2y2ugi5r+H9KRZrpR9Fs1joCO6l3+LtnBoKzEMzFvinzLwLG26GJTU
KyN+FFMn+W4QvyYiUuYq/A/ZFt3Z2ha/NrQYWDNoNfoUGJKND6JW7ySD9/8SGvU+U93Hd8+qKdLX
OCxzsmfZZAReagiFqeY0NZUrd++tlgKR4FjV50jYCDXvAQzkJEjIM3GzQBiJulvPSIwtA6EP/HzZ
196lY3Y0K9Geqaq9eNzF3uQqGpx5jil8CsOtDsmVtcP2TJ6ITzCzX93aVhO1TwQZ253yviiOGUyn
XOlbcl8rs3ljZXE36f4gWOQcg0trSrld0DKmR68K6lPDpL+P1afHa3efA55huwxnJosFN2AtzI1y
qCK2GISXNpLFFy9OSldMjNFB6bvd+WKS7LS+nw6DVBZ2VRjei1GH0SnQDW9P13tGeSTPP489UVNj
tOHGzlo5nXB4k6bkjp4Dj8VFU+u+5OEK435Z/qEG8gtPx89GTe0hBRSneK5UN9/RRvvn8aTMC7l4
3uQ/9Bg83tRllq2SuoA4mTrwmPZD8TGO0w8ZtDiKsuXFrgUWCnHb3KFNKVlZJhI1ufabyIiTC/J7
42FMrdJupwipEv+Maq0qNz4OX25Dyt3ieRZbgjkrw0RsgjP0/+hNlq9gh5J8WqZdcqkgKI0HR/82
oXP1eCpXdjM2wN4ASoFEYRmXR2IWeh692JeqMuMdSyeealOyaHzJgq+GVJfvfDXd4lNYGiWdQg/R
zKlICZmnanFJBLropSFw3Esvd7TDHQz/rNFKUurGIVK2GrXnG/t6s8zGaNOGrRqQ39wgdnsrKEKg
T42CMV/8VrTDXpQEWy4QiwN1b14sw+2kb23l9qloe4bkxPoGIG+5irN9DSJgJHZnMd+lKtqge9aQ
VV5yUbzEJvs2UOyNtf9iZEaFs4ywhi5LsCnJWium8fJSabWta1+GqrGFTaWX1aFcWVm8Wf6U8lLH
YXoZyTf3zF8+Y4phiHy8J+9CrHnK+EsH5xwKsHy3SzaofR31jZRc4lja1ybKFAFie/FH1TtKz4Z0
ELXsSUrNvSo0dmDVcP6gJ/WXB2P+hpm8FrdtBqUua0AURvzUTFi2vAnew3pD8oqd4u2lZJeLWxX0
u8T0H2vzw0l3KHW+ZXHLiOVAVCrWL52gHS7cDreDNNFc5koI1ut4eAqtwS7x1SdYbYvgdwoJ3+Np
XzuVpKnms6LAqLKMpeFy9soKsuqLyN3qmD3PjY/bsBsN4FJeUXt2kg/h8bHROwA5I0ezk4CI5CNg
qGV6Fazo5PUmVjXw2oL3PZ+O8pB/S2TH6kH/QrTau/B9KdYPUUtdJB4joCtc9tpGJuFu9HMhjGaC
WcnDJPaYf36V0hHb3EsCer/eTEUQd6InOjpCL840Tj6JGw2arDytD48HP5+Xm6sJm+gbk8mmu5Fy
48LZFLRAGGLFCt/yZgzcOpAl+lTlaffYyv3mms3AA8Q7gsr3XVlcrWbKDiTd34B2N/2vpigdZZT2
WRPu9cJy+/5L2bwEYQdTFwJ+5yZpNm6nu9QknDk3X7C48Ac6RLS+McM3PQHLnrjC+NLFr5pafCOP
3naSTWEiGVLo0P8ddgLxfvbcFtCh6HYjnwTvSL+4svVNd+/Cn3CcNw+/BeXWZZ94MQmdkbYseJ9K
+VOYR/0hTiTpWfEArpV+pdhTVEs0iaEDEPeafoqLvHGbOpT3IoI279TAnBFbTdM/T42E2mLsJY5Q
oGUi8oy6Rdp8DjT1h9AitoZ6e7QLApJEj5d26fHOEHa+n8oElwaUfYtNi4ZPmYx60pyQbW53mSrq
aC6awyEaIt9Nkf7Z8kZXDdJggQw5vfXsm9tTok1BIAhN2ZwC/6xm6XuzeS+XiIBU77tqsI3ue9VL
T0LWH7wv9VMfvLTaD66vKTA2nog/+ZLrozOPHKSwRcWW2gV3x+2H+FaH2l5eNyeYjZ986bnpv8Bh
jvhXGTi+H+7UEtIf78XqDLsUoLTu3vnBznuXtD98rdsX/ilT9WNefQNME/A/fBrTu/oyftYF6dBv
kY/9Och3X4tkCx+DBw/bwO3XDiG5rCYZmhOpjucht61WhVjRsMcEHcDmox+3SCL90mniJm36rGTT
rm40F7rlVH/qi+e0mmlPz0GtORkMd5r1QRuHmV9to3D+JxJcfie9v39aLHB4l7TjYlU1sM8l7Skx
0mKyq14r3jJp1lKSp6ClC8IXQ9VNKj2x7NY3ghd5TELPLgd03cSQGpkJSAtiIxUp5I9lQVuirbeq
+RyV3pDt2rSSzlHcAloqvSijr0Ew03+nyKcdtPDb6N+y1HofFs2qOA042t+DuBJJaspVNLhq1pjT
PlNihdrilG7Rtcw30N3IyQPx2tPjDijodoVUNYSYQiMbV8OkVnihq3W/M+k7ooDgn1/Nv+085q3h
radVAH5b4oslO4wuDXBIBrlw8kPvlCYeG6N6NrTpJRZOatzg7nvSl7+8KzBJdUjCRTMUSEQXj00w
+UpFAU046dEzpbWnvjkNRDWh+ulv7ZBmAKKASgd3EoHh7Uy2gwUr6ohLL0xI8JrVsSqfYbLfdcW4
4Tss3dH5Tbm2tCh4pUWfVXWi+2eEyR1ZmERb6JufQmNulE/mW/RmbyzsLE5vUpedTwECO2r7ip/m
Fpn/ovkp0LDo36T626w0w5p9sJlNB+cIiovbCeyUXGmDlgkMEu+5f6+UO689xel3vBZexI1dcbfv
F8YW0ZEg5YZKiYqxZeGzCbsz7K92kWog3+iMqCcb6q7H+2NlNq+Ht8xG6X47QUGCRTX9EMZkw03P
nQCRgpAK/N+Pbd09V7ejWwKjOr0V1Liw/LNIATnsHbV7zfCeR30jD7KyE2/GtNghQ1gbnZpgZ8q/
UYKFWVLeS8X+8WDuGkUXG2N5gvEPBzWLsdILX0Ld/NJ56efMk1/kj8lbqbqCH76XM3AS2tQiUbKB
5V76qkvji9hvygtLqSSPXWl8svpfY/qX/vef3z+3owE+wRv7Q1R05X/ruef16ST458QCXztIWvih
1eXe8aWq2HdlkZ/LdtjKGK6tG8hPSsc0H8HWtbirulSYxj5sgnOfiL0d0W/5nBpjxjMjbplapsrm
8RGczw4L8TmVjdtTjSpciKNbB+dGLSNhB4AYDy2vU7rgCBDeJXXqV7AqlflwKKey3Xmi320x56wc
hzkCQKMLcIQKPvL2G9KEq8Ufw/js9334VQktukhbr99JQyM4Y1HVG0WvuwQag0YLCglQ1CVAyi0r
87mRWNNgNfF56FDvkD0Yj0hjIbPiV/0unmL0nz2n1cOzDPfJxmmZ125xa8NsBR8RuQRE3pYkAGU9
qtqkSfEZVr/kc2Tl4mFUSkQsLCV2hqSQAPRKwq60hK+N1PduWeb+xgO1crnimpLrIkMKd/eyDtMY
RSQLgxKfc6sr0/0wTdqHuqtotjCtIC/3ga6KiaNkZRa6XhgHW13ea/Z5u2DN5jNA3yzWuzG8TNCz
KTqLo4L0RFQmB62tu0+i7BdOTMz5IgZCc0CZXt5qxV7ZanRIU7+bvUiVDXC71cpJHKW4bVPoYCX/
kkOkcrCaCmH43Nx3VakeHq/2mjkiOQ4XAFRoNxena4xauTaqMjv7UwbzCCFanrYOQroOPehbAkp3
+Sm2NTgbJI1YnxlyM8/71V2VdaJZ9cGUn+XGdA2/tftEf/LC8BjLJ8SQHcgZ0Ky2W0l3Ukm4qNQV
61R5aRFzfzzslQWGmlrjDzUC/P7FLMd10ASqXhbnkqxJYQA8DfKDFZvPRTW0ThS172Uh3D22eVfi
YfR/oMZA9Gdi02VmLJqj3Vpuy3OVm8fO/0co38r0i+FdLHS3qA5rUXMMxw++vMU9u3Jb0x1qkE2V
Wek7x8gcc6CJUlaeJTX73Rj+LtJ60EfRlnj2mh2q5nM+HL4Lmitul7ePvbjzTKs4xzE3pJqkuq1/
9hJN31i9+fcsbigi6Bm4zRFRgG/d2okoLiJZlZfnsQ53aQXakFyT1od7NfmoaO8eL9vK+20StYOH
Q/SL4vB8gq72rB+2ngDmjvQOCpFvkpBlBx8iqg1HaG1IpLQQxZ2rFrj/t1Zyej49wwqrc6E43M5H
c5QOZeSfuvpTL261Ya2cQ3bgrDzHczo/4wtrbFTB6pEnPSP6h5iJAHTyeWwJnpqLdkh3evHdm14z
FKRS43tkbW3H+7ESRgGUpYAxH4VlM7Eo9vmoK1FxTjpwdv53UfHJqz3xGLhWqNh/u3y3xuY9e7V8
bZwLY1zExTlrYFavaHjdYoeYJ+t2NyowkpHsVgFYEJcurtDY1Hv4lM34LInJboBwIwYTENXea2oU
G8CW+wN2a2oRirbI+cwk2/G5gJU5RMXnfZxstZBs2Vj4q0IVCRUUWwlYmQwAZFeECZSyqenqedN8
frw4KzvhZuoWi0OdoE8L0YrPqV/aU/5UJuwE80VUcmcyN1ijtmwt9jy5XC0LDZZJfMv1vTZ8bn4g
3uUk6RbeZiXcuF2l+UuutpxGPbuIUiwBfMknZwB8byUkr0Yl+BAElVsIH9LotU8Q0KUvqJe2vJfV
kfK80ddHh5uiLFbQarw2IK/MhuwzJ/OrL1Hd78UxsBPfQz7g0+M1vPfPScjwrLDvCL7BEN2OtjHG
SR/EODknJcpHp7Y4qLHbaEchPnn1myr+fGxu5RW9sacunm55qhOrigEcNP5OzF/SAAlT1KVGB+JD
v4KTrm5si4RgMWwpTK7NK7knOoTmWQUJcTvSuBpNZVJoAq4GwQ1tXz2bJlmu7N94Cz1517wA4mdO
c/2fqcVmDeLSUKscU8P0BRHaSfJsWe72Xo4A4zGPx4NiuP7UQ7uHyjjKcqG31+vBrpFkezzdq6t7
9SGL1YVtvfTR8krOqv9VelGnr/DDwJXRfkz/FbONSHnL1vzzq3PjJbgNvVkkZ8M/ZAjMkkJUhX1Z
2ulPaN20bguKfVdC+zPLc189BW7gAkvqkxkX7klGm5wnYT/ta1Q3hB8pDUvpdJSm90L7U3nuplOo
o/iVulO1G9u9vpW0Wgn1OKEcH4j5OUVsrNtRV4IQp0aTpLD3VopkExUOvp1FsOw6ftRJc0bCKBtK
BG3+OyXli0CBKNLaVyIa+x+uY/rA8S/m2OsOh1JHw9CIZZ6cNbXei+lRZnuPyUuaX4Zk2NhYa8/M
ta3FJVmKke4bvLNnMuV+/SkR3gnWRlb+3slnZmGQpyTLq0gceTuzsaIXbVtzM1lx76K1R5zqBia8
K9C8DN/MaCtTsWYP6jPmD9ZySKkWjoDeiOqUdWVy9qaTPysS/dL1J797GfXvvXV8fC5XHxnYkA2o
MBX6VZcRTBiEZj6KAsbqz2Nkp6jswYUSdQPMjpItCnbm645Qajt5+nfcymmtjRTKJIWCBwLj5E9v
ZzZXqiwMujg9C+iNpmlwEvx9aqDr08aOYO7QuHs82jV7c1RBvZdnTVumIytfUcJBGsCeheKzJrxI
leB43ntfdY0MEHsLBcBjg2tXEVQG8zlgaqFnvh2gmnRi2aZqeo7tQo/sxnv7NQb892e//ugrWw0E
a8MzZ95i9g6BxhK1NBjtBPjaSrmHPNsH/a/7oJQzRwsJibMPeeBtxDR3dWXWjkQZqpAwToEtWsLY
jcSXpKoWsvM0UVsmk9XmynksPyntS6N87Kz+LTG9E9jFQlN2NLI78qtPJZAmp2LqwItp7hT+K4TP
7ZfH837H7vPnw0gJc4KAVIG8u514yy/QCvaS/Gxm0VPYaS9VU/5QrOKnRkckDFU9G04DAqjW4qEU
ZKciYglsP8C9QlVz71W6I1bTOyE6kAzd+LaV919FWBhqEr5uFoi//TZFr3pFH4T8bOi/Bm+8THJk
m/AJ55PrC+8z0OTVmz7FbtsF9uAdVbN1BNKUQvc0eYM9kSh9/EGzvUXgAZSVhAoh1Nx3svieKK1U
T+j99OyZnqOpYL1UIzuFfSS7hf/hsa3VsV/ZWlzXVZeJujep89vsCu2BMpZTMvF14qbGFo3k1rgW
hy/1w8Qk78XToAQ7BWSb/EEQm33Wb0RTa08v2x8UjImzxQO8cDgikgtmbnGNVT3s5LFaUEXOkQOC
FiAWnTYW3SBR9hP4GyPdwu6uvH/YRhWKPi3yysuUMqDTMUq7MD37SHPmofEUj9Una5Ni5K6HZT5Q
s2gpiXoIk7lfbjetFHeCUXt1elbobq3qYSeG/Wvrf2iNH4lvuY1uT7rq9l549Ov+H1X9lGwqr8xn
drlPoaER54ZQUHxLEaiyrZRp8jKuN11NHNnMEYSx9F+PN+jag4gbNVM00tigU4u/HShdAnGgVQw0
zH6bif+UBulOG/SfYzY8a7TcGaHhaH72qvXayRTduh3cx1+wtm15EHkU6YVS73jt5KLT1DIpUyA4
WGtoVIB/3gdIUPvjxv29tnnYsxD5z9A9ahK3Y5UzhcXqm7mzQZRss7UEGBMteSd5iK0/HtWqqT+v
BEJ+pDcWteKalnUdpNhsKtsNvoJHWNevIUHtfzI0ryDablDWLcZEUFc2odGzfooK7+GnsKdFMt4o
rKyNhk5+utXAq8KrtQgeFSA9aW7hSAgQmO06Q/7ZV7lo642+1bqytunnyhX5UFoxaaK9XSIvzQux
8PAgKqEnmfGWh8PGhK34KNp8qoGtikhFqIsNr3WdaQ1lnp2rqctRpB0aEvYeWf5DIYyN9xQICmGj
4I1W5AqUmg48VGK6++vtQcqSvDZCAHO1aPERcFKOVdB0Ge0pSItaexq6LeTrHhtZy1fCKkV9E2V3
k8O1WDarMFM1Ssv8HNeVC9EsjNgD1PJjXu+q6KmxnKGD1WTnqcci/lyFzwJEhI8/YcVF02TIxlWZ
NkdZXI6zyxOQBkqcnems0fdGGHi7ilZ6yBxBSphKsa90RCYmpdhKlq5d4NBDAbKaG/Zp91ycizQc
cjngnzOPSPFPKTY9orKD6kA43D+FjTkvrhQdijFE+D0tdae3qP6GUpS+gQASnETJ6v3fTwa1MVQn
0GikIWbheAzoyyQFnNrnUojNlyq3pF2Ni/IsF6X47JeWv6v6YnQ1NRDfP7a8cn5psp11iknEsx7z
z69SBGIwdrBLZsVZ0Ka9V3THLHLGUjw8trLi7JDpn5tXmHACucV2E61gGpopz8+ttyvLf+Tu+KXX
fm9mztbM0LGMmAV3HvmHxcr+D2fn1SO5sUTpX0SA3ryyWKa7h9Xj3Qsx0ujS26T/9fuxF9idYhFF
SIBwpYsBJiuTaSJOnDiHStsoSrlhGauUr5glRHGj/DTM2mvZz4YHHrDXlLpxZ4D7E3AsmQandhXx
zHk05kVaVqjza89KQZsj0iSZ5Zea4hnZpT/LKMw/Xsytw/vnmGuGWFFpLbIM1Nra4ZMd+rH8s7c/
dpn8lBcju/NVx+5OqO9nCHJ58bkJy3O1B8luXMZLuWPpJEAXldv4dts4SiA19PVVpDjzQRp/inIv
lFzuuVWMg/o2Db8UFXn619e9DA0iLeqBgmJ6UZKjDDu4In879v3XIfuqTJ0bZp+z9LjnWrQRdEBh
5VkGQOIaXnc59ZM5BoFGItdlqjjmevtLQ3/8kFqx7OaVXXmPP+bW/kGPYWlCAf8kALldSFlKyy6f
ppIYp5tr14zlyg3R4vug9JQKeuepxrn1qemTGus2Sd4JezYuYeJHQiz4uCiArjtSSuBWK4klCkcO
JFURHXAMSLNTo10GqViu4h2q88a2odOQkARmO85I61q8Fkxpr1UNtaPum9K1brLn87AxIYBHZemi
hWQOeed2OZMMAkEPQ+iaaHpzCSeEU0tjnN4LLUuvTqnCdJHUEKXR0NqphmxcpAtohIeMTdHqjo88
aOMg7Gauroj9AB057bu+my7J/B/Kb9w1i+4YkRCtjau8EVZvpwxTSql2Hg9RaLqhdny8JbcCf0rb
8P6oPiwVxdVrRLN7XqoOZfWwkJ4xzP7Uz+2htjw7aNywLz9GlkDOAv/ZobbdoM1Obb5nqbm1UVQS
LTwL6d6kXfn2O06mHmLmR4E9SGMqLp9F98/jSe4NsFrGXtgzvSBZfRXFyyh/G8tg55beeItwLyIy
hhQP/Ltu3y2iOk/iKayv+aIIGcm+hSSqfiw19OlO/34u9FIsnRt8NaLx28XK50q2q1LU19LCGLsU
s3wIs3inlrA1HwIFBekhnbR3/UVMOVVLUen1Va+aQzernowatCkSFxmVD2SKO7H4xjVMagupVseL
i2txFTEgiTXaU182eMdhsxGOz1annzWuSzfamdjWwWXtSCgW+JUnZ7V6eSQT7afNNU3s+qg79euQ
duWliHd23NYCLp4aC+1h6RdYHrw/Iq0ZJd5RdHpDpJWdBim6KtWZhibKs9XHXbXQje2Ntj+hPRSV
xfpztb3NqonSxMwEDi3l19kZMWOud4oBW0MQ8sB5QIAEDHkV+aT5MA3UsiDfiJ7efitIjn2X7ZUA
NvaBTYzBLABcCANWF4ETcBllCswUtbFfeitxpRk9EzP3+vj8+BRtjETkiEkPPThvRYDb7yOZZZZp
NNZc0Q/w9Ph3W36V0aHa1Sa7XzfIPIvcNlwb4Js110aV8qrQe1ik5izbr6NhDz9xZ868x7O5jysY
hTIcPArAKu6F29nIsZoMSkhcUUT9O30oCtrtA8XTwtZ5ChLahcfRrnA7E9LRbifn+Hj0+7UkpCFA
hOHJhQGr9XZ0ej6rkuervIqhQqc9S4wPemBlXlCOYEejFe3MdqOGvfDfgB2p0IP0raO2UUXzNNKr
6qoNIXzKWWqVd0JObDdTJOvdKIrkdRa8y3aTw/M0RWB+N/sKn4SCxpLT48nfH3Q+Ljc+v4iNxGe4
nXxs5kNkBqRUsTJ9RYbrnSb/wBChE/XBsvau5Y1sltGQ9UCvcBG2fHvM/7hWWpFGA+LxC0VMLXNP
iKr+wQ1jDK7eZ+qHsSzBfKWiRq+ikGL9O5owuvpuoKkSx8+0QcpM66UaT4zZqv71E0hIuch/IVG7
AKarhUia0Ej6PCAkEsK8TGEZnI0gVo5ZmhieFMSfEFZRd8KwrZ23IHgcLljF9jo36ie5SPSE8Kht
opMsSfni1vNs1Ul1qE3x6/GXvo82F7iQGjNhCvHsuvVLyVujLFQGE+XkLgi+g8DXPB2mAGfh1DmC
0e48i1vHmqgWEQASFK7E1bNYEmXyOnMdivSTKv+slGNkPWuh2z4L/Xdi7t2+928jE/xjuNUXHDrh
yAi41Nchad/jFHAZzR9QQvYcPbZODNopi/KfDSF8jb7qSVjVVkFawB+fhyw8iXHyx54wWs1gDCf/
YV+avMRkIdzAd9BTN0pxV01ydbVT5RxH0GRnp/tn1uy/5OnviIb8x7tkaxGpCy5IPXVByJy390Ga
dpLohV5BZ6MxUcDEpUXcmfaEDbd2PsI+SLVw4bOWq/giCoPasbqJkBmroULIlTcZ4Y9x1j9Juvn1
8ZQ2iB4059HwCZ0aCj9tBLdzUoQVRFKqMhj4IS4Nl2goT6N6oPMp1jC9JjWpTur01XI+yamOdQZx
zvAqW/4U/4fblmNOS+PiOHSHlxbtWGpZbdfXejqq5lXEL6L5bIUXQ94ZaKO4xZyBSgHLaFtDSPh2
znE7pxVPXn2d8ehSQA2R7HrKmuFJDgw3cxTqWuOXpMq+zNVeWrtBXwIKxhaETGghmK7RkCZHfChL
5vraw1siIIam39R+2/zILd0tEz9TPhrqL5lOyTZ4SUtU/HLpPdYP/zpW5sQsBO9Fy2kpdN8uAVrN
cxYFUn3tVOvayrEbqy9YXH1+vLuWhbyFfm5HWR2YqaxnNaYJ5Zpk2bNpHtBqc8mqj22x80k3TuZb
gslTTd2Q1/N2OkNYxoYR183V7rujbGe0eqtPrTb+fjyfzWEsE6m+pV0ZTuvtMFIX1mMwM59M0hwa
51QYrXXWniOg8Z27ZuN9WILK/zfUKu6XZKy9EOJrrlE/uHbqG0l4iBLpU9wiD1g7iZvWaGUEe5WT
zS8G5QrkGpE0ar+3MzSCkgirjpbcJnFhIx9LAh09cY5pubMDt0ailIUHB8kah35Z6z/Cna4WYpqS
prmGFJfjzPS09JmGwVPd/vP4o20dd4zRCSUhkcMKWFe2HIG34BgOzVUple5DWk7NSamm+a/CUNtz
U5WJWyn6Sx9b82mW1ec2Lve0dzeexaVtBdOFxc+cSON2rgnacw39QM0V4R/PzDGOGz+H0imW9FPd
nR5Pd2tdKQPgNMJItMqsXg+pRLApSOfmWqRfwgwJ75+wxwLly+NRNgIm2rDgfKh07CNYuYonTEdI
ZpvyRqGFk79G/I4fuVQ+ywn/r7Zj+5i1+DBj5vTv2yKprIDqUqGkZYNOh9ulDHshjeZAz0HWHSvn
hxF9sMUOlrp19P4cYrUzmz7risiQ62uaAdYWSIPIFJGK6aPutEdZfp/JR7U+P17PrR2ygBbE1hbY
4zrN7wRAIX9WX9mAvdF7Pf7Ajjv33UFvwp1u2c0DgbwnMQzhJwXl1XaU+zBWettsrk2l/pJiWTn1
lh0eGt2oPTj7ygnD7sUvNCw8EUKZ6bLB2Qm4t+aLBRslYFI96mWrn+DkfYieBBhKK56r2HlHQPkp
jOOzEiqvrbkDcCwfbP0M0eQDMoRAO1tndSQSMN6mj+MWr7HsyFWKGEgWKDsX9ta5+3OQ1c0ZigLq
nRq11xYzxiE5z857aXCr+T9cmxhRUrEBFKfGvRpGookoCrqKeM0ZZV9V8kM+Wc8icXQvKrXEe7wt
tyblwL0zF3F0jC+Xz/jHJR20BRRqXOWubIOa1nTkcFulGbzMqC+B2bY7w218KIo1SznhrWK+xj/l
xKIElwXi2rQte8+06wMIdgoHJ9qzPNhKt6ktOrTbsSkwAlwHvlqQOlHTtVcrqiqo1P8rsE1141DX
vGnEq76Fu3+yZ0m/ZJ2snYSaF68D7q6nKI9smHRVv/NlNyYPJIvAAYwBlnotNVjH9iSsMRE8EhBX
QtvV+s4ztZ2LZuvwA2XTaLhkusS/q8TTUce6i5qou5pnp34O7GNcv7SWoB7wVJblSbViTv7T4220
MTXgEZkUA8sZIu/VaS+CfOQOEP1bMNMZHytFc5NOPjweZWOz3oyy2qwiC2utmZv+OsxuNX3tWq9U
3g9U3x4PszUZYqOFOUbGxBLengl1TIKsLeLhapa/h+g5Ug5a+/fjITZmAvpFtWHZCsToqwuLnvhS
BiIdrvnsJ/GXCtZkkKpHB3nGxwO97fLV1QiqR0UfhHFJBVaBs5jkEclVMVy7BHbtFFXvmvob+B7a
UdqQ05wDpx60TXMuZa58bCxanX/04aFTEdD/azB/zuZrWSRuzQdtdHLI91nxavZfzNg8xAPMkza9
mEn94fGv3loeWD2g4VijIJi9+tFxTmf0HCjD1YoTr3A89OBdYXyJzXjnPtoeiE2LWuMCe62inGnK
qsy0uuEqqvyMKkJfax/DuHw/hbjBPp7TsmvuPgSJGJJawF2oc97uqnGWxzFNteE6ncPkaTCNM5BT
Yg5us9v3dx+74VTCOTToUqcus4414j4bRzmhF9Xsqb1zmbcviRdHf9fK/yrpf4+npd9Ni0ZiBJeX
T0UBbd33quHGOANhkwEaoztywY57Taj3xxHTLDgbNjgQmNN6MzRzbYYiX6A7rDc9AA530DFXUvR/
awHEXqMhBrMFVKoo2a7fwkTMJpFZQh0wM1tXjvDk7eyzHKP5lOKumsnX4bVPs51gbWMBAQrwP4aF
y32zhkGD0crEPJGQKXrto5L0U3GKnUtgA3OnRLyYN2nLKt719I+ysM00Jh7skBPwslnBmN7KX802
yjynRh0PZw1ctxsAdzWyMWmf80NA6/TOEdia6htfjv5v3idnday7KqvsUiaJxzHxmErFUQ/+erwb
l7/h9pBRfqLlBcSQvQ+z6PaQgTIHfSSs+lpVlZvHGlb0aZ8f1CbwK11pvdDW/xeo8MTkeudtuj/e
xNng+8vEIBWshfWl3jCAfqwGI+vsYpDSm5EfLoSYNHyn6Z8eT/P+2oLPQ+8+empUbejvuZ2mqkN4
pDOtx7t71p4qDfVn1Y4SL2rb6cnSSnnnw21MjuWENgVvirjCWIVSyCOXSt6XjFe2F3go36oA8QcJ
NwFXn/pnPdVPjyd4f4MxwT8GXO2UJp3ysFLr/lo41kWlJSOqPQvGxswOTQP1TLPI+fGIqyXlsYdX
Q7ZJtouJzl0KoeihNoyY6Pp1oqCxZo7FkzFk9kFXkvkla429utvqVnsbD3AQ+rvC8w9t+/YTYtRj
G4FcVr5FA49ODSgGfK2tn49ntSaIvA2DMhmtWQj2gjQv0/4jvrd0YWdUWRgmgXqOpY/xjOofmrJJ
VR1ma9D+bqcs/dgPiHsp02S9BIo+emoxDM9THOQ7edpqHy2/Bs4DTC0MBoh61qCkU1HciVVV+JI+
iZMyx18KK/lsGjThO2GuP0kBEi+PV2BjnXluKW5SPmCd13BCkYsQsyJN+Bo7mN5CKUL2LxoIc+Zo
ZwutG3jepscLCD6JTDHvyGqx9TLXUKBUcWeIlNQ6oeEfwOfr6E9z0lgiAo/NtIa81TTfojLt7aOk
IMjtlpoU/h1gSPW9E730Ie2mxnbzbm4QwsNwT0PVNSubY4MGzOiieydHLg2E1Q4osi4UvP16/DK0
xSOL9/YuJh14N6zaFn6jZNXgpmFSX0Jrzr2ytLD+Ef0gAVmHxUl0ZnlOpVH+BY2qVd2oq6WTVCdI
IMlS95zEmObpAVKcfRU0O59znd28/coFWl/UcYBT1t8zTedoigpL+BZt5fRdJ80HIYVwXMZsPoR2
Vp8k0WUHw4wckH9smkMcjXY+9Nup+eOZ4UcsGSxgw1uTHO3ft6eqnILKCkGq/DlI8UfK1cAIPXWc
l/6/wBoRryxj8ZXzHXSnCAJTd2rgm7VuMY3hX0MfaPBkhrYmMlP6+tXOJ+PQGEbyjCZAEYLU21NF
gjgicWhHkVn8FU9j3x4KxHbJE/pQ+2wg1CS5shbM8zEbu0CgGzPKn//t0Vls5tFi0jCAWyiPt7Ns
4nky02Fq/VJVymPRCIWuQ1KH3nB2Idwl0F6vKO8K8TE3MLj7akW72rISyo2MhcKqF4SZqh1akeD+
4wS2V4ZB8GW0ysDTpWi6NFrHQVDnHzjUJTsbbBlo/UO4LdAPWMRRkSO5nXRYNnElGeyv0hodZPLj
z4GZpRfMU8FhErzOEvHvHte3zQSaSyvbYhiHW9ztiJbQjSbV59Y35wqVT4uwq511FIs7Mzyyz4Yz
jJ726fG3XQVK/3dQ6FokB+YiML4KlOI+xGIrUVofG6zmA7SQGFWNovSsupuORIPi3CmRfo6mKToE
s1n8l+EJtznHS/vZuowso+CRdx2f26zM5qAb+fADIWkFYW79d5qL/MnUJXFI+0Y9AJzulebXNbpl
9pQKiNV4EReG6yrtM2RKkXYg9b4pi/hTZgpsEHQZ3UIbb/sYZa2jNsbTcezK7hASvZ9EW0sHwpyP
GiyJQ1urtVcWQ/jN6tu9utAq9Hn7bWTqkOlgHql3xthyN9LuoQyVH4YgD3YLM7zX8RUXs+LWoGof
7N4K3leZo+1EsPcvJW8kaC1dc7S13CkYUSepeopSjd9j6DO6TSjo5XIks5PPuJTq1s4WuA+46DFA
YAyUCsSZT3G77Weri4YEbrpfUpz+kOn0keimmA62UcEYTysj/vZ4yy9/4epkQ93mZnyTDkdY7nbA
OEyiZI6dxpfUZD5Jy8YDmN6rBG1OawGPwFoAVde9jVRUBuH0ofC7MTBzDJ57rUkPwFaV9D4OsplI
Twq0Yd7JIjeGpdiLFO2ie4J4w2o1zXiGyrRMTp1+KgacHTisudSj79jupFgb+5Mwylh2J6wp8Mzb
ZbQqxWnIJoVfYwzTZsbBMtujiXFdB7mlssqzKPaafTeiWIISEAYqJDS+AJ7cjlkNTZH2Xdf73EzO
t9DIvo1mVh6rLDe8yMAkxhm17NATtrop3iUH8DCKfrFuYD3VB3sSXBsbCa13ehBJpbmv1x1ZY1JW
gUCO1KdbT/8YjeF8ynqxB5Vv3NBAg2i0YU8I0Wvd01mB/tdxrPZ+quevnROcUkv2JgkxkPmpbFC0
sbTPgx7tROgb+wjUiEZEiGqs9vpiHhW8z62h6f0m7Ho3Kgec6vKfsogutX55fB43wmVo64tsDu4T
vLVrLay8JAsXgdH7stLGn7RA6sxLLiW9c0jaIHk1k674mAZ25biRxj3tyZWA/tY2df5bC/X0NMil
5aY8Y69hFY/vqfj9qFOhXIhxxVOTSsr7XsOW7fGv3logfLmAVDEeWFjWt1sxhLvTjVU4+C1M+8Fw
evgO/S9trKtD1WTnx4NtnDWQzkX7m5h8gfNuB6vMQcubYnmnxqY/TM1suVmW/W5D9WfUt56oYLDp
7V7ctzXqYv1LIy9fhYz/dtSkMzurq+LBb0zjk8jfzfXffXZOA+KQ9riY2j6e5MZG585aILe3LqJ1
UmgPSSWNbTn4ojcvY2ghMfe1QJ+vSo+OVpyL38Ew7SD869rQ8shSqHh776iQAvvdTtGe6CJI5Wzw
rdlG2iKf7Kc+M5F0RzTx3Opyf0aUsLyE8ZR6uWF/J85sjwpYp5s70dmY7L02z41ttTyCXHPLP3ck
YCW0gjDJxeBja5G8oJPXnieQ6bPKxfAkZfNeI8LWeAj7QVjg/PEmLnvgD1xg7kZF6njmfUWfvRKy
r8vJ+xVq5Xdi0fbfnxmYZ0QzQHKgEPJqQ+Wt05pYII0+3uA/aiAcZ/5fZUxfQrPe4ZS+6cysHnmw
N5rBKEKR8a/1vxIeoUR24s6fTHX6jJzbl04kP+S6rzw5meeXUM0cL2o06zN0+/KQDaJ5xbAkPVpy
HGMZGRtJ7k5V8Q+exlMN9dqpPgkmdgpAcN0oCVQ3KdPxjDiCehpAHXZO/Lpew87kjYPXsRCkyULW
8YMoJctuRDr4iW4lNBRLXfZE6mB/CkPtlPZ9cgnztvmQxXZ4iSyEOhUViu5gFmS6cW6dqkgbUVsz
Na+lanJu6sQ5dY7RXsq+mPCGUVoccMzAlTP7Y5Qnkhc5HXkOAsuHnFvIS6vsOe57mIF9u9fmvvF1
8B2l1mITfUGGWPMrR9pSnCZvB79O8auBNBN/SnoRfo6puR2HoW9yNxLaF9oVp0M7a8OpsKbxqE5N
4vXdMB+7KejcUfTtM1KqwbPNBXVoKHCdHSM0z8VkBG4hx5jtaLh6J12p72zk+5ef378IuC499NxZ
Swj9x6lpZDXtAsMY/GCuAlripAoRFmzEHl+I92eTUQggefS5FlFDvh3Fpk9VTgvuAr2VWq9Ilfld
qJbDKbPk3rPGTt2Z1f19DxwP+2TBCAln1m0Oiik0Mc/R6Jt5rx5S2xreoU8zu3qk9UcrLSOvbe0S
uWtjT/Vsa2TEZEBREE2FO7WK69Iercyg4hYSYxWcYzX8kswoBg69gRKorE7v2lY7V2Lcw7PvnxwK
LtrSdAh2g3HF6juaeWdiuNvMft+eicA8BEDGD4YpnhXpPFUHsSdytIAGt7fSMh7yA29ApGEvf/7H
vrEoKk1FEs/+UA1nNY5dTcGOKPxQK/phLsyd/bM5OyogCn1STO6uqNktC250s0/HeOc1Tg3JwpE0
TrrhuMpkXSXIgd5UL6iTac47u2lj9wKkkwDR2Ym0y5qe1lZaVhYT2nGN0v4USu7F2c/B/CfCVOXx
MdlYVAZyEP9BwxjKweoNpzXGUgZZzD5tC1HzKidXo/sip9MBbZ7HI23kHwu9kMmwMAtpU739ftEY
SKacOZMfNqQVGiTUYxx5SXoQ4AP6of3WtpnbqOfeNLydoZcjsNo6iwvn0ohEgkezxO3QQVD2rRrO
s08RtD+AoLXDgefBPvEhjRdnjGpXMmJwMyPKvclCmiSq+3gnK9haanqtYFiyBES9qzg0FF1k1zo/
ootnT8/cGQxEeTay6MCNvLPYG3cCSSWgCkgg+exa72xWRnUcS132QSneAZfbA1GQwb81FLDa72rV
7MSf97gHKAQ3wULFJQRd84RAqscyrScMjo3sSSLG/ow1Y+xWhbTHO7xfRkZCmB+7NsgNLOfttzSr
qBJiCBRfoLOofrDr3735jKiFS/fpzipuTYqrDYSNGIjCxyq+UxutsZwsVn0cj9qXorEjLAMk7dRV
rfTj8Ra9fxTR6P+/Dweg/J1XYlsrjRUak+YnfVEdqY10h3G29yZ0f61AmQKJJjxazuGaVj9aRZHL
g6z6Xa9/UlEslxvHjXGFbbI9XfjlM9weOYbilGvcKypp8Or9JQ43zSm2VB9Jofea7CnyO6TpT+Ek
n2l1PjdgHLS47gA49x9sYd+RCAHBQRC1V3klyitD6rS9ht5wgL4f0L+EqHePKNzOztjIfRhpkYbk
biZwXBNRimYOsyRnepXZKr7Rtz/7lj6hrjCrU16G7xUdf7daQj6lt/CbSJV6dkFxI3ee69c6bv+l
WhARL5A/ZBUqgsQB4Ga3pwJgrB+0QNb8Ki3cJv9HC74+3qAbcO9bUWGJOFniO/F52wgbexaKhk+T
nCSu0mkCXYEANVl94v6Shdp8jet4KDyicrIAzWgySLHwzdqDiKVuPA5dO0qHSDXK6JDJEcorTtfm
Owdpo7aFziPR/+L2QfPGmjHv1GNUJaOp+VYldDdLM+vcpU3/UoZO7U1Q+g/GzK7XtADrr9r+q5O6
aWcbbhwzZH7YghRjlgLI6ooajNTqhqbT/cT+pXWLoM2lcPJTHqg7t+7GIUORBHczDjUdw2vwZwow
FUk6oSOaPEEE6fFSyyzJxI44K8+GXCXHqh6zk5S10bkftV3p2ftbi9gaEBMlCCzcaYC93XWhVCWN
0o+6T2PJi17iTy8n76dWXEY5fglTupa1Jz3+FSsxqDtytIaCO9/7Hpecx5tz49xD0iJSIsKwWI11
aBgYY0eervtc1/QKKLmLFP4L3aOfH4+z9WEX95Yl1DZgN65CGEdO2yZRK8N3UIN1xHyeUGwf+hAL
tp2RNmf0x0ir61ONG7sM7dLw06aBevYtzuNnIf96PJ37p5Tsi44g6hVULAg2bz9fU1WUXPFD9w0d
ZNAYxuGAMdkXpC5oJO7oRJoU/Hkfj7k1MXQbYPDifXzPC9WLQPCO2IY/DoChw2RBlLAz/VS19Z6b
xMbXolJBXY40kC62dYEqizRT8D+6H1bVe9OBfRbJ74zmd43Q7ONJ3YdbuEXTJwdFhDocSdjtQk5V
HDklHno+VhXPkvVcabEXyUgsK39pzT+Feno83AYEwHhANAiiUVVk6NvxIKj1VddOhp8bs4w7LpGD
ypZXprPSzWNzGOvIeQlRpvxu5wWqvi0lvLMlFXQFT3pdisugTMa1VpxYdnuzT+dDZmiLDQZtW+jg
GG30W1fzCEq5lQ2lK4Wz/G6yrMp0tcSK/3o8m43EgNkQFTMl4mKg2tVsAsXEDVQ1fHwq1Dp2rWBy
Myk9V7Rz2vIhUVC8l187+N7TMLrMfOfrrZl9y+PJXQ26xuj8xxpa0zWirwUG8a0Qc/Ey+DhkdDuJ
b1qUXNtvlvycd4PbtqcsUvcYb1vPFfgh35GYmRt8XSof6xR6Gtosvjr+imfjAMvuZyreo1JJYY3+
WS05mOpY0Uh7frzsG28HiQ5wKfRs4uk1dypPFxq9UZt+0ENMCcawP0Z5K12K3kG9XJXLo93YSupK
1YiYMLWh4+PxNy4CvLmhiSGQRr/8GgaqkfQkvuqJRZH39MKxzDwDuu2hjrU9W+u3uayCUd4GBNno
Xqcvak2MCKLZ0KaIaC2ZkyMajl7i/Kjj4DWF4BhohykSdO5hJhT2J7P5HOqL5u5lKi6Vca3Cf7Lp
7ESxq6DBK4AcsoimA+VktbS/a0+PF2VrO5C3UbdeSMfItKxessACa9HMTPN15UdQx14tnN/U7Txb
fbfAAF3Vn5pRu4h0T5Jvg7m01OPeGkPRx2apbk9hMJeSnRA4EdGGF1ULzwHuv7rx3a7GA/7ppv1O
xv9aT42zpbVe0F2iuL0ExXhqjOiSRebHxytx/zbxc9jlgAUUbe5RQiudjQipRB/7x/KAZ3D8nCaN
fiStJIuAvQpsYP/rR3cR9oRMuFjocLuu0odJS+wqCGLU7MSMka4IKi9R1dzN+ym5PJ7e/elbZGSI
omVUjEguV+97I1em2bQ63saNc6gy7UMTi8OQl9d51E522JGRmbz77fvHw94/iQyrQWxf4lLO3nIo
/8DQqsiIYGSZpi8Vn6fmfTT+nYXghnvv4ebs/hhmdaOrUpFNcmibvpaUJ/DqfxR4F1rRvSYD7Q/E
iAh5eYO00xq0sWWYHILIRHpQ6dcASx91TW2ZiBHWzQJ3RGb4Eo1V/ZRlRe7ZUtUe7QrNt8cren+N
LSv6/wddrWgbzaYVpcir9bSjeZQigHz78ntYB+3x8UgbdwND0R5AtgmYdQdJFm0wGUPKnimcXzHq
9ZZz4Twf1Ey+FOpL2jz30SWq9r7l5gSJEFFGg9N/JzVjVjqEkh4XbnIKN8MyWflqBnsSFXuDrK49
NWtEIXXLhhkVr7FMN0iMd5X+r2NPFhC6FCU03H/tNXQUOomJ7JHDneKE4VEAVx26vPgN3NTvRGjL
ZXn74DASzxsRDV+MHOn2nIV9NdaqFFl+YsB7M5WkPlTU0v/DKCh4LcUgsl0UWW5HsWu5SRcRDn8o
MFK3B4X6nE3A8Hjf3Qe3qBdSTyXUXFhm2mqHp+YMDzRobb+Qc+Ry81o+ZE5m43XiiGdUKmZ3KOu/
ssja81DYGhhGH0UuNBTBrJZb5o/LCl34aZLk0faDYcbJxczNEy1fOb5/8XwcEyu7KK0qzkZalDtH
7c24ZfX9aP5BVocnkbd4rfehaQMEYWmwfaP6PMtfMfs75fFwmXOUv+KfI4TJVLnohnTsjed+ARKo
X9Eq7Cb65DqivND/8Wwj7hLL8bMlFs7ZbhlweYzWP5EttsQIgHnoL92uTphnSWXFkumbbZb8g7ZD
9bmT5IBIIahfdUkvD3atpR55u36uzBn0DZl2JN+iA8JYkmdHWneqlcF4pUwlH5pEt78kzmBC1TNr
r1Okv8Z8Tj/GsjTs7NqNxwHKPiptRNvE3WtvzqqrdDubuMasWTkkk+HJhVf23yL5aS7/buv3ivHj
8QbeOIw8tLzsMBXhzq9pmlM8OdUUFIixGFJ3VDLrZ9DCeXo8yEbNmeSPo75YQnJO1iqSVt2XaBIG
pp9NtV86x9x6ATluUZF309kNneg0T3+ZwT9FErl59BrSBxK0L6F51Si9KMVwiu3hRRB/N246HBv7
c2dfavVdKejdO6YR9a7ebHbCgTcbktUmYlEo8sMMo2lrrWsr6WDpAbeiL89Kyd7GU/uTYjbO57g1
2/wwppp8Vjurz7G/0Tnguho5IdTNYvpfp8c0xtXUeuYTSj8xVeeoLn8EjROHrqUGMuquVlZAQh0Q
cImsVG09NUdLJTLy9u9xNmYsZoY01jwlnfW/E+rrkadqcSEfRJRhsdPHQU8/Vdl22VEy0N/zqijp
cmiAyWKsUEzOT6MWlu0aUl77i21kCt8yoANbzQx0D9pKnTPqdZN4JhQKPmIMpXzXozQg5xUqCXNp
pErHXRZIlttlSpocEN9zzpk96N/CWWsG1xmN5ksb5XLiNr0ovmWo8rduKMqQKNlwOuTWwir1oNZR
bw9UKTxITszjKPJJdN40oO30bPYWCU3TgAoeja404zNSL2b1JFrR/ZR7SVGPEmIa+tk0pvpnCfj6
wwz7vMC01gjCg9UV83DBaM7S3GxWjeqIal/xSe6oTezkwev4CaI6mva0e/NELj1Rq6gNK22nnYUE
NBPL1blUkM5TqjHxnLIPXuJBbY9BJO9x5bYHhQhI+m8ohrUKhOVGieWyj01/Si/dV7vUvbk8KuLU
xv824VymhxIlryXxL30Pq+k1ckQHkVYR+zqaG0TmV6funsjsd6LQ5a/580hRYuSuIb6mV3DpH109
ynlc6ZWcyyT0EifA8NQARZ/hrGl7lPc72GIZiTPL/UzOQuejevsCZEUVzH3fGv6U/B6FeNWS+jz0
7+Iid9veeB1t7SwXH9rU+ZUOexJm60ucsaHYQKpb9gozXY1t1M4szQGhVDAtwj7JiVqZWxTGs5U0
rkJLm4I/bLcTiayjxGVQdiZTRvSN/1jtlcwxRQoxyfS7OnGjNvEa+O0hIvo7V/n6aWUcPG6htiGG
Qx64rlR3XRQoaqPYvlIW9jkTNk2rMFkPtMgoJ7VrVS/MzPCARoB4SiJ7/i5MUZ3s3vmeWmr3MuWD
4k8BYUHWoLY4Ga3mSyYuUFKbJk96j3pwYBT/h7QzaW5bSbbwL0IE5mELgKSogZQs2df2BmFf25jn
Gb/+fVAvnggwiHC3o6OvV06iKqsqh5Pn6HtPCraIIZe6TEyEQWhDvw06Rma+8YtLnwgndJjUOvKe
wsS3lRhN5kBIP3e+uBe9R888lOqDVRmOOFMZeMJjP1a7rBgB/LROkbqa8Gr0/q7yJbuiCR6ZW79v
VeujuEYRBtowfhr4iZUwdhX7ItVK70mSfgdsYlTupfol3qml72biBO8/pQaFi1yqH/Nqa2eXkcBs
HeARQgdz8q0t4cByg6CBUifeU8r4jZ2HgmgHnr4Rblz9RsjZqMzO54M29eUeCFJgFHBB8qj25R/F
oJ0byXfeb8FzFOEp9Oo3ze/3mi/tYYtEom8Lebo+JQr06goqKFQX4HddxOtBLlNaJ257MtXM9sV0
LzLUWoOfv31KtswsrlNF9wLf7EbhSQ5Hu9EOQvFLQiHntpFVzsuOveOoIZYmdSPCulzLOoEZO/Ys
4aky44PcdzYsiXpPc1f7VnVwrSa155hF4yRjsgHXWCGrZ9OzUgRZDxBl5j8vTadRIwCGj/yTJ8F/
ZbiCatxhXdOfPamB87KyJ0X7mSjdq9A2z4i9/dtDTNmoxCPDvZzplAefw8Qxx0+312QVab7/MHAs
lEdZHDpwlz8soAAZ62Xqn7p6BxUC7OSOooenMt8n2tFg7paRBT/7lCLtCfVyAwuanH+aRRIQfHGl
9E4CIdhGn6N8Z1mf2movR9muGO6iqKPKVzlhcW/W6oZuzvq9IDYmo+LFYi1XbArgbyLFkwt+s7Af
wZZiicZCG0KdFhmOKbJ0hclQB0Obt1dr/RzPhmfqDp58moPLxQoiVWOa1D9ZoXzqjd4eGWxH/2kX
p8Hxb029d9Fga0IMnfttvn0+5KuJZPhSgqrhqfRM022MaF+r0rTzs++Azve3bb3TT1yGGbMxYFsE
AWAdloBvIDaKIJAEoiUbTY2tx36V2F7N4I8jy5E02HFLm1WBB2+wBYE4RA2s5NkQ0Jm2g8kaH/IS
6gxxMuW90oEet6VO6n9ZVeJ/SdO83jhM612AFAJNJqIF6KWoJiyWhqqClKpTglIJPWqaPXd+5t3T
+JnH1jbOx9rVLm0tqriGnBQl8yCIso7JPPzr9W4+jq7FFPc+C8yvkaBO+0CMw6MvRvXd7X25+qEW
cR9QTGr1yxi69PB+qgrJSYgeRX+v549JFbpWu9XSuBL8AYacC1kSePd5ZOlyRSmgVqmVRumJvMlp
fVgxq8+F+oeiwG6i7Zd0dh8cykxwtdzYiHDXr6gGa/j7pMGc7y6ljBRzSDwLMfsTv6x5TUpVeki1
WHm5vZLL6g/kLhbRM+8ovHlQGy8ObglLgWkMaOtpnRfeD7RrHOCPBeiSQQ75OFH5nFLjQ3O3qryN
03XN9sw+ynWBHAPtqcvFTSAWygYBKTgPErQeNRa1jJ1AgOIDtp9YVl4Kpfj6958L2JOSE74z63lc
miylVhasVkHOD93JcMJnlYMRfWWd93HdMMX55ba9dd4FgIH2G7MPXFeQOV/aM+Uxz5RBS09Zx8ww
JYk+8AW3yIc+e66GPJIPVmxO1R3Qk9j8ddv2NQeamYIQ2cN7qe5d2m7GPCnrekLPL2UEaxobWmmK
mrl/b2VGJDKdwYUA2vzSiozUDAAVEQnWJku5ikXpbBXSuLtt5Uq0B5ABlCVjXvCf87RdmvHTXkzj
xktPNLNsQwucpmfqpLsTgV8HwbAXNH+HSGKQmq+C1z4l5lYgdiXmZ2wCpCcx9UxHuvRW0fBTjtKI
8B0Id1vUo2ZfGulJNNIfstZ6e/hqAjvODa6jofGcTJ1+GGVzF1XiuPegKj9kTfIGr1LqxOR19gxY
c/xGbneGkqr7UPpvHkqgEpTHyflB4y7Hv8oJ9d8YdpJTYwl7OHXOAwFJXT1X3pYO+rXrGEDGPO4I
XQaN5svNYTREbkWxS09y68Vf0Dn0XITYhuc+sVS8QZM3vOHaqSIZ5lzBhCKjrHppz2gVK9NTPFtM
fltWbAPOSIkH+vvM39JVfBdJW0QAlgW+koyPdHg1/q3DsgecWGDbUTR6iTv4OGRfEu80hIAfA8aP
3a5hOkdMhWpnpQI3J4ydLoCg6BDpVb5XlNR6JFmIHBChimP0YecmfiW8pL7P7LBUm3ej1RhuXQfa
g6+V8YEu3tkvC2GnRllx6CPFvxeVXrflpux+qyZy60KTJw6SZCWUjkp1HOWaXDk3zD1VMI9JsLjZ
eG+v3dSEQQzrcsaJhhcb3CUADinBIV8lTL/JH94C0bMlKd7j145a+84oArq8feSvOhVdxnksAHbA
ZT05FUxProYqOzH4/FBJI/ILj2qQPRnNt9uG1t7ErcIdSbrKrB3+e+lNcdOEAoINCIISyCBgm0qJ
23Cg48k4p930dtvaOm7ioYVWkpEHKjqQmFxa8ybSUksvspOi/9sZd/PAQ1rZVf9H9ZMHwMSf0Ha9
bfEdBHzpwpiEDokeOCBGJAwuTfpDE/aiBBG+FqBJA6Z0bHI7FkLrVwO3y2TnTAuS6ylWlTuULQB5
9+jjnBXUmv8R41z7LMO1MtpGV0ytbeS60tqFGCvHqcnkb3nrFa9WoJU/fMAEnSumqc9Ul1Zo32tE
z/YqCLuND7q2YWC3gUW8wxaWT07nZyXApT47CQ0jKYVoUz8GSDS+xWbvaG20RbJ4bctIBOmNsYT8
WVw3Q+DXMdlbTk9dP46Mmj752bhPkOALPPHOUmKm1rbk+NYnjksT4B7MUiZjI8vRlLHTUT4d/eyk
w4BUWPtM/16a+T0d8DoIdhb5+G0nuRLpYnAeomW4YEbXzcfxQ1plpnJoAKFFQFYUGmr3jDt/TUFQ
3/t94X1mIMHsnFSJzdcAOLBO3JRQ7Ry6HLarQBsApd7+PVe/H24CDgjjMuC/L3/ONCUWuVaZ8aTE
saNGdNWCrEPmqoszWm5W/uKrkBWhGGhtWJ7vsuVpoeRKBoHQ1hybXlpu6SqIYswBNQfV7XTBieOD
Eoh/namzzATfNG5YOt6VSyueNKDb5I3ZqZfuGA63k+hTR2ukzyfHEHuA+/GOysgGYnodEc5GIQKA
vQVEzLJmJVtxl4jjxN3TQ7ugnkmwN6LBa4sH89o8zsWgLuXRy88qM9/yfGsWu2XmPScei5+SzVb5
tfOvzHBaGvL0ZZdpbmB4kkIclZ18ZCJjQPCl8GnwXj0gmP60keauX6F54BsKlhnlTlq9iDsbfyiV
cVBYMiXZTZ1K0Nk6Sjbt5K7eIkCb93zpecCCIBUipZvP4WLxwrFqgnKWzxXyB89/FYvPomqrPoII
hDY/RvN7bW2RVF1zCUBKOCHTvDDgL2wyRVkDV0NDlc6ft68NbXIjuA72t0/zlQIjM+xwu3GkmOIm
jr78tLEbakY86vwkBQUyBXRZn4OsdLzxLbtDL9ctTM2OtyKIa87ILBxHmOkAntvFldYpTWxM6Jif
VOOhSN8S7b4StyoE1+6pjzYWbwO1lawLOjR262iEh/M4Fcz2wl8MG5bCxNmGN17z/I/W5l/z4ZKG
9bMylMpH0kZLdm0sO5lR2ErxJaqbO03ZUkW45hvAUQDXQP7L27A4zGLfRpHQkXNpGuCKqCHOgwp6
q8F25YQxwAQXqkWQAnJr8U3JIJXNlMXFydezbFdPhlKCTW7lwzik4V0G287GIl75LL6JjJUJMIYL
ljNTkxUlRZa0iBPnRbD36RPbkJf8paImLSJaWuA757zBpOu/OFiDaYbRaHbVSR1k79y1MM+YhWC4
GwfrikfMo8HMJEP0gaWFGQHUcQwr+qywQGG3fyuG4DEW39SqJ+ksnhMay40yHuf/Qim0UyBrCFCa
gO3eztNuTzfA9QJ1o3T1Dry6uMmo/FFhoQbHj2Kyd7GnJUybWs03nzqjHb4lYxxGThExHer2o5rf
NaUSik5LZyFylTAW3C7S9IOqMOPkSm1aajZqucaPGCzBj2b0UCHwy0a28cKqdsZoVF9gR6oAkVdW
sPNQBjF2ahP0g1NWNcjAUSsbEOxwoP4SWln19wIDuLrD3H3/O2rNYdgnute3n/JMb/q7qqhixS6h
Y6lto7fkcOcb3VxNzLyYv/qjDv6ggEN0Y+fmK2+1RpS9qJjj9CvVGzm2it4qAp0otlSOelocPTGl
cF734jEDBegYU2OMdhgEtWzXFZQKnSXOolJ9+GjmZbJBR7EOAHm153ERICoA0ShlXN4tCK2Qi4JS
ObFNjZ0nyjFPG1exDlKiwMbp38PFu5+YxvHj6GXqvY2AaHVZv5unAEV6CfhyydsaZolktkain/ra
32elLpGnhE7g5eFGpLu6sWdDVA1mLTead8tZ7LKM2qibCv2UmxngESg0kooMIrWrhkHl5rH3Ns7o
hsElC5VVWgqwqFw/AcW3W+gJLShO68KVNNU24t+C9WXDs+aYZOFZPOhg20Ee89guO1ehaQRNL3L6
wAd3O26q/EEJ1T9TC/A+DRJ0wsJ8Ut/qEkh5lyn5vuh7/SDMKiO3f8m1PQUgzKZyF2Jn4VJpGqgd
EjeAryrJba2DKu0ooG3s53UjIFvYVILaZWhBgJbqcOTppwYgYE2TlLY69/7Gcd2yssgKUouSje9l
WKnvGwqNRnZQtY0AcO0ouD7FaXqN1Dv46+UJhK+SefhcVZAnTl2GtWTpzouPUDU5Ctrkobnhl+9d
kks/4aSB/6ezMZ+GZeEjEFEHqbRIPRFCpQ642Qmi3VETd2n4IsfPo/pNlL+IlI1FNXMa6lZVN+7R
F33yVeY7kq0X89rnf/g5y5So0f1B8Wt+jqI8qh6shfpjY31p5P0QPfTZRt9jHZGCQiLoAIkws/ez
2peLje/HkaEJBsKsov44xJlh+wXwQY9obg86szrJqc9bwJPy0mnF6JRo0e5vn49VJMJvQO8FXgg6
c/BzLQozshLEICkN45TwPtJ9cuP0699boCrPGwzUDEajec0/BIzmzMxjTbV5KkRBdWIOuysmxZbY
xZWdo0QBHJN6DJQzyyu1zus2R+iQK7Xt94LyG8DsoxA+qUc5TFzS9L++VqiI0NUA+wGSTVlSlHQh
GoGdELNspnivyZS1M6QB1VzfEj9cH3o6byQu/D9IUzCnl6uHCGchyXC0oxbZPWR1E9LiD18kz9o4
iasQGKz8RzvLgy/XNA9E7MT9ZJtQVcThF8C7u6L/+0d+tgRqhYYAf3tvs3zwhxAXN7uZVyXjUtib
ba3You8ndgt21/USTzh2zeTdwbEKUZM3CPu2zTSun8zc3XbM1aA76bSKZBf5habMQfgicBXhzRMM
30NbcRTsHomnNP0SyLssVd885gHLgzG5ZTGcIy17LYbhjZ7dDBBN4nLjl6yqe/OAEI/lHHpwCS6H
CHS/BEFay9aJHIUer5TVxzIx+rtRyeIdgXfHdKAn7cvGN47eKEvH2wtxzTyTuhCZsiMKZYZLHwv0
soisDPNCb8EQ6dduYRAGZpGBwq91nOBO1jPUGbWNz14lDqQm9JdpS6JySbFhcf9FvDTg/bX2pI5n
L/yqUWULp99mdvS0jWxg/YUqBSfINICDQcmyBKN5oxDD8FMNp8mC7lJo0TkYHMH7h5ph2asU8wQH
btuN93p9pDA6o5kQi0LRdjnVMPZK0Gu+PJwk7RMYKp5TWLifM33ciD6uLCPJ3WyLMbqZuf1y++pW
RLYmMIZTyVQZ/CJ2a2YMBoPNll6lsNyIEOYL5/LFVhkoY25xBoTiNfOD8uH4Fr7Y1l4fjSdmQR57
GvSFgERLtkU6fO2jKHsxOoFQ7zoVGMyoEuhqjae6ZjK1fw4CYNKZ3cBC+/djwXOq+NHY4vJrTbDu
SBiMJ2MKcARHzCvXEv0nJUn/ZOqPqn7shOIxL+5CYWPvrq0m79U8Hz+Dz5aDiKIgqp0XN+Mp0I+h
IRyz2NYBlNw+31fX8oORxTmbspwpRLEcTxT+DoYa2kk/PrSPfrCbhK19u+L0CBbwP0opsIcs2dEG
RsgsI66mkxIBuQy/KbXsiOJPQ9l4r64ET8zE84DAvg/4hq7/pR9WBh6e6e10EirQTcbB/Co2jA65
OeEhRLu7LNl48tf9f6hlP1pcXJNxL8fM/2PRaKe9qeaf2ucJoiWHUgYKmUP+iPD8XTbYcvdfWaYd
QM2cPIbTd/mtUVwNuu7300k7e1m6q4pDSn6+p2Cpxz+qF/A/9fQp/dtK/dzfYiAMiDEzsqtHCWbg
fiwlZHyiiEJfKOziIv77a5lRHUq+jIcTYy4bPtIYxaEh5SJNdGWnCQXBGzKrYdXUXM7hrh7Dk1Iz
nq6KGyfiipcyAMFTR/AG/nuJS5Do3UmjUokno2ufu/wuS4+1+TNW22+3T9763XlXlmICavZUyIkv
Nw5AUzVWkS+doCKsm0er6Oy0QCPUHeXOySRlZ9S/blu8ci6Y4FMUeOpxV2YgllnipCaNFOvSCRIc
dUrtqJYcOfrTJ1ClZA96ex93/RHuy+cNu/OnXL4L8+QgYH1qSTMT2cJHFa01iX416ZQ9CubdpEqU
1eCEH/+F8pe5ryZ7LfVsJxl/HUPMZnmKgH1QYl8W2KOk5di0pnSKaib844dY+N6gyhieQ2Ejj1ln
GJeWFs9sV8iNFA0Ge9lEdvtD9N9k8UtWxm5w70GAtrGc8/W1Xk4azDAwkR2Ki6xJ7IwGclW+qx53
09ni0mY039PQP4skyNY8GEd++dx4t81e+0bWizYTDSCV4PjSX0MLihtNzeSTaTDJZO2D5tlAz89z
2vCHIG4s6DVXxUXpoM005VARzI/jh1CiEsN4isxcPqVgWfveDWsb7WOomnZpaYflk9DFdoK2x+1v
XJ/9ecp1JoegvKFwm15aLZpAH6cokU+l+ASCq43rXTa++W2/8bRfWUvszJ83o/OJli7tlF6ihKVe
yaehqB0z/xEglBSFBRga1OUs7R4u+NsfttJZIY+5sLjYvSQbukkzanYvj+04gY88t7PuK+1xQXHK
oTx0gqvWFqJlhk2+bguBBWjczflrM/xba+WDZx2a1O5LxCRwszo0DpmvHxLZcDQFtPsWaOuqB4DV
4rqY+bvwuss1yqNUbvW2lE+FsI+82Jajys32QD2lEgK50vYMhlu3KBOvlJmhDSBqINPhqgTgcGk1
GKWC3nSH3wXaL8RTnMEKd6LiFiQG4i8idoiNK7s14M1NrbvbmzT/24tzzZOAt1PkBjq8HBqTtKqf
2qqViY9MDT6IOt9PXhLvb1u58u6gQ0OsANUMBAnW4t3pq3Iy08DDE6Ls1RumUzkpTh62rqBnDASL
bKdCTaveuIyvrezMvUliDZCJ7Vzspx5UfSVQ7zrl3b8wwPVYGAXUcW1lcEfTRglY+V0Lsnv7a6+a
nclD3o8Zff9FgBt0pVzUlUAVEbQ7cua1MLqDntrmcNSlr0VcfNaFvRw+wur110ESnJEfLC9e2xxw
cmzEvnbKh7Ji6rUncmmQRrn9gde2k2eA+XikZxDsWyyrkoRKFnmBdoo8+mgx46rNn7E8CjA2+123
61/KyDjcNnntaNK0nkmawB4yV7GIr8VJo9fDkT35tS3umvFVht6vjA59/llMjH0/xba0EUOszwZx
PMHcXFSbaf0Wizky+ytAMD+dEjlSdm0b6sdaMKrj7S+7ZoWOMqHRzKm1OoFjoE5KHhTTSZ4IaMcQ
vRrocv9W9YJ4hGeU7JUSIcjpZeRXeXBSx2U5nXRhSvdmCPOKOSjhxm2yfssurSwcP08tnZY1iUGH
iOmjgWjLDh26BrpUUzhantpvrN0Ve7ybZP/0ehmaWsLeBmuSEy+OpZMXKfr3XLPGvdSZhAeaF1Q2
2IAtwe11fkwc+04g95+IdnGRzbpkFXkIQRfNbuDLXhMweQVdlpCXTbdxzOZjdHk3w1WMCDR4KJlj
tizqBtkA3gtBrVOVirYx+nYwjDxJnzT/92Q+KNHGEVsv5qW5xakeSqFPLRCeAJUiR0tGhwPnoNtb
/X3F9dLQfL18iLNk6sdq44sGIJT8XyR8H4MwmuxWtmUjsAXjQRC0maGzPavetx5lmNvnbY46Vqs6
VzWZNyfVWtJXGGahWzFx7illkPbX6B/1b0XyO4ab67ad9bkG/z+PVcx0wXCjLr4yqcOgFBCYO02V
/zMFec5D56UbL9zaHzHCzBcdTfJVym6XSykhczaYeWqerCQNHeB5fBMdI0D3Tf/ffM8HU4toTk8z
Uy+gX6EJZGa2oRbZLhyg/PwvVu2DlYUT9v4UdfnIB5leum+aCS2+LV6haw7wcc0WGwObcp11PhuT
Gm4mFJmT0s9rjTdTT2AjiT7f/qBrp+qDtWVRfybByHWPZZO0pN5brde6/tS8jpb/GFfjtOEP7//c
0rspYZA0wTo3F9AvHUKd6irslNI8jWPmypBdeU39VFvSToxMd+ruraY9IMx2VOXWEe/jMbHDVjpI
efvdiryvxae4M35bsWcr00GRSH4o+AexdE4V3R4914DoBy84jEDqc9Xu4o6Q9NPtBVtvz+zHMgUY
AgtexMUbMlUhtL5gYiAkGyYQcLztstsMruodM9XcumOvVNFMdIU5plSQKf4v59bVISlQro4Vgu9/
IuuOUdQ0RzNEsIMKDsKwHR1vaP4ownOQynabCn89Gc683szBSFBDqAHG8XLDamEGjgqFcuog9XPp
dCm2GolbCI8r4RO4aRNbxA4zSfEilvFLQWD6JdRPpVLYWY0S446cz/iCOF711p+zoNq4Ztd+T/Ef
DiUTOgNYa9+HSD5c8lbO3IbvVQAdOhi4BbP8p0gpOonxN6G0uo2wdz2UCriW1ILxc/pnrOLi2lDb
GBqZUAc5FMu7Mpvoz8nZAfgG+a0l/wQCFaHDajKu2iXH1ONcNE180IrfgxceFblQYExIqntV6sb7
sdJ+3nbpK7ACsL/IABB5gYEjnrzcZLOVGI3xAuPkm9JDL+iPVeO9Mkpt59YXmTQIoVhXr9s7r072
0EGm6qOm3NeSuZO6s7yFAX2PWy/viPnXzCN44FjnXv/lr+mFobc8j2ax/GUgsDCZif5mwVHrMMSl
tT/Df6XesZ6N9u72KqwONoRhgCtYb15XuCIW926rx3INg451mrpsNwZf0dt1hPzZmN5gGb1tat7u
iy+cTVEuhgOeji7d1MsvBJysplnUWOAm9F2dv0L/bQtosybwIeVf1U+3ra1cfWFt8QgrUucX3KfW
KdP/NGNtMznF9O+3WSzwtqHVa48hdNAYX5tnVPGky8+SKn0UEivwTok+2iUPoxx8t9otNp5rVqhH
0eQHpUgjdLFPYtSiOC1EHkF1BUuEK2U/lXTjRKyCIwpQMwoZjjhCI3Kfyy+RwSDrYuELJ01Pa7fX
csFWejk93l6v9a0nM8NLZUN6R7YxAH5pBqB8JWSKKJzE6jGiZTdqml3H31F27JrMVj1XLgBjSBvb
tHZ0MhGT406aBqh2SaWKZIsQaoXin5lCtLvpl9XUdtf+NKSvSH1s2Fp7OlV8Koc4ObBa9uzyC8uo
i2Ihm4Jzn/0eQunNbJ/EuHVBZkCFpbr9luzfigGap4qyHs00ACdga5fvZVsFdTWhsHFWOVNp/aN1
YvGMZgmAfAbfp8dG+7eH0KttP4GcR28NJLHQPEBdcwjnZsNXNBKMAmZTK3H8ilr8Ft/DlcUHAkOZ
YH7TyZoWh3EaJ92zwj48m95jXPiUWTQ0pX8X3le0uDZC4hVbH4tBnRC/YsoTN16OQoDo7XsPzu1z
1r1G2Tev/zyNj6PW2Z5e73rpMGm/SsEOiWIZTsz+zaqzDJWZ+k9XKDCXTKKtwBjfzFhbfwudtz5h
xBT4/UxjyC2nLhxDRH55HFMlOksh0Lk6o/6aDJ618cqvCI5ZAVycw0y9HLjhsmI6jR7lQobUz5rs
28xTu4kYH+dcpICHyReem7w8toXoGv94Q26Tj8sBLWUwV6lPAyj5h9k4RyBKHYvdGO2bd2DfAD2H
5qbh1rmcL67LVwFs2Uy4/S5eLy9xJSB4PCMYxfjcBk6dvap5tS9n8mX9Zyv3d16KNsPGBXTFGcFi
kc7QvqCrt8S5BpksJZNhxufKug+qN6l9Dv37pn4EoLlxD6zjWLoH8x8mANFn4/G7vAgCPy0hyPSy
c5B3eyB0dhiPdsWX9rJmF351JhXFDT03Hr9IXvZUDt1ffyxryyAsjQwQfCCKL39BG8ZG0XuldhIE
ywnHcQfxS0LVQpKTg7nRgl4vLJSHc9cETP0cXS4CKl8f40o2Q96PTGv2YSoE9jho8qOXS6D61Vo9
q+0mm/d1oxCsQV1OA3qlupgEUxqasXAKCwnubjXoTSezfGk3JaBAxbGunQZo+5fbj9j6hgfVQsWO
ljTHeXXCpFzvpEIeBOoIZjU5WRFqOqq9EOZww+e1Z9ejZ9GDC8Va3AHgSLcE5q641jtvM33+mcYO
9v/LjaXKkapSP/ELPD/I7SFhQh8QWPCYUWB2uoyD2iVp5gpQIdpZGsPjold3hF/yQWsg17m9Huvw
xAS7hNQB0go0s5ahPjrJaNyaYnIOxEHaZYI8ONiksVy0Wx2sK6YovTEq9S7iay7x/1lPnbQKrPhc
D4rixjMsa6gYeyiHcYtvas2lwDfBOgLoDq5jLtXZ+T7kS7kAPitso/RcIPbUMF9gljVkgZXTPejE
Ktwb8vCZc/zIJdKNblYZd02SHop6b2i5XVXDfkzLnzUTZPLGWVvnCzOBPbEFJEogg1YrLildEgRN
mp5Fz0LnkadeOnRj6noFmOjvUtU6hrZXkBlqDo3xkKTCX+84JErmPJqEXAP3y+Kwc7uqjZwb6dkT
79VM5cwlbrrVYFgdbsDGcO/BZ2DOAp7voeSH9ffVFvoglCqIa9T7QJWdtn6xoChotTN9zP1tH14H
pgtri0/SVKFt/dHPz5PZHc2yt0XvWAzu5wj6PMgMtJOsbEWK70QuF8/fbBPCDtKh+dgYC5uEY3Vn
DVV+rmEusAOpy3eRnL0wc/SjUsd6z2MVPkRdCDtvm46uMtbRPcPAkG+KVu4WXiT8CDJhq/t5bd2p
xcKSAj8REJ/Fu+V3ytiM3Zif6b/gRaHBwGDTGeBfo+9Bn5S7Sd1mWJM5TMuloGsAJx9lF4L0hdHK
jPS6r/X8nPWoKWi1Kh99lbnBsk99CiK1f2f6Pq+XIAiuHqfeAwKt33LJKI992Zh/NpxhXvjVr+FX
oGWMvByQlcujX4iw3Rqlmp+HKb8rJd32X6qxcOuuRp06tGP9vrWQAHGReblt+eraz4kKQ/wiOhWL
i90KR6bNJ784i23zuW7HaOeVjCbL2qQeokw0ILybsp+3ba7u1BnUz809v94Uh5bXtyYAgRKmKT+H
FPpAxkcIcxWt4FTA8ne3Ta1C4NkU/UJQVQRhZAOX66pPY03QIxVnw/uuyJ916/Ptf3/2ksW+MUcw
Q6XJwWhpzJ/64croJQQoEkspzpp1Nsxj3rlN7Az1p/FV0FyUem9bu7JZF9b0S2uhPOl9khjFWU1e
NYSDtZfgh5++odxy284q3iCRnDMG2Or/899LOyVKJbFmjgX03O4I7WD/p+SVF/1X6M2ceCjd2+au
bNKFuYXzm5YwErhgbkKyLHprt5q41zYJvBIAAsYuCRwWhU9LMM0spOh5TuTKFuo3fbyPvT9eeZRK
R0eAsGOW/O+/CNUC2LQY/4DramFRpkjD4AIbZWYPgeDvVFRL/jcL85p+cLw6ECGeMbHAZIKwS2Mf
7pKRMuJtK7NDLd2bDpkOoSsPIjWGSyt6lIxWHObl2df3AZS0yYucZvZgbGAfrznARzOL5eqgtMnr
ejaDjGGT3Qfy3e3vuGYAGDrYXwgSUBGcHf7Dag2NPhZEsOXZNGtHSp+y7eDtynsy08ojcElaAAhh
cTYTpK40Cg/V2Wjv4QVvVVs/9m5MzKYYezF8luQ7NLGH3XBn1Z/DQN2hQx7bvVO1ribtqbamW7O0
Vzbv4hctj1UWlWk9GNV5EJo7MRZnB7Gz4E8nbhUlr9xLhGVz8MTg6Dy0cbm8Udo2sDgasED3oyN2
f3TzISR8kCIflvWX21s5/1sLl2QuhCyIvgK0REt1hEHUk7JIi+bcwi/pUNpBwraOkrskovH596Zw
GSQjmfOnh7F4PHq9o5Qf1M156iVHRU00Is8bD7eNXNklpkDnwIdWHUds4ZrYHc3JaJpzCldknDKI
Hsc/jHy8L/ti461fZ3FzgcqaGfcpDlC2WoR/UV9zK8EhfUZT4kGqD6OBa6qvivFqxLqTqtE+hhXT
E9S7WtAPQbJFbbj+Vkb7KIYyRAESC3qpSz9RYWqEprusz/wQQHS/E/nNE9wBMc/ba7r2EdIU4HTv
bGg45MIf4dAOI9Tw6rMkQCSd5fBTygch3yq4rJ9J4DR8EMWWWYVyyX3XwLMsZ93UnDM1snvpLY+O
iHGPCuzOY+aU6vH2V10xR8EBpRVAsPxZNk+GRlGaPlYawib9i9DuQdZ0tSO2b5UzleJW/+RKfgIn
zv+bW9ZXJJgS4eIem7Oe/TtGHdLUD1X5TUJsyHPD0DxGnmo30a/b33hl51DeeqewodDAIMWlh3hx
UqUVGmjnEOEttXuYk1mv2HCP9XU1E1Bw1KioUBxdxp9SkhbFmHvNOSmYxWRyuaeC4mWATF88o9i4
r674/Ez6jeAPrVDyx8X5bjoKRWbYt+cxyn5NDO9HYDOqSULyciuWv7J4IMhmcBd9bL5t/ikfXjmp
F6OiUcT23KifLb/8OVnx98H/+94hORo9eSpRpJFURBZmWk1HHz4q23MfPXnRWVP810rbCcK9Xv3R
e4alfQr7lnQXTeiUKvmnzL+77STrKcn5FzBbBhUYw5rwFlx+6CR6sA62eXu2zATqNbsXFTvwH+R8
72nP0+ROSeagUDEG0A4+N2S6hfW4hSG6chovfsPsZB8WW5Zzb5yGruXwUxBpHlsleTRRn63hH0SI
69skbpGCX9teenKkrHRQOf+L2ztv5boHWdee5fEuGH9nRWAX+X5jaecr+PJ5ZWk/GFlEfF0Gi6gZ
D+056R86AzSM5Awa47fiJ2U4JP6x0v8JX2/bnHdrZRKAFD5F834VOeUyct0pzF+4bego6AchP5L9
42lbRcyrdqBzg7mHnB9Y1uWOTboVpImutOcwsn70iLyYgfAzjf4Z1a2Z/SsPLauoo0EO1Q0+uixX
TV0kTWKBKSvKH8P4qWmzXclkJ4VLt0+MXT/R/Gl7W+o8aCaGz2JWb6gzryPey1+w2EehHio9RGbp
nHTVcyQ3n7Vgaz2v+uOHj1ysZxuZVp/R9D7D/LqrpcC2ukdV/x+/Y/4RH46Z4gVh7rcq16ecuZ20
M/qtz1iXXefbBF4e0PdgjZi7vDTR9qGIoJc13ybqW1I+hT7jqk4YOEVzT8nmqCX6fRY6KvBmIM+n
2NQefd23taE+igWNFbWzVWG0NURWzH4jM1qnrpe/bfF6JCXvYW/y+eUOkWLSiRf9RYo/MwZhD/rz
WMkbMcZVzwW0Q4qEuBfEZ7NffVjvoI7bWhH87tw2n8SRzqQVPnnh3CKXn6bhU0bBZpqKp1SsD5Um
3qF3vjVGee2Y8rSATgGeyXu2CBL/j7Tz2JGbCbb0ExGgN1uybNsquV/ShpCl955PP182MHO7WIUi
dAfQoqEGOpguMjLixDkmRAyTqc7DqzTULlKgjTq4Wv1LX6MuvrV9BXc9/MnghhFrvhxp3tC+nDjK
wAXGs6g8lj/nanLvu7ZblwTiLPTS0uUtSDUubWgQDdeqFY+v1VxtY/nJUrdjexpHf1OO2zUVsFt7
he4eukeI2shpLo585nSSr5rZ+ColvTeE8d6gzQYnU7X5Yx9bbgVlozxt7o/wViz13ujCCdQSdZA0
S0aixD9hsrMsitpfzeJIwHjf0HWZ+Q3FA4u/gHOAWlqs19BDb1mYWLKKwBOKpbldHzq5/UQX3MZP
fur5t7x1q6h5jehgQVJubyrfyuhHIfXfzcjezzAqmHW+HZXUKzV/V6E40H1sK5in5Wx//2Ov0V58
LJB0MpyCRQZo/+XCK0YYQnrNWmTyoSs25lckX4Jx60ypl6U/2232K6KV7Q8EEqP/K6zcfuWpJ/7+
4k69sL9wmxDSjQ1Vf/ZCrB4rS/poj8VaFCY275UNGmVlXBQ50GXGw6ojJTWqanydx3CD4tB3W3sx
jfY5K17D2XYbYNtF9xfU29aajbUJFpt5aRyGRlExAOPF+/xygtPO6HTNH6bXtHMGT7Wng4wiEg1h
mv9JivqfsgYdQNBK+6hSq20oI+bWWfFmnJVhZR5unHGDNnkWnCwZNRXhz955zF4iIG6zmC/R5W9V
8Ud2uhMqYN4gAWD/LjtrOMcbfgu4CWUSEow8BJevF9jIDH1o++lVtUpPCcaDXm57a/DGMHXnEJai
4AFsxVT+yPT/6sp5rX90gf+QxmusCzf3OL2KcI2S+Gboi3vTzhs7DZp5em3z1xgeiy50Ve3R6ve2
tZ3aXW85+5KufugAj6I1R452MkRRyp/cCFZ2+61bix4QCnfUTqB2lxeur0dHM+jkaXptiseu9OI/
5cbp3Rnky4vab63n2f5qBSud4jeN0o9Etg+EGajOxRnzpXmCoSWbX0tklkaUwMIO4mpo12dSe6Bb
bFIOqpsEs1uiZOhbzuoT/fqqBEdJTR78DbwxhNCXW8+MirG2DG1+reL/IBl6an4wRY9V7FReNVTw
MJeeJHtIbIF6raVD0DWuEvzu8/x3mPy87/GuHQ6MKWSUoCBiHeh8ufwUW5uQfFHl+bUbwTOZ1Xyk
Qfif6UsoEgLjozOTZm6u08VlE/aDodVtLb8aceAVlurSQf437T/9+1DoJWJGgU9xk4oD/+5A2zFK
PYZUya9IwD4OqhW5WmavZAVuZFfoK+P9zHsEYLSz3LFSDbqEpgP5Newe/BGV3odIem7jl9Rv3JmY
SkPqMtTX+m5urdKbrjnug/LbkuRTLWP4rH2souAyuTDdJFu0rNeADLe2JVxKdJMCxxYsMJcTGCaW
keIz5NeCv18n/h5kw0ek836UYbT997V6b2qxI2YnT+U2NeRXRZ+3/fQM66f3/2dhccZslMa0qtKx
IE+gLqrCdbR0Jeq+duk8fN8whGSZ2XOLkDeMI9WqjUwWVcoEHQoZEVdl/ueB8LDXeZDCwkBRdFkK
tcKmV7Civgbwibb1PkWQ6/5UXQ+DP82VTF6IKhuQmct1dxpJauIm1V5lZDTjtN4OYNozStj3zVxv
L4IO3iailoOzX77XxppEV9HO+uuE6GoiH9s5cmfjIUrWyqA3DHE4wSiLjkki+MUFZ0mZ2g+Jor/m
bbWLzehU+vZfrQH32mb/3R/T9cGE3ZCSK5A2Aapdlhp46uQZdL/WK5eKG8rfSzzbfQvXHckCtwV+
i9w7hRNIMC9Xp510I5/bwn61NG/MntpqOje+ghsdHLeJuxzAqvTDiIYGkOizA+/1ygdczybVUFwC
0FxxYpfp6wjg/zjrkfMaNs9dJ8NK+2zWaDxEK1ilFTvLbqtx6oMm7EPnVQpjz49itweXpDrHPv15
f0avAz8xIHRkmE1qUctAbJxktZ76xHktnedJfeBN7frwanX5DyVQjrRgfbhv77rDRWwP8VYFUAqe
3VqsYGEaeUJLufRqhK2OFNShUR7kYjjVtkxbUu/R+g1DBl1Sz858ntPQbaTf5aBx59MvDdwnWomA
bkwAVXUh90hDLMXuxUWpwVMnKj3hySqkzSz9SDrtUEvVNvIh6B2AQqzCwK7WFkN0JQjZOeog1Fwu
97BtDGgsB5Ugjf3oTBDxSkHdbnpL+jsg4nd/um/bEj6GqJ4FVi9ttXVXZ6E9mC+dbUwPUdN8thtU
J+qqtnaxoaW7++aEM7l40IimYticwNkR0hHIXpqrS/SO2tqAVbHflB3UlOa+r/uPuul/MftkzdpV
rkD0xgg8KVUJEDjywrUFZam3DX3SL5311bT+66vgEbWQFpXtHA1dPImnd2sTej1CbOoQ+fNmQRl0
2Q6GvHdBJoGmy7qfIcWq2hPB177u/crN0snwDAeA+v1JvT4yYpycGgFOJ2O+9KtDkitll7T2S1XD
B4fNQ2GZzb4IZOVAofJR6/z4KUykdp8U+beC17IHEQraleFsfiycCnmR5kTh23/1TQS9q36VoOLq
0hQyitwtYt1h1lnWf60B1W76v+2XWELdO4MUI+gyGuWyjytTIUKhyw2GIcj/CP1wHzQ0Xm6wTFJ6
xHQCGB2fGe+Xud1DXtejzNR+Bk7rRh+1v9ORdJiOnup901eXG0MUzB+8zej2oSfw0nJTO3rYdyVk
jnE67JSapgc6BuyVIOoa3IgZXoHETwTWTOci/DCcoPTrVHdeLLk2v09Bh+9XQt35aqlz87NqM5zm
NATO15keycrt/CgJXAlfU+7GaaA3totCKz2Ec9Hvs9oe1vhgb00DRMxItcE5SwlH/P79uyJo5KwT
FOH1HMxPcKgXbqhOw8pk35oGZLEFphHwFvnsxTSYBZ2Qjer7L6AKyseZ6NhxlTqhSIwmkWvOZrFP
rMne6slgvCgakLXcLAOvHbJuK9mxtS07NUW0K1ljH7ryOWCIBCueSEwJxpCFh2uqsUzkOMleM1VN
z3oUKvvAT9uzHyiNF0b0SYAqhkXKriYw3fRm3t+FVwftzTyqOUKvBBjYcvrDLpK7MgTCbGXOJu/l
aJvMfkQ+rvpn5I2Jt7GJ5AxKWioUw5crPVVRChmFHZ4gGR5+pxkBdx8p9WFqUhnobdj9uD+069ck
BsXkCqSjeNctbuLEzI0ujYLoZDa/9PHTgFYXFE+76HOpQvwfVjtf8iR9jQnj6oZEOguXxSYDQIqH
Xey0IEQQoErs6JRrOmKNlRrs6rnVt4nZlG405Wuqc1fxxsLe4kYeUCYoedcySuuxGj6gb5OAWzVI
L3oZ5Pz351Q4pQt3ybUvAg3iOlppUPG7XENJQT2ko6vplBkkcnL0leKeDlnd+AmN1s8E/emVAODG
bBJLwTgoODfFtrk0qHa6LlVdmp606EmZ0VybT5+nZq3X/NZWuTCzOIVK1ehQRWcp9KXBHii3lQeP
ShDti2RbBL6XUsTrNPtQKvbK+/Pq+DOh78cnxv/O/UHtno5WIiUnGXVAY3yM09dqhETlRN3ChRrT
RD3235fwvcXFvTNISatzKtJTPb1ITr1BDSZ4lspdjVjgfUs31o4sKFKApIEtXnGLSbUkZDzUSM1O
OkLIcx/ts+iLlg0vs7qmC3Nj/fDusEqJHnKCm2VnqV3HTjurSXGaCgvaCsNjHqPRg6M9zmIoqr28
aF0jBsl+f4jX6U7gwEKg761rl4BlsX5DXUTqYM10azft92r0ptltSPU6OzXcttlRSSu3lvdKlB7M
VSKV6/m9tL1YSSdtIYKQFWyPH0MYYtL8kHXoK/63MsYr9MPbGJEAIx1DlWlJcZjHRWvHSVWcJOXU
oKFaNMF+9J9i5xH9C7J1tDeeDOnXfavXbk0M7v8ZfVvxdwcjEy/WtmuKk9JKGylxOBy6l9VHRYZc
eK49RFm+3bd4fRQvLS4cdx2OcSDPDLNvzoGcbpT5OW92VbSJhhfkHACv7u8bvLp7CUaorLNlReKW
TtnLs99mZd5zMRenWja9XpE2ga0esnyFB/o6xSFiHtYOxQtyHKCDLs34wZjzZgyrk+SjykSquN8M
qMO4mtZo27bi/5oxkTfFiI5Mqo3Zf+CbM68JrPJ4f7w39isVIbowaVZ6i+wvPySf/Iir0yhPkT7w
aBDSLQ9gZ2HKXOu4vDGzPFGpv8EfSJ1xifkqSgpd5GrKU9FNbi6PJ7TZ3Rgo7v0BiZm7vA25lci4
k3MjOKbgdjkgR88SY+6z6mTnab+rQhm+vm5eE0S7sS9p1KCoBX0HiaKllSacq6SOpupE2W9n+MMD
vZbn+FGKpm+KZP+Y0nlfBStn4ZZfuzAqPurd8QuHYOoKu6lOk1Qck/hLVZMqqR8yqXfzenQtowOI
eBxLL5ekz0Edne7P7K0FpDlFiLRQvkIs4tJ8r1pjmPVKdfJbA7Xk1uv7bttKxeZ/YUY89MmXUlpY
em9/JrHilHp1CiUKYpVeIZdr76bS/H3fzg1nBijwf+wsPLUdRsZAvbg6GdZRrWq6uT4pOcyVT0X6
SmPZCjxG/LXltrQFv4foVAHfv1i7oOuyJDTq+jQ2eXvWi9j80hWJ41HbgSC9UMttrMT/LgpKiEbV
m9NGZ8Q1/4GVkn+r9Kw+GXF4QBo3p+pnKL9IuCXaB+glCPK7Od9L6RqFz43JhfaQ4hcAD+pTy4qr
QonXLmnrP81GgSiE/alH/XQz5snZoLslam3LcyTqVfeX9Prsi4yxilGannnIL4KbhCJulkpNc5qs
moqzkoZfGtOMz/et3AhshOYLwY3BE5l84uKOyKtMlqJMZ3DZlByacDIfjMqJNhoi5vSSy82HohrG
L7HU2ZvK7KRdwiPssPIR4ua73FB8BEkKRAugQqVccnkazcRuk1RxmpNWV6qLkBuJn9r5ocCqdpwn
kGFWLxpgfSPzirQrtmhWO6QE439uWBF5DFJkPOlI2AN5ufyOooGxk5d7c+p4Dm8pvreHOc6qlWv5
1sq+t7KIA3q7ppIRkeGCiWvYEr/DGjI17fb+pF4fUjEWLl7Bwk+D48KKT2tXE2XMqdJVj1rrx3AR
mL9iNdwHQWB4odmtQCSuXSoGOaKYBITJebmcPLWKMk1yMGjIE0JtofJLVXzEyIN6TWjw+p7ncWhS
IRLNtKJmfGmJNJtFU0jdnpr6dz9+0bofVfa59ld86o0JvLCyeIrmpB9HrSraE/kjiJrhrnZDdJeg
y4GPLNcTENe5tdZxvdwbhCNUCkXBHXEN2BUWQ5tqeiiczqhP4A4GryyrmixtqK88Cq9CtqWZxdjU
tsznsbLBqNoIDap08yPyNfzxe3pQm7MV/pmm5giIvPjHPbK0u7h256EcU/KV9ckxvwzxvp0+j/GX
+/te+Ir3vuTNhJhDIlHy3UuHFuiUC9MmaE5W8l1tUNIDjoew3BakOJSGANd1w0WEasVbLzeLCr4Z
v0HdksyFSO5fbskJAQrf90muR6lr/MqH8Bjb5qZC0dLUnZXY5Qo6uzS2cJdlGqphFijtyUnJaOzk
XJcrt8kn+aHuIf1HnD6ZHsYR93DQ89Eyt5KaN6HXdjVsT4Zl+NEefeJetMuVanrwq8ayvTSJaI8w
I+S/NmXfyPNBNVPgEFppNqlXzf389/5CLU8xowDBJhQKyGKBexVT+i4C5NkVmG069ydt6uO9RBFg
n0zhIwD7+OBPdb52ydxYInGyuOvILFFXXuz5qCwGLUvT4URriPocZa30uZky62hGA8KdUt9wvss5
AbvT9J6WlNKmLDXYy8y49yiLqV4xq4e4LBXPkCT1GGOM2Cdr1r5z+RpmXgSlD5KwApOAL72cl0Ca
9BFxkeEUd77jmmrxaDh18w3Fy/oJ/WrNHclZbSuziI4A4ZWHGqLkFWTX9RkSIBlR9AQlwzW38EL5
kGtlUajDKRr04YEcxItE7+ZXvS7bbSSNxWsX+Z+tQHtRyn6NF/KtIHV5gEUhAddLTpVn5RK9m6pT
miJ/Mp7iQK1e69Qfd4aqTRQRwtkjSJB3iUa7S6dI/ZMzo3RkZj3akZVTbrOgHH7EaZy/JK2mevEg
QfCUGgPve5QnNHSf3WRANwVtQxxdWVsPiHVUj3HZJy8Q6Axe6+i+y4sEmrLCNzxTnj6Y0ezserkP
DlJvfqyLqvfaSd5KBGjukLWw4ed5sfLuu+GfqclBxAZhnQiylzilPEjqNJSj8RQ6P7tC3QQT+jzh
F+j8D3ainkYf0Iq6IxL7yBfeP5Y3jsmF6YWLplQIL/aE0FKuGi9G4n+sTeXr6CQvTf+QSEO84jiv
AlCx3SnAilY+6qJwZF5u96aEPWWU0/GkxDHqCPomhhYOiJ+XqppbSK2ntcVRKgETBPru/lCvijZL
24t9rud9Z9VWPp56a0LloKKzYFY3fbrvpB+Zb3mq42+mnIZhvUn2Q7SzZNsD86mlawixW5P+9ryA
zwxo/DJ2cmJ57hFOZr3jzqXDSuYi7pEemJq/1N1Xbv/rGAMmJTwureUccijlLmfcmpxGa/qZAxZL
VKB8QzkYtVP/+z6CKEgkSTQeMID9L63YWpg5dmyPJzMzzn2IGJNO081v3aHX/PPKOt6YPkoxOtg3
/BW+U/z+3VVSWEEL2aE5naK2OkSh4db2l2o66nQWTIPkKs78YDTOa46WSUj1kbFOTugW1qGxfuUg
V/M63d//pGUwjO/mpcirH0wmmbHlHE9j7RtlFc2nwNd5HnZjA+9a2j5EExfxfVPXy4kpjIjBc3kv
n6cOskJaPmfzKRGqMBHR99YvtHxz38qNoIOrCHdEsz1IX17hiznujVwKolo5JUHfbtM0ao+lrBdu
aevDfpgk9TxRvoVWMAh2QaVZG3PQrQ38bPbG6Oce5WbfekqcIt8FYVY9t0Wq7C15sLyw7lCxCZVO
OztQwa1EnG+6pZfXCZkKXItBJhSY+LJduC9TlM/tWDtNQbYhZaBvQ+R//+qda5Y7w3LryYtdtE7o
7I02UPTkX2dx7mq3XMvm3dgTooeYYhNiMNDUi9+/26VzV8iBqeTaqSUUzcsvSCDVzhrc4zqqeqMb
FpBAFgowxaUR6Kj6sIkz7VQnn6Fo2cVTs00HJGDCtThFHODlxNIVzftL4EtARl1aijTIrluz0E7p
N1M6WNtqP8X7vN6R/pEe5sIbDobiZmvEfjd2Oyk76ASBOoI2WBIIxUPEckazcaoN82GqJt0zjMTZ
3t/sN1YKjyX0egSqAV3ey6Fp6hDpY1Lbp1bp642VtKk71fXT3EZrinw3LeEsqCvBd0DMd2lJV/tU
HQPVPsWGFG0MK2o3eqdnG6egp/3+oG7MHM1lMghgqFHoHFm4fVlr2iyMLfskVTqa0WSf0NcZ17QM
bg5IeD1YhkAcLa1YUqO15SjZp6zR6mNPvBbhb7v4vxYS4vP9EV3ZIkIUbMqUiXnxk4m/nDxLCsq0
jFLn1KhycU78oNB2kmqPHGr6cNYEDa/6n8WmA/EPikJ0gYBmuDQX0elil5YlERWnrgPBteN/t7QB
Ma790GWulsynqdrpXU/DU+UGtb/nv7a9hNxNsIK2vFpLPkVImL7RSYCCXKylgjxr1PRpcJ4Kmp/n
pv6bzMEaoevbS+PihFN4kDkGdH0B5YLg+3LAVtsVGc1A4XmK/uNMHg39VfqKXmreQJySzjtNPxrJ
pzJ8yYPJU+vnQJUfR9OrbWclULtyanwIoGMmnmgY3ONioWUla5oYt3Zu9fgQRin49rot6SezcjeJ
tJWDcsMayRf+8figHrnsd5B8RUrpsI3PVT+7bHHgTP1GRiMz3d7fvzcNQfRM5IcrBh1zOb94rzLp
aj8+27b0OM/Dwcnmn7GdeFaw1m57Bclj84IRF2AcDSIQXleXtows1W060+JzFIensfyWzXu5/9il
+378aRCcyKYbK1CeA+qeSZSAUyMv7NYoIsZ/TCk93R/5FbPh2+dAFEwSj0wrwcvl5+RZp0yN3Cfn
iYBjHzVxrrmOM5RuOYQPDiLEH8YRhT3VIVUZKwUNe0YSHofeGB6ZytALjGa1e/DqQsMBKyAlRU+P
IEoT7ubd/UynEIJgo56c/SH9hKTNa2J320nuXfVTUWueVuxzaolELL0thzBEzm66Fppfv4YEGQ1J
EZlCA/W+pWoqVKpp2MKIfy7MR55NL3FyrpJ9qB8L69iobEOJQr+crDzCrh0p+WGRFaGpD7DiW7Hu
3cih/whsXvLJmZjNjQS/afm3C9eAITeclhDZJLcObIrrYRFB9mEg1wYgrXOk2KNX5TJPnd6WNitb
SziDhddCHBvPSEFBCLIvnEUZW7pv2EN69tUMhbtdbZCzDdtjbuw1KYe8YfLSnjbzYnSVNtrU9mOf
/gbntalBxOjSc+YnK+f8qtjJbie/xS0PNQE/6YuRm6FRGn4L/C4N04+Obx/7ov5lDDsjd35VZe9N
vu9KEyrffxCraZNpd39Kbk08AaFg/RN1yGUPiiQNudkXYXbORxCIyjhNOyOAhe2+lRvejKZugY9B
0YPE1eJIx7GeD0rWZuesTz2tio7T/GnO4o9S9r8aD4ADOj+B3pEtujyoPQWrPtRNpjMvkHg7tsG4
soluHQjyXvSoU0FhLIuwLFLmQVOjKDvXYJa9ZjB/+WMHSaOUr3Xv3DrxoM/odmHyuAmWEWCSggjp
qjI/T3sZ9oPB3CXTYTTPfvShU0/S9KmS//20w8EDcoHhARBZ0uRZmj1nGcDcc9KrBkIrveQ6knaU
1c/3N8RVFpFTjlwcVzbkyYq63BClUwRTocf5Wdc+tUdIoWWSWM7ntnuK6w+1Wq0M68a5vzC3CM/8
OrbmdMrzs2wUtMRPWr/pyvZPNI2Ih/ZO/aDZwZpq9409j00e3uT90YFaqnabfaP4yozNWPkzd+nO
0EvPmM/RP4Mw8SAwe+ucK4IFiO+XTs33M0lPm/wcRF4bOzsFRd3PNJ7kvFxlnpP3V+6No37hQzHH
P/i2KXjbiwqDn9sxJNtZcY7TOXjSIj3a+m3Sn9QmHzfybDf7IZDHTRtQOqpLVd9Vtap6lmTCjxwk
404nYeoVBiIPtaQ1Owj3NbpTdccb49I8VuMoC27bcKMOpuHGYVw8ylmjHBx/gEIoQKUgN9tuV+Ov
dpEzTtuynJJjHZfxU1NFhtuDW/6cKrPl+UwKALgBJx6E+YcEnep9naGx13dUmKSq3QSSGj6QTi0f
VFKqr81cQyNtdd3+/pQJF76cMY1Kq5Cp5+G9lBKtVW4bflmcJz3L9pqv5DsJvRfPsEhrjlmq7Pra
qj87abe276+TxewN5J2JxKmcC0dy6Q7D2dGaTOcF1NHrrCter6h7ez4O0Xk09kkdbypZXHflrs+6
4/1R39r/NFEQJmOXavPCdCnZs121cXEebJvGjS99VJ4t4ZNX7pZbruS9ncUFqhqdWqAsWJz9aqcl
n/NXWZdcy/9qC17M/me7Ro0pvnu5mu/tLfZ/S+tpAOKiONfRd7v/MEBV6jwkKdkuds/9Kbxx1ZBE
AUEnyGz5SVze72KvAtFQICROfq7USD/2dkS230ZFbEjbP/ct3ZxE6N3I1sAXeaWZ4fdZkeYZg9L7
p2I0PJvqqBmH0CT9IrX6H1ChZi379sbEu5xIUsD0XhDzwQW6WDjJ6Qk8ewkHGW6UErnx0LXrH5H+
aVA710jjbZAdbCPZ2YVX+OFmIOCOXePAq9RNpIeg84iy1WjTOk+TnD6YPQoVBpgC+9O/Tw35CqJ/
lkIUny4XwepmO/KNpDjnre2Vs7lrymQzk/SX7GFX+tVWrsIvdMGsbOtb24yOFEjjCJzI1i22mV1l
SqjFZXG2AWc3feaF+d/I+WWmn2Lnw/0R3vJP70wtY8CuLPK6VvHoRq3V+GeYlZR0eLZNIHbarNZb
uscRqUuzf2UpFTfXe8OLa3mk2JBLTYFjHPOPs9m5k/JUVuVmjL6mye/7g7y1w+mCtgU3iUL/8GI+
Ey3vZrOvi3PoR25ZvRY0ZCavsh1vVSd6GdJnuf7n9DLDQxWXUraAliJ7c7lzeO6opdkl5XlWrAbS
n+qQG1nmKlqleymyoY9Ob6D4mszSPhzn8dCGYbGrnBweAG2Gcs2Mfs+D022aSm8PttKnh9wv+4PK
PesrYba5P0G3/DXkIeTvqU5zWS0jZ0f2yY9xVfij09ODk2VHO6UtMCikwB3Deg1aeuvlw7EXWX5Y
QUmqLA7WnKZo3fpZedbsZqcMH5PsW2ocfR8uiVcK/l3xo7eDTWkDaV9JDr51bixdD1oViFUAS0Zu
bfEe6crcmdjn5bmdy62fPPK+/9hqjqdH9rZSu49d8hvGB3N8GOsPVdq5zmlOHycj9XhSEhUPj6G8
lxK0HoaHPk3hw3wIYjeT1mgbbk+RSLeSRyeZvuznDfWxcRx55Dv7oN+H9chTNaWjAImA2YtrNX0I
8dbuqI7VoTWM6UWNp2wfaZ2zoXCirnQX34wmLE4PrQ4iu7qEH+hdpXSJVJZnvQy2lXJoEF8Pjrn1
kEve/EGzJtRGXpJf9/fldXWJY4SmiKxSq6Ehf+mAyetM7Wzn5VmOlB0Y4IIm6+B3GpauHRh/6nLM
vGq0vyf5LsnR/LWD52EYvKGcubOkrwEMPHoVHErpb6Mlrr1KfnDLsdC8SXWaN5oCvPzylJeQ55vy
2JXnoRy+E185ntTQbq3bWXtUS1r5tcQGSNNL+lbqimZ3f3bebsnlVmYlyN3D8SIYQC/Nt3aXS3Ze
lZDQzbDDVWNGpiy2g+6bQ5T+NFSmL4D3M0ow7O5D31fw4ji91hzbOFZLd7KC8lHWm+C/Mu8oiLKh
+qdR1ctBVE9gEc205NvKNwu/fvXNAi+LtwFZvuw7NmM5qEpdZh+p00NhIMBe+W6cE6wNwTb7qJmP
oe/Nte7Bh7Jyrd7cw1ypCLLDdox/XtwDbTImVuyo5dnM/lr+c2gLeuUPafltrm2PCuzWMV3Fbl6c
tbjxOphj9wqCUkG5IDQnLxeqSpsqtzK2cQSgCi4HK/ydrQKh14wsblR7TB2yofhU9RzMhdt/avzn
YLDdvi43cXzI0s/aN8t4SkgTAoXZFCVvoJVrT9xql4vLWwOgAhV+IPR498U4jcrX22koz6Oe7rSs
/9TLa+wsNxIjvCug7iWjhDIFh+7SBoyicj/WWXVWptBLgM6nCN+CRj9G2VMYwLFkTV4lfyn8lbHd
ml5SPwKdBv6S5u1Lu1mh2ShW5tW5MRwC5LDzPcnQKrq+glUcptgPy3k0uKPwHrzr0bK4tFWPUgd5
YF2dc/SFolZ/LlEstGjJlQK8e1Ueylh6VH2I/Zz8tHJAxV1/ZRtHz/XMw4NU0KXtyp+naqTt4+yA
w6NxlVvSkkMTUFPsOvRCjdVUbBoTCsO4adJtPka1Z09DcyyaGt5G9OXc+190HaKy4CKaIgdOuX75
jvVxDsY0yNVZy9WPwO4+mH3O/Fu/CmNCgTg/WOOaoxBruZwDkbbBKAyH7OnLOTDUnlbooajOfRNv
rRDmZLM8TsOZXKlaTchjBi7Zdi+B6zCfUKnx55Ux39psNIeIXJzoRtEXH6B1IMEpMbDZzI6wKDXd
MDW5aNH/WBvrdexHl/I7U+JT3j004zYr5kSBbbsv5u/jGHOz/g2G9G9QKg+zVXu1NjxFpuPJ+uSO
SfbY9LoXhBbXvbyfjMNYrkFKbo2dagAimoTr8hUtVpdUTpVYaXWmM9+VUxnFTpgR8pUZvjVs2PJE
ig7YEzHv5bATPYVXmQf92fT7fVOqbiM7f0q9PNCTu72/gW+5LBIxYGPEgur6kmxHr2QtGjunPtu+
tK3k0pN7+5y2tTtmpGDmXvpUFBIUmlXybIa7+8ZvuGRArUKbFggUsdvi6iG1XFgQc9WAaD4V5q/J
WrnQb8wjD3laNFASplVs6S5KVc5Hee7qM52LkkoBfH5W0+dgDd9xY1OA1AGn85YQoWh5uVx1M2nd
3M31OQX/LqfbCVZV1Aruz9VNI4RS5FSp8wG9uDTSyFaUluDtzrNee1UIOzyF0GGtm+TmjP2PlWX+
W4761tQ7ZizO+p2VSp6s/a3UH3b4v1mZd3aW8UAgR1U6YGduj7YPuUZQu068L5M1Z3Wjaotfpjyq
wtyMw1wmOaW8i4e4UNnfKXViCA60nkxrhtAssAfXgQgScsB8T2QVfu57e39/1W7P5/9YX2yNNMqT
oUJM6AwDvKdptQvij1iftlZ4Lu+bEgHi4l4QLPu0fNNDIOAelxskH/XIL5q0YYOY8k6rpHQvqT2k
nxTm00Ep4c9SZaFLmD2bgGi2963f2p4afBnU6rmT0Ey4tA7GpFAKIPvnqf4AEn6X9rE7T8WKlRsP
T9GFBIzkjdAfZPylGUnJm041y+ZcRQrdQVW/KzR1h6zCo6F2OyeQnsrsAI3F0TG7TTxrO8OQDvdH
egNiIr6BquQbPTyVhstvUC0oRxS7bs7Qk34r7WcD1C1SmtvJSV30bDqe3GUuodqguqrV5G6lVE/S
rB3COtj1xiclXHuOC4NXK0/wTtwHmcsV/1RQIN0LZ09zlqR5PyEUb08vWv3DDj4oMt32K2twc6Xf
WRMx2rs72Q5jVUqB8JyltqSxqEvcyTxnarG2n28dHfEk+b+jWoYZqSzFxJrNufVdPf/k2LPbql/z
VQ9xndBkOSliks/WIL1bxrO9XOphR9PgmeAcqn11G4RHiDvcRtG3k7EyebcH9T/GFnsnygojMwKM
of7uON8C+zOlN43k2/09essXiIobneVA51C3vlyjsSq4FMepPVfE/3L+qze+9uCdhnEvJ5/U4DEp
vt43eH0wBdxKvJsd3vtIES2u8kjrZ9UIpIKotPKiId80RuVWIJZBpjryIXmKu2pvJJFrABf41zY+
iBBFVV20yQCBUZfNdfYUBFFSkOpInc8ELHHduk2v/uucAnGHspb+FMIleMIWSxe0kyHPpsk7ufsw
HoNjZ+4sf69Ij1raoyK8gpa7OmULa2KF352yNJG6ZJKNErDRWfE7b9Ajt1LX8JXX+EBhhghbgI1Z
PWexUazc8WPfscszKvSiT8CsvNSqHsZAllzeGPpp0GLQxzykDpmdF3tVUqWtnXbarp7aRy6yyiWz
MGxCUTK8v6WuzqX4NCAx4lULqGiZGJ/SGGGOGNnYJuI1U+Y7DW+WGu7QyM9asGLs/3B2ZjtyG0u3
fiICnIdbsoae1WypJUs3hGRLnGcyOTz9+aj/YLuLTRQhA4ZtQICiMhkZGRmxYq335ZdLa+vEp6+N
sOlbrGUVk1VwhepJ56Fb4aWl/SiXwm0oBXVJ5HJ2a0u5ub7Wd4nwyvrqM0jdMGfdbFW+IQVwfZlz
4MVWtdeRXDz04p7ACugQKtsEBgMekUufsskObBGwRjs/z9VNYtwIiYGg25zGhrVzWjZtUUhbCBEV
qHVWt4Q8J2YZJRLlLGtCQKz2xuDRFg+tLN/UZfIJxO/eo2nzEzLfjxSESYZATetyeVo1Jb0zprVv
MBDOCOU/VvOxHpRjlaKkdGgs5dhOQ7f0MI6MYfvXv+D7d9SyuQgOcItAJEhv+dJ6McHckjd8wkiH
3bz8BST6UOrdp8go/TGRHoWFUvAQvpjzHlvauzvlt+VlYIDhO+pbq9RrLstcMdKw9rtaPnfQs0jf
m9Y5QzN0e32NWzEJpICC1gYCKDDoXS4xiRp4NRoe/nKGFmFY25oX2Q29X7ozO+fx/YHgNIOVh79o
oS1fF69FPwndLpXaz+Zs9karNskyuj2dtA2XoVz2m/iJdxVNn9WJkLLM5D6yaj/61PaJW462O2Rn
mGenSPPM4DTWJzt/yqTP1zfyN8va5UnELo4CWp87hamAy50cO/RrlTbmWdCoNOgjMkhjJMGJ5Uo6
Qyug0n0zE+Zb0+EwMCjPUBm6BY7NVLUsslfQghBhhU31ounReGwK+dMMG+fNhNSVN8hDfsql+lQH
MlmMLr+Uehg9ppOlQeeRDXAS6OIUN7biSpbU7Hy4d5kHFBuM9iwNO/L0dw37ea6FrWURT3qtOSZN
dASbfiphXn2mHtWjSueqvThe384tZ6E16Jgwy9GRWifkBpjn1M4r3t+zA9JVZiC2m+V6p8v0m/J8
/dGgkwW6T+eb5H8VX6SiKSG3KBtfNe7DKPsyTq0HOHPhzKXMcO6q5GBKDpQ6w0FGky4M56doZk4H
eQc7/lszc74i0yWlV1EXTLMP1cAwLP26qv7r+n68DwgaSFwmrKCiJqtd32Wplld0MPPGz9OP83gf
vgYMvCg7857vr2eMcLdT50ZT4x3vBH3TcXZsajdq8Fx380MSC6+P9Dtqkwcn2hnufR95MMbABIBU
puNh9L48L0XgMPufNhRyLNlT0/pGTgKSlD3i6U0z9F+YAFyq9+syetRxdNRWbvwOqovDXNoxFXtN
vmG8d49jcnP7eKwtEgXQ+68fso0GWcioK43fqnexI0PNcoOAuZuFX8JuZ/O2jiS9AQbXmZ+kZL8K
cnFc12ECI4vfx9I/+ULwHLkRIvINHWyFmqpcfZHrPWzZplHaBMwkAKRkEuPyi5VzGYJ4pvBh9ecg
gMNPxC4EP6WnkW/k1jnt/7nu9FsbypX0/w0C4bw0GAxmV+WzxIZKgfTRcOrvkdIdqqbOXSsfCuas
NXunHbFpEk5ryhGEA1KrS5ONVYdFshQC6vRWP2YEuE4BJn0O8905nuWvWscemNigmYQBYXGYS1OQ
oSs0eXjiT+O3mOTUS/STmpoHxbiNbONUyy9Os0dqvxVWwRbxrCJnhLt8tTw7UjtNKevWp7tLU787
KH/KLkfnnPnMZbB3KWnSd71cFfqdZaErY0vO9JIU38b2JgM57ERHJg6PUVh4erRXvXifl2ISKpbf
48Rcwcs3ffOusqU00adGa/04NO6sv5KyPysvGZSPUAN85i2ycx3umVv+/I25Nsx6Kwj01pfbyQ1g
WBc15Bdp8b3RHhX1vuKBfP0YbBqkJ0XfBAjzO2RGFpaW1FdKSznfmE+hndqkF3Z6Rk43v3GGsTuW
HQ2FALGZnTCzFTxJZZYKAE0pXm2XS7UbLYHsyWRn237JnKL2FFpJfijDLjtcX+SWZy4jCcsgOD2w
9eNCRPU4NUHc+dlU1sduUAvXCgmi161sXaNvrSy/4s2305RZSWUn6XwzC9w4MY569BKGrzr8Nv/B
EHfOgiGBmW/dpjA7YThd0Hd+I9eeKkUHTbzGypfO2TO0sW+oojnLOAVIUcArlyuKK6dJOysSaLMn
81FO++LJCsL0T5vRjGotQzkG2lMLTHAVq0QWDFEooGsm5L6CafDnCEEnIzpf37UNf6Pas4yIQInA
3ObqhZlnhdNoldX5Ii5c+pEuu6Ype9QeGzEecB5zaIiV4AzrASsh68HkxHnvRyaymFJfJF41tL8E
oKpTzojOQzWY7U7Q2FwZFRmSGeoeMGpdfqY0yVWlliJsxj+66IOWP0nxzgtkw7d5YNEUg2mL+XJ7
ZQI2v3a0Adb4rUzzIxsM9SBVoMZ6FHkOLdCXHRff8DyN7jjvRrpksP6tfAI4hDOpkdH7RevUp6kz
Z3grYKa77hJbH4szBCMkPEo0/FYuYQSzFZjp0FPggHYlaB7K2fC0F6WuTnZWvFw3tvV4ZISCkPYb
BcYsxeVnaishR2FsDL6DJu1T1OXGwZEa1WdWybiReHh5Ue1AllZL6imTY/VOqKY4NSncKNd/yday
AbIz/0cesrBxXP6QWk/oP1rJ4CudWZx1CcBqo4wHsys+qWb6YcK9dzx0o9wLZIgyEoOQTFzAM3hp
0mmrtnV0SfjmHHN3goQ7NEocn5wq7ehvVeVT3xXygdxCeuK+qe7z0OFtLQOpli1pT6BzI9m8+DWr
q0eiKjGKwRT+2MnVQUOw+yhMR/Kg8ygOY6rFd32lMeXSt/2dIsI9SMbGnQscg2QClOXCgbYy79Rd
XOZ5PvgFF63V2N+s9rHLTW/ufs31fBMF8p7y6eaC31hcBXLGlBx0G7GYRUhUiK/1axo0N8ucAVRL
1sMUfbnuYRvhgoohs4mUl+jurS/cEihwEZjl6M8wHBb+4IxuMFGk2NMI3Yh8OsUehv4YaX0/kaJZ
wjCgrR79BMbYvoZyIp3vCuWv66vZsEL7DhVpoKsUmdbPPBvAUpOpw+QjovKAhO14CPXsKHXtHifD
RtTjtkUXDkwY43Lrypw8dOEMX8/sJ8KU7qDhbg91pdY7idd7K0tzGxVcIoDGf1dnsTaHqYZ/T/hS
XAI4a1x9D4fzfsOwQJOMtxyYcZ72l6e9jkIpDAPcrZ3qo1ODh7asxEP4bi+sLI+0y2fOYogciFYy
ud1auTUlLRXK2A2+PD1KWvRQl1BlzcnL0kFS3Wr+WkQ/g+FvhJh37qetFS4IfJPyJntprA6UFopI
YR5s9JupRo+xY/qu9Dr713XH2/hSYHEpvUMNANvkWu2hFRLqkwhh+nL4oaoSt59/XDfwPhLxlYCO
87dDLs8L4PJDKUIkjVmEst9Y5XCsElnntW+OzyCWDkW+6AWhnXEcByPfuQy3DNvU33hYgSTiTrg0
bLWGkqVzLIP2taGnOZkj+iGSN8peLOhHZ3tMoRvfi54fX4pBLmpy6+ZQbAfpoIto9uuxd+XhxkyF
O07n67u5HJyVNzIAQHWLM7zMZ6wOVkoxheOaz3453eTtj0jTEQD+sJSFjXLH1PsAy2Q8D3uqaWie
vWOvm6piHDSnmQFr26cxEy/zYB4G9HUsab69vqoNJ9TRjqJQygbC3LnKFqhcNnYsC9kXeeZ4Vi9H
h6apq52jvPGB6MEw3we1Ae/tNR1NYGWQvDuj7If54BWZP4e1Z+0RtyzuvPpAgG2hR8Tn4aFZqyGm
cSN1gaTJfp0fpxk1a8TYwww1zLOmQXmXB0dV/n599zY+FFgv2HbhpYFoY00zCL41SFNDkv1+NBBS
aHPIF5NhdlOzvu1SR975WBsuSKMOSh/oaWBvX09aB0qt67VZK37+1BiFV1vWKVDubeAlY7E3or5l
CxYJ1SAE8oxfAyHKXnWqNjAVn5pxHI+Hdoy9OI0+VOr98PH6Lr6n9mBSnSldqJN1hGbpXV3GC21S
+qTJWtWvJP0cjI+RFEL51LgmrGaV/GNqXRh/YTZQTnpRPmYiOMpRcZyH6raPlKcqFCc5cL5c/1Eb
Meztb1rzn/UGA2flWKl+WsXHOT6MwUky7zr9nNuvvd7tHJCNhuFS+aLwBYqUr7ueaxoje6Z1l8q+
ZN5kYe4G2qe4yQ7Q8Vj5Uyq90shjuul0fY0bh5/rATmQRezsvbRjXDb60FmF4nf5FLmDJUbGzAJt
J5pteNKFleUQvamcWLkurLlNFH9ZV2kwvKF0UOTPXqhOrpbsQCW2rC1akQQCHiUM5Vxay6lGRWkt
FL9FTxjecTV4ZJRu7A55u+MhG4d/efIsGsoUmI11ZUM10koOQl3x48Y6GolIYVdOBJS0IAqLbK/o
u+GPVDVUog0KvBqX3eW6amMoBmMKFN8Z2kNghk8MmifGJ0V8UyTUaQb/umtsvOlI7RhfgJmKvh31
oUt7Q2OlWZHRGVepddXi01z+0orOK5Tp1jCOYymd7ABmz/TBSZ0HEYw7TvOe9Y74tvQp0FBaktn1
lZFYXWbaYc35y/+ZkvDLBNsXVO+3UmfeVZbmTkBP0kY7kzmdEkX+3o6TF5riti59GK5e41P0UL0w
pXl9W96PeS0/yyDec26WHHgVqvoMMYva4l1fds1By7CpPze2rwynzP6aJNExothKSyX92TsuEt6i
ATWbvQroP1v5J2y0DwnjLIGz98O2Agg/DMwlcDIHZpHV98oK6O6BCbFfvCsmtCiScDokceVaVn8M
e9uddJgJsunc7qq0bIQRi1SFEuwi6w6Z16WrKPWQ6Z09qH7foxknJFEDFJb2FEu2jhtDJrCZwFKw
zJFdWhkGQykAxai+Xn8eh+RgtDNVBu0UFHs0PxshZPn7wemCOHofi9sk1iJUtlW/mLVDmocHEA1w
VIRuDGtEZR+vu9S2NbJkWyVl5h16ua48HDUG9flweWJbp9qInWPINNxphIPOHakm/JKGqPjzTAIB
NhhoaCP9BkJfGo1NM40sa1JpzH82CusAWvXYS49D15/NYq8gs4Er43bhtUj6vLx31jP0ehP1HaKv
qq9I87FEAKqH/MAMteMsTweGj73ArG7M+CmMvztVctcP/1TKzaAxOz8NOwd4y4uoWTDNy9OYObfV
bo/moNSzOqu+Pd067ZdBfEqsj9MeVfemFZ1qggXkiRtnFSUUMTnW2MEoKifZsyLGR63Jy7Nhdz8C
x9wDPLyHIBOTlmkNuKJoGbwbQ5nMJC9TIpaftxSlm7OTnkABn4w2vRvl9mMYvxTi78o5dr3uzo58
VLPukOUW/28drHqPD3lj7ZxQfXlNyLza12I8czGMRVJkul/mZ2ccYLfIXWP8BAHL9XPzHssPFuit
odUmh4GhFdmYYki/lwawFGF6mHrUUJ3xQSvSj5P9AhdAo9wWKtIbc/Y5b6UdHZmNdw1TmiQa3Mu8
btYPz8QScwV4TffnIgiPcVeKmyBpZK/UQXdfX+5GkH1rag3jQIkzlutk1P28lB+kMfuUQv913cTW
l1tGBcB0AQrk3bkKCrANV3ms675cdMZLq9J9zYdSuh2ROT3p+wX6LXt8Qoo8vAqZmVvZK1CHMQZO
jy+m4tgY3cG0XitDP4TdTg9qa+/eGlp+yJsMVOnlNCEesHc1rApF7A62f33rthyBow4ejggHcHz5
BW8s2H2TiVFtDZ8+TY1+pwVUdgdis3XMqc3/a2O1XQhaVJacNwYGxuNUeVF760jpvRK0p0m+rVQQ
qnP15GSHfnx2DHHXNx+q/nWQTw0zCNeXu/Xl3v6U1YbKC4NtDsaAGzI7lmrrLZsaw1/v7N36mxvL
JUUiDxU1iK7LjZ2MduLNyMZmGSQ2BQpbr2qyUzLdynWpMZPV0URextNXRhyzrpk1tgw/yLssc1Ol
Jc+sDKqOViMOZaCFD6oiXoSeWxkI5/hWCxhDKHurerD1aA9avrm5XMxM+0GtCcL8csmwIQVTDYWW
X6q6a833QfScBYn337b2jZ1VlS7uAWrJwjH8Jq3cPPmmw8IlpJ1EY+vo0VX832JWB6PswyKMGoyw
kFb/e7D3gL5bu8VOoS8FOSiTi6tbIHBAjchOY/qR83ejzAD+vs5az2vv1x+7PL2B32ERpjRKqpdf
JYCYRcR6gZ0ImpQWyYQjKk/NsUzj+pExm711bRVFlioj7RUm1sBqrT6PVbVdk8ix6Q/yV7WFwd96
sob7oi2esij0TNgP08l8js1zYrq5Yd3Y3a141VOIP47FHqvnxiYjnfd/ly0ae+vSWq+Xc1LAL+QH
vHry8kVqgoPVPDnTHvJ+w10uDK18v296uwKzgLuYoUszEf7WP7+ycRSKHctsPpngquCZ0pOW52D5
juroVgnl6NY3gpfrzrIRtXAS3ojUc4DArDsXkFV2dlD1JvQNZ3rCbhy9QCO7E4Q3Ws4GHWfyapke
gvmOu0xUXWRMvN79Okumh8EIXiVIbA6iBllkZYUMnbETQYWqG9WtImz7nM4pvK8AgNLTn6+XMgjY
CILnAvK7PBwaSMmpFJnlK86rZSCcaZ7q/9KVAdzBWA+cDQsrx/r+i4dxqK3Oooh8C4mJpt4H7Q6G
b8vP35pYr6MPq1QpMeFo1Iwi5Xtf/dVnIPaVHfjwnqHlUfgmX4iUaGQEoLZ8rfmaRvZhFq9h74t+
r+e4Z2d9s0mBKdt9j532dh6Mj3k4PVVx/FPIOynWlse/3blVGDYKOxNNUFp4PAN6o9tGNoz9v/6D
m/3rAescOB6GLFDKyvITmb4mQlUivsuDw3Ujy5ZcthGo5tFtJKWnKYE7X34aq+8CM5scCm3omx2J
SKpnppN2bMrZ8WKw7FEcRjeR3e1V+N5v4TLjDwoS1heS0XXFa9a6rEddQvNR1/Oi5INFkxPhwj9f
HQN5MGOSdkPZtgp/WjJqVqA3mm8P3y3AWAO19fghDW674SjKPdDc+9oGjx/uLiaQoesns7rcS7lt
amGpo+bTDWSELImPap+1Rz22DhVE2HMndqq/7/0dg8Rb/lleh2vNQGccGxowiuYP4zHp/QaYfZHd
hc6eoub7e2qxQ3uEFjjVqDUfshZCrljS6fIb0DYeT0Db1UJlDza9vZp/rawOVRUPBkB6VYPNQ7hG
e14K52MIj8y0E462XI++Jl1oyKsoa66u3azN6ySBGMjXJdnLy96NS8MNzB0r28v518oqownHujby
juXQDjoN6VOjITSgNG5t7iT0e8tZObkU8WYvGRr38T63L16i+rNtfbt+kLY8wFwIx3n8c+Ot88F5
mmOj0zhISEPr90keiw8LU8dOX2grGPESZ8CcZzIpwurDlE4/ZOrc6X7vfLTDDwazhy8OdCaVKj6G
kla7sTqOOyn71qGFyWx5exCL5DVORaurPhGoCvjwLR7t5ifEU3MOfaiYDghanq5v45ZPvDW2ihB2
MLZZUkn4hPpYxV/16jZCudzYcYitJcHVv7wgIcqhKncZhyTRdTNyc7qvDslnYzzODuppD4oZ3XS0
Ea6vaMvW7wI8gjLMBq0/mZbVcU8M0pkii8U3s8zdUPsn78QxqXb2bsMFcT1wAuSZMmTxyzF4k0So
ejjp9piYfhjMze2QIRuSZGnz5+tZohwDI6CWCHWrU9swGtb0YUraVfSAvIThC6XxShMCSClIfhhx
+Nf1DdxwCYDPELQs3WCq/auPZcx6aoJ6tfyK0wdTS254Vm3cZ7TaPWOSb/6DNUBsv+ldqeOtHLBL
B6g9W6xNnQF9kgjpVB4QMRh7b1Rn+4cJJGJPn2NZwSrFWKgkEVKCMImDtorrfR9rkz5zS0k1w8ua
N+euVNwmhf1UBsmHJtzr827EQ5UoAsSXES14GldrrBFhd/LW0PxAGQ5m+T2PRm8e94DKm9/tjZXV
dyu0bq7rkrihzjeaUNyiD5kaFxB/7Nwje8tZbV8ij6mRMIHjK/rcn3Kl/G4OGY2uoN5TJtt4hIPt
4FNBJUCMV+T1zmlDVPZJqEOrO5712Zem+LkOxX1BrSTrnhzNU6fSrdPiprEF3JsfNKQaQw+tqjnP
PKOutZ1H37K2d67DuAoTfQv76XrssFDzRg6qQAN7+dg5wa8pU734KTLPc+BXLfXudAj/wwkBHrA0
iyB0gd/sMsxAH8FsUV5RgtNU15KLk0g/5tPPCDKT60dx47tSwIF0amHQpNiyxLs38Qz9V0vuJEo5
k/RkSz4dA2HuvP43fPTCxPIT3phI5qlKWq3j9T/P8dkuzFsKf+IQJFAJEG3KnRVtROgFubpgdSAY
5xa/NBeKAX4UO+DeKePw3qG87mpFsMeDs7VvqkLZ3oLuhXiyOg82mi9xJ1LDD7uEbD6h6Qw9xC6n
/sbFRquDrHpBHywKM5eLaU2S+EkU1Lj1Y8L8fFbA5yGVNPNe5bE5X/eFDT9fYPuMQwMLoqm12rkc
oGymZ1SYA0ecGRryBnHomh/F9Npm0UlGYz39/B8s/qaAX2QsIBW8XF7lDKHQSyxOofqqRVF61+fa
a9t0lsd0BHdQFke3YpIkRkHhkL1ufMsvYS2hvs8Goy+zMl6TvASy1HHGEHzN1W9jH7lZ0Hqp4183
tPkRmflBcYtnGVPZl6s0Gfoy9ZlKntRlx07+2Wnfreal64fTMOxs6AYkweQcU7nHZUBmmqvD1tlW
kikppTZbTKdkqF9Ds0VK7WdZ5B61K6+VxnMbBs/023fO3dZ20kmnzYsOOSO1q2HFHvxkWDozTERm
gVg2Wo7qEHhG53ywlfjX9R19r8GK4tJbY6tv16Epybw9tEcmPJcxGiimLB9zI6seLKE4fyuAN29i
LTafnVTciXyuHqW2T79N6KqdIsWeezcgdQ29NlX3QGyb+0ArVqU/DKR07dNJNCjDaGdosdTl31P3
TQ17mALyb3mw241dVrm6mKhZgISCehkxxfXYWhLU9f9F1nJC2GA+SMohKKybroMLUnGjonahFf7Z
jflJVb5f/wJb8Y/oJ4N2NwHwr+VgOntuJzA3lm+XT2EEDbh691+eexqEQkD0aFVSAl8lApmRdVRU
qW8F+X0JGLHfm8vePC1EHSbkEAUCObB8yzdX06QUuT0KdHNkKTyDNb7NHDRLbMlLIX+vQ68Z5du4
GbwEtsvr+7flJcx+kXNDjcanWwV2imq8MJfTUgZH5i0OSmu5nX4HNcNOlFuC9tpH3hj6vQVvluhk
QkoFjG2+GcGSIDzFeJAUKicSTHhoJjvaTjVoyzHAQwDUggZ8gZZebmmvNZOtVI7pV5Xhyk7JBGzg
ps1/KNxBGfY/M+vJb6WbtSGZMRM1lv0hb5XhZhzGv2Eq2rkUt9IJuLOZASSdB/uwijQSjDE1VULL
76zQzbvEG5rs9Oe+wMwp2HOeyjDYqJdbNs0aw7RzyFmSwE4OrQdUJlfhrSikP4/RuBvdC0bU+Dhr
wNpUjZFEumf6lvx5IDGam/tAcediTwpo48a7sLNygqAb5z5PWFHW3Fr2iw1rU2/lB0v1J6vfKdds
ONy/thgnWt07ztCj/7M4nNxprjreSDaK4PrNH38imDwWXBoPOiYsVguap0g4MF78DhSwCmkFTOrR
3HhKA1C6Ua09VuMNrwPKpOBu9D+Zf1ilYk6n2IGt8kKuu79LxQQC+vH6gjZ37Y2B1YKScJ7lgN46
snpf0+yp1SIuqdvrNjZiHIugv09dAYbZdVU/hfu6rabC8o3uVjF+VfMDugpt6uxEuOWnriLchZlV
ENeFpkhNz1IyMw6ORlOmZyeneFuUSuy17fS9L3vjtjZL52OUVTvhbqMhCIyG2UMKhqzynRK95vRR
MBej7RtJ66liuimEq8+vPA1cW2tuouijmn/vDYAMexpAGxCKS9Or0KTWUj3HFqY1bCpad9c081mJ
0gOjYcPfhZ55YTAeQ02/KRxkeoJsp8K3vXbkvugMwkEDlcpl4BrSRFZrkdpg2ctTP4Z3Uxbd8Vo9
drRG9eBeNaP7ZBmzSuzypUz/uu5eW2eES4bch5rpMtV8ab3O9BRFxMn2VYFccJapqRfL8l6StXF/
0rNxFnkY6L7B3F5aYUIgK/MauPHCQTA2X5MyOw2QZSTwPMWnof91fVFbmS0VYMgUya2YEVi/+IzE
TKUxkIE3g4EdP6b2oSyRELwB934Du+qhM5vDbH+SxPha1W6DHJpw9irgW+EbXAfQHx5lDlf55ZpT
AznYcKLIKQ3mcXDETUh23YfHyjRvw73Z6a0oAZaSBxgWaTSvIpHV12baDnTUs7EaTnZBRydrNeM2
VyvzpNr53t20Ffl47wHxoAq4zFReLm6apFBC/pd3igPWQTYqzaUqivBcou60KzZXhjosr6EF9WCs
biZbZOjBClY2ie6may2w4EOpuHX4EMXmzgW1AZLHPd8YW51FowPY1JJq+qMSG4k7TJl5UxmlnboA
R8rDLM8C6hO9PWhhXB6VMT8aalK6WodObVDKbjEDXx00KBaGwFKe7baqj2NWa3ek+cWNNCUJin7t
Tha8dYSXraE3JMMetiaZi2h5yU1ugqYop1dZU2/ZrZ0AvW2CjMeB12OZu7n83GlUFxPdUtOPM/Nn
pdTfJnnaY/XYOi9LHxmY9UKVuR4kUsO0HbvOYO+NwaNdfqb9fz/agRcqzblTo52+/5ZfURVcXg+0
IJA6vlwSVFh5XEIC48/5oDwaWka7Y3KGs65G049sHIV/PSZt2oPebZGC5o5zVuHA6afWFA5ZY6SZ
rjHNp7gt3bZ8bJ3idN3S1sfivDDVx8LItVZOnEtQPYF+JT8VVnwCZyM806z3GMk310O2rS1gcUbD
VxGgao2pNKsl9ymGc6qWt51QvbnieZQ5OynQ5oLemFrlcbYRx8po0siBYFQcYhhzXDs39yhStkIa
WSIPIgO0nLF+46lLwzqMYiA0AcxCkokcSGTN4mQ7wd5bZc/U6guBBhH0pZZsuzTPQ27abh8jJ5ON
806CuvU2Z26fYUi6AFAFrNnUg6obU1NPeBUVz4n4JVlglbNzNp5iK3URaz068XO4B0TZdA0qoHQs
yVvRgl4dLcWpEyfBqFGVd3m/zBmVz3qk3xtm+/IffJ1rfuHXXeRwVq4R1cEwiQw4kqxnT1pEU0Uu
dy6FrdXwbCUrBavGsOfqau2y0GycfLR8UXe3g9OckiD8XEXyA5p0P66vZisEvjFlrjYuG+y0nm1M
pXp7Z5g/Y+2L2tcnh8GTJN+xtbUsmLWgm+bhx/zq8udvShoM6yqVkhMl1D5/iOM7NWQ0baw9CUTI
9VVtWKIUvoyUkP6R/60shQiVQnhPhl1Vc+HxgvhLYTLV7qALt5167yW7sYdkXVSiKEnx1dalE2C1
2qQ1keOPbXwuZodbGw5Yb5JKb0z7n7kWZDsOshGeUHReyKg0qoj6+uIqwBDV/Vg6vmFmP+s4j718
lBzv+iZuhAxGGrkbaWNxP/7OeN98rlzhcrTj3vEVsPKunKih25rxp0o3ztcNbe0fhRr4X8A+w3m4
8sHAieo50hpn0VVuizunkU4mxrISkWHty3Vbm4tyKEIvJO/8e+UZZJbV5DST44f9C2iXQnlM+53M
Zcv5eAf8z8Sy3Df7liZRzGi/YN8c3aP8e0KrGDKJ4hAPe5x1WztHTr+k4dTtyBQvTaljnNdDzWqE
9UMk2l352mSNO1ffyXX+w5GiYU2jCZJ6ip+rjzSg7g0Jq+z4VvzQtPdq/TB+MeV/rn+djZIA3Gcw
xRMLwFGsK2oMbEqtzRCDPwzf2vizor/mzmFoURsJP6h6CiPRzrfa3MA3BlcpkjAGww7V2QE/gW6n
mR1l5a90fmZsSNTtzqHdcj0ow0gAAdy9J5sqhaxMRmA4vqn77fBJlM9DvTcbv+V7pGGLZ8tA0NdS
9rMJtW4Oj5wv1MGDb8goURbVf6nq9+sfamstjFYvkE+HJ+Ca3K2Is7ZTWsXxg6hLD0CvKmg05fyx
UIvzdUubK2JEnbQSghbmIi9dPOyoQc96gN9pn2Vdccv4JXfIaHccYWOGGlQ4HRFqXirN53fRLu+Q
yJXlAI5iIzmx9PbWVrrWa3SI67o6Kh6ULPkCoV5zpNowe4M1SHdFaRXnPlekD8mkiIM+R/M5jzT5
qIkUmIEGGY+KxqfbGYp5vL4vS5qxqp797n4ymsk0rLFG/tS6NY0dUxU+gymPQRM+F9JDEXzMhDgb
FO8n5+t1e1t53VuDa5IHWWIhihEEfmSo/ziBYrkLR2XD25JGrRunCsldAK9H6jb63stpy90AOSx9
CQpH79zNnrN0SjXb8ePhO4xOrtT9sKu91+CWp8FVuICZSSPpAl56mjVkthZ3SeDnk5UtBP/pWUm1
rx1avS6192onoG6EHlhGF+ZK2IVh7lp+zptrQhmgj+gijqphvKjxr7pHBzV+MSP4hpIdX9kIq+Sr
S1MTP4H1cRW7nWoGeVZlks/Q+0Evk3OUT54iHibB0Eji6SnanOXehbHxzUhdWSJNOgbd1yGibiTI
+ydd8pNBPQvAxUGhnpx0Z2nvrSxQEUpe3Ei/RTgvdzFUamMcKz6a6rToz+iu5ghX1XcqQu/zrUsr
q9dTpQeKQ1s68M1i8AK9PER7g8nvnW+xQDcJJnZKauuMNZAXWMpQBAjIMc39F0SgB6l7zMXz9VO8
vV3/mlmc8o3T9YOcB1pc4uOF1NzHjj7fKUFxUxaMN1+39N69KS3Td+EdCPc4Hn5pKY9bLjuhOgt4
Pg9sT5ZPFo37pE3cVNu5WTcK2ha0ldhipIZBhDV7V6ONXa5UFd+nO+X9B3kSnqE/TEPuSdnJTJ8z
9VM4SKfMKXcKYRvXxmJ5YbL8TXWxhguSSlZtZfDdyvaHkrw2mltYs1vlp8o8q9rLHJ3aGiBHbH8I
novmJEtHyWLo+oMcpX/pgf2pyffmCN4fdn4RmyFDZcz2r8dro0AYWkztELj9t0KMbmx6orwjZI+v
ah954c533jgadHF+C+uB5OUMXn5nihZNRzYX+GFGKGkEJLywduxpp2747ZISwiPCSAsk3sufv/Hb
QZLDeRhathlF5CA9kn4gjPz5ustu7BwAYSIyeYQBQmJZ6hsjpRWngyQRJud6PDmtl4nPEfgp7ptq
OkzT37n1z3WDG3cqokvUzSxaUbBUrWslijboXdE1km+V7dgca0lZ1GABMSNrPXfjD+TtE9UFiZt/
kih4914NsAqJprZz/rxzuTgwfG1LSR9Vo9XijVbUqE4bkq/kBt24uv4+oqe+86Tc4CHAyhKqeavQ
KHn3ipjE6EylxoLtzFXV/Fa3igMDq6422Z7TnbLi2HaPtpZ+AEx66iWQ9MPx+qZvuRKskmBeQeDD
mLhaaNVMqRE4luRL1V+t/axNBfSIf5y08rxkQsSkFIoGy/pdNg+9MsxKHr4kIfzh5iGtHp058fp0
JynbWstbO6sga6Ej23ZmFr5ECdCQqb6rlzGEaie8boTyi9WsLo14rtvQMFNWk8xUKe8W5gbDdAvk
+MTezm16iLWwYBPGKa+tx0HrkZEK1LrDl7n8mmnHTD8kin2DSt+zod9GVXZImmcjq93Rh3Thth/r
PYTKxk1swDxKsknNA32OVUAbJEMtg1kPX5bnu6TBrKY9WVl03p28+X+kfWmPnDCz9S9CYl++Ar3O
lqFnJssXlMkkYDBgzGLg19/D6L1vut08jfJcRUlGipTCW7lcdeqcJXcDeS7gsICWnkOYS3fjFaXr
pISnUftlJMeG/B74XcugAZf8BB1BrJK1su8c5l0+GcCw+9egHAaWk8VNrrZpVNo25Hd/10q2KecB
xpCrVe8rDfJLJGI0a1ZC3eu3CgwjuQNZG7x8EV9fjnRO3DvdBMM5Z9vctXAffhWoQ4wmksIPLvSD
bh/xpSU8tye9Gau2gIN0mjTyOs1vxucpj33Iyo6rqM2lk4G7D09TuG/8IA2stnRjaEqRRnq+t8av
rLlL7V/CrXzu3ANMgJinSh70Zu6r0qYfQ3lqFBBz9TtSrzicJUdw/iHSiB2SqkCr6mnE+zua/Gj0
t3RY2T7LJqCYNUt0Obo+//vZ7Ui9bJhS3Ugjhn3Sxnqg5pXf9mup26W9ggQxKCzwTkGniTSSodON
zLPBw9OmoVb9GFj9phX7LGqd9mfuvvz7Rjk3Jp11qELxXLRuijjNRTxh3uXaF3SB680a6+rSjjw3
JF06daGhdN04aURIHrLxtwbOO7PR8K5cY3KX5w8gcNw7M+4S72EPy3W5TE6L02zEoDSvy42XqdtG
C1m9BSAlTKeNF69cDVeRt2xOuhs6zcyAdM/FswlPjaS3XoZa+j45vxI70m0tdMePkWwtslJKlQ8e
is5ooEc8+NkuANXey1HqzCKWFRvq88TrLVXMzDddEfFBKYKqyQ8tUf/c3ilLBhFW4wk9ly4A1b40
WGic93ZeaMBEeX5dgnhSfXPa3I8tEvQkWXFgS9YQVSMHMZPA4oa/tKaLygExAdOeh5yUgdU473Gp
bmPufuv6EQIs5lr0J99FDo713EsCAnE81gFjuTQIDbCqYQC3Pk9qHoBL/L40pjdVqY5o1w0gxfLF
qONNW6/pAM3LdH4jSWbl6tNInMQec5hFNvOPl+aBpzZvtxduzYTkojO0neI9kcbPItePBW23KDVs
bpuQPeNcPwPEEIlBHCO040mrxVmSss4hSeQlxXZyPHDoanvCv962cr1El1bmPXPmf0EvT/qYIqZU
B7C7QzewNLyg0E6U5ocUj8/We0AJ4HTb6NrQZm9zZpSSItb7FkaNDm0lCaBEFWjMtZXTPE/Q5TbA
0Ga2TuCIgI1wpPzUmJsTGyxYMcvGNzj4jhsRiO5Is7W6/uJ4wF4PPj+k+ADdvRyPsMpuaFiZRBbo
CksPTc91uHpTXj3rsCGQxZkLtzhQSFlKVmqFqa45GEkkBgdQxkTxGwedOfRLsy3z9LMhKNdsGqKh
8vn2el3vdljG9kJAiYQE+K8uxwcqVbMpOw8zmeoFwg6oRgyZ6WxvW1mYRTwUEc8hCkBrppzas0sz
Ad1xjPhKLw9oMPRbLTnk9gqJ18KuuLAiHatESfU8RXEw0lwXQrqvzD6mLdsq9Uqf29WTY14uZEbx
5MDrHy//ebhnm3wwWGaYBUIOI/6Zd8XWBcmIVT6z4U/NH4vmR6dq/mgdxAAobL9rin/tGv60j/Qf
QDqYVLQWXNoHgBEYp6QkuL+0MLVIWA6v4wmoyLW4eGndZtTljIcE4YNMwa0nhdt4KWL8LJ52Ze88
qL2yd8wvt3fH0rqhM8NF5hclamSgLoczABbi0nQgkWYRtD07oBV+alRA29hK8m3RkKviWYFWO3Qw
Sc4Jki3c6dyRRJa7a6h9GNRNqrLAGeKVtMXSqYLIKRKZ4AKZSXukESV1kpe9SqLYSH/ESZH7mgoC
xdvTdhVKzTTs1md1A7OHXSjdVOjgK5WyZHlUdK/F+AzGtHDS2gM1t25ebV2eBBMIKPG4WANif6Y8
Lv3vDLHDL6jwfp7oy/Hp3ai6iWFk0SzkboE5bnJ3qo32s6dBmfa1Q3YOCzpyZzrNVm3rkNNvPDPX
xn+9nADqz+9uFOA+d87lV5SmYErmJDRKCiBJD151yONo6Lp70ud7UHHmQHKQRydnOzfdeeXw5KX7
Chy3cAor6319TmZpHpAsQksDu1jmYOUmQXN4PxbRSH8Z7MPrN7VYcTpyhIfFRnv5DBgBxgfCTpLP
SVNqVTqviii2LF+p75ivQebOesiQbby9r5YGA+4rVO0hM48aqvTGGbO4LTpRF5HohoOI93YFVjRz
jbtuYfHmkSBURaEWyC/p4uFTy0GWrBVRCglpE0lanb6rcf2lGD9uD2fhcgX5LyZsfnXjgSgnExzC
1GSM9SICC35AoHTTfWtL9PHmx6prAm3MAttEgBSvYS2uOCXnJTs3LL1Mp8R2RyWDYZtFqaj9vnol
5pEN5o4WLMh7JWT4Kw/AtWzAdXfjH4RldrNrvej2FMhPvM8PQbJ45l4C9sOQVhScB0C4TXYR1X3n
J1niJ+KlEgcbh9d0wK9XrOygRXufsS0AnsBuSQN3Uuo6ePDjOGjjq8lak/uUlTwo6sE+CEPL0LVY
0m1Wmf3+9kiXTgkeXN5McYFLWsba0apXBjRqg5XG7I42RZTrhK4aEtf8OijDirElNwiqCQ9XyZzO
AZnBpQOqqcVrDt0hnJQC1z0qzk9mxkjYsTjMFMGCoiXt1ipMSHZ5qbKrXIfex7XgB60q0n3Sjnno
DiVdgSYsTT8qTDNhMS5VqPxcfpZAu0Y51qyMuFfem7H1Wtj0YND4MLL4sS6feKasVVUX97qDzhB0
V+Npg7LapU1La9KhI3YZOdrj8C0Vu96A9x3qHapXdbLr69Sv+i+2c9S1xp/r4/kbPbI1wpv5XpXu
JdQigMyeVTyAc5A2egWydDeJyyriCdD+k1G7G63Pxv/C20M5xp4FpyC9+Nmucxb+GRakxCcVVlJc
sUT/gDaOubKEn1tHGglSFrN06ozXA1Lrcj4b0eoCiYUymlTPRz7bVL5BYkX8MnfuCIEHFprxXk9V
H3K73D5S+hMEGeIuBrdZ8WesvpWPaPmcho1odwIvCkvfdqr/rwV7uBVMAIRFAMJDV5ApHfNW6bJy
0NDxY2fjbmybD2aCcCrlaxm+q/6nT0Of5G34CXQh0oaeCqvTSrMv8ag0oTHM3JBkagAU4Kazjuo7
I28MBThmBXkcKqv10YWbCuU2dOiAGGS2Pv/72XJDD3sSZYqMrAqyAvdxEo+KdszJz9uea+HWBfoZ
0byHbNwshHRphdhePgIShEMbKwjkc7+t8zBL1yL6z3SetLGQJJ0fmWhCRbOTFDSqpRcrSoqDmkz7
hqW+kjz1yDo3HhjL843IHjjbZZPAC60KPDcqybZJfoIDA1rghU/cY/ZKyFMybNsh0FjnU2/Yle49
FCCPilgJ1xdOMyJ/5CXReo7wSiaWIq1wcjjdMqIVCA0sF+0cHcuHlTByaXkBBEFrPdR00Wsxf8XZ
8jJvmIbeNsuoFj8TiMsT0PVVE4g8/9xe4Ot0DCAtM8cTANpgfJF7+FWodrl5S6uodk4eIGKk+QNp
rWAECsV7F/RZxPbKNbxwGV5YlHxyNrQ0S5F0j1yQidRlWGdlyPI/el2EvbIm67Z4SEFQALAicIRA
KEkbWEuNwphMUUXjGGSVwFK9Vc4Xr2mgedUGCbHf8u7AexNvcvO5Jitv/6XHEO77maAA3h9YUNlH
UMBtkGZApFUxHzT5vkrSh9jtt7WjfBFs/FFWUDnq+pdiaPx4aqaVS2Fps+JUIf+KCiACEMlhpyOJ
+3SkLCrVWNk2bV1+HRtFXXkqL1iZ6chAfYvHBq466fR6dkozWucsGurG2Qh3Gg5FxrWVwGZhq+LV
j9AGL1cXIZw0l41i157TmyzqzG80eSSlsotVba8RDaqjTuAI1I77f0RMwbcCiQNIE/DCuPJs6Rjy
urJ5p1V1VOStCwbmygj63lzjnFo4EjCA3YHueySjPsU0zg47ndIyUZSmjtB0/aLSDUn6vZOIgNi/
i3rFfS149Atb0r3BzMytK7x+I2tE4Wsy79JmPFqeWNn514uFTa8iJQToPRA8Mm7KgtggaeqSR6q5
7brB2Jt6bW75kB2zjD3qhP9oW1XfOm661nVyHWfCMhjP5kAISFgZtEBxEEZIN/BoLI5VhgeM94hM
h5LloeFFarzWBn09n7M51L7nXiFkfeUd0usAtzg2jwo7bPo7pXoEzGDFZS5MJr4Y+Bi85lFHkTvG
OGxrHi3bSBP1HTA2T27zIyd3JEM+xXZ/VGRjrIY312fa+xS5QtiM9yKaMy4vIMGFXjtN1mLKmLUd
RTaLXwMDdvv6WZg9NBDO6j7o7ZsTCZdWepuXVKN2F3HnlwJtAasCLf232zaWZg9IclD9z+R7uLMv
bXgir4nDrC7KDC1UCdRCkL0+9g0NjhAx+5MzKM+Zze620YVsLJirIRUGoC+e9/h9abUSpd3kedtG
VmE8Va0HQJRx8PrER9mhTq37iRA/z7NvXZ6GdkzCPnvMaLPimBeyDPNXzKrEc5ERb4/LrygmSrK4
q9oItLihPWxwUfod3TTjd9N41BTVr6o+qAHWXRn9wrpe2J3X5MyjQYixFgJKRlH3R7iha/q5EjEQ
AUyh9Zi+OZsx3Qyoixi+VwbO2jNl4da9GLXMXV8kk4VLF9ZVov7k/YcQuyQx/UFrNvDiY7MHQQf6
6kMTl+7tgV978rlOAo0hIGDx3JTZlwZgcZys57BcfljWQReHnKGW1vlT02xum/pM313GzJe29Ms5
Bq1VnuMFgB028zzsWPzUmm+lQAcmGJBBCzjWis/evxviqWwS5BvuC+8Xyl9cbIaVbbY2aumBa46o
KDdJ30Z62h+gBwaNnh21fha6ez+aZMXYwlthHjdSvXBLmE/5EQoGXgfESUUbMZvqH64h1COyOd7o
T5XK/3RTJ3hAxridNjn6UjvfjTNVO+Scl9XW7EW3meKsYF/qFiWYpLDM96bMGPXJQJ1TVZQ6Q09p
LqzNZOvk2cy43oTgJ82VnaZSVuzSyurUw9DYmXHnKmX6RAxRrtGFLroPJEqQqQONNlImktMiwAJD
73Nqo/Yb1O5MP3nWN0V+Nwy/JnWf1Z3vHHgd5tpKvHj97MDcwtoMW0PJXpbxdZnI8i4dcW5JRwNm
x7Hf6WWxH5y4/+oUcRKtbGIVm/RqE58ZlLdOXlbcA0FBlA21X5B6rwOA4eiH3KnCFim5YngrzClQ
1toWFq43pOcBK8afSD/KtA84JtRlmt5GpNCNIE9y4Vv9tKbgtOQGgYmF/wWPJp5X0iWgWC1vVYd2
UV3cteR7rP/W/1kjCChDZAH+2pBcvBMnjpqARz6yrW9qH9X02PON2FT1vUDjZnMHBETzavvdnd48
8PpnQuhuZQ3nvSiv4fkXSM6+1MWUdCLvECQf06R74A009PjvNEeH3aa9c432jovupc3XOlaXFhEJ
EGzXuU0RDAuXHpClje4pvO4iZXLVU5UhegD2N369Pb5FK3jRI009CyZ70vDQ3Z5ABZp3kWVV6oHq
vD5Y6EtbwaXp806XZxFNo2j8BpMPxJmlwaRG33aM6F0kCJq2LDLkYGYbuh+msNNwYll3z7gyPaHn
xQlSQyvvDDtGXkRzoZlHHAjWTkkb4o2vPqI7L0PFsnAPdCghlJtOYtso6OQy9bh+q3OPPlbq1O1F
QtZQ+9cBB6DCM+IVuW5Ugq+ISUc8BcyGuH1UKCz9MGqaBqXg2pdKJNr91EA8GfRVFN2dIK5FLz2b
2qMGxrZft5fs6tzhK/DsQJoSBIFg7pMeOZ3h9M2YURGZuXEgaJfmaXJo2zXig6udMZvBvkDOyoBo
k1zqVNIRkBm9Ezh6Fv2WuK09BKwSQEvfHs6VV/60g3QruAjnZI3kJA2lzBMxchHVYNENqVH8KXuw
7ph0BGU/qcLb1hYnD/w0/2ttHvVZ7KZnrlUmCCAi2yvjwLOpspko+Ds5Egfb/8YUiiJzOxxS1tIt
V+Y1H+K6ERES5H6tx0da9KFDppUq5fI6/TUjRUo1QB6ZAQqMKHWtFzRHxke999KVF+/itKG/E2R9
+uyTJTdB1E4wkvaYtozvSm3Y2DU/Clfb3J6yxb3w14wMyuk8M3d79FhFrf677Y/CG4M+O9X6sGJn
ZTiGtDROPjFLsbA0LlrqHGT3M/Qv2+2a8tns1S68HvIqOENIzwHNgX4f6YZkXq6TPB5EpGZ1+r1y
YrCGpTzufaFCNdMEWjeMiT6G0FlYe1UvjBDMF6hFodMYcBXZ4VIGflqnoEPUKU3gUjyMbL6BsvLK
k2BphCApg6dQ57ZzGWWUagSzplUDkjsbZkZ6M/qEDlrAUwytcwHYLf4V+w8gPqSw4ScACUSpV64A
6qwBHZA+DYAgGIVf867yHTX7TdIKKPmhHff/vCUvzEk3l8sNo89sMURCiK3nTI3fotHVZ3ExhFbs
rlyUC4cZnCXYMMgWoE3uCi7T6rw0UnWISlrsTbXfodjzr0C+ef7OTEhH2ex0AeoXfYhs+tVsRNgo
D7n5M47XuMIXd+BfO5+X6ZmnLXkHfKxuDFFOv4ILeqPlUHjzxn93TPCviCwgTgGggcxI7nWZ6zSt
gw0ITm2j/dCa13haieOXRnJuQ5ox1qWDKCtliIZmDNI6DzqOTGn8dnujzc5AdhbgpPyE1SCpLjuL
UmEA2fJ0jPC4U09pC2JuhGTZvmZasVE40R/teBQrKeCl84vGX6RlUQID4mwe+tki1V7bdegEG1BX
NW0RolBV4Mym9ThuJ2LyX5ZDzK9VNbCtSJW4Odwe8lJABawCwGGAKKsIQOf74Ny8Mk1KoWBmBfKm
7rRXjHuLIm/TH/p+8oWeRZ2190Rw2+zSTKNcgmT+Z65dzhvZFtgKMpGNkdlFpgKhaPTxdj+EfRTp
y21LC/cZ2iSQQp35YG20sl2Oj+SomqReOkSOh1jRjfk2rnLbd6pCDYzYXKsOL62mM7dDeQhT58Tc
pTmnyEdRKsYYjYnRRF4jBuJbGbf7rZeOE+TFuGsM/piMYK+O7SpZK8gsTSxuHHCCAH6PVZWuVZNO
uVb2+hRNjN+LmoRu4e3R9vubKsN3+NE1F3NlDw950wJzsAkIBIrh0vT2qolGHQBsohTahyN0CcGg
FfD+XUl/leXPf1zK2RZSjdA9QCUDQfHl3GrGBCyT4uIlSsS2BIwiHSA60icHXV/ZntenAqZQmIH8
AeQ/ASqRhlXloncag/eRbXcbWzxgu+7MeNh28Qd1mJ90SOKk5KWz1yiM5zFcuCATafg5ZwAcC/LJ
V7CtArddLtCkQVkSDOTdTY9oWgoo7vDvfWztun+O99BrhisC/W4Ad4BfQ4r9KQjBpqokasS1ewYC
7Thlz/qQbSu61lR/dRI/LYHyHFSYkLiSh+aiiY/nVaaCxuEreNzqcZclus9WA6KFKQRPLVDrOl7s
KI5KRyDRyDBA8VZFG53zyPR2YxcZEnF+7XC/Bc8jG7L3qliJGpYGd25UegJoCQDJaMhUo6QBlD09
qMkHzv9ovP/zEUDPJQpsMxcGnvFSKJSVbdqByEiN0g9V7Xw9e7P1OhiNlVvhyovBgQHkA4UwiI0i
gJYuBQZmY6HljRaxNP2uj6bfVmFhao9m2t/netClazQt1yl1AATQNQSRPbxFEUdIA0t6LVGNwTQj
nMbt1I6BUVk7l3pBqVM/U3TwTQ6B2rFTrSJLSX7dntZrIBcow2etSczqTAMpP66gM6lUlj25Udt0
uzZ9LMGyXHKgQ4pNpZ488ocN37PpudzVxj4j+ca2fyhf3H9VXcF1gbqiC/+Gjh98i3QWvbGElAu1
44gqHITVdqncCeQhMBfaWlrv2m/PrdeYbzRfI+L5TIKfXfvEHee6mJ6eChVkIPee8oTa25iwIM5f
V+Z2/upLl4ZZxU7ChsUFfPUIF+hQKJyxIyejodYxSepvQhDtMR9BdGKVSvHVo7oWjqpBg4aq06HW
7KcGGlrHvGyRhFLWeGtn333xPQDFIhsAvAbehIBLSr7dYgbKdRq+p3efmv5FlGKTO8Z2ZdRXiecZ
egs8JoCBAPKA4+PysmK6FiPy7slpAEdtN704xQlC7mCK2+T6n4rxja73PjRAb5u9erzMVqEA9tl1
gttL2kGqnjiVTjG2vE421mgGrVWG/zcTkm8wLSWvlK4lJxDX+LHxQdI1FeKrvfmJWsYljwgR9WhZ
kIpALdfOdVjI4LlnvFWYOiCBrVs3ggDCj0JPVvI3V85bMijtCEpTwNMSzBqUxf3CS46Z/s7tbzbr
VwwtbT3c64CgIc+G611anoZwmuvWQE4EDaFhb8eKTxFhBMJV/xmu+Tmmv6bmnXJ2wIFG1pWigqmR
nkbFhVZF7CM6XUk+XPvt2QxCTaStZ5clX+p2keTDpMc4TOrvpNJ2dto+N4XxQFB+pexg/BSgHwBZ
yGPurNVCr2tYkm3pzqWxwXVwe5GT6QQTDYgbsq3WBTx+r5WHGsJi+SHp/cHyEQbfPgMLGwYcfmio
mnFCKJ9J65hwi9haj8OtOmi/qMfIMwfPp6X2jAbANfDiwqYBMAOwWDgRIANlY4ABKrkgWElu0CTA
6yJSLFruetdYGdXCuUNyfUYyIJU5t7pcbplSuBQfgrXUnqzuVJsbiCgRvimmFTuLAwJgAF0QqFth
/i7tUMtJjZIo5IQIbq94rxBoyFxtJStxFQUimAV1P2IyoGaA0pH2f5d0PO04zU7Qr5+yewKVeUWL
Mg1w9NwfWBsaa70dyxZnZhg8TfBKkTZFk1k1SA2L7NR3R+8ro88AKqMt2aw3urVTPm7vwDVj0vBK
Piptho68U5Z6GxYjjk7cwBlCRzkVHnrwXARpSXDb5tJhx5z+HaHkJ3uLZx3NMMIkBtLRfKlVf0Cf
vgFWcGPY5PHvRGw5Xr3WWhvQNczyczX/WpYuHWpTQx1GrKb2C+KJhx7YcOW1TsZT1t73QwJX6gRu
nwZe9tg1/Uo0PM+lFDBcDHs+N2eu1KR9rRYccw2atnJDWT9tSAXegJXZXYgYEPrCraAhEEUlOWLg
BYPgfVZmJ3AomravOztaHYgO3fMNh9L1dCdWnPfiHjozKC0nS1uryBUY5PHDDDq0TgKhvoZHNag6
qpcsI9vbQ1xym8CZAYMNPle0JUkGFa2vQEKA/SPY4yC2WvmH/uDVipH5P7larTMj0lapjSQbk6rJ
TnGtF9tust9TnWtAbAAAcHs4SxcQVmyWn0K6YIbKX26MEh0nTY1DcWpRENWc47iND8Z917xa9jHJ
ftV8P77wHPogg7pyFD8rV9ej/GtaGqXT6FZpsDY7ucNTTH839p3RBk2NZqPEH9W7Rg95/ct+6X5m
XWA2b4mZ+vEvyka/qZ8t76vpbjO2Jra5vLx/v0k6J0UBolaITsA9ZEocWnUO0m9U5ULFM0/KtEZQ
tToF0jWCHA10ApwKLrBJt9wU8PO0BzT/PbH6L21L4A7RDBUwdhz+pJl2EO5+0LZZvofCK6sA7Z/g
np8N49DRNLy9MxY9xt+NIfeXW8iGW3Y1f5rF0RQ9chI2Jkqct61cI7Rmrwj2pTlfNPPIzwf8zDEp
aae0SYvynF1sVO8xHumu6l8qg/ujvq29V3rI+CsEt+7Yh9vcjR0oQA5gU9G+3/6O5ZX4+x2y50IT
x9CpJo4cCD+qKbC2XQll2wdqjzgVT4X9aGdhyxpft0IISfhDBQ2wPtmYzn3ePCvxvlN+ohvPjFY+
6yqLcTk9cjyT9RMzqI3p6fv0O5QRy2Y/pntaPyFIbGj1bHZ1MNnsyNk+937p2XeoKhEtQmJqNED5
1Jl+Gu/ZuC3rkFoEyIyHpABpOXfuDOFTd9wUZC39t+i8zmZSiiGoMQLF7eoouMbJtB0bd/DNOuZB
64g1+aorTkaUGmanNZcn4b4gMXS5e2jBUTd04EJKI/GzqghIkRyA8DG8kKn7Np2Qb3kxpq3dBpPb
+3HxMiZz+61ZBA0iG6f1i2RlJ13nXaVvklwI8CmWwtoaUZur7JrpuwmmGpKRsFKmrdH+yqnrs/4H
Ul/b23tl0ZWfT4bkTIShT2bdYgunyV1Vnowq8w3y5NQQjnmqyBZJ7fgoWMice7LWNr8Udp+blk4x
E7XhZBNMM1X5iqVQsuS+YBC4/Obqa93zS47pzJZcEbQZ97IWv04cSj2mSvxhbQcvXQLnFqRHhGlm
aIrssIKFPu7pqB8KMIRP4KhXnXSl1WB5t4DHA9TOc2Oi3JI4TU7L615kpwZU0hRUKGHvsDu2iXXu
591emb6N9ppg1nX767xFz4xKR1SxUYZoUJA+6X3hjwwSsHuuB/wFQrDjsUqIjzcGMFN19ewob02x
slGXHMS59XmBz1x+OTTU0Zthjm7capfgtRZ6gwnPDm2jtetlfj/LMca5LSm8SdG8XFbpfJ9Xd/YU
FOqDpqLTsQAVna8M970gQcKf0COgrgRW846/ZVjyTNrgDFM+wnDq7AfjT40nlBcMft7GO+J8OC+3
z/7SNXE+TMnn5IpncYbI+0TKRw51t6wTQWL8iHsWpMmEuCq8bW95dMDL4y0PzyurQvWDoitogobf
PVj1Adi53gyY2BVt6J4MvpYlWTzxeGkj9YruYOScLjcMUMldwWM3O6EV2/MNQSZ/svCkuD2mzxai
qyU7MyP5T52UgOEQXFwZfUoNX5u2Tv3UdUccF98cfGH9NuOtoWzs0q/G1DegWbEmxH6dxJ9P5tk3
SI50YB6drAzfICCWvDPuNM1XoQwdsOYr/zC+sNDOH6n24rJjo5QoaawRAHxStvznSQBPzeVcJ2lP
FNppuL1UJK+PyWtf+pb72qHfvdjVbGvm+zaPcnHvPldfQdDhKUdCwVUCMoZez3aFQ/xG/0Lq78KN
smLc/Z/WCHChy88radfVsYfPK9QdzbZ995i2u659n/ItmCG4u53iZyW/b9X+oCpTmE2979ZrCPDF
JAJ4l9APik05EzNcfgXVIZyjJjo5eXd5hqydPm5M8lE492X7I+MdOii1kLsbq/9+e/hLF5MBQBbY
ngHKxqVxaZe1Y1rUZYOEqJWhb/tJLV7B1xqA1GjFey2duHND0lEgdGoBLqqRvh6Ez4gILPft9lCW
PNa5BWmjx31tOW2DoeQWFHUBe57EfU6fRPZel1urX4OhLpoDkQbk9/BoR4fk5cwVGjEVS4zk1Gp1
AIaFMM6pXzRjGDtWFlTgMwmNjK9cdEvLhf5zFXZBrAAsw6VRjRSlsAWSkRmNA7u/g+B6mzzb3orz
X4whzLm5DjAGSCDLHbSoTJn9aCAnYeedilBPGUKik+qVE36vgzrpGUTIo1/UtXdvaLT9YuZWdri9
nPP8yW7j/BPmqTi7073GNZSiy7KTo4Umb/20O/Tl6JfunWL+F3sTCANU40yk68F9fmmqU9uhVGs8
TBO3do8F45aPp7GycsMtPkwdhGVYOAdCNXILjdP0FS4EBIHOeOqTo6jfsCmN6U/9uwSkwnzWutwn
H5O1zd5jNRTePmYb8eS+357XpYN4/hXSMalGDcjLBoF1kqj2zq6gv1mqdA1/uZibBE4EpVQAG8CG
LM3p1Nl93GQIyWi6MRwlGHp9Yyno1PwS4/lmuUHtPkAop/0Y1LVA6bMuLW+dc9vS1mmnQTjcmzMA
w1MJrbC4VY5dVRwKsNirx161A5Zn6NL4rrNfpKfBqG1zCFooyOsf+uZ9tNAXuLe0Q1OB/78Lk/in
wrJDrmV7kxRBUiiHDH0CpN/dXpn/MGeIooGuASZLnjPbpiVvR8RAotgk7XulPkyTtVdAzBP701ua
H0gPXi22dd5uG57X4nq+gOw00UU+609f7v928rxGxV17alKz8Rn10GNlpPVuVAx7e9vU4u6bBQ/+
nyn90pRNBdJRYspOAxB+G7BvTXumaSvua97Ct8YjPUZ6yGg7XqviMcK0Pbpj+BjYSe6nSXyKk5+x
cDdO4q7FevMk3TI6j/zMX/XAu+tqgcVzwWeYxFZggdjBMfAI6UiYGJD9AHrBnu7R/ahmY3h7WpdW
0DXRMo9AD/U/OXqmNuBtQiCeNYeh2+iVVW6VPFXCPLPL/8IvI0IBmRCIbHHzSeNUgLeuvNabcwIF
KJy7I+lDMFZu1N7eJOXzfzEutP/AMaOjF+n/y0lFZqm2xyzNT0acNj7KqGNARANWpXJaexIsTuGZ
KckvmuWIAmJR5Ke6pfYuxyNnk+cJ2aqFO67cN4sOCsW3/x2WTF2rdrkS65lNTyrj4KlvXd5SP/Ea
p9ty0k/1QzxpohiPioWkQaAKw2S+IAJUiFAGsDY5Sglkw9ApaeyNLM61QzE5SXfXevqghzrJ8HNi
lEYddMJRimcnqQj/o6lpjYSNrQ+7Eb1KlW+V3B7vXKGD8CWxh6bec5U1HFwLKhQypjGtZlkF8MY4
K+NfugkRxCDWBloL+Ca5YbeecooT2NITdz80mx9Bkb+JTbCuDbl6UqrfDeTDUwVJNzrdd2P5IMjG
zF9KEUOs+PegnGLrwyPNx+29thDQGXjxomUAwBTrik+j9ARtB5YUJ3Nm8UaXdqmWW5uOG49tIfzh
M/H9tsGFHYeKFoI54DYhPCWLrVQp9Ov1nhSnFlS5Qeo6v1OW/rS0Yu3ILs73uaX5S858kyXiGCKN
sDQeRb7vqh1SlfH4alRVCJXxSnkoNwoeHNYmBq/Pm6t+tcQ+68OMvd4e8X/4EKAP0SwBUWH5pinc
kjmsqIvTwB8GfZMPAVWHjQdR9Vf9G4/qelM+Q+wwQ1eqOvqURKXupwNEyaLbH7IQXM7FxP//HdI1
xJ16ymqlKk7oaPa9MdTqOxQ+piFI1ogxlsoAM8xr7s2blRZlfG5LTTQZ2i3mPv7CD7b7yLpgCFXo
+nQ+/877QBO/2rdkOJZozzM2Vfel7n1t5/Dt9KNcgyktZSTwNZ80v7PsqKzxV5RTT/UaX9MdB8qC
Kf7eK3f/Q9qX7bitA9t+kQBRs141eGj35LY76eRFyKh5JCWK+vq72Bf3HFsWLGRfbCDYSAdd4lQs
Vq1aq3SQxhXNjikHFIIS85thvYw91JAG6hVK+mAmK5RmS4lltLqBLxxocLS8zYsQbMpHhehDeYJM
44+pQgep03n2EBYmmCgCDRoh5GQo39D/wfU17yMvqNlFLfn5cFOCpA6wwlk+Qk2GrmqMqTw1To5S
FD2UoFW7v72WIjlcxOgDwp0F8rk5T5hZCApBIBWLPj1YjQ8aVorM4GNi+eaX7t2FBoIdduZKavLW
gQHXgatZ4lSQ+51nMjTa2plhiO5UgG1DV3PPTTbInPfYZ2XqgQA+XBnlbW0e5EZIM+uSHwVMZbO4
0eSGUwL3yU5Ouk9Q/+jB6fzIueHZYxMo+R4N88JcQbDI2P169WATxEryBSz5vmexHQWZR1vXNTsZ
mXkgGXDobvK7G/TNoDV/74/vdqOARQokUngEI1rVPp3ZhdeMxtJIHbNhp5iqj+C2RPyRroT8t37o
2sQs6HAyXjWWaNnJRl9uQRvkO3dtC45KgorayqFbGc6cvrwSudWbKWyNzHiLi3yjR2uIlDUTsw2h
NlZWk14OB/xsZmx6Wfz1/prc7nEsPgJc9PThTzQAX99kCY3qdjALrEkjIk8jfUBBuD2hHdcs6jBr
+V9X7VZQ7Gs2Z5cFyoEGuldLdiqjzNetdi/QN1uVrwxA/X5AKdDY3R/k0jSiBQjtOVKCDXLA14PM
9MyujArTaE7CCoWdmV5nqR/3jSxtvf81gjanayOE41fGDAfJpEaoTCfTHXAdnMrB79cE2JbO7KWp
2aLxvEFxd8JBcuivBtTytNi8K6vEy8tWbJT8IUSBMzvzDMRoE5qmsDKNSlA225Tom07PfrJ+jYRy
zZJcvwvH4LpJNtYaY6e6cisv0uK3FMwAqPF9Udp6pSvyNkiUDbrABaKHENp8c+yyydiYZ6ZgJ9HG
QZWg8k1+TrhA7m+GhQtLmsEygG9BQidmW45zc2rIBDNJ9xRDZpFoXai41b5xUs9OQs2On5NI9+tY
/zCbKRzj8Z+DYXyAbEcDHh5dhnMtxDQu0UdVqexU5N9qF8MsHuNkDYGyOJkXRuRJv1g4qwexXJkQ
jNJVNglPDoXCX0tlVSxLuu3rSwrMfLj70SqCfYh037WdKHaV3jYibJDyT4S3DMDCPkqxKnDUXQa+
29Irpj8QakH6rwS0LMyGMuxrpKTq7MXMa19Lhd+m52ZKVjzLp5O/92WzGUDhq037zob/RMgZKF0Q
vXXAQv2NprB8tnecABAT2O/2szlsrN/OyYmoZxqnfmVX3zofTBBqDoiIQdeFXPb1BPXMqJxoHICn
zV0/0V5HjRyK8gHU36a1mneV/nk+ZrCdgUYEbSHIac/GrCiKKajR9BKIM6WeKPdd/qN2Q/N73P5A
ROwBVaGUf9DwuTLKWz+OcibaHj+lz8HsM7/dmxF9XDZQw4n93bQOXf5z5dTeBmAwIFtIDGR00Rkw
u5k6MHnXhZENJ0b5AM79JlfJ05CjEvJY9o6bbvH/7k+iOL0eGKUz2Z6Vt/ZOU1CADe5/y+3RQoeF
ZJFF4AlA9pwhQc2nOHeiZDwhT0HSAI1SYEwSltoEINJdawm6dcAwBv0Q8FmjtxpAr9n2UUoSa201
npSi2BuloH5D4DPGbBTeWK3FgYtDg1ArGkhQe4GbvLYWjVPdO7QZT6jKqQ/Ciqzn0VD1Pchrstf/
MItoHIWQElBICHRnplJLzcFujIEJdBcDDl7sNLPWD3oEFPN9U4tziGYnqfglI+nZEeycFETckTae
sjqlXqztkrwxgcobQaQspvC+sQV8iGz9xYMfpTKJhZzNIYovHKFhI07qqLivbmxRKFabMZqP0fPp
Tn5siyZ/RdKxAC1U3G3sktndQ9raxc+mH4D3teuoGKGPS4Yz42VRfrn/gbdHFd+H5yDaPcFWiEfb
9cR3fV9PFbDGpwhAnUNpG5UE/67pq93OOVpmpIohXmiyY3EWothTbCutrohTC8zvAY0v4sECAzNI
hml6Vg2+qk5z62dh0ELfIoqUaF34pD+6uPDMMtP7XDcEcA6PBTsUdEu+Ztb3sduOwBY6xtsI/gPm
qfsmS3wkIz0+Hrvkd2us9YYsvPivv2R2ZKfGMuNm1IFNj0O9P1g/rOZJw/u4/ZFtIMOpVqZXbN3+
5cf9dV2oZF7bnW1zsHgpExJw4tS7Hw3UR/IdnTZltEFO/mv8a42Va2mBgeCWsBIofIIH6Xob6QME
1EtaTac011BlqFMBZFD04qZt5A1a3a28+BdgA4gIcbMgxICOMuQcru2llBUCd8B06nUtsNI/eeq1
52j/bSK7fnB8kNo6m/sTunBQUCJFry1CG3RIurPLVLiEpjpXJ8S+Ft1katZshM3W0ALyt1xf2eho
vbAym8e2cBPQ0wzTyelqvyPRtm62/VOuA699cNxs5YG3dEqg1gLSVTy2cInNrtGCFVVGGnc6uU5c
PqsIhr2C2e2eKFTfUqM+DVlW7//DPF7YnK3cQDrO4YlgUx0yFEObcVu2tbP7L1ZQakAKA+iSGwwy
AkpoX6ZIqmsGeyqc6YOjJrtiZGnTS5IDF69VBDlzrzbmUGDoVWTuNTbGTzGxN1qkvxW2UwUihfDu
/SHd3sbYGmhlB9mTrNjPbxIknJQ6akr1NMGPe9zp2S9Mc/UMdbZ27da6ja+kLbB4I20LJoc5MWM8
GJNBI2c6TeAA24+Q50CFgtY+JLCFX+Vq/GVgyFPbvAEBcVeIB5u71kpIsDi7KElAPwoagYiYr4+4
hFUSm+OBPiHT9ZDlDvNSvRfg+jMROk/O7/vTu3i+HUBx5FUIa7N9OeVaCdpJtHfbw0g3U0lUz+ka
ZcVxLVkB7s6Wkph4r+szL2KWitaaPAF9oM2PVZ63IIzu3/59JJc2ZhPXur1ipwX2fl4qxEsHFvuD
u4pzWPJUiMBB2qKDmgKh2/Xy2LldOXo5wsoA5jH0N9CD7Qh3H42Sz1OFIFvuUDfsYhutkEYHHE0s
LI9EsQjbieehmSruhlPeeaQVU9ArVnqOG6PwkwLCzvdnZOnooLcQ2WHg26FJNrsLUXppK7fUVOBc
oigA2ScaVBkaifusyE//xRSon1G4BeHKnL8HUkdVTHNXhWhxL3ytSIb3moKR2BQosN03tbiXIDcD
qiXZdWvNQrfRNNO0oDr2ktrHzxN0xkNDY+p/2U0XVmZ3BOtK3U7hsU+a0xubpG/qvVX0xvb+WBZX
SOqXozQqcz6zPetoxTjkVkxOpISOSgZyyrCZtOwZeRdr5QgulIKAMvlfW6Z0fhexYWOgtpkpjnoq
8WxGzt7pquGRjKLmu1if1P5xEKkuPIVOQwcW97YUOz11UbgiIBtDFaswe+SBwPwOeQWTxh7rTLS2
1EamMu+/zIoNChgVtOVgmL/+0l6te4WRSAW8O28eCLPND6FyegTHtruSJJcTPA88QAMKwAKCdCDB
ZkcEpX+7YW5OgOLQ3sfJ/Nm12ltinmICUCaiZ1mLZCsh1dKio4lZ3jEuKEzmqtVdYkztSGGTd1KE
xWx7v1GSZIN64ho17lKkA1IyKdJrgU5jflULhAMDqRtySrLKSw/MCsYoHOim4ysxwdKhvDQkf36x
uaIoykFpWcuNXL2WSeoXcbmSXVm4GHE9oZaJpA5obeYkS9yQ70m5K2IaP1SMbjN0OXomL327fr+/
AZfibJBjwGWiD1W3sTuuhyOGLnHHAcNRwbnma/EQWCyBAP3Yjc+O0Sk+S2v+yDrD8CPTebKgLPm1
VPRmZVYXwNzICQAdjFgVewU6rdff0RRoxonHjKBuaXlxXTyNBnqvtC+dU3gAc/rtg8HQHhtrAW/w
jBXWMy36sC+Gl7Ku90oVjytHc+G8XH3Q7PprutpVuCbPSwLpvHSjFfUhwiz0gns5F+AzejTWwE4L
e0vWADF6uAO8sWau2BkbQ01SCptxGRjZqwrC1PvrvTyq/7WgX0/ziCeXC01C1KC7JNoUqMG446nn
6Xs3dHixp5B3jR5bd42NeClLcjWy2TabkLtsio6Rk6h+W/lX5Tl2kSaZxDlTjW2dpV7NIACf+q7e
hugHeYaWSOquMO8tlAIwuaB5B907wmx3TtZWTRViagU+AkAFPQKjpML93DbBKEyAgalKZNiih8xi
m4iMlldl+qM+rvFvyW0zc8NX3zDbVjbFjeIK3IMdGK5/qIqKl181DP3XcUCkNIF07JHngxZMZUVX
vPGiW7kY/uwKtrhTkVQO3wbqUnF+IXr1DfvnVPx7xlTOM1TaUfTQEb3MtnEXpSCuhWDPyWKPhn5S
6MYQK8wqC+7+ysRsHw+DVhSCt3AX1q8i8kAnoZU/Yu7gftnfPzHLs/a/g5ntXFZyk1sWdm45+cNU
7kyn9GqrfoEmwX1DCxCi62mb3dAIAkUTqzibPbKCbb7vyo1FDV83/miojikJDwjxlUx/nfJyMzrb
ZuAvSGd1htiIwfpqlPofM1V/3/+qRYdxsZZyei6uO4LHEilNTLRDviVpAPUWz5geePqdKi8VedGT
0317S2kt1MuQ17NA2IRWgJnBqs/SDEkDXOSD10Ue2jVE88P6XWqeo3ld80bXcEzLbuHC4uzqKetJ
FaOcd5pEYdO2nj252yY/piLeGsqPOn/kvbZtarX26PDFZCs5mkWnf2F+5hH6shWJFfUSFuR228Qh
mUfjNgvvz+vigUEdEtkF0KTgpr1eR6aAg0txsI0N0HwKEKb3jhYq5FvZJAGbPu4bk7/sxsldGJut
YdyzJp1czGhTN99pX1S+kxHilUWR/5f77MLSbO24LWwuRliaTBaW5jF3wk7fUesRPNZNM/nI1axY
XPQHFxZny+WWvMy4DYv2UG2daCeGD1oCOz9s7s+h/D335nDmrY1OI4X5uWBd6SUnnm1VBt0OI/by
tA1I+c/CU6DSR5j+/zbIPKEWjUaWMxPjgnotBXWiEUHwWl2JbFc2xhxXVZI6jUSKXahxNwQaI3cn
L1Lf78/cwgqhBqtrMtODt+Y8fC65q/cReA5PddeZjy4Qom9Rbao/k7HLgpi75r/nsWRRHJhnROuu
PkfuGJnusKSFvcHeCvMwotVa0aqNUOzd/YEt+cYrS7OLlbtq3SFhRtChG0LttnWJV1VPWWC032jx
AjANMq//HgYjZ2abINOVL7h5Gx30K8hYQwHt1FQT36tdU7wBZVhtXLzDQtar0xvobgt0TBnGuItH
Y42acmHHSGkedC+BEgvEpTNXogwFs2okSE40bYBn7MKCQU5SsHBlatfszBxJ6dp1o9ewg3JzYCbx
S986QexMD63+0DDi56CHMEtT8dDK8tJwd+/k+YOa5NscTxIi1jpmFq7dq2HPvEwJRY444SaGHU/n
2Hgg9fSUgs5bEP2QFoZPKzVUsjUNqMWTczHZM5+T5SlKHzWs8qLfMCveROg3z8HbyAaxMuEr8/25
1S/iilGpM9fmhKDJMPW4MX3Y9HkyQMCwsq4yEJy50cuJ/Hz/XtgZhoxDXwFDUsu/pf0xdMUDeFu9
idQgdUKYVSi7BH4V9YpNjfY7JHZ9K29WBruymp8RyMVHmLQeaqTcyUkpGy/l5oMzds9GZh1MNoA4
p99DwSRk+tocLz3uMXiUpqXULqqks8PTZoPVouKASU4cMJvgxZMChw0g3AhNdhwqf5ogkGfa/qir
PnXX+J+WEnFgzIOOoSGxTzeYbNfNTdYODjlVPYfoQ/bE0fqs6sPzRC2krPkW9Xg8qK0DnR4Nmp9E
ZnhTurOUyevXGFAX1+DiW+RGuViDbiRsJBk2gl5suJr5FNRXgS3CDFRb4MXI/8ulING8KL+BJ3H+
lFdjpS2opeDBO35rdZ9PG2J4Vb8SO2rS499s7wszs1FR4tCKgwP0VBUUuPoyhept07EEZB/ZoKC5
GqJcfsbRB4PGyMgvzbHxKGt4qDu1G1Bnyh9ALxFtQS00hoMmvqX2CE1Il0YPZV8a4aRNDMSK9RSk
1Bie4xLtgvdP6EL4K9Npkv0TlJLEnPkcjkSAZRixdsqj9oV19SnunTWSkiVnA0o3iQeReKJ5c0bq
ZP1gkwyzZAmxS/XY3jsU0s8oB60hKJfgAMigAsALsgfkIeeNXTU41ShJG+1k5/p3dKmh0WbLtWdN
zzzTPeWpFhTqj6RF3jCnoTnWsV8BsXV/Tm+CfRBVIguKfB5uTIkkut7rAKlPUWpTelbNxlPRB2qk
URDpfxsrDmLt7b6xm0DVAWQJ2Wu0O6CcCKGLa2NKqgiDKAM9D3lzUlrtmI71Jm5Y7zVg91WmBvte
5er2vtVb3yLNokVdci9Ket9Zkj9uFT6V+kjPdBIbhw3bpnjs8iMOGvL6GyY+uuKxUc8xCwcybDkF
88bWMNfIPT7ZOK8OID4DWH2Ap6TeEDoUr0ef0yzhwnHpeUrfpxcI90EAoBi2du9FpmeEYhsroV09
9n8hzCyaQ2ptShL2x6YJE/MB0ikq99rHhGzBvdnnj5AEIWXQjwdSeL3yQk9rBK4LOwOdOiglIZZC
wndecCj7qY1dgFHPQLKNVu332lcbMmekhq+A11hZo5vLV9bjIMgKNhKTYLlmk9NSwSPAfOk5G5qd
XXXnKv+GNl/0ILIti+PHOkc3ADHRPcr/MuVP73zlBQlWPuLGRcqPMIBaQSeag/9m+zOLmDYojUXP
OXDggMnu9TY7xkezDjJD8wUD2RTEotwhjFpue8AZfqx8wMIBkcgZ9OOg+gUS91loGaWg23eqlJ2N
7GvEmcfrP2DC3+tl5fW26tnNS5Mn+/EL7fa8eWqKeNclIPfTAzP+SEnuN5qx0mpym47FnKDmpKPb
Fe8WMKZe71okts2+LXV21sEP1+mPwO8o8XZEXASS59oFb1v/Nx23VvbaqqPnlE2Y69rKW1DO++zk
6NCzVQFol2dorvJtcdANgaimP8d1S7zMFbqHjs3RX5l9OZQbM+hD1CUDpQ61s+uhor4hVJUM/RmM
lzT2yzzMnS+p/my3IFE6R3Wg1kHf/16xervp3E9eeSw7th4k42ZW3azP1QzlNUisTOVGPIvRN8bB
M80DlEVxF3qWN467aTWuvjngUifbwVsJROQ4cfPWS7AwMG1MB/eU1GdHe2oV0Ol339LmqUCS/f4g
bxYQkjlI8MoWT6jzoRHweowTSSa9N1vlZGuJ12Y/yzXR49ux4NCi5wsk+Vg5wM6uDZgtyhVdN6Rn
nTWeblLPaTaO6/rwcD6J19Qfl6yhBAvWJPSbIxMyC5YNBd0BeCvAmgMwFgpu9TftqwEexTXeoEVD
cjcCSoedP/fBhSGGumJ6etacVioOlOcGT81216Yrx/wm5IWMNzwOConI+OHpPjvlPR7upq2k2dk+
gXbcS4wirCPmtYpfoLyiauHYrpy2paFZqOVIpgfgXz4v7Ysg28oAX7bUAhY9geSw7Rtod24OeXe6
v/VuXCpGZkv/BXggfMd8Z1BDWFaVs+xs4kHlVIlHfZS9PZsc+b5YuzMXjWGjo6USNM+OLc/6xaBG
zrDPUyM7D73rZc6O9VPAWrIDt5VkEyrXABk3r3AMDlV6oM0Rr4IOf2ZPc3K3VIY2P9fU2ldgOq+j
vaXYj8ra6+H2fTizJO/vi5F1fYv7coQlQL30Tdxu2n4T2Yei3RqBgoDlQ10DB66NbXakk85tdKVq
MLZ+8rLktR+fh3T01nLqt+Vk3PZIx6lYNMTC6Mi4Hlla5hWpcyU7a3bQ9YeyOMc8QDia6LmnDynY
rDVPTIdB2fFtfkLKvflD3eD+Jr0dK75B9h7hBMIlW/JVcjG76sQTkyhpfrbErrNfovQQtU8a+Xnf
yu2Rg/vFxgTsCYEoaibXVooi5hAZGPNzomyiJ+OZ5jsRSVn4f8WPSMJ/1OcR6YPCHU/OaztNM6Qd
+Hers4Ie3Mk56sWTKV6M3ne7d8kInq3M3s2bbWZvNnuNMtijacCeGj1rQxHo7SFdle+SH30VHOB+
ARQGEBVkOxCkzo5aasVCtzs1OdPup0q+NmvRx8Ig0CIN/wS9BNzFc/6loXLrAWDq5Gzav0f2qlTb
NFpL3N8Gc3C4QG44gBwCqYcC/vXKIJirlKipszOJ3+qx8JzslRRPqtjW5m9H29RnIz4Yj+YPdyh9
5Hzub7/5DOJwIcDH+wd952jTuWHBn3hKoWtWn2OwDOUmMCNrvJTzOfy/FkAbhOHByvy6zOuxbUaR
1ed6KoKRPRYJrufhy/1hLBmBzwVFBpLcsmHieg5bN8desNT6bJspSh+/W2uf5dt/tgHuI8hLQzgN
r/N5wBtXSt7WitKd0cqUFa6nomoUr5H2LwxEhhYo4yADgD7b2WbI9aIkA5SszynZZ2iAyJMtMMze
/ZHcLjpuJhn3IaxGg/x8tszC7VogLpFfsEFcmxWWAlq4ogj//6zMhqL2SsVrFVaMBCjv2qvRA3Xf
wk0SAdOEgUi0IIJmQORnztOsnTSjEUz05GEyAMdwN5bmW9bkxa8gTxcb5g+1D4UYRffaal9VKzCG
xYmUfZSg7IBfnUfrJLdyU49Leh4H5nql3ZZQuhRkbZjLZlDcQwEHalfzXAm4diIhYqRoOhKoJggo
fdB2Q/xNox7S3tqHmn8fpu89DZIhIGvkDfNrUM4xMjUSDI2GHSSjr48W5CaRHo6QIWlEtzPVr5GV
hUL7QrO1XXm79a8NyVm4uG8J0qBClmbPrMI7zyDe0Lyaa4d4aSplf56EZ6HBbN6Xkky1WZakYWfQ
YCRvaBt0g2lK6O7+xrxJK31OGmqUYKEA6wWC9+uxTLwcuQqN6TNkPmr20/460ofI/mDJxv6aGT5J
4ObpJm89SraVMoFdwQ31QK1+C71FguERhHuWXT+muRJAG8FHrwm6T0sXfzu99fG2Hv+YAqLI0Har
d+6aDPfSHMHz4H0jWbuw9tcf3/TgDW4VtT+r/Y8BeiyErzVdLe0pJFRMiREBq5slf36x1KAIN+wx
y/tzQrPiYWR1te8qpwODueuiaYG0wcp6yEDgMlCQ64FIUspQoqKM7Nm1QbWjk+n2ZY9YzsudQ2Yj
U/SmJhsXkbPiKUiUH8v3aWs1Z7Ac9h9V7tV4HHjcDlqQ0AcGDdm7nh3IXwbyPe2nG2hgPniMRJCs
xU2fz+57nzqbG20cVEWL6v7My63Ityhu1OpPZD7izpfyO0dqPrjlseQvbTN5Oj9AtilVfzaQToBm
NcJjgBl05WNy/PzJ7gLXCoT7NqBmkocGkCPGA9c2JfcV/rfZd9wjlUeUbZe/1HkIFRo3Dwl4ZqH3
Eb1m1OMN9SN0BeAfFtQb/uTltn90mnCyNvo+/ZXF6cEBshUsXWO05vTmiR8smQRRIiqBbwcp1/z1
23UlGj4EfKu9L1T1V2r1T8bX7Iet7Cx3U3Xs7PRfsn8mMv00a2jIW+A+gU+XXupia+p1WkQSjXzm
JpA2dGq/G5n7oWbxk5tO6sq+vEEESGuQDgWZKZi95Et/Zi3r0qq34Fw1vQAq9kxNGjSqEdiIyK2P
TH+BxgFdJ/WV7me2x8DcIENaGWzcSLZxO20MZUDuDqyTqec6Gy2LA/aO9k8wnQGxRULENy9GsxJB
LTgWPHQ+9X0h8YQe6evRgoOwNDo17s+K+VRrMdiT13IzN+UbOaGXJmanR0laR5vGiJ1bsm0wiUmF
9sZkO8SbXHlo/BpCsB7/OWxj/uW+i/ksAt/MqQw+kZFFFWXebwMiNjCmGUl/bvTQLvxoS4vncper
hxK6e5oXvahtqPLfK1ZlEHVrFQJEspkW6iKzi8ZR1KjSKRwb+TXuLUAfYs/4roaGvknjfe5H6isR
jyCA709Gce6ppwSaz/KVt+XCzS2LOP/zETPvyikkqBML28kpeh4m6ArzearX/mA1X++Pd3EHyf4v
5AgddA7PLLnx6Gp1Y6L+AZqK+kntmH/fwA0rGjaQjHVk2xTw+zcC21mFkncFkuYza59wHydWtzWz
985479ppx8awrs9N67kF0nBo6Vd3gJRDgN5LUIupH7oyQvddtaurDURT7n/Z0ta++jKZSbjwTD3v
dALNGGTCs53WHkwk/IfXRPtW5YExPUfKpv3GnqaHIvt53/DNFiMo0iGtKpGH8MfzpGDnJJz1rd4e
Ufxy801j+ZoRv/XiFUonIeER4DxrqenbwB6JQdlFiRUAeBUrcj3WNKbGaFgNPSbKSyyOkasEo/FS
MdtDL5v4Croy3Xqs+43OoZQYoCNJ7f/cH/VNad7BJ+DJb6C3EXR0SAJdf0LdOEmSuoweexsYB09h
vlC/F9AnTmp1Q0zFt2xcys+p2Bft3k6CtnzVlL+TACZ+aF9c6NH+jhVPh7KbsrIg84Tm55eh6AO+
KZQu9Zvg0mR9hyI1Peo0CQbjsVX+Mnrm4oNZ7k6P1jopbk63nAjLgEo5sqfI5s8uYhDvKwDroasJ
VLW+kRzcMfUt+np/um9398yKjOAudncNXHYhwPV55OVfmw0eY3bgDm0ArRBLgTh0vsm0XRWVftvv
qul9TNOV87W84BfjnLlSNNCYZgysxRHMpllSbW2Fgber8m1F7OlUByT1jbyBOqFX5t++je2jkX9n
7B2gyzBKgqh+MKCZ6WavKPeRuFp5USwugpT+QQ3SBOHs7EDUYCBKrWyixwkJmj7ejRH1izXlvCUj
iMpRZ0NXNqjcZ0Z6x0k7Zkf0ODjKTxDWd7vcngp0+7lruK7bBxKWGzrtSHzJw4U6wPVyU71PGKQD
2HFQ2XcrjcJ4fJpSGjBjq8XQmzIQyx6IvqvKgOpvQ/+mjw9mv0tf20MWiW1TssepOCUQlUdh5Hvq
ZyFH8R2MBkO7r4dtbXscoD/w37dr+azFfSIvW5kYhpLqnCKoHnPLmVybHXOFHHJuhgqHNHAi3tLY
8oza8EvnVaF/IyxUgu7D0v6JWNOj6StPUXEoCy8vNtpHHwcua4LCUAMFu/r+aVpw2bKBEqrjSCmD
DGHmuxjJYtPqODsm/lA+9UgcKuObLo6D5ZPqB18tl8qNcRWFYDVlxh71COTHbjh2UjgrPBPi/tj/
ZQyoGDD+vJXRm3jlY+chCtil5j92DMMHIodN0A8JQlyZMLveP6OOtHllghQEr4cJpGo8Cd1Yy326
rlskQ8bZ4KSntfEUAbwJ4eu1KbV2u4SIaTwCIBE0GkTS3Niv210frzQ4LRy/K0Py5xcukAxa3DVM
HY8D29pF47HsoRdrgOCbCEpO3MVoZgGyQynuO4rR8PxrnP1sopU4+Ha2gCaSR1tFQ6wFS9eDMLS+
yG3QLR3rOq23idnkB8ZVETiTqFHK0eLg/la/vQyRoAD6AK814BBA+XxtbwJh9JBr3XiMU3vHXgoA
7KOIhiXYwsDl2nlxtoZIuZ1BpIAhXYP+cchA4JBdWxwMwKkHVRuPhePGIVgfAOkH/c/KuD6p2K63
nUYIXjNINUtdhrmHFOhiTpzUxEQOrb3vitLZIBOs+Vxt8qCH/OhuVJR8V3QW9aio/g5OL8J0tAcv
Lsc4BLY59oYuHzbI7Mehk4/FVo/RkXN/+uVgb75SdrrKxyR4PGbbKR3M1G31RBzdhnuum/pqCeI4
7gQO32SrbIBLUw8X8z/WZlNPIQdgagIB4dDWQUzNnUGrlaL70oBA/QYKYBv0sWCDvl5dgZdxz41c
HHUUE6L31MQ2erL0Lyp5uz9znxRH86kDARKoXcA0AYDRzIXlRQQOkrIXx6SpN0nxXe02jtJ4GfPH
l+7VjseN63xNHB60I/ET8T3N3sp4m0GHhwSQDyiGX+a3KrU9RyLjxpUY89YXAQ33mSNFRzYSMbNp
4LZduqLl4tjm8WNqIpnutmiaTapi5apaWlIUJB28uECbiiN8Pd9W3dsaV5g4Tg57jo1up5XJ+/2Z
XjQBqASmGckkGLo2YStGTw2OsSQkQSxfERODUaeVgdwmACSAECU03BAS8zJvTxW1RdrOMsWxjkDd
F8EvbGObsKBDY76fyMZrM6XDrlKSzi+FoKE1muUD6zrqlyzTVvzH0gLi4WJrkHUBAGfOEFMUvG66
jIijSe0XExun6MsXgIy39+d2wd3jSQhoOjDqwEnPi2JFYWNvWKo4phAhroDQy6cq7LofYg2Dv3Qu
JaMULheoQlnzABgiaJbW6vl0pEP2p8vdoMIfHpKEgTa5Z2hBruXmbmMoPHYvDM5OAGNarDs8hsGe
bTnJfNL8Mqpzoe7TxtOcX/oQ3p/KxQ0EuiLsIgulZjj96306oRGpLFHqOZbZAwExokYeIuiSeAPz
Yrw3Y+O3AMOHmOIX8PvtaRXv7n/A0jkBIwpaf5CNBAO9nJGL+INnpNXRczUdbbuY/E6Pm62i6Wva
czdMn4BXExsVO8lpZeOpMTuOokuUsk1tvOrtfEeaYBBBl3oaC6LS8rKTbm/RzQQs/LZR0MfZt4E+
aQfgaymS22n+nVu7rGwfOqaf7g//NhkrPwzQCLScEeD+bhrPNMq6ysSHjcqL1bwhP+EnSqhBgPZd
bzap+Z2vpbOWDikmAmUigNYki8j1jGsGSBByQ59weuJQifQNqiL7qljjJVg6pBJvhWYvUDOA1nRm
RqvcsVCn6TiOQwEcWUaQl2g70IYDxsyT3/fncSEiQyQMRDVSN9jIc2JgljS5O7JYPZKaqds6zd+d
QjHBMauzx7LKym3ZETscIAiz4oEXZhOG0elmAAEIUqxZdFCqpU6aDIZdCFW0prWBut8mEfbrv48P
2VbZJCBhQZ/H+OKYCNAqGVFdi2OXb1zrD4qWfqcecyDZVOdM1/pIF9wQCJzkBtHBYnbTCxAnjcoz
txNHWy1CO4lRCIR+mxMI9LGr6lvVIJ8dnf99hAjgZeFXkn3PYTVaN6HNEoKwxw7qusZRKGi3CM0K
LU6bIVuBES+5AzQfAFMBrT8Js5ltTtCC2KXTGuIoXDu0+/ql5lVgjtkmyqx9XjxmStihEsVfzZRv
q4l9UfCIjX671rNq+imyr0fh/O6nX/enYOHIXH3VLK6FCARX/g9p37XbuLJF+UUESBbjaxWDsi1Z
Dt0vhFMzFHMmv34WDcxcixJE3Ds4oXHQfVystGuHtdcSQjzmvQ+gm9Gu5aizOiDuwXm94ELfui+/
F2B2bD0Dh1ZsEJ37shLTKm2oLPtfSKJTE2cq6rD45cKQNx7Tif0XLV0EzTlXr/aQ+tByHEPYnVo8
er6be6JtBus2/lA1+/5C3rqUU9OODNMDCzQXgPKkkbclycYjirzNqvOMwREUBDQRGYv1/aFuZI1R
2secoHmIeYGq9tLOZYNWBeKYj0cOAR/5JeHfsf5ZPxiRFY6HunyJhdc039aJhWp7t60j9/74t6aK
5xMVcwDtUOCaWXPREKoO5GhYVaXnLghAPo1w9O2xgv7i/ZFuGQXkzmDjpqALefnLicqBXpiDhHej
61lyIk/Z8EC2oxwC1+r4wdIBvTmvX6PNDmjZj7kvZNp4VIuO1uiSHo3QLhp/IfKSb905RPDo0USR
Hkmrmf9RD3AzfbCiHpXWAlsHCL3M/Giaf9Iyh35lSMfcjtRVK5Ssi77KyvIQ4/NHj9CIb4pqXcgR
jXY+xGPk8aD25zA3wPSj77UlrZpbFxbZNehuAHWI8Hy2z15fKL2heuMRaBKRkpI8Nui9Zy0vJWYG
UB2r0OjMMqP+H3IdwBoh74BUGyhVfxbw18tTDFVe6ehGOepvHB3+cmUZPuAr0OzureT1/hG7senw
FUCbCY8IOJk5nJ4LjT8ghBGPYLQwbSlIwLFTZ6FdNvESedRPTD2LhFHFUBVYiR/5m2nBf80risyu
0/ROOhq6f9ZiMbEyD/5f3EsyG4dShD4jEKR9KUTOOGqJPaqj5DSlmKx8GLJTGfbpjmsh+HcajW8N
+HCO3radQ8LQp2VsNvtIVlLLiKVyl/PMsNOyyWM6ap70Rlro0iGBSWwUL5PHeBCDUx/4BhXjNrPi
xg8WrNSNUw5I8xSWIROHusrslOdNXURBk5Jj1uySutwnw6MB3QmEyAsR4C1z+HukuT0CuVlWQFWJ
HBPdGcsUQJIRPkppB2m2ksKDHqO3pA0ZD8CN5zvR38HbNhAy1Xvhz/2zdCOwmDoaEdmIoGJFuv9y
fxuUdkrTxIeIUmpVCnK2S8iCK8A47sTFENNx/nWEaiEZezPl5MjVrZYd9DKjAnyJiflF7yFteNBF
S0JqMB52tQbex5LG0SRC70Wn/2WucOrh0uDRm2MrJV7xqtYKclRFYUeEluk8XAhUbi/n/xtivq9y
C9RjnGCIsG2YCgUlgJLuT+JGKEQADDanwi8kwq4OKenLfDRSQTlW/brX/lXKa02V4bvxnOSzAPGM
c3+8a2OD4YDkRIJ9MgJzloiqlscyUFP1iIPihOlDn6zEeIk/63rZICMt6gTQDOQQgaO8PCLQ96g0
jja1YxdoNR3SGg3XqBtY96cyXd9LWwYMN2zZVC3Av+akn0KVQNRQ0NRj7WhFTdtxJzDwspXq27MU
LbW23Fg39G5N0sCAfoAHYfYyx7wFl2noq0etSHYFoBeClZJ2oUn9RmkWjYbISCDXDSDWVeql7HWx
I3qFKXl56VRSXYI0pEabozjwXdoHoa0po+EUvJNWXa4nLG704KCTOnMLGbp1ncqjhQMzTWy+ygDD
IkuBNxgv1OzFKMcI/SFtrh4r29DfIIlYKJ+dulIF9/5uXhtrwF5xMjRABtGKddXLU48aus0r6TgG
lioSmn1qvaMOS6C/632EGgdiSjjJwBEjRXl5NIOpCWVINAmhVhG76MDKqFwS00aSplzdn9GNeGsa
a7rXBJUeABsuxzLxoolqpUpHaXwNK/OV9JENkRPOoexc2a0eskavKJDEtTEC5OKGmrziCgVLYygA
DnMuFYsD7dB+3f+uK/o0VFOArsdBnlYaXu20Fb8seKGhoz9EQeTYoZWp9mjVdI958VYV40cLApcC
ibC4RTemLzISPUAbAtWkh7J4zcTuDPZVqqXyFxmNhTjw+joDfaJgoWANkT6eGw2p7boSLN7yURI2
epLRbshoWjGjDJxsfOkFmg9vCwtx6zDA8QLHIZZietUuF6Lv/FSK8DvH5DS00KQqPCvK4oj6ImdC
jWdcjAzaHgoTminkIehsEbLuXquv/bJZuGY/KcfLewbVCTTATlhgtIjOz79RZLzthkA5dqVnQmwJ
zHUF2BVX7VBUx0zJRZpnggdsjtJSz8i0laD4KeDhXftvYVUm63z1JbjukgrPCcCvWWzHyyrRfCFU
jroEle7A1oU/NRojKgOSUNyu40PNxG0ROblu3x/5+gRgCX4NPD0rv86lWHOdVAqWgJuQpbQGtNrX
CQJLlpgbgT9WwUIYdCMNrKKpdLoNSGHhQkzn49eAniFIgJyU2jHYZcEZfKXocHeFY4SEmtDRtE5B
JUsrkzhivlBUv2EbMDTMHbg8pkaDOZqQk8QT/LbRjqCUpmFCqKn87bwSbIaiBWZTFsYClZ0ytwmE
WT5hJrLSzuOV6eWrQdmH0dr3Y9s0+oXvurb202fB2KOHyJjEdS5XBAKxdRopnXYUVHlFqnXuo+d7
lKw0Ux3IQN3f7xvPHQRIwTSCDhkFR23eF90GktIRddCPTUy9Yleiz3ZKu0WDE0VPQ0CTh7LbZ8o6
iIatLi34djccWXBa4/YjkYH9B6Tzcq5NlyLvbrb6sSZ2h85YzYPIwy5qnuL2Ky5O+ktv1zTtI3ec
4NmvwMkM/UJXy/TazK7axSfMHCUxAMtCH3b6EQKhkuDI/AVIP2QZ90a9jdAEf3+9r83d5YRnF5sY
0pgKwqgfEY1qrMvBjqXnAzpbjGwpfr65tag6wA+El4kM52xxu7QegzpR9GMf5GzIXwLUc7StNNJ2
q2T1GsmCCNV83Yq9PW8e78/z2pXAPH+NPVtV0DZFtVgT/Wjqbpg/Zh6kLnfdgvH4uaGzvQNcgOCa
oHUVDSgz44G6uJpWMYlOiiDihBSxB4pRX/datCelVVRYZiShOlkXBECBsOY82xeV1L+GuZ8XYOsU
am/Vi1X4XoCL6FUwTRAGIXOfHqKkR5NVmw2goTLxh6H5J8bANbdhkHqrmkciyFvHeDTAgwLkpNX6
nf7dtE2YM3SbZwkLe6l8NsCC/aYEA2g5xyk4xy0YdTciCV53tRt1bcMbX2gcRcmRtZNCILCYkCrT
D62FmHW8jt/rsQLtFBrx0k1PPDBgxaUqoZbB+9dObLzOSkOtRfcEkRIGEmAI2WV1oaeMa0n2Ful9
41mxmgmQ1+tkmVaouqlsAK+h8diX8N2/pSoDewB0T5FQAN52+CiTrkppn3hqehhh614bcGKOVAHs
ecelOC5YXnqJpWVRxy21MSAH1RW1sBtF4nPaIeFVWRrWhlsQM+w+NC2ooEmbtKh6NbKcma4wqor/
npigrqdio2aFE2YKupyHJGvJMyTi4t3gAYO0kHq/cfMmVQJQN00M78DsXJoavEBVIEO25ISm/8cI
OT2fvwt6v+DYTcZ5diKR1MfPB8mQBvTi7M4laoLuTN+MToKqvgpefTC6UFuwITfuFmoxk7wRWopw
taff//1kEqn1lV5AKiiJWAt+8W5jmL1Vtuf/+g6jIwyUbJOFNtG5cTmOQLwaze8xP9UR8lF+4Bjh
VvEA/w0Xtubmov0aaHJKfk2o7+EDQp8RPUr1h5c+j+Xz/Yks/Hxl5mO2YY4mySHjJ1PnH6YoUFNr
/ms0GySL/jOFucPma0Kr4eTyU49ONxEKP7QOG6c3QUhzfy43jjEGmkCAyKZNos+Xa+WHCvxNoeCn
Rsl3w1is8kQuKG+89f1xbjyLyLTDPUKojXnNmWi8Ike91NONI8ze4yhz6uUqeO60zVAf6+QPqH4W
JnZrk1DQnMIPuCFQpr+cGLrkUg8JSPNIuifJ2IAv+38ZABPBaQYmkMwjDVlsAarwW/SUmTvFeBj9
aGGAW0s2kdkgitEmKp3ZMW7Uuo9L3fOOWS0zT3oQxoGGVeI0BJR9z0ohLqUqbniKU+EF+XF01ENy
fDagBJZTIheBMPluyQCyT8Vqwpeye8nbYQ3O3b6wmubJzBxjeBGREFUS6pmOWuQsWpJmuD6WyMpM
afqpMRmFgtkVy7KWZ+h8F46AXDBS9oAkotUqWmi9mSZ0aV1BrPpThzBQNhF/PJ5fhkJXhlQJ1Dg8
aTXiclANF6ObPsb/glBy/NQJxYUdvZEZ1GH7UDv8SYqQuTnXBRFqUxyPBshpWBUkrmK+mp8q0iMS
a6R4M+rBfkSYcP/u3RoWDAIIS+DVyAABzSx8pJMs06C3eKrAN2ABgJ04Cbxk2yNldwIeJF3rZtfD
M+mCNQiWpWeTp0sKc9c7OimTIEEJgAygrXM+HqFNkL+pxvCUh4OBJksdh7nOhHWueksNq9fbOtHi
TSoSYAeBwNfs0QQvkxenbZSedAkisCDqpci/0dQ4jmO8BcMYWgrt+yt8a8Qp2EF3AeIO2LhLY9P6
YWKEYpyeShlVJTqaNCU737SyhrUKFOb1hR1dGm/6/V8Hl6ipRLiK8RTDSsQRNEO2rNrgs4QZNeKz
fLo/vRvFEHBU/md+P6Hvr/G8OB9DHmI8QWJG/a5BBr7ZBgCr1fkqQauax9pwXRcZrqrCgmMdMrCm
3f+GG+E1wEUqesogl4bMzrzbM6lisQU4Oj1NmWF1Vw6HVnj3/L3UnJNs2+SfVf5hQv3yXy+hXI4y
VSaxKowp6cMtz+Do+slmLJfavW/sBL4KD6iuTonxefIxqmOp0LUoO0ngR6qh9AVL5fY53je+K+K9
vhBdXvtqWIRJHgcFTKC/5gFu2jSRVoJE6BQATcdPsoE3O3n286VO/xsAajidJiJZ9JmDF2ROHFhV
ZT1EkH05dfW7ogBN4W07Cyc7sf/8K2zzX+hBd/BcqTs9zIC13xYLPtx18kyGnUDrAwhDpg7mOZ5M
Nfq+QFJXOYGVmbbVU1iEFAI9uaTjl0cdKhFa9GAOKdVab+GoXdvLaWz0poDSE6Eg8leX16sDvjUQ
fIytSXslf1fkDREySsQ1UuQkO9Wqg/hm4UpfPb5oHMJjNzGLQNUVJZbLMTnAqNyPuXmSQQ7frmNh
WygMnXNkCZBwcyAghoHOnB69+cLyIQY2y4vN0xD8845oZe/9kqJnIiid+zf22mpMU/o10uzZSZrS
r6CAZZ5yCJJnryADVVeFRptTKe56hZnDixz8DVQFK7tqEvQBLHF/XN2WqQUVf5kGMJNY05mZ1DKe
hqPAObSkOO2/svZpAH/TsMj1eeVrKig8oBqA7NpE1U7ky70LekBrO593T4YQRA8N2uAsuUDN9P56
Xm0chAgBREQ9cRoLSa7ZKGItFF2QKlA+tFrVVmHwtnX2OCrH++NcvdTTOCgJT1hs+GDzNmFFHeI4
EhoFJL47qUaYLbDQ+HN/jOtO4Z9B0EYPJAhW7efs/HpRUtT4QeM4Kk+10/O/yt+0pTDkJvlMvEfO
12re05hvu4QBuEylI0BdtJxIQk2Vakhc7xYJd26uLpJk//eDZocVyQUpGmJJeSpeksHOwF8RKbsu
lh1Igt+f+9VpQepMw72TkIdH8948DlZ43aNspGjQjwc9SP6KTNb9Aa4CBxWIONT1kIRFhyvA5ZcH
BUxlqGuDQ/9coUpyLjMYybLrwbUc6JFjgFSSoWtBObVmsCTwe3XhppFxFyCdiScK1eLLkQMS+u2I
Bpqznq2NZiUWe/Pxf2iY+xkFjxJeBXjS8+vmecB1RhHmpxYBYCo2RM9pjbJS5CrVuNZ0bsWuVPvu
f7+qkxQDsFyIjYAkupwbQfKiBkrDPyMpw0YNZHaE5SkYYwNXij4Jclr3x7u6hiBPRc4TDZ6ohYNb
bBbACnJYD1UN5sVU3VXR46B+ecN/HSRjDLw2uONAGaI0MDv0g1n7BCqb8VkDdKUnLeVLGjXXZ/Fy
hOna/brncRNFRSSX8bk1ODigD4mRMvC+ChMT4QlF7oVFuy6EYkb6pKmLvhugIszZLkWyHjWVqvBz
RY59w2oBMZ3tdyeB7JRUslU4E14irjNAW0rViaqBpkpjZeWxz3daAN6azPnvtxE3AshqfBe4SGfb
WMpJ08nwpM6aB01W2FM0XEIKyAaw8/3+SFdceMgRwC1G4yDaoXDv51ydOY/qvA6L5IxM8gB258zP
v5WuCQXWBEL2rddAC1uBXo87ouvV2yD3gwYFR6/ba1INPQhDMCPcpkqIP9Hn2BQLF+i6gDD7vtlS
oAV78P2iTs482/bpAHUagQajsvbF0JLjr0xygOFO6eCja+E56OFxdQtP27XpxQppAIQjXYMG5HnO
RhVDoUvGeCKdBRFQ30KeTVki/r4xBsD7yDwBeA45kbkjl6MLxYeyV3I2xDx34UT7DESI5sKxurXZ
8AP0SbtSQtw5D4dMr9fToczTs4da/4MplPIboBXlUcibhgXT91FJbDWDyr2eY2XzSgqojOAeLO0a
zKdbGwnUTyuITyK7FJhVsPCF1088eN0A4kG1CEkHZP0mA/fr6teePvi5obdnMWcGfMygDDtWjMfC
/64jp8sc2Tx17TqSwychMGnRBNZQnf0mYFCU8T2LCDbEjGiOKuKS3NzPJlxkfqZvw/ML/1DG4s1T
XeIoFiDuK7uzAOphX3Jy7wN6tGCtOkF5hnnjakgrm6sFGtCdUAjXXhu7YPtLk4IKGUveevMNNQq4
rlnsaKodJKs4+NdAzMV4gJCwjT/dlHsIeoQoRJgADkJeVBtqmuW2oNuCCP8wfxMUp1L3RV5BWO4z
FTM7OITfSQs+qQ8tejNRpkaC7b6JuLbGQFhP+BVgRCZg6sw6whTUUSup3TkpupSmWqvZYhOLjhKF
/yqlmFQwjK+2EfhCRPXzkMzWG2Ey+EimlxMO3+wZkEJPA1re6M5q/+qpgMWJTuavs/Q0ZCcxfCQ6
Db0Xs38JBcLgnuemZOcP5ENby8Im2YlPkW5FBsQ8Dj2kzXymSg9BhXB7rWwVw1E1S9oPoW5J/RGi
JrkdPsqmo0c1zUva7zPNBVCzIM/mt2xa9xf0OiuBlwZ5LVxDA11n4LS+POSpWnW6VwrdWeSgCwC/
aak8mApE2JiuuMG4bwqAa0JLP6oMijf+k6bvi7KneuQahySgAV9K9pHpzZ4v9e8vmgU9fQn8/BB4
3bkFY4LkdAWY8h65Cf73muUmaNG03eBbCvK3O22tBe/tixfQUnhURXRSvgmtpWfMM1Y4jPshsEfd
kpN9quBxsCAaQrwVjwucHGgHbMF6FSzUea+cHmQI0UgGuhwU9tAbOYu8uayHSp52/Bx5grrugQJm
5dgbVge0z8JduLLT01BAp8CZBGwKPQ+XO1cZ0EdHRo9DGgFpOryKDZONOmL3D8iPM3qxHRgGF21q
q5jCt7kbB5L3PNHlKgPLbi+sUl/JZJaLocddqdAylWWDjlx6XCulO8ZNU7JYiUMDxdoBKPW2AHiQ
CmNo5CxFb+7AUm+ASoEX6F1r9XlYRW7UNC2YdARoS9MeKXO0pxFPfipyYmIjQS7VskQbqpjmzTik
DK3tHWwSEEmhAyxn9x6bQuQ5zZgGhAFM0P4Nswgs6WI56MKCGbj2ACajizImoCiwAvj1cs2boeQ5
8YPJGTrUTlc5SKt0HW2cqrXr9EXZVl8AygBHs7DXPxSFs10ApBipdyQkkD+c01H78JjEXkPOLAlY
/FVaoVXldmuVgZvYvrJqym1WsBbYlA00oEEJ0FstYaINrlCf9n+yhOqTsPYIpvV/yUa3iw1xADM0
Sprsjb28AcTP/y44LUFv81ESoH1p9NbtUijOeKC6AKngPk5MKq3Ed89wIUugvBqcBf07noywPNej
26Z2FK9rjbb+Av7n1qKjfjxh8LD6YDaZLsKvd1gV0DwWFDU68gH3UrvWIeR7UI4mMP2paJVgMiwt
rV11tWs270XeLkSjk72ZLf1kG6eubnDmXvVd4Bj2mQh58jMx3Kp6yZtHo3bVZzF+FhsnWSqx3BwN
dNYwH+B4AgLpcrID8j2pmSq4bpDlW/mgYqRe89BVK787LLUs/UCnLqcG44H6PwCOAPmBr/5ysJQn
dWj6Kpg4mXaqAPHLno/xqXZiMMXtvnbNymDDdkdeapXp+wAajGixiRbP9o0NvviMeWTayeaod2C8
OBd0bZl03VvCB6df3M5YtRLounRaywGQo6AKylyHvRVQdS3Y68DZrgfmW8itkI8H9fBWp6yRt+fe
oq2TrRJ7r1IRbOq2n9urcdW4b5X7YIg2+dSOEsIFV/E3nmvuCKImGhg0ZIbVbwp3jyLEXjoFLKE+
aHwe4zUKivWj9g+stNYalwl/AJpa255CeI0Wbrx7/QeFqN4yDqUlPVWpFT223ro4nNJdXtvZi+5k
rMbnCp/GuxpRyKdRCN13LnGGU1+xbOdtdJq4khs4+8fMcAP2vRfXtePmzrdJVSuja5xyJm4Kew/O
MxbyVW9FDQCJzGPqh2iP2/6hoO3Tg2EHzEod22QaC6zcAVj0bV1QqIJScNGCWwJSbg5yiGtHdUFA
a4JUnAJeS6Hf8r5zV7jZJwCUbFtHqpPvzaO/zVPq06OxSWxO/3ZOTluGRkGEZOATtcBNYX7rW3mt
oKSR0Nw9PAZW1tO1FqJmBY8BzM9HYDNPnWd9qayjBi06tnsXPxJ381psD4WlvjzIrd3SJ9/GjU7O
KSNrwTp6m/xZP0MBy+7oV+fg/baFo2e7HQU3MARYDm1nQYDJXjeb5wzqJUx1A4sZzTpch45+iCmz
a0DJWABAF/QyKM5IBKqW0WqZt7bz1VNHyVqk6b+vzpIfVl/P3atKKA02Fkr6a+PU2/5GocGKlt9a
R92NRmU6Avy5ZxS67j60MRj5hLd01gl1Ssdzo2+dmevooIDskdpPaDGxC4tbu8xpGWGvLfgQmb7h
1r9GgmzdqqTrDdmz8XgIHZFKp/I5oDE9J9hfibWHwxr/s9NRkNp3lCLlgG+xfIbVX2lfB5XmlBn4
oVgJgb0FVvoxuo5GDyn+U7K3CXXg9rwKsb368uzso3OQjaQJVWhnhbltxvZh9crib8V9yLaHhmGm
Rcx0FltuWNn6OXfNR0naQsbK4s/faxBc4eTvvB2rN/n+y12hHSSnX+IKAKrVqDsbN95k9GR++SkN
/oXW8OY5z/rje+bkz01mpZusppGFiybS3u7ZsKLE3ayF1ILUgcECu2Hp/iBTl6lf75yd0Lp1AmCL
bhqrqhhdxRRL++kA/7w+xEh/P1Tb2C45pau1DY4vy7Rsnfm2/IheC4s/5HQ1MA9r8+87oNyFm719
/npLHl6gu30M9tG7lfbOuBJxGZp4v9Ew//su04+9mpvVqd44sSZOZEizB2sA0YZUEaM9S6hTD1am
27LH/vhrsbLNl8Gz9Ons3R/zKjDCS4E+AeQEZCSP9DlJeIzOE9lTgHwbWPXcNC/wAvzc0gK79f7d
H+kn1JnNDhhDdHKh+xQNNfMYLA1aOY8DvzsbvRWGryHBKYXasN45WbsKNLdBowSxQriDKo2kh3Cg
o8oCUEqILE5sL8IuA7YHipAosKJxU+bHqnDF/GnhMydXbP6Zk7QBUkFgsoGDfPm2tRzF8pJniNjQ
CUoqm4DMD91nSU5oK773hqMJJhQVQBAP+ZTs4MV/EmE16O9RAFhjvsnQL0bStqUa2uUC3zLEpVMy
fcC9D5zFOVqUtgRphe5MnoSHYhNXuEMV6HfhL3tvmrY+jHszZWCwa7F8tSUuxdLXYGMDHQ3ovMTf
qMmAvu1yhbQw5klWydDRcusvtMkFB1lfV5mDvwo7WMX7/ll1R3ug3RIa9tYNQdEEHTUgOsE/88IW
4RrYq3REnVCJwk02GqEd0ZzIxwctURXEDU1m1hYCj4EgKC3CgtZxKaHrdTAazfYauf4HBIb0ef/M
kGvnCysCzwukOSoELeXZlogjFzKp4/05lkELzqQGOcZNTGjfoIAcADcE4UdQNXFrakOIjFM0foKr
vSBHKMDm8RtUOmI8SmrxEaPik1J5eDXHzK7KfUb+AZbG0J0cyh9oV+FonehRMGQgmB2qdYSAWltw
W29YBMwFCTxUGeA1z+eSqZGodyTqz3nMIu27fUqzgJJ3/kSe76/a7c38z0hz21Pokl/KMkaK1qbC
kBIP/I+h33CZidi9v2HgRiPLuwWLR27dHyCQpho7WD+uCGsMlLQ53MYetRrKwZ9CtcEe7BKUz0/h
Ztz1Jm3XUHtWmPomB+s4cL0c/pxKY1QE+xVCiYrJYN0H2rfv9mIDbgds8ghg+NrwXWGDILPVDrFh
NfnKXILGXacJcOinxiIJ/YLQeps53rXA82Role6stF6MlDZMUR/WMRNGRDT3t+fWmf491MwOdoMH
Eb8GmSvRJW+AERW6pcMHEhJQYzujsjDadaIMRgU1n0mqFe2v6Ca5NCpl0VVEIJhZDNrJsWaSElgx
ODsCtxkB77byNLbjrz7ZgyGQNY1V2934FgEf2vHHKN0QZW+CasOLaboJq7Xq+xQIa7Q2edAq+tuY
5zjbehryk5918FblezP4GvmKpKuBOwF/VHwoJHe09NRdpzyI1SHqV168gDO85m6b5ohqE2AdU1Hk
ShgoVstCNJChGp5JQGthrW2EEMoCDO0RmviWPUKaLfxTv9T/igG9IwiRHfM8gr7+AJ7+lJVLHM3X
SbyfDwL7OGSXkBGev3WlpiUmyORx1y1BtT1dRBTe0l5eSzo83Kc+WKUFzTcQBwAnYgEfHAI5ISs3
fuToS/WiW9EcVgd84CDRRrpinlHUxkbUlQIf05eW8d432/IRoKqiZLWtnbOj6kAHQ5HbhYN3e9ip
bIv0G/RzfszFrywBeFlJW3Gcc85XlX/U66foK/GJSxI7RSOduFMDFDmZoubrparMLVM7yYn836Fn
OVQjT8NSGXAeOvMgNKjj0n6wTHU75Ja01Cx6je2Z9hooDfh50DyC2b28YLwBFHKcErZ4uEnEes7q
B2Vw62QzDDs9ewZ8774BuWVnAayHGggcS3D0kcsBh0DkXjvlY2v1CzwNz/nfdGTts1kXCy7bLaMI
ZiWcGCCmoL09W8ZOqiuiDHw412JLbC56pdWGoBFt885cmJM0ueBz50tT8MyD1Rpe4pzoUdUGdL/m
SX9usq0y/o09PAvWAC132/AsLj5qIFjm6wkGY4mKe39Bb42N2i5qqiguoco59zJKiTTYQ9zW4EQm
Oke8lPdHmJ6P+exQ5cfTAnABVnP2vPgZz5Woh6JE2qEnsumYiqjb11ZgvlhYyBspJBTIoNGrgShA
BoZwtmlSV5XEQ5viWXNVkXobNIACPPo0WrhrJjU/IEILhnqW71ITIQmt3/3PFFCYiirFvn2JlpoF
bzgjl98zW1yhHmsxHuGMZNxUW8RehbmWGhWCJ2KOoLWSdNRlS6kozubQGoeptx09tV0jh9RToJBH
OyUBo//9/bhxadGcgDod2m3MSVlzdofUQQRSuy2HM8qe/SbNCSBDvFBQG0S/Shmh7dozksBpxaR0
lTxXVl7Hlygqb7wSlx8xnctfFhLMqmHrF0aPgCMy13HKQLTeKqx1GhU9UY73Rx8Yeq1ilr8kFjQO
uKMaKO0xdYlpXLr2SS6/ZLIEv76kAQAHpQIdrlthCTulZxlx9WylcKZZYr/ZRyihDgfdX4f1Nmay
K7LhQydLL8a12b78itnRhdZDV3DJxHrIFE6+LOW0a+1wXelsQLYk4VQZHyXztTG/otbRwhNUoAE/
L+pjojYLrXs/l/7yyuJjgMJFZA1/DAHZ5ZII3cAbNOxjSZAg1JH2NFf6k57+rU3Qu4Lx11Fjp21d
wUk4uuFBc+MQg5byM5E2QkRJ8go3I6gcVF3FcavnSEvW+5qv85L5C2b6xrIB+oWIAmBmcC7/IG9/
bR6XyKCWQz+cG/mYChWNzYNSSrSpURyCOnK+0El046xcDDfbpaLyEQpGGI5gYQRDp0p6bKZSqpQh
ffnqmQ3Lw5f79/XaQoO/4z9TnDuxAFkmZsy74Rz4JcAegVUOwer/b4hZ8K2A23uQYwyRNCFLyw8U
T/6HARBfwCEEFhHbdXmgTD2r/GbaJoMjF4sYqcoWLtD1e41V+jXC7MjGxGgIkIDDOZT/CjK3EOvS
EOnQ+/O4dj8uR5nZikpocl+fFkqFSqnRIKr24PKkJjPjT7VauIZLU5oFS54g91kUSsNZHCG9RD67
VkW3rLfwPN88Xr8Wbnakq1hNtSIWhzOcIcSjPtKzmvxxf9lujjFBpCcMHqzKbPuVMGlQ0cJMPETE
BvkKmqXK8M21+jXCbPtRhi3USMcszPJNLV7T1F7UEL9pavD5UyMMxE7mHiGEQ1XIoYfjWZaHTzkK
rcbsmd9XX00h1rbEEcN73bCwOzfnBUgN2HvAAQDG4cuLoxQgeEO3yHgui73HD2X9KAlLFIxLY8xO
QJPVUphV8XiOjI+saakpb4TF/rulQWaukGLGXiya0XiOgZglZN3mkl2gIfr+Qbu5RxNLFLAGCILm
e2SMgtA3Yjme2/yo+E9dWuzE/NlT0dHT4lXwllqVbh5s1GOR8JkUmuZ0ELXS+UEypBhP/s6EU6mc
789n6edPq/rrefPDThHyNsPWJH+58awJC40ht34+RBIQUYE7UDTnWdcyktFxX2vjWdeyNxKU/4ez
89ptHAvW9RMRYA63pKIlZ8kdbgh3Tzdzznz689EbG9uiBBN9BpMwA2hx5VpVf/huZf8shQvfEnoN
HBAAA4DgZ9FmF7XjWKCFeSJzalvDvtHesmH19TDdCrSRNOBJiOUaCKJ5GCAaYSJnDQdMF8K9djoL
UXMscS3yf2qnFi5UmypwnUQZG+mgD5aFQohkUEftW9W1UQaIN0WcjUuUievrAkIrpXqK2sBnSTBf
Th8SYnXcyCk+TI0Tuz9quxweSXT5ygL18ka+YWqInlPfgUU7f8UNuRUouZgRBiUrEXYewtTaLu6P
sfWqFCv1vlC3aQ08zKaGtTD01xubpmHaKBAiceWaQ3K7MO6EiKPwFMbQPHHSa9Hy07Zyu1cpJUp3
wUrRD279/SyMT6j2duZCaHFNroJu+vkDZoM8JnhJIG/Yn9Rgb4qgtCKn2cq/y7cG0AmgwcLut3fy
f/1hXGv+d/TWFgZgWsCXwfJF+/MUEy/aGAtjXjLlqjFWAyqGL6DVSnfdkuZ6s+4r32522dLJc33S
0aoBGJTMC8pj86UV9zwNOzkeTriBxdq6yNYaD4dwH+aHZMmJ7tYyNoAZgsuYkKfqdIp8OoWYeCFz
O3U4Fco2qLeCux724jerXkhl3siDQHWY0Gr4KKP2OQfQG2HklRDVxJP7PPD+SaaKrPs3WZEZ9LP3
zrW9ccX7AiSedTeoC6H9jU7qyFvrZLEmts48TSE0QgP6kMbjYWPZcfegu+/iwfhnDSeckCDgoXxO
GAQ5fDaWFAqSsogN8VTyupXWw0vQP9fyuzdhxLbWEsPxGsE/NQcPhwGlpsYUXk5dkYty2aE2emqc
DherXf6UJ05egJy1Vn5y6Md1S4YaM70VW1TOmVYlXGdLJbYbixVxWvQKJs4pUzvbokYtiUPPcj2V
zV23DeRNjVjt1oyOprGASb9xExiIKlJmBbr/QSC77HAmJFWWuKN80uq1WL5F4dbobV9wSkCrwB/x
w1zJq7w/fX0IXOe4UAPj+geSOFW45nGAp6YDRPRSOVkSwvLrDFhIJ74WSwDZG6kbIL8kshHDhRtE
qemyd7h0WJ7bjuJpcKtxHXP0/fCiOvftMBctuxsD+ZiZ1rALLNyNcAGRH6pqKBdum+sTn48gIoWe
jZICYdblR5QxtiWCIIsnTBHDeKpMr83s29cDOm2Dy0PV5CLjgGM/IqYxF5wwEMERs6qQT310QpzO
Dhp14eK62QKoWHAD1AWuuMZRJgda2uQynvCwKLkltWoJFHtjoKjcwjkiCzhVZmYxr2fKntqUsnJS
VGAI7a4FXrX48rmx4okvJlzsVH2catiX0xFqYj0OYqKelHIfWrum0x3xGFVO+AJyRj82g9MYtrwU
aV8fl4ig8SLED2oKtcXZwSI1ai/GyE2chnaV+qsgPvQHdR9oC8mPaYhm6+CimdlaC2s18Rp8+yjn
NuPaaoBLoMj8XvcT1mxhE99Ie8EDRYcerxpgCOo8SyFUkHWyzrVOykqx0216TPrVuB0d7yw81vv2
m7atziG6xZptaPc4UOrpBoqX1zjNfnzJf8Z2WeOod/K0rfvn6+1wfYCi8o3oJ7HdpE6rzuZYrHsv
yXzfPY0FiNpjbST7TAUCi1ZAE8cbQ1993d715qA98udUdCDDsAkv11QCIjQaS8s9qWClQ50n9cIZ
cj2vSElwggHbUUUR8tBlA6qL2HVbieopsoEnplQ+HM2w0deO9Ed9iTZ3vVZpbFLqENEKMSnIXTZW
Dgp6P4BOTpH/LCfHtlkNgqMJ9sJavWbZsyU+tzON6qc4KamzTG5dTT3V2AHlj+bfNjkjKWf36bo6
DYfGvFsUQbm+eC6bnN2sljm0aUX0ewr+fq/it0y4a8yFK/XGWiBw4GaDxgpA9+P8+dQrTyxyvI0U
7aTqaMFqyOV0u69X243VDUkfbvn0fIHcNzsnRfTpa1zktBOsAbN4SNy78d2Pt9ZqSdz5RoRpcXNx
WnJxAYibi4jy2NNkF17caQCV957kG/nU7kTf8ZJ3FQyebmeh/ToUWyXYft3FG/imy5Zna8MMO0+P
fU075b9RcSxPqrzXuTsbPANSQJ8/zB+W5YjuAQl0CwDja7fwTPnAAVyepLgXU4az4NzyEv2AG32a
xiozzN7qKuFkYkDeA780TuavUtiWwZOW2a6U33XKj2w0bMpTSbaJmmdsRgKrtwMxt3MZLPu9FpZ2
yDDFd5W6i8IjqJQkfWxNp+33GNzA+DiVwoM/rvFuj/+gf7YwhtM+/aIL6uxUGvJsqHO9FE7Amv8q
9V7G1S/ZN9Y9eZ38WdiTG22b00Kj049+1ejs8Ij9xPBji0bThgP/NYrFlfekKy/U07OitHPhRU6X
SAY3NsTnuZrnTAoskfB1yIWTJjtFtXFNB4S41fxpD5DZ1sqfotw3v137t6HZo2pHqwIbpYVuTzfK
RbdZJ8SY1KQh9ZC0nx3Qmpj1uu7K7ql4swLbRPKh/SU69a8iWZXWqyA29rJy/tVQT2sTIguxEvam
hJeX5+eA1rvgNizRKt5p9bdeRK/x0L16kg0mrTsK+6/7eHUt8Cii2M7LRKcigbj2ZXOJiIqypQsu
TwVqbG95ehBMbvMHa2kJ3RhLi+QgoQV/Q3JiyiB82nqZWWAmlEbCqcCV9yG07nR3LTu9iZ/379pB
Cyzv/vkpPfVtevpBdeeGmKOCJCmLmrbQhFPsrZv8LdMPoveY17ZvbRpra8aO3j8EP0hgd+22WqLT
Xt0YU+P8BaIM+SagV5f9TUNUQjBTFE6Z9NhKCElm6cJRcF0+5udRcoQAA1mQ/OVsqUi56/VD0/hn
2Xzg+nOScK9Ez7nwXVexVEg3gpOssfB2XO8tVX6YB2V06OyQ32nyQQvXaGcuHPDXwePUYY2lSyhO
yP9RZv40yVjWl1ngGv55FJ79et8Xz2p37vtvFZcKlN3MkYs3GdaqUn1vZbDG+I6N9vgWdu+G4bTg
ABH8xF/OzuM/QucE+JeO2abT7yk1tx3P18W81VXoMH3w5GDKYw6jg7mwl2fkLuS41jvj9eaupE38
XTUcw0bUeWwwj3ZMBXOSbeE5A0cOdiTe36+330cyfnbEYLIFg2yCvlDgnAW1Rt0hQ1Vo/hk5WDt/
wkWsXvkQaffdOwpy3ftYQ2yp3sb8Xip+1HluA90j9P6VZVDrbJQQVtomUe10Y9YOOG8IMOo6E97H
l+KcWA6QaVF/IUgO1kgkiNoa8jEQUGnrHi3TsRBK2evf8tEZH4J94yI8gZnyKrvz9Y0bb4L/XO62
U30Pu4LHdWIrAlnilf/eeavQ/e/rgbhGICDgxvjLQJCRuoZWd7lfEtlXDW9QWczjPXmvAIDqUwNu
Tiu9XQEy5T4Avhjb2asJf0HYae4rpNf2pdadZgkOdA2hmb4FmA7wPYsgaQ4GHagFp+MQBueaZ0W+
H6RV/M5QFn+0cDNEvZ1Hp9JzZAls3910KkOsDifPcTv3grUcbwREZZw0Wkvtt26pWnFj18N05A8W
LUc2seJsoPKwAESfBGd/L3xH9t59qsKd+Bdrc+/BJdvKiwj4rfB7/JNEP0PxHqis8AwzZOHxch3M
MUgToJS6/CRsPNeEyfpeL+uuDM7x8GS9sk61Y3ImjGyGZ2HirY8biDoEd+NKNLfFq9EuHO/XtAc+
AI/TiUsgTkK2s4EI8JgpJV8Izzjh9q1TjU5mONmfyv2WrYXh0BUpqj6tXTYPXJ5C+dJnm8Jbd6ad
/fIeI+3eFbjxNhXmBS916WhPXy/oq8fd7Otm53/Z+9WoTF9H+QXKQAimKeOsg0KQvbjAQevV1+1d
lwBgtuBHqMBy0UlJzI37inJsBvS0k3MoH3N/pb+L7roJV4V4yO5dd8NeDk5iuZMU2z9noTMWOBgs
BExTny4Ps8nmnjct3sFk5K+Wpp7XvRtG6TkV/1oc8zwvFzo5BZrXLZA3nq5zVElmoyq5QRjpXpme
W3PfPPcHZVMfrDtCcq/cZSv1IDQLq2y6Q+cNorpBzQ4gL7Tr2fmMxEotKIqfnd3yLzDZvn5rs3/l
BSCLhy/nh+gzpXVr1ifXSjy5buvszJWDZ7g82ml4Uqu19CYsQTeu82SztmYhQ94WYayNVXY2fnco
GUBXO/j+MQrfhPpR/141DoaZcbb+etY+3iTzQaREQ9Yb3Q4JvYjLIytsCiW1AiM/+5DuRu4ZDNPS
fSts8tbxlWNbrZJoLT4pfws0jwjj6wjRjp3w7FlHQfsZSCFQMLtAZjOzdYTJQwQEnDjdGQaSGW9N
tR+xnan2bQCB8m7gAsMtbCCcCJ2seXWXvK2uVwTJUo7eaRESdc1t8XIcffyg64qzH6w07WeW3qtL
Ph/XZwdNwBkj7wuE88rsLU4rV3CtsTh7VW33/WsJ0zF4EXHUGfbps/7y9fRc10dQ72Df6pOCzaTi
N1sU0CGUQRSr4qy48HxsNN7bvV9u/eYBluqqfJFetHVuW1FEWPKfXmyFhQ1wq7vWFICxB6iuzTdA
XrWuInV1cdbGVe7aXW9uo15ZxRau0u9B7WjVEtVLu35l0WUKtbx9kNggh3+5ImNLqd2iGYpzu1L6
TcbrPkUrUJLX5t/irSGxChN3nQqOK67idC0FmwZZAdUZX2IZ1+MDKkeT9NN7Edr1WgZaHsLmjJzS
xL3NKWNn9Jzqqf+T5k6P1lyzz/NfMJWa8R7gf5ns9F9y5bTCjhJUTjj3lC3kkq6ZOMTe4Fp5SFLE
Iyc+df9THC71cmCOrQaFVbFFWCxx+S1MHK/YlNHgKB2CDFsRdRR/E/0YtJdeXandq/LHIO+hrbrQ
SS27GoEzrq1kF+IgUpm2Wu4p5Y7ySiR6l53Q2CHo7huHRlpl1ob/qNVLt8kHUvny2LjsxezslYo4
R1JTL88IDATWyhhfFeMeqWprPFZ/x19koXmEu9v0Txbb3o/R3IfhRjK27uAY5q4K8T6/k8XtsBr0
VVjvunRrjU+xeFQFxPg2pev4L5rymD0ZP4MXBYkX5ZvX+QQKdjisvUf1d+2ujewY4zrwrRcO5RZp
cd16NoiD/xThFqdzIXiLrG0VPUbSZhR2brSRNad8yHim5A9DmKPIVTioQY1bsp4+v+LfCTAwdQf7
6vJYFdTmNlLrDN2T/wuposKSeYny51NHjtFfUum8zsyyKOAMTBf0ZCI0z2YMZaZElWCUZxEieFr9
xbXI1l/TF23LN0LWWXgM3ggQL9qbs9CUVNQT1mF5lp+jN+/Qai/jD/W+M52qQnHxxzjsOdezFW6h
mcb7Qn79+lj7qPnMl48+waCo/E5YqFlqQ4vltEsS+msdinf9uXL6Q7oqx42sExMe0F2CwImywh6u
bPNX/JZDEloVPNQf6v/E0LF+G7skSWwN+YGsXeMV59pga63CgahlYYnBmEWPyD1J2248uk69QkPz
wZPt5lf43LIgYJa7SyrN17XPaQ6RfMFqDUwNkr2zjd0NsZUYQXXGhsjvuRT/6pnlmGm8a+SjKBYO
QisPpfHPsSytcjcQ6ePHTsR/2aoptokWaG55ltQ1RLDmre9h8f/0D177qi9hMa/z01MfzUn10SSU
vXKPKFSZJKcQVmefN1f1x6/ljV7fl9k3Uq1qvhvD31qLPCMwDO8OlmAaL5E1rjKPsw+YcmafTk/s
QP1OzKLqrEb7WJp0KJB+iPB9PiyqhvFLV0v0U1dnS5RiiTIkKl0Vo72E8HWIsne/cL3feDByw/Gs
JpSg9nO1D/RUF1299j7WTFj9KLRTrO20xySiImqc9eFQNFsh3xiDDQCD13eBqpi/rvsfPcW8YSsG
C5DeGy+V6YMMokE+h/Tc7HYqTC8eWp3xNTjwGv+h32ClIHHHQH+I8WnJHQHpKBMASgnz+imGnx7f
pZrz9flwa5YJSiklIp1K3DELShu31vNCq5lllYp0sXH9tzH77VZ3JDz+2cKJFUXNzQCrREpXnT+M
ijyKsNT163OIpPdvjn2BFAqPZBJcpFa+7teNGJ/GyApSpcItmLzg5fL1jarts7Goz0p3MKXv5l+h
lcGbbySy5N5W0dA19dZFFd3J0cJj6VYkedH0bOdIep7kAaqm5/K39CtSFEcZViqKVLVpY8PtVHaj
rrJXXdv2D5UKyj6IsCw7mEsh+s0j5PMQzPZVq+KIJEpVfXZRaOlWkXxfCKRtQlJszzUO7o2DrL0o
OUa7M05Wu7Cybt60FjK8H2LjHJmzGbCU0c2EuqnPDW6wSX7I1bVaOG5/n9faurRCp5LsAbEXVz8t
zP11PpOk66eWZxMwpFBWKiqJ57BCBGvyKzMSJ0GvVCT1+yeqVmP9nha/k+G1ag6ytfeGbyDl+h8L
nzE1Mz/XeGlKKnkABdDH7Jryo6BRioxzrY1+Dvct4gWb3pweFkN3l67HdyE7ROre8J3gu/Ro4qiX
L0XA05V09QUU7nlTgP5i411uAlmPAkWukuosfQcV+NTxnq5lVLLEtRgcwnWqbt1qS6Gv6jfDwbXL
rRujTBP+qQnQ7srSFlfBd2Hb32M1p/WOEWyp+bT/TFPlWJjQBf/7kdMR9emiyd1CtkKNYcIeeYCh
DDUoORQ5yXDPWVSXuLk00BGdJOFZInOVkMZII18D3nHGHMzJiDt99yENV6GxEHfdOleB2gF3RsN8
ci+87FScxq2RN211Nu+kx86Lkdtbp07YPMZLwL7phL6a408tzcISaexyK/ZpqU7B+3SpoG28qvi2
sJantfpVK7O17Cmh1KrgNM68Ss/CL/1vWOzSbiMrRz21xWzv31fu6us2b6QYwBCjawm/TMO0enZ+
NF3gqUarAbSp/XXIBo3yH5ry7/PEFE0qwohBTwanl/NklVrSJaFQnePuW2CgN9Q+IzKKhp9CfN61
/f9Pnz41N5usLvDjYhTc6lykfxqsBDPzVx4FCyfvzYEDT8rdx1MHLtxln4iBwrHW6VNjORGoWcQA
4uifwfxsWTynONZEMJbc55eN5FLfCEMYNmfPRelPs/sajNSSHsWtq5R8o0UKaILJXtWejWi0mlRN
m7MhvQS6k8UHobvDMmUFmd1TEc6CpCJUmwQ5XqW7G7/LW90JNm/6sJCcubHJQATDisByFrjjPK3s
KoXZRmLWnHvSxaN0X8PW/Xq137gsJl2CqRIHNQrU6uV4DqNa5cnYNGcF0TAuyTo/uM0urp5Ud/N1
S/OjiYwIEh9k1gAI8r6Ya/S2cePi3Cs3J9Tj5C65yzvx3g8tZOzr5xBDqmgJazMfvP9pEIjXVCjB
dmu2VPRAlMO6NJuTIPPSbo1Tq1YL++pmExNYYKIeUOieL3lxjNPIClrkPciOyj4whX/cVB+dQFhq
kiWaEtWzYEq3fCFNghLxrFHfCNZToUQ2qtsL/fjIMn4+Z6dmEDPAbJqkFTols2ak0axG7pX2RBok
2OnqyixsNPiEdSQdfHEnHuVs3/zKDtV6MWKeHxs0jfvFlCqAPjM5vF2uwEaMQ7O0UBnSyYwE6+E+
E50sfGheIvVVq05qs2/le11+0pDUfChRPPt6Wc43wEfzFD/RPeDIAr06a97K/SLMiv4UBL5TwGVo
zDO5okqF+LwQmSkKvzUbZQB6kLXMCRqOGsFlWyZcqs7zGtqitlq6OKA9qy2WNLaFb/RUoCI3ZbTJ
Cn15YsdtoqJ2Vf/nVmtdKe2h/OZXd1H+1iH4BmZMOUTSNkuRELPz2tGlO3AFr1J9p2dQAWVgbOrC
YXQVWf/PUP3f589mSivdTigNhqo29vJARGmTj/NeIutvHNmWAvXZiRc4EbcWJkMGSgCtUZDS81Mj
8FU38v22P0Xmqq52CJc1h/zQ3snqOv+WSa9D7DTWvo0etB8NVdiv18bt1oHiEsdyE4AVuJywsOxr
QxxrdDHKFxX/gbI6+IOLErthu5SXFcmW81066cbmeyFcI5+WdW+SueTqeH3M4BrKe52MDGLKoBUu
PwOaoUXc2ItIr0eCk8sIicfRkC4cAvMYlUouVUMQAGStuRDmKcMik4Wh10z4J3g7KPH9MGw68UkK
118P6tU98NHM5J+OJdX0RL7sTGu0IkATSzxpR6+/D7p1HvxoJcXWPoAH40JrV4nQj15BzwKijfsG
lerL5oZG74l9aE7KT4W0M4pdBTVXSRz48wHaBvWY73x1dKokvw+b5j0oqndQ5U44bBfZEzdHmPow
kkRTPXOeFFXGCBez6Vt6FAK8Pt6O4T1S3ZGy2OtpEC9OGgaZOjB0d2QUOF5ngzxqhUoKOJBOWrVW
h+f0pKaOKbwkL/KU/faJmMph5TWPk7405a5VFCUL6Yhb0zx50xPf8gxRPwAEn55XuunmBgbW0inu
/o7Wto6f5YYmxXitxji9LBm33RpahhXdRyhNbJVZhxOlki0Pn4RT3D801Vt5KADyIMT89dq9ojlO
q4ntMXHEkLviXy9XU9pR5++jSjoZ1bo6J6BYY710FFIKIZpSMi7xMlf1czv+SIz0znpaaP7WtBqU
CzkHQSlza102j0iaBx+mlE6Kj2wpyIlyV/oxBaRnq/3Zd4nNc7bHOrDWMMiKVgqKgsnEEPj6M6Zg
YL64Jii7zIbCUm5e4DKA1kW+2ksnWd9k6Lp2pKbf8zc52rTdOeD++rq5j7z6vD1QLuwbmE0kDGfB
SdloZpVHknTSs4dI2k1+78jZue3D6K/qDnDNqO0UPIjdjeWuqvwcvhGI2nq07fUTBG/dO+qa06eB
HY5r5NPhTSTlL4pt8T7r70fsrIdknWcLg3R1ZpOv571vsf1IpXMAXU5V0RmlkhejyrnT5s4EJXRg
i+VLN9Q047OxwYQX5jcEcGhKcxxOWaHPMJrGeMqrwtaGb2H9OoTbQtW23/o4cMRJJTJdWgBXlRCW
HjlOTjCc9finOZuRWK3zVi5a8RRqf713RL5ac2uMm7j/b/ivdivH8JeG8yqxSnzNcpugLdx/UEFn
oXaUtLGhjKzofKQoGCsba3yrfM4xUtde6uRt+cqzuVLRyD/78sLb5UaHL1ufdTivi6YvWgnZwHY1
krgpIBK7WWDn6j6vVUc3dmUkH4D1fL30r7L1H71GfxMkNKwbcU7W7OKhMQczI+QaNnF7JxiVPWbj
TqK+qUYP/vC3tDahBwStP2haRRXTeOHduq2xCmj/q5uFnXh7EkBsTvWvCWw6C2BVz5ONyCqR5fmN
eOxYPhfjLhN+tn/1loLvKyKeza5fOvSubxLG/lOj0077dJMEKhACSSXsFFC5MKVqjWxX2x8LA45L
uBuG70INWGdvZt2vbDWEj50EhhQFwjF9H9T7Oj0vzMk8u/kxJ5++Z7azxaLtAlZ/P1GhhvRgRJJt
ZWs9pXDy7ElPgy2H2WoxBrzCRf5PsxMLi5cDIPXZ2I9xlxVS2/Un8Q4PIkN9Map+68lQwvKfoflD
MTaFnjyEGEMIrxa5/T67z6t9NO6V9h71saR46qXOrv2TMmx19dEMioUT7/pymubp/z5wNk+tD9Kl
EnndhJ3yPbcEfxs0/kFI5XFhN14V1eZDMZsBA0MUAex1f/Lg17qvBt4NklxTNY7yjaCfDBL/w0oh
pGQIkruycGT3XqheQum5jF8lPAC9HwtrQr46hrVJr2pKG3JRkVK+XKNaMOam4kn9ycLto1+nSQ4t
T43Ud2swx02qFX9qsjCPpVa4a1HqDwJSMTZ8z/cuNpOFd9r1zTN9y5R2Z5nweJmdlKEl9GlYIagX
RymzraUqEq56vHAW3NqVn1uZnYjks+NAiemx9j3sti1+spItKjza34Xu+8Lo3lpZn9qa1yz1sFQS
AZ2QUyQcheSHmfwZ3Z/6Tzk9BorjUbj0o134kPWv8vCAKr220NUbAQgjCgVFIp6FUzCPplv+p15p
cn8yxR+x+ViLhZ2l7ToLd7BSuvBg6KhCS8FjE9WrMvuh1+8D9k9juhcJPEzKLf4fNKT1ZKP2hzqn
wju+jOk2qrQHU3B3ldk5ufBU1QWGIdJdp3bYTHw9gldJDi5PIjZyDgBjUSmfPYLywdIiTRYQIQWs
oa7yrAjXJoBvkMJ5HQKVGLA2GodyYeDkm9viU7vT//90dPeFV+tqpPenCucDt10F5O61XHFU98mI
nUhF01/4JuVbr73nFd95+D0Dl8cLuNNWvv49iTIkiuEisH3Tw5Jg13U+YxoVqGjkFUg/XVm7xSYb
cGzR3StVXCiC/+L8QYtXMUndcI9NqdEJdnnnIrj79WTIty6QSTqUtB7kbD7hclRiQe200GM2NL/d
hDqAHN086O5g5yYmAAiwe16MYCQizocSsq90n+ensFpJyE6M1K2TUTkY3ibVn4aMLOpiSHnj88jU
qqjnTglb8vmXn9fqXQrylrxp2T9QpbDz4EX2nZ6ScdRiRzGcPJQBh6O2/3pYbqxRHA8pVwJA4dCa
p2tjo0hjsxLa0yi+VVK2HfVtlRWbPk3WSrcwBdPhdBk1wyxAlIKUI6RSOKWXXbSsxOw8FUsCtUcS
27fb7o30sy4fW/MAnFB9+bprt8JHXi8TXpXyBfHy7O5uVSHFkFZpT8gaZq9978nrnHY3rBJUN8gc
KXT/OWAyX2WvM+7iNF0KoG+c1yaKm8jW8hF41c66nKtxLJeB1Z5eTCT9m0a1xWybCf/FIx5VS1Y6
H86w8wHWkYfAhWGik8xRpTH1E/LWOvLD+pA+jKomvMRGjXRKEXlUC3EKvesbVryST3mIGsuyFAZH
OljNOhhG+SiMZvFH0JXBGdwmIesJaLAxQtNpiMQPTWCeI9lXVoYMGHQ0In3XujnuAEgjrqga1Wul
NN9xnci3QuNLG6GLA9IgtWo3pIA3qjhohV01CueNphTjvx+2iMzCBEBwCmKROtvevS8WXpBE3amN
02+aXD+rwi+je26Lh0o5LyysGwesyat4EuAm2XO1sGKzBpTmZ91JddeWug8zd2+RhUx9GLPd3zbO
VlWSfBuqzkkMwR7G2F74gOu8C4lJKPqEZGwjCCGXOylvG280MLI+FerGBTvc4OErcz/mUMm68VCO
+zS4SwSwEOpvsXnNGshShY4i9Pc09BZeCreWOH7d5Jo05ASBFV1+i5aOWqtqObBA92fR/B6sR7wF
St02socsXej4rROEMjvvMhW+B8XIy7YGgwKunzbdSa7DXyNCXpGh29IYPOq/WyHHhtVp5CXo1s3J
/tTmbKyRJpJz+P0IXbvCb+y3Qneb5Vyh3l0WV1thBGzb9JsAMwY3HVcyXt8Lk30jDqPDDDHrGjWD
j1zrp+t8zOu6iaUav0mMGsN90Ry1+D5qHsV7qV4H6NZiHFXmBynkCB1X6f24RKG4OcOfPmC2tcom
KdRhWm2Qe9ZanNi9lm7cJ/TVtk0QPRipuhB6LvV4+qBPPeYK18NQZ5rDQXropWpfJNZRa/QlPtet
O/fzyM6iaQH8RGaFjOwgVDspQma74OLV9wHIqdSANDiMttn6m1CzE2379bTeHlTkFbh9SVXN1XQE
tzSFtqKPRvKjEHd19JoatjC8KIDUFwLCWyEXanwkMpSpNV4ol+MZ+B7oeLHsTl36pwvudd9w3Ml3
Gw7KMa7szN38zeq/X/fvVtZikgDE9oP+TXzyy0bbrE7FumXfoEQzmN1a2WjqNsY8qnEEbDG0ndnU
ewR7/T9fN/yR4766BT81PLv288Iy40zr2C/jXvJfArc/j2JkT0zSkqPJ13P8QUJbDJDN8A4xvNMO
lJq5s4i3OrwrxyDfh+rJL54K8VXGjbSXt2Dnepc8i4y7t7oz27evv/nmef7pk2dhQlV0dd9kjJXe
kh81YUV53a4Wlsrat4aGqsTENoWUPjnMX86J33dZMyoVyQLrXtv4a7QNlArFtTdX20JcjLHJ8NgA
yXP8qzpb5UlAUBVkn51Z7pMs3PPW07N7uDN35YPePPXjtlN2PS/Br0fjxtaAl08RgwMeTba5JBvU
NF/KhWk0tsl417vPmrIvAlxt1MdCWxKPv90YwEVgQVxg4uyscYOxj4REYx9CQU53noL3GdZu0W8R
D4+0XRKzWGjuI2b9dLSFvablYyGSUI0rpxD19ZC+e3feVoPaHGMr+fVI3spkThIH/9u7eaCg5kod
pa3KhRm+ulh/yUa1xSZ1nwJmKNV6VdWPGPEZ9d5ksbm9CLyeMqdRPpZueScH9T0Oqguzeyss55tw
16W+DOhhXsjQ0lbG25tv0sXsyTLcnIxqjDluW8uGY6JBTmFSwwjUM+4ACqIcrIHqXAhabjx7eIGw
wj5AEOKc7gxatrF8hVnPi2dffhGdzsV+0sNST154YN06By+amt2eYdFnVqnoLLDCeCzSXf29mJSI
guooCnfB71JbhaCv4VosVZanQ2N2Dk6vLNLG04XJ6X+52ZXIdctSwqQDFQrTFqxOta0+XBKJnC1o
dKkoKpuYL1CUMgmFZ62gT2XUlt/JR+MxZQf5NhFJ9z3LV5DBv17Ms0PyqqXZ4dVLI3VMpZWRwXrE
QGbfxit3EYR21YgGGXAifUwkOcpIs6tyGL1SjGQo7LL8nAx3bTkBHURtoUx7o5WpAR5F2KeTMJwd
Oqw+MxJ9zT9K3/X+HcF/tUDV/+Ufx4v3PBgKGIYK8SPqP5fzn/WqHiIn4x8VA1eDbeBIxiFeAknM
NhLaoAhfwEyWpjoYdalZT0wMkwvWc3DMV6p8n8rrQtiZw59KWsgdzBYz7ajY6fC2w5ZlKsXO2un8
IYlzr/CP1nBsxJW0pCwyCzmn30c3ZXI+MPkbEMfLwVJiXBgUww+OYb0edPh2RGQLB9+tJqApwGXC
3M0CKXDZhFS40DuDKjiCLEI6cdgs1UhujBGaw7Ddphr5hHq+bMCSgtynDhUc03YLL7P/97kGNctD
D6O+ydJlvjfi2IqacqiDIxXgPno/peaqqE79P8onTlPBaSJz9wNU4VU560atmvFoCnl4BBamevei
+b6oXnxjKibEAjPBJaDzjJ+NVB9aSqxk4bGiWiu8FfBWzYV6wPXGIK5XJ9YPzEMCmdlplYVtllaI
lRx7c5+2d11/F6Pw9RDWm693+c2ukDRUAKtypsxHS5fbJu7LJDwadkQex2oayA8LuZWlNmZ9qUU1
1PWKNhT3zuzeJYAr+b/vb0XBiG4yLJUm+MrljGRREPUGYTmggU1g2Ka48Na71YXPvz97FCjUr9kc
/H5TPgywfPVVJyxlJ261oU5pVLA33InWrI3EjUJRiLrw6IsP/YuUrHgq//tkk+0R5QnLBKdqFktU
1ujmYVhGR/X/kXZdO44jS/aHlgC9eaWVYamkcl3VL0RVVze99/z6Pam7e0dKcZXou5iZxgwGYCgz
IyPDnDixEwKr+PmX9KvnqwcWcSQPUVTEw0G9fs3AlZ0SGolf5I9N/NhGzl//fnDloloJdDfcUrpP
K5hHvQ6TAL9/fu02mfKSvN4XQLdBkRXgZ2uwT8SiAyxB6dGUR2Oo1Jmfmj2mvTXe76q1ZhHIOnN+
1ioQ79l/gk+G0JvnHGJRDgc4COkvYt2vhWZFGKWzpqHM9C7vxgcOU4zj1/A1fZCPyYHbNRgO3X7N
T/elrggFRQcSvYAPAmlN03RUeYvbVEjLHtSMubMETuclLPKRG41GqQQPCZCggNTg2Ch9yJO2AOy5
X/bjjj/N3wFDnenEBDwfIFqQmAA/IenUPHMWXERDY9MDVVkMy17eae/12xQTVieMbka3WrllTSO5
XQwS8NgtkotAppKGlS5hrauJislEQXkYuT+gW2RyZpKDvnC5sR6UKfFt0t0EAbQV63pgadMwBsMI
Z5EpxMh6Y/rRAYgB9XT/9FmSqEdSTvtYmAdISrjdb1ThQ8lSZqfivPtiblwKsiDQ/MroL8ELQ5dQ
Rr7oUEs0lj3YyDYN47LeavD1x6k15LLYhouOj3fcLi2fquhhAcnE4Nxfws1DTJYA15R0FgmkMnB9
OcWQi6YqDpZ90WwC0M1ye3ANJPDrR/e+oLXlwF9BWVMAHRG6mK4FFUbU1XVU8fu4cJQB1HT7pHCK
9O2+FCoFflYxPPaIHJCwQImHupKhkUoAujf8PtxkwgEFU3V2Byfg7MJj9tWurchAszIyOlBowACv
V4RhsBmKGTy/xwTiGeMdeSvoAS9hPM10QoAsCYSTaBYh5GOyTPve/Ny2xqQGw778HLaZ/bR4s/uB
WZkf93fudjXgzSJxMHo0CfM39XhGFRJskpqP+5/y9igd73/8VsuQsYLfjYYexHUwNNdbVVRJoZTl
NO7HyQFfBzqWJsWbFWdgOeG3F58IQusGCerRaEqVQIJMD3IEwuM+Bg7CKn/hodmiPH1/NbdKBiHg
kAB95fkFoDyZQs6XqowgJNtiLLFq6Y8tkPYYh9syPMuVs7+WRIz2xQvQt5maa/oy7qX33Ot/Bx+5
Jf2RN7Futix2VSrbDzW7FkX040JUJi4dAgKISo7NUeJNzund3FZdjKAtTM2+v4Mryna1g5SyLbBr
lTZB2GzlT3Jij48jiyyGhkXfLIhyOxKMPQu0huzdY3QcOrP7Gn70drTj3X4LAqn+x/0lrbzW1xtI
tOZiA9FL27RlAXmd28Qu2BY9yeN98MdsgeoPFoYO0u2A9PJonsh46Dsj5oVxj9a1OrbyDZJLqLAt
exHji3cwdoC5ebrLm7Y2ONFPlmYSHb9+y7FaEiECs3BGdl2v1kjyPOY43IFwv0h2+bsr7amEKHcY
XQM90nONWx45M8ZLbO5v9K2jci2ZOleNE1HLSyFZTh098SLF05eZtburCop3CrheYLzBjXO9vCrv
w6QbRFjDYit7CO32oBRSreQRZPZqb5aYQsuj3fIkN9b91Z3zHPTGAlL8LyIKJEKoFywR46hrMBR+
n/iKutEjy8320QHV6Q33IJ3UZ3PcSt59mWtGE1kqOOdAQxJ43vViNWQN697Ipn3wCkarTWcah2kX
sUwzTeh51lhgW0jbEnAuQK5dixGrMS8WEWIyX3XKTei0GKN5qB+UnWE1m2E37bRj/LW4qhc+Stv7
S1w7z0vZ1HlqeaEry1JMe9UbQI+NcW479fW+iNvgChYUiRkA3jEwARl8SkaeAaYnt5DR2IK5bPRt
7HWb1NOsypOfMBXU1RmuAXk1b1TlQiD1DuV8Kk9dBYGjBS4LxhUQV7fs4uuUVkxNMAfTgK9zz279
VL20TvhZmst2MPXtsol3tZ3u1G29nbxsI74nB+0jOMz79sh6mNYsDVJehB0GpRok1K/VRleXtpLI
Kg03fu2e5Z3upJthE/vNod32f1sT+peWXoijzIuUqGlZFtW0b/+0G+O5g65KbuwI+2ozHsf36JB9
PufPLII2GpVIiz2/Lhevx7wQ9kytnPZDDZYpW/eqrVqbZmHrtmoLu/ZZNtFjkB4x1MqSTsNO2On/
gV09t9oBEYb0Cc1REi3wdcq2m/b14umDBZ955h3GFSFX4EZjSTvf/8igNreMqyGZdcjIT2D4KT4U
TOcqHorhCYOMf6u8idm4MWuQI43M/p+t/Uco9TCrWqgKWddCqGpiLs/X4s+futdsOBNgtwf+F14P
9Vey2UkfeDW5yixZb+X9VSOgv9Zgueun1Ggb/ID5EcDKXWup32iwbUd4wSZw4Z99xbg05G7+3/t8
iwRqm4GPwb2K7Iejc14cO23HMD6r/g5UEnBFTYNu3synCOqxDdp62qdv4HDZAmK1rTbBprIaL3UZ
ekPu+M168EQBP44c6E0nHcY6RbwKcP0eJOGP0oB+E1N6Hw/LDyM0VV/bjd9qbwW/CHecWYSsJ3nV
Al1IJ5by4m6GAeoG6HLBk5xbGugN/xDu/234OxVNMbP05/ob/Vos6CndJPovtb2QSqltGSNjuggD
9jdwMIhJgCmqre2wb/ZjYgKEXGz8KrfjF4PxVK6/Y/8Ipj3LnjPiCLifac+fggdCk6c5hlU5o62b
tT3tGpPFHL3qf1wIpF4aWD2gH7MRswjdLrWMQ+DqG5AF1wwPnWwYrUQKGaYCrmzMbaG56MdmRHpL
EDGRKTV1zH8qHK5y1Hpbo15TWpgNdV9p115nFByAXUeKEKEipTVJ1Qq9UEIc2rCtgmFJ1y745cep
R3GKlAQdj/h4ugF76DvHiNdXvdDL71OGmvjFmDmI74sPuXmaHicb2KT6lHwKp/Cls/7gP1h3fCUA
xTBUDYMCQGcIZAvlPtWKXAG9K4n7vvDm1q296K39MBYzBgHst/rFPJ+1APFKILn2F9e663ihFwMI
RKhohrkjfHGpmX2qz5jGLX2Gx1CyCQU+a50r1gQ88oClKiC7QwmPcoPlKtWEZtDE/RgcB0CKHtMH
1R9kF8NDhIPiGW/9sWFxga+oPqB0qNuiZQ90cyJ1w6SmjPSu4YS90O7mNwwzIGiHH6qvdru49e7r
/UrSghTvgaEyUEIEdp7SzaVRFWPB/9/3mJzwPMyuwFuDtB2HDdoW8spukr9/YKEzSC2TmWug5KZx
5AMnqH1X6cp+Cu3wCdQH6HSqQE4Tmt1s1rnV/PwDJpn7y7y93mdiEvBzgNSNkKhea48Sx3M/5rO+
52Xwpr3NLLbUW6MoAz0APUGeCcESvaapHxuZ63h9P3GLGXwPp/5RWryuAk6QkYy5VQ5IOqfkEc+D
ZIFSyCJPlRwMRugyKD+CAjxCVh/a2exYBSYZKH/tmaAeg/wiDCMQTmhav9421BiWphNbuNPxU6Xu
0ASnJCzPhPhT14YeKQlcrjNjNoF2XssQRx4Af2Qe8J40/gL+RmkTZaaXvvCRyRrPunJMaKZGtfFc
GJTp2dpC1at11EBWI9ho2Z5cFNTk7xohoMoIyFaO6VISXdEKp3FM2wGSFFMHxtrrNefQLVb/PWYM
/M3N4wIaAVI+RX87oAYo2F7v39wXwlCjl8GP+W0UOyGa9vX3v7w9lAhyuy5sL1cbfJGOc+Sru8Jt
nu5//Pb3o85MXFKEjQCv0SOMoqgrEbjGsW9EfqVoptp69cK4NOT1vtIxXUYZFfDoc97kBnEjYHD2
yPVZ6efAJAOY9z62DYaEMW7LmhSwcmBGLbwWONpEJy62SUiDVkibsvRbE4ORMt6Moo02bO9vF7HH
10s5g+AkCb0xSM3QAbYaBKS/N8l9Y3JD/mG2MK8BA6l5FtCaloNCE4jDSORHggaMm7tezCgp/TiD
AtonY3028Nwn8G025siMpen7D4AaWqGBxMHxkPEXlI1Z1LriRC7IfVWzZUy5sbjH3kFmEtTO0VHf
DVvpqQRSeTDbzK3Kw5KaNQuwcfMI0r+BukOV1DZxE3K539nvoxNZqWP2792BtdazLl8eHi2Heobi
puO4vDNyv3Z6R3AHv9vKjvBiuOUux1/pKd4t+2HfbTTniCK/y3nqBkz+O/Q3Pv7Z5M8gNzf1zeBh
ho6Tu7HLyvTTE/ZQ7DnTFAGfBviNguFX1KmrXW3UhY6xoU/g1d4+hmBKeFNL63djClZh6iYmdTsi
0lc/PkKrsVJbNBWrAnMdBvLh31PbsAMncO6rPG21yUBKMLChDglQJvod6V2r9bYI+LH0x5PW7Wqr
wsi4yAre04hhtG91/loQpfO6WBeJNkMQhl/Kvc1V3qC6ygvPShvTj8N5Qef9Bd0MmWRwvctJ33By
oE+lP2tWiGTx4IKkGrNt0MfmTH/LPIEzxapU0L3AhUUwRdNR5qExcMFowPgd4j34z9Ga8Zoe+2fM
011YkcjaDhKSJDRz8fBfdeoi8YtcBRIH3v1x94gZDCb5B0Qb5ntpuiKmLeyqz/idFSreJD/JCqEb
6EzEJGQZTuX1fgqpoaqNFtc+ERZuum24CTfNdsQVC1sTIwa21Vbfhftum25A7wHGm4cw83l7ckY/
YkH+zt3x15cc3ZFoE0FHG+4RUujXv8YItU7m1Kr29xrZgbfOH2wFA8rLjYL//vmFdLMZ2SFIdf/1
V2r9HqzFmm3BwXh4S7EACbUmZ8Z9wohxxgnRbxS2Cl12qoAzAn4AoKLrH5doo1gNw9ICLWiKHipQ
OZjHGNfo5r5iuhUKBiAtB9QCEDhKvQO57SeQ30d+hK4MxUG/ima4gStnP0MWUfCNvlGiyE+5eHJL
sc975BAiwETNEK2v7+F3MOz0v6T4IxO7MNkEJhEwaiTQaIzl0HaNpnBC5JeaXbYuwvgHjTtyDP+B
mJcrxYEUYDjh1+uot2Lnrhej42zErF1iPzYDmzUp8vaNo75OnTy8/KhQB/L1xlx+YKLc5pfuZo5q
bu5ba7pJ4LxZ6CcFFoo86biS18tYRLlWqhDQ3ejI4crJ4BN5zvazDd9OwPhRc2A1Jp/DEHrjcNFA
iUaYXYFavJaYNkXb1C0f++JJRQ/lngdT9GvoALTkpPv8p3KS3cxEB96ntktCc1snLqv97saiY3Mx
w50MGSbsejdgqSAV1CAxYh+jDTiYoNBZfP0I6qzMur+7N/lxooqYxY6aB94Oks69XiunG1k7Ienn
z870LL8VJx1FuP4pPI1P6lZ2tc3iZXbqD6cG5PRfTFKqm9IHLZ863RhMUQYnQT4oUxAO2sqv6TjZ
oIE4IVER/xS8ZW84nIOGoyE4oLK8L7bZhlW9W7v20C3wpZCWENiz600w4hFV6zRJ/HkXb5LnXsSm
M6vKZCW0VmEkG1hTSUSPP66FlFXYBG2DGcEzmdWYnsrELp6T96UzR288NqEbP4KW/aN85j64j5Hl
f99k7M8brfJIA4Fg/Jb+SxN7NIkoACqrp2kbYxrJGyY41e/BMTDr4v37vlqt6i/J1mM34SvQrN9a
K6JoZwyAFH9qm/41tcpHoMnbPcvBXLVCZPjW/wqinmpV7LkSHB4JPO0/k2y9BHbvL4fhMLJM9s1D
R+4JoGXA3IPtC0NNr0+v4JYxqAiA2Z2+JA+gwq/7O0aHrefj+ef7OqUdgzAB2ZxjxyQ39Xcqw+Vd
v2YXn6fegrKIE5Rr8PMHd3aCz86V4YFv2zfu3UC5MdwhRYIAc/4VfGg/ZcFEIOhmiinW3v1V3pQX
zstENZMA2eE50MvkkghaSM5rscPdh7aZLWXf/YgtEIuc4ufaYfE+rKv9hUBKQRSuGQxJnxPfXkQT
Yznzk+wtlV37Wmop1bFhjhkm797NNb8QSL2LaJ5LeDnECsFw4Mwnww13rf+9WIh4nXYbMOz36kW7
kEaFGKWkDrh9Z2mVL1oysADDH8X6c//YVpX/Qgr1IEo9ZrHqzZT4+UY/YobHnhXJ3tS7aL2gLDCI
xosikiCh/0RZw+wfUC91KiexJdQTO6+3J29+SlldCedkwL3Dom71kheYmhZBO2QPIxDSnxida7d2
a6ZwndOd4aABuH6Z7cj+wXn8RvoAIbNXbvg9HIENCIHMwJpdVlJx9UeBhhaNEmjoIiCra1MDx6SS
0xidBpo7cHgcgJvH1KnhO/Myf3oO94VvwP9oAZtp/crr/pTvrZe/SE7n9Nverg7hr8pjOSSrXtjl
jyKKeOEZS4EYh9mEH8U9Ni7IYuzW6jBHOPok8brs3te3m+oMUYcLaTTz7yzGFdCPATFXshVbMQK/
X4WZI2WQebPJ2ffF0TTYZxfzUhxlHRdxxlnkWFzvFPa4md6/BTeCIkSP46f0yDvd1/KjcfKd4gmb
4LGCcUwewDAtmuMm9LpXneCzvBwRGeN3rXnwl7+LMl5xhsEpAY/fZfMP3CO3lS1pK6GJCZOYAMZ5
iTcpCjrSpvjkHGGngoPJ1E6RA8zRb/B6tnCiXsJfksUfeR8gxAOrSLFqzC9/HmXq2iVXuDLFKUkI
RN9q8rdmfSxwy3e/U8YZsRSQbqbVwyqr5QTC+B0YuUzJc98FUzYT55Ppqa2Zu8t1Ucao5/hETnWi
fTAF0SNnDsiTRe7shvaEHJVkJt7bn/tHvWoAL2VSlx6T2xOjnSHTeE4R3s+OtOmd3MOIa4uzBgd4
nPdiV7E2lXgVtP27lErd6h6DS6NxgYLxXvy0bHorPsl27tZ29/P++tbeqQtBNDQfFO6ByvdY3ugo
PnpaTMNLnNGMTvfFrHhRhDKflAEBFoPveW2lBOA0NKEcY18e7U79TIOvgHUpV2IF9HoQshkEC2AP
IHf2whAKUdNyXCbHvtBZfPQAEijUF1xwLd9fyUq0gOIiIPMaYlAZ+IhrMWrZimPdqQivhS1AX7xV
g5VkQeGdOcGWJYnaM05WZ6nFQF4fYxeF8LUJTQyzSZy52xcM72916y7WRJkzHcMMyl7Qz5LSwmnj
nV5YQfo6/uXEHGLP0WJIOHnBoocUHvWsg1hrjFUhBUrQeEjT3434t81fZwFo9QXRlYQEAR3LNW09
d4Nax34qTRZ2jC1hxfSj8INiPbrY0EZO4XDu69LKvmPIA1AVSKMiU3dGk1+orBQaXZ5J0CWOs+PF
Ufb18JJLdsSy0St281IOHfXx6FdQxl6LfXDNjhiQFdhBsKtZtXeWFEpfW02r8jmCFuUmHxzfU+0t
kBgP77qIc5snDvimKFZHWpQOGa4E2m0nzADxjdSpWT0KK7aKnAcAC4S9CrecuuFoK5yzJoZJrKy2
OrYfI6vjc10CMOwoCSCdTfdeRnqdLhXImDEAfrSraLC5kJFiXIu/sQi0dYFZTpTQzU0tos+0pOSR
1FB3ueFkGIqqWIF86HvQd3BbiYWfWb0VF+LIwV1ocrkkuhFpSNRER7NndKWvHvrFtymjgZ7ZTgzQ
XeCXyH7Jj81u+bh/DVkCqMe2yCQJtN3YqyDboftWn7y4feDF1/+XFLqVsy97XsglLCN47Q/6MX6Z
GACBlffi8sgpy/RfGjeUWY1sGZxlITYxjFsPN9HX2DlG8nZ/Kat2658TMej3QoskcckhSchcgD57
3YGpBUUsz0r7r14U9HUDz4OiILptr9Wq5cKiLMBR7Mu8l+lwLjFGoWblYFb3DVEdnBPwp9/AsIw6
CPKyRAKuzZ0kdlClKzHIK7fmyKlYWYjVe3Ihi1pQPA5jwvWQBTgUAG0R49qv7ZeIrkdA8hCgot3u
er8SpSVljRK98Mt3Er5MrOLC2lYhGy2gZRDjqXEg19+PBD2vNJ64ca99Cu5dU//mP4LkMWVl9Vbc
UlBb/SOIekumQVLA0DLjHf/TfEBUOplPC+eogc1KtK9tGfw5UqUFZfMNwFGPW7KVQuw/Ns/9dmSA
4G6/TijYcSQK+iSAk6bOewHatK0SZA/zNzVDNduURO/+XSRfuI4USDc9IEFn6vsbH4LLxVFdljbx
E+NVUB5S9CM5TPDG2jIISQScHuSob6YblaGkBy3JnRXIBmZegTkeLNW9aZ2DG4RmVFU/l3YBRKSC
VjWrxrppu8RP334Di79rbMX/Cj4it3ozdrXL7dRj/qy9hPb9/VtJRF7LJVf24umq61mYFdCe+OFb
iN5n2ZJlE7R7/LYSdxgjgNxWwWLVWQkqIZPUM4C6I4RNZL8vZKpNNyy5gLWWJleaj4PqRbZ8rF8n
3hxUs3uqdcwiAVe5Of6Yv+6vd01fIBU8ZmgpQ0c2tVxM5VqipBcRzz5ilcWjVDgspNqtkUODElxj
FMfBJ4MTvV5djT7clOvi1Nd+CMhm/33ZGVVTEDiRycGkbEPZBkUtQVsR4/P9Hwn1msmcRxOTfJCH
vL9Ta0p/KYd65fhWS+NZj1JfdD54k5EfXsnRgGMH06bx7hA+KnpcXxOqlRpLE6EVMYFLRMrEMn4I
L9qP9Df/K/8WNBv9/u3fTqZHBAaxOH/IxhGBl+r6bPQhkWtOllJ/RrnW175CwRV/DZ+82WMSRWve
38FbPwHCME8RpL+YYnfT993OrVJUTQ9FML+Q/7Z2GcP4re/ihQTqjOa+6dEMBwn5GzrY81O3Waxq
IznfEeY6cLaOzND9Jd2+gNdLonQ7C3tlnsiSRuTAdbvYgqQMtJuMjTtPUaSt+uXOUQYCzLV5kLQQ
M5G2RQXYFpAmeLEZ/oR5MN3W3412bP8IHcwWQNq13oaPg/P6e2FistYuAUYOofUV/hHqbNR65yYv
DLzEmS+0p6nayfrWaBkpqBURIGMDpRVAwRj3edPo2i5ZVpcjgDqO8gNttaxBsCtaCG4D9NGCUBAU
+ueuigtjC+veV3E5ZQDOepjvPWzq4QF3S2Qxw6yuA70L8BdIKy0NcI5Cg+OzXs38UfCU9mFMHI1F
B8ESQZm+UM/0qUkgYmqctthBBMfK1K3kc0W4dmiXJQBqILsoGUuqdlzWwyEKPGUfuIkLDn/AAefN
9yvrHZRWHqMrWdSbH4d9wdVEFmi/jV86oJD78DD4/OviKkiwZvsvYdPZ4ChyYre3++fEyja1Xb72
XmFL+9mVN40zkDIESnjPs1sx7+FtHvZ6Myj1L9Smwrhb/MA3weadCY22mHqKZLpqNlZg/yiPPJJx
b4bJIp06T6ukDMDVzhClvlDaKdZLGYMAkM20e7M+9DvB1beqJeGZKK3ISrbCJj1U7mJre9WuLeHw
s9012wg5aU+yUdG3eVt2SxdI9Ge+NEU3OwnAnkUbdFXix0pAcMbofWblYMl20L8aiSxMIdbgkuI+
X//qygjmWpQj+DVAjW5mFrx77SaLAmjE8JiAu5NOasxtk3CihOipOk44h9BKx00qmV31ed/Ir6kl
SPwIJQ46xOCkXS9D4qZ6TjF5w69SP1K2gIABjayzkB9rm0WIGoBZR0IcDs21lHTO0yCsNVQzfOML
w3rvr2Ht66BLJllWQGdgVq+/rmSpIJY1jywWHKTncXP/62sngSY6oC4IiRgoJ66/PuT5MItpjZd9
dtPmU5P9IrSRsrOZDWFrJu9SEnUDxwFAYU7EQYituY0iE6Cu+0tZO2wZgQ2iPFQPEP9fL0XNOL7n
+zL1q9YJUqcMd1rhLQMjObMmBR2/BtqhwEuGGa3XUtKlDFBXVlK/iRx5ejACy5BPqejcX8vaZl1I
uUl/C1UFoB6kjIMv1B6mhQrq8b6INb1CshppRWRHRRA6XS+kwQScCVPVkS1xNIdV4VvxrlBfhrOB
fjig32g2wihW1VFNcCX0wuMBPuFMSXCM1k1mC7Mc7y9k7URQIEB3GvoSENNSC0nAWN7oAs69bsx+
tAPw0Sm7Ttjel7K2XRjIDtpcxEI8buL1dkVTWyAxjouyxKZh9S/3v77m/8IewnoAOwb4E20Rl44L
FmUhyru48Ojf9YfZHEJLXDZNjMm/T8qGzxOL7z3llSGZWCfa1GsqLDGeKUR5N7grfgQhdThgYYYp
DAeMWKl3TeGo3K5Xve59YzCWuqbayA0YqLkBDomlXm8kuE/LDpFL6ncgt4885DlYdLprCoE4DCpx
HltBl0LTKiZFVy31dWFXf2bBXsgcVviwKoOwEoKZDMl/hbKbZY/xUl2aw9f9iXxNfwAyIJVZw6jX
tgrTdFRACnHZ8QRcb5WMsZNJbiC0RD8aktl186DFb/ePf+WigtETnIQkY4bqAvW6jCUvZX3I4fTL
D2QwQBuhIHfOW1lm/7kvaWUxIKaABOQs4L6rZEcvHKGQL+s8LbrMR0sIeBPASRsNjABk5VBIRgEC
NMTjNwDQCX2x3DQjJu56q/iuun1obEJWSX9tHQKQ0jogpshd0DAJJUH9O8zKzM+1ffUFgm5W98yK
pcFd/EcA+QEXG6WO1SxjanTmSwDsSubIGuW6tksCuF7Q+QZc8g0noaoGQiQbxTn2WPqdUu6KbIf6
298fN9DVZGiyhAo7rbucJidNuIALFSKC8cRBxHi6L2J9If8WQWOYUs3gQl5vQLdakAc/H62ldg3W
AJo1KfBVsVWgMyc919fHUQ2dXiqZlPmyg5pSilS5ZMUaYylrSkXos9FNh+0C+921kEwomy5EM4G/
QHmHt5ZHDoeRwV6pJCIXa4ADHM2h8FDoVp8o1GJRLrKMeHhBuJsB/Tspr6pozsCAzXYzMhxX8pup
hwW8nSTZjAgU/SXUi1nPchH1OtY0vKt/sucCrvcGPH5t8+M/eFIIVyCyb+BxROMHJWkam2owwiJH
wSyora9Gt+8r2trpXH6fupFVMXB6k2e5z2v7vvThVoYDwxtbE6GiCQN2Hj2VCp1q7WJFwSg0LIHr
Pa3cgepymP66poRjvxBBFP3SrtRSEk58npMMEBIOWfygTQxXjLUK6jVRsygwGh0isAr431iFXP4n
q0A8BOAJniyeTs5UWawmilaj+5T/iVUA3PKfrULXMBYJFR90IFOBRBYgizbnSk7sSiemJmyXxsqV
rb27mgzkMF4pGBe6SBIXi6G1nHSWwYmmXJvRs/4yRA8ji6xorS6CGBg5IFIoAD0SZcBGUclkKBxE
/QHL3uK3Igh1j2A5ngMz+6myaMLJGVPXHgGYSAARcFuAsr1WM7D61WUkSOd+k4bb11uMVPldJQzj
ci5v0GLQFQdCPTSho8BIqZqQZJUY5gB31I7sDT63QX8cRmluq2NpjV6RgIsK7Usk92Tm6NtLnY/X
H40l7V4HR9mER6TkAS7dal5hpUgBpdvUfkOByEq8bDv8vm8+1qpE6Kv692+lYTvBmIaF3CObIp60
dy02+8Vsf4LCMX3VH4fP4L37nA41KCVPMI8M0WungZPHEEoNHB5gRrk+DbWKQ4ETULcsF2sEv5OJ
R7J9CM0YY1Zfuj/GZAs/E3MOzfmlfdGt+9JXXgA8ZgiYQOAB1msaHoMiv6L3Ypj6hmjrnbt8dpkZ
Dlb8S4c8xvO2cqFIPxnSnGR8ikBnO9t0XPKwAypjUhxxOkW1I32Wkd/rZs+qvazt6aUoyj4kqphW
Cajw0YBQvgl+9lzB0WQd3EpYdrUe6tbKZbSk6IYBRl20f/ajWeWouyQLBtUC0MeEda6pKFpGUBxA
CIrYiZ5JNIZxNSsKvI9KfYrN2Crt9CXd8mbwWPqVNbjKjgMrOguGsLKTV1KpS7xMU8LlPKTOSIVq
5m/NYyHmVl4ksO7xZKYAGg1v5xBxajqGCUKCSjLbj6G2usS5r+SrEjDolWBiUY6jcaR9XWGeaoVo
E+TLQ0lIeKq/D2vgR/0jgbrDulSFLRqUEc/O1pfRucE+Z6k0axGUSgdLX/dhhEUE4gcGiTbD5/If
ncTFKiiFHpa5iPIGIpYKbY+K4Rib+wexpkzAioqk45eQkVIVUbWaI2OOES2HQIz2lRnUD2mwHfXT
9305xJukXh6Z5GFRGAf5GMbdXptUPVCMUptEZAAFWwOVmvR2//sr7SnghyHYVIROaO3TqRe0Cpay
rEQd5/0A/haf3+gPkt25yn7YiLZyStH2pD7HD93j8oW0tg2UA3rROS90MbIG2HLNwwi5yrv/o9YS
VJc/in5IUCzoglaGEnKP+YZDzSLfBa7wI9jwvugnXr+Nn+9LXDHoMnq4AS9GTI8meEolcwI/5iLs
wjQ8i7UVlw7uV7oJt1X3dF/SmuIgbkBDNekFkulkJXKjXTepQO9GW32roJxiNSfmALE1rbkUQm7g
hfe9RAN8M1WJfZfVv32mF6MV8vLTlGPfVwA4VOTTs5PZuZnuJS9Bd8pP2e58/nd7Ko7LXniX3ATt
LbmFkgt6O4TptQM6XGAYw5VGHxGjuP7ZS+pyGHwDY2vgtxhgTNhH35GlvCuoPU54LDMn2Em+4OY5
Jm2AyKHbTx4mcadHeZ9/TE75GPzKH7tD6mLe5asBV4ERxp2d6nsbRVTu4gyGaOGDKMRBQ3sd5Dmh
VU6IxJ0zg+E7NPVd9WF0JuCJhjVv4+3EHcZvVCzRhrDRtv8/naPuuIaGqHghOpfjYc3eYjvZRn9f
qbg4ihteVI6vughAttgH0d4DmOYfGNt5X6NvWFBjBdMZFA5HzTsOixT0/pVE8uD6pAo5GEuFnJS6
WOAdXUCxwYqLzkR5/7c23Ez6FEC7Gg46ZNiYySJaf8D5+ZHY6UF0XsL9+BrX5m9wAotuehT3M6hJ
vfR9eM02rOFya/HZ1TlRWrkIfNjUPfpdZMQvpKArvHVe+tA/cqOJuYYMQ7720v9zQUH6cr2zI4Yp
Sk2GFoICjdY/etbAasbnaW9IUqO2Ccliuu/5wFnTc+pl8LxmU7Sq5zEz401THcbyYWaFnase7MXC
ztt8cbnFqClnocbCSrOyDfzhoxk53IgfLVi0R884FKo5+syBcWS/7mjRudHyQmytTeDpLyC2sZEp
eB826Ta0BIuFI1gVgxEfBLyDah0N2M203qikBT0ZDewq+KVyU3IAsMGg933AiKTWgCOEk+ffsihP
TZPnMeADXIzgIbMXMFTwruTrPuxiDJYvVs5o9apfSCNm5mID9VmaVHSCwUwB94Xge6uhlUJz75tb
1vZRd6zM1IRvyZLyP5hN71UgHOdeZR4d+vflrDktgBmA5w3xro5enevFRAOiK7hROCbQ50x4UZrK
dELxOI0MQau7hvIzqGcENLfQVYgyRoVVnwB2dTUUVydPFJ1ENkNWXvqcpqfVG+l7JIiQIkJwQ51O
3EflMJPpe+Jp8ueNuou88SH8OT5po9mf8hPmlZvxF9q/FjC4F6fZLeGL9s91b2LwmI0pNOb9Db6h
zgXuEWSQ//wgyo/qxkRPQ/KDZktzDSdFM27pNfvETV9lN32UPpLTwsyikGO7twuUhxVlszSiuYC0
xkZecvwK7MbhvMUS/F/5kWWh1472coXk/19cCK3pcq3hzlteuL/B4Gay6I1XyCquN5G6Dksrg2B1
hIjKLg8GsBgHo7V82U734rF5qsEy3oM4InWFXfARbptdv+V/MM5xBZB1dY7kxl6sMssBPVBJA0W2
VWzZS3edCeo6vK4sy7n2Il1sJ/0utHm8iGOQIQPmAJUtWazBp+e5h3eU42xOL1YyhEujqwVWIj3W
aCmeEKoFVvUh7zB+ozzIW1AL7SZPelas0Z3t2MsKU3aKr8RdDrM9HSIf2HAQf4OM7yvaFBaT6Xwl
k3S50+fI7uL3TW2o/qstRrRGizcTS0N3sG7nW9HUnfunumb+LveaupxLMdR5XmErekfZNke8/+A2
nxmmj2UCzp7AxYJCuZMGnkwdfZi+j+l2MltzcAYc7W8UyLfGY85waliroi7kIHRzHUeQ19mqYwC/
SNbFalYkJuSeFlFXUuYrPTYGCFkEkzssuxQy7h/OChPV1a2nGdqVIRawDDRhoQKPcKd6RNhT7kRH
tZW36pHHtA9reCgO01sJ89Z/f2osO7oWMaBRQUNtAHVz0Bte33lQadZTOxWAyosocGKUcmkzlrgi
QTmPasbsW4DaaCgeZkQLXaoA1ESadDB48+O/SfuuHsmNpdlfRIDevBZNm2Gb8bv7Qsyaofeev/5G
te75NF1NdEGSpIMjA3SyXFZWZkRksAnQ9GKL1s3P1UuI1PvGfJQiV7CIWNsQXdciVxTPRZDb24KE
33lq/yvOh7ZklKgkFcg97PWpFBboE30EWDuBPCfwPBw3equkCO3arwaYExcqwihNJTgUOuCi+Qc0
KTfSt3xreNGvTiSblxI5Y3f2tU30pNmKQmo3PSa7FOmBU8apzK3FjVffwpyTaRmEAtiC1D9QTsK3
w9I48+IWsTOeuzYlbUT/ur/ga2kp2ITkOS1uUVH06y1VNoKipxHlkNiRN0GdBS0OJISSXgyhMQsa
D21A4jnmmF1bVpRSQZ+DSrEIkcFrqwJg40OcUnBDjMS8V0w/1I5TEKY/wfgDlJwhS2xAAlm+AdNr
5qjWRgm4TFc+1mQKHCmBkH3pU/ovR9GbrgtjCn3BUZ+6ECchA3k9mrFsizqSqtxvagdpthRqre9i
twdqirNYK46USonBC6FDBPAnTCI7ztRgaAKUh9tkW8RE/qzOAZJUkW2iUc1TiMV7XzbTpx5Do3ab
Jc7EmdMVHwutRpQC0PBRA86COSypjj6JQzDn/o+ytK2chAnJeHLvK5N5ZYPxcXqBils9wQZIqKhC
5sClFDZ6GYs8chbPEHNhiO0w50EJQ6i1g9BBibvoHFUiUco51zxDzGYPZL0WRhWGxnmziOiQWP0Y
Z0dfOGdqZXFoA1MAFACCQasvZjyV0OhTLVm5H9YJAda5bPd9c+DmYdfMAB8sAbcHdRGLDQerUKqK
BNp5fi0dyvFRMRzsc67kx5ovBDhQpiomVFeWhYsaXaRFponKFjyEnDj6hwA1brRHEokJhgSE4ARS
ZJsaEpv3z9jKEbuyy2y/uVuCUAzE1G8jlMGRv9JBIWh3PGzPyj17ZYbumS8hGCQJsyQKJRS99h4P
p7L+21BQBDMZjSfY8kdpTS0w1nPqgxEo+zys0AUYwHg7fPr//TxL3y9bfZCCDOWbbDe/qpv8T763
7OwZasunxt2Xgj271q6zeaDUNfjVlV35espyq82aLIfdloDp4EyEKg+pJHN5ROiVmwM7DoheIFeQ
hmC1WYRC7KQwBXY8OLSFI9B20GnrgI5qHnmmVpfqb1NsyS2UIwFnAFheMKXSbiOM9v3dvJbUA3QB
Qoa4NaCFzToFtM1tgyJA+dZQbMt/qh7SveAaP8tNS34pNQi24lb1Yue+1ZXb/coo4/DMAq0HBgNG
G4g+P3WcMa04INrbFphbJIJ0FBKv90FgRJIUJUDcGiBAxRP5WeOUqrl3fwy3VtCcQVYotAhxJ2bw
2ooqx3pvFohQBsmCkje6liqJw6sw3C4/ksUU/6xBaRJ9B5j73GzkCv38GhDl4t9mfghmzkLcOjP8
PpplQJ8HgPsbUMKijmWOtmRAwg4kDndwltJT63R2Pf65P1u3V9y1IcadDYmAvkEamIvN9GdQbd1H
8+y2JxkeDP/NELP4ST5P/dJhRAn48NEMbmvsLDxXs7b2QJKCpGJA0hQQ5eu1N0v0HLdyAC9bV4Ck
n2Tz3nGr0/XFAN0XX7z/gHRCOlG0arWTHCTZISAocpLQF/DutZvGknyxwcRqgmhkU6nARrnXyasK
sUgQxfZny6226G2Q2QHpSes29u8CnsC2TRsFztpF92aB8yWXo3LvS5jNkVZlk7QlvqTx5Zm0D/VD
+hH9Uj7bCWzFxq28wdbQE+lJeDbBaeRVVFYqqtcTwWyZPjWjXEJjV+RUDGgmQ9uY5HuIP+WVTWXe
BJAYSy/3EVwkb5XbkBhbClzjU+xJm+JjeZN/5j8lV0K2h+cnV4+ngW1m0R5NN9yBPk+VpBeAjIaG
o6MhaPelrb4z4u39M7Nyc9I+ORCIxFUCTBSLKKSPraCNDADWf/U/8L4rN1UNCqf0tLxxcZlrZ+eL
LZZWX3aJGqeyeeH+FjUFx2vSTtQ4pdmVmh+GhPGAJg3mDZopXZ+gEqjyZZDSHAlYcSaZH73IUA0Y
foboejw6A4/+enujUXOg3OASxSSyDx/ZrNUypNDfPNvi6TNT+M39RVqzgJADXStQykF7ZcbnVEUG
rLci5f6c7kuVNOIu/hc32lcLjNPp+qJDrUjO/ag9lKk7NHYe7Aqe3taKa8MDGHtMgeA1mDF0f3xx
bWGmTZoi4BUC7G/f2PNwMFEXrv2C13ViZaOB7AW0N2zQ1wjj32R5zoUkEPCqkjYgLyTlfjCdf8FW
VK6sMMMxKi2V2gVWcmmvFQQpIRltBnnba2XS0GsPEE8sPyUTMh4ynNQmsiokYcpsL05EUD4ovMs4
95zbc2XOgOEDxg70BRgTmVMTqktsqlWT+t86azPWx0r/NvPS5SsxDTCkcAHAd1GKJ+NuC7HSOllH
8Ddvqi0n9FubJ7AtcTp0yLbctALQpKFdugBPgK7d49UOuVvroTEfPu8fxbVZ0pDcAGYKWVDkWq63
sDI1eVAPKWQSnsCzmlUiN3teUWVtJJoKlhVAxcgasdJ6Qlo18hzAhvTNMH/WT0b/Woc+COr3h7Ji
xoJ0ASWrQBENqP/roRSZNbRTHyBhXDhoEaFAysvJrX8cZaLVIGUqYWkglqAzDzMhk5dFbrCr5E2M
9s8hVLElO/tzfyS3jzIYoTKE6LFCs0/MtsqDbBKTMAKLCFiThSafhI9EcKk62YvKSwJwjLHs4bwx
SxMA4swPIL6wkAXphpEEmY18VwN0fMhZpVvfD1EOcN/xpkETFIAWr1dJDXMd/S/rwneEdvtTSnf3
p27155GzQ+UACXToclz//GCNQHOiaThlXEMYC+ybf0EqwQgoGQOuBXEG+1rSMwB421Aq/Ll0LZWa
GIqP+6O49SvomocXmQUeP1XmZ/x9LwnVEvZ64UvkOy8bc3vir3+b/vcvl1as54saVUbh47wL6gHZ
xjY/QFnk/ghW1kEGGBNyqWj6R+EA11YWoU31XkwKf+o2w7Mg7R/v//7KKIBuQcIH4n1wX2xZr5X7
pdQpJcaTP9Vv3zm/vvb1IGFAthgkKPTKY+6oXId+Ud2lmKNBI+2fROzRwJSzU1dHgLwL4iyQ3m6Y
6FbXKzkodoVfhU43bmL1uDSv5q/707Q+kL+MUNY7cxwSMHln8AULWsXrLC8en7uEY+LeOKgJ5gYR
9QSMlRzjQBCE1HKhHipwAHgngjcQxm1oiaAY40ityI/wUpa0Xxb3/lzd3h/IstC1gEDapb3I9ZbN
wgR9MC3M1ST6EpSkwAaC1NMPNXi5b2dtwmjvLFSiIDGIa+TajjKWi1HVTeEv5rZKTtlDv3hpyjGy
Ml8AmyO8xsaCbsNFaebLKW90famNEXnReOiIvAtAA0k4TINVEwgb0GEYGTcINzLjmPse7UNw37bE
CBwVsal9f6JWDCDgxQMEKSOgo1gOqhhOldmHFpJf0cZKTnq7K4K3+yZW1gImkPFCRRC0I7aalfZy
U/RjjJtW3Og5SOYf3avIk0he8eZXRpiYIWvLqBjLhKZYhrPw+d9GwKyCWHRWVAi4vhd0DJUPy3aA
CoTCqeqsrgTyg6j7IcJCIeR6qfUQNfpZxko4hXiUhnPJa/m0OkWUb4pyDkjNrORrJJfCkOnIc6bi
NrX1fnN/ktZ/nj42EE6BBsqsQB/1k5VKIaJcuI5D//zffp3xTT1aQy/ZhE1UA7rDyWeszTyY8VS8
T0LMxGorSVE3RrnWInYGWi4+5i8pj+q9NjeoTqPECXF7sO+ZDVSksxpUDZIY4mgjJ8WD2q54VTy/
UJxGeQH6kAYz9aKGWDZWw9KPrNcmIEu+S9AaY9wqvDzjykzR/nq06yGY3Tets6cE701ZSdGfd7Fx
nxo5sUYOtmfFW2jADdAGAAj+kSy9PgZVmCd6XjQlwCj7Wd7nP1qIaXLO88ow0DMBQE0E/6D13Hgk
LUiK0kgaX0EEayyvw/DaCO79DcuzwRxnMLvlVknSBl3eFHtTgz0hpRyPcburUFFCG7tLWQnSEUwE
1SaG3s3KUELkSppJx1ts3s/TR82X602t9TiMevz86LZ2z4nMVhJuiMssZJShcYOetGxRrJrGfNJx
T/vNYJt42qO9zutQQ+4aerRxcZD+addnsF0vuXdQ+alyO6vOKg1mEYSBMfgpoA6ZN1beqNlLeBB0
zo1Kp+UqO40OCRBDxG2HNqH0Mc5MW9QCcQ/1CD/LPK3e/pjTTbBtFXtU3ZhX7rvZZCjFQNcGdzfC
EChHM4dFLPQymdpF8S3N1Ue7DTYjz7fc7AJUxSCni+OO9cJ2Y3bBHMdRr9SF7HsLaG33z8iN36K/
Tds9UJUwHXvheqr6JcyDYuxkBB9uJTgJ+uqeo+zh9b4VOglfFwQLoWtUKNUEApuqAl9bqRIxgCRV
oT+Eb0bleuho5A6H4ft9I+xQYATZXAneD3c3gHTUrX05LIKR9r1cGuZDimZNoXMQmqdtx1M+uRkJ
OOt4LyGxj+Q+FUO4NpIr6rRoiSagGVdbvw7o9L4VJVtINgFPX/YmxQ8Cv4aLBK740iKSzYdXLaA5
JiJDKqfeefWxJsXPuXH2+Ykn33NTUoYpKhGPFziCaDz3mR2mAs+SxyOEA6KASOpOCsEY34kqyc/W
XkJnoI/2dxA4XvBY/JHS8/1lYw/rX7aRAoATpZ2xGdt6EUStpILU3eeOENht6S+PpUSsZDONpOYV
ruhL8GonQlYCTohqrxgXoffr9TODOJQTAyR40LfBv6kPGantSAc9hhdw3LhXbA8FHg/jQ0YQshzM
fkyQZG7GJozhvCc/2Ov2k65Cc0tAJYon93YpJbDDwrPOxCJCXQDhzfWw9GRu47Jo0Tx2Uz8p30Q3
iQhpDO+x/pkh+XzmAbxvF43GIH/boy7ry1lLtblNhBb20Nkldr1cQ9/n5tH6o3LaY9xghugk4lqF
DBC0/bBHGUM1OmNWRg4IsHGSTvqb+Vt3wH0Tt40d4s/7O/EGRE2NITlMr0L8cUtbHzUxLNqFgprN
x+Ss70PUFZ/yp+FF8mtIopbQS5+3PW9P0jiEXTxkYCBBBLlJVAuY7IWR0MYGlIgDVqg+gzUynjMQ
Q9ud4vJ4FKvz+dUWExNVSzJJmQBbo23RRt4tecfrHzSDzuZl4Nhri87mV1PMnmwbUe46yiVsXQ1d
t+6vFXvt4sdVXIdIT6LhBFIMzDhmrasQbYuoEma24soFV8J8xVHgUqdCc7QDPJbleoeXbdajGwSA
u2ZKit+16eh/zO8VShNOVLr/WJcYw6Eih5QngHQ7+O3X1rK8b+ZllDAcqofiWz0RN8XJLD5kp/89
pGTmQetv77Frg4zXrcSkUYeUGnyRwZAWXgFKdpXd/UVaucLQHYL2j6ePCdoL6npYSWKWtT6gGm7q
JHfN4in10MHQeFv+hKkNgRWOObomzEG6Msc4i6UMpUgTVKqv9rAY2Xb6EQK0NrodWp6k9pA+xInX
Vk5f71Pvvumb2APr93WgTBhVQSktnywAEvRDFfkQbP4NqIz5878ZYS4UkGqWODQwm1O7+ZF8pN+B
bA2e7ttYCQUQBuLWwjWJZBRShNdLFoFGtuB/OSijCtpgLs7PfD+RP2CShHbhauhEyGuEeYNXx+a/
MsnskiUN51Qd4xyX1+CJ+9EVXXSP6cgZUpW7CWpEmnN/kHSirvcJ3js6YNcGtF2gWsEYVHsr64S+
hF7WbEuda/THpTrqPQdCfutr8QBBch2vdDxwaXqPmUqzlAo0khj84ZcqP6r2TjJIuCueyoFA1xtq
S5zjdnOmL/awDfEmRV2FLUaYeamntSkN2B92+QdywqR0qt5ZBHJ/+m7vScYQsxGVXk3kwIKhMnPq
t9xWd/EfywVZzY3t10/RST3O++HmeDEGmag7DOOoHkQYPCy/zpEj7XlX/82OoAbQsQLVNEQUNwho
UVfDdqzlwV9+lTG0xEvZcTmTdnMdMiaYC0Us8TqpNWXwo/gpaZ24Oasq6bZ+MJAqI8Nb+D6h7bD2
W/D+o2HGK1ZaHS5ZCMPaSbbQ+wWUu6i230dPEbfa/nvzAToux+TN5cmMlVmvEqFvntPpTCN05Msd
K7LVbxU6HDvdk1VsApmzI+lJujrQsKcgn4pSImobOHTXJ62NAPxLwnj0ZfQA3OkPPFTXrYtiDDDX
ZaRIQlur0egH066qduXk1tFR+RhfgIU5ig+v8Qnq/Y/3Z3F1UMjMAK2Cx7nKFh6quJDzrMCggsmW
CUKchhfvrm1JcD8AH6OlgZvaXFRkgTwgae/P0g+RZjA8yW5IRD4zYAfVHxgSxyKdppt1+p9BWkW7
XqdoSKeuMahBu0KL4Ng2fnYGWUBuX1CU53j5NXf4f6ODMeYmE/U+Hc2kHHGTzZ8WIdPnB8fDr1gA
gAxBogFkFJ4NzJHOymSMY6Wc8DgZXlqwFyS3qu0WfXtyjmu/jaQs4MgsxKGIDUEXYvsCCRFufi0e
Jr9DR1aoiwTlRhS2k04WMCZ2Ja9HOdce4zSaaRqtWekmX26OEtrS2YZlD0cxP0QtEdAZmPcGWvHw
V+Ojh+HLg3IMJH0ctX4CI3nwWjs5la/GsXYCML0l2rKX/M4B1f6n8li0CEoVsaFpKSK9xmZzlrpJ
s74YMatOfajIx5634W8f5tcWLkmCL+OaQyhnVirWDfBTTwEet/vpa/v5W4de74Fdvt93GTeyR38N
6ELkACoBmgvX09g1aperI6ZxtKPzuBl2ONLoV61tWiTdVAfSPg/tpnFL/7hM2EfCg7bLndL7ff8z
Vs4FpvV/XwEAyfVXzJnYpOGAr8h21cvoBt97vwIr4b6RFfd4ZYQ5fAEyjbUGJLz/crZ5oLqV3Yjf
BnqfFpWhLcIEOKiiDnNnYV/04qadHMi2thbpoKjM04biGaL//cv2aPTEbKpxxvbwRoHs9v2Wh91b
u7quxkIX64sJYZKHMY0musdlO8F2kDxwBpzoY8ggmYiu3wnHyd8mvuieB/oZqCE4R/zdtUVljuRm
6aXJ156F7UuAMB5M/nPtWLuYs9/XB/fFFBPJy3mcRfUEU2AWSt5L4IC3vTm6cIub7OjzVMjXvOLV
yJg9V9RxkSD2nnxBAo3XlhZH94VPIXeqx8Lmdbq/PUUovQGkgSQKntDwT9fTWLbVpISlNPvfMq9z
bWiLcKKmVQMAFSHwBV0FL4ZrA8EsAnEdKrOvfAO3cEps5M3P/SnhdWu50RgD0xuit38bYjaELHaq
OM8whMtLtrufIdTWtvObgu5f8d6Ahl28a70/jWvopEaY41jn8eez/o8va/oRpgZ0MeB4UEO9Hq0F
eflJazCdso6nbGOrD4ITcLb+jUzhZaSAMNNSCn5QZa4xQcriqhON2Z8g2Ga6nddRHQ8y7k17PpLF
1lyAgKH/0LgFOAopRHd0si/IvgEfxcDn/IslpiU+pBaB4QTbntlDs5SrStXWyD9D0fclALf3IUCT
Yet83xffEAhR/QIAGTAcwOBAe2AbZhijvBhpkS6QZxTIqdh1nuiW7gJvI7h/ek+J7NmXuKy+ldv1
yixbIglTXRiLLl/87pf5Oup2Um4Fw9t2dkOVHycSC+gWwjk1txkSOlY852mpHzGLxVwOS7bI1dxl
C6QRS7eLnDLaVoib3eA5erL2gf3cPxeP0Z+U5+tu36gX3iwAs6CBImnBOPLKUPLSqMoFpYvB091D
c0pBMsKfO5UE5Dc6oXDVAW89xLVJZvuYvQKllLFafNGWHlTH2KNfFOGlcm+Udy6bBxP5/wfG9ixo
jDCFDCGs9G5xku2XhUT2sj09/RzI99CR7GKj2NmmBIdHsTmRyo3+B7WNCjGtEqOvl8gCnYtGC8BB
he3Jwxv1bdlOpNp228wxvFNBlL2Ebmi6V+w1iPS/8zz8imO8ts7cJ2PYt4OQwLq+R+rfriFFGXnx
odkayKRMNj7ADuzGUQ/JQdipD1CqJrzAmy7h9ZMMn4DiFK4tdEGAPsi1W8yhTlGGbY0j5IEad5o8
0w09zWndagdml+Sgpo0nGsIfGRV7UiDj6HJ8x9omA8YVxSQJADs85K+/INWUuR2iYfHLN/QoSZ+a
l+IsfxiDUxzHd/mhsxV7gLssHsYTl3dKf/t29H/bZp45hpaZhSr2CxTTazJv5E0DiZ5pF3wOfvuI
6111KgiDhvbH98p+0+Cie/v3TBL3dXN8fTWhCW3ZTxn5CO3vmxe08EJncpDPWtv98ENo1fjH5ih7
mt1tnl/HB/2J593XPMLXmWNum37JDLnMMXM5eGbdQ+5nPEYOXf3r+QHoAFQctMKiD1zW12XotBqo
kWb6nWqfISjiF3ueZsPK3YHiL+2mix2AOOfSR/FLgBrLrZoZYxL45mv9JroR5NJaO/MmW/TkHUQV
iBuBET5y3OnKyYdZgBKANgOoAsnu622nReJQtHIT+F4Vuct7XpPd8FN9gSvPWntTkXmnvs8dEQMH
2mnCmae7seL1YB/cAPAf0BwUevDX9oU8VMY+7wL/wcrQEVp+E47pj+I3+P0764d1GJ3ypT53m2Tb
bqFScxaPPErsRfiHWVyAHKGdSAuemHfmQpG6SrJKzQjwWESf1VP8AdE8zzrJm9HVvPipJZmXbnSw
8hcSk5cn3QnJ+fiuk/ejZOfncQfBJ0f2BkgrJ2RxZZwOjme4feIhu0Lb8YAUCLlj9iERi1UWdJNg
+epG8LRv7aZ8rVxglN6BsTuWz8VGOke8YHUlxr82ysSJkGIJQEEPA7996h6WDfaGS/shFDYPdbG2
Ay0QkrD6BgYH8tb1DgjKbuzAfBf8fCbBIToPO+UBoguHSiTqTtwF2+gIlaJX9SE8BUfB52EhWM+P
lBieFtAPoObxBmD87jSHVQOJtvDQvJzMxIkP+i7FTsdgf3LWcd0Syve0yE1be1wPtAKDoagiAUNA
otuH6qmXOYnTPCD8hfopblhwhgkIuyfr3G45tlkPdhklOKVIcWInwZFd286kqUELCIwSkn4ITk/B
vj+kr+D+qDtw8/zkmB37XXWIRcLNabEXGzUNeJ1Fu3FQeh5ztQLTWkDmqgoPGpGaQ/Kreg++Vyf0
srGBr9kvigfpJ8FXXmdP2PEQIRfdoK+HmzXOHu6x7mezgvHa7d3cRZvZU/6BOqidHmJfi9AC5GN+
GFzx+SicB4FwQWvs3QT7YBkA0KMgcYlnEbPmSjFCebZXw0P7OewXm4O7vKHC059XkBWn3DR08WDr
/xF4Bwjb0Bsm2ZmbyjP3i5Pv24O2PQiu/htsWHQI3FvOcqgeEzRsCBA6brd4A+FBlh0spCLub7Ob
SA7fQzv3gRsJbCNgCcxwmzwy6rCc4kOEhnE29LbeO2BFAOaISKwCDow8ZuWqp8lFJPc5P4gO2mqX
D0Frc/b7ZVNdrTue88hHo94IsVpMO7PpJE2uqzSrp0NOSkQjrQ2xGwjeyMDk6/byDf/6x8/z99lJ
8ZELeW9Qk4kA/phcCObjgaqTP4I9kPcFRTCkKLc9sZwR/t12RDjBh9CpEJVCi4hw/e6l9xX75YhA
RXDO0PgemJ/rk9p3wphZUTQfZvvH4WFwtva3xll+9W64RWwu2+iy/h6THxBzJ99Ul5y8wtnoOw3s
/9PLCX0aCdn9eNn9GkjkvA+oRT4/PirE2fuD/f0zJ/vRU4lOzrnd4QLL7C3NqBylDf62cT4H++Oz
d1OiQUVhtD/1ExiinoJ//E1xYvvRbrxnk0y2SdJdRo4IBbUTniMbX9m8j873grz6GXF7+/6uuoBH
70wJ+74VhnLsVSOcDw+HHwfRhpryW0l2h98/dpung3M47RoXf/nufv+x8f80m29bzhV8EZO59wVM
lJTHU5KPEr5A/9E5ja/bux8n74/nnV0HBd+KPLsD2ehkQ9yte/Ttt63vEnIme7L5cExuOuPGmWNz
f9kiLFVGn1U1NBZ8TQrRvm8GZJzuT/gF8nxvuExEXQxBgLZEMOC9Fdhah2+nEgXTh5QcLOyzFxSR
bBvj/uZ5Tx2OtL9xz/uN//wOtY2H10fsg9+8GP/CFGU+CfgBoJ1oWycqfHd9LAzBSEZNWLLDN4EM
jtPtwgcoGB2z0+QUJtG2kGe3a0faNFtzh0/qNmZIAhwSp0E6oPY+k0P3WkycJMjN1QZEzwW4L6L3
K4TymNihNiwU5K2kPegpQPUvFgi1UFkzic5Tr7zBGgCOCqKAho7zoDwjWGaGX+uFUU1W1R3wJJ3h
BUI3tU0ncPJDvsOlaocez5evmUQZGV4UViUDjfquZ1yrlkg2hLI/5B/ImFUdsiuai6Bs/q0dRi8g
4tZKSCR5kcWZVXZ7I08P/AHiI/DyQL64hKZfXkISOvZ1wiAnpwF3Wuc2Pen1bZNtu56zz3mGmOXT
ojSbAPoGK0+12/6kgNo2u43s6Q0nvXAT46I2isQvXjrg9QDdyHaKzOdIaophWM7NLwtaC9+X39Kz
uLfQ/QJcup28G0IijsT6gMTdS/8CyT7v/om+Uaq5fABgsXQ+NYoavF5MVViiWTWn5TzuwycVaSxc
x8JRw2tm2VRvx/icI/qydu02OeQaZz0vC/b17CJJh8oi6A4gNgEwziJyqt6acjEVpHOJS6vej5ty
dJMTOn4ltZdxYTk0lL2xhkK+Du4OsBBsKkeZpUiplkA6S40z6l7iGD/wgsg80R9eJ541NqanLUaB
jgThARo0aF3LeEo0ym6ipbDCxwqiDSHuXHDdeycHcLFyVG5wwL4EwVpEgg7IJhRELoyb61XUrDgQ
zbRPHsu36HtZE/Nc/6lfJ7ffZXtz270GVOmds3NuphNpMZT/AExHF3sEdUwkJc5Y0FrRl0Nv9+4I
EVkkk3cSxIROOeeU3MwlLFHkNm2eDtixwcxlrpW5EQ+heFDI5Ew74RjbpidueSgWNiQHQeXKDBOj
zpYBwWZBwID2k5NuU6gwcqLPm3rcXyYsiqpDczEkN67XyYqNXBTUWDx0O5xxJAxM0jq/wrO9hwi1
//v+Cq2P5/+MsdFRZClxUi6YtnQbOZYt+7zOBTdu8jJhfxtg7p4sSCZlFi/rMrpQZPVlhye0cVOx
Z2aMvWxq0VracYzEg/HclSSvbdoQ5GnyMX3vwQlt4jGy0YnP0UN0HH9ZjwEATmjk6BlQ970/neyd
zn4Jcyl0WijX+ZiIhxaC3tSstY8dbk6HztmVk2LmlPHHY6aZbU73eueMyLlqnumov4gMYhNvPOun
6u/VY05VGQZ5PyQYz2yHDwkEyo1HeSsgg3t/2m6dPDMi5lgJWasWTYEVBO/ZWZwIaXx5V3wMG952
vBAv780d45GA1x4rbYCl4NG6qOqnW4mEj+lr9WAd5Z1i1578Hoh4svFoT7yTwLzNwqqN4liGZRlN
CasHBTwW7jzy9h/jOxbo89T5hPVaPMvLp63yMzindgE9N4pKa2z9aJ3V1rZ6J+SO7wazcNn89PmO
dDeNWJg0UV1A40yLMrot0TB5nznyrnaMjQkhTe4y0vjxZhm/2GLciiwHc1uYqQg4U+/Obro1toFT
bKOt4pYOT2D69uaE0/9ijH7Ml5iygKrB0iYY2O5p+8jZ+byBMB6jUdO2VkL89oDrJHZz7PvRmVyg
FUOHC/VYu44RbxhIlyJjDj2G64FYypALQlGLBzQVQn0OkkQP6bk6BDYXv8KzxLgoVRgQNCqwRG/J
lgQOcIr7ApVd3qladx1fxsS4KCnJFbGmYxrdYdcSwLMOPSQmmk35byKML4YYH1UFopyFc0V91OSo
Nr0ujX3336eO9VBFP5emhgENzrCbdokD+N6njZbUT5ytx1sjxiFZ02BJkKzGbvBKUiPRZR2RdLPV
LQ/Bt3qLfJk5xiv1mZ4VQYoR9bgVMzw8EQPa3aPIGdCq8/vbDMsBCyqhR99LjGdy6OUr7/AUsnme
Z8WLS3gHmTro14aO9On1EarMAb3WrcvGjuwERmY/f//nC3Nlg1mYJVG1sDcvW7oliYOMBKE9cnm3
xcp8XZlhlqWyUg2dOxq6LC0YnCIuv3HL9QT0pDOe+qsVFiEVitkcL3ErHmoKm7c71C4kVC6KbWzP
MvIAFCfNmT/qxu6ZZC6HPm2gqdNjYMpJf6R+VbCLbZaR3hGd/SfPL6zde1DDtvC6QYkXyXpmHqWg
C5NyMOi9B2Q7CG4TTpHxETsZNx67zQWA4PjFFluKGa0kNaruYis/DoMdPoEZ67R4OwIK5cvPwUmy
y99oe7AXH4InrrNdXcy/h8pmkvK8bSwlvJinbj1z2sNfp7n2hkNjR3jncdZyJdal5TWNEqsph5s5
C6j4SVkymJjcmKgIm1ABQAJRAfgss3lvyBtYEiIY+loFQBxPc4hoMvejFNVxGuuJhLtEtjMHvf1+
yhUZv9P+UZVtooAIvPFPUeQM8qbQxNplbstl0oRCGWGXwkcsC/C9GJnfxR+PuNR8+Y22Ed2MPVqg
Bafug8LcWk4x6DbHQ4dO8dsUi4/QgNnEgySjl8qM5gX9XjtVkRO9xE/xE3VxhttCB3guSYyywFNx
pOUOnpdY3ddfzLO+W2izMOrSVDpEoNh0zqHx1X3nx1vPk46byY4+JFv6XLDuXDbv2pZGbQ0FfJSc
FPz/tUOXtLGUxbnFmj+iu9S2PUS4cIMtPcMykVGt4W3pm7rbZbW/WGSmWtSHOVTiDn0iIluH8x1t
43nc0Hii2LZoE4BXHbIlElEeJjSYpK/IYAtpR50Ev4JfSHzVHv9xcgOlYD6KldxPhDjqhAXTYG21
k/mI7Ndjv188GTiSyMlE6Ca0v2Zn2FQobw14TddcefybnDH7CYzbHoM46UsVnzA5mRMhTCgPwVne
LTakTg4CDoTwwrvNb/iFrE0mtMdbqdWFuce2dyHQk26Vyyu3dWZHAw3qmUeWWItWadOm/+021sMY
jaKNitlIhx/KQ4SgmNKSKhvF1C3Hb668K64MMS6lW9BdMRMxMAXHqTy2toCiHRqYZwRMIW5UtJa0
ujLHROFNn1vBQsc1olQ+Ye0S1JIHDC8/B/AXgCDu/uMAmXAcjxwDvdroyuGw0DcgAOy28VRsZwfN
n3khLHejMHGfZUyBKgTYnJC9cPKj5f21eiPoNcKepyhzU8dltyXjlKZOmYXegIvocRENu8Qklrc4
nSOQ0IVE3zaAExAeNcS3lW1g84ROhkQTd46pJ2IDqa+7lfFUZijHYaNjVft9d0nKBCiUDSfqrFRH
OEh2e6Z+wHIEbibtpmbHTAEbN+pgJVg5PZnmY7Cvj3CFrkL0Y/jegQVUYdZPyLGdUHXZWjZ4usM+
e9NR67Y7tx6Ise+dDLCU0K7+ZQLu625nkRN5PZqWNmAzlO5bC1mpwDlvtEfaA5GzydeiH0oqlKCO
hJ5dLMCtQvuIBBQ86aCDtWtcPMawHwAqSLbcLCrPFrPDG6Ef9TYeaBAyONLz5FHu0+BQ/19sw3NH
DPBB6LWY4EAb3PQR3dK3e+3voTJb3ljKPo5DmO/3FiAXyNri0kv+qUD+X7vqbyvMjk50JYiLAhM6
2gib7eIUP1K3CJWD0796hnxZPPZKha+XpgKKFMi20KTm8BI4A709sXwyUf/dSwu9oaClC8056Bkz
92emZMjuzNJfpzUBjWABOSR0sXi7AefB9Hhq3atRG0JGyOVBWws2mTXLRwNyrqMgAUE0f06O/KZ0
uxdaSK99YXbjimyrQ+lFhxKvPGGj8WLWtR2LuxQYHVQIkXFkEo79HFhWXkXywcLJMLFDqcBCjMsG
UTon+bN6cX+1xUxu3Zti1umQzZw3eC4fLHsCegFIXv4jhJ4z9iB8tcSEJHKcT62aYFSQ6/Haj+HF
AD4hQF/L7rP5KI61h14kGOHMyZ6shl9f7TKPH/iZpO4HjLBxgsfyOCAm1R7QkfjTgFSA8kckHaAC
/8K/QXCMsnF1aIWyTj4IAilttP7/kfZdvc7bwLa/SIB6eaUky2W7e9cXYVf13vXr76LvQa5N+1jI
Db4kSBDAI5LD4ZQ1a0S8c0BmbLOlB2SI5Iw94VdTwes9A3MpizlBQc3qoBhraMucViKD32rROlP1
wXsv5qUQ5vBaBe1RUYEF0TtPTSfcekeBg/d446bEMGellFXnetl53yIkvttlZ4nEtVX7sZi7qY3L
5TBeZDnkopakrYiqarut9tLKszOkiVpHfg0mGDOnlsR4kLXYidoYd1QU/H/MNsR4uR7aPnVCk2ti
HMcAb5yuALmBN5X6+55NzXKPwT/Cuvj/yeRd7h/zpkYJV2SCh0WVVm91m8D2kdv353De/qNCMJY4
S8cKbU1YFIjRnmhCiNp9LGrKDNJTuDFOFxeWeT8z0FKA5wMLapb0TYvm8uewoUFqjSJ1g7BpzBzj
Z0IL7ySqAX/5x0qwRKdS6wp15UMorXfySMwk5rgcrBKNPY8l3fO7gTvFcDBwEoAITmfOS0vGxo/l
QUSNrttEcyAJniTru0YJHghFl3w+46LZxfHoWfv91NbesU9XspkjrDjMwuSVUVyv3vKdaEcr8DkA
YAroJbBT4A0K7WQWO1N7Sy0Fc6BXUpkDrbVCysUeK0b/jilGiDNcnGP1lOz6jQonUzo93uJ7ObZL
gWymp6r1VlTQ/7fWyFqwvFU+2y52dr6pds/zn4k9vWNTrmQxJj8cdcxUDbG4xpaRyQqQIg0J+sMn
Lt89P+hKDmP1jb4ParnEmt4Kkr/zJoea/LhY/FJc/vu7OMusM/WIC/jvxG7ecYEwdQDMYGiDAcyP
5YMNgIgR0PtF72OPCA1AxnW+qje0fj0JO5DvqMqlLMZCK1UkpUJOZZnn/CiaAUKgiGpMm2sdVCst
g5uOgKg1ZvUTxBJov0VbLOjXmZeuSZooEUJZXMtOi/AXdTdkpBaHCHGeOEOCzuLx7k1s6r2beCmT
bsRFvVeJ5FSGGRDXwtbdJ4cGOFbelqxTS85dxy8xyLXrjWR38wnB9/T1UjBjflyMEEUrriACp+wu
o9VXZHs2v6b2riUYAWd1lj/vN34H6MCkJk0tmjE/rdjwGIgmiedmh2iDRhqMFOE24NnCRNGejhRU
ZxIG4+H6TJmEKdGMDZKFXExrjVq+r/WXZNFGKcfZIdHcO0e07E8Z+Xt35mKXz7f54nhB8ZXJeYpd
HkzVATlbQbYfsbVAqzOMrQpLX9L4bNWRn/+6yedCwIVov5a0VsC0MbSzDCi6cWRcbE/OjkbVn5ml
IBm4nwpDJ3TqnPi9ECmXotajFkYtBBiwSYiGwAbZ2ymP9KYFEZG1CBZJClSl9Kk6Y2u1kguKLFWo
/sQZCdFhvZ1tA/ILToLSVgXa4Pk3cV2oWb2xDRciGbMr1YIUBh52E4U31MqzZYG0Qb0sD+o8Nycr
JPfM3+UCGUvUC0Pd+AUW6PvIcM7WJ+98NcQ3/ltZctZUa9vdh/JSHmNujRbMj5n7P7oim+DdtjMT
u0n1MwZ5618Dxt3HO3r3IgJoawiYUgYQNWN/OATURc2p4jp98zDGvLXyVyAcC8lWp3gm72rlhSTG
2kRN1hlSAUmSQBK0zCiIcAMY8+/mJ5giYrr7hFzIYswLr5ZlKaa6uA7Qdvx06HI0M/2nfWMd1Kry
RlkNsJq8MXuRDBGRf3SDzoHPp0zIxMax/ZxK4MWK5ms0egkSUq0xhCsfiOSZw1ycOqTz43pzwUB7
gcZldLeDsfv6IVSrLjUSPZTWVYFqpFqQxDOLgPAzHX+QKNx2r1MqeC/RjrkMBs9r6EoD+Q1zzRS+
i3Mh8qV1N9jJvIM9lvHsVt8FOBJFxGjG+5TIu1sqG5hYQmkL0Wh3vcoqLEq5CSNpbRSWHhNetlKF
BD/DKXzup6YR3Is+wayPvgh0kYHTlWWXyoJKB11WLq2bP++QzNs5t5E2/Ut0imayNuEd3l3YP7IA
/75eWNc2o9IZKbYS3ZMZEU6qRLyT95NZ/5ZW9Wz8LyQxxp/zQL2vdZCk66YC8rHv/i8vSCzOHt+z
ezmqi90DQP96RZFcqmJE5XCEXwcf8D9V3LEEFcloN8zL5+pLW3QglH9+LHdqIxmH0Ae5UO7GEJuV
xC0Bz59pqILvwkO55Hb/TRRz5fjAQONhCP3gjtEhQj7MTUl2AndxZv83QdRqXvgFLgcyUK/OzmvS
X4RXlyNBQLi94JnCVOrtTsmbjoykIF/KMQmipGthEgBANdg70SdsD85gJjZBpc4KZ57j2YLF2ZWl
WyhOktJJ4NKj39NRZyC6nD0LP/oEh9EdowamRhgYDIFGhysYd66/RdZaT40rLd7wjvLdOCP4CUK7
T+fSerQNxWwwBCu3h6m7eMc/gi2jfUl03iQsKrPfWhXlne6r+Sb4HGfp7oszu52M9khbx4rFFfzq
+Fmzpk75TkbjWizz0Na9V8ugVs433Jw3JfQMRc/iInD6lWFHsVmH8JhG5L58dI/TllQQSgPeotvZ
q1xNWKM7EJPrT2Hs7Djk3sDn2IFwMWIWA2az4e0H5qE1+TdjXTyF8795anI7HVOlH+v6new9einA
pobeF1TSbtAto8QnQLoFxQZk7ahhgsYP7abeVpwoL93T80s5bHLDUyXMOQshp53Fp/o0Ih8gkHDL
2YXVgvyHs6Hwax94fRfcHJ8D8Y6+rc+TWeo0X97RWEy1bp29++sXHGxdUHc0M+tor2bJtAxMhBbK
osZM2wUmNYCOOprztmwrq56AXkWdj3Z8yM3nDjjt53iSnuGOvb4WzziUstIlZVNCvLhMT9xbAKw9
hzKp5QBm+gRgeEiy94mczx0oAmSKtKNdozgmibGgiqcUeh31xcaYi8vweyiI+65apV2BPctdqV+e
lXxNqBddxs0uX4hk7jZgM3KQVUOx8RfKt/SG5b6Am+ErXQWLISDGMjzQ4htQHlOR821mlJKxUXJ9
kASCIIFda1r5egQHZgOONPSnz3YxoublVP/sXduFi0MVCIOYMTDg2mTGmJXLSQMmI6MC7wA5PuNs
QIJ8TBp5klAOblbSD+UX/QunOuTuGWuUhv6RfL7YF69UmaQDptRDsoJe3RIxunKIV/J2ND8Nq1lp
E/t5c46KBPIkXBQMG0EximfUVQjkKJS7odwMLzLmApvlrpDtxpjwYm6loGQJlDAgBApqXhrjTeQp
r1Zhk4MxfYZ2JSklHmI71IT9CTk30RxM0aUcRjlAV6JUcg05+gDLz9t66ISJ045En2pRvSMJTzv6
binH0S0PUFV43gh4YbtJrRnNWIdEnni1bzww8AFeSmAe7UYtjNBXIAGe7KwABUew0Gf7KT/lFogJ
C8ljfiRVAMzTZb3zFihMPk/aARc5FYn0Fh3CU/MC3s9dZSbg8YmJtwt2Osp6I2aLiORnsuJ2ZysR
GGCyDmZ5Iw5iE7pdnap8XZXjZsDcgB5sNvmRQn56QO5Se1gNJNghkRI64/GxDaPKcGXCsPJLuYyy
BEnQpDxXjJs3azeRcLuNeZjfZsyjLIboky7x2waRna92VSOjqJj7CPyOjxdxQyEC4vmrVTAXeCg1
DqOzIGkwvxInBIJQX8iLdD461VtlfVbzASxI6gbPLRhGUOe2s/njL7h9fdBbcx7OhvYAyorHmEpO
TotOTUJl07eOtuyeNqAzJM+fm+OP9ViSRnft+sTAGqDQzmgFwTlyb9dGWcslVYs6Sd7Up6gnNnDR
B8N8Onhk9mGQ2bcTEKSRF/hPbcNZpm0/LV/tX/L59Pl8bFYgKvnxyXJ+tJ2n9/l8P5+/nf72R1Bj
WCvL27yt0Kqz2g9T53Or3dffzGiZ5/J5XveavFm9ZSDKQiSApoDRyojoxKBFLAjqXnZPdKDZdx4R
62X1BDXRLGUy332eesRuH8Y8ogFZEMCayOY2BsNLQRgRq5vZYsGZCzAm/qqWTL41WzN/Xet3F4AS
AsRpoCkgx7m2iN9eQBFHhsPPVHR5dsIefQqjtZXq+UOq4VMSMiwT8vZmkK/tF/pxSPn09jU7LXTr
NzFBSQEo8O67e0vBppAT2FmgR2eflHommu1Xmd2sXprJQR/nlgLm63Ct6JgPWYJJYrMITe76jZDw
6qafJQRVO428hM4LAMI27RpCetDceuRXs53Dbve+060DGWYpeQJ82jI7ZNLnf9NMN+cg7eajwIZL
5yKDxkhjtqyW+LIJQCO0qZbDEhi8Bl0kNb5PAcNvA6KA8m0F6pTlmwS6Iqja6TdDUQ4fj8k5BDFA
Zh5+F2AdjBYqIrDAlJH710zXBxRMBu1NtAhfMM+MvLZmNSM8QcVwP2mrbt0A8BmApkKgYwPpyNbr
++vFulIWQaJt3mj6uoT6vwRIy8foKEMQjDpXDHQjUDGgW9KBEX8TAQkHu8Q8UezHlkSmKTV2MzFW
EkT/CJDgUDKbWXZNXnGhpG0as531+KPAOg4gtMO9RNAA5P8hXfQWxqTiwLc47Z5E4N9qbcpwFJOd
5/x6NnkKzEokPtCYy/2+MY2JMWYStWc3XwkaOzpmHblINvfjj3EeD4mhwQXQSLyIwOQizGgVBfwy
3lywaLGhJd8xecoWOSr2FGfXwedXTJ/geyb27Pa9BEOvBOZIcN8jumL3DKxaGKiS4mtK7EtG3pCD
sjSoX0IkggNDksNAtKWa+KqD++TZv986+f6m9EkFNg5c1Pw31bABDMf7yEpB84OmiqmS7W34h+mH
mB/GY6QjxujhPbrWMcCuclf1Mh13F2TCIEb1zX7OYTRQT3Y6eU3xBbSdA9x5GwSj1lRDzQ0XEDpN
wW3Dy+BkQb8pWmiv5atci3nFVahvcjqxbxEueNDPVCBD9MAdx8GknQxsni9i8zIyor775WGei/q0
w7hWCrh4/nRJsnh6Ri0uNkEPjruIDBx4pZ5/Hp+neO82Un5OhBq8roMn4/pLu7JL8TqpyoYWX3UU
0zFnaJ7vpBnSU+RDRpu9ivoZkqjkRCmDW3KqzFGz+NpOp9qN7/hLlK4HIz4xCxw5KpbwpZNCo074
TNvEbzVvfY0ekVyEroB0HryX+OPxym+B1rjzOuXRREoavN6sHaID2pKmdrXN+k0h1ggjKjog59LI
28f6K7S+Mmj1G/7pEZhLk94sGX8cNTbb54lPoSbv+opjzWhDQnse2q9uWINUJa/LIK2MDZq9Diff
FGCovzVTRXaQMymHJtLltkc+RoL/xCk45cEaVpRdLUX9w4z0iQjq1sXC9wCYiI47kQ5OZNQ3KH1F
CEvO2Ay9rWB6QeL4/jTg8yaIB4HyhRQWxiqPgxyNOaSMrulipqDseJIZPX9rIP9odoM2sag7TjLk
6Rpg5RBLI51rVVe0kI+FIXE3EeGOPOyUfwJ2F9fyhPi6xtlqYCODGdWWmxZ+6+Mzvg3kDNQ+QOiD
RjscssHcMxcrzaKydGER0OGVY0/JOJiugI42pZlwxulvseqEgbb4C1x4YNhhZGE8X4pR7qG7iX1M
5bWmqKdvE5owaDCtQFsjq40LxPy+qHdFpfICtwmfaFK3Rxs1R4R5hSKZiV5qR18ENpfYYjdLzWI+
ZVxvk2sQj21EyoIOnkXi4vock8AVvTLPjU1rFaD7rmCbAqLZuf3+nMMj5OdTj95tSRpwdhRy8OKB
ZQuAI8ZRQGGu8hop9rfJnwy2SG4bL/RlYkfr/gCySPfowVNFPWay7HPz9CMXQ5N6SGjQUIdN2afD
UNTxALmZDRrbebfHlN2FX20kR50a6GTcOENUliZiaBQUFfEBs0aPU3QMLmn97ertA6Td9nYrEFAj
/syAU5vBOALVQA72AYEVORxCa/YLHEAGL8m3Tr/27vQBet/fGsiAJ7yoy435vrF3o7nx7Z+//Yux
2K8Gc67BRV3CQX6fH/c/CC325nFv2kvr8U27edGYhTDGK85yJIXpQryNvMNguTk4NKfyczde0FmG
gVHRIKYF6Qd7A4pUbSOu9Lf8UrDSz4lU7o35xeVBFgbKja5+JMoY70XNMNJQcHWo24HsKDjm8Qad
Z5hf2Qf6+wgieBmDcVHlpqpwkVzskEGOBdfwt+M3nhZy0q3T1xZ8KREgZmAKpH5uS+rl69O73Zv2
j24uyedc6p3Hn3Fb8QbgVIY1BMANGVbQV11/RjRqGlcbTbztBlIM8CBljMHagEw7BCaoehUn+zZu
SHBAEi7CdGDVwEFhkgfzAghCybWN7iVbIAh0q3YBSpbMGm87bWY7/vz8Jdtukoqa1UfkQzAtUqI1
dhAYK+dU78VuC+PQqJ7m1mswGLtgLcIwbJKoi8ebSRXu8kiRfpRAdAa2OAxLgStBVepSSOO1bTSG
HpgsyL9FUqFrCO8WcBBnlnXEw9e/PeRypHm55m3yJ3G01z1Az4mjPOu47cLEG31j2w2UbDDyGlPl
kNxHvZSx7VwZ1InW6hESWcYsW2JyxKL4RXcyJR+G24zxl4K/LCaLlKwDRsUCZYmrjMQS1JLJXmmx
mA2JEsXUNSC8nVrbw3cOYnJUqCYCqJtU61kUZsioIG+HTDaA8l15bBQ1izfpoqBt7hYnIHBC++gh
3fpb8d1bd7vaHoHHCEiEbEfam0UyYQEE1vWiHwHnDu240EtUg5mLUPFlMIRqAkAnwM8SqqLJWyKS
BO2VP+hB8SaZOFnvB/JQjTtP8wVRHYBW1yqUZLGvq0WRbYLEejXslkasSHVtnl/tAbmJlwZFWHVq
kezrCaFw8hBLaNTnukXU5JwvJeBf2aTxLG0xnsEAb6SVVXPMVUgsAUyAU/vKGm6MIUHMR9cHaiQ8
pYzhrowWZHwFj4GwGLvs7etwXwZm2U1UW2/iJCoGUS0CJYSWEthYrndTQFcYmD6EfFM+RdFfAyJ9
jJaOviuMDQZdwPNEdHI2UNe2BeERaAJUuM46Zh0x4iIldjPX14pNVBJVQ9dxRuJvJSCpTxZZR9yG
BJU1Ts3KuTGbaPzEE4X6rQhubETS14sUgxhDMxNITQYVCQ8QRHVYnmRNeAvsS469FEDUKuMRpxTz
LP9D0GouetPDcmMML0o8D77dqXLUPQkwLZjRjbOi4xKuF6JyiYtZDW250Z0Wg8C3Wvv1b20/TXNg
aB5mgOuY9ckIADAu7ypJKDdj7WS5I0nvj3//jlajCoVh6VA36AHLnlVpWihlRdxsAjKCpjfYxNnn
xCkwIjAdBMkalH0At8Osb3g913vUS00faGM5rjtxNoD7yV+35cfUO8bem7MUZBUEg7IOi5irfS0l
lpuyr7RxXKeiJb26J9lKkOkWLZ2Y4dRUYEZ9IQvhF1JlKvJPuD3sQxZgrFnix4O6DgO7Qxi/2YjD
a5bb/+poqBScvQKCY3Cb4slk9k2T5TRpkG5dCwZIHHptrS11fyIByejv/5UBZ5QShUDU2Y27cC2K
vFWSvpbVtQ8EpMGbvdISb5xweRn/5X+EoKYDmApSIey861xQOd9LFHWtwjKP88kXj1UwAdrFY+QW
XgJBo3WP66OXFE+NYtDArCX/04+fOd9UAt98fBjMI4dJeAhMMS0Cb84ZlsA8cqDjjIwCzUyboJyp
wrICxivolmHqpHbGTzxurHoJqHDjjYEsZK5okH+9nqrMeCXE67BpPosIwC3irnqZTIXaNytipDC7
FshJApw5pPB73mx3zXMbYliZ8VsIE1vH6hi7HKoeFzom9GItJyMESRmRLf8l/n18NCxACbUumUJP
EUtjv3BSzMts9L4b5Xw0IGcw2Pm7XpAe+DPErzJpZBKpoAkBGf07SoSvpcMt4w9QYdZOMPMx0+u3
/833+ZLmqh9/1Zmg9eJlpV8F0iVUvWFUZVVhCVwVLmkCXuxQfH5bB2S2RjGLfCBzjrg7OdeYQAkz
0BgbiRXPXkTgL8e/EH/29UV56wSaULZ3h9enU/aG+QKtTVPHPpLrIhCF2SzHBBpkREiAJtk9Jlhw
6I062uTgPD0t//YrAFd+/h6v6AwyerQiRmNKQ+81cNKOKFZkSBmsVu1MBEdJiJ5gYwbU9qqeh1vD
dp9Uy/ionmpHUcxgW+/NeQf8Dsr8c4lMmBY26qO7jP5uEVYFzzv8CUa53FrnI1fJeAwjzlAeRzXH
ABQrQAXn9RlVRJ5s5MPENtyYG0Yk1fcLfU4CuR07AyJl6V01KeckpaFJzBPqJQX5CHB0IJd6k5xk
sTH/9I208AFCVO2GNnbNhBhk+EQEx/LsvasnlI71/YGWQviLwUjAM6F+CLbv628rRhAONWOEu4bW
qhf3r9z2CLctX3QKHXOFH+/EzUZAmATNRnhP6yA8/f8XG6F2XggAeuBuNNGKDAspwsRf6VNI9rtr
AhoAzzoykyjlMUdcwq3oYg1iRtRl9+O8xgCDBPxJKJbFpnd8vCYW60B3EJaeAnMQcmtAtV4vqg5j
OUK/LLdxn8udcJKFmQ787C/qFcMwW6oHpbUFIFWUib1k05DwbumgPTDCYYACBg6ym8nrXadVuZht
laNGGZtyq6YZt/5PMnvc8kWGEQ4zYSpipfmyqysNqUh/IoLT0DYqsZ0XAucrKihu862IKaMvYW0K
GikLM8VYxSndvHlvqCkEDRto6OCU3xDux/AAQzfW8m30ly/yXYQ5qFYBnqOTP8nQTg0Rsyq45HDP
8HiCYI+NoaLMa2svwqoqjK7BDKfCzFEdfAqI+uOe0oFk+iJENWAKDHxnM1HhQlkFZwgKfHYz0WDJ
x0i/5VsFAPBTLC8ksAlG8xDsGs3ssZrevKnAeSOXgWgQfg/iROZOeFyGoYmCVmEuY6g/x91TPpUz
vnFC0GMLmwqKexgSVIVZS9K7/eiHQr0t/rx9JW80f/bcgm/y8TpuTAiVAscKe0bfSjZ+6rKqN7hE
rreyI1naoXkKnx8LuNW6awFMwhi+nAEOEAgQUb1WUXxTMZ0HI0MnzoONo3F9kYxAKACILubqYjAi
YzYGXu1kT2y2/gK5tEX7zS/Lk+fUywgUJ+5b6zxe1q1RZOQxjxCfuBwosYVmi1HCC28pnuRFbku2
sqi7iSO6uzQARzE7AnktYDuYpTWjFnd+JTfbfCahXmjVOsnBrpvNGuBjYytAhwPAHu/V/PESz3Nr
r28x4KQqbJKBZwZDvRi5SVMMQcRhS6V58FGhCf3ny0c1yMacZhldWzD/q3Yew0iiN+ZN9Eg1z3+z
L6TUVLzGGMuqE8yyD3+DKUN2f0M0BAQYj32GulyftTCOhpZJ2JAQLbVgFyC9D6jLt9jPmhb57Wgh
Trgcd24JhqT8P4H0/188tIHUCGmgQuCwjBdAPZidNPH83EpAFhi5NAyo1g0Ker2WIESp4mvKOG7j
eok0Q5KvBYzWdK3HR3oTpGOiLO1FQ4imaUg8q+xCsjZpcq3ktyloN00DHTINZumKVrqs1+nHFOPc
OXq91iAUu3jkYUF6gUT9GW14sW+GXosaRpVyW3GP/Dz3ptRk4damd0qXYHZdc7PHy2OL0HTCmwyK
eFh+DLSB88XsYlXXflxVQrDrgE1u54YdgzBHsCSU+mPQVnFw8Tlz1kE338XvZNcIppKa3dTbcBsP
AYGFpATtkVAQtPNMrDoMQa+lWZbtWoiNnsuj8hXtMTwIzRp0NG3mqGbylM34VQLq1eEJvSt27Iw7
/iAeBqeeKYup5MzNa0Vhv3hJMMz0nGyi7/XlOVQF8KvZCOQJCGlwEB/Td5K183gHaagMqjAk3jHR
kTEWxZigagz+/N0gz8Jt8Cy+q6dg3S7dp/QPcxWXgMoBBYfJYIvYW4aT5S76Gl5qGgqF6CIAQR6N
+jD0hhGPDIXGKUko7dSlaqbgUdyVoLQNZsWEUbxRaSqIksZgyDj6E4Hrud5KyejAnCel0k5CrJHY
BUqU4exbWrorzOc8PtZn+tFXi6I6jOwd8pqYFIBS17UsvQi5jjN0f7+1J5Yx9cvi9S/znIHxmyiC
7gEtMKdCQlbbkM1CHRC2DIykwLmwhcDa1w0/NJJsn1teBSiuqJKsNPkI4TS/AGQ6J1lDfHQ8kmZi
w+5JxnOFXB2GwNNS3fWyWn3M45FL8n0/A7h9ihnuRsewLkxDPneOwNVgiemE2KuyqBfzvfAWrWJA
lnRww4VYxuNTZx0/eGLnpCMyKVAx/H29CCCnulyQkmKvqquxXPaCIxtOqJnSVNvw7W7hulCcKwJW
GvEwgny5aXJFaMp9+SZZ8q45PV7HrY7h5ymPDArDdFQTYwWLxtOFoenx85ZMJvbo3qfTTiwFaUeQ
BLK8EL6r6lnvNdU+iMmIakkb+8QfJw78RggeYwTyokwT/6j9Mq6rUehV5LduvscA+uinHE/wa/7l
FiEfj+YWuBYow8A4M3Y5SzmlrQO12PeihVbZorAe/z79wisDgt+nrzy6jxCI3UzKktzOGOLRK/fc
a/IcfRgoBSaWMumg3th+iEFDFZB+FHsM9AajsSOfiVyqlnsRo3VizsLURXk2oNe2Bbo8A6iuJBia
50hHfXpI/Y2W0ZIGaHzonGSQa5399IunLfcqaGHgV3tFsLKP4jl7Hp7DrQscqAZ8xfAmIi/XLh5v
K+us4bAQYNJkCIImFS2/1+uVg1iU3bjq9/13gHor8k+NJUy1Dd0RgoyaCmtG+0sR01wLUdBin2Hs
pbLvGydtVm2FidOdvn+8klsVR9HpQgijgEjoJkFUQoiaOGI/D/xDG000Wd1ZB9JTIF2gVo2GmMw6
6kCvfK9Q96X4NGhPWrLqQHwmTRzJraaDyAknIVDoPlr76EIv1CAdIg9M3xkWIs8U91NCSpBv5l2z
DOsJJ/PGPOOawkLDHCBdY4Db/VqSUQmSFqmJuhdItEZWCuHOFO3NrU5jBghiL/gZoL+5maEsB+mg
5oGr7rvIduLOfnzmtwdy/evM26+4CieoMX7doyk1JzLj0Ymf/70M1ILgFCJ+RHqYMZ3B0HuaUBTa
vvRtpTUHoJ6FddBMqNat9uLXNcT68Pop8JQ59EF1s6gaeqiW6vjw9Y6T9+POYcOtxEujArwHyAHd
ywu1yqumlZs6MfZrr565/LwtTZ2z4tj619sFtAgNFlB3guPE3PW4z1t3rHVt32W2x6+axDRaO+ac
/yaF8Y5Gge9C4Ga0vQB6+PGQgzzSNfNs4n7cPgZoVQOSE9AQimhgn+YqKZWk62pjXzamGJNyAVFu
ZY/IH3xMlmjvCQPEnBLSwe1HAHB9PnGZqUbbCsa+DUigmX5hb8IlsFPd0ZuqJ93EzmjconNn/5FF
v+VCF4ZIL72h5I29AH7e5fgl1MQ4BAsMsLC5yNanJvneUW7kxhCuIx2NRKPBnFYu12Az4kt3X4Jb
ABlwVK2002OFuKPdKIvh5gA6AQwFCxxyQ9/L2oxz911vG5XtwtpU3qc3VUC4sxJ4BQjKz74UTup6
49xUB8w219x9PYJUKCI+502STN0uBbg24CdUtD9jRTegerAbo+6SunstJQrqLZbiGE7f/+t7qiGq
hy8Fs4P475yYulABJdVUDwECt+9AAlC+uo2jV6YyFczevmWQgkwmwIYUs8FCsBuuLoXSi7yD1xyC
2HG07jnMrOGYqRMO7k3NA/Nh0SYGdCMATZRrkjGgauJ7cKBq7/ASoG8ITA5E7axk36wCjfgRkva4
UWbpmk9mUkzIvnNgNICWKasbfJDzbbvYykKMdd9tW++ABJ6LGmbl1OAnbJx+mLB6t9qHNaIJDak1
7Cn+5Vr7Rk4UdE6VvENcbvPc1hvH794f3yP2RQVqk0cekpKVI+zFoOhrEa4xpFw0pN6h5pa4RD1v
95kTKRMLodfk0pkH/gjpTvocodaHGJd5i8rAxTCywI0O2T49THF6sLuEH6elEw3RgqBTTPz1EgJx
FFoDXO+H8q1otsJanvr62z2CpYEBRQczvDNksa8F1IKciNin7KA7odm8xOhymvAGWPAnSj7nlgUE
bRSrheTMtYiqMRCdK0N9UIAyzZwexXCJjnBc8na+ABGRSLrGUVfH7AvMc8rC0iawPDe5IfoBKgWX
07TNLRjNLdvQzSOpOQymMJM/deT5MoxezF+Ag96kk1U21k7ASgCTTCdYYWAV/cf1eiMhkQV/aIKj
hCa7P23bWl9Y819gdu8ZyIcwW4rENgZ5hKTfuVMIwpvn8CwdVW7A3HG54ORdSxelPm0HH9Lbtx7F
dLDEGnaQkfYvJ/nz5NbSs7tSfrrWC2mMpeKCOBVbvg6OmGyEUd0c2rcwbtQUGgsNTbr9+D6zQGkY
XioNPj6KeCrwP4wmSa6RNF7XBseK5Ito5e0R5S2bEBgQ3irX3Zw71ZaSTyQDbirfkEoJQtA9hacF
YR+zxkjyRW9I/fCY/XW56aP/M7X091/xR0C3GhENos6rKVDtrc6ehQJDjzAZV1NhzKOQjmghwPjp
4yiZyV+2SdCW2DnjQjXzaJG0pj6RHWQ9tvMiNRgyQPYRELLuYQIfuDJ4yFPNcR76AI2oJErJ8Prz
+AxvrQFd2IUgZmGFC1iqKEBQ8DL85Udtpf8mn41HOjveCglt6ZWW708iOkR7Mz1QaO/jD7i/sxcf
wMTWFS/34VDHOE50wR6GnoAyb8bPMOXqVDvawpoQR7WDuSFX62XuY9qhetT2EAfKZtn8EH938hYV
SfTmOk/Gzgp/pwiq758kQC4AQuJhZb3HSi71Er2V4ZFPViKy7n2yAJfxs7fjpzKi/8tW/iOKzetm
suHreQdRhvEsanb01KLBWEIuS38Nl/7vxE7Sg7nZSfgK6M0ECwampV9bti6W4ygV+/AoP2cf8THa
F+vE6e3uJL/6++jITWV67plSYAGRTkBSGS8k+zZ6gYqRCDyWV6X2iAIr96mZOYai9et2PcWW8b8I
U8ENgOwVrDejlp4UVUmnt9jL+An+kLcWDpqpDEQFdku2guMwVZq/80zBq4B3jr4TFOZ4ZjtHt5fb
TlTD4+AYvpWgw3d/jKdQ+/RH2DOTgN9RkS4By6zCBIJjFwHO2Q3B0Y1eGv8vOW04lSz5mnjDDwcy
qa/9hJLc+DMwL5R7UEbUDkMjMtFgKHBazglGcEQ9/ps7Zr2F3qNdglT0vLCiHwnDlltzPu4mxN55
By/FsqnHqM9HfiwgtjFj0FBsvQ/pwM/GD/6Vm2rDu/ceoenpnPmGoiBMvL4HxpDEQSFKEWQV9tcI
svBfjFAi354JWj8zmjJg1F1hjhApPIQ78KKpOWH8207t8mrgguQIRIVAUqvlTPIrfY7PzTHxycQ+
3hNG8apneC8ybcwtCJtEQ3gNYeWiPSZOU5D2JV6ayTZcFhMvHjW87Lrw0CHLj+w0sv2MKDVP1Q5w
xeSYzoJ9NsVDzPYLU1+FvqP//Dxj9zUvGIbULZJjMJhaZoWlE0anMCbDKv0tvjIMMfsdQ5wX/zrM
02d904Hb3pvYznuPLdwkNMuce8tuKK76wi1KXe+TI4jtD7INeqTxq3ACIDC1fWs/G05t8l8GXP5s
Xq2aiQ2+qbfTLaAwSASwyM8A4XWtqEolgYyZH5NjjnJ/hwazICLxDJgm0x3QbtlY0Y5bSvb7ot4q
T/3JSQ/tBoz3c+UPYTWRD8HXY+1iuXfOZ3L5QYw18lGzqvQMH6QQcVl95rMvOmAg/MG4YkCTMMhe
wRDIznR/i/k+WwG/QsoVd/iuMBbVc4xnHYWTYFHPvXVM3iW7dtBOlY/ooG9O4eQQwrMzy+rn5ccy
17zOitoTW3xsDDc+Jsk+UM34WJucJb7awkGxm7m74V+bRW3OH+/TrQdBp/6iuwJJR/gQBnNuuRSl
bVHm9VF/huB28Y0QrXxJJqfA3fEf0F0FHgqVNo4hV8wI6rxSjgsBggDsfh7RVR09IXlDxiUaFax+
wkbfvnfXwpjDD+o0A9g+rY+DOYBZ7dP4qAcwk7083rtbd+9aCnNqiVFimS6k9DP/5L9MwWFvjRYo
caCmKD7QxlcmAvq3n3r9W2ycyici+GLk4ajupS+QI70+/vk7Hs3171Pf4CKVpIq+53IBfl/0zegj
WvnHhVGRCJwBzwnYmKbK5vfkofiHNAOKWSrN2l/LK8oi9LT/Q9qX9TauK93+IgGah1eNnpPYztQv
QpLuaJ5n/fq7mO/itE35mNhnI0C/NOASyWKxWFy1VlAIJ+GUQjQxhqDFrJnxS3UeHuRPZjq6XGl0
h6Hgg3o6boe4o12b04oRd6a8E06qbonPaxmWCBh6J0I7LUV+aPFHxoSSCbuOCFcW6QRY5MIpHupW
OPFPzUduV97R/12vvuJDlVg+y9jyJCYPqeSlCPUhlAPJ8C9WTwzCuCV8GKfsJf5dNeZ4Vg7DW/bI
71AzYRXVb0QCYg3N4mh8NODYlLWgSmROizjhVL6PrYkSfm/O1qb38ieQ6g9m/35/Kn/SwKupJDUE
IDpw3SX8sXT1EY2dUpNUfnMu19pn9idyejSZZM4MfbV2yz/WjgTjzap2W3dYdbvayU7DtrXnB/4w
rWLn/tcscwXqa6hUhCvkhNMjozmL0BusnAbtpgFYb2IANAhf89efCUwb34HNiPMLwKYGRC7Ki+gS
Rp/QknuIi0dgHytRP9ncyl1/RuDjw+RblrplWKJ5h/Aqf22J2iypqLSKUMPS5JW7ep3bo/knB9B9
BvGqbLVo+HEFtPi04IcOV70TebqtgiRccCI73GSA5AXu/Mi6KdO0gIuvoryuUKSOlEJ0ZNITJELj
3/omX+dQMyFMztJWAPltCqDEHxOMGqAtH/DHQxmH80RX8yD9YKZegoajlFGDX5y/1GRRGfecSjxq
MZiswQJ4AoAJQt1F+pgYbrc4ESk71PErNIVRFPGPneKFcAOR9B4MJ1+vH4R4q9n5AFH9vm90mdYQ
o4C84Erx01hNeYLBc0Om5Ip+ml0iyyqtlNW8iixhEx8mtKbWYMR7ABGevcG8evdt35hXRGzovaEQ
jXyU1n4YpF4N67jkkJKbRWWNvBmgfleaKDuhN55nva+Ji3gNgQmIWuCtFVkUoQK4DqF6khRlnATx
uQV1Xbf/lDeT9Q3ZrIcMbVgBXvjRu8bbrYeaAprWWGiFBRQeSGJ0sBAOAMB88fJLPu8igutyy7ej
lMZn9RmKHmAhL1eNa3WMY14km+QqlFJmqOA1CFVcx6hUnjPT9xTwh03gTwstXEzFdY28WTbDQwdG
uAhsh5JJ6IoCUHzeX1lxce2nPoKa6hSoDa2J8BHlW7DiwGcBJW1cMAoLdRs0V47g5UEnGtTQzdLT
Tbh3aikPELq37n/HT45BTwaYCFChgqoOwXRfz3nVdVEx+E18bj4SByUV1wDTnQ+OfRFceJqbOfgq
twS54whBxc9jC7JaiARbkVfsFKuGDiakFd9Vs1uD+87jPZwH1jdu9RCBxc0eOm8j0QVn4pB/mrcW
n62jU408a2JjUp8dxnFfJ6Icn3tXAnn9Gi2WhLjoaUYjowjqg8niIQperisPMg5Px84dXIBH17wr
gd7F/MgAVB9H8xTZ3COTeGu5tMB18QDLofEMKHK63DGKY6HWfJKcR9d4kN4rJ/suH2NbRGeo5rWr
2gFrCMhJGbeFxRss3vgvzAIqeb2SA7DzQTHBbLvrPPmpeILkpWs486ZDsbjcaDbW9kH8vO8/i94O
WEUuySO/Jy9yKv16w0cojJQBn57nXfP0RkhyEY8jJ3ZnXEaP3uNu9+r9efzzx38bHpIHrjR7VhpN
gv61K5CUD/0IeDID+QFdPs4yI8azbZWf/V+5y30ITsLcrct8B6MEWgt1HmQemGbqkjSVQuX39Zif
p4380v0Ca9WvkCgQr7jj9Lt1hpP/CpfaJxBCKW2mLDgJSIsRgjqA4GtFtCJT9556kNqsCqX8XELx
U3bmbeC9CniUyxEOkLizUh/iKPfMUWFYmJI+TdBNiFQzW2VPo2BlFr82DvVWXaMNYSXZ1bNyaNzW
QTnGi075s3H2HRC6vWpQXDxw7+kzK1zeSPywABdTQMVs3ohirjTIN9l4hAVzaeWFrgK1MdEuXB+U
2ffd+oZP4QQiTXNwKNKSfL2XRiUzRlkt4vMDAM3OUTQbhibXot0Z++bCwmK3KmORieIEC/KvoLKG
l+QPRDm36edgB3tTWk2xI68jtFc+A0rBEra+EaAwLsA1UOYil0EqUsh5LnUSLp/nLDMHHH2r+omJ
SF5sGegUALcHK6jmkSYH6oDLO19rgywozvlu+Oa+YOylehE/sk14wsOyrWwS35y/wW30OJx5hgsv
bmf/ZxxYO4LlElEcul6/vh7qQp9iGD+Do/41tMKTuksd7jH3otBkbVA6LSXWQM0KrT8U7ICsoA6j
uDfmqpP5As6pq271nGTWOKNuOjDqk4sEiTZEDasa2iwrq7k4S4C6WMG2eE63wqY86CtWEGCaIjvk
IhdTZ77UReCxz9zW35fr9AHaMLvwiLLhP31x+RkUnsfAK4PwDeDItSVwikiJLwjFedjITogy82f5
ajzHRHDoUYmZbBmLqgvsoUCAAjMSazxJy9Qk1rhklSSgnqUHFAuHY/OkPyTncCt9Rw+snXbDM65s
UbPYzlwXhFxanZNttGlNH9ra3SuL1Z8OVvSAqGAVqvoIQgUYCdfpo7TiH4CPZmyom+NASQV9GMhb
QUp2vUaR3ydiUlbVef4aPqRD+CnVpvjqf9yPuovqP0aCJwiUOUD/Qeq5VGASwe2GJuCiOqdveG7e
Hj3XHbcmzrmDb75aTysij3zf5I25+wEPoK0LPLpoPrgeWIYurC7gm+qcHQPw+z+0QDCzMCeLWzsq
boB+kOYr8BmBYJAywilCoYaF2pwJb/EnCDbGz+BP3lgqtB9kjI4H90fprbQBogO1/SSam9DsTMUm
dxOiXHwirPH3x7246v18kw44KOkJX9YetXmaQ13nWlyCdBD4ZUcb3ai5K2yhMOChkpWu1C2qBWDJ
N9aMMCaS0H+ZYNC2qXymq3q0sRiwDUbaV5CnxJB2qtfqpn9oXKTnbrH+KNzMfuFt3U0dFsfv4v5H
m6cCTtqXktAFQXeeXXBCeOjyR9bKe+XaT01ceFwFiC/NGgCwKI/ibjzkG1a95EZ0RTqDWiXpMMUj
Ja04pwyxGkZd352D0orKXRM4KrflVs1rvjd2LB+/EfEIZ5qOpy200gHiRQ24mRIt5dKsw/mkmPv4
pOxX0Ihffd93qR8qbnpZL81QORq6y7Wci2Fm8uKduFFOypewdV3oqKuP9crfecov0wMvbW8e14YT
fzjc+ukJQk2/njpUpk4lVD++/+k1m6z15TdRW6/OmjZvm7Q7i8m26fdSaa1gJQBhpEH0HwZw2XxP
0NCIIWBfe5Z4tJ9SFl3mz+2AmhhQZeB2jS5GZJT0zawxmj6c1a45v/16+EStiDPbdWXmjyCUj8wG
931y58dtiYO4SAAWHvKHbqcfilcOtbTDYeNseHPzka6eJQcKZYgYkGYLUWuccAX4v7+BqNOtn+6v
6a2tShqgkdMAXcsvEqlKqvhaJIVe4+HFMMtHGbqZJwg/Pqv2gJKi5EBIw+TWvC0gp+PWzTb3qlXI
SBFunAuQ98C9C7BswNlQDLuO0moZiwYgxt0ZTdhuDblzVPd/5BSgUoCOKehT1/CgwIaGmc1Swljc
q+FCV8ap41WUg3zuwrA7y3t5059KKGI5wQac3WgNdsQ3lPtHr3InjRWh6WsYbZe6cw6gPAx0zm/P
jVOjiBIS0gtUHpOdglq7lOHc8M3CzaHPYJw1U2SAYBegDco8fRYbmR/0hQTz3LbccQftYBzHV+2g
7Uev+zQewz2Lxuy/rDIRHUPiDoA1tco1Ho/VYIy7sz+a2UtyLE+hO68Mq/gCr70amsDEcO/S+dQ4
fADIln9gwTWXWQ5WmvThISATGh8qWBhS2WmxxrfncQeKgZWSmGicfVZZM3tzYS/MUAmoMNc5IEYC
hJG+pS/uLfmDh/qdfKoe8oJR3btxD7oeETWl85SXcyTB1AzOql8z5nCfgqYM5eotvxv3xmC27/cj
Bq3GR6RP8DaDf1TSQAc8yfVe1fhZyKoMfgOmnvrdX6vv2UZRNoMNGWHwJUAVL3sNclNlcfYsSgSU
YbrPUW54jigutmcZR3m9Uz3jzdhWe2Eyue/MjR6ZOCNybF6FdZRM0fIAlgBCH4LU7nqk8jTFVaYM
7VM12KGAwkiRQ2Um9R2ACquT9hvVtolxni2PcvD5A2CLrAE8ecaS5dkX1CgO5hFdqqagrfrOCicX
hVqolqg2lMX6l57hrmS9rkdJVJXQJkAIhNCETY0SKbsuT03IPwknEUw4gycO1gyaj2+hY7jOLUvI
j1HHw4MqinlUWihn6WwA8zA96fvUqkER9nIsFAvAUyYv42KjE0wmesuQlhMwB63inQa67qeGMIEv
EUgi3Dj10BS3BSPPvbFYIrYDdjqab5AAyNRWiOuOF9q2lJ4mK5fsVPUyq0gtzas3Se1Uvp2+Mfbe
IrGGT6AYC9ICvEkThs5rjyyVqcBjUgZpZlPf13iZxJ+wDV11QAFvhJiUVclIExhWF/GMskqll36l
pJzEFclR/QXRtD/+o7xOdt3Of53/sYOQ4UH7AHAJGRhXanikY6JFGRayhykeJyCvLQ5mDUL6Xe4B
mcYYFQn2135/bYwaVR8qeTzHMFbqD9nHcECvWVPZqQFtXmXTAlKbe5NpM3N1kiRfm4UgEUpW6EZF
oo6nuOslTLlKq/w8Do7bz+kYvynqZvaU0SnW0ZcMRdMSRu8PdHEDJmh98KGiQRjY/QXnptZPQy/w
cX7UTkFjuiPkYBtWP8sNG9gF6OcH7oRggKiDtavTJNJlIz+CN5YLdqq+y96FD8kKNZOHsjCaEWpP
2Q/rxhV3TBWIZV4BinrsQdBUw7qEYV5P6dRJfKQCRX+snHJXHNK1/KQ+oe8ObFv6en4yfoXH4ax4
vivjMddYs0QzF099hCL/0j4VQesyyEesgHwUrXxduskm89ptvgLHJqob6JX3grXqxqvgQVmLT9Jj
4hauuILkoMd6312mA0TTxgD5OXg0EPbo9uBKLcuxiirlCDjhd1ng8TzbB7tsFzwilXxgvV4v4x/a
6HGThyAaQhEQ4pQv85OuNp3Iqcc3lA9/yaBmBX/8Q7nXZ3OOmW1by8wDgpbApeC2QkIfDF+vc9NX
Td0VqXHsVyAUe81P1V58991hp6+Sh9hrnHCX/2EKhy/OEkQj3OFxQwKhJWkNvLbql3ysTdLoHzvF
jMD3CAGEwDuoz/d36SIaUVaoaCSkfpkN4AQ9Zqb7+o8DOPXjJCZd1Hr1ruB4fsKPd4cJJaqH8/AI
UGNpAhjm3R/GMkkjpkBniqZXnMDgors2VaWxOHKD5B/BVVyb3Jfh5if/nV9LihlHlv9qPDKR7mR7
XUVUdNuj+wqtdIT7GQoS1yb9iQ/kThGCE7cKtlFvQ1zecEZgdE7div+s9/qheEWtjZWpLU5FmIU/
gE0CjR+EfOnarDJUyhzKYXjKZDflzMYCW5iEB3OA7Z3KbRi5xg0vBG0WKKWwuSEnRZcYAZo2qiGP
wlOOx18NzzoSnqx86Jf++qcLSHoiwCIJuU1EUmzu62HVha9WQROmpwDERZ76p0YB5zV85RBRdiBi
/qP8HhlPZYuhURapiRxFP4DIQpCehK8cz8evEORqdjlIA1n0M4tTijJEOYo8jFXABxhaRLR1lCOS
alFa3Z+/xT6mbFAxahJ7iPokGEz/aDgoHdz/9eX2on6eOmhBAA+uLwk/H56LA4DitnZI1FX3BpyS
gqpTDKAiK3iQL77aXpRJ6nTrfckPmhkmB+dzeE5FNFQqT47eQqL395MvMQLI4o5AWSNreBGqDL6f
tZoMEDSAOmrFj3HnAuw9741HmSVFd8sW6L9wdKOlmfRRXtsSxM6ohEbEWkFrFPBGkEJ/TZByXXGQ
H2K2X5CNcz2POJuRHCEw4rBEL9C1tSyb5aoaRvn0lnxgcNExdNPX/EX96j+S1/tusiz+o9kIMALC
QgGwLLg1rm1J5dw1fKLIp+1gQc43WKFXc0YHZQi+7dF6b84fH6iK4tmB1aG23MvXhqkbEdh78qQN
JRlA/UQFmjL+CNYhY4sts5yr0eGV+3p0vJxDs2oWYWRfnsr1p79OPGPDrUF+5rB60n4C62LZ/jOV
gApeG0M7QhgJIaayr1d8YfUP2lEKUOZuN9FOhR57f1B9+593+iFbvlhBYCuvzabFbMx8jIlMXqSz
CERq5AhP2p7bA+7p3PeWxflJmaLColFWqRDDaU929bTuXzjW5YD1+1RI1ISxS1pfkE/iE3SOYtEO
H6fM7mYrgFxgAykp9HFs1K95cuSIFS9vbDpsb3C/4jWG6GdR/lhK3DAGeaic6h1nalt/1zr+A/zE
a7Ys+ohlNkxKi39t0aiLGJ1blar48on3xl1sm18QjaudYsdqG1lAS+AbV4Yol2zCaJa5SJNP2qk+
uxLoxrf8u/yYbwEIA2+oZNXPAG8CoPvYsPq3bhxA17Ypv+yrUZrkzJBP4GsKtv7jozl73C/Fm8F+
HoQm0+CNgHI1Vso5q9AIEvCOyWiQmiEiDKpWj0gG398By1o4NaOUi2YldMeqkZOBb47X+WO1x1ux
b9eYUMnqn8NN98riTF7mItfzSJ0GANrV6MWDY+peYe5Gh7GnlzFSwV0cWAtQ3AgKiPKpdYqMNCOp
snYq3/hvzUXvieZwDbTRU+Q+QNCFrNRkMSDUXn+oCQkhDcCR1EK1khTW0iSGQNDxeD4J1oLzz+Ex
xAbuFLhvGqAIoulTMm6MjKiX0ca0ljfjbgRerdmBRdZhwSGWb0KUJWr6fKmatERWwnPtcituBe3j
TbWvV2C6cfyV8BStgQ7f1MyaFPnZq8OGMktNYsLHUTfMMDtswsdoJVv5o/D0jnaate5ya4bTLy4w
lDHK6fOwmzkOwIVzcjgHiSmfZpAxxvtqxcKv3HDG63WjnL0S+cCH9kd45la6p7nBxv+tOMpGAKYw
ZHI733TECyeh8tUh06UwzTGs6PAgvOZAGrDGs8gbfyaOkMdrAGuCH/v6bM4lI1USXgrPoPd21E2w
GleS5z/gysJYoUXwgyECCCXQV6SNtL+jxlOoiVpH58IB7hmI+dRWtv1WtZP1bBFGWUKPPwAz88Iw
vHQNokkIrD5a5EEmRGfGXQHtLr8U4x/3D44Kaljpt+bJWxZ+agmUUK4tUasljyCwSntYau0eIG+0
BDivktNsC1ZAJN58vbWuDRG3ubhYhEMR+TMZEpjxg8Ov/vHL1W1lP7nhMXhHWZCV9bCmkKzthb1y
imeubGFvQqQiHKOd29koSgj/fBtjYHjrAD0vacOkCQ2iNJMraFTFwGF2pGNVOOgPghPihYqlp7ME
1pDFujBFOX4RAQKCqnZ8rpx6l7qVldq/eogSZ6vIGVdDaU6P4oP+UK0Vi4ew8HQcv35XeMa27rsn
6ztU6gIQZ4D2Vi2+YwDLvoCd0e70J5Q7eWtychev9160HtzuLVmnL/HB8Ii6bOJqa6ZTLVLb6wlR
qUws1CsdqQM+BBowNp7oGos7tq9f77FZ72voVvmO77DAqMsyKIwCqo74A9ljEE5SWybJxKJXBnhW
76q1Ke1Ca95Cu123+Ydq135srPip3FevAot2aBlYr+1SOygDsRLAb7AbfMhAlIkCqumsjtJlaL22
Qe2asQwjArMju4YDauZTtf1T5v5j+n9UciH1BWIh0I8Dukxz0Je+UNbdhO4S3pM3vsdvIBCH14LG
jfBE0Xm+13j1StjMgMqpbgEE+rBi8dAurwv4BrQEkwwN8Dx8z3WAGGZdL9ShzM7dd3MAQM/aBevq
S3iO98Lj/f2yTG8JhdIPWRTIqUk7zbUpvCSi6XTO8nMN2oPZFnBg6WsVKqy5aWxQFV4xIRDk46lo
Czp3GUyoqMyC9Is68XMwjoFOL8/PjVnh6ho4hvXofBAM5CPrCLkR2GEKjDG45REBayqNUbS+Klu/
yM+J9ci6Gi8XCTTuoCYHKpagR/EAeT1zyZCU4yyOCZCdNsgHJwiH2M4JXfrAx9xfpIXnE0sonYPh
AIkFOhOuLVW+3qfVPCfnxLS1ye0tVFxrwjlx38zSF2AH9CJ46CeccGDWurbDy3U+ZIaQonkJILWD
ZDdotIA8rhMfPuRVChIMVhaz8AXKIuV9at/1cx+IKZoOy90+kjbZYIEN1apml3BH+EfmM9ji7CVS
SDgK8fiPtjcw1V6PUSh1fxKiLAOySjPlzR7oonXrTGf7/lwuAiJlhhpYqoVT1nYpdrCVPb+fvln1
6mVyRBmgIm5jlGEalDDge9q2NXcHyYlN65+/ZFBmqKDLa/1clg0ZB/okY7iebh5CVAcZx/aydkDZ
odIHJZr9xsiwLK07uhiS6wamvNbNwNI2MfB991fn1t6FIBbAjaS/Fi+01I7qa16vI4mYA9VLuxb/
NDa4eyCezGKQW6TpZFwXhih3C8c5noYyys5vlYneLWBNM5fhassrFLEBgl88cOEyAK++dmlAXHAh
nQrYcB8wbetdsjs9MXPJG1v1yop4bSXWqwoIAlgBp6BgusIKsFXUOZ/RIvv9dH95bk0aCll4YULo
BqKFcoZR0NELEAX5mQvNt2IEaiYOzNXqvpEbQZVw90HVgDSfgMrhejxFbUiVLHU4G0z/l/SQg3eO
bz2rYbTH39yol3bIvF4k+wB6cxyXw87b7JvG3gzObWpuTkyq51uTdmmHcukilUbJiGDHfxLBE6Q+
4BLoMFyNRK2roxuedmmD8ma5CqH2obb5eesT9dD098hqvru5My9NUHGNa7SiN7oG05WuRY+3OIf7
JVknxpPpraPuaiRkNi9WhZ9bSYkEjCRG74Fb7xQz19dafZRzoKufWbf1W6fB5aAohxYEsItPDQaV
mclHEpkWC+tOJv7OwtD4x1TOBbUGSdi5Xct2vGEs+83ofPH9dBNqmcsEZ4+fVzd+aSqOah5qa/V7
Qot89Xp/W7IcgH4712o16OsQLb2T1VmamW04q7KznYAOAWbyeysZuBwXtTeNke/7oq/JuiARcMXY
TNzI5WyGtzG2Jp2GxoM6cvUMZ4PC3qknIEArsgPWIrF8gNqcRTpOw5Rg4qrv2JXXf4zt2gBXhJOc
ppW4FbeB/XJ/qVjDonKcIeaUoJxg0I6Of7LdZsUaEmPb0IxbhZ/yvsTDwJsM+Lv8BUqG9f0hsCxQ
YWAoK66beWxMfb+d3dEE9IW19xnnDH2YhXIwo6Maiz8At1h5tYMGr9BknJg3c4C/ngyQ13U8m7qU
E7WmJ548Wf2uMqffg7tZ6WgL+X1/yhjBAK2v16bqYJazWsKmQVtCbDztnGdwtQ6m/NqEaEhhgVsY
5ycEIa7NdVITCDxHQptrKzoeqkswOKSb0mJN4a0E53IKqWAQiIHgB+VPMFBA6aJbtTvbyqreytDL
tKzUYswjmaf/HrMB3rkeWNDoclFLZPsk5i9oBYNDaPecPLA20f0zeyFq0/pVPLQT5g/qFvK6AVfH
ijGQ+1EUmOrrgfADP4pRDd/DfbE96Y/h1nIsndUTw3QEspcvjuy8bNqBEzAQ/tuENvdsWURHnRVF
70cEKI5dW+lzSYBwDtKowUL5R7fwHP0QWhFkB/uPHHQo2ne347zcYV3obtslL3MoKUAFi5rEJKjH
gONCRG90/Owb0vDycn+dbgeivxao+cuUaOD5Is3Pwqk4Qux8I6GAFXv3jbCGQU2fUClDzfswAp82
joO7kh7/nQEqleLVMULxAgay2UzRB6V/xc/3LfwXR/vPRNElZEgNz8M0wcR+ALGXNR8cKXc20B9i
3ELJXCwDwF87VCD1wx55VZ7kqBHwLyCgf3hOHcbeZKw53f0JX9PlqoVXDSDMQufP6+hsyj3DyH9J
2f4OhIqccdkrU63FCDFoqc3wGM+ZidfY8SFdsbYnifb35owKmulQZ1LW4moY77ZgQHV1CYRE7/M+
t1as4tTtwPl3VFQ+JVRtP8RKhDrl5g2i4yfGUJYvFT+Xqb+/T+343Ggioe6wNkKz0UxBtAXFFA7c
obF5M3NrE1RBoX08Jn8iSxtNEdkVIyDcdnQQXqObAs8FPE15Kyq9UoYdKY+CgWpcC6a2wgMJ+ios
1llHPGCxbBeWqLAAMGmXlgqqzOKfCszPKOmE4Ifajnv05DKS7dtXuwtbVITQsjzNoh6jmoDBCqxh
92E56Wrz/SIhSxEZvn8z6f5rjEbVozY2zDkHY+E6PFmVez8U3YymF79ORQi9MgofASI/v5D+vWP2
dbr/+zfDA0qhpCsA6le0wloFJIMClmGc3KNtZyuIHmYmMqv7RsjaLtb+wgi1HmUJdl5hRJ6jezhI
vWcAkP6dBYlKfmsOeLgwQIodvoGiEa7VevyKkR7eXOi/o6D1aNEe+v+z3qP3xPDYm6t88dNUhitO
Ed6eG0yQ+AJaqQ3kyFeMdWZZkLBEF6lT2ZZGAuwsQhneA1vn5B//5RCosOzjZU7nDBhIH3s0gzvM
K/TtWHUxSVQ0RuPUMIUaXLVzsuNnYT2C3XJXW4xxMHz1h3ruYqJSo5ZgCVamp7dP4wMZ5u9/tRno
kBuC+ULoRBgIz2jn9iDgXXv3Ldw8ti4migq109RmhYKXnHO6Dp7BLsIsN9+8t1wYoPazXpRclZJ7
kuy91La0Rf8kYkYEJo9/NRA6tGryMMdJhW1RHQIzOUMZ+5/nX8BAg/ZdltDJqtHPXVnl40LRSgXS
FtzMC2tyzTxgedSt5OjKCnXMl0CsG/inwIOT5H4K5jpZj3iqmVjp/Y09fmWH/P+F6wpFlY88GQ3u
/2syYRPLd294FrqPITEMjh5cUWjkTyJLeQiitgI3cRfsSSD5qxhLvkRUAyd4aYKarBkSJrrAwYT/
CxpNLw+l2zyX0EsSXqzkd2gydvuN4+/KGjVlRlkIc1uqxfnN37t8ZclonOmR/dR/7nsyyw61JcEk
PLRpQ+wAFwMJn4PlH1gXL5YNalfiDOEUtcfMTZbqQSURJzrwPmhGP98fy41z8HLO6Epz0mqDlhA7
dt2bRc8sJtyILiBgwAUY6AcABHhqrox2EARuxlxFLwOoPvR1tIbGUozKEmv73ypkXZmipsznBjUu
RJhSAMnWcGlxQ7AdwgNCZzL5V1bB5+YK/R3Zzwl3sUGbWOqSmIxMMQ2Xs3rrkLjfjOPldrS5MEJl
jCAsGbtuhJHEjNfbyZkPqJM8M3IhphUqY5mU1tBCHlYqR/b2ybaygmfh+3l6ZRhiTRmVt0CnJgFa
4WfKug9hpZ6c/Nf3fX8Wb1Sv0A9LWEyBfwE1HJW6FIMw1IMmkyuyv08O5XraZAffO/t2tI/2QCTs
3seXaVfYgCM4923fyDYgmw3OM3R9A+9D76U+z9G1Xwu4AQp2uZ0V8zmy7X9ngvKHXsP1TjIGUhcW
LVfdfZxYgKlbmdnVKChnkDhRncSWz89Fbb5V4A6WAjNXUA9+YnUQ3dqxV6Yof+haudDVGqNpnHhd
ptYberhrq0ot8vagrVmsNDdi3ZU5yjWMUBT6IIO5Lf9niEzh/f7a3NpGV79P7F9EBJBupO2M1s3z
/ICXbq22wM+Sm6uXYiUe75u6kRxcWaLO1Qqv91IgwNLkida+8fSv1b8zQB2lcqLUsaTO5CGFtz7B
+cUYwI1IcDUA6lgYQf+e5zG2Csqja9mpU/Nj9c1IB1jbkXzDxXJUQyQOXQJHjoCVdafOmaQVq+Zy
fyHAinBto078Wi002Oi+94Un2+WL/085W0gL0H+CCkSfry0kEjTAfR4r4T+D3eQ8GKZV2BbjnGEN
g9rzfqX2gl5hGNsexern4Z+2/VJjoPZ5KjQjyMfwolCY+8iM7aPhJCz1LtYQqM3dyWUejM2E2geP
h7nUruyeAdu7kS9frQS1vX0Oml1CSsJHtDEs8FswdTfJWlKllSsL1LYek6gRfR8WuC2/2ZOXA3Sr
ju4z2NAYmPX7ewPqotdexaNOPTcaVqSqTN20ArzGVytmfL9xFl+Nh9rlZQEx66TFmrzhfiFavKNZ
1U572TDSivtxHRTm14OBDEEh5TIGc163JisRZ8wUneZhZ8pGnOLH+d4GETrkWvZtxSyoMmbq52i5
iFVFlsnNECIeDpbk/iJ4aNWMHmPWle9+2AVb5fVM+bIWKn4BB1NM1+VP1u/CYQTdmxagPQACe7C+
yYt8X9XR19RL2CQaEEXFbCpP5vCbkQVJ5DsXG+XCCrXiTS7NUWCI2CgrzbSbdFXhBu62IEEBHU0B
Mr3W6j0e+NYCiUVyUL1Vixaa7vXb+eAfNqxa4s3Q8/draBcBH0wkcTzGnJjFr8p+R6MOY1ZvOuGF
BeoQKMSiCCofFtrWNCzucTtgu94/8W9GtwsTlGskfV3mYg4TL1g2FVYK37xvgTUI6hSI8UDCyS18
PK1tNzL1XQh9eYvhGgz/+3lNuNhIaRdW4jDAiGKGvdk4vW08uLFmF+f7g2HZoQ4DudObqGoxXZP1
q55dw6pny1Ge7xthzRh1HtSjHjUqVuW8rXcu8Hl2/VJb902wfJc6CKJ+GJNigAntwe238YoV2Vhu
RYZ4sR6NqhVG1WA92gKyIy14dU73B8AyQIUCI5/xtov4f55PbwrEQZjY4puh+e/G+LlwXoxAjscw
yUJcKMFstTbMt+QwmnjaSzeBe38kjKX44b66MNSNUtlih+Tn/KswH7DTo9+MPb4k8ieJ2MVYqE3e
cF2ndgJWu3Ja0K/yloK3FXDN4rE1QqdIX1vak1Obp98sQDjDk0Vq7yty2IF5CauUmYLdxObrZjCV
3/fnj7Elac6oaa7KqaxgI14Pjv7yJXhgv/7z7+LLzyvwxSKNemeUoPwkB7VSoNEajLXv9eFfGqH2
veRXU4p2Sez76gUB7JCtwYprsSAqt15Wr7yB2vtwlHbqicPZo+F1HUpY6/ZcvSWu/LmVVyxzP2t8
59CmXyfjxu+HvoHzvfU7QXWi3f48OeVjMqJnaNxIL5Y1jjbGKSTON1dY/2Nl48L7qVARd0GqiDE+
APDQYBVs5JNunjRb/19ubH/N0M+Xcj8OeUgO6zfe204/QI0psIvP+95+u05zYYbKCeZQy8vKx+qN
OBqABfv94Vu5x9hTtyr4lz7yk4ld+DuEvfJJCzFnwFMOjhLavm6jlIbHlVDcQ00T0YPV88kcGRUs
Ij/SionsMbvNzSI2P1BHi9wVqAX/5RTK14dTOMTVJEeYQtxKs+fIe/3ILe2RVVFjxD76XSrlOV/L
BOUH9goi8HXvsFopmTNGBQy0mY2ZMsLEPlu5bvw7h9Yai5H05jDAU0vQJdBG+aEqufAESERWI5RY
kCmAN+m9AOmDuor+l8B3YYPaoWUSqZyQwkYt2gnoi4SN/DZtWUXUmwfFXyuLE72CbkUnqiR3i9+l
J2DRCeBVY4zldjnwwgy1QVV9yGYN+dvZnqzw0YDYJPQtN+2BcagvZLvQQAiCkf8szA9D1MXCgLRQ
D9oCdpLSg+LDL8jPgi3AtByQmqw3h+a8jdecq28aE6pq2LHoWWIDlsmeXAT3i4+g9mwB8ha1jMhg
xWIbPHUGEFY4Q15Dk/Mym3WW3Hb4C3PUzp1Dvxy5CY6y3Ys10L1CT4AioseoLDDtUGl+lBVDVjQa
udplmL633g428/f3/TjE2Fk0+XSd9WkU8DCCVqzqZSsOJm5GaMi4b4XEgHsrRJ320WiEPti0AEsh
+ucDGEP/p1z/YlHIOC8cccqzcKp64ogqZA/5iFW9YI2Aig6R2KLFZ8Dvj+iHOOTMp32S/d6ZIfrg
FvV2mhIFM/TzVOl+Bk60tj5itjgmyxAVGcJBRFWMw0DI275oPcxEFyc/1kwMPMOz6NO7H1W/8AOM
KDPBxGV1Zvj00qFRlnsIH0Gszns9XkbRuqKd7/saI8LSPJ2cPuTkKZbcwo0T99CfdUhMqCFLQ/jm
8EASQPBuAFrTIC70YNWIrwaCTvfSbpP1c8LWqb15/buwQdby0qmHKOGGATa2qpfv+I0A9eBJsj7+
t3umjh5W8MyAI4DuChe1OImCKCqwVi+QYHT5F4gvKmD3YAXPm/fMC0NUTFP/H2lX2ts40qP/0ArQ
fXwtHb7tJHbOL0K6k+iWJevWr9+nsthpuaJ17dszA8w00IApslgki8fDNmuqUsRCNVg0QJliQo7X
ajs3vgI8mT+8MPFIkEujlI4JbcWREJ0O2Cr92dvw5U5IeFnmWV2b0GLsWl/3A6CQIbc2sfdA48AL
IsLuEJ43n9eDPywxxs0azbEwYpB5GZ1xe6cfmu09F2V+1jBYIvCtLWizqjMWrmrHIY2FnJb7W+/8
3r0jLsVe1uFMVE/Ggpjbt3Q+QvlDzqA8T3S7ioHqLIgF1rXZozc8AV2E3GHn94vkcjzcvB+dUGIs
XmnlVhtroCQCxv4QOiogiTMwxFOGWd2e0GFua9/njaDUJdpZgIUpwM8JfzH/axnoUgCIKB3TZov8
Tae2SZddoG5AgdFtGnfQdDO/m3vO200JMSLLfb/XsXuDXtNkHwEsusXqmO2vnpSO/BsaUW3LU23/
zUFNqTICFIXaV8cBAlTI+JLhXVkD9a9FTohHaE7Vp4SYgLGXWqEfsuZ8MpAXTF9VuyIPORndy75Y
Hzl6zqPFRItpLAZ5XeLMag8R3OBK9FZ5FRYyw1Z4t4nNmaMpX4x11YYGSqjj2FqKcoWV8q9nB/iJ
PHPE0w7695Ora1SKVeghyGCJ6jdaGPCIDoAOhcq3du0CgDuAGeSCvfDIMsYWfaKSUVsVNVAjtjcB
zcZR31UX/bu1m+77N+lJ5y+lmLvUU5EypjdJ0cKb1N83YTyT5mlwDc/wrJfuPbQDFMoM0xY1N7vj
jtvM+rEpZcYeR63Sm9oF7F4gZQxx2cUGaCbAfCoWXEAGqoRs9PmH1g+oWyVLdTlVqeJ4MkU83HrS
VrczzSXDkac9c85sSouxLXhmx0KNUREoafohuwH53TnNyt/c374Lsw5mSoexJl1XdLWegk6Vkl+Z
G3qftZvvZaB6/scL5+kreEqKsSfWmBRBdwap0VNR/u8xTYatyuj84wY388JTVQ3wl9gqzJabUyOK
LmE10MY/AzUZbBUmboEXN28Zy7za/0Pn26dOrjgiXk0Imm861VvnSW6++IseRgu77GT4MWAPYtnC
tRURTFWoU6OneoD5OyozYae98wH0qT6xum0C/gO1cixsxf7MazpBZwlVoEC3a9wjL8fp3GmLx8T7
4OjbnKGf0mH40aRqCFsDdIA/+bsiLYlWg2ctJBR/A4fbcDqnCBNq7AH1kapmvgxqWEVCfvWb3+PT
mofY8121uCE6tjNg9LtLGVKz0AGFPSPYMnZoHR0b8vDEPjyMjofX412wUlW3/4qXa2vFg6+dLRNM
2WQucRqJctaK+IKxXWvnzePmPtg3WFu471YIe0z79hnOeZgpNeYe+2OTGMIIahom35FIaF7q99sU
5u7VlAI1xJN71atDDyWFUQ/e0dvWhraxuk3g55YY2KIpBSYGMORBrLUKPFwcmQKrjE6OXmSDaKuM
vOyCe2wWI513pwZO/+g67+vc/uJZqbmn8fQTmPigEQxrDDQa8mDmPUEiVSZfPExEHg0mGDCiDNsy
aKjTPK0Kt3bfA4fHxmyL6JQPxnKUVV4PpvatDgYWb5wiErm+06Lb41HcWHe3D47HEGM+wlSUzhk1
H8rBo2R6e0Dh4TYN+hs37jObfK6Ds18NNfwUEjHyu0oyYNkDk5Tj4Tk6ztaS5WGUoz4ClQ5q10MD
Q3v/9e8YYcxCrvaVKQgQlhMh2CSJPdoJOpZ4fX2z9gBLUEwdKHaqxj6JrbiQzucWy8vfFG9cJXfq
8jYbPzE26WX9Q4B9BBdCkksRXcTu5KHr6Wvd7gFEgIVkZ3KBV9/nF5uLH09NzA8lmNBk4q9YSYPY
KOF3Exi5M9ExMEyjS91pbdGzy8O/5ZE5K7k8F5ckgxARP6u2gC0R8mPqJbZ+au33EMt7RTpk2S44
WvjtAX/ySWc/cIexop160ImpbTusZy517INHptGJXys7FMn5tI57wos0Z30x9gD+LyVGooIKYzQo
oKRhgyKpPSxH7s/OuGhk7kgLjxQjzM7Qz70UytRDebGT7LZrurmXWwWlP3NLdowjxMLIyMwUnFmV
LJGuxdohlai/JdfuRo+nHzxajEtEQJsXcQqWRq8FjmccAtZMsavDfYQxCV6OZrambE7OinGPVafl
GdAcMW4CFCDFzbbWBQ/xekFfBWjZ25yXKFfZ4YJz0akK/BQoRa43sJxF/460JsqYFIYoiImCjMNh
5aEBrdtte/RT/U0NE+nIf8gw3ImqUgDwTqV5G4s0KpE2xZv+i3ezeMww/j2pAZEqBWAGXW4lCV/o
iODWJ8YTMO9uy23WYU34Ybx8I9bCWFl4hohu5n6mZEsfVbyob/alOJUadc2Tw7lYRROU9HCcdLvL
HSDJwvcqLk/R573Jn8NhPbxvqIIegkx+53i907jVY7kSj/17R2L74jR/0bc54YqtKAlpfTbOPu7V
y5iTYl+g3zHnIg99W9Efiq1icRagKeluI8bKSgIgKcMSGkcB1iTvJXLspyayk6WyDD35hF71VfuQ
uj5PCWc1Y0KXsbloCFD1IgXdC3L8b+XjXXl3f1v36Knf4owxtQX6+mKtAoWNv8NImg1LyzkhHg+M
5dPySzCUIigoXupIDyLJF/e8uTB646+50LBjDdO82FkHaGY2ZayqQZ2eLbU5OSueM6Kfd+unr4/g
trB/xozXn8kIWxubIQxGpQH2ReVlu86zeWVBniAYl9YBrLcLVAji18Mdr3uS99vMQep9nemNgd/O
bC4K/cwr5Fo0rE0PLKGRNPy44jxUDoBV3G0AF3X8OD7dPoOZzvZrSoxdL2CdhJaKKCEr4Mt2ZINL
fNQd4tnHh3yxeXNwB1zHxYCcy+lb+y6X3lImxtL7mPtLLi0UYOe9dY/Ro+lm9idggndOe3gIHQFQ
zvYyOrp24xyXe2xttwPPWn3clgDvHBlHgG02sdhe8BHeAzJ4HF/20/xfS5cx/01rDthkih/vySfv
ls8ki6c//mMWzGw0rQoCrTk9Ja6wzxbFr5QA9Dp+dAQePv/ta88Ohf0bgf9Y4ylL/njRZCrwO85R
8r6Sue6lUPl+VEKX//UvU8qTaKEdG8XyqakCyi8v8L6tgDq7vG8QxCzqBny1RgjhjF393NZnXusI
c8U6yR8Mk2o3tk/ZCkmwTcPb0rxrRfJl6b08DmSxdL/+5UEwd2owjLwVRLDUE5vz0wrvkJkr1Rdo
DEx0/DYeDUlJkvvzYu0etgN5sJ37hmyX7/bHsdnYC4fiX62V2Cl5UR3nE5g87O3b8J0Z+b+N4I/N
9VEood1/BD+bt4agAho73s5fXYhM3E8gpd+mxvvy6xvy736L0prciV45y3Fb4MOdB07U/DNGulLa
7/fc5JfDoJIuRoRfRjcPSVxtrwHztCO8XUsyjw7j+4DecBaqFHRePGBRELI7CPbb7hS4Kko5S+DU
P21ckRyfljxoGs6V/04RTRgMkqqUMmpOkIPhmRPeBWH7Zg2zLzqB2pOnTet5oXOKUf7IyfNphRXt
D2TprrTF+ikkNlA2PwZ7HTi8Ks9369AtnWbuqK/KaVn34O/FcXYPH4fDsiSvp5J4mzPJXNTePQ/g
r2cbC6d8Byj9gM4IiDMip2d/Le572z26a3VzTHdrchc5D18xWa7Wn8vPvUgW9rNCdrsQC3mWpntb
o+XbEanOpo8Eq60w5wePKnkH39mtdk6HT33ztGUFa4Ie58xTyBZbOs4HXuKZczPZBGo8ShU2TuDU
Mtvlqds31NGN82A7dvUuzPuS2hjnFJDdikp6Ybu/TqjkhASNuzmWOzofEVzEgCALw2tEc+zfDUrd
sKicB9A3Auqtj7m2Qf+lFHoqJDI+BpC1zurl4Tm4V1cvi52zKm3zribucmGTI/6Phktkw3XXxQfa
i+UxXpiYrlzytJVzGdk0jRAapt7SQwcYDSe6no3jLbyRsVZbRiuXyvAqh0OQ1ZnRIjezu0hYptm9
mEtMFwhOxd13NmfNprQYe6yFKIeKvd7CakZYZvnbJ0d6lrevyEzeRFOmVKg0J6Zr8KMs6XUNwAD2
Lnn4ldnpO5rguOCZM5Nj13QY22ylZnW2NNAx0G3duW/KrwvQlAEUlgPzUUAnV4hsufv4dfFuM8iT
IhMwNVWMxGT6LUXsmnwz4HuORvcXqN7X7DERUhhbwxgVYM9JfaJkxP+dQSlS3MDb7MwGgOjvVLCv
0/reW3N9XlpoJGe/N9vTy05Czy/8wWUpAI04RE3rsqzRFBdgA5WxSj/pYF7JuexzBnVKndF/qVCK
ISop9ebhoVrl7sdt9mbfQHQSQaQrDDWDdXbi6CfCYOGC7SxMmOvrGK/G2h1dO3/8l5QYnyYYitIo
MVhx/Kd4dCpnnTiJ0yzpNjruXmMqF9ZGTthiHRGQEPNLG4GtwtFIh9U5EvFXIppNgURqYLCccJj7
WWKg6viPGFnvk6j9GGQSmEtfx6W2X9gyMofhOjjepjPTXHBNh0n5SH5Y+WpktadgU5yXqqO0nuAW
G2Tj5U2GPQPpzoePtwuyxuJVou9Lg/Au+EyN6PobGJ0MAWJdhfQgB/SxJW69NLeSeyx//WuhMgbZ
jwUBA0Y4xAFQ4GgBBCK492ju/2IY65ohxiTHslxa7fDNEAUiyTAr13lYErDgckSt0i21ZIxyhJWe
Q9qDI7r2yAL6QYsJIzRA72kDNNYRwnwlJEJPPJcyT0EZs5yLwgXbiOk994A+dKc7wiIARenutoLO
W/8/94Axy7Ea5kIYBB38dfOULFJAx71H3ILUzGTq9YkxtqRRTAvI8Tgx9b4LbUzhQDUWO2TfCgSZ
lu17EdCiFq1vv67TnbAKDtWSVxKe4RTAYboqywhNgB7GCDTrhuJyFvAJrfdSAX3hgpayI8/7SFQh
GIW5osLIU2+scQywfu70ZJHQTnrSAworIJUjo9aSupEXHIdfXKoz1vOKKiNeNUsVNVOhLK33HXXh
NSe5xDa9NRfWd+ZGTEj9aKKsfDkKSnojMiJi6EBzZefI661QeESuk+7/hQX0ZRAAPQddc9Ymf829
aF0vVbe8tx7G+9SksyEoZNoFXPl5+XW5l5db2NScrB+LBQYT0NvvYCzYEZcWt3tqLk67EgBr0c/Z
kOf0hCFr0bRL20JJ6Je/vfssNs8FSrtEXw5EWA0+0k+3L+ucJdckVPktFV2RBjaxXcc2uSYGSRzj
tg42mqz97fa94AZQ36NDP1R4QoRxF1kXdyj0g0jpZntrrx6ax2Ctr8qF5kb3CYYlqKfa5+5y03sd
+WpQ1/vK7wUHfxrQQcd73s8F4FdMM17FSrS+rAx8z8Xbya6okkXvtvsadT7e3A5XvoxjyQSjaPQK
pBx/QVNtAJd7PFqvvDfFrCmaSJjxKiIaKVItBJndr2B9Z0JlOsLbtjl7hSY0GHMnN6VYqgNoFHf+
9uKq3j1euZxgl8cHY+wSXYoDsfbho+K7yP0tLC54pPyNJ7w6f8a4oT9Tji8iOCndyj27jYvuGjjd
jL+tbS64npJiO5XSQOo1uMMOMGqY5d0om8A13P3Zqx+LHY+vubTAFTHGyFkjmlxUAdKTDtKLCEOy
WxnEXEiOhy7uN3U97IJ16uiwJ85rs7Lzd215tgV76yoqgWnziV2u1uFOQWuMjLEO39uvl+3rbYsz
95q6+kjGGMT4RL2uhRZjRf5aew42fU20jCxccQNIsyU2aILyr48SI5yR98QhPq/DuqGgLQ3bb01G
Qr2uD9o5hIQGu3t/CdeYcq4dGoVF626XmhgMGu1iJG50Ug9wCQ3+NiHdxnJ4S1DnctaAIUNDOOIH
U/6x5EaUBSUQsA8GcWDcIkcrkXKRO9lnubrrlxGaP1+Rmz/GRN2gb9jhtYHOm0A05xmqogL4S2RM
YK5cfCts8YpQGjv5xLqgbAXt5w0tzF7nCRXG+gVJoUt5AHGL9uVDsJNXJIR5SF7zJnZChLF9KYbY
ZTMGEbjoJx1tjREeP91JJPe3lWfmIa4BE/kfkTH2rxFL8aIWoAOUtAf5qODBs7xNYd5aTEgw5m+8
ZGZWU/WEt2gPn6/p8ux8cWjMPAOu2GCMn6JhGOKSg8Zgpx/Ssti06+rDjhc85NbZq/aHl+9jm2S5
grAFZMO3hkG7+5XwoHst0iO3uZl7DU+5+dbzCRU9jA1BiMBN7ymedwa091u0p8NGqVNnxDzoHl3z
Z61syV1HuO2c5AmXPhM/SWOlXFIV9+jpTcpsaROdTggtBbvxYEDvzqsC9XblzsIMbb7jGDPeHf7O
nE55z8JYzE3QLgfydrKA0BnZPkEHIE8t6Q36Eb9NjpIxFqIYGIA6hMl+cSJ3t5PXyr58QaykYcX8
/+OhSo3wLXKs1TDrdNQvONOiIM+v0lNMNpK35DeF0t/5SUfBylxklvWfmeWiDeXWh2+2CCZpctEr
HQ0wkec74DjEwDsv77gbAv4PY/WHJiPKpIybLDBBE8WbPISpwu7eyPvqOEc2V4bBvTAUFbuV4Vy+
K1wT3YhUMcqbIumQycaUsP9kJbayOds13nGmly7tV/osl4ngqEgWaU+XxYdz+2bOv2omX8Ccoord
2PWohN3ppc8JQIGCdbux3PK7QT8m4ibfmXsgSmGPYL7gPl/ptft5tH/YZ3zCYCmq0Ccg3jcY91rl
xN+6pHXd420m51p/0CNm6JqKNV5YQs8wGcVho4TapYPvUdfA+o1g6zAWa/c5NovsoqW6Lok2OvVz
E5PqhJ04m6KEOxdjwD7pz8kR/10WvPr+rNedfBTDPKpvxqinLQJ1bCBIE1s9PQK6t3q+zfu8KpuS
gsZcSVUkFrU90Mw8SgEFfhrWI4p7r/Yjt/Yze0NNhEeiqKNLkl3c6QPeuA/9nnKSv+hvG/U+Peir
/qHPSI7Nc2/3vGajubSShuE6BceJXK5qMAd6xiScJvhpd4q+kie6RY0m+yN76z3/3qOwFhBjJ92P
NtYhh4si5r3GaezLqi3gwVDsMmXsDGdX0wxn8dzHYtYhxBjQF3o5JS7Qp7YiVpH1iyNv5mlmSkwD
s3/IMeFGdJaKyEzKDoPjQHku914PMF6fDI4tLDQesMlsxCvLuqhrhoHrwrZUBvmlK3MT+nJxei8+
1ZkdGLYOaunStbevryNeH+dXEbNVHCc907wOPieUmai/9kf/HLVV9z8At/4i3tJUGha6fcieTEok
ejmh4twNnBJkooJgUPyz0IDV0Cc7ZZsSLSWiV3OCn3m+kLtRDIMeo86cXyWfI6WgygpNNbxkHZBg
9+ljtvU1sMVlWv4NPhYkiRsvWrpuabrBBI9hJCjGEIMxDbhK2wcLbYW9vRe4yer5e/iHkEmj2In/
MrvLMNZUgk9AIEWr8ktCVNfy8qMEjM21iiW3zv5d3hR2k5N4bd3VO17KcPahOuGVfSsqrdwmYolP
2FDczXbVfZa74jnfjIts9Y5pC6wiXbqxu4wX/p6Xl6Mn98MQqLqOmQfJkH8At42pL6dpMSBDUdIk
ZOg23AaamSEqnOWEBnOWqpliFe8ZNHb1XZ7YNDW1hltePCLNS9CzIzi8DNK8wv4hydbkfKksuqEb
O1S+tU2Gt/cy2VnuHYBFw53gSKvyF2+79HcQfEOSbFnO95Ni8GO4EIeu36jusV0R2BgYyYHW8Iem
Zw24pmChlaarlmoyMhXHtAWatgqHtfIi0c4djOnrh25bv8XrgZMrm43/UXr4X2KsQfWbDHPGFYg9
GUhdoRgtYc2AjAH6lBfnzEtxQooxaFaTDnqXychWeAY5xLILqFt0R6T3NToxtJjb9DsbXEx5o4Ke
3P8sL7ME4NY0bxZLSJvCygCTgwh4C3DCmLkYQ9Z0uv1FMQ1ZZ6KlBM/hIbM0GmNg7hZNVDRM7e3f
srMMXX43wTxnGDVGlIHpegzwX3NGjXlgmHGPbnEJXVGoGyn2uuZmnueyFXRHGAr6FpYRGYxviHtl
FAVUGk8RtvaM++qOm0Kai7GhEoqoqBLaSDRWJ5ROTLICl/niZF+7VrD1VQFsYtcuPtudyAX+nDOJ
U3KMRoy52l0EtaMqSGOj3SnH+L7hPtNUt+l+HZGu4z4j5oQ4pcm81gZf6yu8fDvs2UMG64DJ/TOw
kPVVhkG7beKcHfifpcYbn511flOyTBCaF00WjSPInoH7hkmxA4arFEA9qB0cvOpQ6ywuO3RxlZvz
5uLEu7OLwhXnATcXw9BnDRpfdAPr5hhTdtYaPzMrkdZxf6WO4Y72e7rgYUzPvhInVL5vy+Se5zHC
pKBUOtyGkvw6CARZcRtrLWpSH5NtvDFKXspm1glNSTIX8FzLKca5wdjgqp/jyfHenHarOsFdu1CX
ye/Q5RiYOZ8wpcfck17IRbSvgd6uABZ5VNif4z7BYjjk2GmI9sFLvM1mETWgdqgG8MhMlPSvLUxQ
65EfqvALDrxQ9XBe+w6y2g/6Jub2Ds0Zzykpxso07SBI2NBMy4d0ffFQEt9BXRW5r9x1qqOwQrmU
J096PqxHn9JkFFMsxz5C8yONQUW72Qfu78YZUTTOuYXLWbdHgyRTkU3TgDivJalVjXm2Yh8hIKop
AWn2IbqcZS+wQ/dy3y++bmvKXNsxtaP/kGM0pRZHMddLkOvogHlPdnpKMvSGuIotPYlbV37dX7BJ
4kLsrWG7jzRvhDXViYMa6e0v+e75+iHjyZcwxvZ8PudaNwjQWdNw3szP5N7yep88GMXGfvyq34et
/f+oy82a+AlVxtxaaVO3WQGqTvDgZaRaUjwR2Q1z0n4RJbblFqN+4c7gTHjMWroJWSYCQAo5TKoK
ZAHVkpOF6JnIyRQ8qFKVfv0tmTLXssL+u6q9gEzrJKOdr8S10ZBgj/Tme+tSQEft0KHW80Av0kgM
23iLFtlOftmL3uLVese89QIVOrv9Er3O2b+KnmLf86BrZqMT6CByArKOqEhnDt5PsyTJxYBGJy1S
lADrclu8ywMu4AqXEnPYkQ+U3mIApdFzejTYpyS5q+3E48V3s+ZiwhHjTA0VGzn8OOpPzYW8tati
o5IqIug8XP4FuBBENyHFKJIyVE2hpWBJxxbDZt/sxr21QAMH/Ca5fUFnkymghOCfpq5N1sZbOaZg
ZAPKVGx35gh4iOpBQsFwd2cM5Ox9mUtUUatVvLnsuiUnMJi9pbouo1vUVEXkAhijGCCu7VuQrr1m
PTppTcpV5nzcZpBHhLG8quUDI/QCUyiv/YW1SQnqABmHEXocPy7khBFG10frgqnyBjRKt/hQ1pKt
8FzVXK0Nl+gfUTE6Xo+WfElrUNCIUz6gkwda3rv9IvFuS2s+ppkQYpTcL5RKTRUQMheajN71IUdi
xH6V0QTaOM0zjZB5qdLZ7CHeTbARKDTgrct4qwxwEAkQL6m3Ary8/6VFJHxN3Lv0PS82mfN3j9Ap
QUaaoaUqSd6G/enlV9AT4BeqDiqk3bJa9ne35Tkb909YY8Rp5Ujsm7EFR6Q9R9hN9eDb1X8OSgpT
MaHBGgsMsKs1tbTiV/IYYg8WUJ2bTeAInJs0myaYEmL8ThZf5HocILbo6yVzc29VAt0XeYIN5zrN
W3QDUMiSSPXBYDga0BXs5/65x0s62QfLg2E/ZycMNtw+m3nTNyHD8NMqgVrHJsg0GjFDW0uRpT8v
9NNz8lG72UslEH27xa7QdiGsv6yQlJv/fL8jjm7yBdR4TR4t7XiRg4uGL4gRpiGPXHnSwiSA0rrN
6fzJTegwkS768oraLAsq0NCOPf/OdNTVa3rfLf+iaXfKEWvTAX4SK34FSmc32If2g79MMD/JCytn
A60//LAZ1fGcxnFzARXlGJ50pKxKR/S40PzzhmlChjFMYujH2FoMMv6ncgD46CL7tFysQPGE+9Qt
dsg2cs6JOoofjmRCkHEk56yoAj0DwZZmx867ehkslPUeLaWrDQ9zlCdDxgiKidhJTQBa1jIBlmpP
NHervogclnhUGAOoRdjTbNCrLO+EBjXNgIhHY2cCW4sjujk/r6uarAF7B1W37/nSyVXKtbFNxTDr
UfEKNu1dcbAKJ0YFw1hILrbZ+URHdWZj+nb49lfh2oQ2i/RimBqmBVPQ9tJDePDDu9ZtnkX6YvW5
yTJ6LKyKTGkxOln7Rp5aFdJx5y9/t3F0u1uglghMwd6t0X1q3XPkOhfbTOkxKjmI2H+JJu6eFtsC
9yVyBVtcaff5JvXxnkR96Ovs27xp4NkwRKf1UxQvRRHR6bVhLE0/auKUmuaHnYcVvqr9gJ2YrY2O
7uOXwNOduehqSo3xN5GSJRIQG/tT6gz7An3EiwAvpPU48Fz13P2eEmI8zuUcxImu5/3JUUbn4soE
vSjLL9/VganJOTeqBz/0ZCJBxrVgMcxFiirw9JJvDYCIq+9KhoRf6/IUhMcT41sSPQo7iQpvA5jL
9tnYRKv6bYnR1YabzJ8zJhPxfY/WTu94EEhDMYBU8BSUwEAXHG69cDaPOKXBvBeGKkyjtAONp85+
2ST7NwVNr070CIzpgthHvK6fbp/Ud+7nxkmpzI0eAxMoyS2sx+ZQ2Yn761dJVgBhUUL3pDrx4DZb
W9wcA2dp9zsbANv32uqDm6CmF+rWRzDX3A+zRPEleoq7wksCO1j1A7GXy8D7WLa8ZrvZeGQqZMb3
XMqLcmlGsDzYL4BRPuiOjppTjDIzr/jKUxnGkGh+WotlCUoJcaI9krOYcP/gFVlntjAhAjdocQR9
UnjLMgbE7Io0LS8S7rX6Xh9S2W1e2186kbd4Lz0oaKBfOsfqcLS7DZ7W3oBCA+TKy0/MHuHkIxjj
UvcX6WyE+IgnZ3fZhneS5zXvJWlXD88ZWiR4UHezOc0p04yFSc7tpTJi0CucJyDrl3b5e2/b9zy+
Zh27qQA9C7MlmsbKNhuGSimw4AyLCk+G260AlsAbeph3NxMajOiKJI6Gc0ppZO+ZgYFty9WdrfS4
xsT97hzbvGfhbAoPO1L+YYqRnVVbl16MQFB8ezOIvE4C1AsfHh5GUtrBOlscVqfQKQOnWJfHr+X9
+dc9aoj2ow2c59YN0CBlH+9h+3iKTPn8YQUmn8XY8jQxSz0tVTgNfdFvhtVtSzdbT5hwzdZo0vCs
GVmBn5cvJFioxzW2Md/fc7z57I3/w8O37Zk4iaw1pPJigoiTlbbqXIDDBK3kcDInKEw5G5JhaaoC
SMnr+ATdeqaZYonF6WXzJur2uSOKa99bzldhp58Od0Bw1kdM6TEH44vKuWoVH0y9DJhAthDQPmHO
wFk9rB4M+859fkW6ztbsdLmuFwPJcrIMDsDk+LjN93ckyyqIgQkvzCfLimaozHecE7/Uc7MbTi8v
aKUZgX8PWOZxiYGkHvApZEvc9xgzQ+3iiMT34itAMREoZhzp876CxTxs5bKpdJQVMKSk6IuIGBid
/3zI7NCzXPVuATiNo/j8dXlLftsXbLz76rAye2xdXmfqbG/sRBoaEys0ddg2ZdtDGs4O29vIIVkD
olol+BRBtAGPgm26gBPGv1/priN96/JEIf0Mz3V098kAFjRUOkLK+O0u1sNW9evuJIQk3crrdpu5
KlZUbKJt7Vp4ENQLGTN/vJzdz0t2TZZx4L5+acdOA1mN+DgAc7U1ScrflfbzmoGMqWsiUtO6DlyB
62uWGbHsiwYqnrSvUAD+0PoiEmUvH9C09ZXbj+3uiJr1820l/+lwrokyIhUVpdV9Q0LGeFE+Vp5/
OCIsWd6mMSc/VVZlC/3DpvkDtRMLGTpBLw0qv8FN3NDRFphZwuTobTIzgRba0Sd0GA1NszqqygJ0
Grv2InT3XZ4lbBQusLSIl7z4blG+tg3XtJjDkpLBiK0zaHXrfHuyMnIoUX00nDBxldULLsYamIbY
nW03G9OuHX0tYwmUe35YLYLQid9HDAJijXq0tdzYd4z7DjBiGsbXYU12DvfJThX01scyh9z0iZoO
DerNCklXpbvDkjrDlVc6WRcL3+Ycw5xGTU+BuS0XcdRSNEfQ06Y2c4dNs1yGfr73rqXPBLp+3IyW
oEL69Jw7jD8HQFMwbGEnAKflP8+/XRNj4t3SGMqw676lR7eVb3wPS44qTkA7Z9qmUqPGYeLI4WnO
aH4CkXInLVA25JUo5+8givEYupcN/NL176dBV3dD9l2tPQSf7vtXtXm6ff14FBgxNRXWlCY9KKAL
242dYmlSiBeHF7XNROL0OP5wwkhqaHTjIgBe9aR5h5fUhmv2zNf2KfO4gTK1Fz+vzR9KTNwT+JhR
6NNvjg7RIga+BSINTDvzm0rnL+gfSlS2k9OvRDFWrBKUKjcGWhkC446oRx14JBgxC5xywxuknKk6
XEmRzeINZVZosQUpPlX3JXpr7H12CBz7tkrMxMDXVBiLHIdq0lo6qjUalmj9Ch3x1ccOYrRgGE7C
cWRcjhiLjI28oejT0wKChoulFsMH7bBe/p3k8PKlwD+iKouMMdVFIag07JzAS/AtuId/LjAdJDiJ
SHgdFjMvNYhvQooxpV3eG2UifZNC5gBzeuGz78SesA8whrzIKrR8cQ5sVuUnFBkzUemBHBQ5ql7x
qnd+Jbt+PaJlJfCAxnab0qy1mBBirIXhV3mlJsi0lu5LbxDsyUptXhcztQQ/7u+EBmsphPYSxVbS
o9T6kuI2pWuOuHhMMAZCO8sXwy+Q4dykdAEeSVaoXvA6t2ZAOK61gDEOkjJqjdBAVPnLBU2cb+Fx
V9nohkG0AeyPtWhLWLZzAXRegQYY+UN9pfMhqmd67qve4A/YqnmXrNbaqgs4h0j5uyFg9onbSHp4
Lktoy05dj3jkYocMF9JxBivzin32iWv1dVNnKog8tTnZvfl2ipgFM5TOzrzzVQxSiCR09+sHgkHO
hYjdJp/pgnvpOSf9begmBhqgoH6aWN+GzCLiDphfgD4olq/Zav9on1cAC3zgReYzJJEBAngaSsIG
dpYxymWlfYVtjg0mAUeAado1hsXOR07UMWdhaAkJ/2iKZIosX0YfpJFPOyAytFVLTuG1G/gCDDKl
bki+fN6M3UzCGeUVDINRJAEFM/SMQyiTXBWGHLq8qbDxD4+pHXqDWwcBaRBh05FkZ06+MB+ymvDA
qtQZ03ZFmvEPgpxHWq7CmJZfrSMg9dRvzdihX/AS7mDLsYiBCPsS8P526Bh258l36rG335Njv1c3
GHDdYuUY1bzASxfGHSd6mukdvJYM41Zkrb1oGS09UQQKCU+HBF+juR0w17yjuXf3/l5b8cqiM10B
lKqGdhSEVJiaYTxMrlWXMo9gwRRQpPuykz1mwAMXbYMGsPqM9bEj+VpwNKCyDdye4pmw54o64220
TDL6i498tbiQF8CUkZaI4t1+XRDjLV+cn3k4KXPxCBw3bbVAFKxaOtOElfhF2/gq2NXIZSU5zQLv
BqKtBaD8Bh7v3SBTH8aYR1WX6HZj2YIN0xjDfUmbvk0MlBnw5DI2HkbtZaw/ig+XDQBP98KicN3l
PVoziWu/AlbykRsqU/nd+ACWXQSV57CmdY4ab08JkQOg2jfJDgm8/ToviQK0mz23N53eI5aoIaIX
ku5/ECU2T9SPehYWionsnbweXMALIGW1v0OFMfh9O4SYKUTo6pQSc6MrzRDjiOYJk2WPfoUULnD8
b9K+s7dxZOn6FwlgENPXZhAlKliSg+wvxHhsM4lJTCJ//Xtaz71ruoejfrF3BwvMYgGWqrq6uuIp
p0RqTqZoFsFjht7IwQQijj17i7HATwoIUK5NV3sU+XMdE87Gjx/DODSXWkoaTOPiLQTTFvZb2WRN
17e1purhsdrzsupTz8OYeca5ydLLPNYzjZ5tjsf35bVFKtTiSJjHFKPBiYBq/zmjZ4l1WpuUDI0J
oIh4ucmW8fLyQVF5Cs2KltqisTLyqiwky9ZTkzshJv1ZtMZRI/cM0C1BEhUWcGvm14KvREGPwcbT
m755Q5XSwGDF1iLwdai/Q1Eq7jM/Men3kyZjkQs/xvxBDJrCXoHaiEc6mW4DMvUhRLd+hzkE9JX7
3Pb5SZkrgqKjtxoDTyw+XiWoSLOWUY89LVhgZhqrLS+w5VFgPIuhqJDM78L+MXVjyzDPW9P4uC+7
KcunjXhg9EYUmt4QLpQHIr+b1wXvbCaV/5/vo2kCNmjkjvmxkEt1Dw4sugO32NXk1fTf7/Nwe/sY
Q4YlNhiilzSkmsWb7zQici4pWIAu9Y/VSlrMbQWUDsnaMD9VNNi0e661njiWH/QYCzLMa8zDzEDP
ONIEJhKKFZq91GWw6LDZVUOHvYBq7iOHywlzrdDOQzSfYFpDv3lsIy4DbK0LUc7tEc7mz82i2aRw
NX9XaxkjirxQZuI9UrCsC3h5qG9qmOL7eWz6LMJGYb/vHwO0HoZWxzmxiUkQ9cf3GQmeRUwlDqnY
P3re5lajQCrl8fz7MTfJkvxet/Y6WZNXjAGYmb06XjYZMJ0/kIrgWA55UqYjPhn1j40Iy4yxfwX9
BRunO0QA0wiIsb2S+Hg4yBUepzWmhskxyki6O37phy/PePzweEibUymRkTx09pposzpprylKNsI+
fLgu00O7E930I0DGIufwPPUYA6BMRK0Mng610z/PVon1SE17yP7i0EWwm92wfMycx6uHMGmxsNed
VaABqIa3czSWXx/PHDWecCUBKWIAI0FQsOP5diQjNR60YmjEIR9umSZPX8wADTYDnmlGZoscoN28
/MWUc6eIGvxmrL/Be6QyvmuXDD1deDDAxG1auDoGadeXR+n5fZfvHVJaa+1CXi+H9OFC+uUxM3kA
XtMCH/0ARtnnyrUu03M1PHqna0QCzEs89PbmvXCc1DxEZmnZjVWUgKuzVxIQh4Cas0Pikteid0sc
s1ZyLAdq1UaCr+ZDoMpVOTw+P2+K9VtF3vvcDMhiZi7QnB08YAd6i32HdI1GjHeAc+7cY2Cu2lUw
fKwgBnkP5YbeftsZznu1uZLlZ2Qu7Bhx08XMj0fAYu6513zSnH2fAItSqDRJk0oGpe2d9MVb/PE2
fxpg2ZaA5Wvtznpd/TquOvdrBWDpV8DoPMWEG8BPPRrYNgpUCQxCadKt92Ik/mFuVHGsDBC/4qim
cEZn9eX4+JJKmMys7Q4QKMcmJRrn1ZhAeUCFcg6IBRGFWIwsMKceqd0lQ15XxHWbSWaIupJTbtIN
9jrEu9kT8kAxWRkrDF+tXLdxn13ObZ8wsEBEkTGrg2krQWUBA2Q9StMAmyvQIbCZm9GqtGDQv/Yc
5ZoqKI7JsFABpZ5cdGUAl0BgJSg0pG8XO3jlp/8n3JkfdJisiK+cwz7tQGfmwnJudu9XzAyaw8KG
9pLj3uVd2inXBvlr5JapCTMAIP/z0spBUPZtqYiPWgZbHe6WC9wWAObYK/P+Sf2ZIdSgHehTxjS0
IfwBmKifVamMmgSOmlOR/nVtDlz0nz9Dg58kGEPs63127S5nPHKrwSP2erU99pzHbUIRftJgbG1Q
RsOs1MAGBVUpzSVZ95bNEdVEcuInEeZOSRHseViDEW9G5q9b5DVve6V4ZmvCK/hJh3H/ZwIqp3kF
Os8bGY1s2YE30sI7dMYm+32dF82FHnq1709H9WD9T0p1Y3Bk8wysGhmGHN+v4FJlBPt0j/cJTNQY
f4iIzTlHcos0ZQsKChCPYicyQ9d1P3gnwZETm3wNiiEtWwUHkfwyfmEsmdccNpHd/ckGc83DeJbW
A1oV4IcCs3YBUa2gVT3Z84YbJwAdf1Ki7tnoSJQ4R8Q3B6Vhtzk15un0FpruLjffdxunQLffFe3Y
OzzDe85B/fkQ/KTLXH6hCC6VQi+/eHp7aLHFzrZj8sS5mX+aZ0oETUcGYiRYS+bCZLFaR/4lRwcW
MsQwzPDoyPB6n5MJ9IqfRJhLMxilNKvE7GYpnw47ujvLPRyCTVNbh/U+GSyjAAReQGFjOJQ57M2Z
YDoEXpN/kUA5XDcHJOLXFcAznGiB/RQQqXhYkxc7X6J//wnFb+31KxjQjKmbMvc+TGR5fsjglsIf
aVExkzTjIkDQz/rTM/YtEGdJHjQTsNkv9tbkKe1fDOE/58r2old6ZQRhBnIlloRhO3bn7a1/Zaq+
STA38DpX0fpKo2sLKOa5+QKw9HjOOcCJospPsTGXz6gBi9fVOMCN5TjOp/SweFjbtA80Np95MBnc
M2Ju3FULNa0vIDTEtoOzc0Qc0uLiZu4aWREsScKqLF7/3Z9+9k/+mNe3Fc6XrlAgxMFrHNN4vK//
f7GS32fEvLtKm8lZn1bg6JRsNxhLeERGkYRuscVqAw4t+lN/Rks/WWFMSYKCXyzlkJ61uWJiK3bQ
iWUS+xih7GVYvAdgomfzJznGqOTxvPKFOTTD81JibXBcy+VDay4+a/cA73KFCQQDXWe8h+0v/tI/
ImV7VnuhmqfZDGymgam8raCKOqpXlcspX04/oN9kGL85x24GBXMcyDnkRFiqO8vtuCnwP8uGP0TI
4jX1aR9djJDqu3VyKhMldgS32FKM5XDHYoGWbl7QwWOKMRlKH3ZJX5b9o/qkIJpzllhNPLcW6DkF
VqjJEyH3qBjjIatireUKVCQDZpgVbKrTCuM3+z3nqCbqmz/lyNgNMZQLrAwGHaghbAbyYSjXL7Bh
zzUAd8MdNOK9pwpjNGKtHAwBYICPz9iA93Z7Sx4/yW9kohBTmVgqzcNe4D0nCmNHDIAHRWoAignB
+sZN5eBN2XHeE56tVxgDEvvIfTUFtONkobD2SJbIrqHnH8MFnm7z7vFEduXnoTH2o0oqqRN1sOSB
3Bvohc4B+6SdhZ2haIl7/bX/+BA427knzb0k6cjnAcB2fgteR14AOjsr+PfQFK0h+QngLfdtsDR5
o0ffZzQRWIqZr7S40TJ5RlvV29tuiYwN1pk0GBk0MQbGu9H0xv5h9EcEGVW8YoxJFCMQpMCGGO+n
gb3p6DZvSQS9qvfoMAp4ViRBaRsITsGCs+7lvtgmymHQhREXjOYV6iXVZueb2Cz9FyYP1uIKGHyu
8QB8eJ7mTRrBETFG8Rqtr9R2lqJScEbaAMlyXmJi2h59U7j5OSMtC5pglmsx2CmQQ9rBrH9Sc4Tk
AWYOebZvMkUxosW8U63cAwnQx8EYTrwrXGT9gZ37wXMuOPfmlrMbcVSf/3v88jFaKIv7xz+Rbv5x
/Dd7O/p6UAltc6bO8jNW6dIy+1viOo/lYrlApnU9mJ1lb7eplTouojweaxP5xp/UmVdK0/u6lgxI
0EMnxbA8ixj6uGDWBOjAZvUOnBH3wz0+CR63T5GjiDcLOWLbyGZZEgBx6VHb6UsF2UyObkz70yPd
YC7tRRxmSZ1TziwkkeF97hDz1Mggd5a56t1/kTD+KUnmGl9a4FQBrIqmsgAH6Tj/Z/wsWzFX1v6+
zkxntEa8MbdYMbK5lum4xTB8tmaKi1dztd/XrxwynOvF9jJflLlWJFSE0ZUIrzUqDT42YZmSxgu0
OIacBbbrjLI+NzRS9izBVlx/tStPT+0beh559o/3SLH1rGsk5mJaUlIpeS5JvXaUNV57DWlaTGbb
yWnFDYcncynfp8UmhXtALgF4B6eFbBGxKmzMuxyNjdCSitc3Ou3FjEgx17kqpSZVYtwqRCU0KPkE
DAGcCtt0v7w9b/xoOjk1osY8+IIeD5LigzELOfyNk9ooCC8PlbV4XdmrnhxdhA3ex32lnPY/kS3C
5OBcB+w3Y/Ol9qrWhYioUgYQyK44Pi4RN0hLgm2HposZgq+v7paJ45CdfgS+ydJDHtmrIpRnhS7d
yJ5OOwxrAv7PhrNtYrcqnG3zy+hIgU4hwUW5ZMYxZhN1BWpcvqkzsUvUNNpZutQ9Oq7rdfz4tlmS
qwn6j9stb6z+LzfkmxajQ7Gc1IEygJb3DKhxWu+PsGV+gfXda9hOGw7xfdH+RWm/CTJqVAZzrDKi
QS2NBGE2gSukWgvkpfbqlkOLqz2MyyinRqWqGn1thcUJDcAb6qT6zsvC3v6y4aXalsvhjn7xT+fx
mzvmHWr1No6v1CvGC0tSqAxq2ItflwUX7+8vb/k3JeYFKlOhKooZTNtz/VsjMm7HcpG5AzzwFwB0
DthVi3lvDnt/eWa/iTJPkRZW/0lyVnZteSFK9fqaLNAY35jmh7LcB9bHMxdngqrg32WKTqKfl7Gu
w3lrUB/zYlnYLLfR3B06iCrrumg4/P3FO/8vf5rAmptQS9OUxhhvxs63lmSOXLh5i3R5rRYyFdU9
rhgTU0cd5qJCGhRajrWjrvMhXTiR94bkIzIj4G+9tl3RNI+uBYAEN7L25ydeams6a/ePqdHYMRyY
dC29aLe3GE02jxFBnoQMK8T1XNlS2d1jmLE07UzD/oYLVViMMaErO3MR+Opbzouh8sgw9kWXA7m7
dCCjJ8QI0ap66k35d4pleucI/0X75OF2V2SZ6fgZy9+Lxfp1tUK8crRtsgwd3/r9+wX9kCd0ORn7
fG1++AhmVysbYW2T88Lo6cTR6AAYEzVT/Sr2adbZAh5GscRIxAxuw55jlqZ9u2+9ZsxShJbtq0+T
ATn6883Zm+CYe5c3204tzr0DZiySJma5HtDQdliWlk8oSNF9NqYTKSNhMeanDaRaqq5gIyFI6u1P
6NWgoBcH9AmTGld1a5vRAzBhjnuPCy817bX+I0K2XBoXim8INHLbgGplGrbw21wFNcc55ph17aYv
I88j0askvtJcERBZqI8Fb3XRUpAE+2IeMUHGK61wTLrGlk/z/oqINEYqzHsr6dwGHKzDA9D0iUS+
VsDwPMacGJin8rey8YjFpriGwnCr0akrvyPiHnZA6RBvWPfVhUuIsTh1KBR9TcPdfOG/4rkHXKd7
5CrGfV9RYxtcY+Ga6PIVivHsFRiYNLbCa3Q8m/ubb3ifo4k2sbFniFGTn09hO5OCSJlR7XjebEQ8
+SlA+BbYnuKiZns0XRnLfTlS5LxTbI9SouidaGQQohdiVShW3wSPe555uu81Adr3J1sBoBlrrHOg
pbcISyEvu/T0Vb4AxBUhBRe36rbI6o6dunmoI/0La7nLxAwaf3WsNw9t+Jvd4/IQbT4fz7sDeoZ6
mXx+EmJWaLIE7ICx9o7JsXddnmQ5rrDGJs/iCtFpRq/exfJObzvn8aFNcY5I/WjLs8lxhnm34RYJ
jNju5Wg4l5TtmesUIfFdwM9QUCnOYXJeATZ/pkRxoACMlUZsKhbTbfSCDGdL4GjlXxKP/5hjNpEW
N/5/CiEO9pigwG2YB2L+WqG2jrvHc0E5d+AWGo9ENwT/NSTeBhVo/wHoEvcvNs/xvF38EYW2Rpan
UnHL+oWFhNJuGTu19xtWn7b68ppeORaLzcZdz4Uy6FdoQrT6LPmYvzwNYJwNpUjloKS1bQt9rPQ5
QR/twqYng4rY8/8oOMZ0hNdzh9cSvGBs6e0R+Uyskb+VH7z0nZdO4jDGZsiyNhGFVgQtr/uSXi/b
L87VmRjS/WHe2cxY00TnOKO+a/prg97bxFwsnc184UAfDsECtVmytdHtjjX16D7iqCCXOBOQFDP0
xl4qcJfbJ+TyH98cy5tvxNLqzKGw/Wav78z+xdq7X8fzJs5hO7z/0USxubO6idVBRxsBbIcFSDO4
quiFOOMPh9fpIuO3I3kbgRhdt0smi1iuQ08y+oUeK82UTmjp4lDhqQsTiSC0ivMrDSbL3CxcleSP
fc8hwTFMMuMP9KGmR0KCng6ExtFKW7g8U8HJRWnsVkgxM2IlqEDhtEm3gvlGCiSGAKe3mC05N5lj
ldj+sEae143aglJnAjd2HZBkcVg8bC8HlLU5pMT7kcotNh8df5A0SdfBpj9aVqeSAQ3W5BfSiSHH
0+UowJxJXJxnZVNHAzhCRJcDiAoRw5xT5eWkuADo9dN1kmdCoZ97ZCo7E6Oo1g77SgLyiaCWYEBn
i4X2qNFXwODnQSxOxw0y4PcNrLeU9JvijGQoBaKvBfSdN9xnJ7EfVesT2RIbJW2asmgweH3/0CZ9
xBE95jb511lYxRnOTCHe1TWekvf735+OvEYEmLtUY83lGTNc0HTMQDhv74i8UJI7E/K6RcFq7/07
LRwRZN7JTNYSvfGpBMlyufAdtBQR3+4P9/mavFYjKswDqRdpds0j6lsPFpAdeCZ7MrMw+jy1UCM1
CIPzOTRKepXUfbQ4k1tenmPleLrGOsrAY/2Px37yMFdPO8c/EROvzYvpHpGe4fE0Gep/88R6yt0g
62FHU9Th+h1Ho2ELkqdiPtewxNeKVw6bNOEjYtJPASqCkUnS/xGzNmdH+O1aPH4mzd2IBFNPOKuJ
YUS3VOPcFA8vSLUjSuT5yBOwgnBeRlTmPxlpzm2VRjKkdrbeAIb9ecXAOrGjJfpbgsK+r9RcYow1
KIOu72UdxKzT6bJOideZc7RNOvNXQd+VS7dqHA5F+vP/iBpH7LHmocwkAF+AIl0Wly8IUrQEVQtX
WfK0nXdcjF0AYD38Wdrtiko2pljQL7RQUPddo2KB2NBYdhjDe77PHU8JGSMxQ2dFltf0Fs8vZJZg
MINb9+HJjzEUcmQUrUGVMFtGm6tnmFc0135R5y7GvxyVn06UfJ8W66o3w1UtDQPUnjdIrkOEQH2y
DsARwB+Uf+jwKiAuG4JVkRxRTtdJR6SZFzmRklncG1AUrKZEwhmbtpCs7EzjWOwC0j/87px2Nazk
TZDAhXbd+wc53Swwos6ak6TM25Q2c3pv6WflKNDQvW4/c8esOUrKuurzoQ+kfICAZeIDhHKLhbrS
euUeI15GdDpLMuKIsSuRVBtdPKe6uaG9c8B+THAXVihuAayWI71Jj21EizEr81ROFSGED3CxTo2N
WhMe5poAFhUzZKjDcKhxbt0f3nseYK0QNf0W+gLfAzhuywOqEajfYwEc1z5zXmrWk1dUxZ/VPag1
5qYkgS0uAA/NuXfT9aSRABlDooGhpqTp62Z1XgOo9Ev2lJQE2Na7BQL1F9eH4jHFWJVr4wtCpIHe
bXb0bBlvs4f7p8TzC1kvfkhkyhRIOLvURqapJb/R/6qTLfKte1d+vE+OoxOsP6/rwEqWfcoQoJrF
bUbUA8+T5h0SO7HRRF0v1VRoaEEjh0/ap28jTLD3F86jSa/LnTeTRRrOVaPStAKENtiLtIx290XF
+zpjGIpYlmSdZo09FQhE1fL+13mW9IZdO/Jsz5JRZJWEzzdmt7KudNfc72FVLk2P56JPWx0VkdTc
oNvMGJsdKWhTKmPEcPpnY2GNNtBXeftKqM/w50l8k2BcQH+mSrmegYQjetLDmUhc88JjgjmNasAw
bOrDa0E/8GbTvMWWXNjSS4+tmdhjgJYk5Is4JzT9Bn0zxVhrXU+6i9yDpPR2xnKq9YP9ujLd+0Sm
Y4+5IFAAKkBdsUMY4qCHYls01O9LsRF0A38MTSs1wXAQhuTwDHH8h0kDMKLHuA9iJ6c1nQN8HH5j
87Epr2A377M0/aKOSDD6Jl/aqGyNlh4VhtrRy7XDIMES2Ubk2/CwJrySwLQ3BkRu2ZANwKMZDEGl
6uf5QFGWGjMlUUUGl4IbUK/sLbT0yPN/r44YYIicbCPH3p7XRTapmiPyjPL3qp+1TQjyu2APFwUQ
8/cFOp2EGRFgdH8Wqnor+kCtkkm43oTmzomt5mlJDsIH2vGuiyMmk85PvBTMdBZzRJbRfwhbC/pB
vT5erYGkT9ECza5VDa+Ww9+kSo7oqD8ju8y4zoRUx+aJ52cNp6Zb/a58uS9CLi9M0EP7/GqtBC+e
5a9mAXpQUHtWXj84ZOhJ/GEHR6xQVRkZdWw3uoRzurWjPESAVz7cGglRNzr2PIaoTt+jRIU6ooSa
UXfWUjAUtwCuqSuTOMlnsAiUJS+0utVr/k5KYhukJEUPS3WA+nnozFQ/EwkIdfNocQmQPc9DAqxl
issXOsL2w9prMQaXPYWjItM+xT+CldjOqSyqq6oX6ToU61wQgi67jGSH45ELkM3RFElgjEmRtENi
+FjW4RWth/JVCtvhasv9/6Qpf2IuyHU4ZDEV6kYwi9cq2p6BjdFrSNH5tlbwwsbJB3okP+aOGZ3m
q90cGHHpV5SQ6GEV8F6yabM/IsFcsQCbv7QqxhFh5hQYL4mHl4wAdVlb/ZLto8Ud2OGxxNy1RMkC
QTtTCVrdLyyootnhzrraF+KanHst8Wgxt60NgPKsR6D1bFFg0twGWLGVbzdvzWDqR5Iv1+vCbhx1
p1ww2I79y5w3lUP/prSj2x5d1FRpKihlZtXvWxtW+L468hhk+4KatCw6I6E2+HTyV8vIhvlypCXq
VjTCt3LXc1eq45oWN9KnmnfHurANQlfg90W5QZfjbIqP5ZU8Np8BcQrXn5tAC3SVx/ucTvvd32rK
tgdhGyi6XK43ejnp7BBArsladTJkiTiU7r9rElvCKCIFS38aKA11S3oT+4vWhfv7TGjX5/ZXju1p
Fse5m27CGDHHPNl5rubFPMI1z+3n+Ve9Ks5kxZ3zue/vSLfk6UgZz0ZUNfMB/g6mo2e/5+Z1lbZY
KnZfepPR14gTxppcW30oYnq7ncPX/S9zNYC5zHo5y7O2xu8PQzgbZAG7gUYgJJh4ExQc1WbrCo18
uV4TKqjkV3wcfv1vNoEtI8iZGslCDwlt/IWjOSnH5nFOmW200bWkjOZUSmgCS1BgfgVC1f2D4Bwx
22Oj9DMxKHIw4C8xClBxNltyogIgCf/0kMS2aXuto2p62nQr2ppbr7PIqc4mYNbQd7g/mqb9uj0s
CoV38ycjx2/lZdttAGAtGUpNb/7qpO/hsRed9cEbWJwOHUdUqPqN7uG8aDELlIJBACmKzhudQl8A
NxFpfCAlm9x2MiqvO4b69oSMyAHfIeqihMrzbF1qYkoEckTWEgUyrrvHEyBVzhEtcRZgKGcGO9Zc
CPZ6pcfCjZ8H/xjyYg+exWSX9CYztb401M5cnGrjI+i+LPhoAZNpxO+TYssFkpj7gdxAdD0gul/K
TdkSE2vmeNafc2XZ/p7sWkl6IyEm6FYb1dQfErNFHQnDPb0FyXnyA7fZkeeXsxNwQiIL53QOkpqL
zKVN0NrumtgkyWsfmgZ7GomQCbINRYixEBfn1ClWjgVM2+OH8oHCDq1X8XxzjmFi23eUThaGsob2
JSisRM8t9jm0VgsQ+h5AXBei1ytbcO7bwpszcOd2yczLnURJHvhn0JQbIDwczuR3DTwd4MNwXg0e
b4zRyBtZms9iwHEbNYl8UvGM+nSroYJuBqCL6sacHfkoo7bNJIOCQGNsMHNmh2TzamJjwOoYORYX
JG86fT4ix1j5Rsv1BlvvaEKbjpftE+9RX85/R1hyYVjuKibu0d1znsa/HNY3j8xhNYUgGinFZh52
nrN0ZuZwwIK/L66Fp0r9p1J802EOq+rTVm5nVJYeEBR3S99C/zCFDboA5x9gZ1yCNLi9R5Dxumrg
DRahD4IXtOXRYShM61GUQ+qy4l3Bs4LZaouj+tPBzTeXjLEXMKDSyDpU8tkDSWfTddjS8uAfJUsg
58Dclx5v58xfrP43ScYFLIWyDjsBBwgUkIroD2uKRwYkJg5n00/mP2TYsC0E7NlwoRHA83m96c3B
Qd4i3/QRXVDFnQ3kKMuN59GbaVQzWZFiLACVj47zlj3OfyUJ8Z1feWNz+OJdOjZmCxKhzuYURh9D
JIGnOA7mkN0lWaHmfXzaNksZngGvzYTq+h3VZOO2WSH6cz2HlqSa5WNxWRhxuOJZLjZe03wsLdNa
akqwpUcip/kCFcbnTl+oDtK6FueV4ekGY0NyIwk6FIFgiD3MfUUv91Xv9tbfExdjOlpfDrJEuZko
6yStsH8N62neKS7SFeMHkVlj1nidLtFjcgZGknVecLckc+XJGJOinhdRcgWHxTrdvmcWbEi1Xr+s
8Ry4vPbOyVhbwwpYTHdgRQ7r7JdY0CMVRYw+xQogU5mdYqU1hVC8L9XJJmZFxXZTYAxiqwKLJ41R
8TJUezrObMFutO+5Cdwn2GRj+6laD2hdDZzGCxx1+xEAKVK3OSWpqTswJs8caqaUOmogII+NODm6
dsJPDn9TNmRMgDky0Y/6oQxRHfI2zrvzqS5rlzZ7ouyVQUE+nmfOfYKT2dYxQcb2i1qaqV2KWhEA
Xry5XbjRg8vbeUi/wV6FMQ3G2F+v9dwQItA4nRzrCmCfuOREspMphREJFmQ6qS9dLNODwa76Y/xS
/kbtPqjMD+6Kq6m3ckyIBk4jI982YqtHdJ4eLez+yrce0DxyJmvqJ7qq/Xz/dDjqxu661a/NVY6u
IFbZmKe1eRZ9MnjArktFQmoYtU82gyEGjQi8XoGWwDWMzIo10YFYdQEv+1mBray89NiUIozpUe9n
LDwJLb5dBHpyROKXMwn3GQAl78tsslg3JkKv2IhIIF66ayuByMU5efCgGvste41s6bUySLSsFWTE
O/D25foC1kaW3Mn9W/qNVffxD6APz+gHdEEdqcpsgJFIkPPYvJcLgtBMXJDBdl2R077CPUPmGau6
mYKsP9gFMXtjARRbfaQJtR5ccqzfpNutzSXUHUVVkyWdhtkjzmRJnA1lR88PjJ3E/xjBeEv6F57N
uIXkf0hxRIu5aD2az1O/Aq1nD0sd34oHzY1314BU1gU4V9bRt9EgdjRVBwBreGi4SdZpwY5+AKOs
SYIRp07ED7BObz4A5OD1u/BQNZ4fMnXJx0Jl9FUN0lxOC9DxAM5RvATH+/dh8s6N2GC0MU9mV/96
wefPiF2EZWPZ7oULjjuVXxnzwChhE+Y50A5EyAqdQG9LEi1ac26tXzKMO5oNEZcdx3mbTEeMKVKp
jlRxCPK89HNQpCmCk+PM7MohxyN3PobHGfMgX6N5J2F3AsXgwUCuASrman64f0STr9eYGeYRnmv9
VTwjl0y9GszUYb3gnEgvHMM46Q6OqTDPcFeIQ4DiMqgU6FwdoA5Y1est7KeVGzg8U0Fvxx/XFz4a
Gmp0HSMkDDE1zzCDo8ggVtPtA7aIqqALg8iRHFWsO2TYxJ7hG/FcEOcgQ3tdTldL284JOo9RuPpX
4vvmiE3uVdez4uuDRjlyNpl19YaL+WCSEG7ux/X/o2d72tqOCDIGKAilRFICiY7+YLzo9C5bc+uM
rsQvHmuTLc3aiBJjgtKzgAWwCaSIq4QMQPhQYex8QHuB9yCgrAv7Gh0FD3Q/VJt3kTmKwub6cr2o
dOz1Bja55T8Mi/Vx5X4pS93kHR99L+5pCmOiAN1tJEMLOl63Mm5Lgoe9aO4VtLPd18lpB2QkTcY0
RZGUVKUBaT4nyJ2j+cq5YtbNMBeLxRZ37Wvv8qCfuarCWKlCrfNrmUBVrIul3Jq+ro5sScvsWbJW
PElOmsQRf4y1kkMp0MMaF8Fq6aC5vM1PMwVWntv8y7vcjA2ZD2qZxTpsvIBEQLucbc9e9Xv71SGf
WHLXi/CObc44N+1MLOL0ChmWb/ILZoLmMqlt8mRjAeUZf0MTij5f7JH8hqkpuVnbyWf6W6hsX3Bx
jeeReAH158rGCsFg62yahZySMiLD/lV42T/zulKnX50RSca++MBszASRmuhTDqN5eIXV/AJ+/jP3
IDl3nO0TPqeYIywrBaK1KS5mUZOZPX9xP+5fvElHCk22WEYnY1+rwNw7eKy6Pkg62kUXw9blz/NN
c/H9feaSJbUgqa2K75e2BURcCv/fOL2F4cH7fEx7niNGmAsWYXy/9Q0QQmeyaSWHYBVsBsFUG3LZ
7FEm3yqPV06v9V8syDdzzF3T2ss5FmXQVAAnTAQb++1Qsf2tk1VYko8P7ij4VBytqTL0SxAhN50R
5jzp+tanKoEN1bP3bJc+KWiGr5G3rJ8KbCHtXvhzcpSHP54A1dB1tGEjUXWDlhr5jBJ6yWvDjwY6
AQ9E4xlR3FA0peX1gpUfPUkcd382JcHkHOecQ5a5Z+FlaI1Iige4kFB+MTZfnky38VyZazEV+lDf
45B5yOUa20WkGKQs9S0nspNZWKfgHNDZ/vKJauSD/fJK10f75Gm1WqFN8ERjDvgWKBV9fAAFy9y+
IsjZwwJwHsVp/RrJngppJPsA2fFEz/HLNrKrwNRssfMLGAe8Vc1cOswz3wgAqBLoGYO1Tb6RZBIs
zcL8kh9yT7U5Jzv5QI2YYixON2/VUjqDKbiEJ+xxQZS/FSHAs8nrBZ6Ek8MSqn90l7kv/hC2utpT
UsAP0RcnGSj7QWL7a5dioriuCVjQmqgdprMxn00dNqzKQU9+4yFQ5iaOJk3t6NewFkoLA+UsJJCy
9TZ4cuMY5u1dDp/mAeGOmdx8wHtqzRineqbVoiSDHC1pDlboLA/LcKdnJtJVUWy5MIq+qUtuASgB
qPFxRXfo7J95rurkG/3NNZtkFDo5FJMIuoUj6Ow37B11/LW8wEg0ioF0M9HHv4tvRiSpVzu6NkMV
6/25B+d+QpxyJcRkBudgYUfYP+Aqrw239M45WTblGPghZiRmIOjNF/AKxBQFipXgRdipA5CBD16a
ZzqOHzHIWKx5fImloaX00NscH/ud6wIGkWN9OIZfY4xPUkTXXNFABNXGFOCLqGlyE8Mc06sxhgc5
dClu6oBuuvQcw1EE08ZDBsRMHpABz8RpjNVpZng7ZxW4eYajiC0RVxIAWZxOKnPEdsv/3rl3GmN0
0k5r0ZPq0zJ7Z8ZrDcMksDpIpYpbAaDH1fJrjxqLb6o212XkPJoaY2EUv6mE2QXiTLB+wIr28oEO
y2FmwMxm5H8z4xpjXuK5GuBiU1oX4p02UmYKHwXq0VjKSBTr3wVr3yrPZlGLLKu1LKGP9Fu1SJ6C
DaDrjsDc6chszUvDTLtZ/zwbOmM/oixMiy6HydrAZjnvGULRzAM6ZHR0vX/pIY84YzwdDFL2yQyQ
KLTjL9wNiHUhQd60D0//dcZkXK+GpOcBNcNWsr9qKFigm9BCIM/D0+dSYuxG00m61Fyg/5iLueX/
AFqzRhbf49r5ydhiJDnGemhJkMjxPBxQ6UGjCfCEKHwx/BZegwnP3uqM8ZCy4jyLZei6d6o2Lcnc
ggBERuIOoU62KIwcFtbB9+d5lqUtZNcvwpzAGYvsma0Zpr/OalL0VnEhKqnW8JY+vDDaGq15/1bf
Ot/uGC+dsSAzzcj9uIeaIAuDuT7VlL0ZoAisyAb21dIvTR8wsU6HLkopsgNTd/GiBvAlaLzDh7fh
6hJjZBpRShO1xK3vV45TmkaPbcNApZ0tUbrAnrj7zE/ner/1id3JmgzY8iwL0CdkDjdYgbMENu7m
8KITbGMylh8calRpWFHrcywQUGVdwhJ4RnvLRlLaQTvDHZStfCNjumvhRrvM/Ig3HwhzONSm7sqY
GqPCA7JreWuAGmZBSGZF5ksP74QboU4lDMdkmMdvOOctWjjSm9MwIwmQ9Nz+nVf8mVSLMRVGS7Mw
i7JOufk/6IaPALwFWG+UmbiV68lu5TElRgH7MhaT1gc/F9Tt6gFLrDCMbNKuQMQPX4hZDCxQ5J3V
VIQ0Inr7USP/9axkfh8q9KxOVivQle4hBbdDgPTBU0IeKeapU/QhAy4GSNGs68kykL7oSHWap6D2
/HE+/W9ayLbnayKyFxd6cP4iPMoDUVMUXGkZIOaBLky2Eo2FyDx4F+BHB3oFzvpFicEnz8E4qI6d
AWgMDIhiWCVazk3Bo+S1pYZ+XP+WjeWCgkz6g+MfwryHSSi1YU1vnrWx6pqAOhYv458v5AyQGf14
5jigk90p+lw3EN0p2NvNAseG6UyJZgW2t8sYe4W2/hceh3OW9Hf/ab++yTBXIzDqZqa3GewXJpIw
JQ2MsydaZ+F5Yxw67G2Yi4NY6/QKIg4J9gEWvURAqCMQ3H2GJh/fkdxuBzm6dlqISn0ggyG8uw6F
x7m6VyBoI5tH3xykBTxe8nVy+nBMklrtEclCwQYg/QyS6AIG/sjbRnbSlbJplgJKZBHeVes+j5Mt
pGOCzK2Q23amdx3l8bwrAUDr7vsFhwTvvOj/H/HU9fPh3DQFeDoN66Qkxv9j7UuWG0eSbb+IZpiH
bWDiKEokJVHawFKpEkAMxDx+/TvBe7sERaIY16pf16IXaSanBzxO+Hj8KYK3RJss7U/e/hVx/hH9
2wjZmZVE0WJBaGHrL2dAlq2hVA9OmiXG5TlaUWu+Y+23ceOJVqohBJp0KWj8aAvWPrSygpRL5aSv
v476G910+X/YdcnTjnlNF6qkgXwHQsf9C5jwaYo5svNNvI1PIMPg9QnO0gdPjYN5VoM6u1wTkVrj
2W2PkW/DzcOyIxRrXz+/vriU5/Muyfe3YwBEqAKUhhWIoyQSZxu+5lK3uhMXQGZ9EkOWwCVtwt8S
GIMcqrTXSsVAKhmUU92T6qhrK5LcxOPG37MaTSQxLl0jxUpgQCkcoPoaYdoIk0aLFYbLOVA1V4VS
0S4qKjr6zwws3/t5x6QwvdZ+reAaK94p/zAP3VtZoJ9nE3zct/u5At8PSYyD0JfaYnE1VEjanPfu
x6l+PZjOX78JIn3QfydWR1SuZzxz1zAzIwqiYWq0uMJ8MF8IsyILzPGkIVfzsiCZVXSWAQZUp7Cf
j/ku9/538PGTB15z/h5qYCLoZnRZEdDh9/NgL8OQirGSCbRH3F+f6MJe8jbYD7+wP4FLyHbjA2NA
5Yc0Bv6D/Ir94n0j3FK0GZY54Yb/Mt2KfAQkcg8gH0lu29refpUPhov5uNwCacZyg1Dr/meeC300
CYpLoA4Qde1mBhN4u7Rq3ly7UED1bLOTnEJBhRpetQCJyy9zRVfYcCRSMGF0/yGR+ci1MFz6HksP
TskjKra6DpJMpIPRjDS8PsGvfuEnWmZ83R8Smds5tIsoGP1IoKXInWz7J0pXhXQLd13rnCfxQxLF
9clpXpN0BDNrDCtqkZ/dj6Mtfb4urWZpnj7xDkqUFc5CGyfvlVJmHgxNEiUTLCfg5YEJ/xRcZpKM
MC+BQamkd1sY8bgFB4qD5d06wQsZWbQ6iqwM2uoLz3gzUK7/SF5Nz4p6q9sssSYEPMZW+JIfrHR/
tFte2nCuF/3HL2Q+QhumXYllQviFzRqFCZD872BvY+nVDgjecDQWsYxtqhCVbik0PkCj1/Ia0ufg
88ePYL5PEStxGgo4JnAQqwSTrqhJuAaJuO4WPe8/jHzyPZgHPIoCMyvNK7RF1N0epbf05Dx/FR+8
8H6u0vVDI+bp7sYRrl0IjZq1bS/NGmzRqNb6T7uNSmQSYgowd+OdiXZ/eLQeltLusOEBBrF40eOl
xa0azwU9P34P87ZLMV5iraWf2bY/lLfxQ7OvRARFYU1azAfSnNHGNzkJnLmYbyqV7UZZVL5UJSKV
utkND5cnqQCXW2g/Kisv2PZIE2CnUegMBJT76KurNp+BPWyaDx60zQLN91dn21IiPQh708DPGFBE
RBYEO+x9t8d+Sqxh/+TAKHXY71gYS5PWBVliakkh4H3Gdfcjuz0skZjgToXNY9pEKSZykJpQKRfN
TZCLtHgiEzFAWry3FpizwKSFBeWCK3dL0+2w7inIQFoMBh0ha3MomJHBideZNS4D8rF3w5yo6Il5
SBKS2XBSc++47j3rAUQ7VnMBhxFFWBrUo2RvWPHrvyle/bA2BsryKhvNUMOdA56eUb3CQBS2kvHf
rRmv8occBkSy3FRawccJIB0kWIuLq3wqFzRQjpnLs1zO+6EwMIL5uOQq6vSwbbr00AkwXL6lAVWz
DD0eaM3DsCxrgmmIkqoLjGJ6L/pQCyb14tp+RJBAENDvSj/Zv7kkE0GMWp3cd2ZYlVQt+vbF68Z9
CwGU98XMdYTCc/rWhwE9JNNq1fchprFq2x0e5I0Psrot+b0C6F7Jst7dgvpkx80jzJrIt2R2ZDNS
jKBtG0jusWvpFVvUg8+IjL2V4G5ydzvNPmoTYYyP3GjgVBBNigSSU1kXQLqPG4iNLEduoXsmdJue
6M2CJo5Ukrch1kVAL5nsNiKar1XnrfR4sT3v9BhoU3VfVZUcUhZ7OB5vmKpFKwg6EzjP01y254c2
LJSZJRgtqb1rumVLf/k2+IGVHNOuzWphLz9pF8hl//R03yrnGuN+SGVgypCuRdJd6Bm2VrI3to0r
nesHO3/+WtifocfdiTuXnf8hkPGuUiMVy1yHQAy3i3a1axpy/Go+ACLcXcbiLGBNbJGBkKq6Ckaq
UlnYdPNeEHcVkATkXUdu6myOUO6HWgyICGOExvkUonK7dunqxEthYUDVJJoVO4tDetmMVvn0NT4v
j1fvS6ddNRx4phL+eAonyjL4gq0poWlS+6EhWmZpv194zVlz8e9Uydu/Ty6cATaHtKghorFua0UR
iC5GjEh/LcEHaH3yKFPmvQqkZAwEnYIoGsyVSGN1UXWYrzhp6zIn3S77K96lz7/D5bqO7WOzRzi4
obU+zknOX4qJXOZS9HoTiXkNueF2cy5PyNXIa8T41hH9dZwLOJPN0KSJKOY6CEFfXqoFRMUkOYkP
qIQfPzlXfBaRJyKYWxD7QZkbBkTk9m7fvuoOxruOy8TjpdLmo7eJIOYOGIWQqI0yIGgvl8jZpST+
QsEEs2a0vU5ySoOIh9Jp7PjkODlmmd3FU4cImDzz2n3nroIsaoIuw2awa4VJgF30UPBVbaR5mjy2
5ILYXO+EHhp722RJQqAi4v8Ulhq8iuOgEmqD3jb34LeOj37X0rO+njr0Z2BslfMNeeKYo5XVLBqG
DOJiYr+/j2TvgU03IQ/PS24zzWx0NlWNAZLFsMAjXlHVEB7uzvuTC/pez18qYMpAXpnrf81+re+j
ZOOyBDlRQ03+5yg1q0/hDCEIPQVe76wv4JgKeWmGW9hz5+OxIVgi+2MUBzru94XIH/G4XojOBQug
18Zm7XgYSfuLbH3ysCaUrUbT1k82slyf2gH0Wr8CsFzYnK87BwKTE2fDNMkoF4VIT1xInbLaeN4h
BB/p7zdrQJfgl1VL7r8aPNWmMhm3ZjHIkZpUOIPN+Rwif0peH9bS0ucuFJ9z0qZyGCzVZS0I0A6G
u3gKCF215JiRtfI8gn7lBdx6K/oLqFpwGVjm3n5ZQveEKNLMpcbo16Jwhs0EPsKHBbhbyRl0YpiZ
y3rSFxbqCLxPOOclTsVREJ48jWmL96KqIA5uTbvtIytaWk8+hqFW921l/rJ8q8Ucp69nWVtRU9EP
R3TTYe7w/t+fffumijAPkuQnF1ApLaCI3UtWeBQ97bxWPrDeehnsuSNCs17vVBzzOAW1pEUGvfzY
fZnYdq4sBzewnMF9K1br+n3JHUKe49CD4X+fIAOladQZ6OeHgqiqXm0sGMGWE0oG6D1SdnKLlnI7
YjgN0Rze2c7fhW/RDLIOUhxIRhKKp5fBwwOJ9XBxRzSe6XNMhO2pLjOjkrMcR1ofOxsUB6iGc2Ki
2Vh2coY6VXRi7UXV5cOIRRJwKSgJISiULTqSdzC2oCDA9q9fR2xk/eR+u7kC9fTbsa3UcnsZemzM
xgHajbPAl0OKyeM50nOVzh9SGOi4jpJatldYyIv9nkQE61iDR4E8CwSF/sCm+3d4Dif9i38+SH8b
BlvT6o0+l0sT59mURCT+akxpYwHS3SgQfnE+3mxiRQYzP4oACtpAWMKXaCy1oldT8dQMli08i7S4
8pA9WobLI2aba43UpqIYMGnrWmo1MxHpI2MLweqC0Tun2a8H0eH2Rc0i8EQtBkkMKanB0H+FbZzt
2CmXsmWDkYrjrs/6YRMhDHhoXd9JVQMhtlEQ4be2PKavHACmL8UftjARwYBEq+RjEpf4PB1sYRk4
p4oUlrHS30VrXWtcApGbp3pHHnuXr1fQ4ctI7J02lYNJ5bzFdaYDr01AXnwPnfDk+nE4oORoR64K
diDtdDlj0mi1doqVlpFmBYeX27kxi5Tfh8BedC295o06ROIpN0jcLcfRQtZlIF9aynlPeSaqM5fd
LFTY6AImepXs0MTw4TJ8Wq6f10VOuHRm9NPdO2rGSVCTRk8vA46apgh2u1UE/qiWeNvt23rNJb6b
6/SaXj52fOKyGFNkNSFt118I1thFlnL2X3msXLNBuqzqMsJ0UBNoEnslmqCWmyiDvVrBg2wXnr+S
D9dlf1DoPs0S8R2qKsiyy58x0Z7vX5b5h2ginLksl6jVfOVaiHAfwBi722vWHm7moUaap3R6i9Zw
l7Zy+Fd4/S2W5UjIE7GosehGPKn58rp8sPrAUjYovtO9Af+qTDg54Ftda/LY9r5Yyz72nqOS8LJr
3Yxgs47Z2kiFb7jcVbMWqinIt4ByDK0dzHmqMrgD/KGkgO1KjmYh9jtgp3a1Wh+/wD15/+vNv0Tf
0thjvEh+3qRDJSLPQks3wbr/oIOMcW6j2syRNYvcE1mMy2KmZj6qMjTb7aLA1jpHkdBqWbjP9fsx
xsYHj/dUzHZNYGr6P2fJ8shGpX9VxxLayaR1r5K1XYMx1OkdyUQdw/4cj/c15Hy6WzvJxEyiMvez
Ue7Ek9t516XiHgXO4lzu52Lg65LG4yLpIKFc2MNjDcrOGMsxVhvebNk8Jk9OjglyrmGkyM0VJ2cj
Y3VxUErEsBx6qvl80xSc/kDkiSTGQakrTLirVS8ir3K2aYh4EsmpeM6slbH1fllWvF8eE+cIt4/X
jTGPmxPRrL/SqF0sdTWU3Lzv3t3TUBAsSSNWsgyJcFtXvuTBFu8OMFA9xmnuKzW0xbmqoiUU5PJ8
3dAZ8eNQk2O0bj6yj/tWOZuDn94CBlFCUQ/l3IRMwUNojCamzrnszNJaeFaVrxOLn0+adQS/D5bN
JzVyd9VDFWb6Au6V0EJX9egVq+rD4MVztyt1x3rYPFJU/uc81QzcBUj2uxSdX9o39K7srq55UA9/
HU5YGNc898tFiDaSbKV1KOTwAktqpvd+CD2Syd2Xslope5HaEmb/y33iXsHIdr59VMoaiYo/56ty
7g1LP6EHZZklEW5ojf5u971emaRCBnvTwdNw19oHClYcibMh0uSrMuCTlM3FlPuG3lRxj921w61R
STlhFTkvvJV5x8ngj1SFpmCMkFU4pUt59s/X7WAZoLvNCEatRA8cXG+947x6ChhhMIGBXZeogpi2
veEdNM+YGYBSJUXTwgDX57qlNvZRWdq+xIXlhmpUp3smxMCRiEbp1DehM7jBFQ+sdyDNil5zvJFX
x/pv7ZUBotoXRezyhrAosXYb96NQrTz3jAcbvYuRdfk3pMXaBIQUBoQySr2nCTDXDbxDBFQXYlp4
IZc+0jz37fTm7t45R3b5XV4Nippd6IvyYmfrcF9FmA1arfZXLOFeqKT2LDiJm8QKdyBMTHaf3N7J
29KCe7+A8XSC1I80rRnwTLu7DRZp7PaV9XEh8XpFebadZLnOieS+PR+5s0kcF0RlYChIe+PaBoCh
nY2uzeqV94DNkXFMv+Pt3yc457citjKKLb5j6+7Q0SS7uZs9d6ZjOuivQdR27D6ultV6azQKer9b
6/HwmHoN+hafQzC9gMfBGz1h/9A6WGacWMuXvvP6x/sWMJvSxIZFjUZDaPcWmCt7qWp9UQwCRarF
EmOuyaq3q9hWL+4iId3KfFmX2KS8eeIldmbLs1PBzBXu29CsxeAmWHhSyfVCMBZw3gkDRvTXzZtQ
7DCAzQPLWa9wKpW5y0WQmGIBSpoTUnLn/S49xIElpui5UjhXa9YtnEpibnF6qTXw6VBJJrqhFeta
Wy3Oci074k5/u/8VZ7sFJ8LYphnQIjdKFkPYBoMqQeHG7+FeO6Wh3aysTMebUzhLrDtK7QfnQbbW
V2eJi63phPfu0Vole5unv4O5zUKIwDsrqdJlaC8OyUCsfE25bu7rOxtJT+Uwd1cMrkWfmiP0xbDR
fl9YBywS8nTLIWu8bXSKN7J4VdQ5vJjKZHIvTZ21YTFCt76xPtwIWXi09a7T2rqvG89Ebz0pE9go
lPh/TXRTH2XvDYxxT4bFe6mpA3LvQzFOQxqNgYaPhQM097tdjIld9HWGJm1+/OSX7+jnuCeNAZmo
zQot9CHNx/b5yFqvW+9Xvn7iWN+cmzf9QAyimJe2vtaBKJ6keLU4oDQ7hpa/4M0Fz42RaFMxDISo
jSm1V4Pa3gu6dPbo0lkdyOMrVohjmPa44fMJ874VgyRjL0ZVlNBvtaltWwU9wDO6cPeFG6ro0uRm
VeZ814l+bD9C3yUJ5oQhDlw7pnvdoJEeKzzQJ8Cx8zkfTtMwG6OpiiSqrO8hjmooyiCgO2XjUqdp
3MgaP7rQfl6jmh3B9+BmcOY85alEBp1qMVuEmSjDa9yUPgkWqN0jmEQm7Olpsb2v3awtTpRjASoP
x6bpqJHgFJWrpeIQX+6LmMWjiQgGj0qtXYAsXhJPi4YUO/UVvCyNdXHRuHxfzvxLNhFE7XMCSNdR
SKJLC106y04eM6ssCZ223HC5u3gWwYBSHYR661/wfTatT+Blrx+wuDXePx0pxwy3BDNr5xO1GFBa
yIs66hcK3ir9d/4mgs8/Fe1YsJE84bLr8SyPgaYwbGtFv5nDxn3fj6SAOaB0iyF4bvTAU4uBp0LI
TIzB4xBzG1w2o515+vNiDZjgVebobfkD1Cfnx8CSAH7fzKhVmjHctSfxsJbsZ/ry3re+2czT5NJq
THtUll9K43KFGCSUFe+8e3/fr9CsjzWOWwelwGdrE3r3Rc52FUxFMjjRxotrK8SwDPAE7kqEspIT
lm70sMkjgmDovzxIjcGKzigb2RQg7uW8IMoKZX20StxXiQNHbH9JqBd9LUYQEUak+0tAu4LVSjyL
mH8ZUarV6eStrpoMIgVD2kkxCFsRUfke3saVu/rr8WJ5eBhB0WNhxyM/fzbrcU5kMuCEpXhKHQYa
bjGGhN7b7fCwAEM7z/e7OV1/Gvu3agw09XUvhUVFxdCN6p0zktxtZHTQoW2G19VCweCeLAaY0rJr
jRTRwwlc6uLBJ2tu0DdvDt/aMHB0kUpVDAudQh9ik/OucHZ9CE5Weaec033ufS35Xsw8uH/LZHAJ
a2NK0I9DK6Qbz6VE6pDoTvIryMkR+WrO2ziPt9/CGGwapVoL6wQKUmG7y+r+bZpNE2t/G53GLuTu
my6KYhm66O4HuooPh9V1SbPhaIHLsDLL4oibdZ8n4hg8yg2l80cV4hbwJs6dkx+TTfkCxg+bI2gO
0nUURymFroI+RsYuhC68JgPaIDDsaftvj6kNqhZMt3GkzL1QUymMJfRoqI/TBlJQSjCR1FeIIztY
McbRZrY1dCqHMYIoKTp5KCDntgYElBSnFVpDMRX66xeWRPP6Imf7NCfi2IcqlkawqKcQB4YW2w3g
T5zcvU4aNI/shic0K+hkT7v6yaF6Gx5zlTw6w7bEHkoMji6vu6fiFaw49496Nsky/U2M5aTYsluE
Ff2gvb07YQ6bYMMmunWAyKCs/DS3nHunzGHXVCDzlqm9HsuosUvwPiQvHojyDu8g/UKFoXN2e3LZ
HTIrcU+rwwFs6L0VvSDHp1og2E5N9HQ6ouNcyYOF2hmPy20OEaY/jHmbcrVfSGWGH/ZSog3E5LPS
zeHbVADzEA3XJmv6nB61u6usRCCy9z/8d+Ib7zWaTX9MZTGvUWv210qg9xTdohhuQwbkaq9OoEUV
3n5HrxrWoecYyn4pfF7vF+8U6b9PQgGl7nq1pTYuY5+2+ZA49+11Nhs5VYwBIClNwmq4faXN+T3E
Pt2D7mxhrRG2aPPTEvOfzDQlE9vEMGTOaNMKTT1cMbNx2oAf7v39aoORxDG91MbUKQf05l5cXf8W
xSgG2tiwV68QJXgvuw/lFLsctJttoJlKYFB1VGuMDCeQkB9bB63vlAyA83XmgftbCQZQTUqurgcQ
YdPbjM2UK7TN8FtCZ13+iSpsT2g/5oocmS21Mtcddqdw/xf5TfuOMFT5NSyXkcf7PP8AlH+rxvaV
jeBv6YWxwVtx3rngywNCeY9wXOlkGS8PMVt1merHgKQvGa3Wi9APpAan7CkgwToJ0WtOUKHzsMPO
OuYF+QJp9eKRNvd+cmxxNsM4lc9gIR1DiUYJ8gcPfQSAKvRuwjfnvYjUHFg/diqGQURdrXV/rGEu
GMyoSLCraRWDY5P/AIXfH46BwsQAU0BUQBckJ7AemMQNCAEjkrp27tXW+gtzXk9fFzC7c+7CnE82
VY7BjhwedNlkkAtzAfIab+1S+Kg+eGJ4Z8jgxtD/BxA3tvF0Nsmu+VUvlRq9YhG+GlhjPdrTwtFt
Lqaa6sZASSr2YSJdoBsI63fYoJaR8BdPMd75MViiaX6c5/QJy0jyqKAucZus4lnHvDvyt3WwVLtq
WcaNIcMEYeequ/qI12iiH7dwwkwL1zs8PKytZqNspA1GBjinyNGQpd7VruoCiA9I2bjiJlibVuFe
3A1o8jhy5t/kbx0ZNEEBV2rEESe5QX2xr0m3oK0NNjJMoD/8SGvUqPlL7mYHEyY2wpLwjmYvCGYD
7SjjFTqCbiRzWCiF6YTfj972zQmd22xCxQ0fOFeCnbMUcnVAwZieaz/a7goNf2BMOC4eabs72Ia5
NXLed2QQJu7GQc9knC8aJrCUU15i4XRloen9jfLsBy76rbBs9/5H5b1HLE1vIuk5cg5QEsOroPDD
W3v6ywPdydbBzDjvSGelGaJgqLIiIs7UFMatM6N04cdUxd3oInGDHgBS2K+qt4aGaIYlHO3mjnQq
748jrQ0loWEJWMzWSOlV5ISGbXuQiWo9CO7awiSdifYUXmZlzgvDeK4uqTL1+FQmHJKSPGwHLK+F
0brNu4628Zx37eescyqCuY1qVFxEuRJhnba9/+jcIwecZ52jqQD28R7NQFITCEAmirr+aJZAVItx
IAcjGNhFw5E3h6BTcYxpLLK2qBcXHJlRkjZAB/hfHAGznadTCYwxNGrYYxoCElDLRT3tg6TUAwIB
3H2j48phXmxQSbV+00IO4u0zWA9D6+TpT3B9MGDPEUV/Muv5TFViXu3wMiRIPt1UsgGMiSt6YDzD
VeLluWYDpqkk5qluyiLEss6RghN6+MQK9NpKTZE/JGuwstp8pvI552AqkXm4Db3NSqQ68LkKopzg
0PFfNM41ZTMpWZ2HsdpBREPb5uA7whtHHvkVnQtPXy/3vxXHvtmdQNe8kCP90uMABye8uIbI3bLL
QQQ2956Vg3ntqDbgdYjA7bNeWjxK/NlU1+SjsACeXNOygIHThMD5rFmKdSLAhK1zOT1g5yzX7GYz
/VN5zJ1Vmjg2WooK9lk8C18ZKVd7NHKmntJZI6ZvlutMJM9FSJ6On1ybn389/kZxNmxXq1EZu4EK
tzsswKG0d7wLPOdTTfVjL3BfDIkk4FphsqA6VFjVfiXp48MSizLRBMwxQR4yacwlbgd/kJKQWsh5
14Pfzj0Z9sEjvff8yfErZrMEU8WY21vlV+zklGHuoMiWl9Vv9e3z/n2adQwnEtjgfWzBO4/NuVBm
hwdQXl4IhlaPBzqYgao+Gtu8Y4dVkhte4ZODuWwEf1X7cRQjHOLFe+L2CvJwlh3xEuU2LoQGf/3F
Vn9vwhXSuSjWtSdFtZIEnGHIt3CLTv/glv1t6Oy0V5j4hroIbuCOBBX2QoBN8yNw3sDu8cuxqhXv
ieRgITvYKYO/udcj6lqUj5fHI4+Ul4dS7IxXLOplgj4WaucZHvrYSZcV2ZFLQOSAKC1It5sYrzHv
NnPPkXn58zjuZZAHUJPEDt9xGdp0LfEvrFJdPqGx5b+8zuzWHKHtU23McQPgaOxc0T4V2KaqYg/y
ClD1yYMqzmPJLsrx1U4tIul231R39x5+Bk/xY3zKVsCq/w8XgQGQXJOCtOipOBve2nn3Inhn041E
K8iIf0C96ILVffchhXf52CheL/0RPJs3NEYKxN0fPOXkOev1bX6NywnGeV7YuL0wLvJw1aFhh56T
827nowqbOUszcp54SwQ4roHBBAtFWtejIt++nf+YbRGn88oes4XrCRyzcXprZKjI03gElNuIWkFL
/YbSzxHZdN7bMpvWnIpiQoU4LfJBueKaoeUJFFYIkpFHDbBJ8tHYErJ9w7IJrDzBwhO6XYVHOsMD
F4NxSdBsGwaSCEVBVOAmdrn0PMtBAxFCCdp4wIkmbvSzd1x8NkBv1ahV4wHiGgsZY+Sosf+2J5hA
fPTI6/b6C37XcXg9Jk85pTfnDmTNkgtMD5vxUJJU13pdh/yYXNGgotj+hXzBG+foyXMY2C06YEO5
LBYyxU6UnlMnRCs6L0/MtVEGUwZtoWNVDbVR+PrjUvae0Vhhcx9xnmvCLsURkXO8iAXklO4ZvRUI
AE8JCrW+fVjVRLEJao+WYy3jhcXLCvDMxWQyDy1YI8dYhugzbVNxP1bYJIVXoV/S9Zxe/+S7nkZ6
LJ7YWg+YCyDVZrH9TDrCTb3M1XAmdmMykAP2srhM2pvdILHUrjClszrRbA94Fd4eVIzqUHPlADgn
ZmQbgxaymJtSBqHhqrbty7r8WoP5+74QjstuMujTG5oSyfRC2O+vy/t/erZgMj00BlvEWr/EPs25
uLt+tQ/QooVuJt/hiOFBmMn4Ke1C8itThZiXnYrczr5HEPf7cQvyITTg2pzz4iWSTAZBan8sS51+
lA2COPd91x32qwOGOhfeQ231HhiBOGbAvX9MnDMYsRYXt9QVhlfL1WijxIuWDJIvHbTito5sPWP+
nrJXcb4fvV13wNpkAGZUhCEWSmobrd2+jjBy7BDnaXdfiM42Bfnaf7TbJFu8gO4JtxukCYfH36+D
a1mLN+6DO+upYGQbOG8gb8s2DhpV34AeZQFQqVFJrMj+AHYgD4FWTuiOXzCBvfC6w+dtdCKTST82
Q3f1/ciXTteVMHoPw/YNtAVOZld76o4dj+Cd4TU6z8fHE5nKz/T0Jel62Wwg0w5Xu7y1RqJ8iusM
vLB0YxvlVOTYyyxeTQQy993vGhz6aFIXMFCIhAqwj11m1n0pswHrRAhz26NABreTBCGKJTz6h38V
hUz+PHO99Uy7RoaGP09Zj+x4dNpT/zFEW8ql+GyVz3QxwX2FZqmIjIlI5n7LXbq41DJEYvQ0Ic14
/m1Z152+AkWJVebuE9caqQ5/3OuJQOZex2ZThtIlkLHu+nP59fKvGtInCrG5DH0cSkW4wPA2cBcq
rGXMLO9NspHLXdo8c5h3n7+VYRMYZRwI2KKH2xyTzsK2EHT17JH41NBD+wi/5NcviF3TZVG8Tnje
nWaTG+EirOSFCMmbM9rEaNvN6pFsDfIWYAaRR1g1H41P9GQQBKNqVa8K+GjgKwU9JBbKYpPZo3by
akyLYRtk8ME92llonohkAKQsZRDRCRoU3GDmfd8eE7vyQluKiIiIFfQdMa3k2egr4T0KnEvOpjxK
I5MTFNwkkOi87Hbh4y5eunA50Thje1vd21rYP49FkEteWoBzM3QGXII41rI4xVX8ONEEXL27f9W5
H5FBF+VSl8mVPj07dBa6LlgDvEdCa1DYBcfzVObdr8nnY3BFN9JLcO1gMZv36sm0skese+SN7P/D
JYCXCJYxUxFuQwGT1rbxEomRLMYyNHpH/DjCKFePeEvXERbHPGHBHc8Vnw97lG+JzDcSK5BbDFTi
Jlm9tytMCcHxane0TMRLA8w7exNZzPcqLw3G8mvIwhSF/Y6clHsAsvwGsWXiYLb66fPzvoHMEnVh
DODv42S+ma+I16DQIkCz/dEcMPKSNnYAbrCixx6LFZFWZEt65xf2mC+PqJ9/hSR5oqHHcnyMCd4o
ThxLxf35Unz/HOalMLtcEeMK+tvxcuhIukqPNi+b8w92+reQ26WZmFBdXH103ELnLF7mr2rpkiWm
N1/QlHD/cDnK3Ex5Igc7ifV6zKCM+oHtaXTJgMrBrdmZr8nnu9nTRESulEEapKGMfPdei+ig69ru
yLJF2ui+LvOJjG9DuZWaJpLS5BqO+RWHhuI//kN7O2IssbNtnncy7y1/fx3lpxfZYu12FOYQtFkc
w6PfgAV5GRyfLgLhcf3/w1P+LYrxH/M+keJLRI1/d+v7HiyohZSY4Lynz8kmOCEr1GFcIHlAD0nE
w2aqyB1blxhc6Roj9YXqQq/e2X13V+B0oZEkQef7mjLTUcpQnr3Mv3PfGjP40upBNepUZmO9aOsK
DV1ruCuLx80nd5LkH96eb1kMtGRDU0RxDtvc0L5dd4Em0ZUHZjoHASTY8jmq8S4bgxxd0RVDZEKa
HfpEfKpfll88B4wHHCy1mCoajRRgeP60oQ0xaK7FsrZ8k4DNROFhB1cWk4lSM2Hse5He7J2rWWWE
naqBuzjxYijee8oSig21r+Xa7Sth+7bm7d4/yAlj0m9vnQ2qKt5X4qrFeJXmcE1DLaZGL8LFMxAb
oomIdifch6tZvpIJMN4SfRO4aswwuQq3h+S8y1fvHwuCGB8OHYaZPAxWoDQH8o7cGtBOy8s5z/p0
qoE1goIqgL6QUVGVgceykskIECpnRG8H51mhlvwHbkz+PgOQmtzLaTUkcMxNRCCg5KiJ8DnwxnLm
M8oTMQw4KsBgX6VqvMAZ1ndIlCO4vv+VZic4jYkMBgJb4+JXsQlVsNzCpbVTdNC1G+MCNv9oF3q5
zR2pmwXAiUQGAPs48LEs/Eo/juTVNupUZoyE7m2Wk/eS0Q9x70MxAHhpaj2KzVRGHru06Zfqt2WC
dZJLsLTwTpKe1D1ZDPwZY5B2ioKTbCDHdkNbQ+kUYRrvzeQY381qJveKbp0YFayIPUW5XZ2O6B3l
7f/kGd7NE5mIUPOr3uUpRLyglF48tyQZrMJwuWjO+Tw3qJrIkeKiM6IAcgZvc9a893S96MkVzSMF
79Dmnadvq7u5cRNRplGmma/i64AnEgsuHXgVHaHdvty832xKbCKJKj2RlPiLIm0MSCqcs72/8Wff
hrAdeLjW5oVXhZ1/PibyGJQYK38U2xyHKN826u4wa3LQrccamyTeMEaALWi8pN+sfziRyGBGXIx9
jZUx8unyoi0wm4bGqSfzlL7G5N+9jRNRDFhkCbYMVDIOM6Yer449XmjhxCwNqjCYzKM7nzl4OOvE
TAQyiFFk/mVYaBAoeNr7Zrd3UfAaH6rf2Ij6f+gR+PMkDfB5SIqJlSaSpLBxUOubvoqxbLgzabwc
XZ0oT2Fht9K6Tm3jlaPan8DxUxjjz3Rlq7RiXOBWg7a7t5HYwb4G8wk1E/yP80LOZKJ/CqOaT26B
uWiLFJuvIIyy643bMiShvUJnU9XQkhBP3J/g+1Mc8+IXlVK2YwdxVbmt7cGS1gXdIGzru+3FQvd0
Tze52JwD/dPN+CmUuXnh9ZImPUiy0NuHkKUzsRatGlxwRmF33rjg+qN/AstPccy1E6OFKXZNCWMB
+ZdGrr8EdPQt7+vEsxHmvl3L9hJ01wbg1dkuWDaVRwF77SzrvpSZhM5PVZhbNpSg+1d0qIIJYMGK
r04WYCJi2CuN1YjwBHjmQT//z7f5pzzmbdaNqNYWFeTZ8n5XnuIFGXdIVHHhg2OGbHgyjCDvKaXb
J0r/Kp95BvcnOP1Qg6WMzvH2j1qBr4N5YYzfCbhZcGl+gw5OcdLwoHPkceybDUwWmKQZc3pqu5fL
r9DtHq88tOV8lxsT6wQl2iCuxLyBQhj73kQnpbO1hZu85Ij4eUxoM57uz8Nj3uWFetHT0YCsl529
QDOdv2ox/nZb/sU5txn/6acoBhj0EKwKho+DW5gEW8aaxxByeGmamcThTykMHoRpptSZASkvu3Pz
8j44JhnzdWOXGo3ojo6lkTes7XhYvG12m8V+t7GtYk+5RZb2v3AJfv4WBje0S9ahN5wa/kUjjfdX
vJITAiY9XplgJt32UxCDHLGQGM044MWkG63tLlrplqlbV43Y3FYUDhbe1i9PjLMRo6CqgxbJQ7Kx
85YY2+F3zJtS4T2UCkX9iZSxEhW566hZYvjTNjwTKw33J+J5kYYe4BcO8P4ZfP04Ppba+Fr62FAu
4Dud+8BRSbkF52KAxitHfWrDHb8gQS/VHeBlV2BVEkYgwgxniBbnsFhvUebULVt8NDGAxrl1M5n7
n7oxPoBQSJWQ0JPEo+K/owkLFMZgQDp4WFCy2qJph/ta8t4xhcEUvfHroOigng043u9IuutWFtcn
5eCwwsBJUBWGX4+Qgj3u63QgyEbVKSGLZ9UDUqICwINljqehMMhSDYOZtDKsZNy/GE8FakgNN0cz
E5H9/FwMZJRhVvtdV1FP+2yPSEX9P9K+bLl1Jcf2ixTBeXjlKGq0LcmW/cKwt7c5k+I8fH2vdN+4
W0qxlRXddeqcOhU7QmBmAkgksLAwgAtpm4T2Y5VnbR7lMKZcCJpeJ14SNIfrnPHrLFdPUxBnl7Di
ug6ryF4LxdBW0cWsNQ+jmgtHf9eXj9fCkkYzAeaYi63L1e+edRb3qjvCdysYwrJmT/BiWC7dAYjp
XaouihBFhkKjDuZw29op33GTsbJ1M53pN5pA8wu3YxXJoOsXjwqK+WelAtOSbuxRfqoNL1hxhyq3
B7eE+YJtiREZspwGTT1c5kotjhfcJyLqD1sMxwDQKsJTJduqILhoAbUXjJPZgroq3zKcMeN+kSnn
IeRJm2TkKksbW5rM48JMNUuemM8U1klS7oP3EZK2FeQQEoMptPAuSh0kExFiMVbEE8fwwN3LlOPg
62nMRAy9ApTmdauja/RF3k0fyIIFqIkxM2GsYIBmYRK6Ac9M8gADWmF7+dKMA5HCLD+zVkW5EE2V
soyTIaY3X8/q3rEEu29tVIkm2142MutxRH7u0SZSj5VKKMZEIW/ZV5lHfL+eLgbngrRhwHStammC
z2C5VJnzQVn+mO4lDFIp60aBbGbYGRffBIVIYv2gNcJ67MTmHTI470QBvFkcjf5LiiGu+mREcNwS
8p/Fs1SbDKv+H9byTwaV6uh0vh3DpifOaz282cg9GOzWt3n7/SeESnGUWlYNkw8hZwLPrE0vM4EG
2gEKtMoxhZfl+4mZ3qvFP3FUeKMmvcjVI6KA9RYjBrdmbZFxv6ytY0mhnJKi5KIygQ7s+HrhDB+z
wh4f/kz1ifj6f6ugnFHXCFrCV/j9BFOPRIvfodUNoB6GmN/K7aPNohxRWXSDPwy/ClB/6s6E9iL8
B+jP5ls3810ZGf3GHDGShYzH+4lPjFXOB1D/VknFNqOa+VLVQryzx5RdF8ORmWlf1kFRTinKQRQt
yWSFZ1zQQAjvj2BtewrArveOPT2sMLfih2VXs+91zALjZAHmq9A+YpFIfdOoE55EoRFvkl36zv2V
9q2X2wmamg7xkgUsFGeWCciDJvAg3JcEwDxhFVfPI00GXF0oKwGhKHqMUg8p4I+gMvcpClbBbu/x
65eFicFImzcFc8kuRhpgCEK7qTc7+9S5B9YGzFwFMidxHM+pMuYsytSup5nMqUETIFxozPNkxaGh
g+TygmF2mHuNaW/9cogtZeez7oSZjZd57LouCTKGlNDYj2bo0qAsdJz2vvzo3vzNYrX6EWNDfmJ4
57k79UYS5QDQTh5MlxCSKgcjvuOjbicg+wW3YWtoZuU8NpS50A8wfVnnsaPoOVKpu65ISwmXAbQ4
QafTtsztTjCmAI9gEVCFl86UAHevp91iOyhG555QZ2D27czcR4ANcCBxxFgHSZSpTxiDYagkf4Hw
aCXsvoZlExnREsGYyrmZB5poTJuc9j3Lm5MbiHJQWLQmcCK4YTj+t5PvSq+5PskWqs/rR2Qj7W4t
eKUXGsLbM8uAZqa3azqPoW/YXI6D46VcUbaIlXwoRQiyRgwGLT85Um2tXlNjr6C3ZjIWRvbZ4d/E
LR+ab3GErLm44ggHg6Ya/BPLcc1gn28/iDKhmNfzJl0I+rG2g902daJVbX4Ey4Wh7tLU6HaxXaAb
noXTIr96t99X20Cdst+Hvhxw2IY0MvSXZAONPrDOdMY5XG21wlFRh9bqdc0Hsn5cx15rj7rZ9Y6+
k4z6CN7G3CIT61dxwXINj1em0GCHPEhkqbwo5ICFVf8pWn1txE5mygpGnYumrZwLi5lIYgmlvETY
p4t4yrBUq/IWmMi4I5xCj33DfXilc0BpaJIiSbAUmrxgQH9kU5SJfzxz9vEYmkgonll451+6h1u1
uBVCWYcCiJR+qSDk9bz/6zhrzSTde2hF5jsjWxbu1kFnMmC7ew89YMEy3D9hpid6+z53u524yp4Q
JD9jlLCxWkUOpjVgkDzrTfWbZX/0ieQorjxFEGEAhS/jEy0gUr++SFtvh67Rc4+u4qO7WwFkMK1W
vDnZ6NBeBaB4enwOMyEb9kjWNF2Do5bBVn37AVMUyEJV+T6S9JPTdYa8nJb9+2U00mWxX7yzar4z
j8gbeTTRSFCKTdF3uo8bKPei2gDNEmeXq9LUzXAXvF+M4bUyBYbxzkSMOqeDUVMVZYytx1pvVxmV
F23Ii1wiTV5kJJdkgo8GNLAgB3nf4LRPKACzznYGoIdLALc6wL+AKiEyvhUa1Kkf11EvHRHW8Bbw
Uag2l5a/3332RmG3topb8fD5+DxnOixvhVKxsZKHPg9+UgkOA0qNeWCYw/jXtzxne16DTOr7u1ha
fbcsMXlptcLYpWclM/SL8fz6+Dvmzvlm8ZTtaQu+WzQlvkMiBKbFKrWi5+DZf/KM8Zzbypv0tTg+
FnnvtW5XTpmSAF6vMS5b6YgZSh8XjKb3qsBhhYhEUSh7vVkWZS5BLNRpIUOIpe8/lL8vUwp+EqSe
nx+v5T5suVkLDR0I61wdKqGTjpob7l+exNXi+7EAlnLS4Okxuqg+p0PCtOc+GjyfRAsAWcBjJWsz
rPpzChqKnuFsZgDBWBbGtKuCpgucSjNrJGNWLKZ0xO6h8xGQXDIoe3s0FqT3Zf2CwUWuKZsHbg36
hBwDEEWPsejZbb2ST1nkQgJ9fSYPxDgywtdH2vNLE4TQ2dZLzKc30jK4Ox3CVWgj18Q40xn+htvV
U6aZBW0exQlW352jT2UFyxyWg/ECn2s/vW0Kb4e+45BVvJtzfTd7ThkiHjT4Y7LnpJ/Kcvby8ugp
C0ChwSlMuNpXP+MX2XEwPzJzv7PWcrXflEmKY63kLdgQSBEzQAL9NT14xvRs29nTp7QhNDim/r+p
It7uM2Wjkqh26qTilGvbya0jnB8IZQ37XWXp80x5D5JUjpcQyCDXRXeMKXoU54HG40RhPl/82nMx
jgN9tWDxXEbWaLBq9jOEU7cCyUvyKlwookBt+AkCQTsCukAPOvQCkiTFAp87ctm5m5t4yjFzpLOu
9WqdVEBYoMgHrCrEoiq7vTi85KU7YfOtHtfP6QfB8LPSiHNx0c3OUpaqTlmhYgCthKoYWOSTZel2
y+GtMPWXv6i5gwLSsD9Pp2qbYJd171neq55mp7a0Yzj8efO5WjpltEITYkZEhg9JUCfeOp03YGQS
/GS02WxEDGVcFRbq8dx/UL2Yv0KvRFOWW8ZKxssJRJf2K1AggAkXbjUiHuXA18PyEzOpgVvVoqxG
wCCg4nLhsNDJ7HK4Ju7wvqqB13km6X1G+M9aG81lI4dgdPL9CYq8RUCuGR1SxcCME8Q4etIZnncG
RXmzNprLRqswdEOs4Ie0bbkCj4BhuMCro12CsKbmdmSpjJtmppZ3K5EKOIswSaKkgUQZmdAPx028
5eO7jOV7aEabemoyLe0h4WI58jIw+B0ZaIsHAoIRViZn/ur6p4oa5QAiUa5EOcdxdZa2qg3BtI6/
V/YTxg0u3HSZOQtrYbF4SufjhSuxlBcI9SwW+ARiCQMzYf5CiOJ4mmUYf4xNb+FxhCmHzveSBfdm
WT1Na5OKqpaOBQS/nslkAcfhYfTFaQFu8j8bG++w1WFh5WZqxiZLV++TgbeaQ1l93KR1L/UQDbrp
J8XkCa0p/PsGeB8bdGcHpE+eNdaUeOLF7sLaq42mLups1GIk6iCUI6B9nO0RFMaeCzqWnQB4AEN1
WUukXE0cJqkutXA167XSmyBDWpKSCpPoZu5te32J0EQ3jVxpSagJ0jF8Dw/Ct4JiwOId8xOYhLq/
OJ4H+0fz2gw6ZtxyiQh9CTfyPtmhe2/bvlYb3vryQHvWGC8vuLI2OwHNnjvFQIS9sVX33TeqiPSW
J1//tx2m6W3ioOenltirYPMgnzLAsgPOZNEMbenlsaiZGvuNvtKkNg1mkilgaCaeHOwA3KfjDYZh
RCbU9QTqRqjrD8tE7gswtyIpb9QBuJByuYxnxMVJ93Kz4zwU5pZgmNKtfg0yeFSk9ffFps6Mx4v9
hfw8OmfKIcVxIFdpg8UmmGCuGpzZLKwX5yharVv6BoBqAOCRZDfgXrCjtbU+LA/m+/sbooXJfMdE
F5YpEYGPPogKT0KprMILh1tAwfSqrwUeEx7vdhjYsPxpje/Hq2cFZXS2WeMudTjW2PcEVKetjRSV
A7YVL3L5zBD+vJOGGHWD/AJG7H4ibQhH+fgDWIulvJQSJm0+xhIu1a8/CXO+I8/YSsor1WIh9pjq
IR1jmK0BBiDQptmPF8CI3zGf/TZ+H6YmwnwNeD45WDuY0jCB9T80gY9eoCayMPrWxbuoecHs61Jf
ckZ+YpgO2aE7ddE5VeFQdQP1ONmDq/cD57dBFOs6jDXfyF/SH/CSMCTMR3ZXIqgnyqLz1VCcoCSc
qZic7T69vfEg2yNzHi1m0Dr7oL8SRql/Fca1z2eahPaYM6EKIT2+LydMzGbS7bJ2jrqWuaEJlHrE
stZRbk1ryZo0y2LGWaz1UBqeY25gGvIqCXjOgH0PmKL2NdhoIY6sn36pg/DhVTMf6+R8IKmreKYr
Isad/daYrnUi1uFMpVAGfN5K9zBluNKffo0wfPnNrMeRuPdeAf+/MBpDX8ndouiTWEZcbG2tVEO6
STNM9PcyJc1eEv+WRcPpSw2shEEQyb9oJQBhizOT62r+zXQlg6z2auvGSpdAsO//vos/OsyucXWX
sM8vrNR9ZRwTa+couyqmhtdGH7L05dYSUaF3BG+ws/ddy2qnE2ejwatlUfcrKrZ5yQkL8ua1tqQc
8bHftvbFs2rTOb5gZpmOod8bTLdoNzt0+q5+fsCixIT8zr+hrj6DumwH3Q8Dv4JiYvwy6bTzPaf1
hDULzzHDx4Zw4koO5USSSGrb2A9gAOvOKuGKkZhEJ3O+RpIBBQlQZ+bm87PFIiOZ6Vm4lUu5FL7v
Ul8csb7X8/asOu12et6diPqYzPh+znuRKryiKZwkCHS7dtd2pej3qXysVyiBFYYy4oG/eI086YxQ
AeHSN2uIIrktaUMXMVBMEVByETmdOjw5D/xC5YhE48IbmO/3yf/lGOHY7HV6LYQ6ua4N04XWFfLv
eOmP+jPZgY96nf1szxFABkglWOPmPyDwmzPFa7HUwUlSofiXiYjdNlYYkdZFkLza/rExassFnYWN
kUtQGUb8NfsKv5ZL3Q5S0U6LfsyIS1MN0PMQugewYm3sE5h5mHfrXLT1T9pdrNLUcucLAlnlGVgu
8S3ZrLoTaI1YgmazM9eCqKCkyxI5bIkgMkMH1IQOMpugDcQwDwNwH5lNkkB+8H/WTWBTbt12LGmN
1JJ9xPyTlKDUzJ9vdnvrrH1fr4vy2JV+6dIa7xSIqayz5qooPKpARFzW4UsQG5bF2snfppVHC6Mc
9xQHrSwKkIis6XkrI2l4Xiy50ph0S/ljWstXQoI3rvC3+4xOodNpZU/mW54CVGaib571PbP34/UO
UE5AFMuhG0V8D/L/TmYX7vCCoXxib7Aux7kTldAgJ5NcPEq91IlWIJpph6yHoEVubPWzAJ46J0Cm
9sCywbkI7VoSdahSt9D0uIWk6YCYc5GaGB3sdHAAgDbBy5H8pQFlYlz+c/77Wip1sLowZupQDvIx
1o0xsTKXa5AxmTAX75nQbAhI+n2zMt/kN2llkhQyBQ9IXl6gu4m6Fv0v1SjL4OrlweNQADtk8Ebo
yLp1WZaV5RsYWYpRJGa7zHwQkY3u40XPevfrD6C2Oq6GxWJI8QF5bZWvqFhx77q52bTI++GWNFT3
zeQA9Amfp5i133OnrBK4GFbOqzw9coDTc8idQhVJOFBm7LevxUvwHKbG6dS/hSizMLRqhk5FR1T/
Tx51vlkGUGarQt46viCyC3lTsTowMhfm5Q04NeT+Rmez6g19I4MXrLBDdwR+eyn+L+DpGAMqCpKE
sVC6oNJP/KDnEkKNox5TgI85yQjV596RVw3JK4/L/uv5WZoMMpSKcdYzCn4jl7raskoNfUDUVTzk
wPqIztczBhXzx68JCvciedLxTw5evdX0sWq2y4X3g+Hmj79gBrl2u3Lq+Y8BySDPEfAFwVJ+Qy/R
FxpTnl/P0uq8rlffgTMuGYc+91ImkE9VBjgET/Lf7Pf16+GC5tgMqJVjnzxFR8FCMntcZw55KT/X
69CV3x8v8bfhlrLoG4HUEsc0j4K0W0DLgBXkM4x+2g9WtOQ6e3HKvM/Vwd8dVrYRvv7m1lHDRAWz
AR1kAnDo40+Zu/MlASqvK2iwEFA7vL2Cx0nhey0rF8cFZ1W4CJ34e8Hb8nrC3eSYhrY3+S13PHEo
ET8zMUgzkc2NcMrapnSh4zUM4aJgxoL592VP8uwXe1jYAPeDvnfJWC25fm42HstURFHjge3lgXSm
0j5aq3ELrhr8Y6CZzrbYXQ6SHTuqaqRIfu9ss7NRMTazPWOX79PSlFxql6uLFsuhALk17zVv1Roj
VsG5WZviEm8q67jlkB1OHcOtHfeYW44buDGCgjj0DqmtKwAH5W5qik+Pd+P+Xff7VZg+h41Ayzyd
cNC6xs9DSQTmTf0jrvVn2VydWK1f97nKWyF3iYYCtEcaByF4u2ZLeBTVOK8vVhfaylPiAhmrPam+
LY8Gh8ZpB+4N2eMfNNoJE+suudM28iVAOQoKL4s8/s+tquvl2KVCrmC5oo9K0v5rT2agx7WV+4DD
rsKBcer3CR1KIGXmXClXYdbJ/nGolk0DYF333W7V7WRXu112nGwM4MSjXVgy5N5fYrdyaZrgvLvk
PnbcP66Tn/U52RUGBiXkRvLhO29JRIARKF+R+Eh/esZEiAPLg89a2b+NVilt19IixcxBzT8WssHV
RsMZjb14zp5wZcCLPFbie+Q1WawiqRIP3lpepSuEbdDqDSeFi+Nacv3n+Cnf+PZoxDaK5aa0AsMh
MEXg8w3cCRjh96wjhR8Arw8/j7/j/hKhvoN6i/JAvxcFv/DRcOUmpVGotrAxEyuyIucnthsMUF6z
Zozct21QMimN1sIFBoxoweJopQXIsIaNk/45OlGCAXVbo/+QRONTcZbCejW+PS+Xqa1+fo7W5wkh
BCtsIKpMO1ZVlgAlE3kSrFGeXA/KoPbHeoEOdOc1wOt/Onb78JztJDNZaW6/7Xljldo1glVpqa+a
jxizV1Ylb1gsCDpPRFGfooPlB4Ea+RaATG/N/KL1DZjMYXVkqOYOfs0ewJmL1G2IPCordJhZt47E
Cs9jgKeI1VPCmihuq1KNFySNmr20H12C/IOyl38+BSu1u9MSGSuV2ZZ0/57TwZT+TyyN2ugStWiq
LFkgAWElWKMUG5vSURxEDiwW9TkD0wUZzO8i/iHg0rzdz2To9SIuIKsjxbXnbumIy/6UfByJXRmo
poLd3z5Ib8Ue6VbUNb+gXv26NVmYq/tHNVn01YdQOpZcRm6YEnzI6xpj6S7fjvPxsV2v18sLSCrq
fQ7VU8z9+PdYl0Z7srMjT94J5TvulJyduyC2dadm8Dx4x6OIgx6T223BBBEpbNsetqca/jYHjDky
g9jqHQEsVt8FYcFlkfrN7oAu6pKGmpEu6/SjIKxbX+Z8JTwtYjPcl0Z8FkxtFZqp5YDUzUxxh9oo
+ObG016y0mVi2ZeXVeJ8qp9L1ZOtxtGXfcCMIe/L+zqaa0TSrMXhmcrTGuLnVcx1YpKfWhezf7Qn
/x3FC8nqMXmr9dITFzBu8vutJ/IkWB0Q84pMI26GLOfVQM/zEzrYA0zr+Om//gOs3V3dAqsSdU0F
YRhyp4DK3h5wEZEZD2VYnC7euREMLl4rx4XLrasR7z/G5SHeKZOGXIkEiLqCV/5dx18cZ33GR0N5
CsgMHvS7BQhLUdzqjW7r16b+1C4vkvVY6H1XmH4rlLqm1aHnUGCA0O1wFE5fzld8SCcrXfPuZK4a
VM8d21Rd9F4cZM+MuyVDPMkJ3xoQkPjoslNl9CcLPD0tJGpqUak0qToJq9jbLs771s1KI21MJFWs
yU5DQ4kMzpj+XsAJjjKLnbuVi4mojGjpl2KB/g4FFTcoMKDp/G80dfX6K7tFiJYirTqJ+/5H/VPs
yl3jhQ4PWG5wzDYOJm3Cq5iTk+wCQ93KbrwDRTMu0VNqvJnogATnGQeSQ0BNOPMVZOGnpewKTrSP
GXmY+5exjrEqV19KXTblZRDFKsCX8vvKqRHlEIrqCcBpzQod3/MdfiftU5CVt6yzmtHPa8l0Da9P
FL9ElqI66UvBjAJzwBWABMEZQ/YEI3IQSVqiV6xzU373zXpV2MVa9Mh79bHOzDhA7ACoZuH/RFUB
ev3WJpUpr0JRi+sTt9ou9vFxcrjPPYDjipktG1Jzhu9rCELMfGsB5M48GKyRmrnZ2J8Xo3R+Um8J
tgkZWKfAYaJz53ZJI0kbPDFU6DX1dUXeF6CSrZsT+Fy9Y3yQA6N+V92DhufeXrWEl8e7cY/Kgz7o
UFtRgSVz4m/e7kpzEz4c5FRtm9MIzXxCR6xkCblZbsfY0E+Xjx9t9yzD7UcOb55kL1trdmy3Rr2U
PYHB8X2fYiefogsakpSczmOu1e3ByHwGnr66qk+jmR9bxcAwpcKc3NYaz8lx9EJbtwpGzHlfhaFk
kuO4Wn7VxgVIZ39l6kAAXTYtyhaihRvBRsqO9PhsREK6bOfgpH+89b+vVsppoKlU4nmF12WBl6ho
v/UHLQImsj71q9GU7PZvaXCycbHaZWk3VvoUrMWvwUgN3uSczozwT9Hsvc7mvAFlqWGXHFjJlNlP
QiyCHCkmbAsaPeZzUSnSQpTr9lRZqTdYvCX9DdFnMKHgUSEBb2teZGaetk+8HtQrL2j0A4TZFPcI
JWxpiakfBuNJNBM5Is2CO40DkAXdzrRn1Xtf08uiaE98bpRueeK/OAxdsHWzdhp4TdW8GDlKWRIH
VIUlb9bIZqqOZK47ZFsHo1ynLC29j9bxQaKOFC/uWAUt5rcaM/BDpXVd1Z7W2WRMwAB63R4jKF/G
/Yjy1hTgosmMbmNdVvy2Yj1UiQlcq4yOfnZk2ng0oCFixL/cCo86XlNbKehPQW8159HmYlt0i791
DuDzFnn0cRMAx6KZvbXkmXl0OpjBPSshzYOgkfT3q/SDYRoKabqkZXcsYu88QRuaL3+P3rN+Uxwe
m8YdZJeIQhgo48SRS+VoHGKrtHw3RVWH3h7FrTaaq620Vf+qrYIlb+XWwlbtCH3Ypcebult4l13r
hUsBU290VoBzt+OotJNcPjpDBBGOkrovZXRTJhH++Djs9UNRGfVq8GqzNKWjv9EWRhUY3SrbbN57
b1yHq4hnOIk7/wxUAW5NVcMTAY0pCg3WbosxTwZf5QAiQtnGACEsQXDsMd+wA3B689ZaE0zgECIT
wxyJfpdy/BWuyWju5XkJWAMSfl15xzbOor5Rc/64hVRgsiT3LKDyyRsOhkahb8N1EyCLvSNvJPZk
AENyEm3895Nkekfjh1mDvPNP//1B0A2UBYFvogcidqofp6Xicxh6ByhuYR4/th/gc0vMyWyd3i2t
dFe56+XhsNuBMzR5e6yWd2kBIp601nIaJ/FwAlQ4Pw5NoWoV9kOrjPA8rSN32ElLHnXXAziHGapH
pxohTAV1BZ4PuBER2lKRAALeJF3INeBwZzyFAEj9+3g1tCOjf5/S7EkJylyMGgCqvzXQUyC/4nVr
TXYZcR+5xW5c1u0y6Nyt3opl3I1Yxge/Dq3RahmHwtgmOqzM1DEoywV+n7d8S9/y74936Y6giNqm
39z0lQ008ogpWx1+n0BtVPzd76RV5xlhZBYMWfRrhhZFBSO62F/Uiw5R/vYrsuVtzLg+WFtFXV2X
yJfFkfy+8BM6mm4IrM4DlgDy51d7FY1J28pEpQgHuAouaQ1TX612g1wpmUmGv14Zp8NQ4l/025XE
yQ/znlOxpNqu0YUNMjoMQ8dfgfEHLyt7dIYde7YJsbxHKk0FbvGkilWWYZnoZFHMxedSe/lmrIsc
NSUCPgb3LWIMUZFoqohkodTJQJpbt9w2P/BmsepAThujyXvdM2LgGQO9EUVpRRxFgyrlQJ3n78la
tUGIKKxZmDWWDEox9E7VMG4GMrgS9FtGuGtZG3YXnIB4AqVXleQ+RDxkKNsJU5VrFilPVA/vSROv
JRdov9FgyZmJB27kULuFthBBWigAlgd4L0mfXuCJbvJUGf6OlZknv3SnAlcrovZskVz8Ko+wIkDz
fcYjePY8rn6butijaZIxQx2/ndUGMiX9hklFwdonykakQq4uNel3PGaD9YKWFckR0ZCdv7De8zMe
4OZAqGtSyXO+mkIIWgcvzldiihjsxQjCZuz9RgT5hCsnE8jIqsULAP2V1TZY+1Zn9x7HuCZnfP+1
jN9Q7EpGDMycghG00jF6ad30VbdYtBmzAhA3oVSLwEmlC3pqHAg+B+auo2jwVoA02GOPxfp5og9X
348GxkshZfj5+id+KtxpBAnUYwlz0ZfGXa2Air40nxcaHw6AZMsJB+3Ly2D8Xeku4dZ7LIq1GMqZ
qGORdwPYbo6WPDp9axbHx78/F1QAJSLrkoRcB9AExJtd7VaaZGGHebxQWkIJFxl/a0tg9l3P3MY3
QqgjafKx7NIeQkLrYuub/+MSqNPg1FIuxxa/XuBhIpgOSqQyOlZZUfBdYQBB0c0qqLMI4qhL6hxQ
eaAdX59fc092+CVm6bGmwcz6kasjoRx7P4k9nBbWQ2KXDJRbx4trMfZs1u1eyaBcOs6DK6IYa3l9
VSGDMxGvgP+pARPe5vk/mMY567iu5BE9v1IzXYkacCtiTdHS26ovgIWiYXJ93lmb08/jpbEkUe6+
mC5VHyXoRRKeU0fyNhMwMKzcKGv3yDdcrUYKkyLWGqwm9moj2qxYrYhMq6T8/FhNLWhucDzbdbDL
veMRfZ5SYTw/3qp5RdMBWAFWCsyMlJQp0fKqkWXCHJL7RvG3Da1TwUIpzQkBXEAGGxQqamgSuN2r
rmjVWCvQjjCamjvaPF5GAYCWFSOOmHOU12Joo7m0I5wAmks0N1r6ju4G+8ebNadX1wIoi/HrQF00
EwQgR/pTnoTzn3g1ssxyLla5FkKZiV/0zThwEMKlRvxUG+Jz4Sl7fhVY9ZJFqsfaMcpQ4hJ1d2WA
LMHlN/6y8Fjh/LwAUJioyFMia0p5fdTggfUd0Co1YchEZEhePCEmenwqd2lz4pRB84nqKV4oqOpT
q2iULk4qXySz6M6iVb3la9kczAtmqL0+i3Ax7f/moQdqUcDuRCSikPmkFGHigrEpMJzpCL72rRGs
isEdVt3OXHIZoSD8XjitOexZp3XXTvS70CuxlGqMhR/7i1gDye7ZkjkjPmCA4AWIJOvnGZicn58U
tAGpWS81FEVk4FBY0e19JpTs9NUHUDsNZr2wUwt8AHZ6cnAFvr42VgLKc+Pp6eWF3x1+Qju0f1h4
1rtO8N+Fkzw3SsqkVkZZdt75fcZdYnIdQnKcmdlJAYj0AqzyamfaPI7bP8Y7GS34rcFc9dxr7jfL
/v+kU6ctd0IUNwKkv2IWwHnt8InpeyDBdN9XKJoeStJDmbus8sdsrHEtljpttCDxjVJDrA+Iivad
r8BeQprhHlvPnG++lkId6RBdJC6oIIVTrD1BcWKSbeCB0vOxmDuAD32E1H2p1k27SDvIqTHnGAOI
tv1Lu5VTC3WR52+GD/0tVtGv1etFUbda0iTNQk4hTMJkACTJUkNc+k/6yxcANh+9Hb/5FsJ1gkwY
sOJunSlPBU9AyRczuqAftsFg3fwvYJuBdfhZnT5PyB8zLl6ZXHp33wjqWAyNQz5dpukKMcRCkROt
/+8Q7/xLUawiTaW5BMM5LMlRgJhZehp51D4x7CqzjT9/EqD3QdNTLS92g2JcbcW2BvVfLb8B7e6N
AKyzPxf35+eb6fPmnQ+KICIYbyUZN/ntJS4KQVqMGZJAtS08XzYD+gqPhRs64VvlObVbG4Hn/8ld
0VxFe2DirMIC6tpjaBExtbtNu/oISoviISuSKcVHiPt0IwLakB6ybXLStyWkBU64Lp8WLJlzF7LI
ixyiI/TcAjR2u/BLrxUa15Vojz3XZu5NXi8ZY2WtLr3N0Ik7PAQxkmtRlMkL/UJUMrWQjqimTZ78
lnuhyZeu/vGjgi0UIZOP3KXmBKCKfryxc5HNtWDqcDsN8FZxuoC+bhPZsAv0hcQrlquZEQIsgSgA
l40CEvTodiPzQRrjrum441qX7dr1//i4PvcMJocZRyNLJMrEiaEHAFiCWylhpJXilMsDKGYFg5+s
rLMNvTJkL96OhqQ5r493buZuupVH301Krka8LA1HyU2bgzxZ3XIcHRghoUwD5n85fuHvZYQ2jxH9
JalrsXJzd1gFHb+vogSjSUDQIaNCaajfKErbhipAT6HJmb5L/qo80SH/G5pD5QyCG64YTnbmfgKw
S0TAhVo4yeRQaQN/EFSQRLX9sUmdraKgcVsPTe1sT6dDvWQII4p/a/foGYLKAItBKKlpCKzC53xW
tFJ/1DF7yncddWRcg+SUHgj4fY1dPefKxaWX6hEC1rLRse6+e6+FrxfJ01dDzoijz6ce8ks8an5/
5MalFo1OV68Lc7hURvsetG7V7tu1Br4OwCtGjGHLP5lk3veWd/sBlF9pLnxcpXI4HIGjcLpjmyDL
k9itW5vN0152ROcDkw0tMuF2tHZdumzMwSWNWUrBoh+9ayGAriKMkiTllyYECbRb8wz8MWtHNYGu
AjXSmGmN+HU0FoB4VOc4dpU4NmrppTw3dWOIk+lPO719aczWf2fY7eyJX30I9TQpk6KYsqgYjvK+
Qz0Z+8+/1ABdoZ2BdzMkh1OcyIsam10ADpp+MyUvfOU0k1knrdWUzoT4eh/ygQnY5uNPm1UXWLQq
kS4mXqHMuY5jwKNQCDmKXYF28/J7bNZh9vlYCPHodwovI5qH5RLkKaUSmtiMMh/jHPKBXxhFHpma
z0WWgt60wm82esxqHpndb0BUNEDJAOLnyJ9fWVg+JF2ftfGAEaF5vBLrKfkcwzhnuP/ZvbuSQu3d
oIt+qvIl9i5ppY3fS8H6IoahU8iNfni8g9J9BAdVVmVR5xAVALdGydJaLq+iBluodFbnYAz6SnAF
l3P908LBCPQztMUZ/lixx62AbRz3hRts3hJvdPSP1gm8i906vNs7+U/4Katm3Xr4Z2cfIoeQvz3+
1pls0u23UsctSoMoKRd4gFgIjQIcDbxiDP42uDwngmBo5dIPXpoti8LrriHr19qvtoiKK/wyFiMF
zETHxWUbcR+Ff+hET8v3Mhj7s6cLDy/zeKGz538lkIoxikTjQcyWDke1i0a8y4fKLtqu8hQtkhlX
xq+J3JmQCug6uCgU2Cm1uErImyyIquFY/Bdn17XbuLZkv4gAc3jdm6SoZFm26NAvhN12k9zMOXz9
LDYw91gUR5xzgYPTjX5QcaeKq1ZZ3a62xU36KJjcb/V5Ot30T3ZQ7XRTOfcXuPhufwidLbDlehXt
vin0J9d5e+ZJIc3LTD6UVaCQIJN8EkVoGr8vdMnW46r/s9RZQJVkaaWnAZYqdpnVO0qN+Q/9qXS6
zC5ThHGW6JG2s7hkTWssn+d/BM8LRULTK4onQUvzSn0SMaVlyCyd61aU4f/xPP4RMzcGwLbETZ33
F914HLLHyNBpy+9Cj4jal//epgHRhGduzTEQp5+9uUEYTqOiYxHIf2P2KhNPjITGh9iQd/zEoFot
kzrciEVoQhlvlX6ktWc3PJyE1DeBHzZl4bFK343qo9C23IfP/RH7vZxxVJXXvPUlrxL4138+bna9
hZJr00jCU0o8y2ebqjnX7KLL5tBtE0trqB7ZmalEe9bopMYcG+NfQwGgsn7In910LjTSruZw9Hnq
owcpyQ6RZtV5SbV8jaFt2ufbcwDMF6g2FD7/avoftomT0raVS1gNT34TB0dt3lUuJsHm/iv6P477
HzEzE+ipfgqGtgpKmLNl+RX9NghInuvkVCmYVMBMBS4P0Oe9bsa4awouhC4D+g3/I9EcPjv1HAYV
hXshaqkYCitvfG0PZtYs5ORCF9u6v7SIIuQooKlnK1x2bvq1hNqy4sQ0l//d7tm178Hf0wp8A6sQ
ZTYLD5HxUBTsPTceDeakfr4f+XdpfEr4Hasdr2lMxlU7Tj8UBvdfLFoGbbcCUCGvavMRkqEe1L2S
DVAvWtF/yGE7yZF7s89V4dAmCSbp3b8D06Wd37SfAief4sdNq2pDZkGB6NR/qNRHia9JhNnloR1m
u0SMV4Qt2QqAZNHDhKhbuOnl0zEkUuwzDy/4w88+q2DLdzppCm3Tfd5f1ZIghJ9TcA9wtCbPDtTj
lE4X82649EVhIo1Aaq5xUYRzxiw86fKatr5NyGIekY6JGyjAy4CizjTDEMW17LXScBkzbRM1btcn
djK2VG92krE3cmEnhX+MtLLur3LJFv0UOzOCvlBL4BPShksonrVqFxZvUWTfF7F0PX6ImA9qHZUe
1X5OHS5t9da1p7IE7D2ww1gmenQpozXrunRugJAKQA9M9RNl9ua50CvAzc0NlzoAjDhC2KedxcbR
u8YJyrXK1q0wFahl+MoCnGVRm2MX0ebTsyDgkShBJqS0W/FD+pWJRItW7MatIruWM39iOpgOQx9y
OLTlar9G7S3P6PB0/6Buo5lrITNVXrexEg9MhO8viwUVZY/fcdnAr1yHBcA1xGDSGa8BczsxbFyr
CyMSBr5lEoLUHkUO/RPeTw9keW+NnOlXhBvbbfYmhl/c8JIoe234GpBByAPOVHx0B8nMCerfQfgt
e1OTX6rnjihvxcz0YWm6pqPF2rbc3t/r753tfdaFoaJ1IzRO9jiM59qpzFYlmWiq/r/OWF5Lmh1A
4itd1RWQVGrbQN9GSmFF/itKkJRnvJ2qKwiThTQf5MFAIF2v4QbPu2OxKC6IegMri+Kj1AZOlVtl
+9xL6OvomueU36S63VU86UC9aqBfX+ap7yPR4m1qftu0VEg/WPoRSB1J0K4UrJSmb3UTenaRBkQP
DyYuGX8d+B92pWt1Xe0rcbg0g+BZelmAxSdHU20bse/7N3+hCDhpC4yFm7qE0CI+U4NSJuiVBirA
i1zCRPdU6G0/s7Th2VCeRtXKi1OrBiTinktfoZiYo2TnnDuj4VQN/zBlzwL2O9G/NPEsp+9q86ZK
lGt8O6tXLsiCGvj5mfMGEV/AiO3Bk8VLK0eiLaijVWtFuDMUPXoMhjo072/LX0zntWWH/QMQHx2X
PIzSfBJACauURJoMUjv0RHAgZAP1y+fnp0w/Hw+vr6/v7+8PDx87d5qQh1pNTL/uy184FshHHkeY
3gWU+rQfP25AHqhqZwijcgkOCUBD6qa3FbuiydHfhJt6L4FyXXpKNqOjbgUrO6kWv0FRId4xt3Hu
f8pC1K9jAttU8ofK4gGAvf6U0PB1NTZiFRwCOWiu6sLyfCu1uPfKWc193/oCuoSWNcTgItqAADS4
liUETAvLRlMv/C54x8RWByXxB4yBcsqVzMICzACS0I6GXkBNRtfmzFgOvMQkjH1TgTFD92wDNqk3
FEy/ZUzewqwv0DGsAsoX6pgQKWED8aDhv827LrRG6/IcWEzwhx7Lx8sJk41AbUsHaoTk095OLfrk
YhOolafq0XEc6uwsa0MYFo+ROyt2dSEgvP6a2cMPxi7l+CxXLxoJraw1KxcsDeGFOZQW4J2PkU3a
rbYI3yq2K6FzcCJutGD0PbYAAecL/TV8FrElvUqH8SFF5falBsL62X++f4EXMnvXQmfpAD5kCMGD
AvsOKuFfx5N9OoHE6BRQbpoq9zltOpByukSybflgYt+fQbL0IaKa5ZyVx4b864FvhjB9EJpvEKUY
GGs4u3tlGqv+0FcqmjGap6NdHuLQPryKtmFtRiCMhW8gA6I/w07LV0KI6UznWu2n4JlWCYBFEjgR
gkfBFGl2NJ7LdlNEiP/tWnq7v+0LWSasEjSyoMUAKyA/DyN6oymykK/xwhK0a7SG243EUx97/+i9
aiFlT8E+Gl7uC731SlE1A2fXBLnCf/OWTq1nXBf2vn7Jp9mXlptv1mA7S+/mSsTkNP3QzGlo9Gnn
eRpGYMg7A2+H2aHF0Za8vvpUdkAfs2KLViXOXurIR40U+6Bj60F62lFMSX0o95ErPIlmZuOCOulx
rYH4r/qb3RTZAC4AtUAkUVATvF6lKhQDIAIVVgkgabsPqGEV9DMwA3Pi8chJYmdgHnhC2+yu2FTH
DtOepj1INj7h7ScM8XOYCVojZVOCGYGBfJIByTN9fYO/5Ru0PWOa2+tg+rTbK9v4yG1rtLx7NNgW
FojVuFUehcWb8WNBs6uvJmUSclqpTbMg/LObndaA3TdsR3jVE0Mf0JcgSEfv98xb1lDVrMFMqF1q
U6bS3nvknnIbHI1oKR2d6Fdgjo6/qzbCa2WXRN9nwDcEpN7UmwiH6D2J2Ace1AjeQ7duVyfZs+Oc
wOBos0Q+bKKqvD5OprdhqsehDoT+gF6mX+VWs8eDaBEfo3Cp93r/FS6kxrAVP8TN3gjEJfGYMv3S
WO2hQtXa1izkgYhhfWTo92ebYOLAWh17tgDjv5Y7eym+VwVyKWGZKrp66232EAIW1JLSei227aZ9
8Kz7C13QpxOCBiEEYgkkMGau0ViGesXiXr94G2ZKTr3Hwdq8U6y4YGtiZgZM0gsBWVOIgRvo9Fv/
bIB/L6fa+/3VLFRzgV36sZxZfBrriBOKrtMvbylagAM7Ontb48k/qoeJKiElGkwkkprvq42Q0w/P
r6dkoO4CqgjDQC7x+nqqcOWzWBn0S30odipmHsZmacmmthmeo9/K4/1lTpdvLgxM48heyIB8avNG
d555BSjVA+MiFVYoE2goFNH8lIyrtDkL3uzEaf4fSbP99GspyEafGRcDcyKpEvgUM+klM2qeVasT
qLji0k0q7HZhKqiXpIm+XZ/d/gp8Y/WYpMYlPbBn9Vk0x/9q5/4jYF7tr7NBGLxJgHrkHMHmnvwD
b8srl30p3lBkBBpAMCkGlMhMj6q+b2itWhiA+/EfxU78Kv+wp9QSn1Z7SpfOB14CsCiajiBvzt7b
JJ7caHWHodmY9fvEfms1QZY8Jl1Axg9tZfMWldNPabMcRx2pbah4jYH0HBF4IhYkw6RbMDnstQc+
ouUviRExIWsR/oLhm1yh/yxyZslZw+meKECscapP7Fn+Er6bNYL9JQX1U8bMuBpZrglh1BpwaIOW
dB/Kg34q/2R2vcaQsXTFMYT6LwAdlAVz2IEQeujQTFJwZEYVRuJ07lZ8HEwMg60OggWoYuze1xUL
iSLgE1H3BmsYqKAQi19rpphvU06vIZDfgZYdAMnRUfYN7GeAqjDg0SCeT4ABkEDKmtNm332u9Q4t
BapXXzDb27Su/X4AYyb4KjLin4lmBbb0WW3U7euDaCYYYBW7bFP8a10CHMRUPAOmBHwt857BQS8T
YdTAUqjxo+2J26IUduMfru7s+xt8e6DGNOgXe6uDwgw1m+v9LdWiqpocxIy8ke/gh/4uRl9zkhQ4
v1zs+RVXevq1Kw0J5g9DQBYDEYKAWzRzgwYpUkM+j8RLzEEJR12ZmpmnlJYoNRK9vzD55k0gDa9C
kUkI9OFFz4tRGCDcsGGUlAs3PgjFjs/3OtvmBtEwstjjXj3vKwwdgx15wEz857F/VMBmLbrw0qgm
bfov3v9oHM17zmM6ugIq2Pjzu/zIMsfQn7uS8sU59PdDH5LGsz3fbCqzxuwTIOnLyooT0rxGMalb
Sy3gmCeogbl9tJf8FYTOjTHFKmFC4VeCv1+6sTlyU9ZJOkWUaaB7VlENmIyiIY3I8oaz4pAVTiDm
vlU0g7dyc5Ykg60DAEK0i0zUftc3R1Z6SfHAKnRBy4uwEfsIJEKSmG+rHpsMWpVko1VRelaMYa3Q
v3S0ygQAhNtngKZ5DkrtuLLwGbJigN8AJyEQzvMIH+2U1JVAD31MArvJdj7Q3ew4+jumn1IjogWI
qjvKC07A0TEgyqcx7MfRrkriq49CE1A1/yX6TqRbUhtiKgGXvcR/wuKY1B5F2rmJ3/2EtgppIqrv
xbd0p8hnXh8njl6vs0v9IOFv9+/wrR//9waDcw7T6WUFpGbXe6zKoQKXAuk4xouPiJ9KQDVjDLEr
ct/Jq3owS1AWm1EpgTJFqc51rPJmNBTPvpo0pih4OlUMz+yS9E8yrVD2s4zWUqKBB0BKJFIYikxa
jDDf3v/uWwDIhLUzgEyDPzuhvGf+pBSInTr6euyC5jfeGqKQPIicug3iuMDE8Ia2PSjzJa+3jRxv
DS5xbisJq1a279aTAY5XAeUsgsEpkzxXbm0mVTkrR++SsyQjtZCdGZ6sXHYEE3RJgZOM1Pox0F5W
uX1uky8QrSNyx7hpGSxHc19Q9lSp4Eved5Ns43Ug8u4Eu+U3XW2GblfvAMdUvG9ZXKlb3MK1J7FY
swC2NeB75xzWapRJPFpqfZc1hm7xHMpFnceD8Thrg00VgmymaKvKGUHivxMDrrXVQCMNG3NTlwLP
MrqiXnMnb2ILGX3bwKiDUVuUkU2f3WG5rdNQZZXvlpGMTBurKCZwKlTRDMUupWywG0AKzagu9I3h
8yNlrEptEOeyrT5gPMj9m3mbJMDXGLiTsD0g+cIgkusX5TM+zBvAf1zhWQ9oEh2HP3yF+X6UzzYM
cRZoSTsrDS3JOwmyVfk2oDmZXBA+OcXZb/EgSlTOnYRZMfoJUR37GtqNwnaZYmnCXpFMw3jRXF+m
Gre2j5N7em078eWY3Y1ZD8hvIM9x/eWJorR+lnS4US+eSgIf8a50SM6N9lDIBqnqt6z7HvZs3CTq
GjX6X6KdG9mIPlGhwv/Bsnste5A6sfXH3HdF/QHKwzP9p4EDNI4E+a5BJ0XrRPJjrdi8Z4Io7iM+
80/di2wNvamwvUDBPCIS6VG5JLrZgWOBm0jr12DZt47adLQ/PnJukJpC0YIi890eeuXEVZtesiRt
5x8V1A3rk2DJ++R1fJN8Rztz0PqlCfY9ZeWY/haGZluFpgG8wgnEOuE3rrdKSjHTtVF03626yMrO
Q/GSFlbvb7yMqt53zR3afFM07ylmoUjyIRh+l7ypChsNuKBeIUK6QY4BJBTsUCAc4XMrbk2Z24zD
TmEPcWwx7zED4UZpcZHTGESILeUsfaFC6j0bTzXbllUEzBtl3LesntFVTRrh2OzG+l0zSO9TP9yG
z9HQED7doVF55XWpC3f0avEzvS9zSSsnoey76rFS7YErSNU/hf7RaEHzHbLXoiCpk0SvXdbAaJM8
fE8fWeZEijkGB7+2VeVV7M3hS/W3PvckAxme7TTwSkFjG9VJ9dB5Vj5B25C0d33RQjNXIdOwe9RU
W5KJ9suTt1rrxtG2SE9AGQZQd8NBBWngeEzzfQxcaUhabovpDjkKx9lLWpq5ZhX9Hsyx2jl/84sV
h3fBgqPQpAKgDxcNuRVl7vGiU8/nOdV368hWCwpsfOFvwb/ZmgBrxUQMN3pNh2NWb4TI6sDZQlMz
9neqTtXhKFcrn7Nklq4+Z3LqfiTP49TI/K7yfHc4JjKJNLuKzA5F9IAnWfBSg6tStmQ+MnWxXBF9
645fb8RMfTWx2I+JzPkuBj8lCTovy5walUYU1a5SUqYgVozTFZm3IT98Y3j/UPZocplYqK+X2/ij
JJelH7g1/8DB8rCxPwa+TqoceIqU9FJuRdVAQAu3E+A0tzqeYzBsDX2NkvoWpIcvkf7it8UpvzYf
6JqwXCzkRgrcTFc6IqKK8aA0Yr8pWk2g3VClh0qL9UsmdI9+zdf71PB7M0uGnqiBIL5lamPQgY8j
UyyE7CvnvDWo9+IXonMSzNkiD7IYbXY1Oi/QwqQKQrfxJKcMmWloJQWUvdI2eWUHTWtV3DZlrRlk
T4x7icuDUdqRBrjy530bfVtvQbF7ak+euikA31JnilzNZWlQ0ZroqpsIkCbhVbOHI5RVJFPR24qK
g4zhe3RCD5p7X/ItQGiSbEA4LCwgjMrMV2mBxRArI4hdtXhIDbv095rqZBEmkLiS+ptpR3AqeWi3
4B9q1ar0aTQI/5aLlz7PzCAVKPwZAE3fOlCaD7FH9TzcQVRKuJpKylegb/w2WAkAb9JLs0+Wr6+4
IMcyB78rckU1kdweashmXVUBxROLVlKylMp9Fqw4+NMJzIwc6nzwRNC4iiTuPDvBpcD4hnwZuyUg
EYcqW3m301W79/MzMxKKXQmcOn5eGB604aX70qRd/tDqdC2xv+AvIwuBfh2AkSYutnnXnVYmXiZh
zL07xOPOZ0d52AmldvSaQ+EWo2x12Xs+OC2Fb2Fysne5f98WAhTEzgA/YP7mlNvXZ35VgtmtjRd4
gVsKU38lw1DygcSd3cZHkOaTpNzwa70rt/flWuTsccWDznlCawTuGOQ0EhsSSwIasN5BG/bNIcl0
f4XTAq5PEpBzUF3KGo92PUzcuL6daDDuUZ3WQlcKutgMmrEifMZTrtMiel/S36O6EYVI7y9nBVKF
s73MisrvBY0xN0v3g3r225H2MnrNxG9kdJSPtrXiFCN1wJ3bHVT9ZNT2eOxhdpqKpOI+WqvgLrij
E0kHEr9Q92DznQ9W1eqcMZGLmVtzx66nWS7ShHtSzp7NjSRPt8lJR0lyINWj5BrqY4km9Rxpvp5o
6crW3NaVkEUEeR1Ss0D6Im8ye0853ydlltfMLeWvPL+05bniHqVEoUNg+SFRvXrbMFfpTQm1Ynnn
GfDOIkdsRCJm1v1jWrp+k8IA/hK1Hxib6wsRZUXfCXwHmBSGTtLWaMDaL7EauNxsdJhWxCachLX4
ZUkoiH7BqjzB5EH1ey1UiaoABORh5MaBrjtyW/HbrnkX6nYPFNKIEI8ZK57wQgYEoLEJCAEgN4+l
zp7ZUHghBt5gV0f5tzxsBw3clQniDbkiyXMPZ7wKLaGx9DVY8NKDUxSMikAxdMqOzdwssWtyhiCc
uZrajkchPkZRgl6XuhxXdNdkV+bPTRMmlwYuFv6cLVBqOn7Q9CBCgiMgvBRCea0YmSXlLP4UMR3r
D2fVg27mEoVFblAJRNAx+RV8yN0XmMm5Fz59HySC6axVdGBosV+BOy7dmJ+iZ86Q6ksG3KEicvVc
0R60tOcoiwVAknIN4S5IW2jMkmTz798G5lRNvUugBIY5uF7vGATCyBtV5NYDQ8PsxZMKM5B8yvoc
7zFZu6K3VhYpf7TooPALnNANBYWXtVEwZlgj2lUFO0PPAakx7mM3CuMTF5YcaRotMn34qo7Q5ECG
MbTqYqhNaNZcic5xfUytCBh7u6nUL40N0r4JuRDU6aK4dhMmBXVz2VBuQqIbHVRokb/emRpECHky
CjiOZN8oSLuiVY/o0kOVoat5h9ZUvtpEa5xki/cPWwSuimkMCdJp11L5TBkkeVAi10gq0x8qxyie
uZEm6QW5bqm0G0Tovb6veBM9v7y/5gVNT3W+aPTQTbVRg8ckAfFafM17Yj6KOQbkZG145DIdLdR6
HD8yOXAjL+RP6ZiNG0X3Ejrk3fu/vovIX6DuBoQmCEr++ug/3p4i+VHe53XsNmGEbtu9pJhdYckY
n5H/ui/pL93QbJ1XomaahOtTw4ukKnbFI3out29abNee9dq8hVQGYiW20YS5yyOqgQg/ObGIDI5/
Uler0ZOY+WdMYxFgKf9Obpi9vtZLpDEK48RFeroyM1EgwxiRWPv3BhBw5n/ETKf+Y2MLPYsT1kWJ
m4wMXco7eTQDcT9iGtRarnMhjgKG+R9Rc+dWLPyAb3SIkp7FzQiG61f9HTNHdJPTMPAEKbDQ7sFy
8zw+r5zodDNvthJeDxq5NRAT/E2K/FhjIHGsLcM8cQE3s5Bw/xjc6sjsb3bCwHBm6gCXdGb1qO59
5D72sB9rzteCcQJY+p8PmD0dZVBDYAjTxC35FIOYVSO2/GhI7fvrXMimYIN/iJn5Fb6cAbmfZwkG
uqjeY9OZBclFS09Jrtuc6FQXsdypqbMidcE2XUmdKUNVr0pFNrA47fRV/gZ9/KaJTPmtp8gEb0sq
7ag1fJ7vC12wFZCJOZwCUPmYjzqTyfuiDw6DOnG5CBFlX/ifMBrpxmumgXZtyG2aTuypnGZrgNKF
1PMUjgNTA0AbcqrG7FmiguOjUNTEbtwUwYnVfS7AFPtyQ/2cEwDGUopRf55yby8+Hw016eOsVA55
ltUZBWt58hL4rP2KOKNqvxDvVQNS0W3DgZLD0MsA7SMFaLFLQc5Lk2eqNh59ZQSPSFhWuYpiRGf8
5iT4ynYfZSCMDBKw7QhxH3xKfeiHZtOzMjq2VdynNEtVWARZqdPOvL/9i08ZUKmJBXuasTcHuolZ
qyhFXsQuMgk115p6RQQf9AjeWTNod1BQsNYpZnfGQUfR34vO1vsfcDOrBdGb9PMDZiEE8EIpi0F7
4g7MaRQeENImVEkS7SqfSBKNCqL91kW7tzFvIEdpxA4qouy5BtQ99Z+SewtesMtx/QQ+1EQJiZE8
F+oR1Zb/4jMBdVZQdISjD/6na+3aofF1yNkYuyP/HX7wDjtwgUxCsbTDxmw7Wy1JqxMESbTwG1oq
b5z3kACJ3VKjjGkP5zzaep6FMmUk0jLatv22xFgczKfRMOHtsvK1Sy9ZRvkcGF+gNRGZXX9tgwQ5
N/ZC7GaDU6j7psBQNcxt71AZAGBX+m660KqR22+ZQNrobcCMVm8Xij0+jqgoYBZbXXoxBqp26GZ7
HdjTAHhDYpYFR7q1ovuSBkAMhUAe8fwUul1/KxeUYTcwI3ZR1W9Nv1Fzs0gGjxjYcgvlVJXEcZI5
ZcmtkQkthDQTUhA4lakhB3Q315LjMvOKSJWxSyrvO1UvgRxNGsYHJSnyFeO85AOg8KihXgzWepjO
a1G5VvhKOYZQ6JIgg+qpGSxmZC8o8+z4qFgrlyzaDzi1IhB9SAGBnOZaHAf/MmzA4+LyCdqcBMNm
Dakr6tUXdQAvohW+RqM5BGtm6wZ2h7f8U+zMOnp6EHqsaBK3UIlaPGrKseH3uo0HykX7vN8MawTi
tyiuSeJkOwAcUwECnx1hrxSVEARj4g4tchBAFhGv+hQBVq9II76iGKI/BvCGmMUNZltRzeZhSQHq
N9hWHP8Iw86TV2KtBecaX4RquaoBOoMK9fXW84XAhQ3HwTcKjHbXDYAqCLXyLHKVcgT1arAXssKn
PJeEtAFidyW8XEoPYCIsWG5UpKuQmJgVJiLNCyJFxEhMriqIyt60AdU92eG0nSRt0r7exP651Csr
rNcU+bSwuW8GoSCNmiYwYdL59cJlIQGKqIXkTiF9ca741DRGgASYFbUJLfmMVuprWx/Qy0/8xFZU
jJecYsHcQpv9KKCQF9ixcSrShz580WOT96j2rwkkMB0D12XK1iD6QoLh+hu5oVaYkAipW3sx5aSt
X7XgxDgaa/iahfoQBCHiNqb0pAqQyLWgomhUPY+k1I0P5TO3xZhYOlF2gnz16XdJxIreV/hLOcEr
ebNb141pW2NCYeqCsTOw5T9T08bT9/jwGB1U8poTiboV+39Y74UXfyV3ZmgwR6HSRyambvsbcUAk
79PgI9U2SpaDMiPcyKVOPOUIji6+f664vYfPyc04snq0DjX7LLeytVlrC+/v6osmTfwjROBGWfUQ
dqYuiuRTlwAmvvMJbn1PhOC76lfJQhblAarGK5i5NU3dupY3DHGoVTnkDT3aJ52JEXQLvs3nHmcO
ZD3lCc0xfZwRqy0odTpifiV7ryIv92/ALe/ndLV/fMfs+SUtWo4DAzdgDxoSsOtLKAiTCgMp0fvY
vG8q85AC0orxJu5z93k+r6Vfl1LBV/JnZrxKW6kQimnfCeCsXkDLA6KWjIFxOfOwfLDv2qF59j/v
r3up0vFT7px5KBwasEyEWHdDB4WgyR5BNo09Kxg3GA16X9h0ljMVdyVrblblLoz1AGvUtX0rRITV
j97w0vvfq8CYpRTRlaiZKU30SM4GCcuSThgZaCATg87gdl91CG1JKT+wXx0gikdvLaO9rLn+uUfz
wori+3AqArzoQXAyzLPOKH/kX/hxF30DmTNGJgfalcwqnkV1JV+z4CNdLXmmw3B9ui4esbu8dFYF
QOmY3fdUXHWOF3XWlMoGSSWAE3M2jbJTOVn1gelUuP2EeVTsRECzg4gRBByG9WlTbSeyyw/xlVca
yuu2wR6Qn0xQJDTKNVzddGVur9Q/HzNTV2kjxEEv4JxZfmwDq0dcw9GIs9EGHwO3s09Mbi0vtnyL
/xE501hT0AtyGeyzpBwEZtdDROQ34IqFVSqRBdceJ/qPpJlOEsWxZEaKu2SnJtoawXl6oqPn3H+U
S/U50FSiIjJxygNKNtvCjo9zIcrl1H2xM8JOgVkdw57UCaG7Se1MfK6d80w7YKBWzO4CCAdK94fo
2VYanOb7sTYpXdNuvlF1Q9doao9Eb7epk46U/omP2WeXg/M4qqh5f+HLRv+H9Nn2qk3XRWmNhZe/
KyvHbFUFRvVCpRfe3BmNVdrnjpyRaDfXaF6XlQRq9MCBInuDdvtroxdKXIApjwhnYpA7I1ctZaYK
fnWG2QHhk66/VOBVrGM0Rm2hpcoYDKps5eEsICp0hIzgLwAKFgX2ORxOk+NuSPkycfuWMH0DsE1d
HX0L2C08Xzp8J5E9MJOPNqO8NTbRsTyVBXh+ZVvVt+lB+B4TC4m0es9CJ11rRFvSZGAfQF4JihRF
hdm16Jjfil3EJ64h1OgSzZC/KIYUolkOpo96DaC4EMfK4PXFO5PBxMbPYS0DckyFaijI/PaDMyZx
SoBNOqNJfXP/wv2d0DBXVth1PGnIAox29tKkAZmqVq1TV0WP4mebk4x7THxioPz4Irx7BeG/q7yn
VUfyfBdty8AGsHwMaf277zd8bmrMhGUeEzOWdz6KP+IuehUPoJEVH0Gn50HZ//ETCzYm6M73P33R
nv789NmReJ0U1U3QwHSrJnioaNFRNQMi4siX6O7h2DYtSOZ0p7Vh0bd8H/DL9OkyaJjaDF0xs2ph
NGier0EHeirVDoZAUOMxw9Z8zKhMFXB8bmqClFbxFW4q12NkaC0RGG76O65IdQjlbaOsHONS0Hz1
STOnHT5sELQ9Pqm2zcECmvbb3qqPmxQNtb/zP7KDDtTExjjWTUPFp/vnIE3LvblCP7ZjdoUwKwFQ
WmGEvduq5+jjTf5zCp+0vbpNDiEt9yAwrK0/tDLpLgHDqrJ9EKh/ohLFv9uiGa5okaVwWYb+MqbZ
weiD+Jud/BEt8CCDqociyVw5GKJiy7QGjH61JyVvLajvXupw6nuRwqEoqSeG6XMzJvzLUOvJWyYZ
sb9iT5b0BsgjFFCiK4Dv/D24H18zAESgIJ7K3KYOMGG+ylIaycnvquaV57bke3L/MKY7PzsLFPNR
B5SRr0A768xlN3qNNUqlZa4mafJWDwXEB8hfmBpnKFQq9ITEZbyWH7klzwdcByT908Rw4KKgha5t
hzgIkZA3deaKsakqpMRoBNUsM0d6KtGluRGGJ9ksjqW6lwRHy0lUwjfTVzZ6KVrBRDvA3gFJBMXZ
vFVYGoJBVPImczlHFY5iSTrwwxwKNOwPIFmmjclvK9lKdUts7DEn+W9tJZRYunlQoqIGzDvKWYDe
X2+DHPiiFihF5n5+RmBgSH5ll5oWdvh5/4wX0Jc65BgYioDMh3ZjHPJUlEY+wEoBeyNYaDVeiqAg
NW5TgVS0XJBERQeLQqP/Ie26eltHmuwvIsAcXptJWVagJfuFcGTOmb9+D73YvRLFFYFvcWdgYC7G
xU7V1VWnznGQjMkdte914TVQKjUTvLlpn7ipQM2F9DmolySBeRi0KNWosMRYe5AuJytrdaK0FcDq
BEHK9+tMp+OUzwdRCEAy4DYSJdyO91Oc1y4YQ4QuwZMUgQlCgHUeETFWhV1mQ4BGihFrk7mgbOJ1
gZ4q9OUgEkV/5fh1gQwYxVQ0nVgNnUJwLuskwlYMv0gFG/zpSdwRqeYcHYChc6M4ttnXs0i8PzKU
0cHG4cJiI/SQIXo9uuxqJvNtnHx8g23TF5STqO+4BXpJi1kbhSQmT1yFIIACT3/TeClRElCF7exA
UFwzs+sg0ADgiIHVakOnB/tcVfkbhfMA6aa7gL3EKcdfpBYa4yrtFk1BeEgr4M6QEmbjNCGtEIVt
3Fc7ZYXXPC7qwogkire4Ok5l/fn2nrrLAKAY9J1YBtDaMcdkCJGR3FbS1Epc1Rd1JsX09lqCXoU0
Vqnsk33D51ArFgQHLw105ytGFT+ba2aIQNECIO2Dggvsns+/aio+RpsUvgclDYSB/MizDoj0HLpA
jqXwqSnpkDoHtdlOlMzWVcuVs2y0RrLBW6/33EwC+C/fdL/2EHlA0ySCczDTo9xwv+mzyuHloI09
S7u+d3q83PZauQQfEtjOMBFkP+jQDyroriaDCuKLEPUEXaqDurJJo202A01WDSKYN+SqoC54gNjO
6RSrpxQyAzHEularlXqae0883ns4MINsFIox+PbxvQdG5yjjFNs+M9lb3DjoOVoG7ovbzgQ+j/fd
vRnufmpcOxFklMbsc0ULuhPuCiBhwV6qRv2ai+ZU7iYScvfWRt7HSTJcPAGsOY3WqelSAktO8Ztu
ttstFHnU5c8XimrtqlXJpv8NXoQZgOzEybi3P4ryGCSEG3qwr4lm6ZGt8TnkoJGd5F9eLjQygSIC
KjS8qBWpZvz8o5u/Nz0K8mQ2kKVgMC3ZBp/+MsE+EMQZG4+B5L2N0T53nNSJ4FbsM0D1WYXuzzli
wombExbQDozq9FAuEEYLSDWtDYHPhDpHEKX6QR6zXu3QLvS9hVidoM0VIx9zJYM1RMZDMRz9CaM5
ozPRqbm8os7geyBtuQQrKOmonZR9luKlEWYC38kVGjoVcU0NHbWj6MNmc76nuhrWBNAtFGYkvXJd
MucGH5NbCj00yA8dKvg5JoXr+gYYtJiiwLwf6JEpb2SyglYXAAUzlqYcCOaFF6SBawAPrfuTLWaN
LBWtTZ1bVJZa0NsVHCmKbYa++eeefcqF3BoazRtXQO7VS2EIpOd4u3Gk5mnCtWDao7/CcDYZO2du
5LGKouILO1eoQe4mODZQ9KJwgvG+/mJUMDWqK3E981CeOlYISQGIQbwEcOJoJnMu48KexwBDBQwD
FNrZ8W5/PocTew8BIDPUK6CBgHLc/WKlYVFWrBc5Vijml9zLNxmaFYjrRfpzOxMnCu1QwCpjOHhy
/BXJb15TsuQ3ft2jPzgukhXrMHtbCK5K7H1yYF3NotoAn+/MsZrISg0tWP9sjhas5VvX5WS0im4N
kE76mkPwA4rTP0tiLgkuW2jA2bsQb9rTTLT71xozuvjvTI/cFZOjolo2MH290uqrqL82ageSPIFo
hrFUdHzC53nw/8g35A6J17wmkkpTSxNZwmKxTjXtdyYzO7F7775o2Ag3CyBRnOILZeZYnqcsxN7W
a4HeZC2jRXmpFsVcj/qkOTiZ4VUFpOUY9OAzKfhwIsexAiTxWd2rBFWUF0G5BpBuxg1MXa4gGmGA
WwF6CUXv0dBYyEuXLY9m3GqVyWrhYEI5EsukXfr78iXWBFstbFKGuGAdFOIgtGeDj5T/aLKcJG8o
/z3f6hOAD6AFb75ndHsAhc9kGcU6llbpzHXr86pvcNv2F9QHjmrPxJhD9DreabfGhoW4WdfWyYWg
LhR0Ivdmdqw3NLP+EJBIErZdOhPFTODTMDAWPUwCWrAHYc97W1Rb0lEWhO5Q1tz2hGH07vt7/Roi
N/XdLLg5aOtU1HZnb5RT921XqGkP9hp/WZdrRrKCtVsb6E2H6pZnL5Af8HoA2EMtdDmN49e1t2fo
a6Qs2XLd6DQAbNRKinVJoLQ23gS2NBP3/D0gH2b/ZkZGb4vODXsbZOOuBTLCjCgGih7glyEIL7+d
lbpj3llfK0mp/5z3e+O4ocxwp54O2nW7Xpz4T28PEVR1YevfkjZIUS6yy/OtOH00/n3fmBs/5qS0
h+y2a7EgkQby/1Kg4xPa28A8SitfWCYr6EkhE7FktfDQidvsjCaM9qM8UrHaoVfafXn+QRMJp7st
JIzuG+RGPK8psKSCvC3tN4aC4KWy4OxUa0rFEhIjKUjDIfdE51oO3GGqcZqk/OTyVq4dEtqzLbsT
dywQIUjY442ODsoxRzndiW0W05ELuVB5BS4Is7+wL55KXxuwPtk2tIHpmRM7dRXeWhxdS13MKlHp
Jq4l5Qs0i3eFEWpx947UPKjr/pPpRiGCG2jOJaQz709shQxvLXSY7ow3uEhlI40/5TsXYEdFb3Yh
iTXJ3aO1QfLNXgfrYNirynnmG4Yw7OGMQKsVePsB6vOXlL/xUFUn5pGSVFjy0uxFcBrQ3Mp3PhpH
zVjkd2N/iQK7ydoSCelCFeZKkhPJvT/wNjTHEN/gKhp5LaEW6ziMYb8zBZL9JkBikQRAPFUNjJl7
f9JDYrKR60EL2qBwdj/fde862E6da0VUZDjFa9Drke0C9XJgvbUv8rjtVY8DA9VblhKH0mgJFCmv
MxM+FdPdfsQoLu5ThXbbqHetSjqBt0ORF4y/kVsiJ1p3CNxD1xUak3gaj6rcksUTX0RX6vNvmCjG
go544KYRcV0Mekj3ExGkPRP2Jb4BpVAjCjWmJG+cGu/inWVZkRGAU9cdON1ntRInBz9kktGOBzD5
uGm5LQQZXAwiPJ4KxSX0IVCqvTBrXf8Q1O/kc05dd/KOQpDzv/ZGK+6B1j9rBdirVlq7yc/xS6CX
G2mRbEXN/cgX3K5fUeYO7AepGoLwvPp0wEY+t+RTZwwdRBAswHsVjV6jc547ecVGYeFZVH0Kac07
SLnOJIR1VpKyi4KN802tuDm4+GSUe2t1dPt5ruC3eQ2rLqca1/et+zXIY6L7Y7gHr3iZx8tOlcCF
K3r6C1CopIOygbqzdjKa+3NinbrLek6Ca8q7AmstCDyCzkE2937jKWlQKhGAl5aXmm55zqt1zL5J
3NptkzmY10ROe6C5QyYfqpMgwRo3/waQXepDjkZ6r9E9SNp3W4+A6EPdQaFFUJn/5O6EYwHn8QDr
BHvDaGh5lOVcQHlWUjm6wH85EuFYPQWeXVGMSnwBqtMrdCr5LbOfbBP5mgsxC5FX0WAeKnOP78HY
yKtjdgXketGFjZf+aJ5RBssyz0ELqlKaYrhg6EMDel5h5gIbfPODFQ6ZGBhgBLDf3Q+5hXwAF3ac
b9XliuLUErSueue+yP33c381/J6RHcBV0CcJyDS0csfFdJYH/LcUqNAKqlRrwfaHhA9fLb1tzi08
Fs0PvK89tzgxf6CwhvgFCK0BFaTHfoOB4EfQAmnPqvty1RlzqjJTm/POwMgD54Xf2XEFA8muX8ca
+wNqnJwg3iOKppznKTSnBzTwkkFNA8n20VJlMUKAkoc9Hq0MxQUNtXG/gnrL82mbKKcgMQ0WB/h2
kBChv+t+RzBRlLNF5kfWa6EDIFZqEvFBaFxvMsJs8KbuybEGqvwlhs5AHOvlK5TeV6fF868YjIy3
y+1HjF6cLgBOTl3hI0D2ovN9C725z+cWJmZzoBPCxkBsOvTk3A+zYSuJaQq07TItLu5+6XkgzM0O
zswunBjIQF+HWAXkGNBIGD7jJjbLYztMuwQDyevoVaJL2WDyfK7fYioCu7MyGkytMLzLlwNCSdnX
9Yrb2B7kWqNryGy75Mr1JqDApJiLxR6Lf2hnuhnb6E6scj53+9RF34UaSBAZ/y36gw/GF+fMFHgP
LWdb2SecCCJcyCMj7YE8xDj0yBNPgfojOjEBuq8gsuEHx659yyFoy1YkdQ9z7/GHPQKHCEPoYBlo
GMGHf794tcSGWSImseV1PhSFQjB9OCZ6bDw1DNiZjfLgiEe2RkvIg6m2hfRxbDGFpPm1Ai4pIypq
07NbraK/nm/+h10JYwiih7SkgqYNZeRKkljqCskDPqiGs3Lqzzovvp9beCwKDiYG4ANa8JHrH5cq
Uyb0a4apgVMEsMJFTai+Xhlb9QXDeWHXa2puMz6EpUA44HgBYgFeZcDTR2vFpZnvBSGfovwNh7Ws
NQp4cKDBRSKZvdpoCIafj/Dx6T+yOFox1OHFNqC41EKzz/rTIZ5Zq5764xs16TtdPVTke6EGX9os
+Hxi9YakHy41sKIMvJj32zLxbC/wHS+z8LrR3pW1TYHvmzis9lGaiq99z9UbHo4dBgowhYzEMsBw
eGzc23O8RJTttsks3kxQ7AZxs+CqaOpOf9qZjPJDbDmyNHq5+5GCNKMES5X3HYraqaLJqZvj9pgb
zjC9Ny5Z8Ck2rgcjEeE7NeYXokIs2dYOz/fHnJnxFSZSAZvbDAiQdGilOj4S0YoegDP9TTh7nvHc
2GMwMswc+u1QZJDhsP5u9ZtBIU4UAhyPDNtffJffjehdKXbV8qM2T9D1qvX/wNxANU9DIoQHOe1o
cCKkGcsUuEsLuFeJrL2PLDEKXruApOvkaCLo32fi1Me8FgYIS/AnLAJJOJb7VaNtPi08p8ktVNc6
Ata5NDRoEHjuJWSt0CjLn6HrlmiSDYbpU0kdw59+LqJ8zDuPvmG0c2ov6vEELHMLDAuVs4UGbBqR
0lXVFECBVtCeT/KUR7sd8WiOU0mq7Uxpcys3nEW4DufWcMqN3P7+kcekC1fmErHIrcxb4lwTbWvI
GaGLtzbQFtyLdM7nNukQct9FdaP5G3lMoQgCNnGq3IqVrSCa9ZVisXv86JDZK6UAbJbMpQJnt80o
RvGlVAhKDtuGS7YMpfUR4KcXtE5Ghv+VsoSv90lUkQhymTGAgYShApV7A1RGmD0yD9ESBg8wMXow
kLRBZD26c8smAAKRigqLcY5Rq4XgN5BARm+rZbPwm0Ovz9XYHxHzuAXpgTgCoGyc/b9c2o1PQAzf
gXbELqw2v4JEnbXCi4CUZDTA1P2dTKRtvG4a0q9kg0Oi6PnunYhn0BwLfwSeLB7doaOzQtM154eK
UlhpdfXBBaKJ9SlKiczP2Jm4MkQahKBQokNE88D2A7BfJDNJVFq+f+y5BViD8y02Erg425nqzB/Z
1Gj7/vHuA2CI6ow8vneRE8kqCrlzi9bBdmZ8AmckGc7Ks85bH4o55GPFIvuigm+WxKazj1VVP57y
n/U1I1pAmpmBT8Uf+BzkomjgKeHxR+e3zzpFsBuxBKWD6kYGZUSZHm+8tdT+YmUXIanMXlkH5VLo
FyyEAJFvpzR+J/+G1zyYcSaP6UjstduPGR1tp/f8usnlEpcqWCLWn41eA+ZKegMUXQQVDwLtTVBl
6xJBT5e2nkvdTPgyaC1iDyDQRK8rPQpRmCIVayrtKisXKagHKBz4hVJ+dpTDJTPeAUA64lU8IA0R
4N1fQnkTcXZFDWb6nDALigV/59IzlZoUke6DoXkB3RBJIk6v842ZAUwN+ga0jNQfcnNxQbfErysQ
Ybtvz8/aI7sHaBrQ38UOWp/Dz9FVgce8X0kR24IAkYhHm9I7s8517ivQpEWIPjbHBH1Dl6pNtulZ
rUl0htuHIEakF1KsNcEaYPDK7BgtLb5tsDDpYML2E93uvwO2n7nI/4jK7+fw/ltHcxiFQRIwDt1a
BZp3cU5L7R1VgwE50KN/09PP8TrdCeopVBFJfD+fqEf+jdFEjbYpsoyenGR9iyfre6huOx05SzBG
a59D8vS8Vcj7xSNvH4LJqJa6u3zM2H9EYsM+2sWR1UMhHc+vUVKKUvg2ljOhRZjWhCSAoloE+GGQ
o3fWMRxNgH6njT8zZocpHU/5rdXR6Yg4pZR5QWmtst11AuKzEMxMyiJCU+fz+eUez+H9+EZRGiv0
PO8VGJ8REWOvvXcqeM30Hq1iJeAXurpBlvqTRQY7MhU1J2A5R8/wWoW3JnN56sdelNFcD996c/2B
2qcVM8ZuwfQeb7gLD771fnEMYcqFP8rUEhvO+UY3vHZA2UDTZ1lRH2/8+8kYnUpohHJQLMIHONk3
Ay5iyOTxm6DiwVv8FvjpAPwMnblbf/J8oecfjhDYczCiDl91M2zKcxKWZigMmzBfhnt6eV9SX+XS
N0SSfnxwEtCw9t7ecSQ0wa9LAZ/2fA88ooKGeQefE9KRg2TBeI8Ljqewvex0Fsx3IdlCEPYcrBxy
/OG/zeMyPJnoFRRU9pPffS9+1VydK8o/dm4NXwBoEhgpBhKbMU8GBbpQ3o6iznpdX/dbb/3JGdlu
j1KVR47p2jTNnX7qyGr1USx31iqE/BFAv4c5fdRheR9O3c1XjJafCUs2sdkQ88CqdX4B4QtJKm/m
xE0dOCwnWB4GFWDgwu9XG9CDVALFUmd5vW4Xkh4yiv58PR8DrKGW/s/C6EjnhZ2Ibp6BeywCPw5k
xTgOBzcwHUbSBGgXiN2c4JzwGDvemxydXKbzWwXskB0IwV63WxQLErLuDtfr9t1V9+dse8YVr4En
+tiSZU+W9tIhZ269jFSTEF23EoZY7gq3HVFeFiefrPR4h+ZY6zdWv7XnkzPlWTkOPR5oyUR76DhD
yFNDgTbCYWtAad0IB79/T3ndi+SZZZ60A/5CvB0Al4W++f0y+3bf+9FwplLkwofUp4zgihYBoCh/
n49oatcOhXW00ADoBa6we0upzaV1pwQd+qWVhggCGgZFtiE1MqD/L0NjUvmiwdyFwyFVojebXZc0
qGOuz01Mztq/sYwJe5HjKdKK9ztLCqAD6WwiPAyY4OKkc7W6mUkbA4zrSnAU3KadVfEtHlgxzmGc
9Gg5cpfPRzR13G9W54GCF9qFVCfBkN3gTaWgzp/MMdhPjQWadAhx4TqHjqL7DVDJLJ/QYd5ZNXhK
mRDgUWcH+ZHn4/gDQ4+d462VUSDUSG3DZjGsIFUEaXg8Tq7bPa3vjZd0UZNjuz4ea/Wt1t8+eJZ8
0ERDf8bzT5iMBW8/YeQ6gZ2obT7HBky1K3ijQCYMOhnD2B9xVZkgk+EOMdl86Il2WgBHEaozrmNq
KZF+V9DGw8rAN4yOdMeic/Bv/1ctQOJJTORghmJieiX/WRg8+00kANEm0fFbDLAIgFlwNdF5TZk5
hN7/sZL/rIwdhhCxUhHCiucvIvK6TQZ0wn55BEWmZx2bly+egDCOQIxF2yHaG+YSPRgz/nFmqH+8
KTdDlRpfoWkZH1EO/lH5EazQMZ7vlykTKOLh7fffbMqjc8HUbVZJTodzge7tIhYMO5OXmTKHF594
SaNYCEwPyL2R1kCj0P2qhYHPcxVb98C7lOCWSYCyRfO5tgy2RN+wUJrOV9JHqi7mmssmspt3hsfV
tYFORxRKGOZI7prihxesi3f6JavBb2NmEAR/ST6fT+lUaIEgkR66NXGp/UWSN6tGM7lfcknRWxFA
TF2s8wAF+NUR7+T3wJ/J3gzTNnY4sINefrSg0ngk309r3GVxVjRsb8ng/6vCU8WkWsoR+kr5B4VL
V1E217Mz+di7NTlaSb+MkyQquB6PvXUHClfAhaB6/s5pZ8OxSFSBYpJwc5ihv63+MFDUhkRkKNDT
MM4FNGwcQLha7q0+MJTQyFqagHNTi7iLBz5DelNVkHOaQ2lN1B8YhAz/rA5X8c1SOhXk5JXM7q0a
zEQiiWsdIGKJV+vql1GV6MV7YUABEF1tdvF8D02u643hkRvNwzqj2RSGWeXFWzEsCYM3OnlzOTNf
gXDyubGpwPR2lKNNlEg2aA/jwZhzaCiHCD9pYobtYQ5bwg1B9eMiDsqwg4SMMK52BGisdSJO6K3t
tlDXBrJIi/qcWZRuootR9Qxasxj1qzP0j0MEF1EtUvPX16v1YeaSmhww2DYG/T0c1HFvLZPZnNco
Sm8hU8/JRrngXDVWZysrk4t4Y2Y8r0VS8UoHMzF4gfZdRho4gpgoqqy8luzcEZl8IoMnkh6k7pGL
kYar+WazFhXjAVnm0hZDlktKPzr6ef/5DuHS9/3ncnlcglzFcKhZXPLjjS8BzIaSGXJ0KKPKo5dU
VlVxVYF21qJ71qKEVBW4OS/3KMyHDYh0O4rvqAcOKkT3Q0ug0pTlld9YiGhwE4uq8smscROTeL/8
iRdfFwiEAz83KCeeFpZN3MXHCjRtB0lzLs/PykT+5f5TRrMMhEEqhU7QWK8c4fYg/yCMgQccIESR
CaT0kl6alzf0yO2K/emQzeFUH3FMo5kY7vObRZYpKYq7AOZl69r9ovdf3TMEJOigyyRHcfN14fci
edvtwJ1N3PdfVOufj396tf+txMgj9gFfiEGJlUi7S1TuM2mmVj6xi+/nd+T5SvCHSQ6PAaZartXG
1eDVfui+Kh3yokMdbLlZqYvFt6wrMy53wtnfWx4dV7miGylPwgaBZQHqKRovUk1xtAjysCGIXCRQ
/Iemy+xz4SWM11E622386B7vP2B0s/alTPdNgLnlyDXYvaMY42pnbrFcEl4zddpYpasTPOJclDkR
m93ZfQgz3b4NmMHuukZoBp6v0Dj/HP2LbpOV6uoL6mWBZtnn+2giuX9vdPRUiijJj9gERhtVqIjW
au/bz/p0Dg7nZLVcmoJ+CZG8jgltvCE4JBUzlODBvDgXmU5cSvcfMnowdUITJ96fb8n04Tg3+vt7
eVYIdH7xchLVs68dzXhNos3mDUqeO/hwAvQB3k7m98wWnDvdf1v05nSzSpUlSYzNTy1er+C7yBBb
iaqxtLVy7WrHH0nf6BK6/KF7Zq0OinaYOd2zHzAc/5sPqNq6iyIXq8JuSw1MZIjucH9gEjyybImZ
Ll4gD3DR9RVmINweXHPmBf14M98vxsi9dZ0sRDUF+y7aC+1mLacWA2oTO1b9bOYd+cg5d+9K/3rH
b8bqy0rVKoMrzfQIJb0tr++XOrt80ZnVTmVxkWhzm352ekfODXz1aQW1lMYCKkEwGG3pnhxSD3EB
3pVHwJ02m0iD416ho//yDe1O8TjX1z+RRr6f4pGbkwKb8jx2OO0gNVgPQAWgFehVvsFCB2v42vWg
pvFyuVSaDAoJnevIoGcLXfR9SgBRx9IvFjPL/segdR8Z3n/UyPUFcZQ5eT181LbR98g14m5H+vNo
fhE4Pu8FPt/Bbp8jA/17Njyx+7dHbvZAr7hUFAx2wZ+4jYhWbraGhF5bWzse2+OGUAdsBaDs8C6d
OWozO/3PKd9YtsGsYwc0LHNgake+yujSZO2VEPQJeiOpWf25v52ATdzN8BjuludF4kYp7OXaNfvY
chvEg8RsDJToXjDEk2NoM4s68Wa7NzmO2kBBSgUhTKaavbVNwfBW9oLf2+tuzm8+ZjHuLY3cVhj9
zw029Gptt/UGRMb7faxFqkPsjfmClFsskh2nn7CN1nNaQHNLOXJapdIWiTKcKDEyy8K00XEf5WrY
L6lg7raaKEPdj3QUfwWynaa5AludqfkeueKKyoiB8hMGujy+SOqXfHpL4Mc06/cAeoP1zLblBvfw
cGLAiM1BdkgUQDl2f0PIXVj4fowoid+urxVSm5lqHIPtUT57jWq6yOgclq5RrrkjqhYQvgRlsBof
hstqIfcDZm8WyDkBGcGc3HzSaPUzx5Pz0scndQceOmDqFq6cLKUe+FHb+CI7pOhOKt4CM1Mxuew3
ZkfLjtbAKIs4LAXoqTRRTeW3yEtVOzMh5fb88P6hqJ5N+mjVE8j2hbWCe0Mg3aGGrAvKJAj+WfUz
Rhcolh7/Mutzjl2wxKne7VgNxV9o56BOxBr56+bCAcZLgyyoJj95SY7s8lIZb/5OWOkgCdIOaBNg
t9RG7OYmaZj7Z18+uvHY0GVbno8aCMeyuyqgLYrh5urz028ybMUB0A4VmnFFJLPjzFPkIWxCRkoa
IhZko2ycfknvd0CkoatDRw/LIkbxbO18LrLZ9rHHvQAhP1oRJQgIos9qXF/qM7aoIeqIUgkdan5Z
LiubylXajnbQYCIxLYXa8y3BDPHx/cTeWRwXmrK4ZhrfjTtLo1gS/Pi+6kPD/EBp2Iwzph69672p
UajegacqgCBoh1CdNoX9ei2r6y24sBCzuFo2c6qGrfwwLtRl4WGG/NcYYcfUSZnXLcYF+nEvI+h3
1WZO0wR6EuOB8xpgogpoDEc5b69At1/XoxALeo2h6f793VmAlqAnl24vV2SnHvo5NagJHwXk/KDV
Bm5XyOyO608KanatXzo95rDSGwDGPvfHfiFqhQGcb7IkquXrDfn11bl4b+IWBpqeR2MEaILQtjDu
Y7YDvCioSugsv1p1jZ5KIqiJdkUJSBd4X6XyC4QNJE7nkoqP98S92VGYWbOsy3oZzCJzquO3Uwgy
Nz7Uh5bPd+cjl4Jwb2gUOvpZLtUuutWtVyTZYm2PfEiwPoMnDz1/yrpQPwtz7+mFyiDbGIJXer/c
6Ox65WkW6IZNKzHERW2uVrW5y4xTqeKfVWKcaEKTDr23c0CWqe0NiiOky4YuY5CP3F+fYgn9oVRw
e6gXn+J1llmKZwSNO7PFJx4amJQbM4NbvokuGb7IlLzBdmNX1SGDyJH5FRJT13dDoer3FOrqojQW
p8VHoIXm8wWZcoXIB8IV85ACw36/N81maZRGXNxbju2opbK3OeDR/DXFRWiHlGeMTTwcoNrAQg0c
ImAgSRRGr3fF9lGFTFAXiDfUOgVJHrYAhcfDUVI/UaO7yFhFm1BbZE9ycw4LNWytsa+6NT5aTNYu
8rwKkeB1woX4mooIdiRkednfAm4rzxCAlLPEE1N+/9bmaGUhzqzUToQBM5sWLbzpQpJUjwL/cc6R
DtXQSyYdni/olAdBAxK0aAZSMzxFRoEO08RhzYVMbUkXuHxQGidGxmu8sq0tO1riTn9ub2JW78yN
gp0qj6jMaena4le+hp44cG4ykUoVL45r2uUMq8bEbr0zNvz9zUHhw14owwJj41WJMrpYy/Jrti+d
mTrd5BwiMhiQvCjZojH53o5Sl6IvJ2VjtTRUOkUh2MoNpBlcuxP0KsupZeNHDOHBYB1VrmIKfEfN
XePDzhjtVhwUKCaAX21A1I6ucSBURSgxKbXltRCzM4V0YLKkVtGFPSaf2SfXkOjz+UqKE5HDncnR
qCNPZNLahkmeNtP8rfqkmE/eU1NvTceEyTQvIB6zdNs3GsvcakK6zeJDCh7b2GyVbWi/Rt2+BJxS
AOftT6CU4Htdya3adtvEPvL4v6HdCH0zGosnHLp3UBeIreH2WgShokz1ZDOMzSolzalfcahKlt8+
WHNXMa1m5cUNv0ThK26OYqVyzVIooFZvQ9pGb6Wlt8r8GhwnpQpiV7HbPJ+WR1ZCAVQDLJwVmprQ
2yeM/EbdVqiR5CiZ8Om6PxWMShkVvw+6oaUqcVdVCyJnnZPBzf4SowX7AiHO518wcTnffcDIiSDx
0IVc7CHt0Wh8R6Lfzv1FiTqqzUqc2fkT/QUYLI9OfDSHIOj62yM3J4yj05ItcRlZbGYIJN3UWrrh
NMPf10ZuxGa4XMuu6hr9OrJso4eM7ZZTbSPCE/YkvbdqDkFnc0fN3BtTMeDdV42cTJi2VM10+CrQ
W14Fm2wBmx3gs5R+pUDUV3jryjXV1JrxpRPuBpw60PMDXTl0nP+yNDeTEYmpCDrhsLXiXsQWpdW4
QnCElHKGtj3/+nyVJw48B3F5QGZl9L5DxuDe56AAK4dJk7WWVFLea43XKeHF1p7ZzRPlA5ljoEgN
zlqAvwHuuDcjKInL2jJg+lKYDFqZRmhrSutqoGpKa5JLVo/yKqr0UBFrIs2DGnjXqGEjqXx3EvNV
UYC7LqcWqasznPF8BqZOGvrqFICRcNbQ4TJyQL7sMF3QS63lowuqNfJowwspOWTuDwsuDBQrwSiM
t3Sh2ZSaZaZDzxy0iacp5BBvPmB81CPfg0MGdDx6BcOX8d7oV835DMjhd4HKygK8rlCSY99qmkTd
Gv9lLgc3cdLBAjAApoHFApPT6H5jsxr67DmeUzmw68gW2Y22DRbGvif0Xtw3G++lWPqrxfNpnwCh
YdQ3Vkdbomx68DmxAC6tSyMEYoIEu4xwxt44HyPzpySbxth8SSpgrc1y1W4tdeYDpl7Hdx8wehRg
LhCe8sPrGPcAY4DSp9baD9YBROs0c69OzTAK39BKB+wNYn2ja7VLaEp0OhoRKPrPBBQq2te4P/fR
olOWkjx32CZuVEiyQ7EFrwf0R42fxyJChbhomd5yI5W7Vh8BYBRIvr0QUfu6XHa1jvZYUCf+nPIA
I52b1jnrw9/fuC/JpTK5kWC9zLbg4ITf5ND4QxRIWHUcyOb1CsQuwUJyVfbsZjtXf76vJkq0YGYC
bBuSNdIg0Di6t8IgEIO07ACtkoxs6zJEdn4BBFi7eMmG9sYR9n29cErS0TOWJxb5zvB44Hkjga+p
xXvKX7DMyhEJK28kviYJq7rJzOtt4o2IThpojQCUKkAHcnQ3KVlaUXKOZ0XJbepPXvnN27MyJzU+
AUfHy2hIC8gSFHEhfne/lhleiEyp4HbgyGunNrpw9b/F33bDGGC7VwUjI++9UWu02m9ks/lgjO3Z
BLShV9MP3NLZptY3b2hzWOnmZqN/dEtG5yHbtLz06uZttfo9zHiyqRXgJZDxQ+4ZzEFjTTMprunG
T9jOCtMD6CqVTFMCdNqUEJxB0Px8n02UhSAlcmNstM9yNLXSkgdj6+1e/Ag10K1bRDqWiy/T1NEV
DQJJCpzr7KWZddgTr58706OdVitcBQgm01msmSEs8sinsf5+3Q4qgOGrYq4+qKUw48GmvOWdzdGG
a4o0tksBNiOSvUrk6i+3zC599Wfcx9RjnQcCG7LvoEwCUGlkJ+TLguprTGuCBFisJaqINwcopekl
HrAF4i/bKHX5GmnZnlpKL9/CGbQX5zk5n4lSGFb35jNGd2Jt+3bnNvgMEMYz4PHdlZhcdtVfdX5P
WfUnei1bNO+B83V5YtBPKMxsr2H3jB5igKDjj4gWC9ANjJaYt4sEs4CT1yU/hb8r5OPz7fsHpn00
gMcFi+7sRwRq7/coprZFawHO8V4vOa3f8K/yCth9EXCCUEO5wMz1YJnl/0XadfXGrXTJX0SAObw2
00RJoxGVXghJtphzavav36IX+3mG4g6x3mvgQrABHXY+oU6VpbneGaURw/qeRAJArsY99GhgbKEe
NCJ1snaKl4f+98tm7zJC4IrPaEu9SOObfRIo+p2ip+fb45/m78bw/2C7L16pdjBaSShrGPHFN1EM
uucqh3eJrqX8eNvS4nDQ7gao+yQJPc+tBiMaF7oKEx3G4bnS0WsvrT34ayame/FiMJLSKH3sd9R7
7kYzgwAElvS+dP5ggg7ZFu2HqmS+7c6oUd8e2+JpVS4GN18rkXJM+GP5VdwdHQl9ZoX7GLlw3K3K
st9E7I/Nt7FNUVVZy6wtLuFf2/N0uZpLel91PfV6VdkM0K40PnmV2bdHuPTOXgxQm3lufMtR8BNh
MwbF79a3NPoiRE4cZtY/mEHLCZLw2Ck/lORoAwKfXqLUK8vA1NvPQHL68twg9L5tZynYgb/w19Bs
q2QsAY+KOFJPFxo7y9Gtrfg1wQ4qSI7G7RDA4SRCMi0Wv6VYM0sw7/U9ylO+IjuVRreBKD8bNFvZ
wZPVH6fx4qtm20hSAIY3eCwlQxHzSWz0xAnTGkDJFviTMKyS09jLnzWnSytQwoVYG9OBqgd6CNG3
qUwn6+LkZJAG8RUOXdFN2Z4GMbKr6jSyZyUX99DwXvHZFmDxqO6g1UBEBIz20HkimuYcov4KeVm/
AVgmstSa5AYQ46SBiB77Jbdo7dulLy2YXEDXQb/VzGQSmA9X8pmLb/lEjDHVz/DGzk+OovQGhGuA
Aq6+s+DVF2QrleyiP8bShyY7MYWIDlR1mPG6svkmd3G+zBOJ2VRU02XU765nOwzFnvf7gAfYgzcL
pImP3F1Jsgf/JVzJoSzlUkFjibwZVGxRJJxTROQj7YNczJhnCS8CSE0+3Q7F7pw0L93KHbjgjOEF
hRAPioQK/OSZwyIlKqv9HLWMeNt2JrUaIODoSNLHtcgGxNE/5w/oaXS8KmBhkJFov56/LmnkNinh
9BtQLDkalPmq3bRIBjugNxZ0klatGJoV82XqpKLGfVZU9l/Hgvacy+s5VUkwBYYkCXEkzEIKFdDI
9ipX/KZS2CZPXQ5hQ/RI6HJA+ADgd7OQoTH/qKlBA9BRXSEPEaVFmR70VotUWy1lo7CLDNnbX0ma
+LwDNTlOR4JVLyJTlxV+tGq55/N7GmbKJDmGjmV7ainNnbwDkpWIUgvSBQOiEBIJknGMLDoEsbod
2GCcpKxPpftCK2i6l8dCDI51GNWcpYacL5FMEEveZQXqKHsQK4jxfZa3Sv2qFVpfPPRxVBtb2gIt
6dZNKpV42tUIGFE2pLJj0FQSIEs+jvVOzFR/qiGIvnoUBb5Cc8rgS4KTp03whDswpOdsjNLmGCpK
qJn1xAhNaqUC4WxRRzGiPEMG6bmhylH7kGRDGTsMiLHOzQpDry2ZlSNaM8YM6neRzyVg4hFTvrMV
X5TCjVDrNAKtU8UnXiGnff6lKBmQ7CRkyJJ9ZmIpQsss8QsuvEN9QC5PajYY8kajIOY/aVUXoqds
rCWOiK1YFXbaaOmIqa9pxEx9yIrsPQdjlWpHSBg0X60uBvWX3HRZAPYq1nD5pitkY9gFHKfEz2C0
CWM7RBds+lQksZhUpG7QSQdFgyxW7/peUyIP8gsB2thQA0ITvZHQEvWeujeQlA+CTptkudVceAyK
oWNWip+rllRKh/+XRg7VcAMavvZQBn2wb2okRr7TQIjSYdf0qRLecV2nKm/4NSXgEZk29O+t1LYt
5Oty4yll6TgSCjFD0a66LC0svwIhsy1ipvFFRqzRu7bmwtDuxlhU3aBIo/jQiUYInTBR9hPlgAQN
F+392ufzI5ciIebiAtHxS9FhvpeY3HEk6/uC2mNU5IHNF35TZWZTF0pi6hX6gUF/1eRj/RRA3VCK
oZxiDPm5LEuNHXKtguBIKtKUM2UO7VEbKU9EyVY1TJJASiQrBgvf0gbbFvqqOdi681ywO66Wsn1V
8DkmLxxaBWqp8GoEtL61iU4JmiUNjvTNkFXbLBuE6gEMBKkGeO9YjePGj7iGPys6BWSGGWqtvweD
psWfrKhLxQ1GTm1Q+FCj3u791BhNUYz60BHUIJGwVBKV75gKliScja7aCeGogrSiFDveTZs6zcHY
UgnGF5dnEETggy5QLAa9t98GUjyhAxXLILwP6zLk7oQ6FxI7zYKqtTk9ooUjRCJf1qTnuZRZAZpR
9O8hzzkbdC3shYLaJ4Dq0UB/335kFroyocY70YygjVfEfTLLpqZVlBW0RacSEj0d8X1b3wHpl57T
Q79hr1zlNs/6VrWEfaab6rGBhoZLqaWhuBS4erNr0WFe2s+hg5AuPq09FguODgArIOuBaJymC8r0
7xf+RlBQwHyinvf8Sq3Noa+QXRYS8FNgColIfehgMlD/RZSrVhzZpWoGBCLB96qAKxK04uK1aYNV
ST4IA484hIgnpj/SBv3F46e2qxPXEJxINuk3dYfSRCq+vYuewmjF71h6viahPCStwDD9g0NIFqs6
SRDUeamSDhbrs5GIFdpyS79f6xYXFkIiSMSgogEPQBHREnQ9Wl7B1QjIJf8nvEWaCjDE9+a1JLvS
vb3fFtCWk5DrX0vTqC+WtOnAAirxGY/ESA8aG1BdkOmnzqZWsFFdCDCaqCUSlLOinuwANFNccGF0
T6P1fftLFlf48ktmnkiUarnaKvgS5PCnjziiyct9QNdTYx12MbrXVtJtS0mSq6HPkiRli8OeS/9t
cGJLtvqeIA82ja+3A9M0oX+4khf5KYOAFb0c5OwExU0gSkGHhQW87PPTuHN3gWWCLHM1yTbdEzNn
9crQLCaJBq3rKK5ldLw4FtuXjrw1M6s/Wmuu6tJWRZ3PEHEuwXMx73hU4qzUe2BXvYIEkfke1nb9
wh4T1Kl9MnVoddaveOWSXLqGVAFADRklFpQ5ZguXxn4h1g3lPUfhTOGRY+buJK6pmq0Zma2UCmdf
qVIYSbcQQDwYOBUmSvqGtbLtF2I4EO78HcxsoVKNa6go4E6FEEnxkr5B4vg5Nk7hPZCBoKPYQ5AD
L2sa261uhxqR107B0kZRNbw2SMcbqNvOLoChMPCAj4PgoRmm9UkCaU1QjqWO/nrnmclaO8LSbtGR
HAUZKAIAZU5SrlaVrg++PHpcIWyLZi9kvHN7Qpcy22jD/2tiNqBKUzOFcdLosbOfgCXs491B/+C2
3oPe9xFCLsQ4QsgtJ3coTp7gBP5asT+9RPOTd2l/do8VCadD1A1D1D2lRt+N9f4U2YWrW5GbDLup
4QuXy4bD3eLbyq+1Vre1CZ6dDV6gQ5bqwAqWKb3T1WLTcYjWbw9xGsGtEc6ORlPiWA61hgR+4IBP
FnJSW72snMavnv7BEEpEKigK0cQ8F6hV6lCRmRQDCRZO5W2j/S6YI8vb21akpRVDYI9MNRAcUzv8
9RsYpRHNCt0HvlIieAeE19F8rV+tV+AswViUmQI6l4a3yLTtkkBgdtyfvebBXLuyp305n9XLr5it
XJVoWVzHHEhvylOoHDl1P6xR9ywt3KWJ2cKlkQA8PzjEAVYqSKKNQAWNpO7ALSitJYumzOKP0aDq
BhQyCK8BBrme0zaSxAL6vlNeQXnNNsIemPz4M9uCSjQFWPNzZQkXcjNQGfmPuR85oWrQQ2i5guQD
oRSw2wBnUAt9ntvCRDb3AA4T23vz71++4LBB8eZ86siqnNPaN8ySrUMWBZnMQlRQx2OlgbioPPG6
FaAmMaC3U2k+os7mklW18qUHBOEvjywRBBEAT7meaZn1CfJ2BfOiFvdMbOz72MOJ1CIPqEZiKEea
v/f6U5V8AsFPqjD6prS0DP93lEEZwvi+vRKLqas/XLkSOJ8BkZ0dpjpjOaDpEzg2cLiWQOZacAFA
0YmgWHrl3ra2sKGBw8W7BZQZRj+nVcoNweeg1MB7uapnjsTpz4oeOTnfxVbMj5lz29rC3YokGYRv
4S/DK55LtEn1lLLvQXsyxkpl5W0U2EDav902suT7I6kJwBEg9CB3/NOedOGRS22nx3wIwpOUAyUV
CnhdeSd0mL4WcB7lSWFo3W4JSjWtnQYg4TNqq9B1S11ltFnKtqOECccODzXEd+ddBADKBkkiIOGb
3anPwYQy6XZavS+cmG3BQIA+YW4wjUNSk3ENBLxUmpmodHB7oIKvosR3vau1NE3VuOp4rw8+qHgu
0peolfECEJl9ZBH00oaHsEl2YSKf26jfxpzvVhMz82sHaFvWmnq0qdAf035UYWEpwbfCgAda669d
eDjggAITJglInaKh4/ojGVNTMZGBmZCPx1dAM9/38DjoF3UQCafwggvwg94B/AT1cvR2Pq9slIX7
5tL6PJ86BpDvQzaHebTZdY+DRjLtheccKp2iBi229Zrq5ALREKRdsCQKctPIT/zIShd63/eCigIA
JaMWmzQwbD/y7TG545HjkcMjUIE7/ikTbRFY+JXhLryPYOAAVgSxxkTmNLtYYpWPurDlJn6lxn6l
jlWMbsrZoG0GTqFHI6B92+BSQ8uVwdmDzMacUV0JeI9WQHUCXdsOZtHjKkss+tkljOipWQPZWPZf
QeCW5R0n3HOSpSJyVt1BduvIRmJPpoYZrNViFu58FZ09SEGDqXtS/b7eeJA24VouA/Ue0uHvOmgE
Pppkpai1aAIYAvjSQCJBNuzaRN36sVH3OIAZ4QzCNoZHn1NvZYoXgizkDf8ama0pFFO7VkW6Dl1/
tSWC4TTaZS6ebNW0HOaUh3yrHJxBNaGRgQ3VurgCqnO44/f5MXLWslvL+xta4Oiwg1YB2MKuh4yK
ei8GWsl7gSZ/xV1ki822HhKbS78hjKsOTsz97iIH+kMkX0WoLMRhKu47ESzQKK39gExoRU5jiVW8
N1CO0O41InzHm7xKkhRwaUaQdCJhLjhFyAhXPqfxw+21WCrvqTLoSNG9hSIqnrnr0Xcpy/Q8xFr4
8blTX0sk693uWQ/MMIRIg3yWUBaSGx6ynG4TQsjBart7CVxKtz9jujJnfiOQnAhGoZPCo4NounIv
Xj84OqUapSrviSqR+IfquTasaNuElgzZ03EFuT3t4Z/GkMmU5InMb85jpukNkwdk8D1BB0wf50iS
kSBfibCnPXzLyOyRGKtKpHEPI0bjUvUZjPMC3vX+9fa8LfldmLj/jGX+YCZ91Ygyx2H/jJqpGW9t
/5zF+zA86coxpXYPH0zY3ra5OH2TjydBPRSl/9nICqoJSI6HggexPeOuD1Z+/R8xkh8z9/f3z4fU
JhX6CPhC9KQgUEfS8HJ04nmtFJ2AV9OcRAHLR5LHOfsQhjo7c5BSkAlqM3llxcgQoPpgIH9P5ADS
3s4wlqkdKz6IPgcDmR077xLjQMFjhxcsFuAb+22HWJlBqVUhvF5BK7v0wTZpZwOX/KJZ2r2HqMUP
hNYMLwKSlSwgOs30j3YcGeBewZjEJGoGIXcFpR9as0T4Ci59DikWMy8z5Z7v4ZvYmZTKz4WQ67I1
gjQWpNpK1BZuObLQiVUGql5fqbjXeqgpdW4v2fI2uZjT2R3X9EVmoOSKdE/bILGlbcDphHwnM8cQ
4ge3jS2lYpC+/s8G+RN4XxxmfpDGiutjwasPguU0EJNIt8yJNvpvRzTbe/YI4eW78aCDFi3cd08x
OiNWvmDJR7r8gunWvfiCjpfR21tNW5R/0Dko7KIUda9Ihyq1S/aA6hstN3quW2nt8NWrrBpWr+aW
7J/G0ElacCroD0a61s299OpdftQUZ1x8VFgoKHaquBHSxsbFwzMz9V/EVYTR0gt+aWb2go9Ni+Jt
CTPgKo+lgxbaveFKyGFmzcpJXfTWAVuVp5Yb0MHN4zCDTUrCAhZaIQrEtFAv2KMdA9oEGS7UGFBa
/iBvQiJu0l18Gj4h+FpNtYzV9PpC1gEb7u93zGY2KcO8QEu64GW91T60UKzc64ecERs15ZfbW2sp
lT+hG1E6mYgpf+gt8mFKu7HIBY+HjKuL/kihRzXMMk7B687/au5LSFmcNytGlyKOS6OzNfVZlY2j
WgheuIVX1pBcnaa4BhjF0u97ry6ddE08Y/H9kqDOoU1A6h9YbTEIfSgHlwLyqeKuyK2uscVw5dVf
PBEXNma+RxCUTVYKsAEpU/6k5jafewXCWjKudaYtvlmQ88FrhXgNjUrXZw9rlisNukA9PXX99FNR
93yx4lVMz96PZ0uXJgFYOM8/MMBtwQaJIlz0isKuIFuA3qfgUKqEf1DoNlpj8FyzNpu6MQy6VCpg
rfZdClz7vT8l2BK0eZcrOb3F++RiXNMiXlxbPGuTQOxhSU+tFi5w+FDFdt9/ouPw9i5f2g2A8Wlw
hyeg0BxzKtZjELZwm7zoOwnAhdhGQPS9FTxIwNV/eQ8vbc0GVSDnOuRdLXrsnoczYUSEE74ktG4Z
hVnc17tyLV+3tAEvDU7reTGLahcp2mjAYILeijjfSMpr+vv2/C1tiQsT82SozkAxIfkw0YG51WaH
936fP+uCFa7kPxYDpktDM2eiHECmpgQwpFSgAgp0M2TPPkjn6w+GNQP/OJXP3bkKO0IjdXt7kIue
zKXxWaSg0yLo0yIXvdCAGpeFxYOUuID6ygnYlDVF0dWhzhwJHwxITS9iqE3tpK1ZpNugfOCaXXmI
ikfGUzNtnajbNKsSscv7ZWK2AKkGdCKmf7/YL3IjV5mYNqKXQbtxyu5YOjg/5U1d3tOn1FFywMQC
Wy8toJBUh61CbpeSnpoEOhFop/8RALq2LzYF5+OMIhHXmnV7zkEYYVFTsaViJ8Qurx4aeUtly3gw
opXAaakuA7qZv6ZnR4UTx7ptEbB6ypeTbBSHbXE86wN0kcDf6EC+PjcrMwEh0VY7yRtwAaU7cS/y
RMQfzuVc+cBM4CZb9/bOW3oQ/34WcKjXMxIrENRA2QO6BxDfQ2IfzQW3DSydX3SQAEcNrOkEOLk2
EHBVSf2hFrwBmVW3DK2hJGhkD56QdF1xkJf6zdBqhmbBKQuDNqnZ/TcWIAcIZApf1BI+fQusqjvU
Jk+TmNH/fVB4PFD3BWuGqs2JH+lYp0kwCIIHTNOQ9BvfKCwqNvbQJ1ZdVwTwQ9CGrBhdTKajFUaR
UHPlhR86H6Wv8f1Y6gi+wXHPgEIc7eZBefYB27WT877Yr/n2S+hkFeUByN6jno5a4rR7Ls5rL0k9
G4ETnMjD68NxcFONVI4ZWPLj7QlddEBRaAZZMGJZHrn/a0sVrROAy30BKsfvA/eb07ZD8Etttrld
unVsiqHF83Zdm9FbPOwrYeWRXtqkl9Zn4+TkZjT8YrKu7rvClT+q4CXRt3VwryArvNplvHANoTMO
aSF0eSP7Oye5p1GDfxojEaxwCTNFaKIZpGKvUm6jgQMIdOSJ7PqYJ5vsq6nss5za4LkFEHyjbCEf
SYPvPJgIsN9ur8HCV02ixWiMQTEEyN/ZA9gw0DwVUyubgSieVRGI29cK+ksn9MrG7J3rxqxXxRw2
uEZ2Bi5zZE4+qI03dBtaH+PgSDkrrHWzLAanqO6F+v/9BbO3D2ofYscSICqKEQWv3q0ZIvVGtim8
M4Hbt36w7yug7v2WNAN1ZCPbVs0K+m5xpkGxAFYBTUYsMttu4OFpaEf50Rul/p36msnF8cpiLhAz
Q4L6wsbMlda1otQqhpke3dGND+E23Db2OwTu8MdtCX1Ecmn7h316d+7IWgZ4qd4A8yhjAhbz52Rd
n2cAgyFVTgHdgF7SZ4CGPc4E2+ImMV1ARryJqAk0ApvQPa0pfy08aJeG53W+sQUCSDWAWOkgOK/e
ad3HkL+m6kpBYc3K7KzoBSuGvsYuarMoM42qe2gyfcNipNz4jnNuH8z/ZTIBWxcMYI0g2HY9mWX4
P5PZma11PN7nTuNGNiOPBLMJ9vJuCy6s06819sqlbYrAD3g3dN9Pis7XZmPKKyOYuoBYUXdJ8ChC
V/n2wP5cdLPoEjHRfyzMnXtBonGNrBaKsmQYTf0IOV70QN4/YXNCTvnZOBpHarbkKzMp9i344y3R
plvQt6Os8vuFcLvWVUzBRHbd5CQyrOXvl4gRrr5vtsxc2ipBHuH7AONEfhFZv9SJncItjv6DP0l9
2Xcggkuc2s2c1Eb6Fr11nJObcDpuz9TSS3z1JbMtkOmDAUANQxNNsJFNkHK8oyH3yO7G+F822+Wa
zC5IVasF9JqjDpxhyM006Riyvg2tngDuBXZv8GnDSxz2IINZ8XD+OIO39sO0Iy/8jQS3SWaof2y/
PzHYBr8SCbcZgdtBsOiUPHx1Tmn3pN38PryAtYugkzI302NgNftV/Nnic4UCjiBMhXuQD86+R5Yb
SfJDNnVa12jD2BQn3RrqO1k6Z4JgAZzR6SQBh+V2ZbUXMr3QWPtrd+YNQQKn09sUdkUXAoqvzW/f
IGjx3Vj/TzvTNXcx3300SEOQwE5CWoffWQoDs+FAfq2YWbotNXAWgNBQQx1/zkjWQ79DrNSBhxnl
6x7ieS7E8vjYYs9oA4Pos3+3Em0tHpdLi7OBMXRMScIAi1X5kCtoe5HNIUU6Ec34/SE8Gsqdv4ZH
W4rhdXh0aHQQ0a+OsuP1ZHK8rFYyBcj22FtI/b1HkCfcGirp0K9ir8zo0ga5tDWLdCLkhXUxGRG2
deT4OuhoztfY0bJXFcMXiP8RbWBEoo5TIMBbuR6VHo6+UQ0C0Pu8bnZupR0MnEJhl21d8jjJ5TqN
Y37nRx2UHu5pLz09y3fPhlU0uArXVnU6bvPrAUI0oFEBJxtAQfNgtWEsF2SM+hi/BifNFHZm607y
vd84/CubVlrIEGLgf43N7v5BS/0hqKfl3DPn891579zB1XcOtu7jo2H2JN0/PP22X+yPynypXeql
5ia1DSs4r8ebS/B+Hd/CT+rWuqLMMRID1ZPU4FALaHs5349JZtVGqmPNGdoO0bOxU8QutAxGi3ue
CyaKl1HbJ7laPEdqzm8VlObcmGfaXV9EU7tZObhosdLuG/xHoi4wVm6wRZdF10Hcgx5bBX7L7Abj
WBSWjPOnvILluxpPZIgK81a8sfA2GttT8fnNWdCp2HZEN9fQLktLpxuAPaCCA7THHMYP+gA9HApk
4BtmM+FTEp5GzglJqYwrD9aaoWnDXtyfepxJoY9kv9dr3rvclWbUn0pMaLlGKb3ozl8OaTafsSoV
GBLSKFpOoBQIf6RD6deu30KdKGjig0gmSR70fWlyHPm1eV65b5ZO3sS9O9VMwIM6X84MXYVBmsF8
WQdmqh0V6bccg7w7itBf9/2HPBmddn2FiiNpyp0Q2InMnm5/xOKeQn5garsF5h5t4tez3ealn+pJ
K3h54E7SB8bHS+O4LZRmQJUavN3tdiftDbeOsKbVJCw8YOBPB20UMKm4DueesJ5xksZqgAe7XUIg
2N0MNhsx3+DT2Zykh46suHtLyw1dKA1pl2nS0Z57PVSa6KkcTfO9l9ArTclL/T1pJkHRgaAUkpuG
Ve1zU9o+bza3J3ny6WdXrIEkHQKNifQO7VrXhiuK+0eqRYBQB8fI36vgqx0OKcR10LkhxRZ4UFZi
gGkktwzOjpAi5miYRKLNi7+E4qgJtaXqa2C/hWOKQFvgQZiJhmZcSNeDykRwfhUVbGT9cextZkYM
iNcV/oIlzNGVldn2lNWiKcMIVlhjBrv76JRseBs8dl+iEUASSN3gTdxkwzNf2ivbZSkzOGUSkKID
blrEM3E9wEgN5cjocdvqOYQ49LMhHIrMztAEmpOKdlbNVYT+BpX0yJlp461JKC4MHZcDuJ6mzil4
rXPuhqiUhaxnrQjsqHjSviYoRmK7gnbHv/oR2QCF0Ni+zR5u79UFSZhrs7N1ZXLI5WBpFb28Pqlj
YIk5QHVHw9GHTd0THSz5peYYFj4hCz+URx55DsWSD/2zkYA4dsU7+XlH4GNEtKVj/Cikz4XV+mBo
EsSyIty/bUTC/UohdiEWuf79s4OCFLo0pB1E2wCXJKq2laPQRGrRVNg+r8+yCqm45mjEVjVuC3Zs
+7U99vOgXtufTTaSELTPpvGJIyle6EOjPPmJ5WePif/BPhL1XhtM7VcBlhngV28v9IJrfW17drRK
beylSsHY0xQd4E7flIQrHuhL1Wxq4KRtuVkrJUwO9PW1BIsyEHqoXADDOG/L68R2TBQQe3lS0qZA
a/J9phGtS9Gaqw2qfE58kT93TdRbVc+YYg55qEDNvganC5ErHtDCPlOk0aGVHu1ZlpQl6J4H+pmw
Yfwo+Iz9KrSgyuzbE/Xzorv+6llYwECOIBoqEEK1HIImU91IwG0n4V6hjRnr6Yq1hR2BdpgJtzth
PX9wiAhCW+oF2vC8SHmRq60eP2Wdc3tAP58jCAlCHRFY6Yk5ZN5i16X6IOVjP2FgIG/VpOZYNVsu
TCytfJZSa0gzsyjWUiA/nR2kuwBenUjK0fAzV2nVjM7oOlkGSCSpY/DwpB+0D7kV13HBp4AVETUV
MKOAzu9P/HHhO+aDnAV+FIqe2gDen+6amkTysQshD5H6Tt9XMWlqZumdE2Wvdep22SkDdZ4Sf62x
Ny0UX/ApkqSAohEZabSDXD8fQZN0atJnoucfyyeQ51mKDU7lct9Ytk6YnctEWvHlFkrQMDkhvtEP
h0djnhLgQn3seAWluvFUEFA5Q4xRtoQ7at4llvIP/huy0Gj1nzj2BfD+zM4FgiZNi4YUIAJICtiA
MZa/+A/RzEzwcwhQFibdq4q/fBxeYvf2Bl6I3FCNxMwCcQR6NzSgX89tNKqcz8H58MKCoI4FKsKN
v233GljsIFPX2rvf1Rawew+h4/a26YUr7NLyXCwLDb9ZGoil5Al9YnKly4O9bwB002aglFtjxFkb
pzhzQTiRDQXHYZz8d2lVd5K1DXaZiT5j/762ZTQe+kggtm4SkmqtnrZ4lC7m+E/gcHGUWp3JmZ/A
dvlAW9K5uRXsJXRzmnxomxxoWfaYXzN7+YeUz9Xizr3lFh58l2gwrJVW8iGb6b1CD4rJP8HBSNfk
6pdeQeSVIJuD1CDaELXZVspbJNd0gwKhQve0N3uD/AoUpzQsYKOH8IM1a5CYpQv+wuCcc1RkggF9
+h7PLgD8YGYRQd1iqQeQJyi74fDhv+xSxCBr0fua1dlOQqKbthWFVXCb8bnZdGA5/6eRgZBERTgH
gfP5Fc8NYtcmsQS8jfjccvJWEpjVgjxSEb1KIjq3zXj9Xci/Gx/sTY4Ybzh/MzQrT8C0XjMfQ0GL
IyCeeEUFMHJfXw1pmBQlH+WSN5h0m35228DBfK75TlNl4IaV+SKWoGxCqymsTIp58ju1Old4r16L
Lcr4awn8hbgV7z0C14lAAfzK8xB9bPHMpKADxJCsbAMWNTE3KcTGvoYv/csTiSEQdS8e2T1ayUNH
AsP5Y74W7S3ce1ffMDlJF7cBbZiSFAq+IUH7jWFG0YO08yEU+rnK/LsQd10Pd/auRCkfa900XBB0
q7/cwCUvRNp9F1C7bdaKUQvHYmIFl/9M7ZSOvR4WV49+TCdbR8X+tbpLln87YjhVnYCKf0DRF5PW
iWpQGFIhgXg8fxJNJ9uAOrKxeMcu3rBNrNtP01Iwg8H8NTd9zoW5OtF0AHGnNSK103wPLoDVeA75
++5w7jZ9/E+HQJ7w3MDP8ADMXttTdKEqk7yToIASk2HXS7aoH+PP6ARyICI/9PUjzw5NvqrFtbgX
oSKFtko0NYN29NpuB7kbYUgG0bNAyskQqsTmXUioN5yRODqt4XUWQGZTjgqvAKTSQW0uz2LEVk+6
MWxLAEsyu+StxDD9LrJSPkUPY2IHqW6hwRhzcCjLiAxlQULpJGhwwMLB7kdPSPch26UgyW6KTQsQ
SHlIROhqnAfBlGtTfZcgIDZafP8rRR1lTYlogTQHX48qgzGVuZHlnk1WWAI1PSid6D2DmI30m21i
9hselyMiPHDf5o/i3mo05ItB1XR7Py4wB12bnh3keKiUJAvw5ownEWL2tdVa/qm3DKJERHrha9t+
Q+7NlCPy9ube9Udo061RJiy5xFMgIKJChr45hAbXe4UGaOoyRDzvEoFUZFCYvgBiX/SDnoZ/iOWv
TM1mWvUj4IQZTD1b1qu8qwKScEQ48nDQNht5Be2yoEGJyUVW0ZiU1BBPzawh+6YFdYKnVXltPvhn
bU+t/km6S+wnzXQPAsiJQLJ3qr3zWfK8GjqUL/nmAFX03fkEmdPbK72Qpbn6ltlCa3SUcrTWA46N
RlOQfTmKjOWW1zIWS+ceNKYgcQB2Duphs0pVr1RaMupM8lrlMTZIlruBTeEa5naUeLdHtOR5g/Dy
r63ZwzByVPTB3oer20JzjHGGAvtn5HH26BzyD0jb7zal+W2uWF3KvV1Znd2oPaodTTyIkjeVAMBS
e/B36q5/grDBg3041NCx/GDMDDeK2fy6PeClpwpMScgKqCBLAKT2+pxEfpuzLlERaehm3wdkOMfD
220TS7sEhA9IaIqAvih/AubL54lFYMxrMLh0BCjXACtvd4izXbiSMlzoKZvCFtC0IC89ZZlmu1Fs
A13LOAxlQDvZ+By8oHX4oQHVR78hUDD/wgZFSPwFFVDO/pQaEo6usDKb6tJ0Xn7DzAttFDkE7aMu
eYUCaksiJk2quLnEjBejCiuvTYoRFIuK9lv1DbWzis5Ht7jMhdqRBgy9gEbVt5ndDiMIFKu0GiWi
JHAxiFom/KeYyQDmFD2KSqSquEYxpQCskOgj8XP03QpxijxVoORfqSpnqaP6mWbXXPfJ0HJyN4Zd
CbXtmnVvwON3WybQrrIyg1M8TWzUJzDjpg9iUfdIWbRiWZmgmq0KU8pVKbAbIJoC/ByOb3Gh1ciV
CmW54eQMjlmr/RdnX9okKY5s+1fG+vNjLiDE8uzOmF2WCCL3tSqrvmBZWVmsYpNAwK9/h+yZ2xkE
Frwa65m2qcnuFJJcLpf78XMcAM6TzL7OKSnCurCmMKnN+KdOUfP1OoOCvb8UpeZOrBcXdqkrh6IG
KaRbaLXVe7VedCXa5QtVBmWLNkwXVAKATpdJ+6oWslVdU8ou8tCom/9gWCruzlpt/X8S1fy1dRAz
OT4JMu3R2AnljefsqbEBcqaPDlg59cpVDsllFDjxLk42EnKrIe/nMZfexjb5WKLk+pxcmV7yeJv5
8b2218ALUQTFnm4cxJWaH04IKshooMZpP+kYsGVROlkZwTqD5Mrvd9eQw2kATKrcF3oLbr3XqgYj
qW8WnqdUe3/jtlifrYncJmoqM33H4nBQI41Gc2DGs9H7vXI/Vff5FwONQq2rHmBTFgEVFr/uhptx
Cxs3/+bls438NfLyBokrndUTTY1n50Wvvdwl7V6vrqp+z/u7jXBg1QMgtgATNHwqXUI80BMKntuh
NPDgfnHG664HaGCjerHu6T6NYRybKqtHPaUqxmh315cgFwEbVeI/vEe7+KqHsNBF+PgrtA5f7M33
7+rkAJk0NGCq8Xaaf/7JlStkUkYtnoznyxTDnL8m5sDlZI8+/e5FxNYhdWyR+XePz8HFcwIA4Pnf
vxoSznjPf3/8InKy6JCBCgcD2FkY7RMAC1+qHiU9A+U8q3Yncl91putUV1JsBG0f0ea5uS2upgbU
sKxuMHQVXF9/v90BreXKBngf8FheXTWHm5sL3fUfrcyFRPv5aa9G45+nvTh1Q5zVWZyoxtx2cD3+
+o73iGsEaBA6PBSX+/rX12/s6ebiGQiS+xA5hP/o0P+16ktUqqLVKpEZpt6/aFe38wMg8iFQOt4+
CqAf99mGFa06GTzYEPfjeQqQ/WKpBxBna1oKl5oD7XgN2Qjqi2B8ugDPzs9oiyl0LTL9PNhibZ1B
ZvE0UqQRjCC/sLziIdS+nd+/FfQdolFgNEArBb5V8Ggen7myz2MRdYWBVMWuvlR3Xnj/M9xSSl7N
NeFJj3wF5Lyori4jUJwLm1rwkGnrRb92Pxq3jHAv/HAubw/f+iB5AOX3jQcu5uf+Ofcfz89xLUIE
0G8m0IKSLb7geIqF1TECsTbjOTN/NOPrWD0x5XXUg/OjrABisZKfhlnMUSGkLExO4L1eZq+ZeP1d
BsRU4/54gpo3zoPhulfKve3KK094Zg5a1BRKMAoUYsAK16HicP6DVq0H2BCgUzUgKpb3YZ3ojaqP
lvGsflduC7k3u0Ol++igMDdq++sDmRBOc/BsxPYer6+lg+u6shP6LHzb3JEfahSWZdDnYb1F8kbI
ihcHrQOYt2fdPWjCHQ+lxLFSM4ahqoBD6Eh5nHYT8YrD92vIOdWPaNp9j+fkVOFq98WvAKocTyBp
ZXfoSk59kEY+n1/itWoG6s3gQbIIUsPgZjv+nogpjhYnMC3/WnrX7VXloqzvtV+LS3ZFLxITmuNb
J3ZFgBpW/GnMxfVs0yhRRIExEWgg+wH6Lfc77pjHHczM3b+5V4FovCCcyX3v/S8bE17bADQdAb4C
tBPgswt3wYUxMx3A3yqPdeHsSPFiJw8ENEFDGYD3LBtqEL7vEX4psO6tJPzqHft59MUda6T9VBn2
OE/92m/vnK+WitZf1868X+BVDDfmOhvT8lpFVGDOOGHkx5cZusmOBk1JTeOZoR1GHKBh2XplYvl5
1qMv3PaHzBfJ2/lBV+/yz4MuYqAuHUteI7xFzP7lJboGlMu9vuXu4V3e3d19ra6uiHfjhaH3Zctd
rARI4AwAPgDxO3jWzMUpzpssykzO6LP+CyQlEmleH1w1w5Y87Pz9i0U9GmZxYiojLnIB9QNkW6Z6
P2U21lRJM2+MUIE4v5Zr2RZAuxHJgkYQTMfLJ3sMRUM69Q19Ri7Snbl4H/Z3e691k1m/8XLjaMzH
7mhiuNwwGs4FBFRwySxumXxSG1nQWD6XdhH7SYeJdTLpNm6Z08TrPAwk8iAqMV+ny340iUw8bWO7
fx5u8xvNJyG7Rlr8HXRd+9Sj119FYPjcd/r7jek5J6dhMfDi7NGUZiUYbeRzbN5E7aXyKA6EHdJk
B1RrL14t/ScbvcQzr9B0U+3yZPfDeS2MAHrRhfNN5yCP9NkDdKmvm+exO+TpV/BTFLpXXCX7NnJ5
j+4M7nOEzUH8VN1WhddfOc9a9tVmXuJDhLItbod6TxuPp6ADC+tHs7lrNeG2aFBT3CwsX6FbeM+d
XazjnWuENdp8L1KAQLMrpvlS95mXo0YJ6aDYpXYgCeAouoB86jB37183lLloDEKxXShfwWaCvIAR
JNfGj4xvtrbPR+nEVD7t4XyhfnrnOFGKYrRt9c8UDf1fIKNKBIi2rzSQ+eFjrHuqBDwJtrTrTq7p
jw1ETUpDIRz0nst7I0/G3po3UNsltxZyVRE0Wzd85tYYC+/VVyjuQ9dCPl8ae3S/1Zf61pleN8O/
ZrG4gEAhO9pNjGMGGQS/vIW4WP8lh4m4zWX0uuE/TnzVYsUWJi/HpqS9No/lolmQViEpAnp/E7m1
q3nNTl5q3qPz26Je86CAwOANjOANXPrHxsFGs+FCzTGo4N2ui4rCHbV8CCp5aBkQR4OACm6ibjFW
neJCP8ZF/IoeV0BTjcXCsipjUALF1mXZd3VCv5qObpibMtVmPDFXXQLGyWFv/kz1q/pdvW1tH4IV
rtHdnV/0k1zK4jMWaw7c5FiqZSbnan+5U1AGbzHlKEhRz2lumbWlY/1RLT05jCji/Hvei8OY0Woy
BoH1NpqdSFzqQIsizQ6t4Yu3irrWBGmKCpRvnnkH6Xh2yK2wetPeeyis4YkdqD81oAirr+dXYXM3
Fk8/nqRdZUHgB6ZXFWHePVDNS37E9ZPjMegKHboXmV7lWBJoc5l+rlym48P5Tzh92WMnLLAzINSD
JAyKq8eGCBkwCB7VVD5z8zI1kSO+K+8c4gkokdffaFS6Q0hLtzg0FKodaBnJXOdBS78OZDdCUwvN
n2h+ocjlSpdkeyKvTeNAN3E2a650vgdnAksE4cvs/4jqmKGXJj6ydc2LbMAGmvelcTDFPh72RXqR
0+/cuaPk8fzqnCYCMCgoEGamDGJBEm6xQQSvSq6YUDhM4LjTBz4N3jSA2LxJ7zLyfTBVUPpctPpO
gza7AgUt0/nedhvI1+VTAE2OUL6w0asHrVMVz9uF7eZKZHHaocnqxdi/wELszLW/4WG5r/Zsn3Ye
kGpjmO/QBnIdPQBZ5ZvXJaAk9OOv8wsyu4dPx+jkUxbroQBSBjT/pD6rgLWTXLq5egMwd8Q25rx8
AywH0hb+kYCCoc8VDNSC4TDVfg7Rnd3ULrjtAtrSnWAeuyQdxNHF97Erd+dnufBOJ4Mvgrw4nXqj
4qr6LKqn6jVij5N6kfZhqvma2JnKRnJtcZuejLYIyTVVsYUyYntzFHPMp1RKCDJ1PmtvGTTGzs9s
c10Xxx0qV+pQUbRhlgc1iPmuUcMSwnwg3Mk8Ae8f0mDYpNf42K2l2QBvAWIFzQRXyseD/1MopKXt
aE06dhPl0N7eQ/hnl4FOGzokQF9qP7YYblZnOVMawVVA0gkwz2On1mUqSFEBxX/OjIAWHhVhdnBI
2Ix3CCKT4hd39i1uXC1621jetb1EjllF2hBsNMDvHg885Y0FbWS0n5Euib6Y3Sj3g46KGvTSdJew
ZPw+pj37Aq3O7KCp1hgyZUQbXlF9Y1P7K9eY3HPLqO4LYOFup0oHbkmlr/WYVeH5L107yCiEo5OJ
6KbhLLHOA1OTqojwoSnfdbgNE21f+cQuvfPDLNNlH8Y9RxpAkJgzVmoRjvZ9xCXKGSAEbX3Uibzs
Diydd+zeDLKfci8goKAENLiydumB7qXPDuquQakM5Kb3ue8cIIeBeD3dKVsB5nyElxb5+buWFlJp
ekQIvsvS301WhP1O8DQYkNaJ4++WxDOGlB79c9T/ehv+b/xe3f35+/k//xt/foM+YpuCSG7xx3/+
T8dF+1qkr+Xf3K59f+3+Vv3626N4FSkX6Rv/7/mX/e+//M/jP+J3/Wss/1W8Hv0hgB6AGO+793Z8
eOddIT6+Al81/5P/vz/82/vHb3ka6/d//PFWdaWYf1sMNb8//vWjw89//DHHjP/1+df/62c3rwz/
mpekM6Hcn7/p3//4+ysX//hDMc2/G8DD4i79OJLy/eP/xZP972jPBo8SwJ+QPZiT02XVigT/hmb9
HT+BGpxFQXaEVh64al51Hz+j5t8hFwd+og90FTpbyR///qqjrfhra/5WduyuSkvB//HH8YGYr/kZ
Dgbw/5zAnvsZj08usQqSKdowXWoJ5WXr2pVZ3IvWLqJnvWQzJSakHn98Wpl/fcPnMRfP/I8DASon
pJ6QW0QbCF3ccpGeaGpWFfZFHkm/rvYWg3QQaHpNvXYtHUl0wnzHDh3rUatyT2W9qwzUg0CuJ1Dy
J8ZFzhwIOHQbp+P4RQRSE0uHWwA0D8cWaZxlj0cdR9PAHEvsK8uQEBWJEt9MCQHlnmJtPATmZf3r
HP45FBjBZ5Z2Dfu8bKuslQiSkE4j9gqNqqeY2hegxc9CqcT5hXSkcEHTvIVOX2w11P3AeAAJDGgq
QwAP6g/HW52PRgalZ8rChmt8N6nSdGnftT7T9fKC6Va6P7/NH73gnyc5D4h2nA//h8r58jqKlKwB
t5+OAcGN7OqtYQZG2UJkluaW39Wy8fO8ifYiS5wA1JTWJaVtHXJN2oC6xM0uzoV8rWsVSRChaZ0X
1TOncJoOkMpLh8lXhih7UExmu5wy59qKYnAcsLQK47a2kW3oxUyshAY1R2OXSpY3wawM4pOuaXYU
gtLeaAGXb+ZEw/9i4C5Gp9Tu/BrMfv5oCQxoeiJJB6gnhIehX3m85pVgFmMd8A+kTlTwWBUF8key
/91R0JGkQdADaAdQhiPUOB5lVCiJcnVqdqPJdE/SqN8Bu9JujLI8HjO3K9pTIBVhGHN1YhEeTq2S
63Rkxk4Ip/1S26VyUTRUgtbe0jau6ZWhQCuHBDz8JhzhEoCp54DfJHlk7MbYKv0cIwNIKroA/RXd
w/kdWhsKDA4E9GegMwAZ2vHaVWyELjG0IneTFtPAaiSkddIUWSQ9cTaighNjANUHPKyGFhxo00Hx
+3ioTC+nGo1W5g7JTxpMdi19UQDpdH5CS9cCephZagGXBrqokGqbJ/wp6Ix4hytXOl1oRZr+q6y1
KfFaNHH/KiIHbm3iVv3o8N4pNrzncQwIM8dNhHou0LJ4t0FTdDE7VU/URhh9tI/juDJcsy/al4Lm
ModyUJp+FdRqv6W4DRtgl7i+pfi3dG7wbrgsAc5BL4UOkMzioDGmJ3VvcPBF5yoUqae40mgIsc+5
F7TN1QcdvAFbZH3LlUagq89HDnf0XGBe8tTZbGiZKBVwRTVVGsLrxi+1KWdpYItcTvZUBYgxxMbR
WBqRMZNYoL8G8GR07aHge7y9lEUTI9SuQlaOqLyqtLpuqiTdeIguT8XHKADLou4JjhNM8ngUyKPE
Iw5gFTaCM+gJom3BLKjY5XzY6j9cmRDa7mA8OBC4gZcF7Bjcx+NgY0Jm60y+tDQFaampD86fipUJ
6QB0wxVDZgq5hIV1ZlUzWFNS1qEs9QrRBZ+KdBc7RqL7TQM/tNGDfzoc7nSAxYCoNBDZLdPRnV1F
Q66LIZSqUeD5TpJLm7DUKztZbABkTtcPUGaQjMIOcatbS68ydYqoEmqOoRpF7Q2Ninav1s6wgQ1Z
G2UGEc3cXyi5LzEOiu2oscX4GGoMFCZCpm2oNOVGYLgyCDoxcV2AP8BAODof8k+uiwsYm6NkEuUN
bQoyWQHMlqVJ9+u8LZz4CqyWijjImcMTRN8LW6jsYWgMrZChApu8tbomutLVtrlG8h26uOMwvp0f
7zivAs+I8WYqURUoDRDQLhvyNVrUMUjtB9APGPG9mQsl0Aj0vTLGGr9xZO6LWuiBnUXmQZB0izl9
xRYtPKpBQoOebDRHzz//tKo5/KWV6L0MOU2VIKpTBS0XCXi/i8bsn89PdWUHQbSDixst0qgVLrUl
m1FlRdlrMgRbXY7cfuHonhOr6Vab0NqcCGIQJHHnFsRlG01Uc5JlxBnDYTTKV6yoxaE4wVM85zFY
dTg/qwWOCDsIc3Swcc58q2qgbD5eQp52IrVIoYQgVyD2LinMxr6b+Y2+lLGi3IANivFvGXPsJxnZ
9kPZVsQOmkQFEWDVFU624Z0XyIz5e0CIQgE1QsuyjT2dt+HTlsaDmRmZVNUwxjr0rp4OEKFQrNIq
dvqUQNSnESPlQaoj6PXh3lUNNUuzB0I102trn0eDKHcFtRQIcSpTVvhJJpQvWpyOd/pQgl7l/Pqd
HAB8Lohy8OrQcEufLN9gWhlQStMYZpZm/SwjBb00CRofvaTV6aXU42znMBvwVUtaga6OcsMbn1zU
8/jIJMNisHsnzfuW6KAZw5oxHEkTuXrpGJ4m+3RPIAT4EvVGelVi7htGc2KiGBRvawK2Hkgbwtkc
79HUTWLQS2UM0zTrv+dOX3RenPMKGG2t5NNGbLk6mgZSIoR/6Jtf8iLVMh/a3qRjWPYQ7rMyC4Xk
mDcWCIt1dcP81pYTYvVwnTqOHpBBxzPDsY9kJ3D4CqGA/glPLrjpETztTpXKoLJ0ICssKzY2AtuP
0ObzY2q2+pnkGvc3uiGQ4jweN9FIMll8GMOpEi14ipOi2+uCRHcktaXhZWoZFmO/q2sr/6rGsr41
BjOIS5JDvb4FJ8bQp9cani2FpxSx0DcCs5NbBV+HMNCGdImK1MZyVZTUUgqpZmo4GoJ6ScnHp6KL
0fStCNFeErXYermsbQOA6Ba6+cBLgbzF8XJEVpbaqmRqSAugznNWOtcN4dVzbTRx0LXE2FdyM2u/
OigcIdJPhorc1GJQtSC9QqGjCaIIWUAWIDPagPZ686inbfKQEBU9FVldEWtj81fsG8kLiJ/OMf5M
YHA82aEByRokK9QwlU5teHnicCUoot7+aWJzv573VyuTRMkJgQ5SxIgXl3l7ZXCiIreQpk5yVYEV
CSTNaWp2NzLhZYDv6Nyo7n6PjPnDqc+tPghJALBxQMl8PEWzJ1VBWnMKVaM2wSiqGU3jqTKz4uD8
9E4u6fnCBCT1YyHRT7DYQztJ0BuNnF/IMrXz8aDKQ0iybxFcr40CVUl0TeAtigh4EcypTWQNmqi0
UExt1ftoaClVX7Mo29SwnB8jC78AwDLSadCGARRqefJKE4yEUa5oYdOq6hBM7YjunNox4glNPvPy
aWbNnriIDZCmQkMDBButzmNPSVor8YQsVMtVa5qnYWqntN2w3LV1QIQO0D+s91QHO3Kisk5BzRdm
hQ2KhCrLKd+ZRjJtpRfWjsjngRbbirdqEY0EA9FyKEGIWTYQ5qqHpnjQ2oZMG9M6ee7DxYGcBsUE
8HEiul0cyKYRXSXzEt5HUSxocRLlq5kJ/cCHgT0yyq3btNVb32EEHMHn7XclnAAOFx2cMwU1ZLEW
Ex0jmY+FBV8wMqd8ovYkVK8FU/AD7gUD7J/CUa9iJRov0LUH/FRf1Ftt3Ct7iucd5m6i3wxEZwvb
tvSqaxyTq6HJsqJyS5VzCTgWr50Neu+VgWDZeH/iLY4Tu8wTl2Mx5WUurBC9aYZfFPXg81Gw37+6
ZmlKoLJwhua8/LHn4aSTwgH9exhRxWxdh8kBkm0yZW9wREnu8SkyXs7v4YqxWnOaCNE7bNZc5ob1
vErqJikAN1Gk5bexxQOCYvAFnoDRxtN15WIG/SbMH5Ey3uTLexKRka0VQjOQhhbiO8vj8o44kYKm
6obVpduiKa/biP0AWT31SXjEIsuH63mmFlrESMh9U6ZOmRn2okN1LR8QBOyEJpp7RY0N80ZTW1Lu
bVqLDFgGp23dfNDpm4hB/rzTc2ECNNqXPQ3M1M6/oAmlqXwOx10d0gwKLq4o2sQO+oyIL2WZth3Y
JSIdKPDeyApPLafosdK14isgvuxGTQbevBCQSJHQybXhlpmWBJSZE2r6PfJJ5j6J66jeKUVGiDfq
iiEvk7wRtjcZaEn2nH4WJqY20362bS9+Ie5rqqtEpwp4yKWef2mUhCmwG2FZQVrw6oF2vWG5GVfU
ya05t/oAcETjDe2XoFcHabBgAPdoWBI5Ks5L5zAL6jfGkKNaSnvF3g0wSOlB5XBoPZaT6BZlmb56
yNA4FvkW6R3ItSL1RXcka4BeM/D20lzW2DrI/Upj+K4JwMhvs7Rrr3tJ0XphJrT9jm4eC1+MFNMr
jyrVPowslSMYbOn4RfR191SLEkAwAgWKJ5JCl3ZsdePNBi68QbcbkfemU9Q6NjOriTtFujP6UY4H
FaJf0FXeF5rZxn4/6tF9m6rK6I6TcO4EEM+aq5Vx9JaUAmJifRbVN0KNeivEnPrnqutodGt2MZw2
NTO1CYqqZTddqdXgo0IaafBaIpU2kLRk36WKSsCecLt4HiTV8iBqZPfTgCBLHHb4HWjd0XiieTRS
6ZsdaxLzaeqyvEygbFyCcXdoEvT056hEmEanA8TS4YN2nMV2s0tLPAbvVcBdOrSKN5qONO7AO88u
iBodFJaNvSd0Verga+hzsEsCsxfmbV2pqPc7VQTQKePEjxupQrK7zwlAZvEMOtM0iH/lVtuzC1up
wWPGuuENkdt0GK0cwJ5S04F4oXrTkl1rD9GP2FarHwYRDNq8bVeonhWpShlUo628KBAq5T7ag9v7
Grc3Lu9OxWfAziDZpAqpulQhksNCBpS3ZIG2ySDG3fTr//T5IAeeNQS3Fp9/9YikoxuPab1FQLNy
PTq4XuiMxUDiYKkAlJHaaZSIG6EhSZu4rVo0eZAPQ/KCDkfZuTFty7BVSIxQsocqtH/evS6gJx/B
JAjrZmQbCjZoKFnckbRq61HTgBRm+tRAL2CcwPiVNAxUsVrSXE6yrB/iJu5+GYJI5poAG91XfWFu
EY+s+UF0r4PwFCVuC8Hg8dXCiBKVUq31UOArb1pULHxWFMnGdOfZLCJAvHrnhcbzEGWceTc+5UOG
sROgjGF6qHOlr0CIOxa4+W21Y9Cnxw1aeB0wbT8Sa+TVr/MrvXa74HpGXQx8tPMtejy00VXxHCro
4VhkDXPLlI57TtTpgda2tR+4+e38eKdTNVGwV+e8D16b+nJjozoqFS2RNJwiJnI36RU1Reu7rLtL
JZ+o6aK3fRp2yaQg/D0/9KlNo9MKOTAbOUTUy5Z3NopOWtooQ3aoxzhzggocSz/iNFczr1ElWsFY
ZZVd0EGMW7p6kjhbiLGVNBwStzNtLh4teJstHy5iTEwoz2bsYIJoNg57007Qa5+WFaRRY8TZgcCT
TnNbJeUkRB2gVna9ARkWXESqeDbUssw3luQ0jEEpDzktoAUQAsMMjnc/V9KGDEWaH5oWuiuuw1vn
cuQavejb1H49v/ynloax4FQclNmgLGYv3od1TBt0J0E6oLRJFyQkzQOAJ7vrxJDOjtp9sjG3U0vD
mwWQASw5MtfGshu771MDzLWTHdpplu8HGtuuSSd2TbJR26c819wRMssbJ3llQecEIeCemCPgGAt/
QdQB2AxKnBBXSHGDiALkP6M5BXGnqhvzO3VNFhrNEH6ibAI5zGXhpI0T0xKUO2FFIX6tGF1+IbJx
q2q+smsWijOOjnQtKtnLQFCLJjwW6g5oFjVTcJdFyiNIjvoglarEKdWSjXLQgqhg9vyI5FFPQ20Q
RwXZ+GOTzIaJyAGvNuSGdTSakMSG+0M+gzSXg2zQqN2U0jxIkXPmSS2Kon2WaMktl611lypGBdY5
OaC0mEWt8gT2fh77GiesuM50o6QuJDSmbs9rKu4zVfTRjVWOxjcRjc7zFCMm2503+hV7ABBgJnjB
8wRUQfPPP3n2dNQR41IRhQOwjRpwIFGTBCD4sSx3jOmQ/775gfEIEAcwjgMkuHwJKdxGlzuQP2Hd
dPbo2mXJwF9DmvbJKFi1RRC3YoEAHMERzTKUs189nlwzaq1iJVoUCsYR58a9+a0zWbuBNVofBZQR
M/ARvQ8Lv+G0GKEoxiisTCVBVJSTrHtWB8ikbAy0cj/YBMsHxCtq1HCIx9PJLaNvTKOOwslKrclH
3K4jDLW51wJrD0KZyJRBbQ/JFYSMII/++4YypwPwfIXZA7N+PHiBfLHScz0KVUWkTwjNhP4CYsXy
WVdao376/cGQGgQKD29YAMYWyY+Y27F0hl4JlVYoLhhyncytmkY99JqTbpyAFQcCw0d+F8AKRBkn
sJthKnNDG5UwLhzmF70QvhrrcgcQ448Rx2PDK654fRQrgMxDJg0F36VXpKoQg8M0JURpPLnVVfCd
mZNZXPEcFO5l3SuHVmPmhuXMm3McvwGngpQ+rnekc9Tl1Sb6RAy4u5VQrxmaC2LAdCMvbzROg87k
A3B4TJqOS9JSvip6ZO/RcjcaG4D0tZmjzodKEf4LFqTFaczLwWTU7JQQiUumhUkVARjWx1RKdAL3
o+pPThxzz47G9vG8Oa2dUPBIGX9mk4CdObZdHMWk7zhTwqKZzEuWTYoX4129Mb+1UWycTdS/EK6i
seN4FK6AxqW1K+xsPiaWK1GHI37ZOdzaGGjNYu2PAA2lbxQoFtMxe8fI5z7usLCQTcocAVnJtP9p
xMi5tjHbIhtcuyJwLOgcFaH2vBxOOGlW1MSGFmnJDd8gFUf5SUBiIOv/g8OBGvpcewUsDaayMBGb
osCtd0UUdrkAPKyzs+5eTRh4f3LWMd0tjRrTyxrH+X0nAH+KVl/EvrN692LgqYLpiwlz7CIhQqRl
C3BWTeZz0SNRhGRrGZy3yJU1xVrivgUdFDrhl3EtLZBUn1+1YaHRwdUjLfPHxCZIPnK+4bhXzHLm
3Ya4HzDQSHIuHDdK+SXRisYJ64ymN4VeJhed2W/RX69NCCEYoiNAF2H7C+OPAQ2QAL8jKsqL4dLm
mQjiRovfHXB++efXbtGG8RGB4W6YWdvh0qCZspiRXtStJovMCTOHVwcDiZ7dMOrZnAUwY0+NjMIv
BGSWi7gDSo/3vVujueJrS6Z4HxWKvZH/XLmWHbwV4dDm03/ybCuQYWHtMN//vM5RKLSrel91bX8R
I6HnpUpcBGkL1QokbJRmYy3Wlp0QFAqAdMbbfulTU8DHQFCCsVFrabMraQ6AQ9mlAVSuqQzDFhHZ
6nB4o8LtzDR2y11OSVp3JaGIFhWnPiTmQGwfJiHvZA1J9Q3DXXFzkGVAVI+/g9R9Ge7IaHKk3WOb
JwtQam0YFBcRD3EjgC/QUqs6G+Ot5HQQmaIyCJCyjr+WsbCp9CAhowKUvsUkJpcJHW3enZ4YUzBG
aqvszCqKs0uk+Xm+ZzHvQVVWkhQsZWwYN0lSV67LGbpPoXMNRvuTDFMmDW6AVTYKwb7IDM9BEqa5
aCtWJbdt1SLvmxSZHQXRpPSDrxR5ftmzbHg3R7N7SaDXAC28rjBj1x7STMO9oIGIQhWddTEiqwWq
9Eg2UXD+ZK7t2BxdfGTG5srk8Q1YRmk8qFMShZCwbN9rh6Tf1DyvvgEvV4x+mfV0q6P79OzNPKpQ
icOjAk/apSuwcM5pokGRdTQm2ewN3mvfIho1qg90RSECXqdt7gOUYzxOnDv6hsmc+lboOaBEhqsD
3Bcnj8+O8tyZotxGXEVaxxtiM7N2+QCA38b9tD4QaATh7/CUWYJ/EyB/u5lDMkT3ur1XkqI8dMIY
NqZzerwxHdwSAKwh2QKbO94/XsStmVcco+RJsdOm3kC7YJnsgEsc9udNZXVCeAKhPWVWGlsGFclY
dQlwylZYRADROOgPCGu936KOWp0QwggkDpHVQVR2PCGAbNWJj6YVJlYLaSJHa7y2V8nBUtrfj5Kw
dnhKIxmpzYCkRQShk5imQy1Rc4Cr8OxSHYPaSdDXO1ZbGnGrs4JIIApfNq6/pdGXDAE2RLCscEqG
rxrAQgBiS76381puXG2nB3pGWFnQ00IbN1paFpNKKVCGkzlYAHZV4pBqpb1TWQ6iZqfU0SRE6G87
EMwJjyMAYMGUCjT/8X5FCdFLoIvssKxM9aJSo9xtiokHJeG9p5lyy+WvzA/WDiI2KBjiP8s+iDIH
a6ieCbgPK1PvOpS67/Fua/hVxHr6pkZVpm+8xFb2Dj0QAG8CsDc3RC2OWCxFm3dKbYeJ0qFJtZKV
iwq+5Y/1uKXqvDYUNg7BAULNmXPueDEtUQngxwjUqsvJvkio4D5qUYNfGmW/EYasnOZZtkdDOIYG
AYSAx0PlTkNMgUsnJD2ytKLluT+0ivTO+4y13fo0ysf9/SlXRbQMON6R2yGOBsCXjj6i+Dj2T6Od
inBgpvkfWCOMHhlxUIbNQc/xrCTCtxFlZexVBUZ3o6yce3CEjm48VOXOMDL193MsNtIr6O9wYBhI
Jy3MX7F7Czm+yg6tPooDizvdzgQgD+W2YaubZN6R44wAksAfJASQXQKmcTFURzOOgKDEWraq7oka
FbLcgEXmbMq9SRI1rG2UwRt0Kvg0a/Wf57dyJYbH+IAnIAsCcB3qLcdrK6opT4iJtZVWZtTogY/z
d6eZOsPPU9uChotu8upubPIWWqytbjUIgAh/ZKbOL2qkyFD2lknGNux4JZyALwDCE30uwFQtn2Vl
O2ZdOxALeSc61iC7q7TrrI2s165ruPRQ/3a4a5O++6U1IFLaGH3tFKHKhUYXpNjQSbiwNzZDoxsH
Aa/ZKtwfCjP1IMKnHM4v/ZpbgHGhiRx9PMCHLHx6ElvGkCooO1h5M960XZkFWT/avj3Ub+dHWgmo
5/ZZ3FQfHUt4Lyw2GUdqQoLHDoG96G9liVqpp6HOYXoD2A6/GSXPQI7ixPL/cXZey3UbSRh+IlQh
h1ucCIqkkpV8g7ItLYBBzuHp9xtdkTiog6J2ZV1YLg0xoaen+w+BqvLY9rSRtnOn7DWRNuYVijj+
L/T0eFCsWwS9kRgQbGbvWnhx+tyn1eAPc/FmaL7Nx3KZ0K3yQBeuI3tjm6mOd593DQuRhL+rI6Cw
Z+y9d7I0OWuroyuB6VAs6DLIctPrWY3zSAI8InxqYrUMj1mrGPWxwZHua5aFdvIwiqx+MjRkgHb2
50b8RaUR4KQNj/O28zE3QACKMmN/wrx/7Jjth8mJoyczajokuV378gf7R+INgfYxq/SdX3+pU+rk
iKlGlcQ0hh+pG1ZPdotiWGjQO4jHcDpZCTkqdFfv0qYiP49at7d5tj6a9gH7BwI3biyr2Z7Mblna
hC5W31jpj0mUiDzYTi48vyqQajjxL5Z05+LZOKKk4BDaabhzr64vHsoeo5F7XHRu5/SHZokRRSm9
6iya+W0eTLKW4gIfhRZG7YaTur4HDAuZk96KueNAVGD/5Jmw68vF8uPcivZkQjbC66vB5EF9cYGr
6jgV1swrxu4R/cXAuEl/9EvWBhPwscKPl0j7AOrEdfwShPB0vb+dtsIAzw3Z2DdZ0HU00uk9mt6s
uFdFH8vnxEzHR5gC+k7KvLV2vKFkoNFlUUb++ctvTMknqn4mvM4WfmgG2k/TLNXg6ircCQRbH0Sl
lBYyQNFb1gxy/suiZmRdYS/qIA2X5IjTTvkHowDBlK9r2ci9AQV0Ao5dkdrXOMvjy5Lm5XFJ6mpn
y29QblycngkrOgw4mjGrs04Be6oWO8c8t84quHZa+2k2FM/ngFPTM1P7UIVzfKn0KTm2FVoyClS3
R1BsNC3NXjmqyqj5jlM3z7nAFz1chLWzsltxlzohfV9eXqhDrH7CcJCpYgzt1RN6f1DLHKWX40lF
Tu00aZa7M+2bl+fL4VaHBS5lnqhRZF8rPAf+CTvT+MlRHfJzXzajfcgbM72KKi7/gihgVg+AZwbz
5IVLvQcL2drRsIsIZrJJTFb0ekeXpj7blT3YV2UU3Xcv1pCK1OvofWoVe+aCWzvapQkt1Xll4W81
xax8bBfu7EDrVIwDqJLlGMWAL+8Hgq2QTqHfo1BFAf4mzQZGPSYuYeYax7MTxK2rHw1QY5Q5yuJD
bQ577h8bG8dgA+ALyUMC/49VSID0VnWVF9qk9Uv/LhyQY2iWXHlmBiY0kqwC+Fj7B4Gd1jdK/yol
HWpkqxaqnnph5CoManRZ6KdFpR/HUbGuem8lOyDqjfmEgwBwRvZOOLzrnRovA3IaMauWVN7B1szk
OFRldIndFj/KqNyTZt3YkK/GW81npvaLGIRwrpGNJ02T6PqzU7YTL4Ra7NwZm0PRzTCkZjISU6u9
X01O1gP8ta95JXI/Anv7fqyV8Utph8c3b0o4/eAHaC5JYMlq66Oj19YAu6JgLLFdRJmuPjWt271b
RgSKBfDrneRK/uSrLBIjWMm6RP5B0klfn+ohwep+MbooMBrHyYIuHIovotC08pCWxvi3a09edpL6
EVhG4Z/4rksHEdz/5I3TTmkDdAa9KRLadXWuiyeV+9eNAhyGtJNV8fjjDqp3TvtG0kHogo2MQIjE
gqx2i6VnSVbXRkSS0VWP6IQMT7a7OE9OY9uPUdiV3pEZ6iLf6bzo0/0vXCvxyPRKNkvI18kIKMnJ
o/MiG+h4z+fKVMRB7JReTSYAAJxuUO6aj307gnXW6pL6IJLGDeDkoY3DByvDoNcflBwNWj3szUsz
2eZylnoPi1+7wukvo+K6uOe6VYMSgyYh085o1nsUgq2Js+DUMHfyn3X9qAfOblSWBzCCMm6McJDi
nMM+jj9kydI9eCpgJTdt1ZMz5+7p/rxtHTsuATpNEth1000MnTLM3G5SrmqujkcPM/RLmFvTMS2n
cWcTbp0DQEJSiYEs6vaNwaFT82JJgqKPU+9Sg/hYDkCuUQC0Q0P/2x0M7cekmCBQkth0H1ONF9AO
f3brc9GJwiOa3287XUbmdY2Z9HHgalNy8twmPM1O9F87x8tOlNm4ikyqxhQfZZMbmZnX+1GkIlLN
OQFY41W97cdJBE0q6ZUGB68ccKQ/2F43nhIw73sS4Ru3BPUeHlBUNyQEbDW0PlIXNYZWuRrUr/un
fHBF7TdDyZu/5M8+tWbc1zs308bE4iguAUv09RH0WNU6pjjRK0+kyhWM9Jes7oovapajjesOOyu4
Na/MJgkgWCKkAOSfvzjnmWP1iqaX4TXLGmREVaRn4wUu50M9OkPjD0ALClATZb73Jt/6QtiMPANY
TjoPq2tjVrWu77KR5nPWxe4xrZRC9eHyCcN3pmbZSYE3QgJYQVYP40IpdLWaT6dXMq4S2s3NVOnR
xesc6KjuPLjdtRRWU6Ls5dq/YieLPhdK1M5vD+WSistE8y6GkrjaQqkyxBxXNwSgoStfNC8HTh85
7Zz5LWnG9NjD5C2vpivKJqiXcVC+3g9LG7FCKuBQvafnzhlafT4yR6U2NyIORD44w0+IHV38ULL/
BnwsRxgYleuIAh5Gih5XDwUBqWevrf6gsC/h/gBRbZVG3foQA4Sr57QCzqRMbfQuc7FUdbMezpIT
7elJb3DCXdOlISy5Fuzs9XO2RI8+XRRHuTa1rURPXmVE6hn5krighmaYQemUFQTEXmnRRohtNW+/
eXkkpoOqR5lzroe8ERcHvuSDNSlK/25UlPl56unv7GzNrYPAyhDauHBvXylWPlaq10QKaOqxt1Cv
S6O/lWFozEOYNugl3d8JW8GMTUjrmWDKYqyOXZ6GaGilABTjwuZhZNWIPZtuvBhBZFTRPwnnZz7f
H3IjW+JGBCyOBjs183X5ghwHvQOkPgJz1vJzWznleRntPSOaldnO74IQiYrt4XZDNLvpY6bukkyl
a5GxIKWY/6yjVEvetZY2J36jL+nkJ4YeeQ9z5xXTpVedRQnKfrSg2QDeEkGkG5n4VpsmAv1zYzTj
u7AY+ud4TOzu0BlDZR3mRTgzRA5kTB904VTNp4TXuv1LIQvr/DGvJrIaKBB7Oi0b9AZpewb8Hc4O
OLb18R1NbUoBuCaB4mWGF2j24kyUEYC6+PU8e9ETAq9Vc9BDFFUO/dIyw7lltvrZMJTsufJSOHhv
X1NqRZxlxCt5pslN/eLasDWlVUfDTgLNCasgqe3qEGfA+e6PsnE0yGvAJ4NZp5e1LlzUte4Oje0m
Qe5Y4kElHf6QdvhnOEmh/bg/1NYmJXGjA07dkv+tzsWSiyZpFqZYj1DQngBeHDR4kDvTtnHbyr+b
Yw5dhgxxFYcztU5VqpZJ0PXguhWnqTPcIwETlBXEtcrUu6dIi6vLn3wbkyiNe1FbWd0+2TIYRd1x
APVIi3Lfm01FHMvazXbmcOOShXwjuQWoTkBpkH/+YlOEo9uWdpSJII1inkR8I0XKxNGNys/TIpwu
Xugm1TNV/+ELqivi7YBo3jt8oCWJDkBbVrlMVC/VZKbotZhzw7MMb5tDndfVc9FIb6aui6/353Uj
lvKpaA1BEqE4sr7V0XyIKiqpcZBbnTgvwIKv5lIZx2SO52/qhA3Wm8ejnokoLCADGrtrpAaoLlxB
lzoK8rStTlksLH8USXFBuWm6qnXxBzcTyq/wil3wpbdtPccY8eMOqyiYhwY8SJdV55lQfobHukdO
2TjpDMUNiPSy1K5bH79kEmNcp1HQ2okHUM7W39VqpQUVemLB/VncHIpyLVtVAlHWSQhqqhr+4bwO
hxHa6yLa7F1YR+6DkvfjDuVm47ijuUlNUOoO0pRdbcilRL966NM4wM5uLt4NbWg0fsWD0DhiXAjV
eY6FCL9bebfE3+5/5e/q9qpMQtGbjrx8i5L7rg69ZqW1btGdDsoFracLIBIYpZPrlT/buNPfpROJ
57lf6tA40jSfUdAF+2afHTuJs4Mt+n4+KEZlfhtaSQav+9557G3+xcm2RPIcqZjy7iSpWwsDxF6D
4EX1gQrg6/CRwk0C1TJ417G2okMEce9KFSh74OWzJy24VaOmwIFOlmzh37KHFBM4BE1dT8KY9eek
qU0S4RKLeR1X87yO49OYtxPeXklyrJtYPdRdsqcqvBEuUT+ha07qx42wDldt646NUBvZd62G/5Xl
NDygkWEeQ8RMD7OZjJ9cK/8VinrY2Rsbdx2vPeoTYEZ58q3byktslWjl0vBNh7C7Ig1if3CmcU91
ZAspQcbicc4QpL6lTE1z1RuTCmOPdDstYPsrZnick66Pz3puND+AwYhvXa4M36xu4D8wRYyB3hSX
GCkpS5zaF6dbvD174I2gTdEOLryGng7zvzoXmZbhMuKxt9qmSZ8SJ1r+Z3vRgiTSHPvVHFbf7x/E
jVUGhsZEs8LoOd/gBUcnQi2JXtfY0Hfx7P85WvI+brBeiuxvjWb8UxbAVe6PuRF3JPHU4R4GE3zz
2m1HSAFNOgFAjozyRxtiUaW6CAlGk0OZdql+qqlt7sS6jdPL0eVhwcGVlLzVvNqI+XekvpAtPPGD
SlN3aBGeQlBnaXZKQfJvWkU2UkEJ5qa5TatglUTZjWUjFG3S2E7MITkonY7sUmuLasLAm9Pml3Zn
Dccy1up/o2Zpw4OXN8rb4XDk4cwuS0r7bB2syiZThqSmoKBVip77Tqraz61jhRCD7A6L7/sLujW5
SFvJJiM155tE2GonIK0mxZIx6TOQKGX0tbFicUiMof6TD3sxlAweL5K4IVGGaMqH8Jq0orjUvfLD
qMR4xoxp3HkXbp1ECjqQ5RA/guO4uh1zRCp0EfZwZvJJCSo9Vh+XhuDgzmV3cKfWvPzBJJJzszcl
zHV9I1Y4lUIdrsOroaaI4CHwrPYnve3yX4a26HsIza0zyNtIqizQ477pnSWFWqttZ8P1sK0WQ/cp
ycUzFp9WetTnuaLAInQN3x7Qt3st6a3dQhoOOJkgL9uRr5fQMyZ7jJFPuS6uGE5S6f+5KHP1YJRm
fXr7nFLBo63sAPK6wWQpU2LPbgzvqS6j5dzTZz20ZqRetd7dqwBvfRX4YCok4EJBK62OfRcPagVA
3bmm5YhjhqpFnL3ZOQxLVe8xOLZCDIkTbUHZbr3JtEfHK3A2pDFYmb3zoUYxIehDU/0INB/RAK0b
2yeeWW0AsXT8MdKa2Xtfb90aYCnxU4RDKn3rXi9hZOL1M+YWD8M4DNVAr8OiPy+UTX6pWRT+r0bT
uj1GY4bxs7tgvPj2VfV+61ZQ2L/F+nr08Gg7eM7Vyef8fZfb07lyW1wBwJB/+4OhXGSeSEaA262b
XE5Zx4lFw/da9kN4boSxHOshSR/UVv8DjDZcSur3DMSarkM2Fkq8rRSGaj13eaxsA8kaQG6HuBaT
P6TN3obd2ERMngTTgAO7bY5EOEf2yeK6V4n+bcF+WcuXGhRjQyWqjH7MVsrt1RSIO/GIKB9mvU1+
3Z/cjUQPUAJXMlFWMp9WR2aOumYxSoBDemU5h6btsuOAfv7bYwC9QvqUICygO63bbYaLDKIeA9fu
J9c5j7UZwyLQp4toUnsnsfmdmq7uftJ2tMGgD2xIT8S525dW73nXoVfT4WqNSWoUfkdv419Ew0bv
m1ZlIV4QfZ81vyKlsx6XyUyetSo0qq+LiSrQyRwqZ3weEU6azmNXz9lXZRycJki72dFQliqj/CnX
4vxzWdF38SEELc/20PbKYR6bdHkcKk39TAO4a04K0uH9ZZnD+acnKnQ2krDVjbOOheKxBxNaHMa5
i5OgzLAQkGVnDU0pKMbxwzyGfuNl3nfNGefpI8J8XnvQjcTUrkXSZp+1pcWzooU0Phz11iv/15p9
Bsi5aqvuIPJCR+POTrp/lLLWQ1TSeraSW7fxJzt158mv7NQsgqwb6oE+g1nhEl14uGWovegAIKm0
yU4aLneYCFeu+Sy8WaTf0Mgz1J29sXHHw+3jsc0pYAOuj/fcDIvo5ZmjqqUcxlFUgWIIFLkKawkG
LOzenigxngQ6oa50qxKCJVAUWiP0VCy9nI8l/h4PXQXwalC9nbNl3WahmENQbYZjQh19jXnuBhRe
UJqNgtgy0/Ls9EUUHbQ0ctuznohiD4G4kU5w80n7BmhbNFvXR7kG7MDbWbn2AIPOXI/RX9Y8tb5A
vvkocDc+Ujked47b5jfyt0oxWbBN65Nd203dgkekCzmMbcDihc+IednvITp3OxtlK1jCP0cgF00o
GnWrC691JnMe24a+BICVgY6QHlG0sBosGBulwXbayObSPCSZaj5At0IVTsSOUV/vB8ytDwZ3JFuu
UI5v7n2o6RiRTlQLMXONvoCWLQ7m0rhfc0Xfc/X+nYWtQxm7lNo5iFmwyasvzpPGMTrUta8NieD8
ufeK8m/6oU7lV1lixucsW8b53Othkb1bEkU8Rh0NNF/0qf09RY//Oc8qDzfizFKKI+ptNt1bC0QT
FCTFFB+TyPaKQzJZTuIrcd98qbMidQ9j26nIoHWpkh8KeiP/gN0QX0lVC+UMGVt7wOcIf7YRgZN3
TRQmf8A2k2Lz2J9hdyKFZl8nNhM1OUWzdQXVm/xLmhrepZpxcs7UydhZy43LT2pwMA5S21zB8kS9
eMh0g9A9BBs4MWmXoW6fE3vLKtkJOFuVJErNtBppzBAN1j2KsqpMr8lNljExp8e6NJDFsKSWt6cx
xaIwzX8ruPinyU6/j0OcIFik/bq/azeCLD8CVSRAuxtqMVpPIbPwFI4pagBXxUyz0S+TajkBFNLO
WlpEO6CBjWNC2KPAz2VvSvT166ltFzsdsxblkRR4u1+EQ3YwPSW59Ap37/1v21xFcmDC3u862eqU
1MtkCKs3lKuF4c8Vda/5OnqNtSNMsTUKD2sJ6JKqquuiUFLUuMSMoXJtI3PGpgVgvN6B4b3/LZt7
RYLkEFKlpH7zJixdJXGnmQK+GjZO4EGJvRaTYb4fbCrfljct/6NnrWKsO3j2o5FbS3wEAWZ/vP9j
bFwlCKrgscwvWcNYH0FvzHEXSijrp1N8nWGZHoa+ESdSU5Sfvam/0Dbc0x3cGlRilYAfgC2HjfF6
y9R0pnIzGulyxxHa66oSPhhaWzxlyIlinlDUn/S+7nYqDBuXCqoxbFACgTT1WIWApq0Te5oQNoni
pPqqoZJ6iroakOJiJMdJafJ3E0T1Qzxxc2rFnzAwJN4EUyweOLdVGxWNKqnNxrmkyflUdFVx1Lzq
V+hSaZSk2zcfFeoagDvAocPEu2l/Ca3TKl1vw2u8OPpfjjHHku4675z9m5eppFwAxTIl0Jlf8ii9
CKuzXnd1R1fj6lWt+7EZmup97+ntsc9657nODQcSXgUoEfzSmx8aDA2pRGo5Uk4mp389NHZpocDP
ob9OQ9yr/mLH9d9tuCyz7xRWuEeRvz2tUjqcxzctKdq1tCVeDxfNrrlAssUNZiCPRpSgVDIkQcUS
vR+cqbaPWkUh9LAUVTrDN6wyHf/nsSCntiwhdgBhG9POA9mjZ8npkUI9r38YITpbjUQx8O0FGrcp
wP38FDEb30Tdu99dte7Nc9QaWHXOscVj4n7M2BieirK8YEiPuE1XYbhfYmMY6fBfSVuMQ9lRWPK7
xW79Ik2Gx7YA1VllmfOg9/m3t48M0Vm+LLnLb5oVHo5JFFmakQsgbNAoqbJ3amHWk2/mxXjRlsh9
1zR1fwRaHQb3h165XZPXo/cEtpGEmxYR6cpqB6BQhgeIZ41XsTjDQ9p0Znqci1A/6kO8XCatVR4r
0Rs/vLkf6BphHStUI/Rru11kD7PxUcOL/+vDYk/15yaaSiEqLnx+AzlkGzIjeHEISwNidCz04dqP
iv3VLZDAKqrFucBBWP5qvNj40pu4qN+fjps0g+KbRTEDxjkPHy7k14NWgGsiq9X7a5VVqnpC3jK7
tk6cvB+9UmnOkBXNPcu6m3tZ1vtMBM7o2Eg+/3rXo+eui6garl7Bu9fSk/mkUgY/3f+wzVHADiGG
wWVxAxXr2sYswrAdrk3TW/+i91+9p7xg/MEovNG4hcALyB7J6+mrzcwtmoSiRTO6FqrRU4klj7fX
Kdj6Fhr2jgpKFvmINeytnS2zmodxuJp4aB+qZo5xTot3NV5kqH31eGFhgOVIyQi6e5StX39MVVOp
sNEauJqj4156vYyaYxHa2gcR1VZyrADHez4FEOt5ScryAz6fpXtE/QpbhbnK3L2r72Zrwt4AR4Kc
OgkNHQUZvl6eBwcOv6PVixQnSDGWLqi6oISulrFve6Wu0Pie5p9v3DVyTMprOMdB87xpsnVVGQ8t
ALCrQnr6oTe79jmvwnFn12x+GWRZmDDc61xIr78MC0rLQm91IYVBtrc0sW8UfVJ/on2rX7Qk9vao
/DeRnn44R42+GkkaWdPqlEcTYuCs+nxdMlOcPOBsj07RiM+TEVf+pEXORdfK+hp1SfTWDqIcmV4C
/+eOoZb8+lPthGYQKBD1qih1dTZzI/lozvQSbE/p9gKL/Lte7V85FvcZqydBsevHoWvA1ewqZbkC
bTZPTejNj11jx5/Hxsz32I63iQSDoXoHz4jklwxmFa0nOoTIzmGNM2ZK/c0Y9fgd+aibnPOxGTx/
MNEg87vW6v4bI898dgdvei8EFcGdHOImNtCmkWpfxAboXLRsXk+wG3XVgO3JctVrvfgAWaM7gwRD
K/qtB0ND1ogXvq7zO8yV18MMeVdawmHLssFC4Uc1yhcHT4umvbf31ve8HGh1O6Sanit1ZixXLVfM
d6IZ6lOeZm9GXTFrL0b5jTt9EVvwFyU/FPNyhWzc+nExLB8rU/wX6stwRAh/2sm0bq52ORz+WZLz
I1ml8qNfDNcsSD3GyERc0cNaTiWGKUFimtNlFEvtF1IDaMwpCv/Bkr0YdDWTRTFr1mIOy9W1Ju2C
8lD+ENWjvrP/bg8dfuUUvPhHyjThT/7q01KsdUx74RzgcT1/iPW5PnWOwJUZqsPOULdbg4QdiQ6o
mDKLW1+2iiJwojcH41ooaXw0YxA8Zt/uUd9uP0iOIo80FWc4xquIJSuWYA4xDcCpuj7oczYeRmOq
Pic91ff7K3R7DwBYYWPAIAA6evOUFaaehWmiGtcZ6rTv4up8mpfWPXV5nhxH0Ljf7o93uw2lBSaJ
t+RMAIzVX69Vx+7OILtjE+BlwwUzsfrvshRo90ZVlJxEhg23D5RV3SnEbM2o7BOgCMjqUV96PWwJ
RdhBJ8K8AuSMjyD1hkOm0SwvFUPd2fNbM0otRsIpmFYgWK+HKnjJ1So2Zdc6S+sg7vr0S1Tby+OC
jcovb6ZkuxMX5SF6feeANSNp4jbg5rmRW7YQz02qGPbniCXaP2jDO/UDZG8ICUaVlygi41FgXbIm
x5uPSn9QmHr53/1V3Zhe2c8lSyKdINNd3UShPrZZlRQIcIW46faeg/FjGmon1xVv1kmjJ8LpYNOS
Hd42duc5pksVQYtHojS+QIqzjwtzc7r/QRuLCDWGQwFAlVr6GjcKBdTKB8Io2Urt0JqzkNKorP4I
cbS6YPCBo+n9AVeBhU4sFxvaJeSYIH8ogLzeNQ4ogIIOUxZQWXEfrRC56s6M9953G6NAgeZmAUEC
wHj92s+aHgvTNsvg66TFMxaUzXEp3T2S5+qMy2/Rsc6jjKPD87xpzjlmnaYV0M/A1Irez/pUOyFq
8a8zaEvlmzPaM34EEmJnBlfH4PeoAGJ41FFDpo+7ymj7rtNgWTRZMFpJ8RcGOe3DEGLaiu6wKD2/
TGtJI+4TUONI7hgfUpd+2p/8DLCi2ZuSw7CGXiqGOU9cqlmAerP7yTJIuHC5cvw6CsXBTpbmSVG8
2rdnkX/PzKb6cn8TbU08bx3aeTymeW/KP39xx1cZrd+hbMqANjMKl/No/Agdu/bJz7qDrujFE+Qw
ot6bRzWg1CMfQJ8eFZ7V1l3GZmq9uS6DBbLZx6hT9UttT+3XVp3cJ1GlvxIwGN/vj7mxkdlfdOwd
mly31RutLLJuaYYi8MraeF+XSu3Hippd74+ysaWAH3AB69RqQNyv6jQoNQGQq5UiQHnX/duthUhP
Yz2m1ZXMBrWrXI+KEnulSNh+WnrIm1Rt2CQf7/8Ucv5exHe5scGxUdon06eNtW5tjZ3r9Vg6l4Es
JnwPzeG/uZgtX0l6/a/7I23N6m/QIRkigXx9S8ZateBWmJdBHYbd2csi67wYU3q5P8rm9xDjfl8V
lJblrL/YpXGbxI3ZLEXQCp6etCAbvzRCh5eK8ka40++pw9mDkgJEH+mG/Xqo1rJKUWBCFDjOpH8d
jQxGaK9wdp8QA5YZsF4OdhCJWFRHCpFW/vajQWmGSgb4XIdy/SomoRMDkjbpqmDpU+XY9sMc4MnY
n8bSzI/od5PxTJ2xk+tsrCIgJMdQqaJLHf/V/I6ijDAVG8pgjFTjbIR96XvTuGfHuLGKsGLogcg+
Pvi51acZCPPz1g+LINYy00+TqrpUho4KnaIMp/sbZs1Tk8vIWBRETB7VcjlfL2OaUbtXFU57W8fN
dDGasG59jHDyD9mIF965Anj+GNnNMB8H9HDSRx3GnnJqZqcecen1ij2xwK0pRpsH03jocfqNvOOU
x1G/aDMfP0zFf7U+dpDh8QvdebNtDsP9CcKKwtuNrmk/tWlNvlMGad02H6MxdQIMaJXj/eldVWZ+
zy5/PYhE2Qe5kZWuk0xvJq8uAmvwUsMvKGbaRyPvhXbuonh8MOcYpWkxKOJS6khA7qzuxkd6Js8B
6uFQkNiwrxfXw2guUtqlCWh9GH8pVjk+aF6v70zl1h5Cf5mEXIpPUCZdDUOnYeRdkjdBpJjqF09p
wvdVozoXpdHaQ5WayqHCwu8wDEt3xrzRO+jpVP9lKXm684TcODj0aCFM07PUeI6sYlIy9Y3exVET
gAIpngfbKr5RJqpRUYyGnUi7NbVgTnitgiTgl/xRXkRaUSXLpAm7Dnp6WqehgDzHHnpjC1aClUjG
pQ4UpBMyv1UkgO4cKryU00B1CtRbM3YaXzN6A2eU61M9U4pvP0R6OL7RV/j3yGQ6EpsACfgGLJ8V
pEKihhhIvTL6ZHTwvqGn9jtE6ptZ5PsAD3GBUIwlr1wtWOg1XeFqqYBD5vR+Ae3RL+Z676zfblA5
DN0C2K8GD9T1Bs2zKCFDDZMgGmrO+JxDQvCtJveq5yHNx/CLHneL+jCOemucB3VIALPnVqGc6AAs
qesjyCH04H5oWMu1/J5h2RaVhFweKOvcLqyKVnfiVgRFNRsT95ZK+jibUU5vdGLDndQ8nIOqKRfH
j13h/WeQ/YY+/DBVvAvjRDayujT11QZjUH+yjfaHNkNOOmMmF//VNlVaIIiUJntMlZtDxmSiAgEG
HcIoKcZqzcx+KGJ8nNIAFZjpnbCLJJjKDJvMLPd2rtvNoUguQFMjIXITvxSPJnHuLWkAGym9Lm2s
+1OZOtdkyb7cX42tkaQVPY9fgKo3fNsoL4GwRZ3goOW23xlNF2ThZCCskCmn+0OtTb1+Lzx0V55x
shBF1HwdOgYUiyMMxNKAXFP/WZr0yaCuGd4XBUbXjOVxlv9dswZ/C6Gm4sGGdev6WtSrPyC5Ndmh
bnrToLedKv2TVQ3Wxy7rLOXkZIlTHibdLf5Vw9DU/KGdjK+liymsr2c5aNMxMua9r9mcuN+VedBF
t7Ffr0Hy03AXgTNiUAaGWPi12tSHgcbKTsa3FSx4wiPWDeGbs7xKVbDajAtwyyIwEwyAl35OHoFu
Ref7y7M1Clc2ODfpUUbJ6PXqAMjtvMxxRGALzz2KGNmjMpnt49tH4eRzNwN0uXUvwER3oZjfJ4GV
z9YRuznjDO/wjXYscqcRwcF+SLCrZO28/pYEvkpc4mUZjKkefZhcVLktu8/fHsQZhTwSQDko/XWT
eVbssTD6iFHUuTnBQ0rP6MQbO1nGxkajD0IFTIq2k7Guwk6jeCXVv5RYUNSzc3KitEV5cXLdwrcr
zHt2tsFN5sbUSTaJJLaSQ63v9zSPkWDsFhEAD5mv/eAWkEgyWHkefsXfJi1GFFwVxj9qJvZeVnKH
vXqUyqF5eFu/w96NWlobO7YsqIig9Brj2BhRrcB80hbjOmGk+6TF0/i1AOr2P9SLnZ+1av28vze3
xpeSzRYPcxje6xNgh1ZaFI2XBkORl/OZrM9tYA9nvRvYXppGmAfWzccW+F1/ImJhdmAsblruJFhy
PdezgPgsoAUEBW9T5wyJUAP3lTSI1SG/GFNLIDaBbn3qNFF8jlOR6A+12e6VmDe2mUGplucHmSS7
bLXNEEQfUb+1sCUdLWM+hG5RW35C9RvsLTSGt19wPCIJNLKkxLt9nd8ZDmgMqyiCsh5V3dew6P5U
u3X0czJmey+l25jRV4Ppr6NBaoa1ZTUhL/Y+zd8proiO6PSrfiu+KEL9XoZWuXOIVqVeGX+QB6DV
ghIuIXV9iPqkG2uvMtPAQjF68NNMjH+1BWrDWGEnqiuVlPLp6f7uXXOYfw9Kc9+SjX6KA2uka9ki
5zngdB/kbr18ROc9Qnpsmq9o3eFmbRfjecC/+TgJW8NWsxwO4B+aE/lj8287F3v0l61J52IEl46L
GpCoVZ2L3ZNMre6SWFiCD1aH/mHy3Oqxj2JxDHk3ARdPcTm+Pwkbl5gMlKTVlGxRuV1dYug4pYWt
lGmAOfvysSsBgNWq4v57f5St5aUTA4VQCqTY6+wdiR6s3TsSmSV2lXOBRfYZRYL6cwP64FOKX/vO
pbl1NjkjHEvOC0d9dZ3ZHel56ynMpUG9eVim8mRFPRY1dr4nzr89FHk5dVAunXWTQp3sCeOMPA3s
Rrd8q57+rUxtOcyetWewsrlU0F4ACdJhvQkBok0UJQO0H8S9KB5VRxkfQmprO+XWjetMKoqSRUtW
2Y2wsqc2be+MPLRMkS/D+yJso8mfvGSpTwmq/A0uzJGhH71wqp2HIi7j/93fKmttL3kq0e0gEiCI
RG61fjUsZus47UIqnxYuYo4gx9VrpKA1EChLk47fDS1xsm9FXWLr7FJUH/1EmVGf9zvPKb/MibDN
o6hE0x4WS5jFqcBJ0z57laft+Y5tLAg/qQc5gDvglv8Ezrgw4oaz07a8atIsyd9R3Ng5OluDsI9p
C9PLZJjVVh5Ck+ov6OogoX1/4WGT+tYyVzv1kI0DKt+WbGLw69RKV5cZCkLFIGVBA2tsnE9aOCfv
W2tK/pkrN/tSk6vv2QVsDSi1kqgX/O5Yru4zB0SjEudDFChlWR+7BC3NbormJ1dZfhg0v0/3d9Xv
1HKVJJCp0xsF6Spf+KvKUxVi1zGWQxx0eV1+NOwlNn2ofLF1pOddfNbGcCif3FC14QrS8byO/TJQ
3jfH+cGeF906G33qimMhW27/CJEbObgAEc9Hu8sHw1fnNAoPnSgm89BPugaWWDPi6GT/n7MzWY4T
adv2ERHBPGyBqpJkWbJsy5a1IWzLIoFM5gSSo/+u6n/TlvVb0e+mO6LdYQpInvEeksprmGrHHnMY
OD5W2qrasbJuLBsEdM8SPEdpq+6YRLU1Xg1F7M3puMnay1UdjWytwV9Gx9HZuuq/x0gG4hQU5D/6
y5dPpHNbP4bGioaM8c1hjTFQgmzj5cU8mTcu9drLZqtKLc5nfR5Q/V5PSP5oZbwKP2BLzGXRuu3n
ee7kI9xFO6say/1fThezTIRA0Iwisb84zgW8Cl+VmLqujo7ysvNuSsen38SJ7WrfrbekD1/7Rll4
MusneJ1dqX6/v101tga8g4esbU955QVl3mPO80ZkfiXTgJNGiuq8of5zO22jQ14OSWhdOO5sQ+0a
nHeTGqePCII0n/7+ubx2Q/++1PmF/mtmCUEMdeYYGaUJu7rMtxp1ijrEqP6Hq8A0YCgAZAIRpd+v
Eob7JpYzY6aU45g2zMVPbPHe8gB9JaGxNAR0iPTbmcn8IoDKSmwSH4fysog8DEEaxzpAB6+O0Grd
KxWO4lTG0s5LScz7+/29duyTf1B5PpwNtEF/vz9tzy68I74wvZkqm/jkT90inTRpuN11UUH29+u9
UkEyusQs8qwlQjH94tQn0MLoQyMky3xj3fmTEx8bxn9HU+Iwh4aKhDhr3gIEvnrRs9kDWyH+9XJG
NbNslXUQi8vVcYtDs+5LpkcRXCJJE+VLF8wXCTPVN6rWVz4F5J0ww0QPDo5qcj6//zqf0RQOhWVN
6N3ErXPTN+FMsxvpL9aSeMe/P9RXLwWPCnQuaZ5P/PdLYdgYLrEk/7ZVFR91WMhUWaq8iYfl6X+4
Ej0eEHIScPCS0FS3iQpUjyJbHAyDzpwKAwUWbJ36prDFfAt7/BK4eq6zIPhQ4PHtkYP/0A/YStHP
jRCX06z1tR9bzTHC7t5L47gMP00ran6HQO27yvxi8h/9zhuuh12pt9az/58fcl5+8bGwWnxxbMt+
iIZOokZeOYOXC2doThh/6ePq9liZLolFDzgsPAqnizNUs4hKhR4Pf3/4r3yr5+hAjoI9RxPm/v6a
YfW0a7Chxz41Gim1OnpSnjsh6dQEDFbC6H84wB5LPya7APmZ7P1+Odmtvlt0Zyv583wv7zZdQU+c
xY8ZfPRbwpSvRHNOE3supsgMrF8uNbZux+Wl662LSq1rBjNvvDKNbV/+/Qm+9qGcwYtndVZwwS+T
oFFDqAMJ+Xfrq2nJA/BaF6aB1pUuc+V9+/vFXn1d9EHo75zFzl6uu8Rqh13nwjgU0LeCrJ073lzh
sAWpOydfd/qCN97Ya1eEgoDgFoMu/w8jrd6PNnILHHaYCOjkx77SwBjqsriRVmjmPJAqst8I6K+9
OAYjrPDPoNA/IKhDb9GoSV1e1lXNZ6j8BJJA+NZVXovglGXUFUwe/pxjF3CLWO1Rio+tpQFihJgH
n0YIa0dU5ud3M1sIfMc9EZz+/g5fOTDnVTP6mjD+IDu9qAqTleGSaG2OZVA7V0J01aHx1igtgA28
8fJe+vicg114Bi6cV1GwmsPz2/1XwkD1ezdJvVSXiyiVfXJVMQ+5amWxZ3p1R+tLsQZDePSUq6qL
NgysISvaCWSMuxdAY+zajj/ZsWCPWjZed9FotdxLNdXhsQ6KwH6jcHjtyfz7176IiKNlajlPCm0R
gCO5bxbE69bZTbHU/I/e9v/vwYAXc1Frx63pZeMnp5r9HTtq5j/78tne9i7rWlbHnjUNt53u/Xya
Z/3Gmz+/2RfN2JkkRQUJtppu/0Xzh/TyOHQjNUPUJvXdvDomDS1HZBon7SwOpZWjgeF/4/XY+aIT
dff3g/fKpwwq5yzMwKzxnAZ/PwxLJ8J5rUtxGbqt1+blKFmcxsGs3FO5YcyRGjvSb/VAr5ShtAeA
oCh06Upe9vEKQTKAmLgpJJZbvXN0Nx2DdW3S3ZIOh4gRq4MFIFBB8R+pN/+8YoozqiR2LgzJX9zu
VvZ144LBvLT6IrztIrtn4SeczK3H6I0X+9qThXSD5uEZjMda5PcnG5kQrJ4670Lq4lzSD55zUmHj
nsKeyWVpD/sbX8prTxUuBV0R8ANIKS8uWGtVeyAE60tRLuXXdWp6AFdDfRgDx0RX1aSTLiVkJke6
d0u9cfF//vYX5xi3Ugptej7Ari9HVYF2CrbaA09Wi1pDHLX8IZfwOMSVh+jJeCjrbmHfuZQi92Za
XrYgwnbT0YvbW0tM6305WsBim9Kd2lsop2OQ9aVTXEWenpu7oqjmu2SMx/do8uKH2vdxvx/HOOja
N76IVxINdFNoTERIbBRfHs5tFIOPFKm4HPp6u8Vk1ClTjQXV8e8f3muXSdiZ0J+wMPpjygTtqUGB
UIrLdrHMdawRVWr96C0R0FeiJ9KxSGZwBNFSfllPhlOw63AN1WUfwHrJPRgo6GJbPQg5n7Hw49/v
yX3lCMZocAHwYXkKgupFGlsweeqb87Kk8Ka4PBZTvy0pCC33U6X8VWeh6Nsy5ZjO7sm4pq9T9DkT
GNbTZuSjcoN6P3IflcxNbfSTh+bbnvmbO8qLqIv4CzZloUCvk7iYTt1ebncr1Iz11rdFuX6aw7Bs
Mr/FzyPTQ1FaVyjaDmSsRct3fqnbO5hN+/DGi3zlEcPkQ0QH6B1DlpfnBSEUpSPtKarlVu1ZMSzr
ySt90V/qmn++UQa9pGqfIxgeqYB/YPzAR315uV2284K7H4+4Wpw4Q+dKOplW9qjSNpClzoQ7q8cZ
88T+2oY6bp/60qrXNCwjBkzgSqc4tZbR0cznPXQZ1131Q/73c/DaI4ERB66fmh4hjBdRtrUdtW8L
ePu2jnn/dq+P1mamNJDyP2pd/vM4II0C+4RHBuL7xaVmvxMCRxd5iVCqc0QMbf5ZqKLNtLu3z//9
rlCPhutx3q6yH/o9oJfn7XaPBMylPXfx0TRemM/onGRh037++5Ve+4zITwDkGM8iqftiWLIWjW72
SclLpjGPUlXxIUF9MrURTbnzk3XJsHJp8tXp6zdaiVeC0j/uP2cHWUBwL4uRYg5KWwU8za6b+4Nn
TPTeAP767/vbsyoMUxmEvlANeREl5OTLdhonjgd2bRd7Y/UHseH3ZWnnLWX3c3X4IitxKeaRZCYg
Si9Lumq2C+XYNTcUl+JKqLXNxpCOrNLGIQFZIoPi393//fW9cvwTEBCcEOAIf+Kdi/lsgLJAnanM
OAGGmop3tYNhWxdVb4BIXjkoZ54hBkrUGH/q7MyVm4xE4+Zy3axlv0xc5HqvBMG0zwZvg92x1922
3SxATcNPZRm7xVvh6JUq57yNISiTYP6EPcxmVHbZ2RB4bL/6WVjM7PGSFvVnJ5RySKcoVJ8R62JS
i/RfHX60TA/RZqTiDVMd+NWtO+PhfVpQZHgHxgtj2X4tSz+VBfTaw9/fyyuHgaaHxSQZEWbwy6FS
FfmLrhu2aT0l2Um5W5h2drNfdIG3Z1JR3xfVtrxB9n71FQHSpJtkvsSW4feoEffdahfR0lzqSHrf
nKST96ZrV/pyX5zqaW6uFc+X9GYHl3+/3deGSVQYfMWkYzrml5dmemRazCCbSzcyAhtvBRU7hamy
15lEin3IyTRSIijS9W22LI3jYXMXe1C0l8H6+Pcf89o3AQXgDB2nOGRR+ftjmFuP3jkKJOqT4RCn
9PfuQ1X6w9m6xZ63N970K3EMlgwkGWax5/Ln/Gv+1eLSZSvR9SQgoH8RNIcJIUb05fL/fk/Uu0wj
zvS1P3SISuoVBoeaq0gnugNE66XCNu2hJC++cUOvfWYUowy0oWGfR6K/3xDug81gzSEMtqBoTpNS
UZV5m4i+bs0qPPYFur3/rzcHCxccEXgqijkqm9+viCgwpP2kVpeuRLw9jX3cDZFe7Ocg7Xas4P9+
tVeGElTCbD8ZLIeEs5fElNZnDGgVxJF4iVEV112NlnSrguYLpuJ0Mr6a4iGbIQj2d0m3ijItigT4
uBkDy5xCErFhPlwuxaFdw1ocwsFf28PQunORYkMx+P/5haBYjDTTueqA3Payu3MndE1aZD4voZOP
hyrZgivkVLBFjt3mdk7m/Y3rBTzu3xMZLGG2k2B0oA79YeYBnq5n7tLVlwXSwRllx5jVMbYOrbdE
F2+8i3P+fXktqg8GpAyjoHm8yM8oh+GX5szykqBiplzoBUH28CxLnaIiYX/uaNu/FXIautMejZXO
DHSNLYWjWpdwpYe+SYdZifAdqPTtSm5l8gSIadQIwW42PIZyXcscqmu45ku9ko3f+P3un7+fhcg/
+prARFmm/n50ox0N3GgAQFVFzvihYNz2Yy2o66B6unuYjUXg/6JxTGBBqYQI1ER+/Uk1jTLXYSvR
SBbwaao3ip4/v2BkajjfAGMYvP2hVc7z1DjNnVO10/WfncoKU29NksOiFue+19vXvz+EVy53ntwT
cKmx/tScryx7XeVSSZhz9CMC1fIbXe8AmpKQoY6/12+xZv5Mrny6VMUAAuJXsDK1T4i3mgDsTzVX
H1cBJnuzbQN534+xBjX6Arnz+o365884D6YZQXZsiShY2an//qZhA3Rw2Jrlsm/s4bDHkzzrTEdv
JNLzJ/bnkWJlSlNLlQN/7uXmK1RVYS+NTC6ncvTEMYTFUt60JgoOiWMskaoVc/NsFVv0zZnXbjqI
YJuiHNmExaQqtpYnTFha90xLCx/mLShv+0IKdRMME15qo6OW4RpWyTxla7uZjjXzKEogPW45nQpT
IHY2lPO2fJjWVoZpteMznm1NIXEf1rYaUbyPku+jLa0HfwjUB0WWLRnjucVDXJZiT0NJWZUDO7Se
d5TNTN7uS3fjqHL+bswm1XWyb9vPwFmWGmpEsLSZ18DryLgVIVMU99AMBDA2fTl/wiLdGIsGx2EO
hMn2JDLNB5TK5Ge7Vc1DVLvdg7Pt9XgSrpy+iJi59sGp9n1P5biuuAHpoml+IREjukvNbMhK40SK
Ne0DPF0/rUU7YyACN7LxT+sasjpJLG3672XlMSM0Zgg+WnYX/6jWZAgOFXX4enJxZmuQUWjm8bqx
WJVeK+hSZa6DTTbvtLKM/Q7QuOf9WGRSWSniSuv+k4jWoLY1SBe4urO3RVYlRr5XbmiR8caxdz7I
thg+qcAqygW2yJbYT/s2JO2F5Q6r9772OnazWAFvtktojqxWjpd4agNMfXJjocMMHFa7Ue96wROb
hTZ8RwNvTo3ZhynTZ6+ci42J03Ih40U+icLVDyyMqVQUcIZ7bSPBfbFJ/ocUlOXa5vVs3C1FYTHC
OAjMfY8XnliHDABR+Ry3vedn8B3rPdWtko+dKVfI3apcWVoMcfwRYWNHgghT4usQFP0AxWyU32YU
XWXmxhM1uSHZJWDcAO4dMB9RQwqax9lTtUugOnJsEzBXMOafihL5tcxxAHsAxy9NmYNTS2TOuHf7
Uhjh3FDGzN8AEc3tQfRTMx4WWa5jOuJ1p9MQuX+ZxQlSv9kY7NMz33iQL8Ar7syUtFVamTm8tlod
A7WLWDyqzmmcjE6kyeqiD3W2JKK6s6YR2d8APWWdQvPX75o6lh1mm934pRwa+a4OvPZktar/YbxQ
JSe3MU6fT/hmyCxBhPiumruwTq3WXbaM49/U2CSi6JKOexD9chaveNhxyrvq6q3aDrBq8AZrbenJ
fLbJM9diGFzIJU3vXwnm1V1q9+v0Tle1AbkblcWds9vVQ0IKlciqV+Wnrinqz3Yw7I/Cqqc9Cyrh
mKx2i/InTkjCSit3kVXWwLIsUwsbMpMXTdTGF70zb188d/A+JL30dFp1ZfNla/bgPil9vWb7YMIb
rUCW5qKK15+dbxk31UvH/HKM407A4NIe1P+prxHwjlRl56JbjE6Tbl8s/rtODnWsxwKnia6+RaC1
dLizKhrqXE9dMOSemSrzE9oen/KUVIHIO/Z/8sKaB/9asTK73QuR5AqGOkommE6aFNihv2doFC9d
3rHcU6lCuy9Tclo/Wl44TrmZV/fWLz3JP4J2zFW/xyrb9jUQmUp0+1A1o3zGNteDNtz2Dm/XlNHM
KWzbD4PB1T4LTKW/ilJOZTZspdpT/E/4QJZxm1GGDtrhRxNgepUWBDOVTzjUFsdZhOGX0K7X5ymM
5Rev1c12mMNlDrJkCsWHoLfC8gSeHCKQaQdd5kKOgQaixSAwp+BPHKqcspjStbTckz81qjx6HUuk
dCmn8f3WuHZDpFPrfeG6DL9an7o57aLa+1nZVSkOZkQw6tg0Jma0w/blm7e3tchjRmXYtSICdz9Z
otCZqsLgK/O9cT7UVjl2KbzM/dliz3umsW3xnu6OZb5ivN2OWVJa6mL0aaqzdWgcxCbQZW3ykDOT
pI7Vtx/guNUPACzAgC3TvGxpktjzY1kWA+ZJbWd/xy9i/irBWiBhMLnNowxMOBxKZP3CNFlndB+j
imtldVWdORawzYK0Lqr+ea2AEOVjENbqsCxbFGVDbMtbFzrAnQMrYcvmTYgZ0zXhfYHJzQzSrnTc
3xezHc4g0pb2+34GmPA5OtZ42MsW60Q3wmnQd9Rs5zi9zWMWR2L70sPSoTTFsjbA7anForpBWxM9
FFwMnHQfXYQzGdqi8Ru2+x4dYmuNwOBEFvAFcKqIqProB152dhEUp6nrz4y/yK94KO7GxD8Lmsa1
srZ3HXWoV8v9wnigGxB7XQHo6a7zniaVJO9hH0E3jAwcl3RQnW7xtpTmztuW/jpoxBSlfjkCbiJF
NrfGHc293zX7fScHzipCYeFzXFDHHbqdcprY0bhXW92g+SrHMh6O/oZtXZr0ejbAKpEDTa1a+fLa
Gxb/siq1+F52hAXcEYVoMlMvw/3ke6I51gskl4Uxf3eFFM8+sP7xp8utn5zvmA/W2GP0/A0atfeK
MK/t8tCO0frcL7uHpDbEHqbJaiIM2lOXvIfkUJS50SY6OW47DZlXBGGbofk5/wraQgbp3ttCHGsz
R4qvrEyeIXGPWMgSTax078iWmQIGKDBzrbACZQetnnUVLju1heiYRXfSN6kDrGDOnHIsZeqsbXIr
SoFoim2CLTMSc6vU94b6YZFa/Op6d13yIlKxYapthXelZ3d8/4Hlt2ycZECBgaopACUSazPwnlNf
t9PtHrt6ygwl88fCgg53nIj9lzrciiTfVEFx3JOJXGaFRsfAqSuUb6HqkXXDsBi/un7n7oBwyubz
aPZEHtoOAGyKm1R826M3sOTRVnAmO3feposGttovr7XaD43VYqgTKF+tWRnHfZOtdbJsuWnOUYst
hrnbyq4KL2q3rt4jVYV9xYRdH3iOYFw+NDhImJPpIPkfiRL2hxhH+I2iwDGHTqs+uaGFr++wt6D3
Hf0hUnkbGKBuxjrDJcg3hoi8l7I/2JUt57QvbdIOjm0iQhBH2tW1ZZV9l85jJ/tshWxBfly2nk+U
aP+r3ef6A3JpdP+OL/CMxZVkdy/2ud2eEkeXpylsg4TvZd4+d6Hp3gnjzZ9tW5EGkdxn/9AO01Ck
nUuEzfCTUGuqfJvkbzUNMilxBO4gHNfwm4xrvjB7H72rolbxzB0w+kyLkaCcOXLt8c+zxNKlpduF
7+nlqi2NELDtc7/2tH3Ym851s00MxMXR24IgB6QDjEiizuDyiSTxLSAgnDmiQhRNaq2maDl+wrqe
EKVQaT9MC39YLcltJ9nbkWciXIWLNVnX0zKzM2R/Jim8alwDfvVuoCuY+RSxwCkVRqVycjkrhdHN
E/63W4FUsnA+KdWX91agk4dosknypSSm6xqbp9MqRDEeR1wykSYKXWdkQt1bHS42W2hx4FuLFUrY
dg9LYi89k7tGX+D7KtoLuVXeZzVq6dF/OJWX9qMLpjHRo9Me7cHyAXQHYDRythqIH9prW9z68dlS
WfhsisEiBUhd0mFJzDqNK9ajYFUzo0FmIQO9QS/TqRUGzQ/ttvt40frC+qiUjUjRBFD93jkDRLJg
REAtrUPg4ynoCPeiVdbG/g4FWKzHtlV/Sqp+sLNmjpfHyXbKa4GXjMma0ZPDBX2yU2dQKsgkFs1O
Q3mo/JvRL1p2g7FwrlZjOetJAbubUhmv+jMyKQG/2g4kRl8mtB+bvq6v1rBYm6yNECvN5qHfvg6A
9uZUOFO4YgTsbVsm9LjMKTIwRY/j+NqIg6MpxLOkpbPJOapOm7FKGn+Kxl9QK0qqqE7JMpb93rEA
gryjOYhk6iKbRiu1uOrjUFXdlCL94/6Edh5QgiQtYtXR0KvDWrccMh+jljVF8GP4UAJp7FKUB4of
nnbmL3uvxi3fKD5antO5ExjVpsZ8Mc3M4DzemjEtWFqCvhmG6tNU78kthAXy/x6acT1OlEl+Wg9J
+XMevOI7a09HZUE82EsWFn7PZZERvunYIz2NfkCFLezwo0IwcExba2xuyt5mAWvaYPuOoRDK8IkD
Dzrzu35ac0Pl9cMPnPHrWWHMOq7UIw/W7uhnVPtUA4dUx+cgrcycNlQv35VcuD13MgvTZXgANwX7
mPXoWrL6SYu2PcteiomFgOSI+qofG7qJZVjTWvgE4WIL+MHr6iDaIukx1MSIqfDm9yAaAj9r2l7+
xDxq/OmXCVlD+gi8pYOY9iqfa8t/8DW9WeZv0fpAQ0sgI2CBk4wJz9dNqfwqM061iJwyrz8/H4Wk
yLxL8xhs4dCn2PfQWwbu7j1CFKXysapl3vImSOQIf2npHqqiWp8CrYBy1IrWKQWcYt1SsQe0r3qQ
xWkZlLOmWs8br1kGQ3XAaH6CvADOciYrbuabqhChS+dotK2MBF9fFZihEG3Gxvyw1rJ617nbVN+1
DlCgzlLhFwFRvDn2q0kgI3R94r1DAL3q83hS5SkuxrnJqTt7ACyOWfqTWpBnSLfReCV1dtG1wE5c
TeesfJfPWm0ys4vwPDBWJWkcZ5bxF6a5cZOuZq/oAZn9ycM5aT/ulr/NaQg0qMmJ0cXNNnjVcxjO
fp0HkyU/Lq5dtfn5UL/r8FKhcB9Ce8jgFbhYOtQRg7ZpBj23Uj1+ik2ox2xa183OgIRYpD+r0U9N
scNJS6y9C1Ka3O2irZPBSSmtxvsyNvGWRTUKFKk1jtZ3SdL4UWxh99h45Y7qskw0sT/oAjrikKrL
8TcnJvz1VpLVsp++GhkFFbY62xgdyfvmU2131XdgMsMd+kvqcQx3JzptizPMWYIYfJlOoenJGKrV
XSZ2FRH+FXDgVNHh0Bw3wv+u9TjfeBXXTSscQZ62vlGSrntfC3QEao9UQ64OMnvY1g+SP/soKyux
TqFyzLdCqeRjscx1khcWwCu+hGEkM/sM8NN/KEKpANZwudTFLjJLag84WLwHbr6ubXXfUPueEhUn
j+se+sTxpK0D4h0y9WnfF8kvNH+GJqUYHMdDMha+PKKLENeZFwsCqilW9ZWq0ble0U/Xqd8HDm7s
kTNNx84e4u9bUZtHf3Xnq8A5a9Rh3WqeCNeclXgOuGCidEuUBDFYpg4jgKfZBPGtjvZhzxCPrX5Q
HyV+amKrvYKUMUdMKTSIA+YBQ3Ep+p050jTY+3qqk7VmZG/XZI9wH6OEhtZTp5rOfLsY8RizIMUH
lnMQk5zeg1sxJqvmuOpITAMjqNYqefv1oEeZTm4rSWeeWeN3Vr/a91qM+hbKN8XQ7itxTdFMu2aE
LFtQEtOCIfXiMrCrdsujLgTpJ1PRo79/UIFb3tn4hly0rtt9XPdpsjCzwHYmLZx46/K1EFGf7vGy
tghExHGVCWH4OjSUCsZli2sOsS/kj31xkkfbmsca373EYSE77IlOl9i4ZdrHDMkzrXvvs2cv3WM9
Jxsmp2O8rgyfp96+pG/UKxXrOlYZ7na2kwkGy2UaxMiuln5PvxEug7ixrUQOGRWdsI4QE9l2wIMM
PtYidNpcuhotXY8Bl0l9J0TwpI627imUCzZ95RLt5Poknr409VZ8XDevKHKWDO6vibu5aRIXPmHk
yPhuq+aN36jqMxvZjR4LIFkqbWqasnQqGGqn/piU32fkHMtMdUNPhilFPBx6uvZfrrfGIkdGvCOt
zIu3p0HvQQvtABbfFJ4ipw4MaKajc2bYXc37sNxaslYCPOCcfOjDUROgLXtnsBGN3pxbTFvbwx50
FoeBjbeT2mp3rzrdhT4/uAgf0HKBzRbLRd1ZviPeYw+yhUz0tu5rZPTkZ3ZYbZ/X2i15XqUJr6yx
s6Ir4Mexw2JJlxsit2UUXuFjvj33aLNh+wB+7rn3DWOZ0reRs1bAUahXZqmf+mDVY2rmxr2mMjP6
pM5UvzSpmPFkW9tvtyNl7GObhBqdGpbx9wl2cYKGfKo79CB1/Ihvnfy84K1AqtiQSQUHGdOLNXu3
fEiSrhZ02p3rHHy1qxBKVWR/YiFojZftTG+dJoUb3sig8K4QGk7cNF5K/biVgfpBBec+e8qwCxD4
CGNO13sI+fRF1Agqtt0ZT0Vb2e/gkPYjwOqi2/J4LfvvladNzAotKSdEHJJwOsx7OX5ZmLW5FO9l
0x+oBRgtRnqvEIxWYniW9mBP7IAK9XMZS8KnZGYb52vcWXx5+6Y+TI0jnkHo0GO7g14+78603Rpf
rN84H97HELOKH4IpZ5NuE+hQpDGL4VGhF/G+LLvSPe3NUn43VIxxNtaGPWAS0Yyle+N2X8t1ab/t
jWM/LK3TfxrRCnqw1DSGpxX84C18/eh7VZVFjyyiaep8YALX5rvlbCdwaaAKKTLdXzso8G8TIkYP
st3UliF1RONKpeo+KcOcP0dJKuTMaT4SHXsNwnm203wO/QL5vMYtAJX45H87TZBmTlKjZDJmgb1t
2ykZmbBQtnTzFxbX7l0dJd0nHYjunTNUUXMxK9sWeYM2iJ+tJJMtnYVn44Li4pOYmtUvPxfWYEr2
cG79dU2ERdjcViwcum4MfrVWZBinsvJ52CuN4qaQVe8z2m7s/sDOZ73qw3WLQD1E8xendMVAUCu9
6NQiIR2nnEsgz9wdUgNG29cEIsJbVXQFm9feWZ6BEhJVbCPwj2S51FlHntd528cx/2z6aKNfmOly
Lr1+W4PUdOwR0z5ptjil9FgeB1gDbQrtJWYWV1PLppKtQJsOfeVjbDITYVIFALtiZaI5WF7pyl8T
Awbm2Y4NGHOcvPbogy10Mn/GdD03YoSOC02E0DhYkpZ471FVSQMGhSbvmJ6WQEmk/KCbActqsaqw
I+d2SZKV9TBerS7ybvzEeqlzhYH5ezmoJMwwa7K/FNsYPk+sLz615UKNMTecTw3Sd2ROGHQ+4Wmy
Evz6ZPvVnRErT7cqqu4X7S3ePUYu/scBKFnfHuOepfdXdtbTLz24FjF+ijXOqKeJXBec8APo3zdu
oulnBjVeOxV4jgsE+BZ1MEtXPGpixyWV4aaOdQ+GIpPh3D35VVGjm17IeES/NWT0jNVdQuvcLfp+
mFbBlJWYLU5LNOv3yTzDBccFfnkWw3ru2GgQ7wLT9B9M5UQtSgejt1L81+r92jvuh2bZ7OowQNCq
0ribzHOtQu9dJyLzOeid5qvilAYoHQ/rB7N54/euHsIvLYt2JmhVSLvZerW+l8Ctu+sI35yRjkiu
tJWDS/G8KKdmJLQsAb0EgbQabnqmq6NzIbvYWxqGMIEJPEb7tulmGzRT5KqQYcE4lQe2Am1ElVMb
KncbYHBzEKNT0HM5XnXV4//Hf26xUUuteHPsfCS+3tdW432ImZxSbgDF+bUiAvRVN5P1MPJbnLRF
w9+wF5oc6Il060/R7PmsV2iRvQzEQX01M9PqczH15zkgUeYGYVnZwcJy1+FQF/wcthpbeAU1ovWP
toAg9CQd2Mqpz/J7RnWuWKhkEgpKFLno6AkOwNBmNNyKsCpugs23t+z/ODqTLTd1LQw/EWvRN1MD
tquvVCpNZcJKcwpEJ0ACCZ7+fr6TMzorcWyQ9v7bbR+yr6OZ7Xz1ierdL9tAyusNXHCnq29Y4srI
H+xW9sFY/xgddLLAFwuQDjWKTZy7xL62RbM3h35w47qtShscSVaMY5zqk1BTYgqJFCNlLNHjG46N
vYWY32ek2Inhi+iyxXwFiJAqb7PeTf81bh/BCqbN4t6r1TuiU8Lt2eRqChjPdFr1HS8TY/oFYogy
BLWyOMzxNA/FPAzzDn6KdaMMvNFlARS1SxpXtiPwOFMXa71X2nA2pJvccT/8vUoB/8foluo4hcHg
lvHQ2u9bsuqsMEGicTDHUFmnEPHF8cLPN/u5jmHcCr2l0wOX9vBzW0xwzdp+/ttxgzXXDWVud07N
PrTneJ6zl2FTQ1fwsgAhtH4yN6wZcZeV0sMtehJrxIAoANin8+169O5qI2Ty1LIo/K36kPK6eQs+
pG52WbS9N44nSzqLzLMerwqpc4f3GY0hk80JOEzHFy+ZfP26R2I9fgJ6WPV0AIHHZcgY05yq3tT/
4eKr94sHdTc8DFQesRKsTTJ8l2SQ+mdvJgqjABQM5zukxW193pKlkc/hPlX2VJsjGe8McPrCJhrS
FM57wRAMGi32+yEIlfeTY4uNJptwIYiTMMsan3rBHfxs3V5Er05G8ElwcrLd6hLzaP/OVFXFd64d
5PIi/ZtArEuj3S8GVx7/pAAK/L3ezJsXzYOmeeVdiLtGuF4ZcOS1pajx++WbpjKdU3ccvPOc1iu7
Kc8PVKpnCHETRAdr/k9ZhfekUcX6IbsN3d/oDUnt37Z3VsUbzOFz6lgf+b6UUPaZ7NWVo0267UJW
bx8ET4m1sbhn2x26HHtEC5BuTENyaMWNH/+VcTRlF6D8oc77VMGPNFGdbSXcRPa92TMHLeB8+H+D
PVT2ra9itZbSdF1GR/LGiKpmmNx88KTwL2baZ/NEwKzjXZxWQOo5tKnIM+fc/GkDZ3Hpha6IbdBw
oef+8My/qW7BQbpqt4bhJfM+N/7w7REIbu7OASCm/pY0nEGX/RhZHvl+vBfp4j7LJxwKTLjE8AS5
R7yIfvSdUVzXaaNgj7ie9dGjVXH5x8WSmhzmafRenWpOg7xJp8x5DRngJsIajnV7ziqTQlHy/psv
nlwX8wRWnYQ/PQJBklJZFcK0yN039+2eGv3EO+DpnC1zIqdT80IUocQlf9o2Fbl/PXjupUgF0Pxd
YPp+ugPWJV0A/T2XiMaPoDi3uCyuS6SnpohiYdTFX5ETnXCu7P57DzykTkNnXMAdFyg9n3dpx6cx
UdwFPXusKswyIlC3ZNcMp54k6P6EUMJ9cL2tBXQSwbLn/hRmmtWIgNT7DODt3zHtcMxo05UuWVyr
4FzPFUmANefF9jhmM88RFPdhC83oI7+2N/MEd5UgFseudnUKSaV0x8dcqzYr0QTENq+k3n753bGF
eYYx+jjxwOn4WvdJq8+qO2K2iIy++tIft1HnS0h3baFoKNzLioQ5v2h0OO8/unTwXcjKcI3fIzV5
yX0Gt8qSSK5hHjgjH5zmO/1tmW2Fw4WaaplvmExtruh2PgrRbxvlt3rX2t7fcr33wh6haEtcNT7/
rPjAT9M4i5HPmRmjN/5wLkjJP+670kZ5xaHXjHgLeP1/bFLqmRCker9C8jU/wup2HdEsnrqPbmNd
c54yw2QRGeZNGDuHMa+J62G6b2vNvdg1zhEXKEAO2G+dBNOeA6POwT0dRuHXkPUW9V2rCbg7AVZ2
I2tDtR7f5e7Ow4nixbSCXhhhfmW2VtXZ3dxw+gYRofhhtnaoHwAyUAEooTUYM/xWXPa2QYiI7kxB
Zde9t30Hhm/q82Er0kZxSsRzMdH9g847SrV9HtfEeYqQV6R3wAnxdHImV3gPEdjHt3WrIsDSBkEY
HKpyOMGWbASaC7uQhqQE5WHe7wHR+MofJhA6b6ias07qeDi1gm3yfjoiMoFpBfTeQGZZMYZ+IVtP
ZyNI6rBU6lcTevIopDlElQ/xMSmq8mQoinZEv/MxDQOTbwA91Z6SoB/76yKFcl+yDg/lediG1H1y
ybvjBN+ADOA04UmYerAGBFHJCEGoT1+ZWF94GA9q2BeFtadpe0BeD+Wv8xxUyM+/RLdEjh+dbpoG
MniDrS2ntmLvDVFeR1+nWLhbsW4EDP9rdZXOkAWcoz3zOfgN4KzLgz67LGGXcAGyfD58rxWFg/A1
KHVkMn0d61Ct5wx9YPN1XezCOIErbjxbhyTxqd92eTW0Mb8P5FE/LFRcL4Uv9AGriM6jCBovGh+T
oJXTHbfcgNLQCiASoRVE4SKCjfb6QAw/wbuqOBdzWjXUwkTr53DoWBAQ0K/h3VQvhDJtWEH+TZOn
Xgzk10+87fb/uIkLEaD1HpyBih2fmiHggXeK29Kd6rYwmQt/ap2KLCFGYksIMqQX6oLgPI5EB76T
XYNkPaGL8L92Vfa4HzkETekYkaIC4cgjB3+CtjG8bv4b+gsp3XzogL//k73p2wuO027IF3jspPDH
JN7OcwhNj63MOussT8nRdtR/u+62TU81seIbccVANI9oXsV2jls5/9IL2igwqlWALGbuSHwG0Z4V
J2JNHbvyDwz6/XYsP9gmhu1libLmEVfxUl+aZd+CswQkBiXYOnhblR3eiMxmDCoK7LqO5nGjU9Q9
8QIoqGY3TE4RrrThZJ3APAk4++wiDIdJ7ikowzwarL9TrrWwza2OEut57ObpohFb1XlAUVXz6EOa
DUW14hi+pgRkocLdx24vqFpep1z6u3cUuo7kmsMxcGNzzYsAXjtcnXyPkvrJUjdEkPpoUpC9rGue
NRJOlETNGvEPE95RxsLTwWXPxuWjHZf6ecO1jBZG8Lk9AoGH88Ee9b1p5vh553OPeValK9t3LeQP
Y3v/NyEI3VsY9dOvuvIGlBfbER6vN+VN+uQFG6Ar2iVFiA2g90SdXyqPkyFB9pfooqk5BTrtFRCI
QzVdreLsuBzWGf/zBC/2ubeVHs/0IEbRhZdRp6XfJFt/JjkCkZSW+z5dfCfu7CVGUaByJeokOmMI
UtX7trIsF0sY3i6EUbs/+MO85VEzsHq/6ZzNoouUjucXsjFHc57SWGXnvaXM5G2tNvEtbENeXSGX
6qNLMwWCYcPgF3QPOq6W2LCvegcwLG1tol9LjYXkNLPgwRUztPDKczB9V2BuTV41y/xpqP0dCgE3
9Awi2CGriXXySjTAgrghjbb2DLtueZP8pnJPbiAFeiO5uiNhgXUMMj6447dG2uxbu8fTJ6rhsH8K
d1cgXh5wPvib7Ic8kQ0YW+SKCU/bzCf7qqNZNlekW3Qb2g3k+n1NbqQFk/b6JTbz/sdDizMQNpmy
s6aOnP9B0LXikVJELvwqjlX4EOxaqZ8GvWRyrujlCi9Lw/ly7ztAvJf6UMFazCrY0Mz4ZsCCWrHY
tEBK9m4Vif5KNC+PqOPE068BL9sfg/L6i5OR5JyPNSEzvJG0SV9bS1xA0cwbLSPTUbnhTZ0V0FqK
Jna8VNO2vR16G9inl4lQGA1DnxV+usMd1U6vgesaQVfANLHeIuYwu7oiZFpN4Wyz+4rFCLRMNvNC
rij7bnMeWAf/k1tqIaf2BDJ6qXn0/najXepT4NvDB8Xc7HyH6I8vgUFiOikqQoZz0GivKWKrww/2
CyQDgGj78H2V2nCDrxt3EkW0sNonvCGSfOTJV025AsK2T51sxffGdH1XzDLz3LJL1kX+TOZqjPnR
AliUgJZcfXU9HRqShQb3j64Mwh3E+NGBpMpsf5R2DtIUZrHqK0ohKhOSKKJNPTW08RSJ30UvLvOw
+dfTQxye1gB6LjeuwkHcj04jUXgtsTg3YUu2bEbmHul8wTR9Nz5J1+fFLDTociZ1Qcl/e3gTVrgR
XsfjeVbzoA1+VHH89Jq2Gi8k/JJ9hmwv1GXFgwrsi9L+W9vXbvI0x1WNVqHWXl3aRoOhu5kT3+/O
OgEWNcncw+EstwmVUMwopwoOwUiN8RxwtXYrFEkQMOPd2FMJU2xjWtsC7VvTIDOZgLG2qda0504p
6KAnE+f7Pg5sUnxdH66TUqy7TtjIYPahfwu7NdBEaC1dRBCc0BR91vzKxbH2yXIVkOu/DyWAzxKw
4405ru4YNEQzv2+byLY721jvv1g1cVUu4N9f2kMhMuKqbHBWTEl8oyeHtcSWHWMpsU1YwCdG7zNy
mrjE0lD9RxYh2pxbiM7rEftDe8mqwU3uOT63rmDcDnyuiGlmI44OFw0R+3xzrhkb00vED//p8n3N
zLc6EZceoXL/Wy0k5Z8YOeCkTyIZ/Su0QH2PM95Z7zCVZt1NB3NMeTxY9nsfCHJ+kzFo+skfU0A+
1aaefeDcbE0eZVNapjfv2EnDKHjXiODW4cJi1OD2q7umv0e53FlEmZHCmJ6AtJ15wsfuyUNgOvAG
gnKUGPar+3HZl6dG8/Ofj3h1v0KebW9ZGmS//NGH9W4Ut6MLPu3y8CBUdD/FkjndSUNsNgVEkBec
u8xCboDC9yjCLED4OovlLTGhawpacyyWznWc0pNGOGcQLivjl6DuHaSfJ3z042D04qGj02TBLufp
GiIfXOtnMgbSeRQBg0CRzdDAeeh2xNX5je8cX9BsgLzpucriwvRu9NSjAWvedkm2UUuP9aDWHFWK
eOq19caX4DALJJ/am+wSOELckvSV9+biwySczxG+/TJnssY87E76Pyt1ax4sGLB8YSTZb5kGacU8
PLrSvUC9Mo6EsZ79V5ApqUuHTXridE3bH1KZLjwFlR8t7wf4L+NUV4MNM4Rb54c3z872uPce7NyB
uSR6Bv7qtzNtAlH4zZH9ERTIuizQcSyC9LalGLwbiJaaQjHYilNnWu3wNU3Za8uCBnwNMepeETRn
HwHq7/as15DnJst6i5QxCPa/65bt3IHdDPVco6Thoap0/elMS7a9IR2HeA2hVZfXsEl3VKSAReb1
CNbtF4LabkHSinLvNG9HPFxCjRiqrHXmKFKdd6VyaZPt9Vhbf2OQreSHZhCq8Z9I52OfHIbFPvJx
NWXBsJn3FB+I/hsDCiMlD43GHCOPyX49KA5xXzWAEZIJfw3D+SrMxgVVo4j74id7GIKDRNmP0evd
33O2JN8DlPrrbc+bP4a6b7OvftUiHvePoc0ejTvV/as9ghtilYp0vvjIbtH4BtxW+eRD9n45BMjS
47LMc/boTQn8Qqi37muEzzR+dvTqtxcmoMov/Q4ihaaibHPAuZxqYbONa2Ef2wg8qjRrvP3NuGq3
XDXTxFGtpDtSBDuz6leep8D+yX97adEkDqdYTCvyi5FN+HUHQJIFWV9jdWLSGOhunY5+OyGLXUjH
pJIO7N7e0gzYuzamlumg93hhGLs11B2VzpNll0Bh0l+DvOZ7J7pqnY1kuojTKXc5cG8jLL7BQu5w
3wD7aCjvK17BLN8FGGbezUMqmV+mecyJQeYTptnkLp+HbQO/uemj171cMj/ycw9Y/EN0pjcnPKCB
X65Jk4RPapH8jqEivPmJXAsk1FPmT+q9B6M9zjsdJbenMQOUw5nR9vkRq7E/h0hVdqSYbDctSR5o
orivuQS3OPrpTQBNOZOuN1w6R03Lg9k68e4t06DyTbW7U6wWlS6MbIBmOQS/fjlo4HDOlJ0PQTlO
dT3dG29um4cwnTYm1WBDo8lXw/w5CrM/j4QmEPE195J0VdvKlqVTjYrRO9vv8YO0/U8cz8mVxND1
bQ4a5EN2nqbfJkr6T7jI9J12GiDx1a+Q31OA+uS7UffS43x+NaPUS2lhKlB4rrv/1jMIw3lDd7+F
G5cQnCYRSMxGZtF51fvIn91VbWczqiB7BKb0kmJNG/WLt2HmKgUCgBr3DK0Okin0Y0i3DbPEviCH
2+so/axt5tdlK1Rnc4RxarpmzRx8Dg7y1jLuEVWwSNK5R3Tu3E4xfHRn/6xYAH5YxR1x47RjdQ6P
uXNfvJ1zPofG8Je7QKzVcemQrH+gksIE4e9D+u7RfLy8TIj0NJBV4hlwlrSSL2u6c0irdCPGbrNp
9LsRXZtcgDpgy2StxH2Q7BmmBhLs+yuXukZ6mtRumUTJMpRoWhHPKTyYDweT5Y7SjoDB+8HLvC9S
K3mtRomgyZ8r/lG7MBWDjHTD+zQZOGWDRaqPbXB895w0Lec7ezuHLB+SJakTfTz/9rhQvtkmVkve
EI8TlG7UBOl1EAz4JW6ocGLKGSOyoapaJvheJpRlbWyGv7ZP1x/77szrvZO45q7T9Ra+pfpI9xBi
WRz/3Mlg6wlHHyrAkCX2saDOjx4ODq4CgXk74sqd5ux8rBH7F9itbYaz51hPYGEw62vjOOM/Ej/Y
h3fXXX5J0bfyjFQLvXK7bUD7cpxkxHw+uj+oTlPNOz4c840NBU+dTfes2A/uTVQTgYu7ZuEe3hnV
/1B1aGzhyJWDjIJs5FlukCJ/Hlgxn1s0l98IFYBuC+dm/pugVdOntMumhySQtGin1QqYo45OPAB9
8PyQeGtVnjZ+9Ivi8Pb7LlKRnBSESXNadmQeeK/FsZ3CvhHosG7k4WNK94wtvUoxVybaQymO6Rop
hwkcHwRF7aR/aZI03sNjqOEt0En8TVbcznfJZg581O4RL+fERyieV64N5kvAmFbdeP1M5BtERjk7
DdMXCfbyr+BFbO71iG0NMNH3+8IxAQfs6shw4WJmpH0cBigNlPwz2hIUhQjoR5+FoOxV6qhyymr7
THKSif8cfJPkrDAxug9TEg64pNrV386NyNagjE2wd9c+seHM9xVxRvRHr3H8bI0VBWsN+fUnyyCp
6DyBCwGkn+QvsrcwffFTBKKAG70JjiY3++NOKK9OKMd78Xy4qp9LJ07RdjGRhCFfbjhyNo/zVq3n
BbOMuqYOoDtU7oFqdtEeGLNC+6oKGkVkhuJmR+IrGL8x7tXUiJUkevtIWxr93CVmekoSreoiaXSd
PMbB7v0JLNnFMKubCS8AS3a/KJGZ6XenEuXnYkMjf39Ti00FtRhgIEB86VbETo3Li9EiTa/KM237
dMye/MtyvL9xnnXigpNGPDkqXqeLsbWIHhCJZ+/EU4m/o153Qs5QOYfIgseF+i85ioaVkgjv05Bs
XM2oqkbBVoLsNMdsgB0J+rYGZJKsiWcS06jzm0XA1YwQLzoo1d50+IqxyhPnytftIzHMhy4Vo273
rNgwzuMakLuVOfPCaUkF4iclPmF7j/Bw+5mFlXgO2TRsgRxR/1fHbvJzCrBdPaeZWeT1WFz9Jelt
0H24IBDHt6PezHBN9V5rnlFcJMWYzFvGiNAl6q6tE+4WDj/vm/VIvc37sOeUY9jn2OUGXMkVZWtS
pNF6Y3hxzBo6BV6F8Q0AW3xKZ3P+Tsj42OtW2ESkg+vw2xlGJsTEo7vgCmcUizJq+o7xqbVNSbPq
jfJKA4FAiWn2cQFRGIvZRaaLtz3owrLzEicCtT+SP6NtIO+8DacQ08vcHYUdcZmWfSLQE27EsAXX
2EFBcmnXw/9IVhRVhYcwu7+4cVL9iQ0fdVmrlcQj+LgXXCNIrVaLLOaWhoOWRw/jru8isO9zF+92
RvHAszRgiBuXH027OT40zy2BcAkiYy8z2OfMoTCkv/EQB1+QV/h/ONW3+Kal6uozYOPcfPUad53Q
9nNH6y9NZyQMDirTqmwHuxuun0h0V8+vfebseGe5ROY+ysIBHv8p5yZcL8HOqgWnVcvhqfEpUcHb
V8n11W2iSRXbvG+P3daN6E0RR7I6BTCBTxgvpIssVhyQ/0Mw0SwZarHaq+MBb59AWL2rP/Wxi87L
4u7BtKHagkCg8SFqxzl8oXOiWc6xc4Nh1JaJVz7Q+AudMd/P6YAnY17bvQZIgabl6WtQWUiP9dg0
Ml8i7XHFGLmr+zaR2VBmLgq1Dr8dWnzCytMLZ5y7XZ0GASviiExxOgKWvyNQ35mfo9mvn+plHfWz
yY5jxQeZHKgXXOwQUBcaz4tasdpfwPSr5I0PNYLfYt2pclO5wbdKQuzmkydYd5OmySrEeCOHcdYg
GdzdFdv5hnzgsfKdKDmPmB4euo6H/kvikpx0ZU9HoM+OhYgunj2n+tl3dgUPHaX5jBAiHHesXYu9
ONC8wT1yeQbNeOyCM1L3ngepFd3TKj2DOhWN/DvuKdRfPKeyf2P4zP4ieezwDSf1OudYunw2VgJC
m/d4burf6IyS/TwR5RmxSdDNh2MrTPzzPPx/7SQpL+C9A3P/65tpMSf0tO0TGNEi7ml6GDbyuDr1
af0GlBswCN3/TGggD9A88msLBvfj7EbrdNxLXuW66EMhXkU9tDg0El7l79zOI14AlAH1U4NaOr1H
WC6CYu2woyKWhMYtql3PD0MftFUOgpf+mAmd6i54B5lk1qFrp7tk8brm3vOFpF2TYggMOlBMpGdS
fQ42W8F750sfqumHkR1vme+3hFoSl0YNQjS6Wpeg3Wn/glCXtP3Y7rhTdn+qX6iOk9y6W29LSICw
KofWAHFPTpB+o1ddokiZd1M98ZIhsbgtc1/dOvTWa3+kTC5VknJExBFGpRizb1ooT3H1Z8Ek48fV
JtgOEmAADl/PJE+mi4+fYonQyylA+SwfggrWLetcdhq/3fbXgb+HbwWnguAFnthEOj8ZRe4iH4jK
gOYNUw4BvsBy9EIQClmD653WBaVVHtd+2F2Q43Tp2RfpEF6sA1lKJte4XNxUIK+d1R6IaxhXIjxv
oglu+rGofdHaVBKNWxdPL8ewiPEL76+M7yrPMfYOIwVwcR+uL02CkzaXU7MhGOVLZBYnvsp3J299
IiHIpvfZtIzP9Y6h/S7bSR1B/tId7BBiT1G/VO3ngdN1uYPeZH0CksqE+zo4UTqdiFjrQp629uiL
QTeRLBZo1D9qgMovE+XIJZ8TMCRGrKP+ovAF2N+zDuDIBBNbV1aIQ+LLtMF2XadtSZgcqUf4DLgi
8Xgk9DMVbuy342Vbw828ak92Mea+fv+eGHL8+SviIcWwECwPqbS1e3E1utfTetTQE0Q+cLCPNX5F
cKiZm2fokMKcbBd7fNCqhfcAnOuRK7tO/C9rknrJa982Ik+XffbKgUjrO5txfOaoLYk5jQ4/Xri/
7KK+qa0+Yngq2pUkQxOj9VKv+zfVVemXGorHY3RA0l+4oabT20OYhN5ZNtieR+KbcXX0kTKnqErm
31Ah0PbZmAXssGGD1JAvR4BZMBd2V8TkXlf6QXIA1cRrKGDBMBWXxOfUydlbAP/vdqQ0gFYj8lNG
sM5VgIHI64o5McLJ205xt1UkP4Z39kBQfo3skP6Dc8CMBRzU1mVgZxuUhxz2b7zF0ImYMfdT6u3S
uwQjWbQEKmzh+4z+UD7KzOz6vp6j7Tsv+K2hb1vrcsik/BfoYP9EritwkM3OjiYsZXiOVxSfXBop
/qepBW93M6lhvDHVZRfHqmPJbV1VR7kEAfsTj/urRCP1CYmeFWgAb14kkOnl57FvR8uHi5mFDesG
1pKtnl8gqWbGQ4vm5Y7J3aTM5cuSnmR1cOoFGREPOdabUZaUeEToX2ZOo8I2xMKfGGr3H1sW6a/B
7KkPOyT7tSemSNzP4NQPCUlpNxOrwXzTU6SCjjch/x9Mq2ofZzRwP/1mSUdGS+lNyLA5uHnkk9mW
ZFpVIJrUrSTX1DhpV+xBgzUoMyRvNClih8uE0I9IB2dOUSSk9fhKUdj8Qdxt8yb2zvnw1hFiZ0i4
TR7JxuqDEqByi3KE7+lj0lqMJDTuhAihXEr9gi5BIDFUvrneSFCoPUT34Ooo7J5UaKc/LvXHplxt
SBABgQp4xpNU1vHF0t+RgQgiOXrTe5yx4HH3nFiWsu8KLZ7AN1OtMTFDVfQeoWZuoWh8+54Mx/wj
DjtqpwJPNr81p54te/DnP7OD4uuEyLi2F1Lp3d88EiSHsqa47EWJsS8ETIS3xLwjCukRWbquVNmq
1Cs9Lwui6uDw/sbzMbKNwMONhUxI0y7qI5m+CtJ/gnKe1vpVECH1j8s8iQtn7XefRdoLUNaOff9n
hKmzSNDnhL3mMCEqu6CD0lo2iZzoCBjmjwnPKtrYtIuuic9yljfo7gGPfDKYT/FCPkXuew2MRmjr
jIwKQZyRhqBZL10tt4pr3sQ/aWI3+FuCIXqpk5pdyGuz4OdWJb5/WWViv7Sir/uHGOHKZ5xs4qdy
Jt7lgXfr/xDpsRYk3g1JTjRS8z2Rst2uszjwayR1kl2dLPDNM/4wer62zK7oKX0R7PdpjOqU4XED
DZEdHaanTtv4YzcWmYBdM11dOmjpBw/TnjhPtKe4jEbqBhtjiAwvh3Psj+uszXrnY8HLirhjacVx
aLLkAZZUDbyEM5/CWSVAND7NtoMDJVOiiDzdTs9jXRFxwdPrfus4LcYLki26npyg29VbF6/ta6f2
46+H2+HOergqbzw5hfR6k3NNa/weHZiTUgDrrIozPw8npoC7MZ5DFymKQ+ZcKJquvkRkM0DKR6Gs
CxsyX15A5Bvvl1XWvMtwc9QZU2P8dOh6WC4xkRAfYmWzAF6dhjcEnaM5mYgvjseApIKcG5O0DVPF
x5vs12g/ASTsqHcXhxy22otRs6zOzsrDtr/X1xqMsvRdC8PfisELGVy2+Z/2U5YEjbRAn7SJbci2
c1RfhnUInHOAgeCv2/dBfBcaP/hvPaZoAFqJ3dfq6AYk9zJdf94qpBGLYPxnVAjHLLo/EFpS9U5q
yMtIdhVSZsik9X6ftug4YzYfX1MAcG4NEkh/Gwz0gOZppH5n8dA4dyvw2tcZf0J7whItnjUq4hYO
aApfPaBwnrI9gAvwdymqJ/yHAp9nt2Qvyut7e8GXSQmvf2NkUNDMXx1PA0y5o581ZaT7mdfHWfT6
kpna1uVueqrEFMnv8srxxMSVDR6FvjyOPdVBNu16nqeELBExoh1patgxTiKdBpfJDyP0O/9HiIab
MxRsg2sq3/F3P0TSbjxxAyomBqcGJoYMlxVpoAdn9adbmuyl5XojHYaL5FeMvWu5F01V+6VjE/AH
AAkTlAkZI6LAepu8+dXhIXkPpmagrmJJXnUzc8qrlSHPGWbcsUTioNsDuICQO8En1EFxdNUEvuZP
ydmFl0LjNDZBlK9wL+CPrivfGNIY5Ix0PaxuimPqckTB/tJ7nKGnbYdGM1ErbiP0At58bHELMiZF
kwuLDvi0VZQpPQST26ubHYVR8g87TZKQCBL5L3zP3CVR5NIYhp9+/xKSx/WjkrMifKEJ0OEfghPk
TGqXXu5dNpi32iQdNvxoEkiEMFRtJ9kiR38CdgAIq6UKv1dpV73q+qieXJia6iGU8ZHkZG44pswy
4w2nY/fi/WGqQ/LTrHaHT9oHpw+nWavvO+LR464jkesT8kNQaDYigTiBKm6kgs8N2JhXZcMj8dAc
ukG4NX/IM2qSC6FylCXue7/HrD/EItw5yTS/VM3sgcDHLF5ltED18TM0Iz6mKK6Ca+IgosePHx+o
GZd5gYOQqVeE4zDnHWWD0RVaDKoCdUxbFeGRpIjXUDrTvdH16/iG52F93dt1+xIMUnFMI2hXqPEb
+2MJb/sJ/pHtniwGZGNpNyTmgTOucr/yNGKkiPdg3JCsRZFX1hVgCUZQ9GsnFtNb8L6rzUOVWrSS
kRORlgl5N+RxWntufeqoWPpvhmG/SdZwGp8A7beP1UtRgLOnLG+NnpDsk4bzIFFJRWW1Q8GR21Tj
R6uCWvyr59WzBZJxol9umRn/I+3MdutGgi37Q5cAmUxOr2emJkuWLLv8QqjsMud55tf3ohvotiji
EO5GPVQBRjkPyRwiI3asLXYTkg/vZJB3aQAG6M5XwxPBK6j2/DkeQhZOKLPmMpq5qlKGCeQtDTq+
2EVMGtD/xDvR0Yh1qBJjqDrn3In0O6qyTYYbN2nuT1mboMkhUW28NI7d1bui1SsWAvIfj3SCz4kp
CR/rh8kLS2fnA6sy9rWWzV3cPnHNUfG16JtZR+V0Kim0tI/81OFzxeEEmF8pHTKopqE3x4l2A/SU
nF0mr8ugwpnKqX4F+UT1J0ns4kftdFa103zT5qhIWjo3EHGgGZFVgxLQn80R9pHupeG5UgeUPkBx
sO4gG6TXD2JywhdS/abxwERMYIYKs/WOWmlwppH8p3Tut6itSVoapX9U4x4iDP9rVx7BH8MtiKwJ
FB79jED+ebf0XJE+IvEK2sGKDlXXN9GpBmkbcMEKugchOnWGCNjB/TTpiv3se3J8SefFSHoi4pZb
5I75oqIAAW9gFPGtX9mJDmHHqb91FD2Hc0qP/UPKgYCdWoYtrE/ZKedoaPvvDWjo/yAmyDuppBK0
kWV79t6XiKhv6GRTITgX+eBCJzJuqgrLxR2NLagiJiIr5iv3fOO7RkL0q4ZCk7AJzREJTdo3rWdT
JHpx7KrOhHTDgbyvaTJyAVF05Zk/C+Jd3Q803yTCLNSDTmdRerJlO35PrJ7M9tQFjn8Q3IDT7yRl
7SMtvnNKR6+Im7neKfoFQWF70+kdeSTFLg3iEstw3qieiYQmfC2Yzwfo0PRLJL3+AolNfR5qkfxQ
mCf/1OmQ3wfSH+e2EY8d1PDG7AeN+urcoayRLnOA2P0XpApmdtRfzGE3cn7dOsz08TaRafKoxFFs
7Cd0wdHOsJAafIOM4dPthg8x3WngmcnbT9wUOWcoNh+aoeg/D1E0NZ9zynX0TTlV85qSk0QaCoj+
GwqL3j4jH9NLVEAZOyWmkJaxK0sunpdezZX6O4VxNduLPiyLO/Ia+U1OfDWdK2Qx4hiovkJLAxIu
ID3pEDwRh4jvmu8RfWYTshE02w0auEmNygacDs4Pu5K6Uk5aWS+i8zQ5Ix1lWULwXJiqw5wLMkmY
zAY4nFKucOwCea0Vn5C5xg8001TRXV8kBlIgNUV0Fft6hlo4kv7RIJdcEEJ2cx20hML4BAWN1nVD
C+3MRSVj6nt0Wd4bBC4/eixao4pOWGGI7FgJp0eUaYvyAQPnstxpocqvptFGiBthI/9GpW0n50RL
k+CGBGlO3IY9UYcqqx7Vb41dKD+5jWe83T63nkYzlUgvx6gyd2Aj2/C5RPp10v1hbI+JGLjxT6Kr
EcDqXn5CVRc9apCOQEXleTE9hGWpYztLqw0GcKhv/fThf1AGmkoTNr1r2l1wA56zsO47EXrObrLG
QTv8j/D0SiKKTd3J63DK0tKsyEDuyCw59lCBhxMqdDXnr5oQJeRRMV6KasysY9JyYo0tH47Gibjf
oHuugERNAhzwmtBduaPMf/4HGpfi50ihp2hdgNHqXjNyHV0I+l3BPXMLDj2DNhcgUSAh5FhNUJT8
swCJRjMtlI6e1m3BJBw8oEfH0BT2wwgcZk+GyPqueBP3CYc4kJo22rOcaJxGwEjfoG+ugSItHet4
ykIWtkwLJKjClCZdprZubU3NqYWHCSY77M7XoZsrDEzTAg5nC312ddAXOErFJ407cg1xW6965gP6
X3UU5nNtUXHJH3CJKhMasq8Pqq2+ZQD4GnpmzIOWniYZLZC9R9LR7btOe0TGYJ+l0JS9pCBzIuqC
XIS+5pjW5nQo+rjcYW7q7Is+3zLlXZtaYLv+zw+ZmaR/TC1oS5VVmbzkLk2h7yGzsm0tvKVdtNuw
aF39nMg1MISawe4fCK/mYCaWrFrXpH581m3deDDBxm0wq1dHsaTF29J1hG2Lz9mhT2k1FKKuwJ2V
7JQ0LnlfGcfr32910vwxyoKMrTe+iQpraN2CpmgXhwr/aFMd+gqJK7uJKoSUxHzdxnpY+VRY/qiY
mGqqha/w4tEwkHdINMrWteAhHo1ibB7auPeAt9H2d/35Vt4iWlBUNSZyJWj1CwB6C2wJPUjUuhjV
CfpnG9M+IZWkeP634whmg6rjfqOBol1uNkHGdo6IhdkX1fpDPgmkotPgb8yJj1xdRiGM1KVFj+QH
4iywRnThBjPPA7d4svNSfPGcQRlupjASLnlAT2xYs8/f//0mih8VlpLsXRYA+eVcF1idWPCIapcQ
oX0NDK4ZSpTExyEzfZDKM+s/NnPob54QG+Db30Ydi7EtTBMcE+Y4fqvW/G3/XNFUXWgECye36RRT
c2OEvqCXpOJwAS4ykbudhe7QrVrisQtVAbPkmqIZN21Ld8IpVp2Se5VHTzE1ergtRmKN6Z6WCM+4
ZLTTIiJI4YBSabUd/ya1DKrwBfLuXUJLfnrEDgqFbArzBKVgMskXq5r0YmP7/Dg9oVxzMEgUMxLv
moX7oOYkeRiGYnQDOzZfAEWhY5gC9en65Py43uZR5vnCDo050mK9VbESS2oaI6UqMAOB0jc0FwbC
7YupPl8favWBHNOxHQlCESzT+2+m0qo62b7FUPhlH2NJZnaWDm6s6rUHwuQCBzndlCaJ9vejAJBy
qsqRmAwiJtqPtQH6YOJSR8/CltvgygIgs6mSW+XWY1GVez8U2uaMvkV7cH0uSPkuSXv4UG0/I40A
GIrgDsxq8NY7LbJbkShjsLGxzH//YhHYDK9Ji5ZV6gKLDYxsapS2shxc0iUKKcSUem3eI9Mj43Bb
lmp0MPV8y4R85f3aZAANnMrYZnBufv/QhVeEkdVUoxspIZYeZp8crartjzrYm7//lAw1+yRIHDww
knw/lG9GQORj5mYkh29SDC3dXdR6TV2mGyOtvsk/RlpMmqZUQMi06eg2BKGf0W6ZD5mTj7TGiM4t
oZxQk7XN0/X1sDqoQzVRx0hHJeJ4/3j0w3GBtmnoqBFv/MuK8X+kBZcXOxPafaq14m2k8vrv9UHX
Pp/kzJO8VGmrS144bWs+RZ24d316XG7KlB4rRdLxQIq62nipa0PZppBo8RxNQCR8/3ywp7mi9sXg
9hIoeC9Lmo/C7r926J2Nk2jlTSKeUA3KHpwFeFC9H6kcZZ51mtm7Ud01j1BE9dOIecgXSrvlne35
yBdD9cf1F7k6JlZB9JxxBqLMfD9mOJJR1ObyaIcsOKXqWye3CYj5QzgAToIRoIL/GVGTy8v1gT8e
9LqmcR7gR6uas8HH+4HRwmUxXKSSQ88IaJ+m2J7ggfEzT9v8Px1Iib/xHT/u2wwoVYNzFqMPc2ma
VbHw+kDUJSx7pebOCEsujcN64xuuj0JIS/As2LsXs0WrM+iOQ1O6aT4gH3GQ7T85kSk2HubjpORh
8KK1OVrFx8+mkTqVnddUbtXDM0O9U09nk3xifwigF/+6/qlWBjPn0xtXLpC+hr34VFS3RqsMg8YF
uKPcNtgPnoLBSx9GtdgyXJqn+PuzQAfBSTRkarOpwtKZy+kNg4KCV7tFUZfNT3jN3KJEOyYPAApR
TXcUH7sbmny8RxyMEm66Gkf99cdd+YRAkFh+nO2YwS2vJRAgJy8mpeoaXtDeqU2L3IV+o9fro6y9
VKIVh9sc/kHG8tSzwynHXipv3SAVwcmb0jc6d9OjJVEbXx9pZaXNaxuzb4vLq1g+D8WFPtAGq3LN
aFLP7WD7ETlsYNDUnLv2DHK1+XvLae6EGPmqXIE4+pZnQpFjpqCDJnDVShkeOQ2gCpmTcytozD1d
f7rfAeRiynCAc+6wpGf96rzD/RFD0+kXoIMBiiTp/UxvZsO6ioo57Tk7uirkTW1U+X+0xvZvmBGI
I/ug+iLAfG/sZyvfkwkjBBYkOnHb8kRC2TyIUsy6BTS9L7BrKVPaYa1cxhR5/fVnXvmijg5wmO0M
VySOwfePbFlpYrZh2Loh6q5bpS+ML17ZpjT81SSKwEDiEXP42yElAnK2TolABSOhxR6AUifLkjCq
XSwmIDkY5pHaa31QwZ7vs56O9evDfVyDDIcJI+YqKmVEaxHJTD3prqCxKzfQgtYFeJGfFZ51Y5SP
34xRCHtnwzKVXN3iPSboiqXXe5UbNs70AG7HPie+g7h6Rr1cf6DlUHwp1TLJ1XHymLhmLc4FpZSQ
+1uFAnrVlTd1rtcoVa385Bvh3wYsv4dises2zEHng2UjBRhUZFWiujiJZBeClm80DvZzV5a/8f6W
X2k50jxP/1h6GgCHOG5yDCqCoj/1rWcepAK+4/qrW54J8yi00Khc0zVuXcv7SReNGidFq7ka0QjE
VcN81XXHconZrWPXaNERKqRzj2dKfRxgHG4stpWHxKlLZ21rxClcxd4/ZIxVMt5FICMFooubTLHb
Szg3G1x/yOWS5iEJhywELzQ62iRy3o8CzMuUITuLm8UGvekpfaghGE98ZEJU3djB/KWzzzze/45R
BHOSNpz347WTQjTkKapLYVDt9ukUR9+qyoJHd/25VuY9b444yEYlo344CTrUPqOSmYLuFTxc6ZqO
JhhLDYlcemzgG2wMt/KxUJ7yAkmHObSDLQ4DIy/RjdN/wLXZoAmpjKI7Pq7lXn8ofX47f545vD02
eq4dQrUwwltuHKIxIy6zqPBY8bXzGuZZQIJD5vVLWShowGzc3UJyKn5wymQ94n5RCsFxO0HJRL/a
ib3ihxrAE7u1wpPvqNWFua3V+8p2UDiXUzDigsC2Sls69bynvMoa5QBQx3yc0OqQukkUXZ7MPg6d
fwAzj9BQCtGhv6afQFAUw+jkZvDUuN1DkMmCPS49KtpxFJ/jxvm79oFtnNo0lZqHRcLi/UQafAF3
BmqpG6h25E70G+4iJclJJtBsdv21r6wR0qa8dqzcV1JJUQTIAp78BDYr6L5aONi4tKP1h1a2xX/D
2G24Lc9nzOIj65QOdBbKnB9ZXhjsqm+zSWU4bPrgCk1++gujSfuLj1PFHvit+ATbA+fnFL+S6w/6
O/j7MLTBVYUbC2nQ5WmbJn5UlyVyK3K7vnFbZDL8hh7C+dwptjF7rdow7YLW/zS1SvlNpG15Qtdv
vpReLr72kBA+daQMj9d/1cqX/p3/RaHOS/mQrk8HTfPDWGKDSoP2xa+a+gbuR/4FBV208QLWh6K0
RfXVnPN67yeVIydQBorJl25UmJF5hVrHCLP7XEFg8v/wVHOWXpAEYn9fHMxpJ0p81TktAZnQuwQk
uzkkShB8puO8ebw+1soE1uf7k0mKW2I0vXisciQEiWp7ctEHTPGrT2z3ZUBMcN8mQIF+CDEqG4fX
6oh0Ms6ZJ51/LUYMlDT0tTibXK0vLHrsQUqiesPppfXJwyb+ljP1Mp3Axsg5qRtUCYjaPtzf6k4p
rDJuRjcOfHEYBF2PXYGSCnlGilLU/6E6uvmXkffvMZmTbMREPJQfF5MlQMeZ+gYbcGblnxGH0M+J
BPic90n4/znUfPz8EfA0OfVrv7NHdxJ2FB4zzAee0hht0E5JVDFuTM3Vl2lgLWuZOp6Gy5gAVLBp
B8hAXKfutdsewP+5lUnyaxbPX/ypKF7h4hYbc3Rt6Qm6uCQ1bMpKy6NtFuUVfUu20qDp6GEAMHhu
iioEh0QP9/XlsLbBkra3GUzaprVc5VFd0eedOQNt+oIihZ+XF9oUNdolY8hfPdEPtli4lCLA3cjS
bI08L5s/vyPw00gZMx4SZeK+TC3UT84IVHTInIsctPZnF9RoCiozzzaG1tbGnmu4LDasbe3lsVIa
RUcBPuardlWVc5I3XoeicQy7A5jgyN5jNRIMh4xrUb83kRi7I32tEQh+z7mBo2VrO5UGgGBvZ9IH
cU13NHS1cfDsXWWUNWZFk+jpi+7h/hyvf7C1uUEWiOCHuoT8EImnQeppI7gzt0zs5NQ7inUAHZAQ
Par2xtxf27gIKFRBHMe+tbwvqR2IZ9lPk9tV5Xjy86C+YJeTH1R/nO6CIB/P1x9tba2BCqQMSJBv
kOp9PyOQA+u+D/zV7RzPESfZ6u092hbPf+z0XNhu6s1UCS2um8/XB/5dL1qe9ShGaD/gqCdSXoxs
+pxzKoALN1cGUcCWCOVb5eAC4zZWaVdniQ7CPuHUFYfHvooD6AYl7S/oLAfjWw82IftE10ksQMuH
tDN5ueztQzGGoOJt8ALxqab3W73kZRd9SSGhzawcr2hp4Agq/wYN/vQlKjsVjdJomEhIUa/J741P
O/aenqTmx9RME7wIG4nQge6Z8mXsIwtFs10OqPJbiHe3UHN0fIOuv5iVGUC2FkaYw2lClL3Y1oco
q016dgdC+XbGmBVaotxGcdB/R24bJae6bcPy9PdjahYpMvL8pPyXcVeBp0TQNQoZ+Jze+kNZZCPT
jp3hiODV02hW7Uh6/L+MSQVaGo5OSncRgFQ+2eGhYsxRWh4fQUPQ3LA3nAxlGJ471dmYcPMZtZhv
CC44KlWd9Dt1jfczHUCh3nlA6F0/xbth5zXY2OwNwN1bwpmVJSXJTRtckUyTuGDxAR0IsTSepYMr
oT0EECZUTYHtk+JWCqs1BvMfTNNdVI/R2/U3urJNSQlimfiZf1EUfv+EUx/VpmpQ2xNgxrGHMMPR
OWLZo3fHThhio3y5Nk+Zo5ohNXA35OPejybTAWYtjVRu2UwtbKMGEKgMFTEcrGaCV2ICMN/Yh1eO
EEoYBlOUyytJnsWUsfPAb/SgnFAkQdW8b+K5PdgMYhPJY/pmKsq9lVn6sM/sxts4s+fZsZw9lEvn
8F8z8AReDA0NLVNrrqcue0p5YfNPjmmDQK+yZeTiKCsvJrZVh6yKlGlXdGW18bbXvq3pcLnGqEAn
d7eYvaSAU4JzjV2hyZ5srIRcDA/+nXBhOV+fRNraSBYM8Tn34xB/zX/+R4wQa1C1Mr/kuxImiU9B
ZJBUpfFAyQ5QeqiI7JwpLe51q6U3GM+X7HtZl9kFkZb9qqaZjgqRzsZ/WQWleROiW2lc0Mrkka7/
zpXlzHGFa4gURFGkx97/TDQqjeWkw+TKgN5N0TaQwGu6kDdGmRfr4rvTL0N3PXlFstzLqEURGg6C
YCFdjVM/OXtd2ha3yK79mxZ/IBqVu77S6avRolsLI05oT342/UMeN8eddIhpbUFAn51VK0T0b9FQ
/LNWUXZDUhY6JieTsJo9RDFofvB6aDHhionVl5eOtHtEjhNZ/5pKDdQWJLQqbrkfJuPFrktMl01p
xT0g09SCElw0Ix8pjAsA/A2b9V03jtG/gwyKJxn6/i9RmGlz8HrNp3vXw4Btj1kpRjWQ8qsbHSqd
f0gVc8xwyOnFja7WafbP9Tf5QU7IdcUke6/NN0FqkctLYAIwFliCb3CNbkPxg6ig6P9rgf18pb86
qB9VWUvuvGFn9rdlO0AMzfgwwZ5E2vjLQiSebhxAKxOdjD5LifwcQemymmBrAC6TUpOunqN63/mG
9oVbvnzEe3B4vv7wK3sld0LqXTb3UR593tj+WFOqU2V9Xhh4ayrsLaDcmhKUTmThMew39I1+pswQ
/P2FhjQKOUhkNAy53Cz9KRQh6H8dGkRqmhfCBic89QIPmm+j1Kytatu83hYLxUYVZADQm2/6yxAi
qEeKi5Omu6lOD7dO18K5MrEAgLyefkW+3Z9StXi6/lpXzgPmE8ljU1LL0JZiIa6OVtdkgaSqbaE/
BXQksBa30/6xKh2i57IjTeVP8S0t0P6W4HllA8KQHrEj0h22ZGfxTft0oucev0VUqRC6aXUCnwVS
/e+3OQ5ylIFUSmkkWSrl+hDvlHjMTDdujR5vSgub7UDb8rtfWQr2rAiaJZuU8JdZ8agxHE8SkLkD
+PuDA8sLq7VGOeo5lcPr3+xD3ZJ9gDugAarKcTTe3vxe/1gL6PDp3MWi2a06i+5yMzXupN2Ex1Ax
pos1WiOZ4rT5JttOPwSKHR0mfE823urKepwVJ3w5Erf8ksVvMOlBgCkVWa5B29HXJDIaoOaad8rt
3viKT7i/VRhee2pExXLO6wnEsfb8i/54artOzIJmH3OOdjMM7Q3aZaaMFk3HKA7UkvDtG7HHifsB
Cqsf9pgzTtbGhrf61DZRPiEiP2a5XOJRHYcgUS3QnI48xXTl7nHLgVeFpOCQ61a0deVfWSKOStJa
sOfP+u2FBpLG98SMvNZy6XmKbAAhTgypVmaHxsbaxCrkbHtth58RPgCOstUaW3vy/aMRVbuOlO8B
/rx9DmHQvF6fhGs/jLynxEdKQIlRF8GDloOg71XFYO3a8rNFiLsz2s7feP6VLZE3/X9HWewQBoAk
zNBD7C5iUK8ce9/xpRdfh16+dQCAb+q+0TfC1N+FnsU2zEFDxZrKLo00zmJmg6YnZLc5ZYsqbZVd
YSltdcqzocAOBUfgXYONC306CdCATxk8C3qVCgBD9yKCKXwXq033D7DW8YLLjdf9EyaKxO9BZAB4
RkgpQEJQaoFYpF3X31d9H3/2zB43o1h05p786NwtryTDKzUcBQdE368N3PmM2jqEKFbOQdzAYNOx
/qXjEIw/ljFVpHkHnEkM77PtDeiScn3OK/pI8f1D3cN2ALJryK0S7uqC1En10Y9Kg4MqxfsFaQHH
giNdm6TC8tE5RRHB27kqLTW4aDGer7u6ko6y08bQumhmOwJgEKhfacgKPPN8fTqubL9zaYfZSAsJ
YuzFOnHCVptdX0x3otJwjEwfe7RIYO7lpOrGHrByZDIUmfFZaj5XDN8/dmzEtBnZglPLD4OfMT1O
cIsL/An9aryn8W24tHAIbijpG1uhNH/zcmbOqgbSZ2wKFF8XI6egP6NxMt16Av6WGaLbyyHcqpWt
vUpqoNwSibKw/VrMf/CLYxzaluH204BZoq+l7GyR/hVQ7Ze//2jsbLQ02MiliCDfPw9uGXjE6Ckn
s4PfcxyH+RuSW/0+bJBTXB9qbSMhV4yh9BysUgh8P5SSQRgsCuZHOlj6jW8o5YuZpuIu5NJ9JwZw
65ZZbcRWay/S4XZFfobFwRb4fkw/AroW4UbqWrrfWkeFICzdh0ZXHOGrRBuXg/XBuBegxiZoFYvF
KCunTLHvMdwQN3N2hnzml2vRBcST3FgAH4fi2qoSMNKQR3isL6bhGIZGLDs2ZUck021ZjeCqPWN6
LqZgK5c7v6L3M36+IeuYUpDQJdRYDAXvIWZTFYZr0GdPdzSHfAr08HR9cpgfl7Q2b2NodGfh2Yfk
ndMFXiDaSHd73yid80DVQjwZbd4Htxg/Zwm2fE57O8+rnxk2FdCLOVaBhdXxCxaG6osj0RXuqzQq
wVZpkaBsDq7NAvuKlxpeC3WjVYfIa+zXwTLpPdcCkf2a6G147gr0+ScvNyUZysHzfpgJvYw7xQj8
L3SK5emdDQ3N3kUtuccdTRaKtrc7z/yRtLGhn0MggT8sA9YClGzF+A+nXv1HhXHfJ3xV7X8b6Lr5
nitsN9KXLgqMD0urPgdO0Vov9JqR4oqnqew+10MSZbcxDg1PU2b08cnriuknDopVevFy4P2HsUcS
BE6zFC893fFokEpUvnuUXZl2IieH84tMsl7f+WACfiSxF3THfIwaSCEEzPdxoZiY6KVlo97gwwgT
UFNTdddaM049MfXW3DjGVy7LFN45wq35wkiGY7EgwkZVcU2IdZcoGIdGMFeO/69aBpyGGFRr8r4r
9B4dRRxhaBmYTgKPU1j9I0eW9nWyC6faiJh+h8SLyYxwhmukxmTWrOV1smu6HlqkSmEiDZ5t3JjB
fEQAyeBZD9W9PVrNEX9n0BcRpatckc4hkEEEckjXqTEpwIPIKr9cn/ra/BqWP4pEOZ1Z3CUowC72
4CnNwUomuXBlMrYx2BBbye7CDB4Hs83xv1oTGpbLkIUQWWrA59E+ddRJuaE3p0lu0iIdopMMUzwq
N37YvCMvfxhFZQJ9RN6kKhc/jPIXOtMxB1cV5HkHlcwromMy9qVzPzpq+zYpTjzuujq28z04RxU/
AApZeK1IfMReRdoM6kWB9aQfdJxyC7AQTfNGeX78VIRa9/P6r13ZpwS6HntWVRN9LG9DBuaeWKJW
OsXyVH2OcSwd9qMOyHHjrTgfXwoJeJTFSH8ZzVwcY11LI5YdqLqr9pnzT9L5GDgg4vykE6rCtsGu
JgXx3AMgGuoE6FGJlYK2IQz4eJRyuqD6Bz5C+hCtIL/xj3uYQu83mKCSPZn/eOaT2tBiUwFuBGK8
D9p2dC4JssiNq8DaK+YgoKqDOF5D//x+2LCA4lQ3E8mvqRNY8KbRDRcHsbFIV842IXXkABhs6dSx
Fy/YS+jkpydFulQBsImHmuL8aJ3Cf5IopKPTX88aLhqEkiSk6T1bblFE9d2QAcV28yI13BFDkKep
ifyNvPfKi+PyaJHjpfaK2GHxSGVvZxEEXd0lrPRvPBXEDc1c5cP1Z5n/lsVyRbmBWk84pHq5Ebz/
PNnUWJ7el72bhZ7n/HJ6YcYH+gok9MuaBXifUbPeGHNlJkp6GWg0Jjj4WA/PJnOwrZz2L63U6++9
OqtTwI3sLDA7hwJ24N2Y4+R3/UH1+UkWT4pRgUHyg/4TEnbzGv1j/tc6ttXhoHduF2Npcp+KEq0c
aH5qJ8iZqkdeD05WWI02M0DWp8YN8cs4+kYdFDMknt6cvghwDgnTNNIOPkRF/9NAd/GXPpyoc81C
jXsrKTN8C+Kg0F4Cn5Bnhxh/9lyO2XDfdMxV4n8Kjqo3pQm0/BKzYdQIuURonfokBhSbEl37nxO7
S81dkG83Z669e+YUukzSPypf/v1bsAJHt2TZNG4U6eOzh6ELRiGABZGzNOI0kL/GGkUr+8/X3/7K
NJtLc6j1qc/Rdzuv3z9efpCVANwk+nWNJqrHxId+DhfI2tPyaj+xWTUbG+68qyw/NjlKapFccOcm
0ffjkQJrCaARkmOrajz1mVb/ANwV7KEmAB6tmukHQptyD/0p25hnK8uWuyV7kMHVgTe9mGZGIerC
q6iBtrIGgwZk7Gz4xnC+/j61lRfKCKyieXeAGbaIsMvJjvqyMOlRC1uQJY3hqfXFjDThmkVv+kzY
PJ52mBUpyiEBQzTdGjVz4rnFhDTe4ajsNT8rH4OAExtdB9xMVALdT670XwR21HLj965MO3ZL6mpz
79LHhiLsRfAuriKKeOAeKA+bxeOYJMD3u0aP211YeYmbD03iHK6/p7Vx2aLREyB5FmIpKikiHXAM
kH9Xya3ikrRN+CSrHE/gLtY+cUzWAFmr8PX6oCvf5ndunMzf3B65rO933QBRfe4f1O2pgJCo4u5k
d/ZxaPNXD48p9/pwKzMOnz+Ks5yvKlXpxZKusliVHdaVbl23oD+szsGGQRbJljxjLTSnBjtHmzQZ
OGwU7xfVZJSUAzGxdA200NOh9/XwLSPDNKN9sxFb5KCSrga/t0OqEYfPKrx1ce5kaWB8LuT4dv25
V76tRUij85kI3hAfvv85g5cp8GTV2g2x2MTOOwmtp4J5fG5akd/GYMbEUUuC/O8TLXOkyLLQ52/7
od4zxbEaUpKgo7ADBO55uCcmsV9fOsKC4/VHXIkbQS+T/+BuS6JlefUYnZG7aljUbj4F2t7wTW1X
VqqzV6OwOQ164Z01T21OIWvpFGCm93J9+JVUocakoprEXkqOYinoiCa07aEoGhd0xuQdhNWCJMqw
KXgMgVXTpW4BwkKpxGw/6mEiybJGmv9VDSD/buzoKxGeRQxJBEu/IGqExb46cMsG9UjnzhC348FE
o2PupDK01aHu8mqrxr6yhNnB6WBgXSFFWx6T3HeRbjU1vV19jmKvCdoL16x25+ChcwCRn21ce9ee
zmKDJJnB1yZSfj+XA5zZCt2JGhdQM03bZaXjJTRko/8Pnhy1+HT9u66cjhRluZ5xUDG1lqNR0C+g
KFYN3WRts28VDSi/oeVuG2nKyRogBA+aZTyV0KA29mND8CDvD2bSLXPYzGPONdrFZ0TeEnl5QgMR
HX4xS7UjVMfooU2nHWkMlRIYrSMPU2L3z04UYKSYS3v8Cvxb6Q9o+Dyy7LbtmUd/mmwbEnShYhll
ez0Avb6pMXmYyiHcjXgoaAdoUEV1rPsEeF3tI5Y523E+zBT1CSKor3var9TBewamoz9aO8srrGet
qJVkN8Eye/BazfgVW5oSnIyBqoGrkzN5yX0PEnBXZS1Cj7p9dnoAFCeHRg0wgI2h6Hy8EXPKzuqd
DuqfGSPmxYzsYNCVCF0n8PpfeQDgzqVpr7H2+L4Y2aGCNentNTPEKW5npECX934ZmMbGNPv44VnK
aDlJl2ncyZYKFzMaafQDxebCzi7k8wxicH5hr9UGZ/joqEmCtKLXJGK/9XaEbGJL+rb+A4iLSFuo
2geJX+kHWLpZCuexKZvo81SjrYFSXJf3PtHcmZpR9IC4o/400lH67fqs/7imiZfmkgfxB5vasiYX
1tTaplifYC5zJqgWnFEVI7ldD0TlNPaERdfH+7imCTgIAnnVXHegzbxf00lsBSVuP/QZyDo7hhDM
j0al/td0bb+/PtLHk/D9SPOi+yO6HoTIQlwrVLfBCP3YDE6LAVMHBJ8z8SQCLICMYSzP1wf9GHYw
KKvY1ojnSUUtItAmGulHD3g84ZFE7UPdvumGuNoIbigRf9wxiKJ/56yp337Y+LN07BvyJ3PVPMr6
V70Dd/vdKfNYfyssmipuVRmI/ky3GWbqTVjBF/fgXIOJT2AsHmUtnNIlVIlJSSFei3aFOTbTATNe
geVvnk7GTteaotwlGIPNAL2iiG4jJyEp7ptx0cLfQVt7YKNpS7cuZNI9EltMAv6/3f0spEdnbBCW
DezpwJsU8P8a9phlPFjdoQxq9lat1hrI34mHx7CPm11HF82ot49KYBGFIuoOhhckQcoXM4xgY/qJ
3/q3RmdjKofJvP/LM63YOsgCWu2hbEMqj9IM6t3UQx7cT5hfR2fy/sUDFe0wOc7ZpQlsS2h+ktRK
ArAjTfYjJ0g8ScPTnmzE748VP/5W9A7OpX7gq7hVYhJWH6aJVAQ87igq72hoNkg8w3x/1RrNjvcB
HmQDj9eIh77RpuhbPWFPtyMz3pBp94gFOB7TqvhuR61d/dskOUlRkF9OcGtADhwfJlWJXptxDLxD
WdZ9fgJ56pw7kenND0xxwmfAoWl8Nk3o0Bcb4678Uc1ZMj8ycgIVz6sUPraMZo2Sq5nEMyx/WF51
30bJsRiKNn+MSlrT9upg2OGbqEmP3tR2xdGi8GL0vZZWAqqhkXXOBfC/F7osXughE3YbdJEXDfD5
uNLGGyxibXufBbTgfUoaZFnoojNMJGw8P7x/zCIyb5pG4ONFcpz0vk6695tiVHVHSlyLh5dkKoRz
sOl+0T95YSSLI10Paby34Dfbr72PgPBuKlERvpowuPM3P44VbSesqrnoFfw10v2qNexkBCX0Tmk8
v98NQ0t0NVGylrfVFMro4qd5xX2qRkm+AwqsaDhhj2aI5/ZU1ieAiZx6iV1RA1AjQy++dnVo9V9r
Q6nFLimFePNLPahv8zDD+8OvA4BGA/uvehlxCx1wE5nDOafR80+GYbJN0nxpqScsKVSAjiaA3iFF
5HvgQ2TVoSETHwKgNTUZHZsKn3TUeFNyo+Z4H++nwhDfsdbzoOpioIdaNmnGJ2y08NazfUypHLDN
Ov9pDvd5Go8laM0saPcxAot/Pa8yyQ3FaVTcZrYz/HRqK+SM6gs+O4mqAUv0wDIU12poVdgleLSG
uIwS4xwTfCHMHTcI7Pg4mkXyvzg7jx65jW4N/yICzGFLdvdM9wRJo6wNIckWUzGTxfDr70MtLjxs
oon5bBg2vFA1yapTJ7whaKXbaRhqu8avxgIHcWTyw4Qf/1A0l/K4a/NDpDdqcihGJcnvtbzXcuBq
IXL9SeWlX0rMix9s/NwYiruh+KBanW0d3RSs+gVej5wulacl7cmZnfBMDM6Gd1QSyRNeI2p5Jwa7
awJsuzlYTjwxXBzjKY8eVa0bjHsh1OGjQHnpN+R3XHVNgQBpMFt2Hx+GQUaY51RKiuqj3fRZELaI
hN7hNzA/TY1bP/DWeOlMsBll1Yygcn9y1UI7zqmHySNgFLv/Mqpd4/wD3aPHgrbtsfviXggxq250
7t7JKhbTPCAh0Li4sv4pcPfQfo+6Kr+MSVe814SufbagyUR3SSyS8zC2uXaYSqzNwC3WTXPHH2Gc
pUvl5ZeNxcgGoaC95PVvirhKIf/O/EgfgbPTQHx92+FwXSJP4trnoXYjJcCcwnqm82yZAd0W7xMQ
y/QPJAcLvymwcJW/wFCboG2Gwka7HPCFT4PEqU6o2inlnR3KQTtgHZxmJ+kiJnTAorJxD5FnV837
Ie/0nhA5RcXHSAGU+jTNM4RzGBOLnQg1IvrN8PyHgIGLe5ZzM9HUSjPjN+O5Xv/95iuXOTgXLiAX
MLlrIEFdynlC2cM5d3WR3sf4kz3MatHv5OjXRSdcaggDZIrQMK7er+clsvIUw6G9PZQv/dRk3zEa
KytssDvNwCDMiS9Fjsqzrzd1eYfzTf319nNujNxoRy9D6qWF4l112N2sspJUJO457JKoJmGP3ZOZ
6+ZPE43Aj5k5GT8qyxJPTWU0T0kSuac20u3Bdxor/hHJYgyPmL5iQ4CThLbTdthII1GFQkMCXQf9
Gs2h2Inujr2CGkEY1gGRrTqNnjc+FGozPaiysN6e3KHxSGxlwAEMXl9+z3+Suy7Cs7CreBcppf+H
BquU0SdREfch4Sr2i8T2Pk1l2H+5/Q020jsgwho9B4t28RXyAhspVJCzyTl76I4c6EPIx5DR7On2
Kht7DRQJ7AKiCjCg9VnuOeGdF7KjFWF4wqfuD3EMTwfjuTDM7EtTx8WDaVXyEdvI4WVu5nrnSG0k
6WiY2fS0dOg/xnrKgkxjqncNbxd/oO7QGkBNqwgU9IgB2v3tZ93aOAYwU6qfpYWxxpWosI7Vsdd5
VvqffognO1U39z5OAt6zBstt5xxvPhr9KfrDaExcJeh62rY4U3CONT3+aUZ2fZmFZ7+IcFZ3nmxr
r3BUmdYDQFqi0+stCgpCz7gxgFdGMfWvGLRnSw7Ty+33d13loAjCiAo7VphziP+8XiWcbL2W2uie
rVZRH9I0UrCSjR1eYlfdM/Qpg0Fn99xe9Pologjw96KB+7Kwb14vas9422eSnq2OMRaam/h2gBGw
4B1I7fi/LMVYnh3CmHZ9FvBlqUN1aOhkTkl8Qu7T8GPTmu7yNIx3jt31B6OrCBqNsTdn+wpbjW9b
EpO7u+c6hkNRwzl4orCpd9pM1xueVZj2oEAEHpNG2ut3NwvwU+lgOmcieageweVGwjciy8HxS8ml
j14pguxvf4keJAsa4gwcuEVer6mmLacBlz40a/UlbeYUaAG5lhLYXT3stFOuoxfIdBsJWRSgUAZd
T53bto07jJKsc7+4Uvgo/kTx/VCLFHTzAGL9MI6Gi4U8yTsGygA9Dwx1x2bnnP+V83qdEBngUzjp
TMBpKKwhF2qbpE2Iqt/ZGJxCP4A7sYuPQ1Y1/YNb0CINgFZ7eSAokT5J7ExbbKNU7KFh7ifd9xhN
2eHQKVhS3UNowy9MRb+1fqjTwTGOkzJgUqThJ7lHi97YgxT7JHA2/NuFmfj6S4nZUSpSLJOmhTYf
k1TLcRLDQOPN+2HJ/RB9ou/FnljtwQHHT69JPOtcLI7LXcaQwK8S8sG5FvqebtES51YfwkCjjyNF
23ihFbx+pBT/lS5SIUYo1MRB743TNzkPTorZSjy9N8lg6qCPHfUxMbpdWYuN92nwhAxmVLolvNLX
ixuqjIzMBmdfO7TtosnOgm6y9iLHBnkZbCeSafBlEXwA3f56GTRRWqepe/eMWm33BB+Px5swTP/Q
6gqadNQlk0JjTe30miqdFBL2S0ZVkBWKMUD0VyMNc3t7/gmJC2AbndeInLJMtdJHYKHL8dGZC+xD
6OmLo5ulzaXqgHYHmKYmTzWzdIDIWd98tyXXEd5SsdvLg8PVoB4h43m/Xa1DbQtvXOPZy6nyKf90
pQzQ78GJ25gLlG4xjfB20oitl28xjbVgHUGoWh/BXOYh/zN1z27fiiPm1ca9AQzn7cEN8UdmIEQd
uqf66gYsPTW0o5HUM4GXH4ydk+E0UOCrVE97oW3zgUDtAo/5q++xal5KXRBicbUkeWjVAz1w6xCT
ye109zZu14U39f+rrB6Ihl5am2bGa9OTGdROlZ+iMZSfUgyFdpbayB5YClmNBYbNtbTKUcIhEVUW
xe65V7UB6+UJg0kqHVwu6Q09ejXDeqjyzk76sHEFwmDiOC4Qd1dfk5jCucN+TKN5acaY0FhiHk7q
gFckA4Xx2OCk9P52uNv6bIx1HGzE2F9XsMBcbUZpDoNzzniXzzPu2gHgM3fn3tt6l8sIjsjKvc4+
fh0DPAFiKJEIstGB9L6XGHx7WHbSV8Hz7FK1g3LGQEru6YpvbBYoduZCtSNjubowXFp8oqHuPosR
q4+kUqIzJm94xXmxu5OKbXw2ojeDOCog6GfrVJPoDk6vUD3UpuKCgiSz9N+KoYzPTHnEE5TKfAec
tzFpBSSHBDC4fW4Ohr6vX+mIuUOED2F4pvsbPaGv5fwDUNL4Sn/K+zSCfzwUWUdAnDPvkOm5/aFO
y3A83d49G/mMQ+4EAsizAU2s7y8ynRJFuDK6lDatdTzf0+FhTqcRnRI0Cr7EtB88PKviLA48vYjI
4LSiSnaC3Ma7X9Rv8JGi14Ha5epNOHEOlRoQ9rnT1HnyPVXJJ1CgyvSnmENCamzH5U703ri3qed1
dL8AFCD7tdrPpoWAaDx6Ch46c3IewW+8L/HKC2QyNfdJXI9+4cWzL0k3726/8Y3zCq99QWVCfzGu
PvsQ5VblzTQvLadz3g82Pmpe4Ymd8/o3uK0SE4TaEEyilFmyxOVn/KeHkEIkjWavVnA8GFUNp3UU
qaSG26efDWAMfODc6r+q4mTvU3jRmFp5U/JOxWz0p67N1vwpj7M09G2Sw5iU2prH5zLJy9wHYo60
bKXVthZ4iuxwZomURDt1neaE+DWlKv5BfeTR6MRcfj5KyKyPLdxK9Ep6oQ0QnAT+YLE9uZipT8mQ
PUrBnMGX4Nat+yqKtE8wGbzhXgNdzWwjksZLO7ThV3R6kpeuKYR+yLDmbo+MUuLuboIH+2FG/wqD
pWFxAO+oV0GqT7WJ7Wy2OAzLxBw/2hn8/SBDgm/ENr3X3uE4YWNXZuXiRRZxbh9wTS0+SbI1HB7d
ikyjCxUcq6wEWGnQjHkDHLPunPaQS6/Kgw4bOtvvIg23OYv50AvXjATdj+RK78f9WDPLKcfig1XG
ODbhxYB5uFuIUX9fpEgOARk3MExNM3e6FFQqf3Kr0//0EQDvauIdH4eoz38gSpl5/kg7uw1UBte/
4Bobn5o8yX8x0gy/903U/HYF3guXtE/nz3CrMMVzedQG6Y3efYRKC5ErdRRxwi6MDmlI8wBbTESl
BNS21DU/54pjxzt370bkXrJvAFgMnhca+OvtN/Vua2h9r8A3T75Oo24zHWg092iaRbJzAW4thY40
Ihnk4WRJq4yixuCYn0GiohbF+AH5lfJ9gcvWJcHfdeeS2Di7C6RRRxUDcsDVXcuALw0xkXPPHROT
+wyTz+cpxTDrdoTYCIfuwoawFpQffd/Vu7MxlsK43nHPOJYo3/iA9UOceGoCU8VwKZlKt5SH20tu
PRg4FJA/oKpUkpfV50rbKGXARzt7QnZDcaR8Ejrc1durbH0pcj/em0ebmZbH61XceNDqBLz4eWi1
+ZDJfDyY/fAbOFm2s/02n4cIC2d94eQay7X3n+hn2oqw7ZjncbCjvsd/EoPTKtybh28/z/+vYq6e
R4EIWogCIBqdMBFkqF/cMThKgg4O7P3tV7f1QNxX9IQXsRtkDl4/EP72boaZH00ODZf6ll7IP63i
pL/evAr372KHt5DTrqYN+B+7Qmli7xy1Mj8afTmdtLIs3n6K4BCqXEpg6kgpV68tRf4hx+TOwxUg
cTUqtCH07nGVHrqdl7bxfaiYGMkskqWLHMXrl9apc5jnbUNDu+r7T9mQAhTQDdTTmKLX0U4Ss7WY
yU4DXwWm64qPoIeS9ktHYQMZIzzAsgeF28rRx1VszxNuI3nxgALjj0b/2qHSff1ckV2Queg06gXt
DyXA35P5eJi5qeFPpVJ1AAKk+6uIccPTqLs/3N4kG+EJhWQ+HSUOqdM6VsQGClb5TFMW8+rcVyYF
R9AhrkxYttX0CV2TaOczbj0uaERouMwL+Hu192dBIy4FnHFGECL7De4Xw1vZhvOBWZB4VgQYTBgZ
6nMrG/Txbj/s1leFJsGAFKEp2sHrtVEnS/qlugLeO186W1qkOlbjPAH/MPWd+LhxyKF3GXidUBGg
qbVarCWAhLNTOqDyIvvYGF7+7Oa62Fnl+pFQpaClTnd7mSiuX6c0eswV2zY8e8Ad7kE2tH7fxuW7
0dn1/9jgrKFojP6YBUvHo2u6eiIAphpT6jg8FzWNngNV+hQflrZRQhvDcD9TUjRDgHGsPRzaLm/H
oMxxPffNyiywxTVN8sOjM7b2Hsz2ek8tP4yRKlwMOGtrERAVhSG7LZIlP5mj6ETfM/uFwKh5woFY
q5DZazsz0KeoSXxRYot6vL2tNpdfgFS0rQm26zM0uiWGG6oWnpO+t/IAw+xJIm8E+tNXorZ8kINq
fAUXKZJjN6Bs9uYMw1RJ82iMoNlNuFoFkLLBFBOvjRBhcFg/puJ5h0Kt5LEIPeMlj7K9Oc5GrcuF
Ql3toh5Dvbsut5qmrhm7leFZNfBPl2YHoxS1A/tu6vE67bVOPVpaigtI5Q7v8S/GXtIcqpfbL31r
41NwgSChYepcDSdwWpBt6zXKOR4HI5i8EfKs6IqjXjjWzhm7PsnLBUrLlJixUNlXL9jJWjsqh1I5
6yMWFWZKPe3oufE/7CIGmOikcfEsUuWv7wFn7vqqKNzlrabTSdUENo5dkR7HDCmpHuuUg8gG45A4
iDjefpXLn/y6uuT+xiViEdMEMbVucsU9xLxwNsMzur92UNuG+RT1dRG4qlK8U5hA7N2uG2rZJszv
5ayy5vUoEOc3E6OvzjvPYAeWui3P9B8ohEX1iyVnOz8VeV98dbrO+NzKwhSBg6O9ExShm5T4U5fN
Hwl174NRtnR3br+MrSgHHhJQ9aJrAZJ7Oe3/yTatzJ2F2lTM64WV5Sc5ZNlH1U51xFpR5/s6TKpW
naCPFz9UxYtMH2n84oOROHpzGHonnYNaqbRsZwted3aAoJKOcOqspc+0+lFttqihNI5zThP1Zerz
xxIZ8rvEa63LFGniSHrwDx7b8yEStfh2+41cdwt5D/xFDYNgxJUfoF3osWHndAsjzX7qi+yQxU0A
EEk8izIG9oba5v3tFTfONtARfG+5Nl2mIcbrTxBFMlOMuvbOXhgDAPdUeYyFpv5TadPbR990dkkq
uc5QNeYGeb1UX03wvcAZnRMn1wNDafoDlK9u5/NtPhBMkwWXg+7WOvHIEoMklRbMGZgeZqYUflQY
UA0/zoNBsfH2t2dBc+ePYVJIWv76kdCg0s1wpISObECFYE+LA5I4Fj7P4V4NuGy7VeQAjE3A4t5j
gLkem6glrHVX6b1zbll9ct9JKGR+OGKN4WM6NZaBaicg0XXpRh9VLB/3DutG5GJ90ixqAv61Rn/Q
+3BJsYgjqqvMBxdiwHE2uvpQOlIEkNb29L03bgKA4Dyww8AWOssqRsM/1bVpKeb71hqeKIZMVPWT
vZnn1lPRbIGkRULOBbe6byapMAegMDlHk2cnFyvSyo95YhCG1coJ+yNiQ2/HuhOFXYa5SBJsjN0H
LCVbPaKKcwbjX11tm8cqn8MnOnFij9q5dRbQl0URhsYLhiardzgpee8N7NHzWKkD8q7oHTf0JAMV
ceOd7uzGUkwHUe0G97Hogq6WUmfgEcZkG+fYAUV/nAcmH7TMLOVPFbdZfrx97rZuDlqz0KyWwIW6
xmq5rNbmYUa56Ayys/4z5AZiYOCO1cxPBTXy3TSX5fhiNMOM2n7UIBAjPdjThyzTG7qwLWzW46hW
qti53zd2rQtqghYUe4luzSrGIYBSZ3kEhV+YSvN1VqOvo1UoL7effmMRbynrKN8Qp7qalKlxaGj4
NdtnrdKjQKNTeFYm0P23V7k+GktDC6gGOHbu53Xq2Ya11psLqq13y+qDYvfehGdXYgMVndOfyRSZ
O8H0OsKx4KKhSiPFQvtidRYzlC6dVkNvDx5f+KGzzfw0Jl71sQQ34s9TLL/BNSoCL7Xanab/5qMu
Fz49PKDZ6zDeamFnpKp0ALmP0x2QoophkmEHOoRbJpHG21URUG+3GHJybzAIv4o6mWcz4a/BbIZy
vCvHULtv5OC8+WpH7mdpRukIEpMDrvZiryO0SY/IOUNehuelGtFj0cy/PF2Wb39/qJbSKFp2PRP3
1TVoOr3M9AG4HqrZ+rPee8Ciuxbd2UbRTrOaWDtdyus0iUkjRBp085gYo7j7+tptHJnGNswrIASI
n6d20hxHlCYCqYTjRUnNKUC4562u5Sa4oYWVbXMbcQ2vJ34AMzx9bitmqo1nH5ISexA2VHVcFOA/
3z561wccSBvwhWXC5lGnrLqwgH161h/D+9FO4g+yHZqzW2nDnq3WdcxeluGKRXGNl7hmBU9Gh8Yl
3L770jWVKlA0rTxAScSDV9WzvRHA5mL0vcBXLid8rZGMRLJJaMzD+0m1xV3bV/gx2XV4H2v1Hgz4
79zzVa6EbCVjfXISmuXWFX1Nw+zMze0mviiTC2gvRp7DOap9hgxSM5nd7ymvhvFQorxu+2oj0CLq
ra74WcxeWhwjxypQ8B/H+mthlfm/Q0HT6dTP/VTSaRDlr5h14YrVQx0GptU7IkjnGjDsaLiK886I
+Ga6H0X41fpiTk0HoaOkF0FZlCjs5jrqaIe5z6LwwGU6fTXqsP53mLIU9D3Arh4FKQAdRPYJbeOF
0RoQ6x3sErOJzVb0TieDagjrd5Yy0+LK5yjGq3I28q9zMSCSNTeF/DOnUXMPrsjSDnHhaTi1D72A
8KHO2cs4u9Bg3rhhlxe+mOgwmaXTuK6ZYCDmRYgD0iUc2+jAqKc4FzoAh9urXG0hEJicQM4gFRdI
wlWYUWMFiYJuVM4tmLDPploZBzFr/XMccqffXurqBP5d6q9aBCtdYVndGBkIywKd4TRtcjRkoz/M
Rb4HIthchXuAftLSFljn9LPoext9D5ppg/DuUJFUjgX8tZ1nubrdkGtBvmTR+QSFf9X1rmavSaVr
hWeGi/oxdDoRaIqefAu9Pr2YzZjseRtsfCe63OjmLsA3LvTVxcMorLVnPIovGHsjWduqzl0IFs+P
Y7lXFV0DOnk4rOaZUjDFXLTvX18FpTbpNbBM5TzHYf2ZytLoDksz7VHr0ln6NDekPCSiFwNUx3ng
qMR2d8EyMHpJ9XR80YtR/ThaRhfjSDcqvV+WeuoeObjFL0bPzd7oa+OTE5XQWVniLZ9j9W602U7H
Dirb2cmL9IPa9MkPyJXqjmyQsfUJWIJpB2NQ4DmrG1KLMkXUtgexylUShvBxNHjcyQYlxtTAlbvP
5OjOfhsmSLROuF4p9xFDezzCtc79mSeeEX8wikiRKL5L6xtOQDCmYqSijPusyJrJZ/7YOcdBJXg+
SBR7ssCKrSb+oIVjZiEWk9spMrJ6Z90pSaK0AZD07GcxmnIKWmmBV0QZsyDCoTBoHC2nr+tTbFhh
SatbBWsBzmj+Qxe4hvsWhvqeQ/TWVyDV1PmHugil6de7RrFSzcK9gD5uasYE23q6GGENofR2FNn6
CgsJCfUgxM6voohs9cEq+iI816ZS/O4tI36qNDGavo2A/ZsxX5wEAGbL1YoWp7cuiTSJyAft+fAs
UplBO5x139JF/giSTh5vP9dVpr4sBU+CThU9w6upN0LqfWiETCemZDSDwUb3Ic+Ee5zUWT62NLbu
lAIrnXq07X9vr3zVnGPlRYCO4EID96o/LGPEKhV38M61B0TRr6bMuk9y2gJoN9aB4iLJqNsCeF1u
zUc4a+VO5rm1cUBLULgjCkXIWW2cQZtVrtPWO1tFGF+G2J4D1ADy0+2n3Hq/IBhUmrZID0Cfer09
0cucpRUq3tl0GiTu8KORd8KKxfeF6HWvKMPPZnDaAFDemzsGvF8mTst1xJSD3PD1ykoJeAun7fBs
DbNxVzWGejeCcgJdXBVv7RiQv3OWORnM0ui9LK/6P83f1pQo/C37NXSb7LHQ1eKhqHvn1FRyr7Lc
+GpsVRAhi5jxdZtuWlp0aK5EFxTF2y+1ES2Mz1zuyPdtfDU4N0tdwniZWmH17uwS7uNoIkBnSDf7
E+lyuCskDNtj1Qzej1nLDeKaVcR3eVaFOztm6wkXFsdfuO4yKXr9Mp1Mcd2OKdilKnvrDv69MRxU
EzrO4fbOXJ7hdWYNBJleAAU6Myl61a/X8bo5KxgbRJcZ6tcRnPn9nMujl3TjPZ4me77aG2904THB
IaTVwW5evdHJmBJTj6PkEhtVfRTC8U5VP9mY6tjpZ6PW67Pu5s23DgLJzua8qjAXkgp8To4fYY6h
3+vnHLPSQ4SySS7CBuM3atK664TIPkGnNB7E3PyBHx/uNFz+RujVywXMiQAXJhUMptYRfMptYIaO
EBeoCVV4pLesICHkllHrO4Pbj8euLfP01CVpadyHo9bKSw6iDdiajKOvAj/f0Z9QifsNk1+3fGkm
RXWk7Y9ziO71li/asu18Q7JN/dZUojtNGW3Db7zGcgljlvpujA1NXBppd9WljZuw80unwzQ9Qf3y
Hzef4BIoXnKWVd/oflV6yTPY2uibje/utzBShz9JpGLTFdVgvfy48/Tf4C3E9wKzguhoIwYUP1sW
frxdZpkvDGjnZ4cNC1l/Vu0pQGu5/nR7v25+R8499S2I1av+bu0VWj8INAvokTP3ymet0/xc9wbL
b/Oosu+GCfO2YIQwauwcyY2riqKahfFNpUfxlx3yn/iGXkuClHkeX1KnF92dkFkEjrGNTOulzNrm
iQ0//FLAS78jLe71R7RdmWvdfvzrPin7+O+eWvJxgtPqvko0Q/SDkSSXKc267IOwuLbBMzKxh0hC
WPJ7FFXnQME9+RcM9fH9iF+ReoAA2saBVjvy4yyNVNmpSK7H2vws1A3B3SP9B0VmFa7scQijtiNU
lkXbyiMLtVUg6wpmy8gQUvO9XEusO02TVRe0U20J32pts/BdYWo7VeXWdwJSjKCUwSTnCqli9gAm
aAdEFx3O+mEZcx7TagqfhQBjFeY2/qxKURySETZaxtD49+1PtDzq+tADWGTuh97jdQETTrIcGi+P
LoXZ1L6rTNZjSFK9cw42MlEExjEyAaXGplzP1SeXChCiFatEVJrAntBEYZXTUM97oXN7qWV4ymgX
tPYqeaEMbZ3Qy7giMt07dv1ofjBSbTigYVHv5KHbS9Fs57EgaK7r5yrqyWLSKLqk+dDhbKWah7yY
Z7+X/d5UeHPLUs7iuIUF5gI2en0jNIOIixL7w7MoMvsB3ZniqISG9clQivZ5TEoUwtRCBCoKoadu
1GB6GaH4cnuvbB5nEP9UEksn8kpvoMZZLIk1Eplem5zvjDkTcuC6qd61qkhRMsEyNr8bMzMG050R
3p7w0yjnQxkZw/fS1BTP1+3C2DOk3gqy7ODFmAKnpSt4qprls0MUiS7cbfIXUuwjUHYRqZ+dsGsf
kNREf0IfMIK7/Tb+9idXRwfRKCoR8nG8yE3j9SfBc1IyQVSSC1MXNOhrjFN+leDSf5bjpH4v9L5+
kZMjihc9lSXKJbXaqz5svxR9HdFQlHpd57yggJN+npHRFX7uzMpPvAFlERRzr30yKm+K/aSoa+mr
xqCYASo2Wn9w7Xiiq6BUzUmWpg4h2ONirYeqhY3Xp85HPBGEdTHg/mE1FTf41sZz3P5gfFGIhxzT
w3+w/JVU/sKpjjjC/YWqI3MToAAUA1ufRPqSTnX9j5Im5RCU8AAAyKN3gjZSHqfGMSvKsCUyTuXP
1tVKzUfAvkaXLTXy95SGSvmtda3yAYBoa3yM5jE75mY7tw91O6a/61hY/yZRPPyz80GuQ9mr77E6
IlU0uVNmsDsHK/upy8Q5To1TB4WZzfdvXglGNpB1WJwMONcxpp8onAbyoMtkAnqzJL5dxSCdQ5GM
1vvbSy0/erXJlrnG4pXJeMhZlylFWyPArHTJRZZe+dDN0ObtsikPt1fZiGSof1ILMfdCwHp9ITqA
YLEcGNMLLfH+qxlmyXPhhcmpwD1nJ8281iYFKEmSCbIFMAH/tQrQdGfR87Wi9DIoXv2zHdT5xwSz
8IuKMMjHvuqGd0NT5T+1WibVfaLGAz5Lg9FXx8F0wx+3n3sjdHDv8mYp69FdWE+OYguEsazJT8C+
Nc9uN6NBhDXLiYmvc7TKVP/mWcLe+aQbRYzr0o4haoBQvVJ7aDyhFHWpxZcara0jZATIHQggP0d9
0wV4mESf/4eHXAZxtCk3uGIIc/VzxFNe0iShx7SolX+MtMLhP0USfmf6P86+SRfK2ImQW3vXRb6S
GQigkSvEDbEQaSdmtpeYcjfxjcKdsaOO3Zfbz3eNMWNHUa8suHQL85n1PTzhS945+hRfmjiEogxA
UH5STYFodxeayJ5VkXivwMH8XRfheG5lJZBaa3FnPQ75UAddp6baqZ5lvfOht07Vwk2EyMBmv5oT
RjpUiaaPyf51LXseFGe4G0LXe8zmbG+WtvGqF8E9ikXykKU79fouErG0i7Kq44seS/WH0+jGqZth
Qd5+0xvHxUNgFh4DwQLPsNXRxcS69mbPjC61zoUzGvMh6cNgUtMpCDMoVz16T2+PTMA5uGZp+dFi
X4faYSxQ3eywMi0sIQ6mHal3tsZA3kblYyeqb5xLsLUIz+O5wIrr5gJiYqmiiiG5VFOrPMjU7Z/n
JFWmQJD1d6dCKfV+54RsdBgoCheB4gX9w1D59WerQPRqkcYJUQ3RPNVk3h9bx50ekBVVL3ES9w+W
3boKE75U6Y+3P+bG7lwODfOs5ehczeelPttOrtq0ESsjvzOd5LuslfK9Xtf/3l5oa2/iKgE3BfQ6
UIDV3pwyUEZyOZ4lWsPvgAv9VIEb7JRRW4uQ9INWRgqLLuLqTYa4IhozjYiL1uKzM6IgGh9jw2z2
aKBbR4DLYAHAgEK72iSKpRVJ3PEwfSc/1rSh75hdOyezE0kDkVGtgqSBW72zT7a+FbUqSDHmjtc4
bLtAtwynPiKJYobvm2rIA1fDF8Yupz0T57/RcpVxLPx3WnnQsAisq5odxobRRnYlLpB4x/Ck922d
vkMmv//TmBbKj9BHkO8au8g8GPQbHZ8ZRve+Qm0C8Owcf09TiZqkk4TVzxao0G81ivqPhejQXMwL
q6r9waucvWT8+vNbzGWWbAK5YmAZ+uuDxBEy2ymfxKUyXKyI+lA7ojVc7TQOtlZZ5mbq0iG7ntu4
Xk+y60R0yIYiOaToohynOqvefDDZxgZdGz41RO6roNDHY9x1NZKMsy1ObHhx1zRadc4a2BZvPZoM
a6CTLENghjbr8WXduKneDkN6cRSw9JVoq2NT5nvqQtdnBu4UHSCOi0azfT0NzKeuz6MuTS9qh/6r
r3f13AXoYzjvwo7JrK9Xo9YcJZCTPSjG3xrs9WZmIkVasMyJIEmuZ8E2xRTKkkl+AR9kLIlIq7uB
1PtmPFTYgsR+qs2mN1BkRWV7Rz/Wtn1FHdWfldD7zwXyoPIwpD2USm5Tm2GTbPPfdd5pmEjVEYJ3
MZiA6NErkxjwKzDxf2lDju8s9FPtAFKE+c704uSl1mz0Umrda0BSlLkxHuZOE9j+dZ1rH9EqNYCU
x5E+3fG9iilIxIxyuxVKV8Bgbs0GhraWd4HbLNIsos3NJCgr1fwyGyV0aelZhJy0nCgATdG4iAlZ
/O/be+U6BvEqLfJ2emfI3K3nC8DiwVMaOtdj0aV3Apvvo15WWVA6mbcTzLc2zMK1h/8LVudKIKcK
p3hQjDG5jAic+iBW7V9m1oDzdWTzEU4KDm1j+2YsLpcg81hiLF04lKBXIUT2nWbUGWkyyBHtvp0g
vKilhyXcqCsH4Jz1ztm7bvwBV6GgsynuwDRfdXTapkPpqEgvmlta4pBksfk7bexQW8iAGUqx3EAn
Z/KK4QjixfmtRzUy5be/6XX+sZhtkO5gmLYlU5nGmdKGkvyjSoswkOEUfaIXLR7aacgf7U6tz6be
9MjK8Pt31t7aT5SbjDl47deI8gYg1qQPrF0I4QUL/nHRUDZRxRV7Dd+tuL04ndnUIXTi1686U2pK
nJz9FCIifBzdorovvbzbidvX+SPy2iRTqJ7QEULZ6fUdJCZj5tza2UVX8qAUeX4X0n/31RppF2AX
O7m4tvH+8BxailYe6VoKI0pFplglGJpI73WUAabIvk9Bv31y46INj0s0GA9W1MI7diXdHL+pM+VR
5qCKmiQRQaFgXXhvD8iGBSFE9YdUjfbEUv7C6lbxl87yMsECAsrFuXonY0TEQ9eMuyzCGeBuBv4C
EoaJALZMHfLgjxrSc+qx7qv+XRSOZheA85LlMekr8UnFgvEPVsD5/GCrSXm2dLVbZK0bE5PiJHWO
NhS79KDKxIWAKNSqPAv6X8oFnxwhA9dd/KBChFjGYx7abQY2M5Xtzjbe2FsAjVAEcZbSE/HC11/d
ppORTD2fQUMN5JOZm55voCO9I9DnLCpO6xfJeBWzTpgOICZXL3I2kop7HKCR5zbjdEnQi9f80mY+
BjRPKZoHAJ1obvdJbWkfrKo0lcDIGF/4rbVQ2XRgeTlqXtMQBqmjFh/DaDYR9YCRPvpjr3a0dFuz
R/VOuqWvY3uQn7wecGKQRoVogmic3CfqESCMk12pc9CrWfI768yeUeRs/8r72XixymkwfA2IXOKr
bZykx0wfXfsQ9YrVHloBpeuo9bWtHwbJeJcuizN+KRsjNwM5TNF9WVpD5+eJpv6oqyT8N69C+1mz
J1wcHECxn5JBGL+g0CMo3BVe5T2EBeLNfkXjMzxN2Sy/N3OcKz5BHKUFESnpcMx7CLWPTkR30C+H
QWkOHlbKn8mwlOw0YzR2njKh/uOGhTP4itl0v/JaTpxfsJsRWiioovt0NhLtKTXr8YvW4Lx+ciHA
W+QFk7FX7m50x6higGjxFDTZr27ZyY5xIkIL/Ny0I9LM9Er/j7PzWpIT2dr2FRGBN6dAmaaN/Iw0
J8RImo33kJir/x70H/xqiiiidTCxJ7YUkwVkrlzmNX6qt5EXycX0bu0TvjhdWjEx68vnQuoHv2eG
4lnWoB5Es1+V9XbHgXZaCypwXLcA/EjVimyc7QdESzT95EQirv0m7Zr2ZXGmhpOlxkn0mDnOmF6K
nuwAhXspS65dOrWG2/fO6FyAaYXzWdNGNOgLC2mVDJFcwzVozdtPjE3m4T9ZaZPeQyiJtnfBdvki
D0aX4wC7xEjGRy38nkkScvWxHmxRn6s+G78XuYU9ALrnSvVs24vzbC6zqfttbLbvU0NKv9o1Bq+Q
MfSs4K9NHb+8L+bZkzprTF0JNYFvSbXI2bmw5B64+JxQmCyxXowfIZVzYGaE0ctAzEMVjF0yYCtM
gJn83JmVd7K2YBdnOeyzg2Cyk/hQXKzQHo45icF6xfw2tBUN4jnLVDkPqoxLbqMWjeP21Fj+qLAH
pKxr/JhM92DVvU3HsghUwC1nwLQdz4XVCthtJfshRp7ATU3QG2NWVH5SD0yzhir37KILvb4jHZXV
enxEdau9aN18BLHdyUe4nilH+C0wfW9wJGisp4w++CFQy/yxyZYXSZ36E7Mo46Uf5AlV+8I6G8ZR
I3jnMlVXbQvEIOVVs3sTxS1wA45Wr5tddspz2KWylzaOfl6lGi/3c66ddiUXFTNDOiF86ptWxVQy
atXxAXiws6n/gLAOtr+pDQbb7bSFGbBZZMuHNBFI7luNzCQTQtiQfB5GaflHUxFPaBBnhO3kRkko
l29GmIH7J4tZGZJU0jfNmgnLlXGVErGlNj9lSbEE2jQWB6vs7fN1ckZ8gyRyg/PiD4pihmSPt2Eq
MdwCOPt5zpx2vT0GJ5iGzMKR2YiTo0xQ2cm6V2YDs3YD9OsNgg5k/mj1TSw9RGHeTSetjVbRxMIx
wK7wRzoI/b5GNNgQ8/fJSKb/iEX9R/YNw9UymxVMe2Otd06mEhrNlWwzU/3QqsXfM0AzhnlWKp3t
qWV+n1KTfjzYOru/fq1mSbeBVG/nNLSTR0WN4KfXC5EKHCkzbSPNO0ACSqE/zRo2FpA/o3NdKfLj
FEZq61IXGx58MP1lxCvF6yQhvXO0STov9iB/iuZuvIJFkb5qejdd4lw60vTZSYsRzONGo3YGhrqt
/gdnsTonBnJMHMkf0qWIL2OtF/+l05R9TgpJOXhJO0cZgsyqxET35LbdGGcNnJKe9aBP5T9yGCaN
V4mhfR9x6R8xD3YXoyFu4YONIsO2Pd2j7I5xnSk9zNOQ+rSgcGnB1eCKFJtxvv/xdxJNuOqExhWh
dSvlWKH/hkgMz8UgefKUBbeDaja0g6p072utGGd2NI/Dd3t9A/GEpFNxSY2QAz2pmyU/6bSILhGJ
kB9X6hHGbu8FctvRBYeSttNPhYrSYg8SPkyFOfgGmdVJwkfdRU3j7U1UIvsqAsY0RsGKe9PY1MPQ
mvJofbRk7p9gpspIL9uYfuUiOYhvu08FUJf23coTu4EG9CNj1iGTHvRaJM+D5EwPdC27fwolttz7
2+Joqc0Hw2xGiaco5XghynK2ZJvWGlziL1GYvFn2nM4614LJP0xLwTa83hsWGMARmm/4kGLJE7vD
rLUeZi/jdbIIIvcfa+eGoC2CEsJaUDM/WyPhb5mQ1PZqCqYEvnk2RKdOX9KXuBCpbxnLP80Q/6d3
ynhwMe+8yd+XtDc5wFguRjYZi/OgmAn0MNztpk8V2qmC5LQ7ghDsPR/tAjArv9DO25SrWSE2MmYQ
D7Vtli8SDjWPWdPpj6XZoT47RiOX4GId9NX2nnD1Tli7LvTVtoBW/s+l74bQxmNVzgIzHui9Vot6
joyxOtiWO3EEL8xVWIvhFjq3m20549+qdD0pZSWk3l+QZfRHrcc4T08Sj1LdPN3fL3vrraKsK4YN
VfntDBh2cDiIEnWHbBDpOenH5efYGd/0vleDxBTOQT2+8yapzuj0MAYlXd3yzRMlKaW8XbEmcYwm
sYGlQYHxzgVpySMzit2l+Fa/7s9bHu1UJfAWYRsEBN/xSSuN+YWuj/l+sOEa3X+JOwAvAx00BLtQ
4mCkvp0HGGaO65kZruqjjnKe5kLy6qnU/QlcxkVSrJlCZIFYC0HtpdXq/q9izEpPVWrpMYroeN//
OXtPztjXBLfAXrqZRGkN61eOCrkK1dPTDAHuSk4nnSI6tQeolJ3jiP4MO2e99rj+1NfhRrQiHC0B
tw8vtPmp7qroqiSSfG6XKD+1nfF+kqr0AHyyHoFNgQ0qgHuIcT39018tn99CnNwVOcL2s/SQdmV0
cuYy+8Asoj3QK959ib+tsnmyWi4qE7ck6UGYaUI9jq2lmzpN4qILDXjp/hfbqyTB58N95Wutbt6b
K2II80XvsX97gOZh/YspuvEwIkXhixCGAKmoo71vcGx77MPJ+UtpMt3ykkUDStaEb2a5U11AuFin
FZQZN7W01lK8pxqpWT3LedCbVh44kXNkwbT7epG4W+VroO5vK1ZJTq0oLeoo6DRjCuwcEI1txP2L
4xR/MKzjnUIJIE1a+dKbdzuCKEybBhCtPcVAMFWnvOai+HT/C+4ehFX1jfYDjfntFYEQgdPaIdDo
EM8qd7ZmvLPMDKfBFBlckSedN2TxgU/T3jv8FbiB73A9bXVCACcpk4VAbqDPUUdvUK0wh+VtZiGk
4fuPt7vUKipBfON/tsVIRfjM0S9DPxoGnjfPGWYbnVw8hMi3HeTr6+fYHm9AHYh0QyC5BXYzQWsr
uaFWQ6A1vwyDLSO5MmRnRFRTvxjG9BsFmPGlj6Y/aEkDTjRJPkGyrGyO18FsnBDQQSyaKB7XzqVC
csu3kmE+GEDshS8KLNolpNPr7Oz1Kij0K6Nhc9QBHqMF0kryQ6aq2cEdoOxtSArHVYkAKyZYf6+X
sQaFcauDZJnUGkvkIlHVgKLtxay4Jv5F7TW0Fu0/BmQMUttFmWq/7WbRXop8Mda+1SRql0lA7/iW
YwGnXfdG7Fb5UvyUy6XtTrQ31aNR0N42W0WUqWvopJDCvv7RqrrEE25d0kMp5DlY7Db/4ZSqdjKt
SfmDA2sB3WeKhyjhDZoQnax2lOuchkZV2P4Ko3ITUx4udV+Kc5bNpVtUVXrANdv7KL9s39Buo0tv
b3YYyEYnbmXgZlI4CrQfFSwwMYI4ZYb0wbRn6ApQsv7g6K5keJPylCbdtjPlqPBoVDzLA0uJ9E9Z
1SYeStztj9lavt0PEjsn1/nV9GYVqtLtzi7SRam7FJibVKKUxDhBbx+1JFJeMEZzsJc0ouKT2ev1
cgFaelT47BwralMCPJ1IOj3bCGWlmB/hABsFxgT41lVaGcwmCrjywevcXYceGJ2wFWey7VzoVWjG
TWfAkm+zenSFMVrnEdv2729/l6s9INg9mfxq+y7jAiWJRRc0MVFKChg2I2o1AwZl3hsGyM73nhNB
E8Ty46jc33tAWovksw44t5vWjMqwy+xC2qztUIiPDLQa6Cbt0aW8l/FQD6NfjgCNxRnchMEQXxRr
bqCsxvEqybokTWf7kBVWjd16XmhjjmVtnYrUKUIXaso40b2NR4YlizZYntaWWn2QzO49+UqkBcMA
WvOmmV3ZU2SkFez7Qpfnl47uA4yA6Sg7331yCjyKhRUMyvO/DnJGjkBiDVnlAXaEcp3oTAd4ZlV+
ZELx0HJJBQ9aRC+gbybXiQfxIPdO4w+j3Rx0W3Z/yTp7xzYBiOENzW40BklwaO2HXELJxC9iIAzw
wo2k8UtztswrEkQDIo5yg+O0SqFyqhFpac8aUAPbzSRzTA9+0s4F4ICmB7qy1qI3iiQG0Mp2NrLw
IZuT/NyC0nnS0kk5r+DBP/jaYNJWtQsA/De6wMVShYiLJexzS45PRt+kJ2lqjghIO/U10onoKZNO
IGy4vdGmuQy1rsGXwsxAUMVNHV2FrGRAgNrQr5f0x/2wsff+QL7x6lS69TcMPYdiusqr1ZnXhOIv
t0hD1KXAQUZk+dvvstXHb4UZreTibeeA/kSDNlUkIWKWhJdO61LJ1c22fhLdYmhkorGiuZkRL3/d
f8SdO5Q0m6hIaoLS0hZnWSGm3uOeSqmED8OlHaQ2sK05egxTG+sLJAiCqdOOEhNtB0fgQCghMBDy
Kbc2N3dcQ2/HZZL8vpZK/ZTUiC95SYwWC/OPknIMIucQDHh6a26qxe2PobWx6rIaQHJQMUMuejnT
JR8SijVfe6gamTvAgq68pm3n4WTH+fhhXhwJ7EmbgRRVkmFKXaw40n9pL05M1oulSM498kdfsWbM
Ig++b/tN7mGevO8cIXCZAwR1TevWtjxBCIsOUsq9652Qhe4sYpYgkDZxy5LiOmnqmpazFFeIyk9W
9tTMtXNurJTOcxF31UPsZA7znzq53P/oe6EZCL0NP5/wfKOwmhuQyEulQcRbVZPT0Gj9pUjCIxTB
3mF1NHohYKvWpdat91tnoSqYr8sjV5/UpPnVkFsZnCqmz2FtYHFSadlBX/EXunpT63DJ/v8FN7uq
rfEYhniA6qlVmfTXu8JbBbrfRRMAQf7NcfUZY6QcwJurhuh8WQmTkvuvdvehaQESpeg3Ury+fmic
xdFRgZdGyKibd5PktOdkiVRPajTDjZzqaFJ6G6Lg7zBMIB+1kQz8NWn87SVLTZeKGM0Y/EsE7sJC
R/kHVsLJDPOjIug2VLxaSt08WpUCMHLSVbbZtsrvS7GMnoOaksfsTnvpmFPzjosjqaC1w/76m/JQ
q3QzI7vVwmLzTRsybKabfNMpVXmfoQMeEhDKyU7CXLi52VUfsojunyN1GFDl5ptNcVfGMIhShSMK
eXxb+GWdYS+TOsSBphXxu3hayid7aOrlIQXcGh7s4L2PyTlB/gB92VsprE50oyrhZB9kUZS/aGHX
46YSTu/zqk8P7uu9pagKUez9Rb7YthonPZr1tM0Bt5pO7fepjckQUgWnLkP9+v6R2FuK/hdWZTaM
sxt6m9yWtRz1MGOTOZEeZ0XKf3aa6H1r1qbP95e6PX30wOg1kIKtwnfbvlE+FNLMtQPEmtpT6rgt
DG2Mzlk4Zj5NkuV0f7mdlI/1Vvu11QSN3G/9Pb+dvrZL5yQa0cxFKtH+LNoydKclBI0sFcpJDMMM
As3UzjgyzD5GV9lTjY2VN2WKdtAGub1NaLXAPKATAsAcd5TXP8TMx1jUgh8Sjn363qkMx9NMalNk
CyxPn2bDTRoJ7HcpjANDj51u/eul18vmt3eAyFFuiGHOgmaR5Q6kTlf3xkk2sux5sdHoc+t2SYRL
6xkCcaG0WjBgKlAHQx7K546LueftNdpR4Ni5DbCiQfMC8UOO8I2kwTQwxBLU54FaYhtRlp156aUl
Oadiotwr8vpRE13q90LYfLQ2vqTVKP/B1l/VF3HIo8a9qeE7XcGugj0SZL1heWHZyt+UYeg9E3ez
g++wt/Xp9azWybRlbyAlQo4aWkgQqbJ6+RsphVL2bNRofKmrrU8lnYSDALL7fklgSFaRncbjdXMd
aLGOVoUhxUGYDvlZjRU6XMlcaO6ghKZfaaF+MlriVqUq8TujoWeLBVF70D/Ye2oymRXTS/5Kjf16
86FTb5ddBFtOaVL7H7ntzXdizsozshrdo04GdyQwtrsg7xeDTvBBN1QOS0nTMHeIm4rN1jIKOf84
S2nxaI1S/CFHG/ogVdu7dCl0kFtA4YEIuokwVTxkWo3RbVAMKFVY44jLYDlhVFcO6UxpK0K/TXXt
4/3AtvuUoDtW/OevNv/r1xpHZP6pQHOodcT0barj3i2lOH0ZjZBhbZQcdan3bnlGNb+4MVCbtres
2rSF3Jd2HFiNifveiFSMUohvsxkaaPIXC8aBcebNVMtumc8/7z/s3k5GxQlJeZglxPNtT88QFW16
BxvLkDkV7oKRgsiloqA2dJF6czkX2GYFaqtaZ4wCxmfaZdrHUmAlf1Cur5Fyk+so9GNh1yEKhvjz
5lubjTHF+TREQc48280RWPhUj5J8kGTsrkKVCYxb49Bs0Vs2b9jObWZFc9JoP+nMfWmQJPz74J3u
XEjU6ThnMeanj7jdtxp9j2ZYLXLkUloMlzYRbcRkSfrnQa7xcZ7pEASyHVtfObl5BvYV0VS3FKBL
3XwA8+tKcbi07uywGV1sQ4fIW0w8x3GDaIzeH0qxektWWSYdXerrXbn9DGurjiC6Z/yVk2c7SaFQ
ipt643jSGC9P6RR39iUZEl2+puQ4Famn2n+NClkYvmVP8qMSZvW/UT+ET2aV24VPLlC92X5gtT8n
i0LwHWDZTRtzhIeRl4YEqEyKxvPU9No5Bkv/U80r+cNULkdCeHtbhcyFhiI6CSuv+3UYYKtYkkDk
OVDhpQeGGiI+NMChfX9/s+zw49DmJ4ECpUS1eDMPQ+9HiumCRUGRp7ntQpKL/41DU//SLWrDTihC
1AyhJkX/qoOlTM/SrBVXNIta4S2wX7sXba4y66QWa00CvXP6FlsmCIHaViX7ahm53SIqJOavoPyt
761Ie/miTJx437TTBuGDpSg+VXaIoajLTMfuryOKYs6pGir83gxoqLa7YD4xnscJiYbr3Nvz4s56
VT2C7nMidxRK9qmca9V8luN0qGnDDlF7UcFK/GPxH8n+18fw04HWtpF16mpSpBN8mSb6dPAmd7Yu
+a+KFyOwuZtIZqlLVi1zD0NXnrUA9Lb5MnZdeb2/ys6dxNyQgEm0ojm2jVPCSSoEAJi71GklP7b1
2DyaZdIF+ZIVL7APvzhVqHy9v+ZOEUFZRCgBF8I4cTvh7kXdqUXF1kdnofamQi8eGmbAPgyS5CAA
7Fx+QAcgHTNLRzJ4G7q49NO8WQANzU31o3ZswTfN5k+YfTjvwsgph4MkcWc9eDv0DNYLkKH3Gkp/
S6Dn0I4AlRRABEJthkC5QgbOTS7RsIokrZ086JZy+uX++9xblKHEmjJRcN7MBnHpzZt5EOFDn0jK
aRnV71a8dK4510gz1suRJcTO54O/wbuEOUpg3XbpGyvpICgxnxjaaiTfjtbozd82dK9KtPTgC+7E
LcCcdG65J3/lhq/faKRrdSQ3K/6jalCIkDHFAzOoHVykO68QyU5wsKiLrGDubQKsQ8KuTcarrcwQ
5dyodCc+maMTA4F22qU61W0Vmf7977bzIn8hhKg1adeCjXj9aBjGGh1qgtJDM+oNmoeLdM7qlPEg
xe7BW9xZirkKUIiVC8GAZfN8eTenMaJlAFYaUZ0tytdnUWtx4TX5YeBSdz7ZmuZSvKziYjf9byig
pqQuWh5Y6C6XJxEq0DHNRTaEaxiiNd2EMvJHO1jJP0lRDIWrK2LKoGnl+n9ZljbPRNx68bUW5vKp
zlQ0nqcots/6bCt/weWxTS92atWBeDXAEZLGvvuuCFX+qdmRiWFKlY6fbNy0jtzJ956LJEuls09L
56bVqk8DHYJJyoI6cVrE7ufaD7ESOYjIe6v86q3Q9cB6dXu8dG4iY4qowQ19ya/1iMSNo81HvbC9
VUA1wgojQSX9WO+F3wNVpESJrYk8AAnYPyXwsryu6o/MFY9W2YTDoWGZUe3yIDGAEmiTGZ9Vs5H/
YHOv4WjlHZDibO8T4Pkw2SGXBHUhS96o0S9i/laddcCpB3Fi/cGv80mwAgQJxHD/n7jV69cGamTq
uiXNAiWMktajmmhPoVnYH4ViFpGvjYZ1Rvn3qllZfFCk3x5hsnzapr86l9itbI6wQ15oypOeBUup
lxg7JbKr6WIOYmmYD4qXvacEtcgAy1qBtltcWIz4XEnVnQdaDMntEndpN5xba7IjLy8h0P9QLYFe
gV5oYdBPMwTc+4Fxd33mzJCeySQhr71+y0mbjUyiect9bZSP+jJGL/RPZdfujPhaxFP6Ao1NPsMo
6w5W3n3JiFqB6adouOF196rVJ+DEWXmRlcXDI97+bsD4jFxbrY/27e3pQBWI44fBDEve5EHlWOdD
h5J/kEDGxmN+jp9g5g2X+y/zNsODMQAEibgFv//GOyTVypE5bwlhGkm9EvW+ySh8dAi6yhVhQ2xt
4j58Nmm8HA2NdlqqK1kBPRDU60gut/uolaNy6LSsCCokKL6EVTs953lqyqcCtbAfcW+ID31XWj4K
+8NjpklR5mVlXuWuaeMq9geflrYdrGowNLdk+ghEdYqmRk5vs/7cxIX1EBux6sM6jj+//Y0DllhR
omseuJV9AmWs9oMZFwHI9BxtYUf+MENZd5287j63zlCeLVCQB0Pnnc4HAjsoP62DAGQEt/GhEw29
2yIqglJU9Xk2IzQmFGN6P9Jp9gdL/Tk3g3PJ2h5RxrwrT/Q8jmbBexuaL81Oo2+y1i2bcyuNIXoF
Vha0NMgvQ2NrXgqu9yDc7z4pqASgpCBRbifOkm5HihwaWTA5bf4Bo1PhuLI6OambK3W8oszH+anq
o/hkm0lRuWVtjl8WHAyPwMm3WeMKaF1t7AFc2zfRIlRH6OrY3AV4qmSLW2vW+L3OoH0inTlFp1LJ
/uQwMz0jKCtAoW9oQO2AlvBAXrBSiHHPsblcH8eOob+XjaHZuEOWiMxrVdEaB8dn79v+vvL6578l
DLS/8TXq0jywK2l50cfGDDAvbg8637urUO3SomBOB/r59SoTDdKoaEI+becYZQAJMETnNIkGx79/
Rnc/HaATRJ4A/92I+sbySLXhcMWFutqcDe0nSlTfMfpSvdJBuvn+YjshmGhAHKQHu5aG6uunGnp5
iqxMS4NsVNX0M3OS7G8Vxwz1XWZa4QUjhOpBlofpen/ZnWeE2sdIi7gAL3jb8un1WWdKbaD53g0g
oMVCdeCFKS2wRM26R7UcxEH357b3i3gpwpAo2KIdeCP4DqxT1ElLr9ksR7rr7tiMavNkS70EKtau
xMdFVoV2bsokj//XoUjVn4sx6vXPb39wwLKrcCHt/ZuPi6KSmrF0EtgAop+htFZ+rbYCmFwVPcXW
cCQKtTM347kB0qNHDd/9hiskCIiMRlCesbUBk6w4rH2RzPpTay/9pbVMrEPiDMmlWe08vHJaDyvc
x0yKlG+kdeLgs+/ttvXeBV21gre2ty4i7YOu09gJqjijo5kPulScjc6Z/0KdK/HFoHcPTq1Eb5ce
BO8MXwr8wgq02vY+IlTcwqxgahVFYeHrS5n7rX1WCuD+iXgSvfNeS63y4NrbCRgkqRjSrL2B24E0
QCEQDMJhVCaHyLfUvfXiLNURF2wnLWQVVABXCYVVNe/1AY4dtXAolBA8NaTEg5zRnhdlDv25wLP2
/t7dWwqi3rqLVmzytqVfAmiprAURJ2cZ4T81fYvrU9Y7IWrOAgfJ+6vthQgoShBsaPCviPbXD9ZI
sIy7WEqDQp5waktAt/QACK7OknxfwFW9PepSn9EeA4xEd2Cbo0TpUulJq6aB2hXNA2Nu2y9HrXug
RMxOaWh0B7nv3sukCbe2o6nYbxBxJSIigyqxnhi7OIjHcDn1qOr4FfJCp/tvcnepFZnJxH6HcpIr
0ywlyKQHUkFSUi+lesqmTvm7x4fp4C3e7nkIZeraW0flkyi32Y1dFzlOWk9ZgCo9+SWV50ntoUPe
f6CdNItldOxluEF2ekZA8E02vsoyCAx72Mxml7WcOdVOZEPr1+z3yIc1FwtJU1dSJt039bY9uDlv
L5T1N1g4flHZo7q3ySintEdKaCajNIyBDUMUv05Cmp9Svrc31s5kuMTzysX1C22dOT3iQq///df1
PuujNYg6LTv2pj0u95GJwqBNPqJ2beqaZvuY2V17ipjveQPIH1fUy/yht7Lk4GTufmQOJi00vNvZ
j69PZq90AzLrBW+/iPvTgmz6pSt17c279ldjnGnpCjSB7fF6FeCkZdJkCFlNsRR6FX/LG1vF8qOu
lQ4C296rVJC4ZB5K5noD7l559JLT1ywV9tV1tKz+3BtT7Vry4sCbmuQzKMrxbPSdccTR2hFI4TGp
s1WqMhg/24qsa/RekWhjBI0orQ9Tpac/CmGA/l0nEeJCaxJzjjyWkmcmb3VzdXorOXERDL45dcnn
bonBmiDu+OaWDj+LsQuAI1LrG5xHpAlRSppBXhiZzQxyKw0/LshCdr7UtoCG7x/ovR0FqwD4ODoM
EAw3O2qK6tzCLjoNQsSzNRd9LPtzY/fd2yUAeSoOK4DYlWS13VOJxeB9SaqUqn9oxTlF0vGLjTiw
QK/Dnh6rvqC2h5ycRygSauFBBaEqO0cW5SH0ZoFs3krpW7rI694p0mBZlib7qBb9hGaZFi2Rr6zK
g38XUy2QciqVBG2xMR3V2ddAsmmuqiD+5ia2Xsf4IqRl5UoJyEB/Mjq7u+bL0n3tJ7WGkjHUAj3H
OTTPdTFPyVWWhRa6y6zH2kEAvL1WUGZbOReUQ+zdbW/TQPW2qMosDVpZLYIimya/t4382i/a0f7Y
DfhgxzkmKOnQAtsEWzV0lKYTIg1iwFTvKqFrKJWhUnWa0Wc7JU0yPdvGiJwTBLf/7D4Gkadgm/T2
XYqGEZJ0cPSYM20iUtonQ2QYCMiCM+xfpkVInlUU1kHc2zsL5Kh40TGFJ2/cNFORJI7L3ga2UGSN
eDCsVrqiGWYfNQj2vh5rIITJx0OPY/NGF2GLCrk5pqutYvqxnJhe18PYdPLIOmBl32ZyNCBAxqHz
BQz9RnGLoD1CTBnJcpa6f1YQiMeynZblJBThL5o9+/e/0+5uASvJ1Iw+F12czSscsgntxdWJKV80
+TtqQLM49VYp9MdcsUrFb2mGN26OumDuOmVWWe+TobTfyVkPhen+b9l7zWjyrm1OEqKbyoOebSTZ
M5LuMSQh39bbMIhTxzqnONQdPPbuUtTwzHg5JzeqiTooEsigwHorsILCV3K5U55HdL48zFuY+95/
sL2PSl1J65QPegsSibFGkS0po6TqjdKbgDQ9RinYAycJ9R+AMI/gvbsfFXwITCPqHSSpN3eEWqOo
TssN55twVHMXjcP8Uet1vb6ic7xk3ljRPUCdKvo8l3HanOqwja7ZVGtH/Zmd94y48tr8R89MJ/96
nZh0vJVRQ6+LlskyeYWy4CgD3Cq9inJsDq6M3bUIrtQHjGJhOLxeS80HPjVeNAHwZvVqOml7ciz4
dJkCCeX+B92JO4x66TexCiP07fuNxlaPoRGzfdAKvBRFV59DOTzio+zdgeQ6GIvSjeEq/PWZf2vW
afMEbRcCRWCi1qq7CFJOP/CVUv4B2GS/aEpZYdUxhmr5OFSi5jLEe3D6F6311Dmh1l5/6Z1ZHk46
8v3Xqu0j2R/rdMwUV1NmbFEVHdVqL6Xybl3MTbIVwGNbJ32uc+ftRxsIDMUwtTe6KNvMDc9xJsyo
FweSqWHJ29iKmxdRds3M3Dg42juHjaUInVw7YFC3tUYhEk2oY5IHFfriz4o09LbXQkf6lgzSdNb0
cFYOjvfexoPiAmmIlBjM97pbfvtMcb+g1lGQfeNSMT8PnW5fGinqEU0cnINyYif7xsUD0Cn5L5jM
7cPVc7UIaH1MgewoeS+VTvqwtJlZXXj5+jOUOStgrtlgRwnP8OAb7m16ihjyGFBG5P7ri//tMdGS
ArpRsHaCjsdpBox56o2kP3jCvZe5KmNxpRMuuW9fr1JpQgn7dZrmNEVjusCaDDTapfR/5qKnB32F
va0CjhRsOzXTLekKTc0Umfs+x6fNTE+JGtePkxR9rFVR+aVljwfaQHvLAaNYU3dIAeyY1482Ij5U
j8DpgrIqdL/jtvkrGqA3S7rILoVmHA2w9l4lLWNyMDSjGKxv0hYjyaxW14s8WNCl9zN1DH22ZOmX
mvT2kRE+AbSDaB3C8b/BwFCvoKUCSiuQQxE+KrVoTmlUHA2Udx8IsQeGJoCkblQOgVcPg27T5urn
yPImerMvVe3o7oI+75f7Ef62+8oDQcWBwE3P/aZVmIkKdFSdZ4Hd9stZIi4yA4vtd0Bni0vXddlD
3oTym7ugLIqcBfkycfIGoVuC4GuaKCOQNKTKRqQI7rL65/0n29uFkFLoS5JpMfZan/z3Y1xgma5C
mQ00ULxQ0Fu3cpr5HM2i8SWlPHiPR6tt9qDelB3XAirYokqMpzov/k2bLHvfc/S8upuz0/2H29sh
gNnI1WnzoLW+Wc5RZ3gVZZQFs4BnMAA58KQY9mlUcQLuL7X7ZICSgeqhEHuTQuLDuyBozGbUJck5
J5qaX9Uu6r0kTeRTG0/ifH+9vfDLvofNDsr4lnanqYtjlTaNFydT8jOpfB2Eq6ry/VX2XiC5E+IW
XNO3M65ax8rXGSpE4GzhnAxouKeZTuU1GtT2D74VEwYqVMYtJImbb2XTMs5Hk3AYpWpyrsIk1nxp
WqYT4s+iOFhs72tZSOoy2KFLdtNsraLFaiONWCjFMiRFJR69xELIWV6Y11lVd4RA2YsfoG5ApkIa
BEC3/p7fThmoE5gnJdfY7BTll7boOxcB3eSc1J38BX2Z5aQm0hFsdWdRkkRuGCphvt42y2IfFm22
9sl5AV1Q5agmu3lv9t5s9pFnSgVmxkPbfb2/ZXZXJUauylBc3FuVJslS4ZhaSxp0JVaHCRX0JWdE
dM7b2HpEpqc8L0ulvH2froKdzCYNZe3VbyqcWjiLqNOWRecuexnKJf6YKknmF+qkH4DFdo4EdT/N
MPhF1BbbT6lase6IEF/CyYoV+xyaefMuykBOPlQmpc1BabGzUYknK/YDVuSqovF640y4eeRaHFKP
Z7n1TxM34UUMTXcxklHqXGat48Gls/f5GEJQoq3y2jewY17iUgqBxSO0OMlLErxEVD2OrlqsinMJ
PN7TZayw7++Z9WxvGvJrObCOdX8lRJvPpzb2IExs2oOmVOr3ljK9UMaa58TCl9OKm+QyR+V0mTDr
+nx/4b2PyZqUB0jf3fallLIdMoAnNOIQ9ko9/HqQ/i1GWEzCNMM/+JYraJ22P3H7pj01q6QMqMMn
gWZWce+hkV93Xq3VMc2wCkrVe7vkoj+4l3buCS5A7nUU20ErbLM+PGeLNeOFDrfOWkynzJ9tPLgO
PuDeKuiIUWCR8RHDNx8wNRtoUT0976Ywaj+b13ZjLcqDqL0DPeO8MfKzIP5QWG0fJo3ysUY6GyCf
QhLhCeq+r05TS+9bjmHqZahWlG5XNmXtKjCB/CjSjdhfEoAmsqX1Bx2G/Z+zglNX0vRqhfb6cEJO
qAoQjKQXGliPSFSFV+Kf8aQspfk3LuH11xKdcryjpOKaM3fzh6zpn6MJ1cj723j/l9BZXdXcdihj
sTPlnFyFgjrPjNabJz15MlIpYUubuRN0YdS/tEqrn+fKmN+h3Cw/xy2e8rjo9G/nuQLSkB22A/Nn
NI82bwVrYHMpK3q9bRb/yNGcoWpLOxfRVfUyplLzB1uPrIvIT9i/xQlHeQcExTBJKZV0+WhYTfYu
BqpwcHZ3AoVG5q/g6rCK5W0b2IhvmHOEbnoA+Gw8dZr9Y+7i/kyqXB/cLzuxEMY/QYJjtPK216P2
e6ogQnuyShkyflvV/+pxlU4Phd3lLzLshdrt4qIE89JgejHYkyld7u+kvdVp/CLvilYTgPVNohIt
dt3ltCsCid4rA2DgNmnTVWelneJr1ujmpcV34KQSyA6+494bpg3JTJ9AzN26/rLfnnuIImWe84JW
t5zNp9SSbD+2wuxCp6o6iCM782fAA8AjoOITErc7FCUXonA3RkG2dP/H2XksSa107fqKFCFvppKq
qqvaAg00TBSYD3nvUrr6/xHnDGiVohW994DJDshKpVvmNd1FlrsGG5E89/I2FM8WGv5ugV3ayYrw
inRpsr6fJUgCvjwCvDhczOtWP7YRI+bdLPE0pAcYKvNx7mZ4Nl0b+6zszofdeNG5MfmZUA8o867R
IHiel2gwNsG5SBzUmCRjuLOtaPIauZn8lL7tIRrl8PntfbTBGFwYkGg6gx4grVwXK1si7zLMeBFk
XEPEYQ4tusLmbOb5Ya5LHF4G0GKoV2tpqcAbHs2PidFFUPANMxg8YVXKV0UJsS2w7fGPPEZZ7asp
VgxeU+fSXVoFYQbPWkWgtsH9yjoNswg/xIrodNyEuuo2KNNZdpHlCJNj17Tli96UynQil0ozlyZ8
94N2UR0daXY1X7CojXUWHcVUf8qc2L4pDHOK/VwJy6cCemDv90hDZr8oj5PcoeUwH+au18MbUZeh
8lVVu+kZ/9l2DymxcRxRjIWaQnuXj7nuuqZIJkJwjKOLkQX1Kcep4Tj06OBlUpX8L6loyExBEUHG
ieWbtxdwY9dAR6CAg2Idkee6bRgFSt0UI00utYrKC76SsDdF1H+g6oE+xhA2CKKme9j5jYNJ/A6P
HlsR0M7r2LrOsMzpHdiReR9WB2fOZD9FLvtrrWoZKj1ZdRJhMXitBf5sEGX/7e05b0QxVAsW00Jg
TAt44vUVVFpDkkILJUBDiPzcxlZ8lLO52VEC2RqFSgsgPuIYnBpWF3yV45HlTOnSYhvK0MXHd/DL
rBA75cXtYWhHLOUIGKfrkKydeR4i0IvGOBe5m09h/qOIyj1ni40EBW0jLmwutL8R5utvFi46Nex8
7B4jx7ivbPyI4lZT3RbBBL8c571+9ua0CGbRj4G0wyZ5PZ424hTlFATRRSdVl8Tusk8iG/Z6Lduj
OPRBHd5i/ng9CsL+Rh/y1FPvQ+XfDyfZ8MI0i9X3hxX4HQPr5L0jCl+jN6wEGjtIJMSLRr0L3UEp
ybdKq4W2PEqA3N+/vxmJahG0KhlwyutZRaWiJnkNZi4rsD9rKhDZUbMrNLh1Z8GygQVMWAYqZTWK
2fV9VYNAuuihJj1wnCw/QdztbrbTFmVLYfncKIWnKOL9Itt/rang3agocVyVkGbJgSuWAhtVZhqY
UyljSzdL/QdYgy9vf8mNYIUO+YIKhpNBK3O1C8fI1kST5/ElNKvhW2kUNTOL22cBUHpn0bYO2KK0
DxWYptKVs3niDJodd3g64/9JH6JxLp2aZZ5ZzF+6qPv69rw2B2PNqAcv234dK0C4tyUt1TH77sPu
3jHiyM172T5WuHMfBN9ip1e2cc6WaSEuQAmfIvdqr8SzrmajViJRkyfTkUBiOs9wSf23Z7WxWoxC
PEvsBt1uHVrGXTaKSRGYcavx/Cha3HBMuoF3fTvuoTg3Nr8JxobIkhN2HWyZMt5BGKBEFxotjn5J
5DRLfHPum5vSlhwDb0EzOTVs0i9OPZs7V/7WPIGOQtqgp0Reunq/Cq3ENwafoYsYsyb1gzFXPgXJ
mFS+HKnT8e2PupVzgicAmUKXk6Lm+gxIWRgUZm0WlwwNw4MyaYGfyiJzE6uTjoOlBjex4jyTKOKB
bBQOpGQl8u0+3TmKG1t2cWPD/4Hnh1bh8v//yRvQmq+DJhnyS6aW4blACccTYNWPRu4QpA3JXoyy
scILiXC54BaM0XraqlxKeh1bxWXUhNwgLRJHL7KQ1Na3lGAiconNxzaNYn+CkPj77W++cVwA+QEd
AatCe239XNT2yGMe6PmlzYH4scCB8RTKVrenobQR/AFOI+4D+I9xyZrDruZzZ0iwNC/ZOIQoEw9Q
Y3mPD0ULyK9G0ttrmza/+Q+To+II5geh06vEN0wq9NAapbjogdze5nqTn5sxqXfS662pkZPAgqUM
B95nWd5/tgs4VL1Kpam40BkyfrXDrN4EipV+c6pSg00TIuWE9nC6h1nfWrmlpUxhxAB8vNbFBaYC
fDGICqriaX9IGytGdFMdd+BiGxcAnR5oBnSEkHBY18cCCt9Qj7LyImtVKbvAeLRvTdKWA7aU4a6p
2cZJoCDNyaM2rWC8srq8644IbZACTkJgOv2NbY3tPd2W4aV1lKjwLQ3opIfPbq+Av5xEaZze3jBb
AGB+AEQoWpckDOscRQ+UlF1j08WZBeSUuddT2QUn1vxoIyfBiK82qvlm4NqIXCsN898arvVf5qgV
P+tOtRNqy12ouBJc62Dn1d5YCV5sjpACyGsDcoV/PBqCJj8tREtVDu3paGmZfkPmI+98ho0LkBCE
DvjfW+mKECYB4TepgWXEcnXlG3M53GGO2GONtlivQ7neuYQ2Pzs3LZcQ0I9rR3LJyELYxSA/eifo
HtrENJ6I/Wv7iNvqZB9jIUsz/oEilf0WyWfzomVm8wm1VVTcrV5K5POcp9oNGHzkLN/eElufnWxn
KQdCS8Ng+/XplqpoLBXBjigTI/8lxRPcdgmJj2A09PfDvPniywOw2AheFX8l1c4E8Qb6BFr8xwh0
585u+uGoUXz4/P5J0duChkIJcrGuej0pAWMoiFUju6RTWvqTHMdkVwjM5epk7eQjf1PcVSeGTvkC
NiUJvw6hcdk0piiu80uXBcn3sWjmD92YzYE7pk56VkZHP5lUYExXT3K0d+zSOIwd5Zt3Hx+Hi4UW
m02CfI1VSZRCcpJSyy+1poy6B7OwT32wbguobVKbPZnQ623jUKwngljSvYXs9/oLl2k/2HIEutxa
rs0ynbIvk2n+QOhVe/cjx0h0KIlHIcJeFccHXvUiQHz+ouKg5RpyMJ/rMtvD31w/coyCDhOqljjk
Xl2MlMlHbbBjGhPo735mn8g3BHHpLw28neXKkdkfBhmN+Z1Vu76JgIPh6sTFB67vqmaU8mYndSIQ
JZzN7BNKwCqM5rJ9MCe9Dk+DFivq8e2jcf2sMiLJLDV5eAFXcGWrbEjQDD2+jHGI0/bY5b5UWcrO
Dbv1OdkVsCwWHMRV2KWVXHYt7fpLW2fhTVOWymHKe/shxlvtSCrQfVrkPN9/FGnbI5T7N/Hjj1Wk
EsUkKspMNhsnheqmAUdvdvrIo1A4fWpQtv0z0i09K32THREhDN0Kznixs6RbH5hbDiDS0s0hKHx9
MipbH/kmNHOopOenIHKCW4KXvTLIdd2PpiG8SCpVJgjl9bUNvmNSsH5ILpUkTf1pinXnRuLxfg5V
tPyOajfIMvz3KPsIADfuPTqpzdP7dxIIQyqtKjuJe+f1RJHtC7tcjeAOBEN41jRJ8UfEcndqf1sn
hKMJZpP6lUF89HqUno/cdxjUXFQ7nL0pF/1T2qjooYfhzyQD7PL2pLbuNS5zkxoWwOErhFyBigvO
PNAHZIXLTWo0DVeayD53yI7tbJStM4KLo7Ig5JZ0bLVRhlzV2H4W0O4oq/zeMYCYo0UKw8Qyo0Vl
uQtv5mLqv7w9ww2SNlURyLsLR5lnf53z9pNUjXJJwh0atQg8G6CNJ0Qg34VAXv8Yedt0Hpx55WSE
6eS45Ip6cKjn2X7Ec0uivVOE9q+3f9PWmVkWd2HgEhWvM9IcBUS7mYbo0o6x9jMN7eJJH/6Doevy
TFOFAmIJhHqdC0q2BFOjoTVgG11wsUZkWBx1mO7NRt6TzP/bEHsdFbCwSOBxAdKuusJzkgsjOeVw
sSdpnGHmiprDXZ2P+eTOWt2C0UhDbNJCC1mvY8IT+oybYB7+bMIygj2itl8Hs+of5a7LG78z60E7
2RZbnhJdN5vuHJW64iLhqNGDEaBij3bnGAccc6r2JPVydahaW88oJ9TxS6c54+Rp7UAfQBEz6C1H
iUvLm8Hraq5QpHbYuf03lnOR7KJeihLVtVAqotPEehIIClE6z0qfmfcZwuw7aenGSWUQ9jA+H9yF
6xsw1DK1SzstvkAu6nz8wukJqHN9awyjvPNmbtxBgHPBhCxLeZ01qVFaTfWCedFHWUFTfh4fx06N
7q15Vn8Ushh2bobN8ZZeJ/t0Q8hrsAok8y3eaClDJDGOzRd0OLObgerlIwq+9s67ubVc6HKQF5JL
XbMkpMoZUMeI0Klr5J7+nCIOMNS7nVG21ov5oEVMpe26yF2Hs9KWMC8vYsqSW6U3K7+UVMWDGlbt
JPXLzbk6fItkOAHAIh3OC/X6zSjRY8SFBIBD1BjTrxStSa+nf38j+qz3KslO7iycop66ZNe0amOS
qCaSTy1decr56uuRlU6huaghTuZQBjKO6HqmD3GeNN+yROq+v31pbuwSQErUEWB88UnXKkNmo01I
Ky90AnmKj9g4lJ3X6/SMi7SVGrcpdHUngVsXMCnhkcMSJiNsAtzNXFfyYoFBG21k+2K5j6H78evd
w6cPe+2xVWRzNcbybP5TbnKmQa9oOduX1H35/hy6d4G7c3Os0/GrIVYv72RWeT07DNEePrzcPz8l
/tPsfZPdvamsc8OrgZa5/jOXWm+yyZgY6NZxFf858plM7u/FvTtfzFiYwP+MAt3o/09nPj4+Ot7p
oXH3aGh7Q6z2dU03bwgyFj53v0fec+c+qO7eNDauIWyfydnp6kHfXD/PqabNhYir/DJHUumZQ6Gd
Fkejw9unZuuEQlah+LX0Na78r0zJgPE6x/mlaXX6J2EUX7CBNj0gj3tCMFtDEaFDEiB6pROzuoZQ
VesdbGzzCypv8w/8KsPAo91rvsQwQH+/Pa2NYBK5ISBdBr14wsnVWANPv54Y2PGW6pjdK2KcGi/I
W/VTHKhx4QpVKdHiLbOdl357WEq0GBEqdBCXNf1n6/UL972aQGk3tih6t+fRqtwhyoxDJHTJ8Bo0
8S6TPDp7Zo5b35YeH5hiWArkQKv5TtzB/4+kNore9GPcK58LDV/dXMjqx7c/7dZQS0mfrs3CdV3H
6VJqqCLNLQKNrjDQM8K+wLUqPTvkowaY5u3Btp4uohkw3iC7rjVNRgy4p9zE7UUeDfNrmwkF9WSt
tc5m1hjnZK60GwVu2n1SJPoe5XxrojQwIP/xUXVL1V4vpg4ue9I7YlbDhlRV1vp8kOu4PsaxHe68
JFtv179DrfZN1o9ZWAkFTIKdJ8cisdvjSGzyZ9ZiHK3qKHh/Ix98PZ6Vf0vLC3Xn9dw0qa2ruMDj
olfGP7E+BHdZG+9BAYli+GdWkccSRrFdKDxS6V3dk8jsxDSxgOQFVWTozznJ81y6aDFIsL57VT5m
c9xabhCoaech1WT0XoQ/BMUYaEsY+xRF7llKL00ns7bNyptCQ/6Ah5L21Wrz0HLhbSUNbhW5MHxZ
z1rzaZrT5k8KAS5xbbtxnsPUKIobx0TM5KTZtRIe2qgoW1dC/v2SKYrU+U6eBrIXFWL8Y8qFjb9P
acsvilk4qh+Cwf0wDGPwMR3MuT2MuVpUvqkK7AGcJBzuJOG03bF2Eu3FLiQx+Hrah7VXZNqc+xkv
ouO3Rj30LhbNkoSN7Tw/CFWrzHM19jApRglCh+dAov5ltJQtPgbUcbkzAjNVTmrVtJBrp5kuwICg
oTfFZZp5XSBZwp2MDsDHDCgWx80pL9oH6Gz4WNeZnVXErqX4mSNniX46lUtwT0UovohQpJ+5paz5
sXUsup4uTJLM+I2UqUBopFWib21Sx+M5r3TnlA8wks6SOrbhgVxRSTwtle3sEMhZah7kPNTxKNFD
VeNeizXJK7UkfphBo2Q+TmLt/7g9hHmrZiJWD6EkNaDuxqQYPicTKbQ/23pePM1l3X6qktq8R7wx
zN3ZHEXzREgSVW7WmPOLbaTOr9Gcp6MjcEhz+xgZqRtJMRvrVMh1jn7mOAwPfVqo6f3YjsPowm4O
bZ+qxUjymBtp6M/5ADM5dUZ9vpFxXgzdUObVO2ACYWW+MvV641WjiW9mReWzvUnlQcndMKtq3W86
J74tprHtsZVPnRcU7kbb60RhfK4doy1cCyiYfa9K43gxKmXM0K2GUe7JPDTiZojKqUZUxM71GPOc
NlfczoGXB42sGjs/A31Xn5U0MnF247GoXXsIu9+1joikG2SSWWOGCJ7Ba+spl2+rbja+9FIQAS80
ksLL+gLJTjMFAeFOYCjDp4FSRevmtllLXwrRqKYXQt6/SFU7f9ISLBSeCkycZ5eMIBnYlMSXZxHX
zedhao3O1atO+1rV6qwckfE1yz8Ynqq5p2LVshffbFyvwBGRgqE2yJ9rmLJIRDtnY41sdu2UH0Qk
Jgwqg5GstUmPb78i20MhHQKynTtvDRJJhqIIHRkeZDBCV82LcIadURlHVQr2XLqWi3N94xFu0DlF
wOeaohFHM1hPu6DdXY/178Ws7JfS0yh8/4QWaWCu8EUyaV1UDWOk7eAykDxqA/uqmUXieLadGD8W
9dz5/Y8wipgAI3iFKSivHwu9q7TJKcgfU4QK7pxYG08D/XFxMjVBXFU7sTjrQ6EcSlkR/2WbYPxN
VZBmOxicVcGzqMEeUiFLLkaLc2be6Y3sqox7LqSue78YMBgiYBHIEoPcu0ITFWYsd9FMGVlVkDxI
Vc6Q3YlTixfLzjfdiBSXnBG4GXQemiyraVWpCGFTQ3Iz+lx7guQQPDu1Y//KqXt+qlvldyOqaWfM
q2OwkNuQ1yM8JNS/cqFoU3u0athZWJVNsdcuOOYqlpLDJBk/396fq/xo2SgE30ClKKPA7V8nxoKW
qWyMVn4xWzX7Zgsn/xBqnQme00m6lwrt41OftiXvziS+wIVIqsPbP+AvrvnVOVyAsTyVbFhcka/y
GtWUzBLBX+ASSZaM/lKOv50ap/0564X9PzPSea/k3E5VN2+a4j41m8i+n/RKk/wukuzsGIgs/iYH
hQwgYKRs8vbvuwqMlp+HmR88FzrvVwcYQ9hJxww3v0RBU3iFqvGOtPOo+Vnl/BhCSzvYtsi8ICj2
6HlXoSYjkynAXVgAyojAvo78SiWOxrDuc9KQQBwkrcgPWVUNJyO15js1Nqa96t3GrqMjg8Q2kGWy
hvVeQNi6DuqIAQs8sy/lJAtureojhKdsp5Dx9x5fLzocbRIT2twUnFeFDDyVJvDfFn1udQ4GVx1D
+ABCHY3Q17Wu4V0Mart0iVgWzm5d1AgmT0nzXU2T8oOMRdizasT65M8Tegs3Q48Uu1vERhvdaE5t
fc7b1hyxGanS74BRsm+ZGoCMmwTTOwxqqcyHsdbmX4WQkJKthgDoDHK+SoYxY9OoX7hS+s5N2lkM
H5qIOvDBaqEs08NFv8El7DEp2YIB/VaHoSFc0gEr9vCvTRyXy2Do3LDEW+iBVyH91CAyFrjKZI9f
396YV+8X2wNWKh0R9BVh36qvt0dRRKaICkwTYuZ6MOeg+2zEUnr+D6NQY6VZDr/r6p6VrQRvNTnL
L3LWqTwjsXTf5PWeZuq6Pvf3GqL7yfNAEnLde4yTJDMzEMuX2QriU5YF44F4R/ZFnPSsvxJ4Uabq
j1HcxXgYGvP3qLG0xxFUhP/2fK9ue77qItZE5AdFFY7d669qjoFMnRRUSZzq0wGrK95SqQX5IGvC
T22JPcnbs3Mctu4YhuMo6LjbXhE3OWnOvMCaqIGExf9CIx/OiRTalkt+aR0DvdS/wz5M7gMk3/fo
nFuHHrWohTcAuoUI+PWE2VoVh6wqLmY/jbeNnA2gGQOM9wZnT1x6cygktCnYM9qVdlIiVaR7CzAO
qXOb8rkUwoNCikKks70TR24soy3Tvkfzl6Ic3aTXsyKLCLUJNajL1DrladLT6lKllnlQaGR5VR2V
t7IVFDuDbsyPghLaQ6By6U+uY71Gq00i8zm/IOTefdfwOz3FTd/1bqzO1h5uU9l4HqiXIURFs2XD
UpXCGRnEwKZpSBvdZjCUs9k0uVu2GdKX8SS7kEGSQ5P29p+RRrRfxSA6U1NubxIoWiepmI0zVbBu
0UKd3aCW97SyNmILwARUg5ABk0Gyrh6wRZdKEYL3JDYswHnIh+ZclkggHjEOKZ+xmmpfZtDpR5Gi
QIaWSzbdvH2aN7/R0oTnyC79zNUdWduAqRpS7cuspuat3BtP2J+g+zrm8PDwz9kJ27aGo2tIMZim
+LVwZmXWxUw/M79UtiJ9tssWWQsjR9e2GrLDbE2d2BlwXadf7s2FJo2VKQi465Z4O1SFk+UdiOjA
rB5AqYWHvKsiVL2MNPmG89V4zOqusjytcKbnoEuGM0y6cidG2tr4NHQQgCCOvHafVYWUNbkOhCs3
2/g2h1uHKvRQu52Uxzv38+YnxpeNSJVYDGji64OdZ/Jc2+mYX+zM7A5WGDsn1HiyG6cKrdtubqxv
b++gralR29eBXYJ3Yo6vx1MjUY2j2cO2DqP2OyMZs4eut/7ZGIZG31nOrcmxfTh09DNR810dmB4r
8xCDtBQlL7zbUyWdT0qt1qcS2Ruvt0T0HyZHnoHfKiVNdu0y+X+K4JlSpFYw48NRcVJOc1B8HBwh
DjGGu1/e/xn/HWmZ+T8jgVlSwplw6NIBYfABHabUvai74U68VzDdWjHyCYy3FrqtsT7zaovHkKOQ
cU9tVbolKNH7rO3wLINb+fk/zGpBJFMNhT25DhYmWNVYPYO9S+Siu8QWh90vbe63EZM/aaeSsOy0
Vci8EAI0ugZ/1fRWnzClVCZTJUoufRT23mhr021U2fNOKLL19RbZVkJzYyOvHlsz1jvA1qigz9rn
ZI7Sg+iM+VjN7V6SuzUhEhzSDTKrpfP8ek8MmUNGXdMGbsMMzSvKyRegYXv4yI3Yio1A8MozAJZi
3QTB3t1MRI2XHXRgVHflNnJ1e2rPxmBGh8imPBvXQ3siINy7qrY+JRE6BCFQptdqBbmZgVnhUUP0
LYlhA8nTDXl46mUiLY9vb8TNT8kLBwYJOMAVMaY1BRZmkZldCK/h0k8diq2DtQed3XxtiKbgE5IT
0x9cPaeot0eitZaUI3D6Q9ImM4VSOfo0aXNyJLjMEhf1re6gpTO1irFvscO2yh3m07oJ/vfNWzhP
kGN4+K4i1qBHLZbkJ8OpvlPDQ6IGpqCWnujHIUHoAsiSncM5l5BxcMvCafpTWeboZacpfsBk23nu
AlTpz8TcezXFrc3GncMvoyR1TQVohjApApUmQAEY/3Y0a5oYpiU95XH5cwyE/MNBCvD7QMth5+XY
2gBcDSQP5GnX5HE1sE1Jc6rsIuTBvLe6Mf6KEM6e8NlWVM0rDzQMNiQ2Mav1x+pELdIqzy9WbIW/
8l6EL47UTa4ikFAAoCZcR6T16e29vXWMmNKi+LTAjdeXbKdj0GR3iIUZuSHf58qUV27gWJ3uAvhT
f7492NYCLvqC+M7YVPzW+Huzae1ZzhmMHwNhW4vH6oQaSUB83ET6CcWp6EHU8uhTn2t3Uu3lAl9d
8AsSnvwSCQUqPis0RFRlIZKv3Ic0lPSPtSL9TkXm/MHoLSIH7odmp5W5sWdejbdazSYK1MFZWuBd
pgyZW6jd9NOZ1cR/+5NuDgPTHpYSIc1VDM71D3k20lLUIUrpXqphw9PE3Ylktq4m5D0Wni7AIv1K
iZ/VlOlbYpI3ROow3CBjRSlpkhLTN+PMVHzJNGPFNYreVN2o6ZrCxcMpzvwcN7t3t6ORQ0McGPg4
6ScHZfVSy1bacPkRM9Zl/l0zUjyq7d70wDSX73+tMc7BYIM7Gc+ZdWdGDvRGSzpkTPs+L790pU3V
qijhnmaT+R8ig2URQVEtfaArePhAc1/rMwpxNiomnyorNR6jpAp8SwzWTtq2VQ5aioJcNRQlOPmr
0ACTmUIyWzT7jFbvYTZNav8nT6vyZyPX1Z1IlOCoZG2NRAQOfQcIusNZ1YpecXFK1Hb278b9w47C
CxpcIxonjvM6TJnaprIlhSBZNaPwa99MimeMZXPJsnA6vH1U3h4KGN7roUpMtIfZAYQXTUHslX1f
+0ii5Q+SRuL89lAbVzmsFHQyqcM4C/7m9VCthtV0uwTkUaqAWbJgv4goic+O6NJTje7+zRTtYSeu
bwKQS4BR2a8kcLzgr8cUalx3SdFQShcB/n5BaDyTN8p7itPX9yjDsBkpAC1x+Tpl06LQMmaHWuIw
2NMhDmPtvh2lwg+kwryL23ZPpmJrPBXhTAjnbFoqsq+npaZ1qc0KZZ84qhS3rZTgXh2j9EHVBhP8
ErZMby/d1meETwxQY4EyEmG+Hq8whdO1NSzoNhisT72kpA+drNQ7o1zvRSzIsDWh46sR0azTqFgn
lzeR3LiMhP6/UGQOjmkfiXtNTndkCK/fXEYiAV20Achu1nlAqtMunCLgcxCWql+zgyeXZ3WycbID
QVMAVdyzYdB9im3sSHeOwda3ZMyFWETGg+vJ628JjgMuuwaorsS069wKodzFotrDKW/tkH9GUVcr
pgdRlE9qwY40OvkpVKf0WEXTdDSV/psErH4nYtoaDvfOxRqDiPAKX5v0BOZoMCCkPVWdV4ySlbjY
o4S3sdm3p5a/s6OOt7WCtJ2JeBXgZlcAAbPVlGCE83pplFq4ZmQBsUGhAyFJEXySYAZQlBySb0PV
Onv32F9DyddREzUncFHsnyXpv8rvYIv0JFT5ZUymDmyIRQTldnjNK95Af+S5qlOFW1QGiaIF/SUV
vXQHJwSbNKxGvxLPmT8Q8E0b1xZ5kiODFgw7+/uatwLlm141J5aQcjG4eL3JbDU1RpoN0EfBgnwM
0zI9js0QPKOQNdzhSD7fAPHCIj3DsKbObdlFEVzzwqG177PSinYO9t89vf5iAHr4RSTF3Marn2PI
oKHiboDLjVxE4fZmHjRekmr6ZcxHu3H7yChiH2vNfDpKY1mVvi3Ql3VjRctsD1iTnrt20Ji2B1Qc
X/NQ6aL4KUma1vK6IcHtzspnsFdxZFPhF12jyjtTWE7lega8ycQgXAnARpcD8E81KartqIwdM784
5H4HnSLSsUe/Csax3dyrAdpRToYM4VSNBQq/zZ5S8sb5MrBvxf1hAcheZSRYPDtTEqnFxR4a6XGU
h+6oGJlxasrJ8agJ7YmJbgS3HGYNbU8SEyrp6xuSwyUVYYh9UJ048nnCBdKrDe2rLpyy9oxpnjHh
qkoAHkgBDA91beRfYNmJ9351ELqcskUCCn2Vq3e1LMzsr2XSGZ/il7rR8yfEFcyl7WrcNFWTP2pz
AwpMnrMFj2Wc3371rgIW+lMLAR3C9+JAsG6uMDETIxphnh0JplEJbuyR3tFwT+tBHHMVA12Kp3vU
/r+3x6udhhz7AqDlgbIguq4R6sJ2ZjuRE+fs6Iha3mmqCQWqHVM9vdUN4XxBzNxGQizrY9ds7Ppp
6CvZdPO8TyI/RTTukVqeLN0EzkTncA7S8FPB5n2QTVR3Z72db4ke1L3842p/8qORvEDKm8oukm7L
df3P8aBQLURWSvZ5qKOvCfaFJ90K02OLkITXtXq9E7VuDEdcbEJnBvx+zRjDcrINFjveM1qg4mNg
ta1Hhxh3+SmUftp18/zejQDVGXACRbVFFna9EWwrlAcdd+FzqRUaDa006O+0QX2RskB/ypFEvQEJ
2u08qVfREH4vuBrjKEzlVqdm+fqTiryqB3Ij5wyWazrbem17+oR25Tginfn2/K5CEoaiTAeHk2Yi
/Z3V5Tb0pQiDVrDlTFQifRvtwvBGBwPy++1xrpcNqgIktIVqxAdd6w0OBqeJWpV1rsfM9hM9k85W
D3oqmOP42FW1srNNri5t1M9YNuS66ClTTl3tyk4d7TpXW/ts9GHzwUnL7qYGUHETGlV5UYQzuJJV
lg+2QEl/0vK98vn1/YEIDMkOSofUta/ALbWeOfLcKdY51+TgEeGQ7Btty55RjcL4jmwmj7Jj1aH/
9le+3jgMi9gbjwUB0lWw3jcdngRwLM6RJc2nFHyxh3itc0SpPtnZOBsLCv2XIIziEa2P9cYJ8xBN
S22QOPbyZwDa6nmMZeuI2XvhD5XIvrw9s43hFmsZxKCAi3PyV2EEWph5uajunxOzGXMXMmH7bbTT
+EGUOTYP4/RuPBToCHiZLCJt/aWj+/oMTi30TCoBztkeC/uTVFeym6Ao+gLsnO6O0vx5e34bG2aR
M11Sf6419s3r4XrcJMlVFeccLBndCJP7YUp75VGTrNptHKU/z7LWH98e9CqSXuaIDAadnkULYB0q
QkMBnjI3zrnLdSc8hfjoVa6TL7CPGZRRekYiVPpuZIXyo8ybbs8H+/ruYXjgGYtm4HINrdYUpd9+
NE2u8oZJHydbS28CJrlTtdoahX8d8V/ecQ7jsrP+eZ/sRNP6oLOdc93U+tcahdpLGYfvrjsabBYa
PgagFpQj1uXUPGxF6EhQs624oAwvteqhr9K9aHrjfL8aZfXF7EbXQ+r8SPZNTnuonQrkZKDJLlWH
vWd947MBw2ZP8iawOusLOyzZ9nqIXrPVzbWv9JN61no72LmwNkdhaQC7qtS/19wvEVXOKBHR05/N
57MiUrDy4fxuV0wWh26VRR8HYgUPwustoISKktcNUqJaUnyZuyA75Y0Se7VljjtRKxko/9brGI44
fcFkoKzIvbiGDKh5PaoixpC7HW3r0Srr8GVAHeVRmeUocXstRcAqLmJduGOZI+EHLkTNvhSDgWBD
MPQmSMgoAjatj/ENcjH4eegUJR8jKUv+pGoIB4QjDZp6YZKl97GJNp0fJb38Sy4js3ehaqgfrc4C
JFpQ1sO3NBn0+8jOs8nNderPbkpIi0W4hHuMBag59pwuHtRjpnS1+kxQnsuugcLTcEDc3iLQzHI5
8csaD0oPW2F6XZNVmk/mnBYyOY9kZQdp1HnZnF6xf+t2KlewF0Lem7QR+pM99eRGbTg7sxuN9Tw9
EOQat0bboEc6CFv+UQon+RNFmvUBAnkY+KOEm4Fr4qvzP3ihxccsQ9DwVHD7P6LAFZT+aFrgL+Ve
SjVvwFPoayIV5fd26HPHGw0jt/1sqIIRf1Urek5tmDV+B/3uoAX22N8EvTDv60ES3aXs4ybzpTbQ
XpIODgalem3B7ESpdBh7TYSuicqndEyVuL7LxdjG3phK6fcYObT4pkBUTrhWqzTOEdf1qPBsR6rB
j8ZIicB/EYjZ9apRP+Kep9R+IDq18vQsr/Xz3CIZhlpY8rXEdaDG3zOC4iLFc1+7RtvZpmum0SD5
MMqs3ktK/nNtyagekcSWUr8OoKL7JmGbzCKZEhWIjgf4YWrAQNErmrRbK7dEcy+p+dR+aENN/l9R
zormpTWaHu5Q13P9pAZpekrMEu+WkJqV5IJ1aX5VrPPgjXMaJF7dFnBGdFuUH2ZLjJZrJE7d3Ejq
/3F2XjtyG2u7viICzOGUZHdP92iUk3VCSEsyWUzFnK7+f6gNbGjYxBAyvGAYy7Cqi5W+8Aa9/hed
izy5NgzJUuiQaXxLuKn31k4rXX0zDDalGRKT9hV3LQIdIOEq0FhO7nzHeifJIEkNRfo+glcqD5RQ
9q4UEmU6x8Ba6OFtHm5b1JoKuUzc5i4eHzWjjU6WXTYHCeLeTezyrJDzEGjd4fRnbuEJDxw0dPpR
hLB7FvrQfRo20XhkyLQ3FPkvhYdVEI927/PbCwNIVFpFjnL+ouA1ReYBSEJkF7Kg9kARYGcoQiyo
8lRqdur0qt7K0Upr5RqlnRGkdVOcq9qOXxnd4B0hZ3YiOngHOCvwtuALu70oO8vGcw9IM/4hZn+y
ZzU7WdLKvytFnL8a8YxsDiLWnY3BU0bEgTj/2mHZhFg5xFddDmV0XZx2CgvcPMKaY3ZUf9sdZu1x
rG4H90JnHVjhHGtd4g0iqTCvey/wGpzuXYRUfHvUzf9ZQ5M92HNhhIUdy8ehnn+A78vDeLHLh7HS
+6Br5PDwcqy3E2BShUXNj9iZlvo2DKJDgt3PErvX1q6weYi9BJx6rZ46x5XfzNm2LsRjR0iRnf3E
oCCcV4vhe55nxIW05MCKrz010zBCZ+U8LDFN7l5xDo79/XaiJLuW9XmSV6H3zRs/Ly4SjFalX7U4
zns/iadIfG5UiMBjmbTiuxyjI/2M+9mxnegxU/mmeUil6vnBjEuYpVM7aFcxjW7YoDF6inTQ22lZ
D+HLq3e/qVbo0sqsZnb3IlKRC9DTxHfgSrZi/TPEUfeZUPloFEDg2+iFqZCA8Nf6Ke8wFxUC27Nb
04dJzcGtT3h422ddjSM76BJkNPx5qpx/s7LTeBXzLnV91Swc92zIqEoD/BWcTzotsDikYCaicBpj
eJiIWU68TdKRfmbobR0mPcbyeANL/Y2Akj7hdC2JihBsNrOz0o7WW6/BAvqSl3P3LQfm/EtLs+Kz
5c2xfvGoaHtXNcbf4ZXBxWgGBQ1cHiFv0n/aXWO1ZzxNxq8Oco3zQ4VOk3OKqJ79U2LHJOD65u1y
7ow8Py/aONBBa6TlXFemdXXWvHR2Q3tAnuVR6Vue9xj5IzO0zFx4gaqMPdIh+PJEp0ROwGs1Iqpv
BURbiW9JUae+DuDeCoWrdLrfmF7zoW0hCfM8u0AAkFt0tEBGPQk5Qv2Ggx770CQ+oYiMfMWzZ903
8zjT/pkKaUuA420OuSMz0h+WaEQU8HJm/4vpIJnnUnjeV6Vy4X14cZk/tpoXNZeG6EAGuWm3ybmH
o/4jK7QoP/fW1L3XsqpPcaIQcvJLeHK5L43eeDUuy7g8GpWXxE9eprhDEIGB+mqNwib2SxwEwQsv
Wx4TdR7z0EVgpwsGtcFN3uwj+bPDIRiDRYloY6iJKFPgNhvVK9fLsyFA8mc2/XSKjV9LXhTfsq4z
HnG7keNJz+Op9R0njeuHNGvVB2xQ1c7vvQLcxFgqP3UbMUpXa6xv8+gpD9mg5z/6pq2/NiV+GfAF
3qNmJPtImA95ZHgf5syY01MbE9Od1jsXtq9dpKWfLOnwi0Wvn1KjX7S32C7Y9snVhz5/hx8ZtrID
hMwmrHVl/jiICYZOkQ/DRUlnYZzMqOjQMqiE9wbhLaWGsz0K+g720p0KV0+Ta9kbkQww+Ky+5TlE
Yt8UjdWdW29RswfHjsxfcqq8OiTTUkCCJa2ZhXm/wHubMis612pclYHemb0Iy7aP2QKqMjWzP2pT
+z6C+r66sUujfqXGBNt+V7aWE45qZGQ+BpAQtadF6R7sIV+8B8r5SGlOWPK+qZXE5DTY4/tFRt5T
K031w5zQD3yo4i4XfjHY+Sf6VvnMappxc6o7140vrWO036CCQIaqYFgO32N9GbWw8GqNaD2brfqS
CMD0hWibzF+6WiZBornVGLrVUDxMQquakKtef99pibW89pSp/aeRtvfDwSFCeZyWQe0ekyQmJFdi
IR/HxE7cU9ylIxCZycg1HwJB96bJjBx6JdRr5TIraJzBSoy8T9jgTeMHBL74lHrKDud88pS8kQQq
3QfkWUX7btHLNg76nHzwxqrowNCX7kuEdpx1Mcul+ljJpl4Orue7x4drk+Y4hxscPo3sTYhmo9rd
l6vIFtpY0B5iNR1OrkVlU9Sl6XsExgexzN3Ts5Zr1JVKSV+K2sYmlhnVBFfwDjpxnEJa7xTVeEQk
cwlieIMH9ZOduVFrpwwAzQCn2i2OwhkiBX4ZXmRFXBcPdVZmpybvukst1SqA6n/YBbnLoNe5Udkn
gifYBfz3/FmlV2nZnRizm9mJfA5rdPgUXIWN/F2hpEvzS9cybs3E0EeaHFkyvy0nHHqGZNY0f55T
hCSscnIeemd11P3LZ5ifBmWR5341c4F18/ynRWZSDImJ7auSuy2mQ1r0ro36/v1/GQW8KQtMGXur
juEZzaLYmUsJoderUEET+TV32fDz5VH2ttBv3ApFcviw29LL0NdWX5Xo+piWXF5F9fwzd2ZMm4Xx
12a560zgYdE+dSgybnsoZjouLTKFGXLNUL2GkjwaxoHi44N91Ly8K/uvQzEZTMbAjd11DTs67yqS
sIARJBptcd84/3jwgs45SntfpLTtT0x5uFYihiKlABY4iELv4cLrDwBWQhGItgM2ns93yDA4lpRV
hB9r59TTpSiF7flGrXrVyamiMvINqqnOuwbHtV9uV2lZ2HnUhLD3iyCS5pkL97pLbMePNcX6a/Yd
P44KGF1VNta9ED6SJJ7RWjYnK061W7XY5oWyiXKRmPwdnJS7dGMdah1kVZYGhrX5DuhvzBQVWAjc
N2FgFVr+2i7tzB9HGnV+ElGrke1y1DjbW35gPfQH16r2HQesQzEcyWWks/FKtk6QYbkhxtq+GESA
l47a6Sd0b5cgG5OLlhxZt9xflAgE4DJA6gcY7O5ycIwR368KOHatWPITvkmKHyNn50eFkWU+Dhrq
Qba+943BnIHAp0lIXrt+jT8q23iXqZHSgUKdLCv6PCSxEuCaEflZNxZPfZUua6RdHVQ4768NZvn/
B6XM+XxQKJS0nVKB2TtyxRcLjeDHsV75fvWhOvJd0sMewtoYj9G1anv3qoLUqnsX/tVtmHTCb2oW
b9Qoaw4Q/utOfFaw/T3K6kyIDDpqZ+uy/vEVjaSHzRYxIcqY+nvMLotzO1hlgMKJqflyKuxLmoxf
Fa31Ti/fwHvzI7EnOKT9es/2qhKueQwYsxve5dnrFIn7b46w/tMo1L9ZFk4+L/nz+RVDpkQO78lt
oHwP26rpufG9/OHlueztxRWDDMAH0O5d1c0tcI+Blw5MsBbBhEjCSdd685SLBkWfpbVPg/xr1i0L
tyLO4Cet0rFbSrojQRSBfIScV4zjuRNYt1Vtk4R0NZqrszgiHMx0Ptj+e2vGxUUzm0op79nmXisr
+dsoBSmBqY0+93pmvqMkfKSLu3fIEAGFo857RVNws2aDZoilQQz3lk91EQCh0gKEe+r3vSmPRGj3
tj+hKxDPVU2Qq/r59qCeQPcca48bifUg/LGvMOBrMggPSDNFfodXJYhomZ8zQ8Rf/8Om+Q10Iari
zd6MLQXNv7YHeI2hqxO0VefQlTenU+50RLWTyJSAVFj99vKoOx8XxgO4JkAWdGm2sXNRJKh0jdzT
SiXcV7mC+ELtKOk3RPmPYAB7Q4GsYAGxyGQxN6EsgiEdoSgfd1nMLBhm3F80oyjDHpu0gzB9Z2Oy
IxE2dNfH/Q6oYrhRa045xmt6qb0RVBgfG+SaDoqbu/NZkbOrWCPN/82CWR1UY04iKkZtEuGKHMU+
nh3Jx66fjq7lvaHwP2ZT0lRFOHEzVJThR5RBXrtFnZ4+zVNuvYuKZZz8LptGcZBO7Xw87hJuSDA+
UAC2ED90CAwvHlEy1+1MDUYjEWdDa47IgTtT4iyvupOcanwFNnfHbGeLpI+a3mSufMvasggnpdCv
aIyPBxnEThyEDBQ4G9YIiOzd1ViDpKznOb7VmT78iNH+WXjJGo2+vg5e10czzKvfVaXj/M+YS7V5
RCA3PQIG731UmCl0E1Zr4ztxC20waqjTZYzDvD2D20zis6nII97jzihQUVZgEaGtdpcJd4ucyM3p
jqQoFDx645RYgZNW7lHcszsOJVF0g7zViWKzeCAyps5G2w62tNAwa87jNzmMwIPnZec2BvCI5RVd
EXvtYj2/jTU3s/WxUJSr3hdlQI/WwzReW6h/1fprt0r1IMGx4G0McuwgDNrZnNzz9m/GDVCMbTqo
W4k6CKSzbyKOkKqzlOiE7r8b9vGSHMStO5+S8jLvDeIj+AZvYSexMYw6aQGGzAgXvG1GR/sOOS49
GGUnIiEe4Scy1G9y9vNPuYha9EofxTfp4lZ60upY/2Vltofaz5Q37hnCSjVdZUx15u9vyf/HxqIz
CERqiz3Ly6GRrg5Koxup/HlJ1oRiXqpwKpXk+tdvGbewS9iKriz4oU2gMGqtyMGxYVJQCcx0qXiU
YBRjccY9S/8P0yLVWNuQwL7uegPZkCGkHzkxaoZxj29PntgPMxxU2sqiHI9Eoff2I20qCkBgkCG9
r5voj7B8bCyvUUQrbllN2uigzxSOdWSFrlCOWmN7+3Eto4HVc6iFbKMtV9c6N9cXqndlFD9RKp0v
ijH++/JK3cOqbTrF9KShJK1aStsHTXqNNdrUA27Uc6pTamTNOxSjiqBsRuM0pV0dEqfjcZsq9ikS
o4Uy5/zXQBh+wyqMgFwe8jv6tgWaCKdP1Yiaz6gW9TU3au1ijGj113E7H+yWvY/K6V6lDjUegLud
qQhPTUvEVLM86R7cKZ0vU+aKA1bp7leFhwx6jO4f6i2bdJTUgJ4xDIKbWml6mEjdOculWHwHGnzQ
q30ejgiKBRIRGr+Z++JdHZl/TV5avypsEMD2yLbdQSHFPA95rFYCKq2UZ0HJFsClHH1AL/nBV907
FVQeuTvhwwO83pz3BI/1qm+b+AZwFTO6fnb8Zpqab3N72AzcHQqWN5A5qnZ3eXHtGIlpwTG/QbpP
TzqqaKExCXjQwvhr2CrqKoAsORyUO+GmbMLkVVzM8HKtgGPfNx8AzjifESZBLMGzE/sgNFq/0Cbd
X1NhhgN1gI7G5oVVON2OWSLpouTdcFZVtfeXlYKtN6lyUcvK/fHyud/5jIzHcL8xaHfHXlX6NNZV
NHP6aikSxIf17pVBoe8tcK3oYHfsPHmIx6xDrcDxO4LuYFYjnIWV8giwIA0tYr0QhQSvRDghK/g/
zCy9IHDrfHh5jjtRC/wUXgRqGRBXtxV71ZJGhXgsaY4ul1OjV4L7Tc3fGEOronGbtjTZevVNmRfj
30cttF6Qr4SwsuYJm/MwFYXCKbGQQOjGKbTiJAlx3sxPU3HoPr131bBHMdlcxRmpS22umtaeUfLK
8aynW23WviPs6VTp2nROS9uGvW/o9bm3pXPTFYBXoZzq3n6sPaP/8tdfew0NaZLQArp/rirFEnGu
K5hnRH3zlChZG9AtoG+dRb8yHa9oFV+kcJpgmb088M6VzsA2xJhV9/xuK8tsMebKph6XFLr3BFXc
fOqqVJxeHmXnwJDGcqOj8cTT4a6b/I+Hv4zzmjeKfpNOieWjpvbjWY/nVUvjUEN2d0J/DLW5C3Ci
HZyJVuqtmyo79LQlDx21P+pJ7JyO1ffaJCNbFVZ/cwr/mBAI16Rq1zJtNo7Fd2i78Scd+s6lIua4
mmkpUhiEVkkP2u7LTy9/zJ3b7tnYm/OhG/PQqBRNb2ZWlCdkuRwKSaTu3B6aL/i2B1vknku/8vUp
/FP2X0P7bbVR1mk7twqiUgA/4wRARJxf0y5zv9AWwWNy7JGz8ltAUqE6RzEz93LjlRXL5QnVwOII
0LK3l1bJApqJSDwjlPJ8L6Xmwupj+Hjj6Uer36FD/GSDy6h80xj7j3//raG4w3E3LGBWv++PP9aZ
FtNkeEA00BWqvpVUy85Jim41JEcR5tr019gqvjRKJeu7wlV/V4n0UDACnTpTixFedUtMsw1Sx1TC
JLatg67W3g4mIyVqJMF27szb9aSOxsTAq9loQIoAF42Sd6Mi0UxPeuA7oxPTdG2EHU0h2Kzs7/cw
0cfazuNauI95KJ/Pk4Wc4E0Viw3sqP6lzkjdWHrVv0udND/Ywjt7BkEWzIJ4Q7mDtk+KNhrunIM8
vg3N0L1FNcr8t47H+p9qUPqjG3V3rJVZSqvSvgfluRb9695GSKdzrOlVGdnWVQO8d+0t6JUv7869
oeB6EJBblJ/uXsoyol1naFyrSTckrxdlXM52XAwfU6XWLy8PtXOtEuNyc8NjoRe7DeeycrRVGVEl
zCcrfTsBDH4AvPIf1omwlC+nw5zaWaeI8nHtqmuXvE7+mduuDjrAR09D3xoHE9J3DgCQBJ5b0hko
MdujrSAhl0aoPNxGd3EUwMuV05zkyFVynoALicBoirQP4JqBGdNLx/4RlSYCv2ljqN+6BdtvUhM5
g3C1tOxjW0z8J0k32pijKEOLjm8e88+dNVvQOUcCYacoXESterTDTpM+p0PgJZ4iQrys2PCxLIxf
uKWP6Vm1IgwIROeCQnp5FXc2DC37NfaHBIV59ObuBJnWe1MBkQEZ1foEo2s+eQhOvkna8e3LI+19
XexIAVCipEEitf77Py5Oxc2itkEtHv0VHWVjEKwXd7KzCx4NEgfAogiMPp5wesRg8eWRd55HgNUs
KhX6lQO5mWPvdE1U6BLHuiEtTinfw6+zbLykXdz5RakOBzPdORlgggEImbxI990j0Dkzpk2gxnvb
jE9SRstXkPXeQTi+t3K/+eJra3inwaEnyQIeU9yiBX5eOujje2VEmAzh3aPIf28oMDH4F4G5Jc/f
Lh11QiuOVQoKjS3DWsTNGY5I7meQ9Q/Wao37NokbJNy1gwnPisd8/bZ/7pIZ0r2qR7izmKkyXuzO
qL/qCiJWgScjcS6mtHgHzbSK/8M5WNFP6IERwN2hcepRc5Y4dRk3AeQIX2r6p4im133k1O9f3o27
H5NXBwU/Ioi7OgJdASDEliVujhKnKM3FZoDaqBnMmjwKsvc2/roFqWVTsbh75Lrxd2N9Fmj/zEVg
w5X9nke5GlhePL9yagooL0/ttynSdvWwTiAwgk/NdtmcNLzEbHCqKAA5Y2J9pemgf6lBAb9TQeh+
saoi+TjlNeY8wmmSASX2SP9Xgvb64EKsUQO1d5Q5IN7BAdYZ6vKKFkE/+26LG+OIvW537lNn+D5Y
rVsBqKknaE6TVRdho0vr0VxK88imcafDQu2AiaBnxN+25UneisFEMSa9lb070FBXip8Vee8P6aTN
EJiL6VL/afQpXIA/fzJGt10OHqW9uwQZoLXstDJHt+ehtdzJaWoHZv9iyS+GTY9YZvF00FbcO3X0
L0FNsXKrAvTzUwdJqBtwGVw9fucS0KVoL5MoPnneVD8AfG4CDzPuh5c3y945oOi6IuvpYN0l2guZ
ZxuZtP4GR/kB5Uh7qrI0edDzrj8omOwdA3flExOCUXza5gdLTIGCgAs836Iq31zF1L4bbZ7F6Jot
8tXYlkdaY3tPnQeA8Dd0AIbg5nMmHnYotrX6wSdN9YYjMQeewGuqUlzTV6ux+2y0ynzKc/buyx/1
fiENilkQLSFJ7MA4WwNqj5Tc1J035if8vUcA4O50cjEuDqYet9S6sJKD3XM/XQYlj4cOiZLbXat9
qYlg0hRHWCXqygddMX+MdmYG+RLrGB3l1ps2klaoY6x6UBfaweExMidzFaumZ7E9He5sGY0YcWwx
ZZV9BcqTW/4olgUWIrYCJyjJ8J3TJkN8oPOUkXvH8j5HbStf13g66X5LCKsH7ZAnR1fvvUAPfS+o
FSt3xNgBkaJ/ruskheQzVup8BiVY0kVHRj0KLW0of2EwJi2YEkr6pp278kcRLwREZqcb/2TAPxaf
zmGRHzxy95cJvwl9G8i+ZJVU1J4fc01OUsl7gmm16LsHY0De1G7gJL68B+8PNmUFsAPIE+yJMzpl
CqhKEm55UWHdBiVzk6DKhaL7vekVR6Y9e5uPFA4MMcWIVXXr+Zx6rRBur3BFZ4lQHovcUn1PzacT
yaR6KVRjPvexNB9N5H0OQpXdeZJMgTRCuPTOmwgKDczHnkY/aEeoDQMYqKbmGVM0NJde/qR7k1z1
tGEHgUe+q7fURpsWMCmJ9eKkuCaQWURQRp5ihm6ulLjBzZH7uY7a6jFdkGw92Db39yetF8IVVP1W
pOc2fo7T2E5NVvBWG3MbzLnI3jmxk/iLHNOLqWfJwZvn7N1idFWpbiOOsirzPF9TwLSzqOXqgD4Y
6ZPQu1HCAa7KDtJIg/w7toxFw+LCEgkW6UJOzelYfncyr3VPjttP8grdZG7eI+4G+2UxXNizySjG
14OxdO6XQYxKd6JmlhZPi6NLbsUe/GZIfmcpD42dTdEFX2uR+W00a16YmNjfnafaa41TMYDKR8o1
KlufUkVvQJAY6qfRHtIOK67IRvVL16LHIhugTUh3sb/QjXZjX03qcqX+SPMpqvpEDUDyDxWk/k6+
zx2Bqug4KYY8ob9UiFOzwPXwnbyhZhbzLuJoYebDCm810BkbaPwpTFpICETA4XA062djQrfJHn5Y
8AT0cLQmhw5nM+QccuHOTlC2C1ayutU1MANbpRzDRW07GCbTkNl+tViDHuZtZLtnvReJ5ueVWkyc
38SsbkpaTP25Rwy/fiCOMz4VZaX2TwXUlSqsp0F9q9LhF34f2UMSLt2oGe9fPgJ7p21V7Vy1zmji
bvdEj7YDLxft9jmNjZCyDq6EhIeXeuy6g0d0d6jVtoT7BMmj7X7vaFbXws5pt3tLceYCawL0VqLH
Fmf6lye1d7LWgXAEpL15F3dZkNeXQgz0NRF5MPy+sdP3JCH2pZvc7odVq0dQtb0XgFIxrbFVDvgu
6OqcZQAzVEObLpzS8pUornF0VDhKBzfW3sxgMFIjXhmhd3pRqt3btBFwbV/UtAlG2rFhr9WdT0Vu
ILifj4TE9taM1hSATeq/PLubK2OKTHTEXVx0DHWpLtgp1aHMhvZ9T2/z9PKi7Q6FGBZZFZYRdyIg
MQ/NoJZJerPVfniMkQe/aZXRnubZNv/DTiRAJv43YNZqWzOFcga/nqcTX7EszZPSZqZfx0lzSkz4
R38/q7UIRGvSXrPvjVJ0Z9uTkVQIKc/FhAyfMk7pAzJiUUT+hdD5y4PtXPAQeFGfozzyW5Bqc8Gb
2ozgxOopaLhZYCye2/twRXofhYbq0iEg/ZoU/wgXcZ/N0U4DbmvAWCChM9Z//0dtocoliqMqoUIx
meIHHZv6lJla7fqNNWGtTWE/olVhgyeGzerZn2Kl9w7jwnvuLXAl/nMEhCnoI934/Ec4asOVzNNy
A0rtUK0pa+W14o2okFZJnb9Ch8Ut3sfwgxt074FNBjjcVJ8KVS14egV6LQdLsXNQgSuu/klr7ZP+
7vPfM2mFPthCIqA9SYTwEF/0m1TqvpU02cnuoiNy1U7vaHVMgKPOJqMsoW4+gFePgKkcoolET3W/
m73poe4X10+rxAkzq84ebEdWZzNe4lO2LCl12D66LS5uiS9vwp27UCdwBOdK2Mj/Nj9EGyxVFC5Z
Wprn/YMTWeKdV5jR+eVRdudLhZW+Ch1lhAY3B6uhE4goMt4hqbtCEdzCO+PpbGJ+jkJKO7jl1fEq
xABIEYLGQlokbsG4mNSeD8KqnXsLbBIVJ5oD/JTtfJGyk9JB+OE2zVMcovTHZWJlS4DB9lEhaG9T
Qc5Hco6aPQHcdlNVGJrpFZ82w97VLwBGBDPr/jolyPhpx85w8I7u3Cc4FllrP9LT0U7anOxCk0un
1CK95bLXlcD0XhXIT+d+pMbGz6FU2/fF4FYH+2d3ZYGssIfogqw93+dHp2hFJAoA8zczqo3BV2Xr
WrB29eYnMWL1Bi5E+kmK3nqwkvnViDI+qV6pX9ukPZL5353/KkQELYkb3N5+b91mvkvF0lqtAk84
yYdHulv9W7sX/YVkvPlM1WE6ep52hkXyATYsby7sjG15LO46KnRUVK9aOWFIKBc30QIDFdNzAxWg
DGDlIx/UVi7yjS+fqp2RkVGjW7jWxvizNiiNyolbe+gy72panXPWq7K8eqMzXRQTunGK1g/mMuWR
LtfOhQFkdrVdWTmHd9VAA4UWJykZVODjcAYjk5/sgRrHy1PbOaa4fdGSoTpB7XHLC4X65NInRDk6
BboaKnUah41pnFvo4AcbeGc+uPRRhubCpTi2jZniZUmAKnLrV6Au/Mlo9LddnOoHo+wgapAEZjYr
GJGBthk6FqxWh6mKfa0xKxuDsauV96nmtoSFYywUf+kr23xS4WStePyqRng2aWX8qqawk/597MbS
cQ17CF+waTf7Bm3ZyInULr5FJItniQLDpzFzLD9xliNpwZ15r/whUMm8cmu0syb1f4QbhPY5mDdQ
3naJuWrpRcvMY65pP1q9WOog1by6O1XVEn0Qq85FUKbt8MbrGuPnyxtq/4cQEvPqwlu862u69ZAM
Pc/QDb2JCDMpKQJcbw3hUyiL4Fy32rlNqjnQhT6HhZh0X49M+9fLv+J+W/M1UB35zTG/N1mba2lV
WP8q116t0Hfm9yAU5dqIDlvFwQnanTAbjRuCMIMtpz//8pUszGSILeWarUZlgRHXqeELaeAKm4Oe
eEAiQe8uMlGV1HeiwUrOhRU3NzSQYWK/PO2dRwKwI/OlMArtBE3U57+F4byss6yY3lmbANuWlf0h
ReftdRFXw/9SxRA4OC3m+zlv5msvkbk+YQ5qGn65JGh0vfxr7iPg5z9m+2E0lfd4gTGil2r5PrEc
FL1GbXZe1Wk1BvmsuUg0QU723PhthS7Y318FxHsAWzmB6CciB/X8Y9RtZfQDync3FL1RkzBJY34j
o39g3kB8m2eV93oeZHRGy28VuFO8G99CKQ9ugfuLb4WaE/JBWHdWr7XnPyM12Yyx3ce3zHK6h8Ky
ZyVYctH2B+Pch0H82dQqVtwirZXt2svO8RJl1GCTmBM0YScFl2nJ/rxYduIjiqa8e3l5987Y6idC
adkzeZU3YVCCqNBiehO3W1EpYTtV06VZht5HNsU74F3sDbUyvgHPMD3EYZ9/wtId4tIduVNSSxF+
TFMvjN0Fgb4SoZGDFGV3LDCZIAVX/5bfYox/XKROapVFWWbxrUuTFioaoEirVSewZdZRu213qJUe
4JJ200RZd84fQ5UZAIIpsdG7zdXkHcI45qfCHofXmH15X19erL1NuOKhnRWvY1OOfz5UGymY29sp
7C1zGE9mFSlnJ8uLg/TD3RtmZccAJSWYoPDzfBijiC0ZjXN09UQ/ibMjTLV7mpHRiN92ltZ/EU2W
a0HhLHSfh6ruvguYO+kF8akyCxLpSSvggZgFGD4v/VjMU5ue44FasV93s/pzang6/SqaZIvQUSMy
fF+63Lw0RBZLOCwzlcs2seN/hZk2lc9bhAtNYogpDWSTO0PYtQrs+cWxRBLoVJT+LZEGIf+xrOkt
9kRT5FMGy6c3dSTZzip6mF0wenpJYpw2jvMQu2ptBkOS2CVPam6cYc8WNWKAvd2EQzdN3onCRjbg
xQCW6EnVF/dTqmVT8Qob3w6hahQxT7OZYrPY4pH1kDtlAT7EqZL0Ycls45udYwbgR2UfR6dsGorl
4uSj0p60TqLYWalV7r4i3J8f4hitTn/VsXltKBJM9Dwq/efGzYvomhhN85Mc3ktOilplT3rd1ShG
jQUiQBDtu/7UgSFHwyoSqEM2iLBIv1Xb+ANZIUzSJMZz1m91rN78stRmhLDahuKgUEz5ndq/SA8e
ip1zABpobZqqmkVStYldIkE7WEfL55qaY/7Iu46bbx4D+VioNicH5/u+u0HCvxrD8FRDoPXWH/PH
oYuaRhpx2YibZ8fiRD9h8tELX8JiUbsTmihhWeSoLzrJ0cD3WQTIGcosa8HQgkC5eQd6XfZG47jJ
zVSz7HOK88KXURtTdNh1t7viKsxb3FWxfTDfnVcYNzaLStSqxw5V5/l8XSOJ+jozKWUnsn3j8lEe
UJ1/M5ru8ph65v9oayqXZhooxMu+Pri4d3qm1CypoUMMAlaAktHz0T1r0cyi68UNGdHSQytsqC74
MlF86zs4iG1jDvKGnqbe+lCLi2/gjPq3veGRTCLXmvmT1hgXkfTjw8v34c6WoxyzNppc3q87ALVT
xMUiGhXUlMRFk6eT/DHtp3CiKXawu/fWHVdDLl2yAJ6VzYYTSMnpS9okaAoIG0rp0ge5V/xSjVj6
ae95J3rGR535velxBZsajJQV3rR5MJN0LvLRhaiIJox+5gLRrhECa69SRTsS/N4bCikIkkiy81WN
5/kKZx3wMwIstrVGu9Wi9xMOjTZgiV3Ol5cXbSfCIR+mk7xKT6zWL8+HikbPBZxi8oilc2T4Mvfi
V2Mvh462e9pdBNQw9eD07AxJO3LtR66+lFTFnw8Z49KC454b4zJWJSc8BqyP9J/is5cg8JZZk3Jw
YHY2y9rkpUMDIeu+fidTY6SCgUS28HSe6H76UDa5/AYu2w4WrknfGuf5P9xMgJP5sitZCprp5mbK
gYM79uSRO4q6D5pBt98oc0nyPLV5gO5yF0xV9dfmjayiZlOQR40CpXh7M6iNHKM72MR0kyURfYyp
uzpBxIFw/sMSrtEIMSo5KTC450uoxa1EtW5Rrgam1D5dmyQwUumGqybeRYpcOb28S3diICr/UHpW
JDHF7s14URYVqdNNyrXJmuqb45Z94GbW0UZZ/5Tn4LeViUx7gZYhVbHtsVPEsKRO5irXvC31yzj3
ZSCX0g1a2Vh/f+xog8LPQQmCq8TdnPB5mr0+9xjK1GP5NCoQPgrD+5qmtXvC2/NIh27vyP0x3JZQ
moJhtukPk7snnvCTxNIus1F2oZXk+gl02lFPYu9LAkbjcbTocDhbxZDOSNrZiSbvOpvL6CMxI28o
vZpBPyjdAVZ3b6iVfQzZedXB3xan5goah4aI57Wds3Uusnowq4mv2MMmf3kX/u7WbTYIO2QFoNHE
vq/DtA1nK3MSPOFKvXywkRrvARWk49Wlef80qRFx3Zg1XnbCxjr92Zh9M/ojpWeASv3MiTSN2V0e
utJAzTsnebY/qMJbuo8oHZvdycRHRg2Qpo/qsJCLar3FNE2/uGVmfUnNTo6BBTbnMclL+4MjF+sL
yq7E7ra95MZrinJOdOaZlz+r3CgQCB3c7ikiF4p/uASesw/vA2cvMQEsCyZdS0TogGFX/VGJXM+v
TCDyPjL/nfujXYZOPcFijb8JzEpmP7dG1by6TamOQSTU4Wum/x9n57EcN66F4SdiFXPYkuyWqGBL
cvaGJSfmDIDh6e9Hr0atLnX5ztSsZsZokgBO+kM5yysk1pzP9OMIUlQoqORbOTI0tmZkVai8aQV7
sHrln4bWOeOxtz/GmZyTNgR/7/UrgWTfF//JOTfXLd2iRwM7Nyv3tp6rNF4NlNb3KRjFB0WzBkjk
dw3F98LZPbPjaLrCHIJgj4jZ6TUxGSRQOk68+GE43XHmv4jrfKLfszrL09sPea4RtmMlSHFRBWW9
Pbb95ylFrwlwZpaWaJj3Xa/UtlDEtGolv2YHavWqhQSvORpz135vt9YzqmrD49s/4vXzYuYCPp3x
hM3k6XRI0OCEKJ0WSGIj+iBygfFG6ehtHy1RbRdC9et7HtT4nhowwqbUPX21TWO3XuYyj5+Zfl2T
3WrXdTXIP28/0LlVfGT/fJY402VxNjA8fUv6jqmjcdets52gyGtewnwZr29dpK/QfGOe5e4A2ZNE
RywDKnfgrEDr+fLRYGr2XKllcyOEL2sVAbGmhY4yhnhPNSs+4S6wXa0FtNhiM9xnyKvFz3IeA8DK
ev5xxUbgemY7f3r7ZfyFBr+81GizMnJCN5Tk9lV/k3ZNbfrtnN8g+T3ddPRq1lCXefNHaX52TVmB
NKoJNfBubTNF3dtsH5utmg99qXmxozz9qDzpvle5uyVv/7QzG49pDdIcjGuYcTgnQTKXW7HgC4P0
vD+pKxwGx2snxd6mdY06/velYA0A+TWpl1FNennOfM1nDFYjqyI0qcd6LfFcaIf0UFvVRRGjM9sP
ODpMDMIIWM7TWWdLWgAijnw0g/T9rGihNmFHm7G6Si05P7soxvaRpHjNwsFJ5XswPkqFQJrEs0tb
Q9yJDOmLxZ6UDSSMbk+8bIH5owfihfuyD1kmRFBtW455pgtae1o3VOGgrOkj7o3FF39s5jy0mGVf
r+ZS1nGZpcbeeumW74EDGDfWHSkf+h2LHVvuhgz9pBnomzXNggKmkTm9A3lKt54FMxjav3XnjKEi
hvxZ5i73Q4EVgctAYi2HyMQ7JKUb3RUfhnwLLoGUzuyQHVJJhU03mpHQ/u//cz1qTLyqKUdXpfEL
FZnL1h5MYNuPi9Vdwiftm+3kmOxIA3wkmDhgDXKyGWVQO1YaUP5tbfndkFZ+tWmOiPzGGmPTn/SH
ADZEjBu9HhatWC/sz9c1DHxAGg6M+xDjYYD58kENYBW+rGkMj1alx80YiBga8hBlQYCxMLwQYI3D
JWmec49skeHv7q3Ibp0eimz2mkpD6vxm0Uv/MDJ/SYQ77eN5OadPbZquIG/SJr3K+46+wiBHIMJv
n8tzd+hOWtrzZOYN9EBfPjhSOfMapGaKgreo2HdB3SSMgdLgz4rXhfEzoNEkQ8XgIxGgJotrzJ0I
ihtjdO0wtrb5MFel/9ncWuePPXczYl6eonm/zdoleMa518UwAug+vaEzfZnBBqrmjWnSuJs/AA8B
NIfgdkEO2NO8ckNRFKYHd2dbxuvezXL9k1FMtn/hlZ25XsBSs1PBBIGr1k9ShrbQqYyqkfTECtZo
Nt36wW5F/8+UDAoktiOMgZ2pelqRiaryJrTntWTtC32OHS3In5YMPbqoW7vRPKIV3n98ey+cCads
fg9yEmSa112RrCbHrCaRJlaF62c8ar17NTVqDQ6AkYIPPsP9T2+veOZ6AQHD/t8hRtCiTjbfZKRA
z6csTUYuxIGk+iAs+gVLXTUXemd/+7En1wu5PIpiiOjtw6aTAORUQ1oVq9CSeXG1ezsPai+kGN30
qOiX5QcbbsMEAcAVCOS+bdakKo3ix0zvpo21th+f8RuwhhC2XfA7dVGCDG3NNe6danYecFRZ5nAy
htKINkNfkFRuNH06jkprnZvV7OmaeRMd9N/GhJ5LZGbzQg6Q9lmAM8MyPsm5wMvUXJcUbF9l9p+c
YqKpSpGUN9jPUEoelBoUEIRUih+MW5BKMhfN/qiMjeHS2Aftg8akNAnoZ1GwCM0OnshK9FvMywwj
tpXtdvdc34t4ZFIFytqXZbPFqVGD+1b2sD3apNxa5LdBBQ23abXxuqhaNPn9djDyWDNHG3s1XBWv
Auio9SOpP4Aes1vRihj9YHEi/A48ERXS1CXu1718P+hibOieegxP81r/JOGSfJDIOo2hlmvqvqiH
PkN0his52hYgnF0T+B8si4IK4Lby3lkA3j77xtT5AGeQj4yLzhvsY87UFJz7Vi5b3G7bMoTNqBh2
YW6ZjZHgvahwy3BkCoc2zf3Yz12f+6hJaxlj4FPKGDaEXiPIsgUQTJauhndiZpoeelXffoMpgS8T
Yt3l57c3++sQg+cnFHcfphsin6c1uxqF4zP7cxKdZvJBaGbxtUZP/qg3Cq3ixVmOWC1cyrvOFDi7
0yi7njoOTvFpjMkFxYzjjG6yoi6GSpI92Ohc2d3qMJME4B+61pj9rkcLrzO6kz6fxMzHtb6FsFRN
F17B6/P+8sfsV+t/0glkiPg4mge7v2qyuMWO8NC5g3lY9IuOemfeNo6K0LXpazFiPiVaem7DwZpN
OzG4OSPg/fqNdLq8wb1yC44bB+VeWKiLvf2Nzzwg4FmSGC6ZfWCyX7H/eUCYeaKQjbISxbV5lbr6
ECNtADdjvqQZe2YlCnOgAvzFU54KixfCxVehxHRHAlCPB+GUT0LP9dtBOvnXtx/qVVz4q6oHUMfZ
YWzEh5OHmrWiV2YWJL2pPW281htjnj4GU4GG4GZll4LCueVMBmsEBJ7w1djXaO0OWFKJxSl+O4ct
F3ZEMmFEQZlakd1sl+w3X73JfbK2VybkncA+T+XDcT3JnVTfwOilXvMpVSIFX6Vhcdq3m3ZJfuJV
DrMvRsMOSQSi0atGKwaBmVMjK5g4VVGk1y04IieqW7M5DKY7yWhbB/z2FE4jGbdkXr+f5NZeEIs7
94LJ9/6yIB0C78n33EzGEdiaeonP2Po+W22vvlJAagdy+7q97blCL2QWf7V9XkRfHpt0xsIVhIrz
VUlmc3s3AHuCJK98d7oejKneYosZGsRguBgKUBX+J61ROHDgAtlasSFU+mtqZzMRnoS8nPtV9qkv
8hl8Qz9VE9T6Wlzqeb1K7fiZNGAY6wIDptd/cnw1fyP8aBjBDsAYP5r4Afz2lPXP+rf7KkgfQhUD
+knW/fI8BSZsNRSz8Xtth+V736wuGKuVGX+GQtKnt8/uuSfaaWJA+mg/vDpMnRXM6cY8I0HtZDmQ
E8vboi/M+O1Vzh0hhE4CSEW7zNDpESK7axqKFXZ1OVdRha/PFf3VPkwDeqpvL3XuAFHUgwuBm0Mk
Pcnj3HnCcRGUfjIZrZ6FnqOsrz1x+1HKJv1Sg0rIsW7KRlLXdAHB5zI2WS9UAOcOEEA9lMd2Gj8P
/fIDGhh0Yfq1+skKPnC3A6VtABlsUiWN3FbTE8xILz33mQ9JK41TS0lg714SL9dcscsgNTfdhJLG
j9u2Ga4tJKeTt9/uX8jlyUGlwiJP4XLiQjwdq9mj4Wuljj1eBousn+Jum+bxQH5RfmgQFBCHkkLW
j41pmAQ2WC4SnviH1eMDCqZAaLbC6YYILXPN+T5i8vQgUyTNQyDiWRbpxibWdwGyOPm71Mu7r6Jz
hHa7SYSxojXwsl/KthtybK3djsjtBlOkO1id2amGYZjEcQfjrsmw6qSfu/SzaL3yly+r6gMu2JYf
o+yz+temjedRNI+D+q57KxiTxZ7nn7Owu0sQ/jObfhdABvqxCzrQM3j5RfRZ+V41Y8Lm+eN4ZejZ
dGyVpR07UbXHtz/Lq2SGfgijOaI8qoYExpOl2nrNR1fDhHsl144AgwThZOdlDPNlu3LMhpIJGbHD
24u+blzuq9KxZNbJPP4VCoMWbtU7yCYmSPRoR+rylnKA+c2HzjCMm4JUMotaZnr3ixqc99tUNfca
DY33wq3KxFUBRBlhm+73ADne/EI9d+Y4OLx19Gqg8fPrTq4BApezlT29AFNzu5+p5myPa7YM/897
p5yAiGNSEJ8mz6U1eaIY/CDROjTqSgSCuiitc3u88yA0yKTUpu7nUFYIir/97s/ccqQie4CgINjJ
0y/31mjWYz+WKk0AJjPqCUQQb0uQRqtbtoe57PQbsdTBQRjZ8oRR7z+jYPnytB9ILtng9qv9hi/v
WuHZEpBcOjLpRVBEWlk31/Uoe9SsjPpuDBp5mORsHvvaMS9MKc49PYA85jEBKRmsz5dPvxpuWRtD
QQbo++PnXc7hvWN1Oq/eQ63PmNp4MOoppICco8XTL6Kjz9zvmGgSznZRGH7BfvL/k8XzvKuftnWa
2Dt7F7m8qX0o/bo0YiE382HZTK2lQhyH3+U252y8yvs2OLl9C6JjNhBN3qzlWjDI/J6mNklKaxfZ
wwI7ur+wTc5dQQGc853X/1cU6OUPXccKg2tF6toW4/B9MUsPsEC5UofPVjZfCPJnjhxYN8jtTB33
GvbkyHnZsmhjRhlggmplUiqcP+6iy29v7/wz7576CYAAMF2aNafvvs2NWte0jgBUbe41ylvGp3wV
4qintqZHYvhnjhvsZeZhO6IDxd1X2X9libGfxzxI5qpNryaExMuD18ixuVAZvpa7YCEwppYJeIvR
xF/L0f9sqs1EiiMtSVxaQ+DHVBur69ODkNZ33DG07kOQrurHZNqI4xIIxLNZFzbeYIFN79lri/6m
9PpC/fsGevGjzJcbCI9SD9fOwcf4c1yPaMWnjyYWy4dBT7cLidvrTsT+AkArEMlAQ5FcvFxrsFpv
7HrdTxY7lVdzDu6pgIEcel3QXzfcNhFECyvkyBS4rC40qWRbVxc28ZkTw8Vm0+XfuyIEtpc/oi+H
rdL6iQyfcHtvuxp8tLFLb1DtveTLc26pnW3GhBId4ldpfiu3cXUadlZni+zPJJQ8YFUuPntu9/Ht
M3PmZLJxwervLHlu7JP0wHDopBVg55LJmexDk2bd0zbl3gUtmTMnkzV2QCTY5dft4c1ncOmMZL1I
UW2f9VyU1zNuIQ8FrzqLqkC6P95+rDNhYKcg7WIGhEJa0i+/lSgb4WV66yfdBEw59Oah+F4vXrl8
zY0GyJXdBfnzNtbyaanhIUcKDdVLB+Tcrt2Zv3jFoXaALt/Jj0C02ZuGdvYSlD/n78zm0qtx7LGk
85XVlmFKCZCHkPnajYHEON6CEdhuVh8TrQvn5xUeg0Jjby0Rj/cp1en1u24p2ldSd5Igp/2ZSd8K
DWeuDqWBynHT1+JxlZsWOUgJXQjHf+PtSVEAW4Izu+uboBB4cmg8zNy8ORvcxPd6bzvYy2QfB/xe
/dBUpqXuELnsx9CCX3rdBVb6MRde+rEMvO3dOlXppSN8JhnGYWtHJHOJ7OTGl9sipcTK6zp1ErMZ
Jyz0+D7hDPEhdpFFORr92B/8Ztye396MZ84YEokeSoIAg1+zwLnQAckPjZs00v0+bEN7Cxchv9CZ
OXNloCgN5hniN2Z2pzNQysoaFjuPJgrsyRp9GdANX+X6A4dNdzi8/URnFwOkwfQFgDdGKyfvscx2
T/KVfnTZdEmLdMvNbnYbB9Ns/3u2TgcanCYj7X3ec/LJRr1x09pdnIQuDuiMphfHVXeqCyfk7D4l
aYUyT1hEpPAka170xprTtXSSzV6G6uDrbYPyT1OXT+lglCIaNqO8k0VXVhEetvk72QNtCttlxt25
1RsUmf/9DcNp353DmJ6/GmkHXjdN9VqxU80uv1U0lrpwhndXxbrybXkhtJ3bobBXgFcAeHvdWqRX
aS+bP7mJxngvEsySIjyN6wsl0bldA+kWwC3EYkLpyae0cRlSbccqjPEh61nOHFX2sB5B38j/4/XB
wiee7bgopC5fblCkDHunb1kKPkAV1sG8JEG5BHGajcaFpc69O7YmN+hf0PRp1pkXo7b1EEQT3dOa
G8V6IB2XS2agZ4IJojJ784/5AP5gpy2DgFaJDx+cI1c0wS+BLXgapZsQc7i5K1LHBtDUX+RILhpH
zVZjPN61VWzZM02tt7fm62DOL9nBfbuMLNn2ybudMibmfmE4iQeI6l5VlQJZKdxMYXjtNXfmKsxL
9cO5JXf4034S9v7Syc5xQawWGSliYsJUu4a3tMveQLk6ZphL3iyWvNTNfb1VaQ8AS+ej/rVlOAnd
NNFVY/mFl0AgUHHZjNmRfpJzaEcQhW+/zrNL0ZBAOG5vHp9Ol61Ft0BIOm5SY2UJa1rHDRTJ0uMw
lfoFiuj+ml4GY56KmQ/ZtEcOe6qWQQbGoBmrzsTqR++gp4s6rkI9G8ViH6rSoyWa+ynSWQMGDWt5
GXS30+FerU/9t/P7XRc098tTqZeWlgP/8ZIFZyIwENn4Accs41ZXKa5+gzFfbdbYybDCeakIrTaf
36HNcwmrcO6Fc9fRDQOy8rpMVFDlSsfOvESfjOZoQq6IbGutrw2Tef3b3/ZMH2wHF/J1iS07R3X/
Lf+t3DoQxnC+3QTQNQKqCICZP+syXylafO1jDYLhSnOa4MM4Lm6yLG1hhBKa5t1W6/Pt6FvDlSxU
+eTJavnz9k+zPfP112B7IyKCnCDCw6fn2C59Hh3MZ5JWWaCeSb96+3F2akOLLM3yhqO9uSiYeYiW
mXewegRI6VVb13BXWDOOSy5HHKBbZ0ABpKhAA7qPfa+1U3/nVLZTPZDxT8VhaPjjQzUuXREqrxr+
gGXzu99r64rsOBggWO+E3pbm3RAw3f3oFFQEocSk3r8xO5UBF1r1bvuW18HURu5koxunOcGKnY5r
ZeUzoJ9hjpW1SutK86zGuBa+Iawo6FPXjtD3lukfD5utBsTBghhbxCQ7K+8nNY9IlEJPX2KFZjzh
yO7kc+3mZXUEkQ+GK28QposyDX2RqPVlI2LyW2YSE/K66/u8NBWNey2Y6nAay+FGrsWchgWchCVE
xh8BOzSfzAe/6JigjNOAwk5VrUYTmVYxkXsCj/ZBGi3qx+h0yo0KM5d5rA+S/3Ms0vwB6bxB3lTF
YKTXWTro5gEXO3DbUxbM0+dKWo3pxh7Nce95m0cjO7b25KWH3gLYfVj8YsUaAgztVn8BnuH3d0tZ
GO3tXDprdxxrSoIfc9csegS83VVRu5h2dyhaiQpWh+zn+KjXvVajM7qt38fBae0Ypkf9QaBCr/3A
gbN7l3WVpcew6ltnTqZtMnoRSjfT7ft6xasmGmxrudu5UaAplHB+eNJ00gfDneh2o3A3fHHcQVUx
8sKAxwyRg8KCWW3qIXJwqP6iO6IrDK9S8zO0/vy3YcmAjMtclrtmgKx55fZsnycIuM0zIw5vCOnW
V3mIPIzxdU1NbXoPWWsxwtFohXXHnMd65yh3m5HEsstfEvnS/nOe1fV6Rb95vkMcq2seNkJCfigy
xyzDUlXrFArHXW4wyVHpcd469RkpGDOIV1Obn4zUcW51vdI+Byt/o1m8rsTgwmsiuebpt46yzgn1
Ma1UPIt1QxEhMFovCGXh5VsEzaR7bpjlZpFt99bDSJND3boo+iBouPKModVIa416a8B6K+d++eTN
rXgWky/NOGhKJhc6eB15W6VjY11VWmHJ60LJ9jdUq36OW9FWP5pAVkNYBc5ohT3l6HETbvFcIBvy
vfFwSA9dvUYnLNPm4FMx5brB3KsyZJgpuTxqvUYuWJZ9MYWBw3AulINbGEcbYGdwROYQzxeNMjxe
0pQZa648gxqvaNpElHSCryur6VN+pF3cl3iJ/xKzbwyxYfTLJ5mtbh7j0OM/uIjktSp2x8XyHhcj
bezIKlLpHJmuQ1cY7T4XVGfS0L9YmCMTKms3625HGBGpFo2u8NbYgjYNsC93QFq1/Y5HHG2P+nqe
8iBFEmN2yPykZWlPnt033i39NvGpEcz5nv21qjH0nGSa3xtjabifl3KtrklWgdMXXT6B1B3qZRa3
S5VZ6XvPLIrxvnR6r4tQmAxumZSL8pBpwXrfB/ryQ5UbPTCIA5gOlMZgP/Z5JfSHDS2qgKsQbRhu
0tr+aTACqSL4qsFyY/mTra4YRE53C40AN6xx0srCDt0XVCSBcouHolxAUqZqwBFxgyQSppahQJ6N
ZftlxqsRwoMttxl6Ob25B9lP9TsNXff0WqV9pQ6SjlLGpmtWB427onvqu9YAd7zyxgZnGz5MQ9XN
n41cpvUh43p5v0lRetBdNP272/vDewR1MTW2pkk34HZ3AlYrbak1RN1680JfCO/BQ/3Nhu+D/Nqd
0aOy8QiDT3zdRo3zYWX+eD+67O1jTjwALDpWfqS78HQi1MCHNXIt3LfiFu3G9Qv2V9V6zCzgbLfd
ZhT4wGRL0X3JtUkYVzYM9Q+5XFvvyLf1g3cE+1VGuJ2p933aZUsEJnCe7/vVA4qGKownYqsYtwqp
CGQOw7pYpya0Bz2vI6+r1XCsK9PNjn1LOk2IM2R9sEwE8UlIjO7oNLibRUWmQH+pynR+SnsRRthK
s0YAnioupJHH5l2xDQu9te6eFpAvPwxNFr89b7Qe6gbtGOiMbfmrmMb5l155bhn3Kpu8cIZZoMez
XO0PdMpLkKnGpkOSYf99ISBPTRzIbv0WGEP6QbnLdNst7fpn8d2FqXG9yk+Kupt7ol2ECHE/HL7M
5lbjzlxr23isG6P95FlT/61PjeIDveQcw5uq7g/IexoYYhTK/+5U9IwxuG2LKm6R7vnj+swFblI9
V11iyLbL41nl+vvO16ohQd+5eLdJf3ajCkQ5HtcKn7kIQan8E8LbvUdRwq6OSt1r+kQA/yxj5t7u
eic61/mSAwlKMYeQnh4i4r38mX0mNihpYRzlQya8HxFAtkNndFAZrl0nu7Prtq9CWC05Ou2rGONU
TdxnTuVttIKFmPhkwAMfG+YtTDlFtmyR1pbFz61PN/tAUYGXkC3s6bvKOqP/six+85nZ4qxBReoQ
5WmdnJsWZyXNS+Ta54mP00THvWEF32e19j9tXGzsA1dRo39b1TI4x3RMDbwa8lW3D2Lo23em14zf
LCQGCfKzKe6lNppf6SeILXKsSS6hpahfws7kz7vqu7Vw42FagL2Eot56/8aDK23BDZvUGFZjXSAL
gbYdouZu1z7OW7Y4tL6bWkbppKcJqaT31aXYqyJabOlHv0XINvLXYRofSCFN4ktd9LB2gzLo4lXT
tp+tp3Qn7CQmK/EIRIHa0XNX62YRpl/GcPVX47Bo9aJfmcoZrydDeE6sdaXK72rT255G1Q321W4m
n6H+ti2fxxo8ZSSF6cko94Oq5osMFNzVCDQXKJKDWR75Qv8OI7dtvXaQSKXmz9Ltk8hynjIAV/vU
dMVsRLY7IxC5rFaj5XBy08391YppGL+8nfaSeZ9Je/FfpRGBCAN4nZPytSHD2JRvmqib5dpzj7Za
imx8gYK4u41WHY2j1KtItEqpyG18fQuraZruhtTSgYS0GJAd1gzGHwYK+NImXJH+szlhvxKWtFfL
0M50NcSjznFml1odLiiDHjyv1rghDbWr48S1V2V4adqm+GJnSlu+zO1gVlFvt85XpVc270grKjCV
W+8ijJsSL3QEjUvMnxvA/Nsoeq5shZ4FeUhfaIfKDER6w5+Sbre9vW8ykgpjjPOepnCFyOjsv08Z
ea9P0+D5xUFTTe9fLUOdP4y9vtrfR8NaLDx0TCSaiWVGFvX0GhCjyDlbWVz3gdaEOtyY9MrNxpm8
LDWmpyCYul2/dzfqeVc2hlyumfKaaAsU7UKHd2g0N9J1kcrYLiy0/PxS14wrOlhLFSstc9xjESxG
G3P/thKNCHforofFI9pnpln275RroCEAkHooP3lIXGmhj4ZlcQtlcugPXm/36J3gUIwrkAXy/JNN
9fB+W4D3RqUrLBn1sty2KLMQrw7didEq5eaqPyyNr+p7kKTOh80Jyi7KAwhzB5VnRnMwgqzDaRjN
afCs9CXt61512/OybMbnFFERboGm77M7zfCmNqS1zra3m65B0qFoivEKCNHwIIMdNYIYQhNwRZvL
/h8iAncwceGAXkafLQ/XVNt8BhBZrx2EGgsReajVUCZJp5yitg+mR83yGy/MOELiqImBdxBV3Wp9
bHu3llnYBO4ssHOX9fCuSYth/FNuY/vF1QuXzMWxV/+2MPzsDgVDHOtI4yoZARpIb4axwmEyaDUf
8Tu97qa7ZjYn53rVXHImWKLN56CtBxcEuelwDpg/flGzdG/6fjGDq2k1SnidTbbeiNoZu7AvnFRd
Yf9ubLFw/fqrLCAcoYGm7DzEgt76IJ0++EaGVX5YgsG8zZiBaJHMnaa+630AeuHYtVpwDTlX3tf2
CtNrrjavvEape0qjqaJHeRR1yZ3VgIPsYuz+ZB9yVHWkXgbTf1flyKmAh2yRMZqGrO0jVzXds21j
1MURrIOfdtbkM+dm6+0D97zOKCTLQMZDiTa2yASD7yDY1qknqbd2dafXsMOhUK3pF7tptgYBcL/4
Snjy6sitne1jQEfuj9oGfTsMWb18rLall1caTFeB7LO1/5nlUlTHalTuU7aJHSyue4IatHXad72q
h46Zi2P9IvvYtPt1DuSHuUVUMlSwK/VD7RdDBYNg9byr1JcFlWaDKv6xY0z8W6vdfgVcD0YpVFZj
NeiZO+sTaltDG+W0N8zQQkG9SYK+Ha+KqQmCSKB43EX6GmR6RPbQtLdLAUYGyR+94GNJAedxC6TV
hblmpYei6tMg1DV3qI4kkxaJJUa2fFTNOVpzLmmsGulyK00ly4ie59JARuyZpnmdmD+qYvSZrgTm
9LEcO8+MmWi6bmQ4JH40vWtMY/Gr+ZpNmW1eOUO2xGmpepSPaCDnkcgmPalGa1GHZhw1GVUrwIpk
MTOE0A2Vlg+k++73xpT5eGHicKY/tHep0QDYp87oibzs2XRBuxjOtlmJk3biYMwtlfdMMRYgnXKh
P3RmKVYCf4HZDX5vpw0xps1ukdaThcank9KDmGV9BafWXQ+VhE51oXH7ulONLgQAYRupKvxTTruo
qE9il6H5ZrIpUEdkWO79JmznwsjvTHwlu2AGxYDNQAfmJL6WWBcN9ZDpkL/14n50OI6F2bh3zgrp
Qul6H61WbfzziG0fMCKRwsD8jCYuajupZxe6nmCj0txO9lAlXSAvSWucezQGIExyMafcx18vd4YP
2NC08dZJgFr6702awbQixPSAXbz9cRgCPQ3XnHn+hQnDuWUZtTHGYId4qDu/XFZkjSi2QuqJYfX6
o1aU0HprpzgqWgV2ZFSAuMIuKNVwYd3XY2NwufssEd33XbD/5EsqReVg55WRNF5jJ5VWyjkWegXx
w1ppF4eZnma3E/YZd6X0jOFCs/rc2QAiazBk2NH8pwMPlHX0murfSII62BtaWfGAckoT9m55Scft
zFIQPZiL4yYDcui0L07x2tSaoG7F5GOOM3pOkZem0/Uq+n9WR+SBMA9iAGYbTOJPu/2dpWddPg9O
0k6Wc0jxoTlmxNHHt7PcM/OSXXyWIbfJRI9E9+WO6UQjddnNTgLfSiN5dGT/eaF++2Cl83h0UW7+
+faC597gfq/sqD8umdOToeyxa+Y6gLxCD+5gKGHeza2H6mldXRKaP7Mrd/MbuK/YPOH4efJsi0JU
AYtmmzKtM4bDhv/GIe3XtL0WqTZdoVzs4wkp5pY+Qm/kl1zLXr/aHcqx70iiAzpXJ3dAU02UCl0H
eUZk9tHTi/TWrOEh2YHSY4SH1wvR6PWljbolIhMcfzCNrz5lbSC3gEKRlWx7LxFMxBSbKgsuBKIz
82+WAbnIEzGEeqWJZHgt1flQ2gkQcVmGszNN74O2bEeyy7n9Dbykfb9OrXNV5ajshoFb9u5OpjbR
ELXKb2/vptefmEiEqq+O9iX3zun29Tec1j2agQleX91dkNKo0UxT3tAA9x7pdZcIigYy9O2munp7
5XNfF+zoX+jVmRG1qIfJ9CYC8jSa/uMiF4Nie22OtvTbd7ORav98xfKkuxk6eEXkdE/PjZ0j8zn3
g5Xs55hLXHSxP1jFsU6772nQuF/pFTQ07Ud1fPtBXx9YjBI4rTvjAs7Z6e2qlQp2ruWaiVtnG1pw
jowXs/Jp7+rrhaVehy+Woo+LEiBZFb6dLy8jenxVWTqZlYD72eK6mbJ7QWr9Hin+8lhZzP6V67n/
nOuAbMX6fE91diLYvsX+M3hT7jp1civ1RNjDkAQy/ems+iWzkjO7BT4Wrw8/UmzITgENvcq7AjsN
PVkM4Q6RL+fmB37T4h5nh2A4TH7hXKB2n/ls7BY4bPwDmO40uSpcid1BZm3JWpHP605eoCfWFkep
+c2FPO71sHh3MAeyFHDJMfU4+Wx4kJqqc6SR4AS0HbbRNX/sGntXkDvtmxFpkojgPaLCIWl3oSN8
4UY6827RS3ORgUH+hOznZPkir2qvZm6ZKOQQD6MCy165ZUqTZCsjOdv/x4EAoLU3hf4qz5wC1ZqK
kXAj9C1R5qhH/VZ16KEWKnEcVV9AQ75WiSSJZHPuGDReMNf6y805Ou7cOtLVkybtONm65k3Pu1nF
EBpzPv4MakyjUIiz2j4sy0ArI+L5IqBMj8Y7KYYKzq+nK/zCl+B/lJ3XcuRIlqZfpa3v0QMt1qbb
bCFCkhHU6gbGJDOhpUM48PT7RXXPTKewyp2bMssigxEBwN3P+c8v6v915cBHo2TAQfPCNfnxMpiU
s/YIEoBHb2bd9YaxfNEmmRfh7LbmR6uBIP5mpf5ie2CnhyCIAyB5Rj+OyLsSuavtFKiToB3tJ1XI
cFkNkkmtdjxcUkCDEf32n+9+v2DTIEqhVWBDwpyMPeL7O8Bxq5sTOqY98LVzkcD0TGbL3l2fcdSH
U9PNvRWHgpN302YSWzBtqKqwqIXzu8yaX6xo00Kcw3z+kkX/4zJTBvQnWtVx8C5rsYkBtPe6KqxI
68TvOES/eCuMSqg8Lxvizyu6doYhqy7jGbNrT3HmDqdCG3AsqRU9+vPr+4ui5bKSbBhYhAeyor6/
vMjNRCNIa9nrzAW6UIkt5mFWU2m/2aN+9T5YDyLj4WvRRv9QjOkyLbOK9Jq9JfPmCq5/HS6Trv7m
aflFOcIeiBASURsM1h+/DfV5rVitqe5tyfOPmgZ5zUYuea5v3Lxrp8AaxvzLQlXIKFnUxe/azj/o
lN/zZkheITDtclCzLn98RhBnmGNiLxqHGaW1L7BLRr1S1ABvTB7LFlhpmVUfSrp+h4EFY3J0ouYH
HnHei2e3xodayPklJhad/CFmraexA7IPZHqxE5+ZXr4VxqxP77o2Aur2jO99dYRGuzcwODgb1IHv
Repar62epV1I0LoiAkc441tv5evREMWg4F2HxiNsF2DT39RIvzgJIO1eoJiLkfFPGT9W7jaigOy3
Nwg2APCWmJMrCXNf8K4Andn4m4r7x2WCJMy9NL0qN/1C/7r8/N9KB1EZeu3aiPPGKe0ZnDGpN5Wy
DZQqbfd/vk4snb/173f2D30t1GAIhLDU2XS+fy8MxSqXyYBkH8qZ+AlQ9VOpOFI/rQVE+sDr5XDE
cYGwAiXJ0lfYk/N4QDuGm97AyFsP8rnpm5fcjBfn1EEBDnq4yO8yJgz+s7dK70qdB6FK3+1S2wat
nS0MDCdLK0KMK6z0LFJpMSXv27EJ5CU4LEhKO06Qlzvq67p4K+mFuIYOG1mqOKPqbdfLUBF2KQLl
orbyCVFDUq2ufZfsRqnKZ0vRU1iylc0XGirXTcI0n9v6Zp5nsbHkMC0nM65ADwXWrt7OnL3MuOn0
JAcoSqYCjxPO4nYPrp4l2wZQ0t7By1mIJHSZtTz++R348fThBnAOaOALpNP+LI/EUqVUWAfjPnNb
F8MH3NW2RhyP5XFi2j7tgPr1F69JZfI7JfBPZxBvfWGiX6TtYH+Qw76/94Sl6Kai2NPecPukCNy0
JSoqnZvkTW0KZwpSEkOUgz3gKL3XBkV7YnXiaF6VK+z4//VVAIJkaanAE1BZL0vw3x55Z8xhwTPy
2gsRT2GDhYKfa7n94ZkwGOy2agPTEclvNu+fek4uABAFzDg4cnC7f2TOEhQA2t42436GFzfRidje
WasAwzF5mzE1y03JCCZd4ka9rmSCcKJLusEOlbwVcHS0JP+dLeCPS9/BT+hynoDRAO/x3++vQ1pn
eYZb5bI368Y7J6OS7111NsK1E8VvdrUfjy7eiqt9eQAofPSf+LwlqlFq/HkFxhjznTlU5aGFbrf9
8xv7q3fBLwZaO/5c2H//0AZVhbfGij6p+7UcqzBdC9TGffk7fckvHmWDdv2PLB4u3k8kfQuTp9kt
2KIzAtAvzuIqvoCuiJxu1EK9uETTI69psu7oKZ190up6/s2m/fM65hMAFQCS4I8Bavn9nWtmAU/H
XNT9OJfxDoZdtusQ4G4yJ3b2hdEvQWMn628Kg58K+ctNpL1kBeN2StX8Q51jTBjclTPmimR1wsfR
Y4dYWgVNc7oZa6nup7boTAaFzFg0fRFY8Zlqd4Rflw64/DEQTZ1EceBF4pPym8/2kxz/j8+GswKi
Bs6Wn46xMvHw6kiHdV9qpX5s8tm+THDd7ouzklIDiWWqJO5wTEtDcZkUwgHy1nqvTr2ZBlCskzqA
BYol1NLOdeajZar0XT9QXQTKQB6ob2Py1QfGAOIexOlsPxuGsKXft1jPhKPeiRubXkIGKqSNVzKF
RYuvdjcxtWSc9j6z+s+ySvPejy/li98PXVX7aqLO34ixyIB8BifPfGtgRueX8OpvTFzsX9VxaH8X
XPVjgXe5VOgEcIzhNv1sBmrabZx5g1j3vaXFJ9WqnasqT0jRMNfC+6xh4X0jw3jsN07T2w9/vkJ/
sQuCttF6YgcA4vRTrYyCTBesn3UPWTdrImfRrW9FgjeFbxaVIy/kqvjc5WNeBoLNsQ4vRcNzOUiy
GzRzABT88w/0Y9/PxdBxqACSuhRAwI7fryQFIYHpDYO6b6umyTYdbg4TdljksWkGxtH+kBYMZDUY
XlW4mEYGW5eH6P3PP8QvNmL85ym42byAI388GqSp1Em89PO+bfocWF5dIlUp4nsKv/Y3W+Qvdg4c
P6m/wDApjn+UdZoijinuV7lfGYyeu6GA31F1bTAnrXqo2fnDqsjLf17k//iQ/yf52tz8s8QT//hP
/v3RtEufsdJ++Oc/rrMPaDDNt+E/Ly/771/7/kX/OE9f+2Hsv/7l+r0Vf2Hb+Hwfsqb+8TXf/Qne
6V+fJHwf3r/7R1QP2bDcjl/75e6rGMvhj7fjM19+8//3h3/5+sdfeVjar3//60cz1sPlryV8rL/+
60f7z7//9UKG/49///P/+tnpveJl/3cUQ5/xWPzzb/3XC76+i4GXOn+jeaRxpCZxsdNhwc5fLz/w
/mZhKHFxgKf89BDc8PTWTT+kf/+r6f0NYB6/w0vTyULWeabA+P74kf035mY8zDxPF+EDU5f/+lzf
3ar/uXV/qcfqpgG/Fn//KyUa3+TfynZMnykTAKcuDlqI2tm+v18jOazP1GXnDFRvig94lsC1YkY1
Oy9kyDsbyPMHrxdb1dgysdshr8BAXL6RQz4Gk17aQanV6YNnLeMC1yItHrFliJSuI3xAovJ6WCig
L07wmM42gVcZSYC7kR14cDZ8uCSbLHsQi2Felv9+0qaoJ9HMbtIEFnXmu8m0Hz3YN8XLIKzmyvC+
QGnCShDJeBpjTyf7IjRFFjaIyTLnUKRnffT28F1KH537dU36z1DIO6HLoDafFUbFmBoEdCV7/IXz
oFTXs2kXJakC2bMe6x25CcQmOEqk9Be3fHLalcuSOajl8io1+Cl5X2w7rd10IFl9DelSxC/Touz0
Ykh9mY8R5JGwT94aqO/pTN7z2zBgep65L3YRmfD+RuOVddG28C3l86RAfsZP3tg5XhVOQqeRsMUB
1tZjV1bbWsyPkNg/1nRtYT0Xj8160Bc3zDwyCd1iuCoxdjHyuuF0k0evUHbOVAcQEsg2IgVr1nuI
c3lKW3JnSDhVaS2fnM4IhPvgeGen6/meFphUpQWykec+T42g1qpxyxjWJ6MgvSW7YtOn6o7Tc9vp
1ZUq39Ip925LSm+o7G73oCnZeK3GzdOApkLph7eELypU9UUbWni/3atOKvxQNDDxibMTRH2yy67J
XPpVOiShnZikr/bNrmx0/HW+rK5yXYj1OIAbhq1sI7HOB7ZVNywWJnIxnHi3y576UQTdDJPFz9U+
Ut3mBkb202zm3Ze1G+evbvscj5VvyeW9vySOxe4Nh85Nr8Oq6W7po0g0x3+xjEPPIOO2qtomqFqn
J+avWq8gnMJENh84xcSTHOvH5dIWkq9U7bJmyTddDsFhUKHPjo22lQambIYROjXoSf2I/xfqhmtO
tlvdbo/wwaeggqoyuGg4cu8UQ52Nsf0TY4ZyxrptvfipabikIBVFccAlm8lYqfqevUXUsCeRwreT
69aGJJnDA1Z9NTV3UoHPSRJPr1ePSHKxofjMkypommPhVGdRpY1vtKFrHS193CzTdNTtxofi9qCn
3n1WfqzJkbPwUW+P/Oq1bRRjpE9maE9vK7C/uLXN/GCkzFGa7ei1YapJPymOOHD4cmz4/NpynJXh
C1ZxPupcGZjpbYzaIYa6k3d9HPTUhyte/AvoSt1ljx1EtX7Nn0kkOamruVn10tfswFg8zU8l4wbn
ULp1eeXRNuIP8gAR97YFs5HlntxFHb9jbVeJxg4SCRFHB6lCc52MfgsNThHKN5k52dFy8xut6K8N
nNznLHur+jGN1iV/aZLV2aapGnWTcfL0HG2HknVhjX7kQ1u75GVtW/d2Lpt6W8bEVajsG1FtaA+p
OU2HVbriXMEl2vQdHuUMGC4ZjTIN4J9Mfu31N2DM973R3BXufF14/TYv8/pbsS7WE2zWGap+AhVI
jx8s+IuwoVDvBIgQ7ook21giPSSq2E2pcj1iuQxs6/eOeIPWCXGossHD9C9a2e/KeDj2i3KPWWQe
OPmrWc1BntQDbIIJvUyJaZ7iwnlFET+HpkLd2yVR0r3HEvlDUztBM+nn2vhGMxrOuS1fRhMm+hqU
7Tg9u8aQRBO2aJ9zPMPttTQclvFt8JadLChXYlcwIenB8InaepvHwrnSelh4ae0itBHDEDmFCpUO
Kt++c5mCFcIiV7A7F7lYMP420UHFQ4IOrnupdPchJdlgyzRAcFKs6sfUuaicGno5sXZLhNw26rpn
3elgqJUWVhgvfXVANuzeddkn7C3Wc+nA1kbowCLLdxOLo5U+U3LFOWfqAaMJf/S2g/HR4ISasDRA
vIzuCJV9XyXTG6yLNIzdeFcmxqEQ6qbgMaQ6w8bxPYPjkyZ1ZGRLQDDNxV8vjBc1aCRaIAiNMka/
4mjpVl1eCGgOIEG+qiuM465K4LSZxdZaGycqncbxF/eiq3GjfO6vdHe9IuiaLE37nm46yQKoiuWx
rdwThiZvQsrZT0d55fL1ph5ifn+f6VfCCkcCk3lIYPqGq3vrmskrMpswmWsSMtxwFFemeY/YgQdM
DVI1eTNzpurFRMtRbJGUQojzzoy4fbdhEHwlkpd46N4UwaLuUPg6xCR2/ljRzmlO5FVlmDrwrJXk
1JHN5DTKtSXL18yRe7t7rMr+xW2RFLALHoEcSn9OjCWqVaf33bhBo2WXG+inzokAkzQw+9qHGd35
66DhCzxPV5jP3yJmavfm2g5BlSTrroXfWjmnOpm3TuqhSkhPJV7VzcRdXrxPc+k3SaeHOCCR/E4D
FWB6sB2n7Cjzbj/CPE1aCg2M8sDkp2nv1ZC1szJfwtYsXhuleYjn+otZtkfZMxyZK7zTcz2oeIKV
1cakrJnux1rbpIX7qcvCDvXE/Bxs73nQsCmak4GxDeP5ROgr3rm9vVl0TTnGihlfaPYIicjtUZ2V
o+QVQ2U2PLkaUSWgTs/li5Ysci87wVrUkdK5CiH16L2QvT90MofV5Q3BoGQbpmoRJIEXy6geFC2+
1VDob7qh3aQdpMUpQ0yC90S2xWnshS54Axl8UzRwIFfjiOxuE8vtaJCTOCJvssenAQAKlhMXv+1g
Jmar9FWdymRtosLVjk1Tn8d8j7te7quzrm47h6vTEdxSFwdo9URhOH5szses3lIdEH2X7TnE9IBe
aZOXzhav4tCW2Rn/bUirytfJ6P3Wc0JvyW4Z/9y3RnW7KONZt+WdkjbEKsbVq2FCsRzt+6IbXlX1
W4XGa2y+aTD2Z3HUkncctoh7rPczvslSmXdOB31w6NkRrlq1x3P5Om2vEXfE+kGdnjRWdFybQVZF
c3uwlufaq6NORaSV7zx0MTVJAyRKhor3BL8rcOd3UbmR1cuNXpwyXjjJJOB2cu/MS3DcA9nTQd3I
3aylHBfVW34p8BBz6s9A86EeW0FjuL47u77lymWnzy6Eats5okkMnCmDWTre57NrRxlE8ybOv6ku
S2ksjok5X2VEKftOP53ydI9jwVGWS1hDeDtJ2YXZaH70WOx7Eu2Fmzdw1pUNCXPsuu2uLUm3gxYf
olrUWMK3dqFTvskvaA5384pWHHPtQHP1g36RkiWl36Bl2Fh28+jmIhrc7k4T13rPY5Dqt2P2zVGL
cNUKdlv1IFL9YKz1DYPdLFwr3KF7HAgNZ3zqkgstBuZvFmu+0ccRskiGh96TOfX7jNLppKDHqNAA
a9CZ2ThNC99ofLuLKAGKsX34N+AujS+5F8w83M0AgF6Jg2Fdjwg12XSMbzbSiWbmK+D1EuDI6dx5
uRHv7AUlDuTom6aDdz9Vt1bbf4F9NoSe5J7YsjkiC8LuzXuTy4DtonLWe+08LMV+bj7xXQxji9ah
Ss3mgPKYPkAGAt/GcX2sGRF5PRe0EZi7e2CIuoHvknutluKg9f3TYK67zFuerXR+Khz9ukTQzTmB
uz11TYOrMCJRxK3XetPsdPjKvraORyk6nVH+BHe5l75iO9Wm1vHnRlbLRqy3JJikx85Wo9bE3RyH
A7/rARab8SEX685TipBW52HhkivEBgi4916+1lcTAR6hGErsD6bh0a0kte6optjerdvcbDFOT6yw
zYd3kdEFzKP6Qenav9qkg4cFSpxTUtkmm8dUw5g2RDCNmomHe4LS1tYKrQ/g7S++onRHJ26zXaIv
267VjB08P2tfEiafDfF9aa/JTSmVOkCj1D72a8+Om8KPc4iZk4Be2I8zt2vVjYnCMPSsFko1RM6q
3cbaxE9sN7Rrb+OMzFjY+toorZVnRNPxDVAuVAhD98t1wPM7hhXWG+3OGa0HqSgn1+08HniXJ7JF
Zb3pyUcOLNVG+1yvu8al8WuwknKdVHlOXdqBvHbiN8X2btBl9L5uUbFrenFecmfd6HMh9mUxuH5b
NGwHphO1TXMovPgOPZvqN017SrOmDeq6vkGwUwRT/ZnlVlT2gw4TrjWiLiuUIK/qd+ZEOfLFRHzC
rBY7t3TLAJodHg6Ubp1hrMHs5MrWbRRxNTjmRegNWV5kWdBlo3dlDxxkPVpwV6rKwZrMB10p0xBG
ZxOUdFpWXYfMzN4nXRibph67XWbqSjh3s+evAtzTmXpk7mzDLYyVuW3zYFHJ2xLe6nKT0PyhDbXX
M9SKfeb0t0L1zhXlX5rFvlZMn84Kkd1cR9/uk9BZ9a9GXVzVq312xo5ak8Wij4ytKqrHQVPo/poM
X/q5Ts/U8UqY0exuh4HbFhNKHLRWJTZLbxCya5E1NqjirUUoBq/tzmj13SKcq6brGO/VZ8mTfSyy
b53pvvbquJs95xszCogIxdd+svxMxO9wTXd69eF6T8msPRmauAfgf7CAVg/xkn4ojv1u9eINfcqr
o4x3mcG3V0z9XKV9GfWr/d4mLAU1ixYPKn0ph70gqN1oOj/LPnGjWI6p3WShG2souiaEqUgWbH9h
ftdgqroKCol8XBGZW8mmURARdgu5NW57UpCc+WK91VuZYjj71mooVpILbyWzhjN+/HZklWUZwmm6
VizFOumiJMnGbTYejcLaqHeC48Msi4Mu20OVjV9wdpt9p15bNhlbhmg62PRALeRwaJLkGTfL+6Yu
T7ElTtjzhFZJMdWunxOKCoODFzsAwoa7Ig1B+RxfkmFcLHO0uJdUoXxLV35XttNmKEw8ZZ3lfVam
3bgK5cpxiVimzGHidCy76QZh+qcH4ytszJymH+OMcq1foBFvVFxtA2geFO01ZiHuS5/jI8RcZvDR
8+S+7iQBUogk196yfLjJ0nhnMWE1LgeJjk1T6eZlhKcBzSqqK309lKa37YXFk68das04IivziUB6
xLlV8dMKYYh0NpOrhYU2hxnmCE5mBBalpO+xUxX2AmSP/1kCQjQa+vOaJ7OfmcAbmqDNbv1+Hvbp
aFNKOe9ogneVKw7YHD26Q7sfceCgdifm4Q8J+eKVVwkl6jLF2k3fpycCiYLBUJ7ABaegUdqOEzd3
kXRStu4S0Y5XTrOklKISNhHWI36aD8MzFdF45XX6h8lZNyhrqM2Ufm4qQNNQ9pymZZYJnbjUCHZe
stPsXIoThWwH5IqtK2/xEyuTENrCfJuLKb2gGfdG1zKyVI3lZWj1w9wWgFKkf6JLTetgzMWXzrYi
T37m0gyLanhIM3maMuNrU5sDO+bcnRKjVdrAMvvlEe/4uQCQqgCaOk5eMxoXdRk5gLGBQYvW7BjA
q3ddXB/52AMqV3FfL5egCBZJhOEtYRuGPE+oR6aa5G4IyT6/fC6584pXBXPTXadqtikq8u/Uwa1D
0jUJxhsu15xQDHcmPCgTUVqmT8TYRfg9obufLevKAsw5TSyNQKNFNvLlhYDsfd8u5sX9oQutdjYP
tmju+rHIrkaiLCMnqzeI7vUtWvfDanAoF/IyVajz4qHr0YdWy6ReeGcojdrCZVWNPCGV/KgaEVl4
Otzk47JxLihF7Zh0Irt5cBA2ThvyCXHFgaLfRZnksR+mxD6xyRfPrg6wl9MLsF+/jgsZWgn0FGuw
q21PFLkPLL2cRkvIx6XKlnelVJNvBdzieDwhGdxlXfJh6EO2TVoj9sfCahiO02yxmR5K3OIKxT5M
5ZOl0Uc3cZC0sOXc0bofHQZXg9yhrLa3BCngbPHNyMA+ikWJKiu7lU29MfJ1M8UJDZnXrdfp2D4r
BkQ8pb+bWcQ+o7s7aF+xn8TWtyHtt5caxbDnKFav0vyoaGrYQH00LQxr+vLBNT4MBF1lVkZDadx5
9YShXmdcO+P8qc8dp2jX7Ke+OOIJUe70Nb7Lze660xFBSqCpZeL/TgOPPnoOioQyu+srht2OJzdq
Mpm+Ahn4uYxfRS6v9OHOq+46u94ls7Wp2lU7A0yhjgbnLLdtLi3fcTrtbRWLCARZcdGkojDvypMp
5HUWf2mN+2x1sL9fweR642Vpo9560cHlwPQkAjd3yk+ZVIKVY0kZUgXtWRyZnZioRdYXQI8DJmI7
TQMCQUlxcAjQRgJGM6B191OMu4WZWa+KWo1+XdiFfwnBAqj33cK9ywgmywf7bZEWOnzbi+xezwJY
dQ7ISnfMrQeREFnHZjZwxo6ACXWSHctGO7g2aE8GAiTUfJeoCzwc4evVDIxARAe2FbvF0wMdkbY/
LO7zxRvKt2LXnxWzopVGm6igjKmHV6GcBaj0kvhuq0c2J89iyS0FuG8L5OnOyn60xl4SqglsKZwL
KuWtGRB/1QKMJPl2WWD21AZq3W2VXn2BSwNjZy6A65fTnNxLxz0Ix9rbqYpFTRbk03byngueHxmr
t2PVvBVoo4JpiiO9LffewJY8D/cN20W8POR2jGM69uNc+1wO19Nkbjv1skF721p+YJz8Jrw0XOMX
0jX9cdrMi/sVX45QAQAtGO5XaxrYi7q1HVxj5LBJq6geUQbfp/KrXr2X7stSTn6cfg5udfT6KdJG
PbCLV5E9gmqoVbZtQaFVk2ScZD6J0toIQdugaSfTUzbFdKGZ1eJYJd+QrvsFISh9LP0mUbfu6PEN
lt5POzPENi5Ikf7jVIiLQu5ulPTZsYsNjS5XjjBrPX1LdWNfExamTDelBopc2CNEG3OXKSSVWfaN
Vd+7xns5Gr6+pNHU6HdVSVPfm8p21CHAmX1xFllxvGjQ/bw2Is0uQ9S1ZPqAUnfKeIvNy5fKTD4b
jZNQivamdHXAG/PGqtSrlV2vq7N96a4MJ6q0PvSq/oxWxLe752461UxCYoww4OG3CcF5jwTKB73+
XM/nebB8r3pqFsnFFYjWVyxjiCU8zGa9V+RdMTGOkMLe2nKIysI9mNl0pfYNoHASEjeQrcM+a+eH
Un8r5wWHGeduEuY2X2rflmmoxcfEejUzd1e38OgGz3kkeWb2l7m8qkW+zbry2AznGDuIBy1LwZyU
XYcSC08lOkUvdOL7LEeQQtRXLZWtoS8bmPcRkZAY5Ooc/C7C9psudYJViTkI72bzAbNZ39X16trO
omR4G/XDAuA77JURN+F+CIo5xwzwwJxH66/opUztWLXXK+pZyDlxeijwjmV6TWZiTYWc5lFBsZhF
df1UrucSfZOlvikc4/lV2xxk4uxyaohUPphTfj1nUYneQEWCzzPotYafFQkKCEiGPDKX1tBUml22
fsYGIU25vC2byu/ks4vbRaILfyrFNRhzM1+g5/WkWbSRs7FR6+QGRmVUasY2J6vUzE59R94WU6ym
kPCKKJVA1zJ3ClFD7x0s6MlM8eJnjgA/duoIkoZVH63y2lafhLJrBuCijYE5V9N+lfWTIRh8RZnO
Gdg6d9AWjpxF13EGJKKXu3KyNwrRPX6lPKFViYaMYcdU4SFj6pFLjGhr7Jq5DVwksE1/6nWe22Tb
efOrkd+uIlxqxQdiwSW8varrrZshY7f3g8HGkrFN6RvTW0PMFL9oq3ufOhgX9NUNrCadYQUjEBcz
Jc85KrrShUlVMQg0q+upzD0/9ZxnAmmNqFnHXUELRgkVFQ2EYw3rJUsLEWRA56PATE+tjEvWhupE
qZ4VD1Pq6jQJKConcBEr3cdxqSHVdau9uQgaNFTcGqBtOV6JdWh2tdKehzR+n+3mzVBocIfxGVlc
95xPZX1ALEJZqBXt9eL1r4V8WdUVCqEQH02ZXfXVGhgjNiT2SCYYjqwpqkN3UynnIob8CkjuLcu2
dxR2YciJy5n0Bl9b3pS6oxMmyLprskfTVIE4dqY5KjsptlJfMn9hanuBfB8K+otuhWRd5VlUjYzV
2qulo+Cvo8p7WrSnLj8ZOm5eTD1WpYsank9Eq5tYv6qM6UYTHzOxv1nT73X33RuyuxwUVs9uYpXQ
SYfMi3Whluk2PUhy0ezTcr+MURq/6POxtoiHdk7YNVF/Ywyiw8KEvgsIJbrhfsUbDnaN8epZc1h6
r+7UXrW2EXo4+lNCZr7TuWwl1T4v12t1MT7r5IsJeByO4JSeTp4ZOlg4G059Ai8wwKJaicfmdDWp
fEihZsSrWbvKEsW5Rpfzaq+xvSkW/Ya1RT7HJVRrTbcw731PeaXPZjmhPU/F+FqsqMqLdWOUxi0y
+tZX7exrjH2uKPVrb0rWQybraMCdsRNGDzBHleIqbZjnPMkdpBsfODQkcno3Odh1o69nwtsrXxrF
O9Urc1xFNU9l4blHzGKmh2k13/HhFox+5J0GOiS9/hvSh/2So8EiYWBg7AXij6uVDPqBmYiUt56X
q++Dpdg7gTfNwaZFcVasW633hVG7DxdRAhUBsSQoZ/cObk1iNLpII9aYQDEcgzQ37W4VK75bEX7t
ScN6JHzECEAi2yCNW5X1JJIdRhfGbaVtYs9IKa/Pc9rxbCkzLgOZ8e6l2HyQ0rbQckrzjOGWgTPS
Mu8aSIDsWggGn2kMPR4hbz3itDFs3dlTDhVUOSuyCQTYOEDv4SVRt3XkM64v+KfNpozM/nme3Z2S
Wu+eYW0KGE0+vKKnRF1pwfSNKGe/0NezPXV7JsSbxOUJFCnRW+rV4KknB5lwiUkOBjRSHnKMc9rR
S68kgt6wXBV16/Ek3WAIc9SaZMIhqU6SPfnm5UZtHdLTp7wsn/WxNfHeAyXZCmHqONaRHDDSJhk6
BtJ28pAVOID4DkZiTLRS3jfMl3w7Qx8SrTEcFMOyI6Y4xhE7HRkJpg5gtEMR42aKXGoTx22zFWp9
Z8HCvmtIS/O9JXbObaJ3W1yzh6iwM/3REe11MVdGRKvZBKsz977W0ttMLWl+VQNUsabqcN+BukQg
+toN6cyYX8nFHnbGimO7T4jvCmtCz5bbbuqYkZu4j25and4YPZTrV4Z2X8Ttx+iOWnGqY+QBAX6N
xutcOd236QLyJro2B+0M0kQQdv9tJd3T95J1/MoanDhIjPG8NhhtGkUPulLlDINbpbuueB1MhmWi
rVoV/gTTGHPyGVDIiFHm59TiOlempX7T287T5AGRmW28yyFvbNKxNl4ZuTOYbshJHPVViUxVY/eo
Zy1UW7XcWGvmvSQFhGn//xF3ZstxG92WfqHOPzAncIsCqorzJFIkbxCSSGIGEokZT3++sh3dFnWO
1e6bjtCVbBHEkMDOvb+1FkqWV9yn37Omc4Zj483uZdfP9jeNVOEihXd4V00x1+HaUdkbOMtkszgG
yQCHF2wdnTYvGy8dlv5xNpzm0hM0ndrkyL042Uwt7nnT6fdhMtWNG2TsHBlH8r1d5E7xaaLXIyaH
um7GCkBQlxn9PF6b1YrHTRNgfWH2ffBh5BiCho4hpgPBJXvaHrMb50W74l1TLAeVCfq+SdbhkpUy
z2IfXK3VO9Zu5cNI2tr91Cw9A5StjfJ5ex2SpiYUcaveMXXJddTTLGIUOymbr3HeFHc9md+h2Cjd
EMgE3OSA3d2E/R2FhbULutl6MfH0IoAysV4G9jVnqnTrK2veuoOlXeu6Zv9AhaOoqNoVpU1kF6YJ
L9NhV5XhIM2EMuk81rXZXqLdoj04Z/5BdUseO/5JsBFg9YnMh3zUxrgqfew6eBQd/025U40BjTB0
5EG33BhtE3yvNHY5xSZkPCntXiUQuHuD+uCcDjVFFN/Sm/7kHySnBa21trxb0m36vXey0wk95XoX
WtvBtV/iWjupARLGZkthB4KeztLNJAwCXiPrS10sQoRgz5JUxk7bujHOdY8P6Wql5r2JA0FIcSbb
OAkY57IBW6M2J2kD6gITuNQe+iuQEEfTFF7T25EGcDwiVbktvYXzG3zBVNqU8z4A17pyTabBWPLk
tKewFaTdPxxKO3XTnVDGVz9J8Czr6nw5OnXlv07lgPjBKOutwz0iF/ekn9WRlOLNSOqFNgOugnjy
WNiJMXRybdOMc3CqhhZFElwHKV0TjVg4wsnO57bkBEj27i36CAw9GWLmaMcxn2mkZ7JTbKX51akS
+5YGD4HYvacq89ory1HgFZrU7A+UiX+VGGMh/MJkzVrtJb0N+t+FO0WER0S+1YrIXgv/TqqUKPBk
Li4MBEMx+cbYiUKEH32AtvukWnL8UtMP0iTq64JCEuhjTj5ypYFhky71r9Bd3C6BWg9Z2ezMRhv7
UdoMcpONLrGyrF0+qfR5LqVzXszu17ltuhsyY5ZbywLbnQrLjjkti2udJEeaSMMF0kHz+fQq3GPA
W95gsbk+zsbETeCZuE/xtTusWvFvl5ynyNHGmYP45Is3enRdyFOJfRuIJqc/cWdoa7yjU6UEo3e8
T0PfQOsVZWiVSccVjquiaqgfMyYJiT87yBbq+SIp1+Hcn/uOFZGKaAFffnfygimN6w/7Fqx/xxpi
qNI5PB5YfqxvxZytVzTkvrcjE/PeV4dgm5gkYwVHM5ZU8WtCQNg+FT3lPfCmc5bp0jh6i8UjPNuH
NYCc6clOkbKl4+/Lbtca3XnHPvtONc54xdDS2Zvdsl7Za7/GYqhYY4VuIuQi3v2SNB4h3vN4s07u
cqzJa3/ycUQrmd6SFwamsIzXNlOSLkxyI6HemcrbZVjyfXbqxg5Wdr/W2r5ZubfIYVxhx4yT5LHK
lqecYKA7bBzGy8mRyddWrAYdt/LZpLuwq0VvIjVb2qNu630wOfPenLSKEqrGR0ySngPL8GM1n5qj
7VqNT/5sE5fWdikMducNtJM2Oaij7gjYdZfSukK3y+Q/bXEPwQ431hVTCd9hULkxIL056ZwPfBPr
0yQZo8vZvu47+G5dbq80eujPtPPyPUlsY+dUC+zF7I200C0c45TepnBgks6OAePVWC01DU9hYCWt
6xYso0E1KeeqiSgYBj4aFCJNibxxHaczUr+8KhxOLnhb8mph+OHwwvaAhgL2IFHaBuU3s+HWJRZg
gU3kLwaxxDehVF9mBeYFcwI5nrw3qelfrrT9OtiaaLMFJE9RRUZAarJhzMY5D2h5xPROfkcWAZzJ
UPIGiMPmQFoeqi3zmPKYlrg2SLHd6bY8JoC5dGBSvJmNGaMn2ropW+d1SG542tiX531XwTol+f0A
2EiJ6U9tXCCTOxJbBnVmzP7XqtL9sYOsQ9KaI2bmO2aiIux7K8NBQdbLjVWOAy0jKLZraVT01udm
OSuspAD5HEfUZ7Ivvir2CDBfHQGMiuiuj7nu8hun2gj19ia2ZGW29HQtcBKFf2Wik/HzcupjvH4u
fV91t6WzJt/7RXLpWm80btZKdG/r0G4fZVW15wH4cxkjR2BSgE8hE9glfYXAcG8Eb/K9RQPq3Jqm
vAWOcbM7sTZNvKXmcDGPtMnnbDCP2zL1L0O6pVEauFTTdqXug7HDBGgO2hiDMarobHmp2D+wEltB
w3AA8vgyJsv2UZVFfRUkybRvsfzCScoinbp3pbEbDci/rV10vK60LALLPVn6Z+sWaejsPKpnX98s
5GEjU653BHwOZ57fmOcnA3tQpKW5QkoLNl+s683SgvPoXN4TO2LvF4l1BbkS+Jy5bFsvRjG2kVi8
WItse+2SRX3phwA8q2gZucpleDJ6HqpwyQ1Ng26QF57PVKmY72wvfaYDD4xgrPq66gr7MDTWeLMY
OMZFeSmDR+2N6th6Ff6sNb4loh37OwxV+TAsU8VXSNa8SQdSIUPtN+BL2+rjfg50xZoRl5ltOt91
ysXMbDyfWccdY/aGNp7PaChM0m2+2wokdIgCsSxMcclpdgvpOHHpFuZXXibfR6aKZ4yFg9ChtYCn
lVj3Tb4UV+ResEaStGAtzO42f/MwM77z06sqYfSRXQTubVJn9bmXpvqtbshZ6pLLrtwO9LND6Q2U
ADrZ9pJ4yZCC9KJL6VM6Y8PA5cKdoA71EBqmA1Jbk3GTD9GgA5ftZLItLHofG3jmQIk8UqC4P5hJ
OC98ORLcxsYqZ1gi3R9BJ5KnsW6yY0Ujg+k5I/olJAJbUNgX2GAr03Giqmra0HA6vbP87FCb+piW
+ZNB+2/c+ZuZ3vr2uXT0USe015WeGR63Gn2MpHmfpzpShnNRbn2+G10SdMvtEtO1J0EyeGQjd6ks
Ovnu+v4H9P4Xfv8TXf6/Cf/PQoAvbc2fz0T/T5qA/zutwOG9PcH1/ecfdfpt/n70v367/5/iABe1
4/8sDti11Nvff1YHnP7Fn+oA4Xn/8dF8m7jl4aGEIAD+/k99gPDN/8iTVBo1moWs/o//9JdAwHT/
4xP/ijgM+TtiAIN/9ZdAQDj/IZuK/+RhwhuYzGO9f6MQ+FmxjCgAKamDrwCWPYaBXOGTGC33iYUB
r2ArEhj7xi8v50UezGy5ribz/m/X5a/H5+9ihF8ORa6e5/tIEjybUDLvk2Ix6W0bD0TMwKRPSZKJ
MMC7mUFJq/34n4/0s+aBc/p0pE8aUQ9EwNkY3+0nm7bxQ7U8/vPPN38W4pwOgCDWxDaOm4cS1/x0
AGyH8gGvv3LvtEXWfV175M37oWnn9qtfirq7JsKsdfeu2JLuA//SxXvwcENRZ2Vf9cuTQjPqyVBu
7dqDiIphOrbLKOXOWQdneqqDxrZjWKxkvP3nX/x0if+PhvuP35unEEM9nihkRPKTxhJkSyhAjmKf
T8wzb70CoYX6jVb214uP5xTqlZPixeXB+uQYUmFTXk89xxgnUD/33G1/Fxv6ScP5x2mwlijYTNym
Tv5aP2taRjkU1rIl+R4U7E2Z0Lx0g8uTrWwyPaIUY4pKx9dJGAr+5hn+9eQk+kiuHk5ICG8/RzyN
qlUyKMZsj2tEk13hEqLv2S4Wy28isn49DkvR5L1xEhURrvdprbRIFwgZKLlR7bgw/assIBYue778
Zqn8+kRwPVxS33gBWIiYPl3Kucf5dp47DpQ6P7x6BDJCnLsbt03+xjzll+WPlglTQPTrBLvQ9fsk
1uM9JBro4lOtKw74RcVWcI6F985ufvei+XzxPMuw+EMMFy+cU2Lgz4+H6eUkQSRzTsmgY53vNvrw
/7yOfjkCjni4/dPnomOFIP7TubArsju5CnDIpZJh5m4UKsOsfnNv0KV8vj0nJwnOgIVE+9DA7ubn
U5HllPdVgNE5mQXVtZ02mPHeeH3D+BhotFZ0mdA6E+LQK4ffxC1TpjKLKyBuxFAwvNsIGMXIShtQ
8K6xkQOSZv2E84KdQh3L2fsgJsO+YUljFdlUg3FIJwowO2tlFtNAMm4Lz1Yt2Hha+xHkiNr7ANFM
1BwXfazTWej8q9Zp090wUsuEeWaPA0r4yf3i6YxwhkL75jGtt7m6wDqWAUAwkJkSe+OKQyI9mZ6h
dpEb24Ws0ZdGTUZiW2QhLVqeCmy4PGBuO1geKFs37CozPP/BWOyTfbVfDYwH3bpGA4GN5nTXY/hm
RRsWzLcVg9rlYG5OQDRAPn/xy5VfVCHuZ9K+0GAIFzD8b92YaoOtdqUZO+KjeO+RBXzVMR3pYfxr
R+4mJU3yHgAczQMXM6vD3KuSG3LYMbnl7jU0D2z6itEgphN4Y6jpzYYGkWFgzCdSfpygG5AuoT1q
cu9uUsXmEKa+GYwbM5P5bbZN7XXDL3XCsQLra9LZGlfsjF5ViJ8AHftcD2re54sGJ8g2rLagEVyI
w03mcxNNpNFfovVwb/GFQDdAkCz7vw3NEn7BwIUny+euUecrxBhI/5am+HyPhrKxS/DAjr1gVq+d
Dd9iHc1Vnmhso5If7F2QQUuMydpwlGz7dlPRYxGOWBtndOw2xborCy1Qp4AM35bbkAwx6gIE0dSp
U5AWBz2r7lthrTVAjokzaMw8BXJ4tWwVwNauy1XQt34P/YikORxhOuApChd9Re8gH4kY/S8vjHKY
MhaLUemoCOz6QUJR4zllj+1CwxwOKLQMdpCRauZh3RV5syahVdf6Edomp6R3Rnu7nFaEE2C0JxZW
eguqDXeelgpelScw7LpS7RmMWoe1boDA/d4Erq0cfJvZQzZpx2ra7K8SN4AnPC6qN8uv3W+yNaSK
yJao7d3gtnyD6PW1x5np6wNrenOP2qPnGhf8399qryYJTOAh9mPMycxDcyCnD54tmoVbk5DKsNEc
Amwuh3kKe6s3AIXxO5FnQ+P4jEjIA3GjYqnYcOIphgJilb3J9ZoR4QUue04wIYX3Oe72vf/YWS7L
qxvcOt11qjSao9UpbLsBicHeiFFv/SjD8uhCVQnt98mbAPPXhv7IlT016qbAQ85HP4BQ75CKRWdn
uFqconxd2/jRF3UOwN5V4sGwBzxZ+iw3BPE40mXDs9GZpSmfIfrpPDyzdkPAOOaQ20UJ1d/SMQ4x
FqedWUDgveCrQXtQyEU+WnM+vSi3UOzKhWPQuKxLxHUpjcRGVOO1L4lTZLHW0GW1i0C1dYfhEVZw
uvdxBKEH1dChCruafdShc4rhoheKMTmGcca7tYzkaM94AV0XiuIosglEGsmSwQwa7mQUTNbMBJuZ
sy6zfNrLa158lHyfjdjC5j6JeN50EnVWADdFlkmtY3d0Vytql7QmuSfHkDVcNZhlFBhjR/erJu5t
sJYH0H5xZxHjxOgwHzCwmlrhvqeicQJa9g4kqw+habNP7tlwTnxwmrgarGoBrcY8FPlkzWhJIRoB
O81VtgtQQ0zhgnw0C0vozZP1/aLgoQ3yjaKx0jzpAq4daU2ruy1mJlinBwj01KK3rBE79ALYMETi
NTKTYXoxnsksIRc6VSXp32Qjrzs7C/JXcgCCMg4csdXXqSzrh4oVdZq9dCuhMbMeEalNTK5CBr25
BspSJm8lQNsU8Vrbf0vH0XHjpXYqhmhr1lpHpzOZaGcq89/RpjBrRcegR3qRHYyZv+oRkaXdAS9O
ubd9DXoVmJj3BF22k6VSlwTGWyaKVr/iyD79qlDgsD1fzfgwlHG3mIq8S7pWGJfX4ySi0bcVA/Ey
yHtO3XKeU0Ym7s6e0Up0hci8mJUOgTWSMV9ipTJhAVT4mlc76gsypRA0EtYMdti/q7WD0e/E1ooQ
g2hiUrICXGBOHFYk7o65FxaUHW+jX4NUU3RNGnNz8l4iL0tBEqzF59Xa5CMTihJb9Y3FLEfeT6sh
0JT0lcJ5wzhNmzBAb188WUBd0UtZJtz3U+wlxOhajDaJt7jghQJxl6iatKJQ+KXZMRjIdTC9pKO9
0NfDqokPgVsMY6QY8pS7HieP5xaWuKXzlrZvyYh+k89arczzbPF8xvvYOskjniVWAaJWOXctBfyX
LZiAcjcq1bciaMaLgAEoiGvBEwUFbAu0VmY930y+qrOdsmb7bVPlpg4zVXTHjGYNpsjMNUPLpR7z
L91k0JQSmPWRHGNDpIX2nDrfanws3lcZJODpuLVLypl0ods5aQoImS3roe1Ofz2DGGFbufnAFMap
LGGGRAqUPczk6ayeWnm06p65CvCMaR6XZuMe72xvEi+DNGkBqd4sbTRsqnkV7QmJt/KaXh9PXPE8
OKRFAAt01Bwoz4vXaSG4e9d15AIzU8FhYPLIFAi32Riw2asc1HfMY//MbDE+PJD+LpSzA73ds2kk
KcvYhheN3/0YCYFXF80sa3wClc4X2HGivSL6Xcim+dCasWcU0wNqzsCIE8bN2w5ey72UbO+AnU/a
YF/2ucNiIA3orTAWJJe9MBTxJoFP4sy1ps3kH/j6tv1+zK38m2YIAp3CkjobdTHSWS+U+7UqHSCd
amC41Q31GuykDrb7VaYNQqfZPCWZZPOP3EVcvnMRaDW7oYAyaKsl4flOZvkl99wV7pDIyX1ulu6w
R6DfWMct0aAVYZazNyYgLxtfp44LcteMhvzY2LpkcW97tRVVMxaRh36amCy3yWz3B0hvAJB2th1g
6456EFtLl/Zo5uZbbLD/eQxIPNsONjEczzSgFwRvbZ9leyxOEjccvYoxlJ1uPhYFvVxuq4n55Y75
SvcjXWmWRkosqoLYtK2PjmEzz6LGOj8mxsXVocEc5BKgAepIrTX71blyecV1djBcVBz4god9yiN0
IR1g76YCez+n5RCgCLCLj8RXqAaZdSdxmw9q3VcOxRBULkXMaq71E67Bo3mbr4UAOEnWWXcfA0qL
9ZFdP7O3HYWRcT4GbVDHtej8fo/qwS3vN1jdOdoo/ueDsDwoqK4F1nvptkl511nSqflqagy0C3ad
JuXdNIzwAn02WPOh9GYsWfouAQ3NaWHEvS9otwytbphXEdU4REXJCtwVVYchDnOwpdyVdH7zO1/Q
qEZ22xjADJW5BoBVSVlHlp1mPySoxTvZInyZ0qXNzIPo6tJ5GmRD8FotHePF4dcFxDCbzUCm3W/m
Oe2O3Ol35DhUArCvt3gCmIZ3y2WelEvgop1vvMuNHTCFeVXUUxCjtxOOFxWmi4yJN2viByeSYv0+
WUtgx/BZTM916jzZtB8UUXJDAZKQl51gbsT79hgMc0Lo6ja6wBVglU6wRNIfmOuXOSFXcNKkjl0q
tZrzGZbQimpyTrfigS8sVKcHcpEeLLXV6c00TfZ8FM7GO5tKX9axHl1v27tLPs3nMvO7KSzTpmvO
IW51c5AKUw3e+klw0ookwZfBH7f8uUmb9RmcxAoOyFXldr40wvgRrEXehXVhzPPRSyYn3UGyaiac
bpbNLrN0AJwzhGUmDk31BkHeE6Vr3rE9n+Q1wTldEE9MHnAtGsBNQ4lQvMKlAMr5HhpOteHUJ7Vk
HF47/TvTqmYh051q5xxCJKnOyT8hUatp+ETfOExMrUNXuJb70LlSXy9utfh3giA7h6Rs4ZYz0qqS
jGefOtF7yQ3uTbTN2NSECSXpcNUbIy/izh6R0GkGjTkqJ2GUBzgFJuy2YwQnU9ym8/aVBVp7y0iP
RjXf+HGOq8LAzjkYqwWod26SLio2S6Rgqy1+IojMVlaU3bfVjqQI3XNlsb1n96canAgYlUzxwKVK
X22cIAOG9I3q7zffQWTHqDb3zw29Mc/2atFigWA38qHhb+6nYPRvl7G32wP+f/qHW8ttRLFll9Vd
W9jz1y4dA3HgJQF4MQSa6eDa14N5NRrthNeAPIkfBZLl+cWaVyc9AtS2c8xsDUAzdRLTvB/KvHmt
Wys3D5afBB9mvqkKxTHbpuve4N5FkvtrnMuS1In9rHVq3kySMebZVGuQBdZ3X0q+sxhd1GgeMi7W
MLjNgJZ39NtoplJbiEpJqw+zAnI471RCnkpIsp6akf8LFF1kBSgKRGPi64teWQ/Xnq2Hihz7nqdv
wIoljc3Zz9wbgEYzveiLDFK5ymkW7RA05iY4HMpZKh8jMYkmzbd6TM5tq/Kdp9Zh1hhWKpm+Owle
BshU/KdErLkd5Z03PRoMxaYHAeKA7/I6i3eSTsdqvwVd/8MSvmAr3qwIh3xo6gOWmdtDqybV7ZAq
pe+D4cwaq4O6st/whpiSJz0X9fPaZbCl25arK9wkrBRdeCnp/umTstihq/DmrwPq69po8g8LwwGx
azLlts9Wa9hj5PqpbC7aWosXpJxFgH67xffA3VQ9sUXJR++iGZeUJW6O5aPTDIEPVmzN+hZLt+yx
cgGrzs1SVuUZkXeFCGtj8r92mC99nVQyTHt2rh0jf9foElTtpwzYCZdJwZ7awQLAm2bqUc+DKTie
Xln1zcAAGYWhVugfa7yj2dct1nJZ1bxPQJQr1ybYVAWcW19OuGw2rfmY1bwiUMbl5UNppJQAWen2
wxXQoNc8LP3Q5LcGQlgLcm4b+stJsEfRSEO6IL1Uwmm/u4YtabIMavLiumEnAS6oNjRORKc1+9by
sjvMAEBKG2RR9t7Jt8Ld0byr4atdLQT+DTPIHmPqlQ8NSWvWFZ4yq3mRp+xhf1C2lcFx7TDUJB9N
TcPlSgbS7Vhl/rRTaemxwds8oK5wXHXzo9epd+t5FoO0YsAAhJrEMj9ox2CZwhdxQNniFxn8jIf3
arSNgcsbha/vwJvAbqpQDbZbIj+1l+yKINoJFaqddOI4UIlmIXj2QEtjnaci8mVySkZjQ3q7WgzU
LqsxM7QbToLUqReZperLmjHpPJLmy55rZam64bq6Rn8u0yGBbhcKVVplAecBqxK8hkCDPKXdYiVo
yiSSNXxu6fS/9oMPeMFwls31Uo7205wV24tXWdbzTJpSeubLwgTEMlYWmEgLtCHA5thGkAe6Vbfr
0jisALsfo8ndnJZeROYB15VFGuy46OgWE8JMt7CijWGcpWyu7HAZOv8H2cis3xS7iisrH3Ek6ZPG
XOOxs4biuE4lA1It5GuyZck9JuVJcuFkoiTRiCbwYcsEoIIzlqy80i59HzxG9c1Bs6U/x1gQ9SIz
6+w2R3tUhu7UbOdZCikYZV7DDWLvwS4alugPiKany7eMm/5CcigyDKdrjIzyuu9f0wZHFWeS20NS
l6CNi4kHy84Kenxo/GKevilHLd9tMs/IhaN1OaETz/szAsFRbGwmiyg2k7Z7VFIYL7gPeNSWFqRw
qKaFLzLYLj8oX6cBfavNBbr0ddWjbVEdghsLG5VbWzbgyQKjmRZv1049zF3r3+k0q2+WhqZuqEmP
eQ5W21h4vpeGlDzcQAC/gZZvFZ5MJ92cTO91J2URtZlY35oKJXDYzKl3VY4gRztJMpOzk42H1Ax7
F/cAy5KJfV+MgtgvxNzuLvC0vp3diY/70uFk2m+L+MjTmi2Wn9mpiFt/tVAog9lmyHtP2szCb0aY
dk3ASexmAz5UZkbfgF1SSsOmVyYYNdurYEZS22GeyA/nzdI3jsx39KCcS3fsZRqVZCZjsqhXRGq+
lxPBpZsgY3vRpYV/sCgj8CXygox5Vja/miCmcOhNmx6drSU+s9eW89AmnnwdJ0+iGSFLKeMHzd0H
XAYvvaLZcNqpIUMYtA9D+l5MTv8j0MzMwdiz/MOzW+RDtjnXj4MKlpcuM+qbgOxatRczotvFahBM
8n3q3wkvEi/TOJMwVrbFWtHD9ty71vfNR1cNDftJs8aUBsprU3ypMd2KkcEB3zgVRBba0bV9HmjE
Iu43K+M8L5Mu301VwnbcShL/B8gyFg95nm8XXtcxnAxyFZxXNvw+Gp9TCTXAZjoxH2yqj80esaqW
LQ1dn0jtV68HC2NL25hwJB649M4px9KEwNXtj34tG0BL1YJy+5B8eKu4dMBAEbzO5F6uMAdymRrA
RlycAwelyc7zeV3vSJet4J1gV+7W3MDAZRngPiPNBjyPpnSmqKbcGaHQiH/NzoN2qh8sSVtjLDw+
+ITFyi8488xfYF7geXSK3H2k2DSRz5Hsw565RqiWEGf4lmU+o7JOksLMHf6GmS8tQqq+4sGsYaQq
u0OpqVMy0FHZjmE+CXvGdChIbNR43vxVUtJBV8xFcVP7fvAC7Fp/qGTuj5Ax9hjTcB6wYzakwPJo
DWILRYUHqLezAzXftGzUvmwAoje035LLwV0bhFFZNb0SYLX1e4LY63MSReWba+SVjJnt2u0FWAgv
ma0tti/aH4yLtPHNKzEb+M5AjG5vAlYGn5C065/TbRlf2nH26ZmJYv0WlMuKhFlDsSAzcotLdvkV
U2kaz+gbbJIjdkWw9d9g+hwWrbSXDxKMAKabYlweyTuwGTAaFBM7YzOC784wsfBYdxrTUF6R+Pio
vn11RF5taF+Tk5ssNQupu90sH+yRvS1fNTVekR6KihPRuKxCY5JeRXEN5EYvqu3OKtJhqa0nXb/5
RiefDGZ3K1q6tf6SG33zaA20OXDVW+o+kusicUnNyXnfLSTQZBFSYfQdRZkn18N60mQ7Kj9F5Z1c
NYIsawCLgVe5AZvZ3dsyU99T6ifgfV2cuheiaN43rL4fJaKXZxcuiZXpZO+0L3nFJUSKtdEUOPqy
MLbmR828rQmxzEdj5yD8PivMqejiAN3aI5ZwxKsbrSXvnbRge5xvyYB52QAKEKWYqJh7VwqUj9qb
pQwbyEBwrs50KX5zaoTdqBznbYXiRsepgvoNUShhs/mMtcGuVLgbhp6fNZj16cxmKSVl/4OkusXi
95vaK+ylsGOz6O6LaCu3FJ8UyyR8Gn1KVewFoes6LpygocIp+ZYLD5QNxtCabufOpCoqB9Nk9es6
uAPdrB83Q0FPs4iS7wvocBP6FMIoyWhdsW2zEPKsdoMqzjoVZXzORi/sC3N2wxmUo7dOjomM/9sF
e/Cdz64NTWrrYIbYjac1azu0+GLThJqNZ4sAsWgZZ1IMW9oLnDOirTqquIgQ7c1YrJgs9hYEXJ1M
HhmgEKE8LyrL47w2khGsL7F6vDDYjlzx9ves35ivnkwqf4IJJNCIZAgq4UY8PGg+D0EZern4AVWx
whJvKQ8k55xtYL1mcd47j55ZHKwVNRrCuRZ/v5QQGOH28Whe0Ke7Nq0m6pxrm26ggYmIm457dzqb
aHlqZzmr/atNlL8ZQH8e2oKFArr42PaYnuX9EoknSk9X41qbBAxv6d7uuuyiRMFz/HejYbzZMQqX
OGLjzM9dBQX6uz95wbvRxy+4iq1OqKtCmsl9Wlft4V8e5ZSrY3AAy3YY5NnWz0cJqrmfhrWt44Am
SziaybjrfMYT//4oGOy6fEk5K5JWfj4KI4eJDWNTx0vCYIsSiOn+zsIZ8XdswC+PEqdDLAKyOgs3
VG7TzwcaMDFLE0sjA57wVTMtckG3kwMeT/LvDMB/eQo4VMCTAF1PTymAnvrp/kxVRR9McOUyy+0e
BXPQa9RD27991jzb4A45JhEWkvzFT1hF5yM1QUFQxVvbJc+wD/LakULs//n+fEYqIPBtj4tGU961
6K+dLuuPb/ekuuEFa/6vokfVYW5uEbukcn8xZj1d0aOSZz7bjNgv3flfUil/HO9k6gPbg7LI/Uwj
DHTvqLaLWNma1tFasIHxsK74fzgrKCX+peOfnHN/PquRqT/ACtKtZjBOedFCHR2XzYtDr+6ooMh+
85Sf3lN/h6J48EwCYHyAOh4Mx/v08K14r7mytP2oPn3dFse5NtCCsktk0mV54qbJMPj551P8/Lxz
SLIbOTufjxH6zk+nWORWlY1MdyNsq5NjK+CxJQ64kY015W/O7tdD8RxCqxkUK77neJ/WsADO9bxl
JBzdwmvMOWXAoKlC+U0u52/O6vPSQrcboL+1PMuyUQh+PhSfMG8dOF1CdDJaspn2vUh3Jlvlf756
/91xHLhHHkcWgLQ+vfyq1W7TIMmxR5lt++hKist2kdZvXuTu5yvnEtTj8yLnc0GaIaTPz8+hO4G2
BBmKhj52hkuU9PfDpfuc3pt7dCIHop922768NvGMvNRnCKfOtkjtsQV51fcavfcHpiVIfXbnUzxH
U7xGj3P0cKl2VhQcGOeGTM3P8l0eJeFpnIHz5h7/+n359s/X6o/0uL8/3X+ehSP/PAv5OSdiPn3F
4RLrffU8xirSZ/0h88OFqujWgs978vZFTOzJGbzz/W8O/fn19MehfUgJUD2PbLvTffzb66nHai01
na7eW4dtv7wUdLKe/av6yTcP5QUNmzMsrSrJ1P66+U0g6+n1+tNJn15SQKZ/AIJ88j8d2dAeswoD
QNC7Su/R5NwO5/ntcpi//tsz/OM4gYeU3fURpNk/n6Hb9w28fZDv7fC1C9WlHRq7eUcsyS6It0P6
JTjoXfObp988Pd6/nBxFF8SuZaGK+vTWbwKZ9E1A/eocqrP22j0Ox2S/nRfX3lGcmWf/fIrWqV75
fDSSnKg1SI7wHffTKQpRuo0NeLifd97hv9g7k924kXVbv8rFmbNABhlsppnJbNS3VjMhJFvFvg32
T38/yrX3ltJ1rFuDOzjAQRWqANsymcxgNP+/1resE+2yvGgO1npcvbX+sO393p/Xox+szDVQDf+r
HGhz+et/vTwSOBt/MIFSRwspG3onELQzt9HBPqn5sONpcLAP7qbd93tWh3PnRt6ggScSqF/NMHLX
yVvypv0wr9wL+8I5eIdw4230U+cgv3gy78/5N7d2PD8MwMiGWfFkxtCPIn+ByirS13bQCrAX9c0q
p9dOTARU3Vsq1JBzfv/VmMsE9MsNIKc2SElbgPFH86BDWR6iIjpHoEV7c+tttK17ItbDHifFhfao
PcanADgqdAIr6yq4tLbiVDsQVn9W3pVXzYm150C5+v09iV/uaVF5eiZLm8ncydaUe/7wzkdGroJW
ISuh2XYzXbSX2mt7K0+by/TE893L9AqO5+V8Twu3eNZf3S8eycLt//xIHESSpmmzBfcc2CFHZ5KK
eVxDvKD57bY6NIfghG7cxmOqIRzvIt9U6y+m1+MpDqmpaUqTjST0AxNR6NHH7SJBOW6Kt4S2rN2r
bF9+sQr9ujkxAbpbHspZNK1MaZ8vgL8ajR73sEEEYd4wxzoUkjSRb9MoSp+7rEC5YZJl9cX3ePwc
l68PFznxYgICh/v+nD98jUnmGsEw0S8r7LLa0i8yDrWsou3vR8vfXYW4VXToQEIQjB89PTIG7Moh
PWwTuU1/ImOYtmxi/+mu9X0oLhtxIiyReplHJzI5ppHISJjZ9Bx16C3oQLCSZtz9/rMcjwSusgRz
E0PJPouZ+Wjgxy1lXPJezI3dzCPijcDYsv4V2FXheOZ6XF/9/np/8+wIorLYnZBbL0im+jww5FDL
gS6suTEyA3S55vU3TjmOb7+/yq/DD/PJ8h57eB447S938WEczCVCfrqtC/3eFpexdMD6ylrdBYWj
Xc0papjIdSlU/f6qxzsvF8sL6ncLjSFzvnSPnqXXzV7YZ5HJjpwYQC+kUxxYQF8LeAM/L/WPTE3/
b46l/7npJi4j/r83MG1fmvLt/xxU9lL8UB8zTpYf+5eL6Q/O5ZRuXUToTEUOw+QvE5Pzh82hYjHC
eNSCiCL7d8iJLf5g3AgOcq5c5BuL2eQvD5Nt8FuceghLNTgou9L7JxYmY5kDP6yDaM8sGpZLFqKz
RHC/F6o+DFLay5GBhw9ctBOra5V4xsFqwruASrlPQzU4eA2IQroDNOwrTdKLT+ILOlriJE7SYms0
w8at7Og21FNrP8fRhTs47ZkOYf16NJwv3tv3Hcvx3S4BSqxQhMNg8Pr8ShFOGySlVpiUag31LUCv
AYQCD9RdZZZwI0tr0XTRmBaiopk4UL+7iSgDo+WmY3hoYwLDfHxh+ZY4D3e/9EEXAgdFVc/rQHyi
mepQ7UzaWzom7YUOPOAiqQlDgrwI6ElYyXwd2YBAOhBut5UbhM0aapqJsT3IZb3WRPBDhRyW6Vd4
b20QjDdRLclZ5yicXhki0NdU4SuxLpoge/bSvIy/ePuPjyx8n8yhnFhpjzObWvbRhN2CtrJkDnU5
pBjkdZ46i9ISMJABaXIfDfqiH40Bl5ZUiw9xKHIU/E003FSVU+brENfHeuYPLLyuyPALuxLXcV2g
0tQkFVSCoOov7pjxejwCpWQa5raX4yLf7efvlDqQcpUtDTpvoXbbFkF20EspvrekXjRog2V0oosq
uI9lKIF4moRWZh2YvqBsEUnTOG/QYjXnTtKFcAjD2tFWg6lP3/TabL8FeVVh9AzSgXibQEU3faXG
67HvCCxrZpxOI3wWeKDIJyk0m2PyPCfUOunNLPsgqm1AzdsBKRUDJvrRYaHvUe1acllswdsDvaSb
TEBBdT0PRD0EWgUM0dEmmsKDE905xRA8djis1r0d5Tdt7FQvnc7HSOQMAnv2qm5fjMzR6zF3tadI
dM2eprb6gaIV0dmYRdw8gotp08+2d44xCCes51SXZT4ttu/WiK8/zF9XP9+lj0bDZaI6mhDwU5KR
pfPP8qId1amQpTVNoGtAm8063jVOEBcrJ+GRmJkbxGvEEOADB4EoVSts1y+M0AMb2aGbGkxA8SRd
0sTH72A1/VXsgIXyXcp9iFdDdDCZa9aXCHo9tbbNNoJ3O4TJuQflgixmVJAgvI1qOu+Ccl9FRUNa
XBXzJelWQHcGqAsNu/5sClQarWXWWfyQ1gKPniLMCCSJvxSFhki0L+d2m6aIgEoVRudFg+l/RfZO
ctvaSArhNE4E2ukJKUmqp57Dh5pgaVo4pc+cOgUxZIGZdWl9+nhldN/UFRo/5HenGmSoc6crpb0V
maguZm3UN4gNo5NyGMaEdNw2AyKfWfVZlPMH1p1N6Gks7EtNwVwtOja8+zq9Fh3iwUXnD3NpwgRS
Bc6DjYASGkcpo9vGHRvkaLF2qpchqVOGxFQwkmyCJWA8s3IzuxGz545fnACWr/bz7ErVQTikblFj
c+1jayDi2hTFXCvWXcbgiqdGP8M+ZF/Utqfv5sG0Sc3J1GsJ8+CLvPvjs8cybVHIpSFCOR7n7nHC
Yo4ANcgH0ieUqEpfahUlD4oUp40Up8rts4PVdvVOAs/hxYvWmQdzDIlGdK7RXPMhOwyrAZzUFzXb
4wP8cls2hU1cqg6fHE3k57nJGNEpu9lEiNEQQ5jiALFLKkWUYUzPfE4GQGkVEEb6l6jTDdK4HC3M
7sMyoKoWIX63zV7fdU1gkp1h6ida7Njg1YLwbNCzEc1mAVfW8+p1jd7ji3nVEb9+m3gF2ViwV2B3
/R4c+WFlnzrQYmmEBYBEjuQM9j0wy8AQU7EPUuO2CKIWMHzSeI96houWhifnzKr6M8qTQKxSGS3d
9aHj8J1x1OG/ea6jdTSwO9pjFfrUbuKLSa/rkxyVXrQZBlYYzuxD7Te04fwpntWFWUDPDiwItJLn
+ECteFob3mD4Q2kEvC6VXhGTOU0/BHmUGNTGeThVjXaJWPpytuHarzHixneitRGR6qnXXCLvKJ8G
2LTJOk6q8RyQMgt93o2nJuHIN5DGx4u8iBm5OrIZJqtViTLwVLOnGVvfAHgOoYCFSp/kiK1yk3nf
pMxUlqmmR9G60W0WJMZjHhs0HCGH9AQy27N5Y6Wq5Pgjx0NGTfhMb8ltsvP2xZkybwOLyd4E7+tG
P0XRV/2Qv1vTST1nOl7OsOx+lrrBh2+yS6wCRT78KXOIgztBWME+Q3u6aYqsR9jqqDW0/WSNDsg+
rZO53hp6BD0lnOtd3HXllrTnl6k1EjJTIguKpBVvSO6IVqh4283vl4/jusryxjgOLRVOvkJSZ1tG
5Yd7VSECK3RhLB99nj7UtYkGHK2iGVrGtkhsJKy6Z+50uzRATthI3Or6qe7T4cRzB5qeeGYYbxae
MA1EYmEb4tB2fX06o/QivibZwu6ziMya5UY5uNzo4DU3FWYSH46TfEr7MrkgGgoshNPl+0ZDwfj7
D/jrTGVJ5HQOtXoM1BRmj85XWhwHbl4jCxqMVFyVFVLPspyHB/RdHkzL1PEN0jlYsjYmhSwPIJht
Q9krOjQ1YWf/0FnWvnrX3xujn2ZubsrzloUUmyethKMDbeXmQaHbCHWNwkquLOLWfA3zwhoCzYFc
mwwOdOGtWpL2dFZKwzqhOe59UZA4OnhabOAoIEFEoHHLdLOEOX785mMommONOWxdVcN36hH2HhmB
sc1FOH8xLb9XHY4+Lsd2GqasFLT/jqe2UeEIyEDorBVys6seTtU3Phj7bwRlO9EF2nM8s+MGgiur
KyUKYhEcM/xm2DaQj2CEN9lLqcHPtRbxF1r917TsCMdZYrjQyfX2ap4A385kcO+S0rQLMpfMNNkR
y6fOhc2OqDGVBTJowgyzIuTlpcgcdMEGpQrEjt7o+paZXP5+5MmjKsnygDHuUyzDNI04/PhkzyEO
MFpRUyVn17MpkDWvKW4WZwMZlffdZFn+EDrDDWJr94AtBAWqGqzLEugU0SlhzR+XSXOe04eSm8It
pls8iHFIHo2hvYZDrG4NrTrVu6a8y5sCvR6W1xIFZ+42L7U1u9/YN8htr4X4WI0sZbNN0WY1EOKF
S3PA8ukR4rGxjMpbJ1E8XJr5XP0YELz+0L08fgpL233MhtQ9xfjkvA6txa66onRyltZLAh+gHPvU
waMEazRKD8bcQjAinaOzUB0+5aLPHskKKDLfK+85pfUG0EBV7lBMcCU9QM+nqHS/P/L/HwWO6q24
bZu3t5b81v8JXJYPY2/hw3zObJ3fmteXOHn5lPPK+/6zoiF1ACv0sG00XIgOrKWH+LOiYVl/ODYN
ZgqS9BhZrjhc/Cu21fjD9axlJ+LhsQbA8p+KhukuxY5FEENHki4FdZB/ENu6bMn+Mzc4GEEAFxD0
LOhI4/t/L7J/WIDYm0bJxAoEnbeM91odIFZnK3Tx4YH8zTHpiGLyfhnKoUggFlUMO9GjZaBgABoz
qhk/pZx3mByr8u2CbD0brf4Doa0/0L1X+74RuY8IeAIXElYEBhrpiz1m7bk992GyQWzOLCmxKcxZ
C7S9Ceovmnmft/Tvt4lKi/tYKoFCHIMjYnQPJKcS2YgoADxyGaF5Ja8xPMUJ9hZGWXAeu32/aalD
fbH/NJYncPRFSANeBQ0NZi5pLuXRD19EgXYrntxUgBpOM1IXVPvQAgn1Y2R827kD0DeXbfCS48+k
CKO3D+Bg1INFisd5bje+kfXT4fdf2t8MDVJ6LIbaEgLtvNfCPtxREhkUn4FB+hNyV4mgUU+3gAry
7//8MogaYU8w/pYx//mD14q4A0u1o19GeXNI2oGZUg7NF8vt330YEmZMB+4IGgXzaMkv7Qraq1uP
PlJJkLVRRQNLD15//1E+l7Dfh49NWYZkeYYQtcqj2kxQpwiy0njyszgwzxFI4LDoi/JGKGwIJnJE
TmJW5v/+op8LQlyUGQTtCuVPHWnOL/0TYaK6b3vEs0M2PBNKFV/N2Eco6xWQ6spFLQsfbosnFOYD
K9S331/9l+e6XJ0ZhHOTAV/KWlbhD4NknjUIezVUeYKSryRUwSv8Zd3N7y/y8/T16e3Ar0pLgM7N
crb8hR0VVsbA26gSv4YHuRmAyp4ndpicIOnHdT+FYfIUeJD6LFE0gPXMcDeL3GKOITgm69QbFPD2
uYLll65rPURSb+G2ew47QxKHingpIpzzpHPjZIs5sSeSik/kQGIjJcWdkutiyXYlp6qzn4K6X2Cv
qa52bq6oTcVJT+1X4kpYpWLZDPWh3t130D/9hnSrU9XI7Ho0IQIkUWM/cSBjl5R4oOWsLPnTqS3t
DjnwtEV13m8mvmZYF0zKPjb1/gTSSnGOPQb97IQ7Ri7Ec7PO3qZQVW+dTM7RbgcnHYf/yR/ITvaF
NIKLfCxxKFCec0hGyrwTs7bh0re9Of+Yraw7yfnpkwgG673i/a9BEscUdKrQjkFuCE7ablUZT52d
4DFri4feIT2xJGWBPzNazhlIhnId2QDuOrQPWy3A+boCfxxsQ0UaqIscf0vyd/9gm84EYZCQR40i
z4WOw73ZZKqfX0Jj0lZWoxQShtwyaWNj/PGboStvJjYvj4rymZ/VC1MjcaTcEGy1dwGm0OjOwBxO
VX0QihADB03+wbHwdDWl1OoTrMKo2uPxMSqBAGI/s3YSZOO+YhKHxaobBwR59iFJ7MVT6JIJbnXV
jlXauakm/Zni73zFDno7z6ZHpI1Gzk9CjTscWttvMePtS4toXQHVHJDu7dSBh+3a6VAvzJsGZXTN
+XGOVXGGIfQFhX20DnRqxmRKwXxeki8JBurO2tGKsczXvZ9maCoof54kiRYQYVuqZ6cDxm0Th1h1
jCAsXHnRATrEQ4tC9yEz4Den+im+69cuN2CkWPIqTtVNYicz6Mm4OnhIlq5wB+SHUrPEoSAbNipR
DxFS7KMm7fdIPZ9dYGhJ+b01szNFEbAI28W41J4EevEoK7M/uCFPLLOl5hs5EF8RYk0cIlDOqCoF
kOIFJxM2kjDQZpr9flSjj5hycbetSkxxNBfEbSktb681ib6ntI4RxJq7rY09OJjaa3eSARpuC+Vz
ZF7qLhk784DpQLdyYrdwWmAC1Rd/dqIucDgSZW14B+Xi9+sKMd8obRSHqO4DPEbp6+jaahcDTj0X
UdT7RRqS6mR12qrTqAxCWkWonE/n9PSAsSLXWctK9XsFbx0C7b62xiel6+XejYvHosexUAL4JDnx
mt6Je++VZX8FJcjDGFLPh0TP4Ne33lWRy2kdD3WxMbAy+6Lpf8gaDL9JB0RwkrLDcVek8cI/AFyp
NRiMgkrB9JdECc/hPej7s5JMXPi/PDTPeAZ40a8cMb1kODkAirmvs1vtDWWgF2e3sqTXx6K9bccB
v0k5N34PI3+jWVb+PZTTLqMAGNaVvk698tEo5+oBx+4PDWcchvcINFOm7S3U7Bdq1L5r+NbWaPQj
7JmJOV0u9a9VNUzwuHLoMqAO2lXbBtp2tNVrMOFuXsoEgxc9kzl2WZbNgxtH9bntZO0W8jUv6DIJ
TvIgZEgmKA2h3RRLgLeOt0sNDP2VDf9jnK6JOcVdNUtS8USGv+z9dcquRr101yIxSQLKCQGJPCZw
5exU057gFntNkumkczrzBPX2DDZ5eulrMnJp3jBQ+IrBvj80Ec7DVE1PnedcAE1C/jF48QbTHXFN
ZmG9kpOquA96drEe3ZMc84hRNPtqI/fLHtLyPBOtJaBhKPLoAD6viHThEAjiQwEsJIs7YYV0g2IZ
pxP5oFW2xcFo3FUyN84SCn3UQtsGs8zSB8GFhKs685R7qL1+JMBMo6shsV+DkVbUMvxEG2FjAFLc
/H59ZX/LTX1eX6mHoOhgGrFRK3tH+/NMZXpa027xgaDPkAW6oSq2+ghSeiszR3tzZxlmQI2aye4O
nt2D7q/SvJ43xBDVwXYE8nATxznjNxhJNQcDVpavg+q8lyBj3781qDb7Q9/iERpK9Wdo1SUIErIQ
9b3KatgQteqm5yn2olctnnX86TCx2QgWYZBvw07iwE3a/AUBC5TxsbDl92LimBBXGXCQIceEt5kd
N//TybT0pbOWvuZM4icXTmbckrqegAacQkdp0F7G/JXXRFy2YOWvCGisWGX6KJTbKdLiq7KkXQkK
CLtAH+h0I41cqPwkhqoj19McVWoFXFZhkqZPdhFao3uDFWhOdq4SfXUYh3B8wdvYQkvr7PllwGuO
ZsyhWXod6WbQATNqCM0oqQy5G88aatK9SWpo1yHbx8WtR7jIdiAE+zuW+roCco2ndzNQkRpWFikE
l66VjESjlbm8lwrv7EoTbXrlWoHJKih7xcPU3NFdhZnwzrQ0IiTAFuNI+cCyjCVpVydGpW6JGF4J
T+9vTLuk5BFni0dkEA5SZM6K4L9yHIj5Jk2b/DwWCcYZzW5IDGiFiTeT5uTg+Y052ABG9DhJtlVV
mMVqIEHvYXQ0Stxx13vE57UYCzeOSGgqBWEukq3bFfl06jmjl28b2QZAskJpYNpKHX1FAWO0gX3V
3kTfskMO7YnMkeTBympa204Q/pDU66JNFoQ1uWD9VHobYjLjN0tlLEk59P8N2ZrkcsHswcuCz9Jy
dmIhNfmNPhA1XFm9RSpaQqotsDi7f+7gRNmnpPuRL9oJlrcLe4YHdebIxsVoRP61gi7h9kVBUow+
NsGBYVGmm17RDl1ycOND0ot+/gboWhs2Hqdo0MIlkZNBhEHARysAi96urWYzEr40rjt0A4sljc2X
34KUu28KnWWkdILxdujrNN1ErGB4pORApoTDOLiuRaSTY56GsF1QGaFDBt2Rmut5AugCSgt3ugBw
DdTGpBFAdkVII5BiVAgpykmbW8JK28fIAA9lG/P4yF8Zdmtg8en3jgPmC+mk44uYaiy7lLTqda/F
sttPwhlLACxJj9moLsjonvOB/lrXEOFQIVV9IlAd/1SfwM1f9YPTh2wMIL6vE5DNJJT3dnsadwMZ
Xlmqhu8qlkzIWtC1LOdmNETkDxqNwXjt5U0cOo29yrSSTV/c6663Zdlx7I2swuSBYIEsWMu46YA+
lTM223BIXjQFdwI/Ev4XgkpGmOeY8LRv1Nh4EFMFz4iwq5pyckkpklDksBQn4Bbb9NIxiHkbcV4H
hB8X41mROhUQIDx05RqMRDSvchyXLQGbYXDeePoktxU1uA4/qHKfBxMOx/KuKLAGgBMvyxAbMyGj
Xip3CrdjuraCDrJTQ0OQGCcnyU4NexbdSRJ18DNojGNh9iDm0zrq9PHAZsp9kRY2OLBewt4amEcV
e4vChHmDqOVbPiV6v+3LvEp3k5bMTGAdAZJ0emabSv/k/MgmGs2j1kz16Qg36mKY9OBh9jJhAzEX
YewbfGFkWEs9yk5GmHek0I8hWKI0HpmIiKMch31hwKDeyJn8U58YAMjgg1AKzF8aXNdOG2QEmfdg
xwjSwFlaYKvO11MDcRqDmwaju+DL+8H8agm6JRx1N61R61iFvdi6NYE4Rv7kmOpqHow5vjQMadS7
VNrBRS8J+8CHmmJBUyKBCKMXSw4rcRhF6ldUY+48auR3GQlT+GnLGiRl5I4pNAWnHi7tempewcHE
I3M8Td+VDpfwmpNR8ggkBYVs2Uvz0rLw/WxAkYSvNkPkkM8JB57aTWqXhiV5hivLU1CI1DJZAcJy
DcLdRNN8I5qKMNtaWmOxHjkfNqe1PmCh1rNoeI3KaoFLNGQ7bNCqqI1nw2BZ2dro3RTlbJrElNWk
Wc0IdM6GrKqvXU+LvleWVt32E4ctEn4K9RJYGnmbqUvILjgJ5a7HQvYt/Z6pedJG4sXXkGhJgDOQ
OtxPgswuvzeWvnNBbzQ6TNUA1p3IYSl3hmqD76IerTedSjG4IlPrr1pSpN88qRHrRZ6FZ2KjDgei
pUNWzqIy5bOeU6n2oaqED7QusdxHeg22v2lcbcIsGczlGexw+3nuwuqmG9oY1QcuVs42k4tR0bZC
2BYhqbRkEYNguGeWjiUAK4Pdbkb+QYteRM39zhrD9D7joDNsiJutwoNDQe8ybjllN3pUsw7IkoCF
olhUBFXakT/YGyiuyBUijPJAbFf2YoZq3Iagl3kDQpeFyXOQM+VOHN23UFLYDtpp1vrMIZBURGsa
+SGCQ2dvSGFyq3U6uy3m/oqSFxHF3uyjiBjuRKyRglOqubwZmMcYWMv5CyXYnQiG4aYFADECbMvz
q6H1BvYbLKzOCqtVy77I5qhH0HCWvUa9By6zzPWEjqNq1LdU2e6lScwEsnWnxOPpFtHiAfcGopfm
PsquRZMu+aPj2NIVkCXW4CwMGqbSMZpeq14oLBtoVx/avuX8NWLfwVRLihA49h7Aw67wVB3d2Xlm
cUJJoictN0i7APTQn9LXy+TpoLv1RUqB5aYZC0FQlQhcUvaYz9AGdES7bPPekWTVjllJyK4XuLcs
F1azTt1QmfSJKNxtY3sAz6ZpMCwd3SH7zRBV8jKOA06mosuU+8BhDvZd4I7zfK8CUxQHGavwBNZX
8ASwJgHAy4I0riMWyMmnwtreVokcm3XXEYL64Lqd5cJGnYt58N2E5FI16wNlk9Fp1LZFD/YoW1o4
pwg6huusk6nr02OmDBHkbVtuRI20ZOeyiduZPWx8YnCn+smE8eRtJ9g93nk1KNraLnG1khhCgV/X
DhxB3pmkQRrO0QgTk512tjX5hd2cU4/aFuTH3TZJCGiyjofozYkFC+GQewyeku61JP6mqTpkA00X
4pG0srcopa0MHIjQkWX3kgCuyNvq0mpTRfoXmrG/zJP/23j5r+X09N/rSVcvUfMSf2q7LD/wn76L
QHLmgLdnbnU9qrE/+y50ZKgDcxBDq4LWGAX/v/suwv5jqRFj56Gk+t6T+beSVMg/pAOGmzonIlC8
gsY/6bu8OyY+nrgck9027Rf0O45h0Bj5fExky2omTjYRnhu53XZyyKUsksy8SzDynYESysjQ4lCY
JqO1CyJvfiZ+hWDpKaAWYA7WV7X+pU57fDuCu6ARxP+EddSOlhBtNW2Ma9BPc0fCJFWvE6+h7QHf
sCMbcIyDF82q4WSots+ZPGk3Qnmt2BAHyXkiu+hZ0se5cuvq1UaNjoxlMG+DaZ7ZZlaD9c3IJ32t
hZb2hKFTxaumwTlLjo6V6SvinJxvIrQ61t5e201OyxZyijU0LmggNGfVhoG3Acbg3CJlgE4WJMNa
2WmMPMOiaryqkvJcks1sMcU6/VvmVkylhm5RLRX2MP1pAFCRpOvkkB57byJwuWnJOdP05Cs3wzsm
+/hBIjrBe0gnidbzkfrEbUmr1KIlS9fpKJ0JXwxiPY0emE9M/CR6nPf5D6Mydj1qFFM9F7m7c6Ib
RB2rguTw0rkFpsoJMEZ/Tv7kocb039F+qfhl9LjrYAmSNeAIW+7eKrUvlGXH5fxlVPICgDWiWemJ
Y6nAXKdtGYJJ3cC4jjdhqzilswfbfXhL/6YdeFwiWa5iw+yne0mjxD1uGhgOyuecbSM4icLykcqW
fhFcd/kZ7aXn2RlQPtaUmH9/0SN1Gu5NhoJJjRd1KlIb+9gvFJqNSiq7JbekqGkzWmQeD/lE+Gkf
6+OLpPj0xo3DWvGMsLxGNmjLFbVL9mplnp/JeCrPMtMSV521lHTzKNLO9EQkD0ltpPfRlJmbuhnS
HXgEKdgohNYXlaV3QeGnocUHYDbzYNsv0vNjRQMTySxJwqSOmPXjhrN3Czezj6Dgtkud3C63TYe8
bu4DZ2vr0M9ioEJryJ3OujTc8SBVNKylhvpztNENtKJSexKh0k0OynA3ZQ3RhgoaF9HteV0mIHWk
c26UGgHPCK12dqXftFBiLiFDFRtyQNsvPuBSGfv0+SQF+EWpjyEIrcpxQIAE9sJtk7+HZLjZs/M+
1LRbiTS2/sR1DFGLE8bvx8Qvsx5XFBZACa7mYg06mvWyVCuDPueKKBLvphqM9dRRhE61kzJX5heN
uiPZEQOQq9HGMh0D949kFfk85ZcUtBtlNfVG6jZcVHimlR4TcGfBzkty090iOilX5RU5bS5OpXj8
8/ef9n0SP3rALF306ZbaJGaoo7kJpU9DnTckAdn2wh0VJOsk6/IAhvpM0KiSwSaaBDWQgrC6riau
vISsycHHYWvYIhwEcqbO9N6jNeLQ4jHbu7lPJx+GHsCNtKUxElmQfuGzgQqBI1S40cDftkT1qlqt
w0yXd/l4DWKNZLTB0K5y0JKrCKEMtUEvvFGJ5hKq3BW7jPxB30nIHCD1inY8O2HgKBxi7hmThF81
WMtHQOYxYNRTVMTlN6rR3YkB1I/0ML66MZ3/Csr4313WfzGbfBhJvwhcbrOyfys+5w69/8jPjZZh
/4HeYZEwIrpkilrG9c+NlmGy0UJ/xULCYmKZS3jNvwQuhBVBniJy5Ke+xaEh/5dlx5J/wJKQ2Hj4
F3c/gpl/IHCheL309j8Mewxyi8qPhc3APs1RcPn9Dz3qkcLggiXgVIbF+FuXOcF3wJoDraBZUsdh
Uo/ZTtTUpigXR/WNHjXzsJOjUbesBSOHQeq5Dlm4XRTtI1e2hh+qqLlsIoe4TIar/apCoHQclGbt
ojKiftoTeBqCn61ULXZITSinTrCpATW3DYcMELcnKgkIIhDmzqo8JXZFlMb3odvCZ6usso22Q15D
vZJ97N44tkpuOW15rFWNyYuIHn45q4w2JPC8SEDYFOMICROKQbIOqK0jZsvMJljiKQc6bGaQXnah
otmhpKmMfWSjPF6BKjcuKF9QZBMdZ27KZm1+IiIZng6IIusVX594MZIe2nHI5rRYa4VX6geCq+OC
TmY9U/oLqTmtJ+K2z6w2aM4QOuZn6YhwGl58GNEgEwVZ7IFYCibjrEBGj11viksZxhI9hJbhow5q
J223Y1O0j0kYGkvTw+7JzGZb2G/qORkfxWxBjyLVllNYp0PKI/Sufww6k24hBOzmMQ+l9eQYofzm
hOPwnNZefRnYcd9uIFVSs5SUrrVtVSLpWdcjQebo7uKes6wo6Vl4855QkxV0OLdctyXivVCdlhG9
ds1cAiXirafp7He1Syd4zMerxqJrhzGJPINN5JHhBk6GuLzaig8qoTfiWZspFluQqS8go65146zs
61Xvzg+oe+y9wHFxMSfxxiPuQUhYZSKHNmbmr7Mm7vGNiLXMybc36kuJDrGeunOqljs7ny/HrrvT
A+8k0oxvmXoDTXZVh98yYsetGlV6qD/GXXGWU2AoZveyo06caSMRHwE1Rg0tpGVymlCPdZqRNplc
1MO0o+5/zXZjZQ8uQXlesatzZOei9AfnpByZoMMOBCGpU3mDrsQNol2bVmezmzc7YaYbo/VqQtI9
ijFhK6jT2eYtYOPye6Krgzky5txhHEl1yUg2LE3jLuidDGyY4feD7tyS0gUnpGp55yCFSYuy1qQ9
UluOV1bd/SnS5tx2kyvAQRUx8ei2+0ENd2py2eqn2y7oOF33zYVDj9SifhMS870oi0W8UUNzY4lF
QQUnzfIePONFny4mCo0pInQiUAb9AYIPfMdpYZX75OXucYkB6ruaRIbGjCBxl+rQ0nO1c7XWOjwo
WOyXlJJ2frat/jqY21uTBF8NgUZF97HGlKvlmJmSC1rnWxevgu6El8rT1syTG+jQ27Stt7Frn7qR
vh0HJHBachrG2CMKbQsV+cxVpDqQ+JqRoyHNtPMt7sWqmn3Zlreddh9l35HsnppOsg7R4NP1R0n6
3UFpoMencZBRJM4Imt/HRvg9Ir6loujqTC3NUjpYTxFdXjsM1k50O3jGXT0W5S6yvFdN814Yaqc9
/D5RRv1K1oIOV3o9eJzK4qa+c5Z4DX0YqdyTQeK41XU+Ottgkb3U9sBEVTzabUtmK+2jyfbWdIC3
VD0QpNsV9eJ5Z2ntuOEY6SdKXnYxuONgeJNLVAMTq8A319CWEiahLVTTr2LL9YMhO8v66HymbbYL
ZEpdb0TKRFpxejpm3Xgz8lcPdf8EMYq49KQ/nxL7wqRSJmy5Q4PcrR2h7VTaHeTs3ubztO7VsGV7
tJrnSz2OT7xsJlhTW5cWo7dX2YX+f9k7jx3HkW5bv8ud84DeTEVRolx6VzkhMsvQBL0Jmqc/H/u/
wO3SKWThzO+kUY1GtUSRjNix91rfytNPD2hJpy0D5Q5z21VuU4LHlbO3axz7KCQQ9iXide3eDKm9
N8UUOmWRPWLl2JuzR0S9cV876a26nhnUcyzgtcj8aaqcG6dsTWAFsyNrv25aUA3yQVfGg+n2gdbd
Keho/DR+oJt4bhtxLPsPKSEwEx7SPlKjXTiFM8SIX2ajfdDxAKCSk63zDD1oW+PaLCK/JDV6GoWB
V2ScTvFyBh4JGpYhqZalt8QVnQnZOefWHOLq2FRjt5ub+wRvNVoXkk6WwMtvcj0sjHbVSTu+IGwD
omeBXip2gM7qMOx7J6gcFYPrDEuL5BhUmzvopu7WqGcWlbzoyRwydoMe/eom65C5IgSiF53K0muJ
X7DFFo5x6NTNrSNtsVmUBbuYlM8mTTVg+CQbbpg2i6ASNtPKcT9l7Z4TzpkYhL0F/5J9denpGFvn
Lvre5upZG8kDKasdjYlAEHZqZYz68IGlCTQYMXw2qXVWZ/tOq1o88svOHCeUVHSGrc9FP3hLeetM
t65Cj767UwFfjurJhOBoG92WkI/QAzcIq10xkw9j6cHcKmNb+YPobgXTQTJQfMJixo+07s6mY74t
GJ4QuqymmBNTEhvW3rKdEXzPfbojwIS1deKEXxyasQyG2H4aibh9dUeNCZ5zViA0p6K+LYZ1sa2M
AiWZ9c1dWp3X7DtuzW2m9p9LO+zGTqk+W3PG2fEi6ZPu8bduODhC4XXdoJvNnZEj4Yna6i1R8B13
qXo3L0Bz5+UOCUSBrKlTM14ywl2rhMFOF7hOEaJDZxVMP1K7/dAjBjlqd4ug8KL3U0hXakOE+7IF
vYRvMz7HeEqGePTCmOwaRXo+3Mw3mL/cL0ECeKPdKzn/e9ylat8ptK4962YB/LhRG1BiSr+zWs9n
A53C0rV4U0lDkEsezsZbF8XuqV2mgz1aFxrAvyy2NaEtYjs1+oYsEt+aR4Jj2UsFHQn3VmtfzaLY
sD++QJk4xhVHB5fA1j66g8P9SgouqgpvV9DHnaZPd01lxa3GJKcO6F7RmUr2jZEeMy9+ygb8jPrE
KXghWhAagE/hR1RBOQb0A16Rf3xvqxphGznSbXczMFpMFd6kqj8IJLybxbB2hjf8gDzq+paVXjp3
OI61uLONxG6gTfbbcdaeLBuJQQv74mD0ZrV1O+tMJvlhVfGkBViHNqTcSm4yrs3GNim8/aBJ9S5G
KpAZsFG1YMl+VFGOoY7TcWxXvpkVrLkTAVAMUiUXOD/mGSxVYfmNeDcyOO5u+Q2l3toEe3DtBlXh
uwHtIF3WMCV5n6KwzMzKL8U3a839WXTSsNKbhowLmZzznq3ALn3VDW1CWgY7DnUWeEGWcl5R0BJI
jBCAnQ6At+76HMN2Vlru0Lqsw0f4ztOdB3WSHphv4A/vYXbBm36xibHO0m/olZIMQDIe5uI2xVHr
JPTZbXOH29RHNbnJ87ljtahu8K85hAeavc4ts49uQsyGWXRxmOoNCdEqolsudD6lrvPWNtbjqDMK
tWr24yQLqUpCWo9UpHBz0SQlyxzEHAjMbt4WpdzV8Q+pm9uFgLWW6lFF9LhurpMx70a+CLNVelVr
dovN44nBelaXZ01zggXP1s5t70fq7ntSlW0SmCQu3RqjdA01qG+MSy30F9n8VEwikqpbqZ6Kug+8
iFD1VVtD4Hpef7oTgXXJ2ZEfhOvMnrvlXM7jpZEcEBjlzwh0pShuuzo5Wn11YlgRv8kyIeRk2tJN
Dgh5Qh1VRCz6etCbJJKSD4HS/mD33V7Lx+EnthnWnb7eNozIKitDTwCVDshuHBgxJwzBeYbRbupw
hHgzGiJvlPIuzcZN2ej9C3q35mCpTEz1bMvwBdLrjHmr1IZq4/TGY1ngBuITRROOTu8Xk+InxEbt
q4wQs25vKR6CWR83DiNX50dntyAy1SdrYJdbkGhD4+3ZxXPYZU6PH7jk4ASH9TPVPMDnxg/cbeN9
WSBuxXg8R+ZujqOj6fw03fm9aY/GTE0uaM7JU+YmF+aQIapA676cVoLuKVX0nwX8aVK2t+SMLQhS
2DKJQyEhgZecNyiKlhAWsO+oTQChNljrHRD1m44kDgA8O7RoT+nEjbIYKU6fYz6FeWZcUPbuYcbu
SdXYy/ZnjNjJQqloR9+jZLztjZFMNQZZuelnQw5roDzFTr6z1/52AhVCPnROWBQPfFcmkkrmF4n1
YrPpcFa91z0yUQbNr/TykhVoMFwnNGOxW+Qvg1gFqc9PbWdfUB2fXRbLG9Ko9pbB2XNs77Ss8rMi
a+AAZAGUE4MUI+V+tpMPDXEkU2xjawHQ18nHJrCtNZCMeEpL5LzyaDDZqh1igSbrHZlLEcaZE06k
Phxg6veo2ZVbzxkofdDsaNlb7jygkNniTKBhzCRcUZqNauXth8FYuHHcuxLgfCGOWtbeRZHqBHJx
DBWbbFweSzrBblxejLpdAbQxbOuZk3j7iyR18tsY8oJnseaM7AH1JqL8AZcL6jU1EPl0TXaJF8U3
piJoGkwbMuGgmWLV32TD+J64rOdowsOFUrHgWByrH0JkLANGrgatbg9kXVH+GCj1eNMLzh9zq3nb
UUO2kKTymOucAjndnPWWdxAkRogwpgs9q5MbhN2PCDOiJrAVXmCXQ6pvTgiL6W3vtHXfUL35hyPQ
Yle074/aSJo64GzgdDHTeMVz2yDVlLMQzXeyiPaGrljc/mnvjUQYARuet00TnwBvmRvTVFxSNPFL
LrgYzorbMPvMy70cdppNMsYwGSdrUQ/m4G1F514Gs30t5zksRLmZXcAZS8O4WYkVH5rARxHLvdMg
K5s1ol3ahfSxjHSLsiXeJBN3jZGhDdOp1hnmOyH49m3Z2vvZPfeRiUTVHnydOtXERHlI6/u62w9J
bQckEW286mDPw68lPaz3btihYOV/kpkpBQxa3nnZUPJML4nnRZ0Ps6L7ljYo6jfpEPW/Ih2JRjiP
4L3RYqhttPPAMxebTCyDuyX3QLU3Cvl5VF+Lx1+ax2qmntZm8xbsA2epXEd8sxUEHW2LJK+8G3Ug
ToXFQsP6rLtDeiioWd+iSEMTHltTpO7tyiZIrm+a+lYWE/Dmasm1c1QSzYdGjKx1PHtarQQTeZV3
iCg5F+h1zA+KpMx7GxdOFvu2txQakggOIy51sRF31ypiJsMcKj3obGbfoDdc/a6kg8bXURyhcpli
+PFPW+7/dyj/z+ob/moOXMb5x4+fXfJvqND6d/7TofT0/8Lav7beAa/Cr1vpX//pULruf9EbpAm5
4q10joX/r0PJKBimA8qGdUKF7WKdLP/fDqWu/Rd99HWWhHvOpPr6X3Uor4YQq8tvde9YpqPhEcQn
/Xt7soiJ+EgULw2XrDJ3aAqzfZwYDhVgme9jQ5i7f/02f5i+XY1ZVriyAf+YYTa0NToYV59XGpro
0DLGIRKnyYcnEz2ZMikO8yKzC7G76lnP82jz9Yde9WD/+VBNRVvsMr2iR3wlMNY7dxxkRXRR31jK
uctFstUYDGwU/viX67syRK0ftcKq8ZqD9lqdv7//nqXEkFDbehrOhBCcvcUkMwTj2SZShdi1mmVu
0p5S5J8/Ja46Pn99pVcfDz8C7QAyOjD5Gg3nFVP1726zhcuBWDe3DUU/YPjNC2PXk490pyNBwiBC
FMzGZVJ9g467+cRf0P1luHoFi2SKZa94QI2zJhZR/nk15RGjtKLB1powGtabLCb9eeiU9J2JbsGA
B5sFh8LEPNU6g6C8Gej3lbRi4wmrti/7TntkgZ/2rjaMbxgC8nj79Q909bz/8/0ADIIahLiGyObq
+6VEqaY9octh4xLxkFN0bztrskOXqSb7T6ncff1513O39QNdSlJQCwDFSMO8euCVtoeR3bNr40JS
G5SiA6dkrgweD5Yp8yGpmuwha4n8QPEcFK7OMi4GZz4Tyij64Otv8w+r/l/TCFqYEE7/WXGw3WrM
RX5/Pji7AAVHOh4i7DLxTbWxR36ao3fHBjULpUibZGdZ4+FIh/oH7vl+3432EnQ5ucKbIXKTB6yE
6rtZ6YwSjKmFqlUaqfkS90N9aMk6Q4eHtg0EUK8hjhs5WZ8r1pdzUTbKoUjckRAoxOG7SFbRxSEU
8P3rS7yiWhBbzyUy79G4y+t7eP0G1j1TjLRMi9CqR5e04bLpjG3f19NzDg7Jr5x6eqk8QkAZt2ps
0nktdg2l4LnlGLYXkdUf6Ll0n1KzQP+hSnvMrUF9n1BuhLPM8sdMaPU3t7Kig9MN2Q9DyyHILL3+
MRD7TQpS2Y+q3+jSeDG7Tm03Xbl0l7GQMmhiL3/8+nLXF/r6hqJjsAH0GpiHV6v2v194RY6RIPUw
D5fVmmKTNeV3M039rz/l+q3hN9VWzruuATVAPrEuO/8aYrmoJIeJ7xWi5o7fyPNAEdJ3B9ku1k9X
MBH5+uOu1uv1FqKCc+n7s1sA2r6ysjoTksIFNgL9oCq+4Co98sUm3zMm+Zfl4Go7+s8nsUwabLYr
X3L9Jv+6sIL0ndjoujxEdRlfcq+cnjPwFI+L0nTHwUipsbUkffj68q4X6fXyqASoBTQ44uo1uwmn
uqfmxA2EvdnHn3020jIj/YU3ES+mZhBxZBsvszfV3wRFKpkhlvK3G/qnX9jiS+DgBWDOTvH7dSsj
mXBSFfSQKrp6qaVC1upI35hRwBbRX3Q9f/wwG6kbuD4eoutNSS9sYesJbrI5RQglFDbdyMnLkxeb
zdPXP+2f7ieE+1U9B6SWievv11W6adM1JN2y07fRRdM77TJ003hU9MY9moYoT4kh7fDrD/3T/QQy
A9/Vs9jyzasPJUkpX6zRrsO0UeXeMKMUlCCeBVqOmPazhSMQSS46aVtzC5UEgS27ztdf4U/XDWTF
ciw4N5pzraBbOjeS0rVIEEhUjCW6bR/GPlLJakVTEytkF+R6/re97U/3FZCIzkoLBN9xrjYTF9KC
2nQ8RHFmejcRDlMNB2FDLk9qR9lfCqv1R7xa6HDpA1RiG7VXyvvvd7amUnRxuFchodneTUrsvez+
ulv/4UMgf4LmWeU4iBGvqoPCM1prKRIenxj9PnA5xSPyKuYM/fXt+sMvBypUW8WcUI/BL/1+MTla
dOx1QCcmjDkvAmkd3sAa3wihS2X9l2dj3QKufjmdNYXa0vHW4Ieri2qrUUjk3W1IpaLDxfFS0Pwq
O/vCuPyEHlq5i4ZKpv6o2B9fX+effk/yM1bJG21Iopt+v04lYynsJzogubCVbSvNTyUbp+DrD/nD
5sRGAQ6CeB4UrddPhjQyHEkibkPEBPkjcgoKOWY++4rDDFFQff/968+7Ynz9U2EYBvcOhSJLOEe4
36+qslQCbb2iCiGqLYtvIl/vg8SpeLXNnnwyn0yf5U4ja3qbKFkUb6PKTc+z3jLKk0nqZgeYmd6l
jNLuc7Db4ZMFS5qkzUdELqfMwiKzr799/aX/8MQBNuAUithsJUSsC8i/NrplNBuhl0oZTphRd45R
Rpd57OywtCLl/PVH/WE5RGLJqJ0Pg3J5vRZVydwAXqurMOpHGozkqGTnwljcQJpNd8/AYj7oRt+T
aAqc8Ty6JDh+/QX+dK18Oqhej1cZyeLv1zqoqDgVzPlhYcbDpsBIfNbm2mPuS1Pm64/6w7tl2LzE
Liu/4/yPkyXnY3utVQpEGFFH3LHRHenWUhq76mK8xLiICeOslu6oNH/ddv6w5qMCpQmFVcT5n3s4
opDGmVSmZo1isfwuFA3Ex3XHuAeV34kGUkTqxX8rXv7wtrHHgUrhjWY/vz5ALWaCHC6PilDpS/Ol
FLNy54KqeHKNisamXfxtZ1sbJ9fLF+BKtO+kMsA2v369Y+gtsL3siq6pgWmSdnDUMLJRkl9sAs4z
GyL5foPnjc8LlN87rxyZCydphSYjtrLmV21q+SO4Sk4B5II7e6XuycCZx+TTMlNqf6LdRxh2Fery
3m0I3jZw9odVo3dPrCz169cPzB+eTVNltSJGQ7Po31ytHWhMu57WZcXwChfNps7RJzqAj177TJN/
o5D9z19uLQh4MnXuFWfP398DR3drYjUFxa2txLjhQGAurdLtvbUX8b++LHxbvAIa0Gwq96tXDrZk
X876nANmo+PRqQ5p3ZGrbE0ScsKvP2ptfV09EAhndNoMVDoQua91s0UaK6M6RWwqU8yJurcNjDea
Xe815vHvZa/jpzFbq1pu+3ym6BpmF5QfYKPHThlL4ZPorN/NrlzOvVMXz+YyaVAb1IrGacVU++tv
q69b+e+7L5y9tdKmXcdmf63/a8y5s8AzN2ExlvGpHo36I0eNdK67KWHulqbx54Dm76m3GhJ3MbAi
CGn15T52kgYMBGnpiab2923VY85zOItU+SDJoe27Iwoz9350yTtX0xHDV2QXp9FGzvP1JXDg+n2Z
W2WSuoNiF1kkwDl+9at9POtaKYSe11ArFMsnJXr4FkFvgvNZl5iakRVHPRIWu/gcqYP5yUWMmXJe
mlHiWpdIK5rJdVOilQEVBxkgF5DOLloXP3EV8yUhGBtLq6lXqH4r2yn2qUM+YoWBg0XVzKcp9Orc
iHa9iUh3l0VZPAf2LNqPxKTFHwi1xvDLwQ2DoWkuDlKE6iSE4tyrIimPqDqMy2xO0QWxVgOO2Ir1
W1KIV/9o5zQLdGnO7HustyRGJzgotiS+ptvewfTukniOZTZzjpEnnGfN7BlBDJjVGR57MFOmkFlu
R6qtBmApUqr8Mc1j5Qfwc4NHM8vlT6dbHhZR/lK1St9ill2CZGJmPwuyrkEFYFaF0fGBs1s5WJlq
bnqBWCfXlYXrl/UTftgfXuSkDKg8eAWd2qGHofv4nIBEp8ufJ/aBqYq8NK6yDPtcW9xDhF7yNk6a
PNSVmdtB1rzy1FRz+obCGrFdpcIySywyeC29qwPX6xmsqLCjCH5Kc+8pbYzotoTLwPNqlnB93Bbn
Yt0zxe7rzloCZSFmAqUCwqXIkf2lyqkq6T5E8sNrDKHupLQYW9fjO6HC1icPAsHIvVXM3xBOrzLF
BpICRzWxHyIDCojb2lZQjl32wLadQ3PP5TfWzuK7NvXTgR6bQVB4XqOMlMNmZmB7sUsvwqSoi5p7
NCYfhRk94t958Yq8YFpsLh4xMKZbrZN/bbrtxsJBTZAzj1nmBU8Rblt8qHmaV7tExe48zanY6otu
+m6lVndKU3bnlMr1NbXFDMYjSo8MWKqDYpTqrixM9zJ7BcbQsurdb7aptIelw3ktFBvB7ijfnBp1
kU306RGsyI+sldYu6icjLGyDisByH82p+iDRqwhLdoLHXor2ycocI+wWqsRBrzALVW0hb4pBRdUW
qwzlOs1GyNk2+ic1U3efGMgjZzRvxFAiJYobO3vWFE0hTFdvz2rEFK/InpaIPPAhHfsj/VoMxrYy
MiHPiNTGiz8GFdi8IO2IyfYrMYGDyGwvTXYtuZu7SGtsEFS4SQAZ0M5GYimHIehVAqY3HvCV2EeB
0Ef+mg/ss4nttV5xP6cmRfCLhm6HPm9BixdZfk10gV8j29yS+h2fh6VRt46TyEvCXBh6Z5rL1Reg
HZaFURcEARX2pKmTaZ/ie9ek5b7LMWOxLt0By/AwdD7POEKiNlsxJdJQXvBeXsgCXV7baa7305Rq
P9MmKX9FsRU/K1BsP5fmPsJOyj7PyrkntzDegUbKbqclqs84hhkfiwLuu89Jv/JRyPDvzphurbGo
92461jdY99TPuk2RDCVQfsZFUR8wXcbvg4biQeZjiRl6Wo6mtCH6txbb4FgzYW96qf+0hwI2Ad1X
9scJ9VGpv3aqQZdcQb5LHujULx7nA3U+CcccE9zkjD5FBV3Gt+vGeY5GZXg1BXVmDINEBtZslQXk
C1WGU6/P312HgHt/mahmxKiSV+rU0gZKAWx/A5HBuJ2JtSg2VmFO9yWq41cwTlpolYTITs4g67vU
KNFYDc2kfGrZnO5zVU+CLJXFS0108mlSBfLllmdta8oF57YB/QhVJtZqX5ai3ydliqRrUtLQpJg5
WkxZnxQrsZCmwhxE5aHq9R0pW4nizwm+6o0oEFHEai/Q6HSLQ7gugkoSihtG3lMBoUMdlmGbxrXx
ZNVIVTbcZ3Hg5unNrhpquY9FUfywOaQ/Spxln135C/0hIwZAYz/pTRqBkzonMZ57Fsgt0TjWfWew
+E5O5PgJah4/z1EBN1rhnfp+AAke2yV576NkMU+MJvqwIZrc9nVWHkdE1Mce5zxMO0sd3tB1Txet
6G3QqsnJauM8LKZM9QkGFjuj1Zhqe87oa03b7Hlthx1YkiEgKZ1rtfQBGIdUdlphm4cG3jM7CDXE
+4hxDUgc7bnHFH6NeEOPARXO0ftQQ6EY8OCTZt7080+w68NFmXLzMAMk+2bZDkOTZMju9dpq953r
1I+5bo1B4SjJj9ksl5d6zHJUCuW+1/X8fnDMF8IkyEZQxhEa2TSpm0SfZlavirwOFIYwwTYRbaVv
Zm6al8G14mNhEGa9gJuoN5M+JwdMl+q4qenhZr6yGP2pNtv0qSxKTWzaThFIwc3xtpnttjoOPa6k
gL9ggfOaJDeBuMn7xcxS32gHOygUMng2MO9BGygWHPHRUXdRbExPbaW46MZdGbgWQyQHlr9iShzQ
Th3T6UbR5j4uTmXPW5qakQI3rHafEmcq7mFW1o1f60qS7scetLLXOcbPRMXLahJ7rhLt2aQwSSwQ
IQX2/02d4H+PIAUfLEtUW379/GyqSjgzbvjEZuIdpkKS9J6bllwlxB52ONnmZzkv3Y8kIv4ac6oV
g7syG4TlsLKA28ROqgeThxe1iPPyV64M2g0xLNaz9EqLOb8m4zPB3EaObhYqFdwAOWw7IqPsoCrt
4V7GtR4ublUddNj7m6lK9RPaLOTmjG5v6tlYH+1hObUFlwn6hePRVNtIMW2ovZFpfHScA3xXwUIx
Kx0SRNjUYjva4G1grhQPqmnrgWkhxPVNonBPLFg/E6T4wUK1curIFofWJssPOcU88E68rStFHvre
8zZALeU5Thk6wPGCTNY7cUCjZvbdCQtfbRqfmRzbVyhYE36XQXtLO1cJ+8h50Wpt8V2BnJLuKfzm
BDfOIZ08zBVVISAweFloLxVxc3Lst1FpKeh4EThrWmmcI0oEfRxRWUqOjn7M6gclmn2fvNsI726T
PDJGK/ZZ3CLg7jMR859liYRaGrcC5NuDIcblRqlnoPWjh5NxWPEEddQ9tszjel8gwNyAUWCEqs7u
gWe/ek2MVtn2Yxu9TBl9DGWsstZPK6faFetP1DliDvFxDlsH9WrotCOSNvHG7rcKWPRYezI1sVD2
A7HCHaxyMNGIcLnEnX3Q+JGParfg19BRaHS9u9Ph7IVaWUk/GpucAI9WbRFqyV+2UlTvcinbk0za
1yGa2m9O6312yJ/92WEN1Fh/R4wN26LV3sEtVXcG60JQxsXygNPlRRmjaJfpSnqfAORPsS/H8z5G
Sb4p9JIk98Eet0PLFHLQOVi3Xl9cVLvzAtPumyAicuSErMnaJVXu7eJo9AtMJwdEu+mFQwh8GEcX
m8iYoYk3S/wKwSM+zEXyYBrFUz4nyPG7vj5iOEDOaEbl2TMIheUd6LdNZH4OqVhru8kOPJ1/UGwG
ZVGn39LSto8JxeNWa+0ozNylwpuTuIGSQdWaWvxUk114LAYTCUhFuRaaLVq+AR9g279AmpqwBFnD
EeM93maCzV1f04hF2mgYxtUdSAks3or9nM0FIe+10hAx5BAuwuuG+q8TsReUg2JfsrxPfG2p5F4W
irJfUsimFlTzS+ZOxe2UWfX3uiztvVNOj0MV/cMAU3fJkBavw4jwaeToE+jV+NR4k86Qp7Ze8jQV
lzaOx6ATo7jEChZHFamXWc7HXK3Vg56P6g12eLlP4IOFWhO7m76AQkPydndcitj4TuSFuuvtDJ9j
41CcDe70bGII4JSl1L5Tm8mRIe8QlInxnuaW3E6gS4O8H/+hgre0BKqwLbLFzyy8z7mWT1RJSlre
eGNfB2JFLepjY966leEcNGwgWpf2L33UmCErujxGbU+7PNOAoA5W/DnOoPFspJfMQQ3x0tnD8NEq
dnXvgep70yUIwcYq90PhGqd+jLotSpEWSbwnj4rUSi9MS3oJlTnVwVwbHfcuR/JfJLL8hccu3Roz
ILRs2ScD45VUDVW9TW48O2l8bDi800qkBEoyNMd2/sc+Ecmdo1XqlluWI49SkPxhpNt4o7s3+E1x
x5NZEKmY7Zqu95VUWAH8daRfrk7xOc2oyPN2V4wi843Oqx8mkYP1TFkLx0K0Qc103Pcc1h6bM8w2
A0B3sUGqcDB1e8X30jV9C5XXTkFgsFNalNZohgcVeVcmMI5gOL9zbGmf6NG0u9k2Fp5T+9g6s4s8
1xirW2wn2m1JBRgqVHUHV4BJmHtOxF0Txw85Z6YNHzBue9dtN4ztW7xSkxvmSscUSq3R0XaNin1q
QSydfqqzat/kjSnvEZnfyJICXyrLD0xcCKgLcQFF6W1AB+i/cOMk/tCU8/3iWPlOVxP7zUhn5ZQT
pKBv5tXZiBx5eI6kXp4ber/bxCpveinfmYWRx9mpr6UAUqUMVb5FxKps9Jqg5E6NxzCHJ8RZlvgx
6PXs2wx/NmoPujSvDeKEIhNPrdRTDuZNtEckm/C2T4Jol8h7GTVQMnmWfhfWuJybjn6lX2WL4zsp
3VdT9vPeWpLih6S22vWoGg4aHsa7MatgteisuY5KsbJpW+YDflM05rsp0e6OBVlSAD+LZ6XropPb
2e5ORFBx41mz6e5HCPBIILpFMvIJ3mzeDksKJAgz5qdo6srn3KSFXmKaT9DxQRcVKD9RJ3sb0ReI
nVM7d9g+sgXQKncL/uICQzUFx+l5Z00MU+g6Y7Ufu6m/yUHZPhcgcNlQqmgra0McR2bhSPpmFQyt
bj/ZMkLLPXYHz0zsfYUZ5qMfYthD7XRT5c2EZZKH2xq8+p5QFus7uQsvujmWZ6CktZ/O0G8Wd8KJ
VETEIzudsxV2qo+7ye6GcxtV3eMs+hEoJ+dHH7mxm2/qKRUnI5qFH8fJr0VlsjgUSgwC3Fbhwcni
qEb0VTeyrKddb6BaVotpwWEO8lUj6qJ26WPpigHWdoDvkGeDCHXLXH5NVKRnJXLIm1mii5IamNts
kewYrSKLQQ637TSn+kGkWOUbjdJRHfDm0UKyio3DYPAuQx6AoofV8dVJp9WRUh8HkTQ3fTzqJ5lP
hLi1P5M0c3ZOq1XhaLXzTl08FcXrWBwnWWGTyWtb/lSQV2E3jSv5nHlz8pq7WQtd9VfWklcGL0IN
9ahst3qJRcjRl4K8hCbFPWYPx1aO5lE0k7xb9JktZAQ0H+iR14VE1bjJxu5je68WGsHC61m+TmK4
CZEdPcQji1cU4z9JoQo/srtC06vLaJuB3fMxpE8VTEeTgBiseDmQgAUGGtNXCsZK1O8EMk3h0PQR
nSiRBP2QJvys2nw0HA+fjq4d29GL9iJvmhc6087tXEJA3CT4sSzDi89jlYMuNtXK27VpI1RO6CTN
7RJOGBqsJrz7G/I5KtDVcytgGzcVw2XLnM3c1+JWBa+rNDU2Hyh+VMeMnrttBUmj5QjyVI1Tuavo
VB8cIe4SyzGCKqYETxYShM1Z5OQZEYSjVgtREnRf2Djc+mUpqhlnWNRMKIe9DNqgnsfzDoSGmDaW
Nmgz5kVi74Y0faBnxUQAyGlfz5SDjiOguHqTvTXsRfMRxOc7Pma8iVyEznjRhpspylVfTxYzyAvH
11Bi+XZDyPKQfmAXHOgipn1Y0jHbaZ4SNAvOGS0C4Lw03nAaDS8K89G8a0dMXVXbUn4mev2sStwr
mKNx+EV4DAHfRtMrwxG05xYn6Uq1m1/Y48oPhMPZfaZIfAhUX9Ct62Sv2bFxGehev5W2I1gWqLSN
TQGz8meNLXnvROa7V9dFMHorCxHl6EFTRX5wFO0UV9Yr2Lby4BQgsNNmeK40TZxyE94yMM1uaxEK
EhSe23+T9mCD24hGGHsm1ErUSaa1xyFnPeaTJba5QXaXUefDBeebONZROu8S3UzeDZquYjO2ibtt
Ollf9DzqAsfr0l+6m6Y3imywGuqK3NpUfMeBp/REZVCFVe14YWei/W4xbhFAtajUsL3xTEvB+3Dc
Sj+1id1dLDk5SJxjBjaopHfomanDh7msd/jPnR3HKX0X51N/v0SpfUdIMFanhI6OFbfDWotZp26S
+E8cYQwfQpYtPlkPsN9m4jd8VHsjVTYqgL4fKWqGdEP90t6B12LDaGdOM9QNx/9m78x25EbSLP0q
g7qnQNK4DlB14XssHvuqGyI2cSeNZtyfvj9K2d0KZXWq83KAAQpVmaXFPdxJmtn5z/lOREr9yGLt
EzKK/LOG8ChJZsvwD52dlyeVEdr2ym/QdxpXR0+zn9Qnmd+bJwvJ7sFCY9rlc96H7CSSjkdrP3NE
ZhT9VUU4DLNUtrQ9hbQA+C2oDUMPzqqu/OzRDIS6tZTTXMTALVkIKSuL1xAAYizts4GXO4xzwjFx
Bichrif+buX1BJ4mgGZHjykYiYhifGvpVuLmSYp9Plmw3iK6ji5nw1DXdZTbZ0VUybvMinN2E9XE
WbDP5bZJvP4s9wjIr2mh6fKNP4eQ5WZKrN4HsKznkPrKV7P0kOYTb8yuaM2qSGFRPOmdl23FJiAA
13KuA/gYq7zpgmTjj6n96KR98013OYGxyeqrMzsLWJihwgd0e1XEnKsh7Vh6OXGfm/CSm6PyK8Ne
W4PrHZrG9N+nFAftzHPxWzzVBPLYh3kHSzisq6NhJdG6C4mkQaFR1Rnl0S5KkTaaO8J0zkNIEPTN
rKRELaS0Aghny4x04FH1tdNmT0qi5+12mZGexx1+rxw68UMR5s030ETmV75kEkh2GqrtYBvOqksy
KTdMKGOyR14LFUkLgzk95sJgpznSod/n9iFKhH0rC2J5E7TdkpUxpRk5tmvnmOiSWdVAEpH9koNI
DrphsQWH8XhPWB7DZFOX+HSd7+9LRL271jIzsx0bzOZZT6NLdinv+W9JDuRmqEZ+EssPLwXz7SME
LIjzDFSiwzT6430d2YW5BzAUnmZqnsn5e13eHOPKN8UKQxQFQoT3MQpFZhzvfUI639K+T/Rtn8nc
2jklcbAyM6oExLIoboVZxfkJnZJUXLZ9oMTGzJUChlpWgiBU6KBs2Nz1UZcJCPGaoRALQoJpspzw
s4X0BZ75oPpu4V22e9mVI0E8v+MD0RMdrGsLT1bM9l9ahJsYXlg7BmbsLErN6JY2Nz5vGaNurCN/
Lm6RNOInZHhO0FQLOrvOGsyvtfb1Kfp5tgvLrHgwxwymVQg1EwRB3e6jamrf9NC1F9Y0Tqeem3Xp
Wci49wJBlr8+1zgF5mViGZDZ4K6Pm+g41lyYawz6GPHCTj5T6BCBgs7io483d0cZQ3YIIo8xbuVP
8atlxNk5SSG8PD2e4H6rPIQnihc4IG1zREtIA2YIK9CEG3zrlxKQcgpquty0acfVGEcuc0od8I9K
ROl5hzT+gCIA0VGlUvGwKPT4Uoduc5cNVfuW0bvhI9EJ48WwsWW6tWjuUDWJl4mp9jZpkAsfQkc/
3CtTqMcmRLDIrSp44MzgXdCytbR85uGxVh77AxoWiN65leGtfM3zirEp+/EI6jsJQRl39PBmWOq0
a6/N0WBf2fIgveA+aMv1iDibL/EyPIzCoh8CCnLE8KATAW0YnT+YTxK+arAuWiw6KFhcWarPnIcA
hb5aRY3giwBAwFBCmQVfZp7Js57c3YWYlI5uMHmw7iIGE87E3bppegJ2IenCq3Apod1ZEboq6Rxu
+pnvGwG0pEERB8NEUtF33AfRlFwE2pPPpHS8d7Kw2XlCFnUplR14PJgtrsfWcHyKHjmZA3efiFEy
YzC5eYp68WdlEqj/xi3c8A76Fpe8H3IFGrLhS6g6Jkc77VDBuOkzl5LhiiKih7gPrfKARjXcG3RD
HAA0ccMyMLhlPNqti4ELl2UhOia+V9xOrt/c5WGQ6NPU1f47h52h3NQ9hYqEBrAgsyGYDUyqRs3O
rMXPs2cfTc9eTXCpXs/oiE/FNNvss2pp6xMSKckNS1EDvUrlUbZko7KDCvxYncfcH+V6YMTxNSm4
tGErhRdVzt05uXW+gxXPUzef4iemU3ycdAGD3hp0MLHpSOIZ/kC0xJOXwXWHA+abNMEbb+FZ8bj3
pOASbrLl/m4lB52LYLF5V5POd4uZxeWQXVFzZOUDz3tehL80nIbHQlDUtBpCW922YhoYRUVZu8uW
J3PFArAL53E8N90oXodVLW+qtBqZHFlQAtnUswLlHr+M4mzu7ayajvQuKz4DfL9X2o9q92teqCLl
CJl4iKjo6otCxZc0whzbU63NYUiVJaHpyc684jJpx37ftE19YhqyptfCME/bmRrEZZGTHrADwtbK
V0vOeOS/N8mc82yHCxtdFq7HMzKdBc85N6p5iJiNIR44Upr7IgMJ78ZGcqO4vi+bMY+OA/GUbZu4
/cGILYZlI3vqdVnPfEjQdsv2zO9rEsJ+VaG0VkYQGadTaRbTqq654Gz4ws66n7J+b9vMXJf8K5tt
E5V0nzCuOWdgCiwng2cMQpyOIvpyqXhCke+au1Fa3IsE7MLLXtIuxefgHaIGZkguSmhh0Aaga7va
Pa2ZJ8RASbAV2ZZ07xyu7n2uwTuwL6vdl4IFhV0yZTUHGQ+kRZXuzxmFsmS1HibjysH1yuYhO4Rj
Jg5dNrq7LHa5VHomtGsZMPkYILOIlZlMw71jth77RsUiBYwOg5WYils2WnBc2PZw8bZZyIwykfQN
rQe/YMFkd2ifcYzvLqemB/krE2dcJVpj489Gi66O9rKzgAoElWmtvIq1AeokFmg5GqddN+hTpAl+
Gpd2Cr1GGjcOYwFmclXChezZtGjNo6p1nfiHQfNvJefu6pL//NpG9zb+37daTiqNk/Zfx5Rkv66/
tX/5u/Yf9cVL+aF//U3Lu/mvv0v/6/svxx/1wtv69C+U6sA7vu4+1HTzobui/U/81fI7/7e/+EdF
3d0kP/75j7eaY8vyt8Vp/QmXuvj6/yJX91GAnik/her4Az9Cdd4X4lV/oFVJ2OBsGj50+89/kLVz
MNlQswV0ixySwDz0B/TLtb64puMtFcFLDAyz/39F6pzwixNyEsavjGvFI4/1d6Bfv/iTTBM3HjsL
MJYBuCHfXkyxP1ktTRoSiqaE35i7kwniotqUdffYFc7Z8njc2fPvQlff8xA/eYx+vCLJLwwNpM+c
X6uP0zquWcSgu3SNfc+Y4SVNJnwP2Z2Ouls77K4D2clVNIjHsEMFAuDCqvM6lZzVlSEY9rsfyVLu
2GIPaPRTza221WzJto4OfmeYDBe78c9v1sKYaQdEIDzX5Uv81YnaEZr3zIjeYhUPM1DmYmRS1eQX
Cf0basV3Wu08B9cYuSn7Tjn5fA31fK8SNewz2M4TM7HFQa+Y/dBx7vQKbtTIqQlvsL4oRPIM9gFO
EhrVWotGfA268Fo5YtEC2JwgQZ7CpopTqDdNLnYaQX6lWjSJvov7+6paUul+OWEBSg9scLJ+G8XT
62i3FxwvQV+Xc7zizA3I06rIMwN5jakDurGVpCNJiWY/hxqyBirh+SAzf2N2wM1gb38tZ6wLAEas
ntJMCw+GpwPE0sy6xh1gXMdR7O1Cu4L2BRL9wBMbMRorE4xsk2KU9mIJcO6iskl4SGeT+IhyI//Q
tcMyHBvjBtsbukhnbM3AaNaBn97qgCR4UlaPSeuEJwQyn2ZH3roQYjiuIsGORX6aO2m2Z6XOSWTP
8znQ8vAkG6IHIso4gpZxXDPyAZkhZaxOAM+oYyuKVNNoBnPGadg39zFL0c3cS2bNc19tLaM3jhSa
2a8h/YD7aBJ7vr/w0DC6uMSvB1yqr9xjWjonZZJxxjTKqyJku+tWZmdtqlAke/ppOUuWSU6Dd7rv
pwHSV9uY7gmWggAKURg5Z8FU+BAY5+S2gYnN1kMrDpPZts04r6V03i8nlRV3oHOf5owC8VtB27Ff
4ACVG6tm+jhV4bie7apEvBRX7pzShdPO1abSCsBJouoLhuwo43ndbGspZ/7JhbjHdulIv9i4hkv/
LfOS+D0e3Rc9QXUHiF6yp/eS9sBKUiNVlIBMY1Y3w+MKzQKLqZWvxDq26DFQ1L7ssK++VSBpX+zA
eBiSQrA/TPPzObH0HmOQOEus+IV6zOKp8bR5m08KhLnpM2CPXUQ2CfjjCHjV2LLTYUTiZlBWEXer
UxXJi9CM5NdmjPxDZoEQROenXbb08xMjlRUzjWVco5B2lfQuk8wSd5hfMj4c+BLUyoLv4mR/EUWt
3OVF6L766VxgeZvctdlBEXLG5Kp24Xj4bsXjpgxDNrhZfI8CdlObGPJ6ERc71dKlUkeHNBk4u3qw
gJTVAmpXstgiIQOxKcdt0AzRTeHY+YXbSXdvV059YZjh/DzZ/vBMhZVzTbM7h3GVlCmepyTa2ylO
CD+81pXuzpQ3qRWUhuHohBOGIdwCG8YJ0Z5tsy3IvHevqFuXDMSrNefzrdkmNUebiZGlf+9M4t1h
V36OdZjSpzrotm5uztD5sra97stIrIUh8XQEzt6EU7caBr9pOOfYeqtTCrrR7Zv3fjTCdawc7zmK
9ANoXyLAGGI2lKLBOnKRS9YxBR8PTtW9zHYpLyz6FhgTe4+ZsLN7cO0ac0oXXdTaio88giBG9tSr
5DHEFI1l5JLaLwYM9WQvhuvg62RU2T7lWr2WjZTnMq2KK5tx0tqvFynZc6etnVI52KcVvQaRfMmG
UoNCqUEdLF6HdAIOh0jOLC71u/Vgt/VTI5OvUznyWXbtTTuZ1j7RrnNWuj1MVsO8REq/M2zncXTN
BzfvSm89RJKEXtEkh9yBaLG2s9660cIcT93Ctk7cINOU7hnjhzVW/pnFDXyQVtSBdpCW4uAkyxBb
TxZj5fJpKVQ953K/pept42PnPQhfcl9rdvUptA1xwC817RssfRCpgFFjZZxgJ8jGNaG+AgjZ1HST
PPutgppYRB0RVzwZHZvmqDXv6qke+WQVQ0Q0iAORTbFlEuxn5z4Ca+tHG+iHxbvdTjYiKhZSRw71
YQydHPYelqFXFzbzjhIQpjFhCKIBcTzdlq1Qp7GrrHVVeFgV6tg9QjyR15Eq8ksHcNAhHh3jJI6I
5jL1sN/mNKUL1A266E77wFXSDjfUpp4kCnUzJhwzdHUdZ52Fx1UhiaN+r3Mt2RgvIwsDoZxJ2ogc
6glKMkqU9U2JTricIMKrmmLa5ROjUTLjKCBDZJTExSga1sGuT+zsmGOl+gams79i8kC1uIWePHPX
4LYy5p6rnoJBG12eJroctMbKnovwvIuSb4Ohw4da4QUwWONf2t6vz+zOwQ3UYD09o/0ulxcS48p+
KDKMOvRNFIvSVl7KjNk+hDn0BDHMh9Hpb+2mik6Tye/OYo4vW5nSICjD7iPBJENJXFlvPX+wdroY
mIPqfMvxpaUf3Al32i0flapzJv7snVkN6oRkYWWC+C3kphqD7FiYjCSmqvd4TEwDvrIiNK9rw263
+WjQiJUHARQZuWA2+PdnqkToEzHnNQIG+lFzmeg5vciHoT3p8+g8YAU6sjOg7W10S5itPYtkl2Wo
5aoYbiVSzs5A5803mMr1BUbhG1plcdMoOzo32lA8CvYd2B+r6tINGJlPnXsocXwmVBUNE+Maw0wO
9eAH500hLGpGrOhb5484W1kxzgxwr9i/FgqjnX3DQYNRxvXqs8YqwodUc5HyyDbGIcE0NMEhMjPZ
jzepqQpQWLHZngYCXPvUjsBtFrctzXvaoWQyyTaz9saj04DLsb1vNiVcFvavOdwVYEYnV4NEYkbr
b1ozPqrEWlqt7HCjvZ7ezTKbVk4OyCeTrsOS5LkXg3IbCk8N+TSnY3Ro5rrmBDdEZwlu/fO4H7NH
yj7nnZYB3QIsf2eqH9t8xUxl3AUQj06r0ZCvDgW2Z0Pu6Q9jjKKSmWyMBbmsh+OA42kv3AS0pjdc
t0PHybWKbwdtVSdIbsN6hs2wD0XVr+sI7KA7uOZG5LjnAh4/8O7aBoxgnZ3VliEuA0rI1kErnHPq
s/VpFU5E4lz/Ko1wfBQj8CInyD9ch4o5l8rVg59UhzwQ6a7rDKq92gK7iZq4Aa2p3nRimNZD31SH
PgNsa43FI2ptes6w+gazjn83lC78/LSoMIfa71U91Nh225XnluJB9n17HffzoUh42dpU7wrKESWL
kML6IV/lJHVZ07Jr3+idLcjS7roLOs3CNgfBBStp9tAzokCMi2uejk1z1vr44c0hPsdH5X1EQsuj
HpX9QNwgfMTIHLFTwB0yxwN9ftgbvavEroarQUw5s9uYzqyZtCsMQJQJmHGocW6I761OsydfYY7U
Ni5iETRoAaJQiKoxG0KjyHh211eRVd452tBr2wLQNKLr7UXnnuJFT29z6R1RGou1a8P78Y3iXIjp
KdOJh0oQFieZ1fU7BMl6jWdn50r/licdAzTqrba0+lig4LJvUnXzhlPee955lFK3d1Mtr8k/+cci
D96kJ16mwUvuavRwTFb2MQ/KO8km+7RMk6fCGTFt8s42aWiBgxyCdB0aBbvJkotv0Dre5UCBTrI0
ogPQkhKTKHVkKSf/XTmh1lKcla+ZEMjLuZxvVV0FO47vFGOjmq5NyEN4lq/4JkE8T+oosfDcSBuR
YqLy4dLpJK6IOno3vBTvlR7ndc92cwoYiOZTorcujWfrhgVslbUTpWsCR2NSaXnnOXlynnu4rKFY
7mLsCG7c9Cem1uWxcIvyJJbUDM6YNTB7lAhCfWBfmWnhQAVKnN3Q9pAX5vYQWzBjUf+DXYEn4GYY
5Tuhf1qHJ/KLGeiX1oSQzryhRR8Up33RmhfgNDDVlzOG2tj/6kvG7yMu6EunBFo40MLJiGU+q6QD
pbYyVHI+Fe6mGhwOXFq567wwNvHkW9cFxXUBc/aN7xjOuVSivErSosS7QklVhrfqVGNFDij0KurH
VsMMrtIZovMYvCOcP85F9Wo287ARDQcc5uGY1uDr9a8xc7cVg+UC318MDK4IbC7U0VWHSqqgO5k6
Gh/rCtvtRMEAc2JHdGjdccfMPKQfFodnJWuS91SOkxjMBsmlxxGT1mxkUNPdEuTncZzWQErm1l0q
G2mCVtp8bvQ3OhfHk74MFndEOj4PQx9ejokdvpEChVap6oERPY0lmORN9LF43I2QTfep69zoEi+M
I8W1ysPXSpm3uMviU6fmbkhnjpHt5N+mSdYyyxfW01h5mGE4ko+ld9+GKGeDm34tqbC8MJcnnR8W
BSP9CIZXSP9HSUqBbE7IaRb+d16fh6V1EpAHWWe2j6/Irt91N5e3eYxjT1euuYfsdllw821YWWYG
225+Au4QnF/KO2u68JT39OxNDwWa7a6y6ksO6/aNwnqMm7Sitm6cblz6HHcBZpLn2s45JQcYHgCO
JHuznayVky1HzRF3WEvRxUrNnJd4f/3OHJaPKeCGlVKhaaYtTawFP8BW0bQtS9C7XEDACbN8j3Pu
KjDH84F6o53mHL72oxsKuPMjQReWrDCeUAO8+9ovgNW1fOmRN5+nMyfXmQEM6md8TgDbuRV1Yjyw
5+7Oe+FNJ2VVRm/+yHndCyiqXqzKs8z1o8q7U8AX40rib1r7YS02NefzjeEOkmrFDBa3I6R5r9Ne
7jEWGMcZfeOk7bEe+VRDM2Qpk48Z09rbLFS2U1kz/cho/X8J8TcSYoD49j9LiPuX18+K4/Lb/+gN
cL6QsQbAIVyX3unQJuf6Q0IMvhDVYx/p2h6TbtwviI5/SIj2F7HkKE3TM01HCIHs+AeUyxBfCDwT
sF+4VuC0RPC3Cpp+SYkKdErfM/Eu++TuyEb8khJ1isBvOKivEtVk105dc9BPPbkdtS1+o8d9fqUA
VzURXoK8S7LP8iFmfBYrmc9MUTmJVWDJlEWtilZjP9tbmURq+9NHf/VD4fs/VVdeMb1r9T//8ZkF
8Mcr0bnj8aMBhvq1YGVpbGbuK1Z20kQbO2PvQ1Dnt2XCn8TF7y/iUZEeEkO1yWV/Fx9/0l4ZFahG
UUbopn5zgG0E/py2pR0zAlDUf/3z/Ki8+W8lkxdzgJpYqLwoX/jt/UUI/unFIiHhRbr5VkQM+1ZY
XpgZh02Z5ttmpAVqE7lLaULMJntbxL3ozjAQULvQMBiCmUhas8IjwsxiI6tYg8lke1qsxYBzeRVS
hTTfhl1qii0SWtmvM5Yv+yJOdH6ZD8JW+9YU8RuxwzDeui50Hszvfv0YuhHQ/hjLlXVhNAO/aBMM
+5ZWc+autJmU/U5QSPmNp6GBzwX5KLtGCOaFLTiv7w41XMi+wuZ4RTAEmG4uizA4jTLfg4hqCzVc
EAPy7nEj83cLSNxLezhwI6yUrf/mh5WPDmZH1HiPORNa4Ln+9DziuXhKtAM3Pszgf61U0Wc8iKtl
hIf4Wp72idsMYGFM/UHldBltC3OcXvsIBxVT0PJbWaTusalzpk90gHc3bAkYQLJ0oVMatUOkCCuS
+xSUNWz9uaqNV90tmSmnzO/ZuSm1Silyp8S8s+J2RbYo654CdhwAe62kbJ9KEHGgpms+6SrAUOf4
doWoGxOSsNsBgIFhBcynaIFMV60O2yf4m/lrpdP0lbume0mmkEUtm2uP4t0ansPKFLZ+8ck10faI
c/HRNGKIqey5MO4E7LM5ZOPYfQZMZLn7Mpgmslu+CJ5jUYkLG5vxtVJxT+UAsATeBB1dj6MdgCgW
+Xg5yyFh5Nu1+W3VKbsBmlw6D1iVDWNlcQp8TcOwfcTlNjw0uREFOE+n9M0VuUYW9mycvFM7HFU+
jJhpRo+NSQ474HwxzcUbCmEh35IHMT9Id2Vvfby4A7/ng1dmr+JrO7abbtM5lSYg4AZ9jr8is06p
zcIPErapcQ5tJiI9hxJvYQ4gOIlR2q2uWzPEuFzM+BvIGCDurawaGM4qmNlKX4/zEFNsb/Vf88FP
XmM1xv4NrqH4qfNS9MumXaxHqgkCNtNGN7SrpjMHi/+fTott38CGXfWtihQ2I0u+0fqDz3pA3Hqy
JCOYFVqieMvrthrWjZcUmA2iscHnTsUqoaPMyC+MGQ8fXiGP1stinMsbEHnJeQTX2F7DVln2swEd
2Si5+fSVgx6x2aKBOrgaBQ0BJHkL7rKCVyy2Fgrnu5Vo2h4NhSyLR8AYnE2iu/peZf18n/PYDzfK
9JJ3WjARRxOd+M+laLxrWwkcojVdMWDyWw83YKVCdW12kWufTZFLcJzMHO6tYjQXnV7Ca9hIxs3D
KnRK95mRZ/qGd7m8miRl0RuOR1w3oWZOQLme6bNXJnZhr4UXMXKZ67F/olu5ZmTK/fc2cgHdiMx+
qsOIbytvu+FCW+P0EfQpV1KH8DZQLl1hQw3zKEChrKtuE0hslqu8zjrsGdHoPCgemTjfjGBgLCGo
ueKBo0r626PqJS2n2GDsIyKXCuSJPVFc68XYGwlas5NEUoYVMRd1liaZ6ViXjEiwTVEGxp8r7wXT
ew4NZjaWyzNtJGMFtPLbbHGpMLMQtKjVuBKWwgdDUAoQcq5Ki4my09ktiq3t1MNNzA+Q7/B8E0OS
HrZFVdg5vALyEzvtoVqsKHfNxp1wU8pJK9Dqwb7X0P3XfWZjTyeF6J0JzxqercolOmWVKe+JphAA
d1K2uKgjTjtXbmQZDoOkOt+GqaTrmDQ7tj6UvPK0JX0IGaq2FKbNFBzhiBuAzhTB83kJpPSi4eSC
3WrbWz6VOcyqzHBlMZm+Un0JBTaCNPLmcLWmcJc62q2LJCjKTZZ3AgUkHjiN4TJLnrHvpBN0Ejf+
SK0JzDBgjP7KYVhB6hbetb2mfGe87TyHeh9Cos20LTP6Gg95FTICEmMdputUUFeHf6jXb1EfoWcl
ZifKjSgkD19ttPjeq9jGpTZUNDlKXzmPjPxjHKY+RTpJapgfXVQ3VBGAKCK55XsHQWbXo+jHptLO
mVtxMGYg6jkhX2rkLUDkvUoYaoIgPkMyK+7wu9IW0rjqqxWMBbQdQ2M1GlSLYE536kUrTCn2HCzq
fgtypxFrN0nSJQlVpPcEJ8zXoU7HG4eUBc5txzPyfa3blCawiNSLQ2z6TeaD9RhTuDGu2sGIKDTq
G4DATdaTde08v3k1ebZtiy4Q1NDZUf1aDRTC1soUlG8o64plwb/Qkrb3tYFGaxu+/8axJJ2wnCa9
zZm67cBzIj5dIlIs13msWGQQSZhaDn6l7yJNXCos3XHaKVv47zn2HgQLUCHWxgcNwbLr8/xaOZZU
pxjlXX8dg5+I19Ngsvoou4Ws2lqJOmm5+F5xkdLlDASOOuJe+PPBtwnhrMpYpUzbqEMZrSqttwm+
SMLAFndkn4TNbdz7/gt4ZO2vo7kfjtLxqHQyHLt1t6LNyhPWXr3HL2PjBkW8feTatHCnNVSMz6PF
ApJRQNHuhdVzOZkV8f1VILP2GeN6nG8mWHDGKlW9JiUROuOl77ROeY4zemZNwTvvMH0Km2eXiy/f
LQOw6ykIgm/4KuVFx0LBdcTdhxeoj9OvdrvcH7Qcd5xdzVjh6vVE9ejTtPCVUFTCg73HzuEQGN2l
AlTPxlBiwISfBuARzLBndRiC0LuPB0S5tVn5HVmAyWkRhdTYyZ0/dTYo6Gzi5xrYTeJpmbFRTQoF
Ht1IpDVPIs+0+EwJErf5tifMnVgreqL764qu6vzaapyiP9NWw9j5pIld59pm4jGsTJswzFrwjEL8
ceMCZ27kNq89+nthzAbdMoHC7A4nn2KBHH4UmXLcD/lZ1YvBO1EJzy0unNoSW8A//VUW23a97wKc
eWfjFFKmPQ70RK+DJiYZTWWtupMp+85Vxh9hQprL9qodyirZBiXgWIkpmi730sPyhk09q1ZwMfnm
sRWMr5Ux0PYwBbZ5mhkNDRJDkjOoQgdOGFxCxRIsJIZ9bWt0mF3dI4CtUHQy+6q1PfZEmrJrvTJn
OzhX0vT7XUpmzSPjYHrOReKTo9pMo16cZaPlFRdl440vKoPFs3JZF5fYg/CTTZYF/bsC180OEptW
QC5HtPYqwbZqscgv7xmXQUDZRdh7yTqe2/7UGWv93s39lK7QzpF28tiwMHcqhwUn1koze0JxlGtD
ex44iJZnsFlP5slQFMTFShxGwcpIXNlcY0PT+tjCHQupXI5ECEKIDH7RQzdNaGuTPYOBnjAFYo8n
XpliaH9rz7TNbqMitDWxCKqkBCUyYFC70LDnExSQnBsjoZ7GmQmAnIowGw21zTuMibs0iujbKDq7
dw4R/PtIbnQcVhQMiXhGj2RP4b1YCdv/FcPaJmJdNkEEkAn1BSpkQrFwv+6xkDvHJqDqnShDIZ8s
DP3WdjJ1Zj7QwzLKF8buYXOVO7rxrySef5YpeqUcDixUmn98Pz39LcHif2doupQf1W2rPj7a44v8
f8DVBOrnp4Pkn/oMjy/Fy6Q/9xl+/yN/6BJW+MX2goXiaNsmdmzUhx+6RBh+4ZpBl+DAzqEgXCA8
f+gS/hfh2QtHMBDCpgvRBb/0hzBhfgnQNzhth5iROF9Cg/o73qbPcgHihudB1zUxNfG/kPB+kQvA
S/de1cPcd7pZHsjj0yIfI4oWUfQ7ztO/eyk+AaiFPul6zF6fT9dV4+CQcTO9b0XHoLxKn6zRNDFE
Ut/x0xfwb5SJX4F1yw8FKthECkLfQRD5/EqQoeoxzGO9N8HGbNjKTHu2unLrG77e1VZv3zDebGgD
U/KpgLB7/9cvb/GV/uyI+v6hovMEOAYwr6HEfH79ucRTLQdT48Exxts57PSun6xsR5QlusfNlO3n
qOEYltvZqd/p/KwxUWxsmwz0b97JZ87Tj68Xo8hy2SGh/AkL2/Sd7Aybr9ezXKCX7Szb68BD9JSJ
V54YusRCNXkyOUsiS5ENrkoohgku48HkpEA0pN/IlnlM7lWwDzN6Xsx2qB8m+MGHfqjD34D+lkvg
vwWY72930e7A69u8Yd7v5w/OHdOCivK53YeTotbHXpZxbGNYkLOR+kAS+Xd//QH9m2tykQSFY1m4
p+1FNPxZ8UlzOxxb1pM9FRDRDgtwTH2P451FbH9/813Yn/WyHz9cgEaJVQ6irfnr9T8R8wrNTnFV
mNGowRhWcCNNk6B8K+ryCTmq2npZAJYbOazE0qyomSsoVOL3zoKiZJtp9KJ0tLj+Yy9+JKyiVobF
dHPrJj1zIUu0zqmX0X5pCsFsxyTOW23pXMI8hc4+09QkOLL95gf782eIpEkcl0cIP9yfEb1F2sdT
GoHa1mm0dFz2VEcZZDtm/Tvu/yLAfb4+eClP+CY4SnoW3OXG+0mg05SCYf4g/hGmvXHROdhWVmx2
6dwEkHKZeG6y6iqMw3/3IuESYWSMQkwRE8/xz6+aYP1xkyXoYs+Uy2WFBxLCpzzdsbp099cv9adr
BDmV5xZPYss3oV3+8gNWKp253Hu1n0ZzYHbmLt2SjCf+/qvgm0Utt30T6t4vOqfELtCNVdDsKwAl
d2HkBodo4Mf8jaC6VPV+/rrQ27mJTdezhFhYv58/OGUNZZY1ZrMPwBlnJ/A28vcp1NOwgr3Rf3XB
ob1H+dQ6m4FPXtHjlXk98kWweMLxxubHrIuJADrMa+Nto8dG/u4t/uniXZZRKIeQcrmiMLB+fovh
1Dc8Ay3QBeRdt5j3qhPJkeE1I4J5mGdsUjMG+o1YgItl708rPlWf0549bGAgWKelNTrAL2om9Euk
7a+/p18fhwGDCVoGTJemdk597vLmf7rcrRKzvpEM1d5wZkhTSt/UvTxHkAAqN8PS+utX+9Oytbwc
fmOuOgcE9A95/KeXC7vWKpUJxoFD9dYnErBG4753wEWpfKJ+FOwUThYawWy1U7N1Nir3+q/fwq/f
xvd3QK+Kiy+VHuPvj9Cf3oHnpqnZNB5FRG1Nj1Y4/QdnZ7pbJ9J27SNCoijGv8Ce7NixYzvTH5TY
aeahmOHov4u80qd4O/JWHqnVainq1AaKouq+17pWeciT1cZP1YnD+0P95d7ykeEdo0uCvPy8sdCB
aGgQfNO2BTRgmxZNeXiIpPi214ZSzoV7e/4dRrtuI7V1ua2W5EGefWfqFoN+Bk7zIJyMEydVeQLI
BwSHfu2W6q53F/eoUz6Tu4xS8/8wuEd12uLr41iefja4687j0HMuPkgzp5aXNsjhsLkaV0YpbfA+
4L5qyug/yIXw9AtLzfmKzYU7fFaNrcfmGoz/egrHpKqNulDFYVWudUMJiBKdq40fmxi3+lqny+c0
M9oL0+jNoGBl4egSFG67krbb2UtdidGNlVyNQzaJ8Tgyqfcr04o3h8i7vCsJIZ5RU74/od48YgZ1
dJcqk+Mhg7fPXlbMOahPEuRKc59xGm7d9NhaAwFUlpMdl9IVBzKvc0pHWnmBz3y+zLJ00e/koO8I
yMF8OF7fY1LkSLvrQIHncxL7JW/wB6tvjQvw2b+MYiJo5K83SOrGifF6FKMcl2V2E3lw4w4SVuWK
nYZC88Jd/P3X/PmJ52JMlzYc76TDtvV3/PofS0BHF2i2RSYBX0VqP7kkEmuVaEKHnkUbmFanXw1Q
YI8LAo+TM2CWB5mw5fH1+qHU++LWcSKooe8/2zfrEsRzw+Y4gZcEK8hmQvlzIdYWSgvEkxmHFosF
y2MNM2tuwznX1en9kd7c5W3vy2L/m3TN63LWKG6BSdm40oxDYiDGpJuVnGSGnOL9Ud4sfqBf2fTK
bd7QVhVnczVF2G+rlFGkIo2381LnQIBxfGgHwzwiA20vjPfmqmzhbDht1j8OwaRFvb5/7HfokcLw
OzQI3Y+2UE64oJ7813WOUeC3s1fTIWdwOn49CkizeAApXxx6OiAv9SpsODIl/AlK3+mV3cXtlRkb
ehpGAjDC+3d0+7tfTVvGZrHhzEcEFnL9sz0i2+pxmuy5OFjdhrMeeodES7z5bE1rORGySV+ZXU9X
BynYi953oIjdvf8T3j7U7Uu2LXws2fQlzqZOb3Yri44AFsBO5N7tsSUQ6lIGrUvlbBom4+r98d6s
slyyw1ZBZ8sKxvB865Q2gCFKty4OZTrSHDEEHlGR2A9uLop9kWERIRWzP74/6Js38fegCA7kVq/A
uv/6GZtOuy5S6wviAzsrpHY8WnzRBpSxstbUhTsqtr/t/KmyqP7/0c6245KXyJZ1VxwAWNaAl9aO
oFpB46DXmubzBjYWV10yL9/YALfIRW2yfk+5TPILV/320W4GK0gFhMO51H62P/9jUSRPzcDZWE6H
xlz8MqebYgGV8tEjgVDK69379/jt27q9Rqx3LmsRburz0aS+LFDCpkOUDs6+cnIHsJdwL7wxb04H
OPZMXljsYw7mMYPYu1cXVeFt0DJTGw+9Je0RKrbw9ibUu5+zy2YcGbKTU4KwyEUuBnJgwmnDAudr
FV2bnak9GQJvi1/LlZSrUs85PvzrXeAwy2cV+YnHYnI+vduhaJMEysPBAOnuu92K2j6btAtfljcv
EWdZudn82CDqbJDOvqqmcgf0pIxCfjFc6rpJ0BwYS2gujgr61oZCMogLY755vg4rPp5IwkqgtGIz
e33jZ9DuU9Wkw8FlJ/81jeB7dY5+6fT311FQVbAnsbeK5fbnf8zZnKQsBPrLcIiawTtZ9D/BB5v2
hb3P2/u35ZBwkmVzS2bCOX6flSDRZ6UPB0JTadDJQnGSW4zb1mLJZ3fRf1wVIe7/ODVY33V9W/f4
D5OW3etLi/i+NBoJYYd+wxyWRbWEHga0Cy/IX24gp2YDVRptBYyvZx/Nwk41jX/ga+g20AJLdxoI
zpnz6f2LebOissCBKbCZh7yHdHpeXww5WT3WuLFiLwAtgz7dECgP9gpJXWr//lBvr8iAiMAVORaa
FA7cr4dy52EujMhRBxD63b7AxbKza+35fxjEAwPApKDLdF78HcmfJf7XVodplO6OhnT0wYuj8cLR
/G+XwvKwmYyp4Hv22Ts0WVUCmWNSh9LLvCPBj91h5rx54SDz9tlIGgfbyU2H1c9b9PqGJZk1qqmj
AID1yb2mqE7LmpPb7QD2/sI0eHtBeKg5G9KGQCuCK/f1UPgnlgRnWn1IRbtcF0C5HhfUMxe2t9tt
efVB3ToXHMs43xOxQujI61ESGqEU0pzxUMRzeaQqoz3jOouuIhFPn1K3Wi4sD9uMej0erwVrK6kS
NI85VLwez4kjZzCGhA+nPpYHlEQOeuYITqBdi+5Km13vqnTsLJiScriwPXr77F4N/eZUZkDzJnt8
wnHXJDsSVtqwBzu8S/Dphu9P+bd31RJbIqU0yGNjd3B2V20rryxCwVgpHLv+YHSl+B4XAxa9ajWP
SAbBc74/4NtV19q0mLAbiONBhr9Npj/Wdm2q4cIBWqR4stpXdisgrpBV5ZD5nvbXWaqXH8g0T3fv
jyrdv9xTG+8CbxxHRJeou9fjphFJK5iDq4PBkmkiqmzRk+My7V8UqXg98Ja6yYOUGE5rl6HW+KrS
eP6FHj/9CXgRkSZGwsXcVTopCD4St0rtTEWzOsiYqlnQVeNyy/l5RE1BkATcxSKBLh8RB4AVdEIJ
AkR+iK4byd4l0HszFUFbCUWCtJvXpxzeGh1eQcBEU2rOZyxliW/E1hc96hzQcF0x7kt4yfsUOGzp
u2bBudZKURQEba5rxc4bTfmYu81a+KSdpMg+I0Nr/LShQukvmW0MQT04SHpta51MMCC6JfBhs1MK
lsZI78xOHz4Nppy6QNPX6hm/13TyRgoQweq1XXY9j9ZQ3qsY1tKusqdphoZmu3c1h7chrGsrvjOR
PZU7bUAKdN0v7XrAcZpDgxyb8uu0UMb123HxSOEcx3beYz5Nbgvh5Z7PZcsSiVQaoarKSQXxEzGX
0LyBjsEK0c2iC21nNbIPWy2sDTMJy+dYdBCEb9rRJFKACZSnfICU+2NAblOC6Sj6AixA3FjJjiY2
JPG47V0zmMy4+IZasb9WLtKJA55ntR7j1Wk/rsJ1u/0wWRK+jLGaj05idBYqvzn/LJGy/dBw5P2S
VDLKA9aN8bREJFcd1gLW5A5uHcxpYr6aJ5r/pJabQG2RlwEkz8LIcYpiL22AqVo0L+V/zlgRDUh2
+TroB4ckxMDq60n90BtvhZQjB819ttEtfi3mRsj94BSlOqBuKPQP9jK6zol3Fk/OwmG1D8p29Ggr
ALkS2EVTzz0m6VC3LxFRG0ugJCijQzxXm8gaa4YM47nvP7bwtMZ9XubGzZrLxfRz7D6xjySljY86
tNTow9hPJDEAJIQQLvohmzd5Gj76Hk0gYEddx3I724t80AEFY1uqpbjXY1v02EbLdPZHlS5fjSVH
1xZ7yXxrDpH+sIgiWXep0aVAAKtyfIhZKGBhlsCx/Wjo+2lv50XaBkaTbjc35WsZjK5HvIZTxe1L
HHna90avtZekqBycStEThwRCPrB6Bi2lp50N9QV1yZSsGOMqppeyMuwx8CztDxXpLhAlYISGmAgH
eYwKSz2JdoLzjC0N6Hy6pPanAW+yTW1DRAfTcuYVny0cQj9LXM5QfHRIpZD0yh7aXLQu92xpPqwo
QPLdVCfZsmPPQD7BXEVuEQK26wBp68V8ytnA4GxD49gEC6IU8LdoVaE7Qum7RgSSPTLTsjvEKHUH
stIitBkWLjWHmlPEj7zNoiqUHbMqmF0hvs+YRD2/rcVy11soAciv0TO0YaRUsDTFVnJdR7hV93Fa
JHFo5sC0/BnuKKq+NTZQELoqa/ZogqynxDB6OG6N0L52kYFadjVqFCV6a57MuBxUMFm1WWJnLi3W
qzhPKEK0ZnRwQCMmzARM+L6yjeVjPxsZ3HlODjPaKycH3lfl1UNhr1MbKiPFjr+MPfxsw0s9+zDa
rd3uRFku9g4Yb1o92Oi7XT/fxCwgjgal+RPOR9w7gCwRoUuMz7FZeruisoxx7405Uq8VJUQXoixk
4SCPZIVtjJeJEhvRAjdMXwOUrdSnxqfaF1lXvK/LdD3TC/1i1Fr/LPlGOWA4LAeoQU7MD7rn9aHQ
S4XTG6nfF3M1rQltb5cDa5/nWfNHW5a/dED0Bq9EnLV7j6epBYW19mHeyKykqWq1zylX4aBwggEN
aK+koDMsi1Xsck9pJDukGUL/WY7r45KmSM8Mpl4VjgmutrADuFSCixv0Jmx5TwYUr6v+FcPaJG9T
MecxyAaEb2HijLaz2/BvIpyHjh8aiQQg9lDJ4q5JRpS9I4y1237VGjucN9VdkLaq1mjQSPuaxCi+
wkQC8Qkz3EzZN3MKoxhQYdYbUFkTskv0TT15bOMkij7Wc15WO2OqHMfvIxbiQJIlsfrARjevYS+N
K6/RxSeb5Bbwa57sYTNBdfb1Irfy/dQl/UIEkXC6p9Iu5fJIjNu47CDDMacG0bn/lWDMPrOySz0g
aQebMv7h8VPHUbvFId2RZKPQWY1hZrDDDqhiiA+QadoxmMokzoN2ZmmBR+zywc3jmTWuTHvjPxN7
5BrK2MtPXc5HbdfoTSH2nlg73ADeqJV+HOOUxBNOWxKFZIIhrqCKsOsazRDX0J75Us5zpDHT18T8
2VgZWnWRs9Ld6b2uf6H2XTl7XHcaKnc8ffK6RhORHWGcVcO+4Ss/hsPYSf1GYvZH5h5rg/khqWS5
4uiDYXRhu/yXfdbWszHoKmxNMcN4vd8RUuElmEdF5xkDreXG4gGeOfOYwt6BYCzUvQnQuQsWojdH
AfpUJAFa1BBNuqPnrTGs+ixQIHqP5rg4u4ECYADmwbywh/zLKL9FUWicKDOBfnp9bY6VzCA2ne6o
VxPRMT2ry5F6uFFdGOf3AfbVGYDmnmmx1qIsMYE7np06VdRGy1KU7VGmaqz4qJTF1yKvxmvAxx7z
kaUQf3teAQ20OQ2TvYMhY49+Z34cZAXfZvbi9ZOlWaxe1apX9i5K4ZaRZa2VCPKVtrikj4BRwNIz
Wj+qZFtJ39/5vq2VbW1lOFSbs9+knXZ2s2o5Er1KTMWx16z2wVyaONlJ3saRY3ppXBFOGGc+SFlk
I1OudRk4wXH+jCg80kJ71CYCzQf+XrYWcDJ9BR90CC/8xLNDiEduqqlbFAwpGVKqdM4OkLM2NTYg
d3myxwaRl5EVy2PUxvUve5Dxi4wzKkzA4gzhk93d5OE65KhgcV0vGeLmbFI+xWRN7HgLonsziVM2
3mxoS7IarMW4cEN/vzl/TIrfv5ZSMtAqqdP3P+80Dwu5ZDqQydPCunzDtqF0aIeCyPYbBa0hyLF9
sQHBp4AyWIelyZa+Hk546qfHDs6IE5JlwCa+oqOx+CmSMLFzgPXfLA2O/DCVtSkg7hXOz1ZzbUJT
M2/+WC3wngMj89gevn/3z16m/7ucrWNGsCbGP/NsfgDgw6qjavPUW9GAn7ydrzRSMPfvj3J2/Po9
Ck1sJiK6Rfx4Z8VKq/KsxFSNfdIL9t4mgS2BM+bJyfWmS2KEvwzFmZYoapNqhI1C4/XqMIK/gDoc
2yfSUtLVx5JDsReUKnPdZHr/83VRYzOIYLA40r5RJo5qFKrJS/tEBcKAejqJg7a0fIUtkCD/w1Bc
FQomG6Pheedt0emHL1iATq4Bn3IyZz0sLOBYfLeTC1XKv7yQliFc2nsOGDymxetb2CiJt0A55mmI
nPxpjTpxFCnMBj+GqLzXEnLr3r+2s2LLNj0sYxNeWgD8uLqzZ8b+MiecKrNOc7F85VSy6/PuSaMZ
3vXZf9PMCuUBYb0w8/8+qEVQGz1TVGhny87Uem6BtNE6RbqbXKu1G3dJL70d3CwbQIjGoTHV9ek4
ROYlXdhfXjqyM5GEeRaFRvE7VvqPKoi3im7BKmSdiBHJQ7vv2kNhOeuFC3z7JmwVYHtT+pqUslzj
9WMcRwwnSHTXUxVtxwhH6d+2ilaQsDG78B68vSDJSmhuqmMEir8pjH+WdWKzwaqZajPCUKoRZma2
e7cfv7w/S/5yPbZFh9JxDFJz+ffr61mIBgRma/anPm+q26TxDCrBjfex66W6ICc9FxMwIyX4U+SS
9HG2Ov3ZjIx0M2+WBl4E5tTkiqQJcVURk/K9rXvtaoZidQfnmXhAcKzAtmPvWJje8OiV+XDqZ7sn
8Lq0/vkl4d5iNeZLabDrOS+3x2gIR7FE7am0cy0opSbIB9CGmwa8ll+sznqFAKC4hnti/fNEoqtH
r8QmAdJFFLM9mD+mayyqWPYLYTOc2GYAUWq44vRRh+6qN4f3n/HbibRBOylabx1apLzb0vTHUE1V
W7lwB/NEdgIHamQeONkwCb0/ynmSNI/XpL5vsZSiZKCRdrazw7Ub5Y3i3fcKxEVxjOPdJorAp8Q8
79n0GSeaHi5hG47xbLdjtPOivsWYNtRX+FZx/4o2PlARA80yJxrsxil9mie5BvayJHtLEi6xNlCS
wHQoiH+WthO6VsX//lxMh5Wahghfbp7N65tFQZ+gSpmap6619adGDNR4YOFiMPWwtL5/y843kr9v
GWpCyKiWzoplnn3CiR7rHA+g9SlBqJ8eLBWRlYp91+ivImNMfozpoH1fXIdUuUjWxUfJwVcE5rpw
1KicccgCuIsJW2U+Lf/RIYoufUT+MnUo1G/9QorZVDzOloc5xsS9Uk86AZvEdSgLiVfTrI7v34e/
jQJRgDtAO91F0fT6njcQYdCjsXTnSQdYrIiAhJbDJY3h21EAovKus/4g4aRH+XqUbG5cCFyDPLWj
+x0FAR3eqsJYfOGhvl1R2bYQPY5qmD04GpTXw6wtsQn2GstTnXX6I4daGP6NlR7VAML7X+8bQ9Ec
4oPEZpNm0euhTI0cMQOR2wl9wHiCdbrsESsZF17sv10QwZC8FLpNY+P3e//H8tE2o5uO5WicSlFa
t5mI5jtrIdoE0dJwQeKx3ZvX5wA0Xez5EO3RzmC41xfUp0ZJCmEEo62cYEy2bu3AwZTz0TST/jZv
oqWhqNiAh+y7qv/368SgwlxHP88O4twRgE6nh2PBrj3tPfWhGgtFjJlOmsEAp+H9B/eXW8q31t2O
O1TC3mwG9bwzMbqYXOdKjVUKDIAj/roDGCHx73OE7Rj4DExPjKRvP+WPp+coY2pXUPwnJOjZUcAX
CBot/h/miE333WEtY/NP5/L1KEWkTIkrXZ7iaij2XFwUzCNBIEZaTxfer7+8xgyFoZYPJxKD8/aa
oQ0uVEddnhajoqbtQKy162i+sPn6yxOi1IJaltI1dYqNRfPnbTPLuGm9qmDS43G4pUS5Ylhuhk+s
5Zf6hdu252zSMxTvMKcr1tjzk0GVeASG5L1xIhoyu0/pIuT+oluTPM3w0o+e2c5PaT1C63p/Ev51
XLFtY5EaOIz++hJ1Mv8447fGqWqSby0tE18bM+hP3k+iDVtfH93H9wf86z2V4Hu2dZHTwdmAs2UO
cD4zg4+JR0nCw7St0LLvmin/95GYjds5YJv3pnv2XR2noegyMl9PRjKIe2V5RKHUzkBEc/GP8iyP
gyrB2dSCkAw5niXONrXOFLmoUvhCGoDKEBWv3U0HLfTCwvjmWW2jIPTl3WIcFFivn5XbagpcHZM+
wT+sfAcs6x14P21nmZUE2E0HjABoLSm+vf/Izl0IFB55CejIbAdXjnP62Z0URuEQcUISE5mDzujn
aMYfXasanzSzaYddbnUuNfhRABTXrdgOS70mqNhNxphqNilR5e79H7TNkVcvC4dnDIU4ZdgyU/U4
ey9rFjnAxQNASlWsQa2q9HGapX5BLbDdzvNREK1gBUUlQmP77KECxrTseJnqE6EZ0U6j3k3wTx3t
RZw9FdmsX1hs/nJRfAbwpAIC5EBwrr1zF6BQhPSVpP4mOCQbOewLFYkL77v4P/3V2XXhAOIxepte
im/d2TSyS5FFsGaPqrfk5y4iZMVPdH34NYy5+kVXZCVhzdtI7rS8OkA+pjd2QUln566LJ+3rxG7k
acLB+R8Jjfi7QYTkLRDBaY5g+EGlOyRSswAuVSShJ6RN5KFnjTT0mkQM2OhXXd50S71UIeya7pM3
0nEM1FQkoJoi/XfkXtVcyZrwwaBpyPD082SBXVjAC+d/n2Hg+jWWs4rIrqTUD7Fd19GuXZUR+Ys2
Lz9mp6M/QlBVppPuPICYJLu2peNMG/lHQ35ddO1EayR3njBHcujKhJqzp0XixcqcId91EHk/A7pV
BAtlFFj9MSrk17qfDmOaLjqgGEl6cFq4cxVOxLB+ahBNFgFmqL6EyKRbVIOFVoSqLImSy+S6fJpR
ZqCfhKpD0NVSkPJmDDGdqNExxweMsG6y11NHWT4qwVIG4DusE7ndfXJYkjb5VA0UjEM2Z8ntbKc1
bIypY/9j0I16LnMLJszo8scDFpY4B4HhR0WEGbGnEBqs+aIeVoHD10/SJq/Ieie+akcTUN4o4KCN
T5xIroDztM0D8RvYbjSRzV/WpO7vLVJ4HPJcMgPRcrxs0Vim3bzUsbneJ1ENF4D3Aohy6cw0wFqr
qtOQEz7FbbrI1GLXZS0ivx/z5aglYhr9jZMf9CAYgpTgwxtJtGwcZgM/OnTZlhOmTZPzmxc7IyoD
nDnzVe6VI0ktUNqgJlFZ+qAR55TsmyZyHmZHM55k41ISyLt++OJNZEPt3H4yvuVmVvyKeiQrIdCq
+HtszgUcFCubOu4R6O6wGR1tcynU/NoRgzBjs8plfjL1zgnrmdC4rUlOwtAqXoxi4lSGsMw1dxTa
x4+cLkBGwQvh0Nr0GTtGjLz1S13PGfQEaB08BE5nR23J3GfSiobrxKAMH85yWG2fcjGKYRgX5rQb
9SmHoVSIoTzYrUtWQ97METVBj6Qan8r0yqyCF0NsedYaP+kDzemuRT4AJqPYcGbpImBb57CWr/po
JXlnsZryepZtbQQbf+KHu3bqvvdoqdWEoEMZtefc4oCNt3jXLUjGw0pWyRc99tYPwoBPEiRa3N8v
hP1+QRiC8nAqUlQ38TDM/KJqNhuQa2L55WQQOK4XoKgEPEzkl9HdHGERUYmgPzrK2Qv0coq/Jalu
Pdde7NI9NvTpP1EnJZj8ni4rcoAEiExpax1KOr4yX8lmXn8aWaReQH+19ym486eSby9EVS2rvuV1
3t/MCquy78H4VkGczs4XDx+3TVA87R7SyNqyhTqcZL+cPI7NQw0Mx7huonX9EhcJYGEXJFse1HOF
pCWG8vlcrpNW7uy1cU92Tb//uM76+kw2H6oAXYFH8SXlgLtlteeXqZJoNujpqOch76kaJZOZw+5I
1W1dWSu8f9nqHxdYXsmO7vb6YKVKJxjRoH2xE1MrCh9MSPXS4UdIAgfucXOwphgBAcmUGWQjmzIX
Yq629PV2SmBbdXSHTsAx8BfWsU3skdmXDr8cnOzo2yMBl35vdg094SEFNL7knUPfFosmSe/54n40
mNEt66e1cd7BcsO6EuZCPikRrXL1tlSFJYEmO+NrvadLLxJMdyq19qvG9VzHTuo+G7XOt4A+KyWA
BWao9G29YKYYlnLK3RgPqtyt40qK07QATyc4Q4kjGFquYl1V8gJkVxBmH+GkDYTFPiGgOqzIEC0T
TNCGrIzPRgNXOYQk595bXg0jJh3auPVdPeL9TpJq3SNiYqm2ALj/UF2qP09g5ACre2l848W6lRGN
TqKXP2nTsnURTSKjCEgngoJ0MRXRTc+qaNegujQ+x1BHWb3M1f6iJpQmR9oAxDfDJ7G/aC6vhk9U
gUBIsLrVf21XRNDk+aQldO1aK90vq0BigiSh+uZiubpWINUIX64tPuDmQkxVCFphHUINplB1bOu2
fiYsARwx5xn5rZ6qIg7soUMGmAmvt8gHLITlI9NZbzN7cX4sY1sTyzEL0lMLGIXhSNTyZtItWxLk
Mq37QcQDFF76wtZTk1va9wy7H+GPMdGOdkyrDlRRlv3qdY2XkOp0XIWmTmjVEYlV/GseUvUVCkxl
+Ql9TJpGgA+kj3iM1ltOipcWLHo1fkMawkX0tAvjkEKZAKSvCCC9HuHL8uFIRqDJBBPYxpH6ntRC
s9HKMewWfiAJxHBdArNqW+egzSP2XMQ9K21P14T+TtS1wDlvdx4An4WAz7YFpbcFMpi5ceLE0nuB
7RAeFtSLGPRHexLpeOyAEOdhbsbuyyxQ4Pqk3PFg9ViOnJ57TfuSlVknD3oxgijIFj5sgeZ2aAeQ
bkWfUgsdyjL3zi9zrOZfkRXHaLOUBcGlKpwORhdNyMhfUV+pgGpICoqNvu4XChHGvdE481d+xPIV
s8PyKTdV/h/KEO/XSNKXDHsUF9ejpvghWu3Wu8GeJ1bMIvmmoXz5T0wuaKC+23qYUwqnLdTmLPpF
MHv+lNfSuqd37N6vwxyzu8lqkPJFY05HZ2jRy1A6pDrgtfAowlrLSRdLE6BpIf1uVJO91uoAenAy
fAeTuKQ3ad61D6xSurOrCaNFYNbQGNypFBJ82I3D+tJTA+sOaJxBK4mqJYq87CpkVZGZkwM+2JmJ
SmZKmmEvlFfZB6IKAGPKKIKD74gs29FkXF68sbKTwySwjAQrXpgnvY8zkBbuOgrI7k5zp6wi/Z5F
Mb+yEFtckGeovPUbCv0DFt8ptf2Fj/9nzUPPGbozxTJSNL0qmGNZTkHfosXas7gUn7KunD5U0Kee
2x5VJ5exEDE7lS33s027cg6kN8+Jn5ZuRLyx1bjBNBkrpMip6jL2gdvbQuOIrWKFzqHxl7SrOmj7
XXyvlDWiE+oL+85l7id+3mL2DxCXstXUibVuQraE6bg3BvLzwsUh9sFfuk1UsMmoHvppyrH+2Fbt
+sjB0v8Gtvn6ia3rdE36oiJyfOye9Tl+TjMzho60ZJzXBj1bDh0bzseuJM4GlCnqK392rfo2J0l3
C3Y3nRtFFho3KTNSB+SQqQ9kBPW2CjB/yihYxZzewneQFP2GgdikaXWaITANFU2f8Ssm34ko0G9W
Pat/jpo23mpsW1+ERwTCcZzBQYQA9GA11oXYiKjLuoU089pmQQZTTwvSsiwATAOiso9dYfDbHa8x
X+xoNR5j9N3tXpnNeAW0y74FxQ+FzFmVS/TzIBCk5tkS+2gNyLxSSK6iPZHZQ4mYJ/O+rqIAbN7m
hFwjBeULGo4DAcchtSMxXXvrqhthC8gJ9YSWaC9LPMEhcyjUWnVZyCvFYXUMVVY15D7a8fogSR5A
EWAaZopvaSWUeOKBPLNZcPA4xl0j+HgZPEPom93HVJfjM7mN9QZM8zr6CWvf3JiwM2Vgjsqxg15Z
qG4HMr/qYFbg7/w+y4iZGTIzUzviAIBTp9JLjjOQpw9oUA0UnBBBdTj6evacW4b2zUQZx5aXfR2z
8kddiYeh8pygWIxrrei/KTkdVbYAU2j5V9zMANw1pnsCwJYIlbvGWveW6e5sJPJLr+0XXElP5Hji
FV+HJQFKolq+yaqYfmAkuWm9afiWD227SxBJswnkv4rOe7DYCXzM9Mz4htYYsOYKCQwoVla79xpK
M79WsXuLu9/atWO3y506XPP+Xk58AlEUW2jexkzsqDAgPczUVTPBSzcLO7Tmcj95pgrKiHcuQIfD
IUqzPqDguoJcD4+uR9EdlbfSwZ3cRoSQg/oPTYQ5gZhSIpwd86PRKdS8uT1+F5Gx7py5ih9LLXE4
sjnTVZW2OrA1z7sTg9ODaTPSq8WrCaHtu52Wms7doA0D8RMSxmNbel9cE2FbEz1KDu/ky0TrB8+L
8k+kBBEJq35oaZj283QPYe02a8AEr+lxZH3cPOL03CCX6D8mlkSo9R+nNf8RGah7Ma3skCkHytYC
R7WkpBDumNgnLTGOQzl9dJw1tOvhEwEeiIEhp8U/Y06JeX7SxaBwYE6Phe5ssWTQ2SAdgaB9bNkm
AiUL2PsFA2iDiZp2vFRBIgHk50+UgcPMTr+uK7GU8H5GcKK1VsREoEjP5/gRJvO6K5IPgw5NqZdp
taMdt4YRcbt+wyOgnkm+AIrkO9eZqSSK2NkvpUGYRZVfa7Lsdr1oXpyFo4VGw+eDA7PmC1983gSU
9Ybai4xw2cAWyXKwipmkChtgU0Ree7KC10y+jV7NR0AVd1ne/GxlvnOJYwcU2Jt3qbI+lMnyQujA
Gi6aQ5Q9dqyD16tPpRunj3qTGtfj0Ok/B7X0J9SObmivSR/kk0e0jKgJ73b7wJqsext7UlhqOEKy
4lNiQ9trs6Yi0E5+E2xYgwSJPcR4EuI5BNxgCO8+6qr1nh2n/iEpwIUQ7qzdypk8sNriRpXjweU7
GxRiXfyhTb/TA2ivYzWXwcbls/X6wZDZp4WVAdXpBCzUPoH/+UlC6KNUn0uhXtxh3fdSXJGliTa3
D71FHMzU/aSwohd6/KS7a7SfOlRoo80phlXBA8oRNpp3LDv+qKEP3fj94n7PE/nNM03CYQmvoVJp
oLYCRkvaGV7+gfMj6tqnZcZCRyPSKpsnw4yfna6Jf5FHW7D0GnbO9yuPwmIC/0xwwz3NQDwM9ddY
a5ZbdPfzg1klRELlVuXbnQh4fw+57VBOztmsW92pJXvDByS5EILSqE8SdCd0v7K/apzqyAJNx7vY
8K1WDHIym91fHOlYXywDvDKM5ZrwWIuNj282yb4nw6xOetJ2vYZ0DQDhnByjD+yU6xcztb2XMXKz
B9585QOgQV4oxq8RR/D97MmbQsYPuQGsSNPj+Taya0vR4sz1IqCguUszXBxs869nzbmdDTOQaEJn
Av8qs0v3fVIq8jzc9Y7P2l6W7q2ZTseWLf2ASCztYkL7CMM9OcmsQs+dxX+zB2Lamzz0hmqfTNNH
5srPBWgwaTzEyD42MVkSc2s+9a78GGuRg1YHVDM/rrk259OcmQCQPRLobwcx2FdC1vLKM79vAQ0h
/gdJAprO5wnhoHXCBnOvyGoiyZZCS0jmh7gyVGd78OYzLyBbGjGOAl9Ams4yhl4ph4NX1LGkb5Kp
eW901ZGg18rhSyM8dsB6T71Fp+YQmMVAdSwe2ULt+dQWJweYnR0open6yY1Yg8FTJdknT5+L8gYK
oaE9mEX7/9g7j+3IlWTL/kuPG7WgxTR0BMkAZSaZE6yU0Frj63uD7/UrEjcQ6MpxD+veW0TA4W7u
bnZsHzq7VmiadfGNsAZ7VCoMRTgWEd7Xthfl1dcUTTUD2mWlfjZ1TMp3sCvl8rlPRsS7N2T5sSaD
EW2Ra9IFnDq0cewpqbmIqvkHKZ2fhtf+LCh4jNaNIhMTbzvE8kmWAX4D4WwmLy1fovihmFmvsMFG
wUatW/+HKme9sOP/TiAnXebsuH/FwjYIEQJsvaCkAcDEbRtNYI0b0770lCzZhWGR/qalVehW6HLk
A9oRiSwKzRK/kxYEPPcq0Av7JsmqL3Kc+z+sRPG/KklQY4CcN3CIWzLKrzj1wMIeRBpf2kZNv5NX
kZU1KZVOx81KlJ4rkQ6MdZvkbnPLQGHrhqthpK5VVUvuW0/hmyHjUfsj+Nq42Ih1Grg2yVAnIraF
xZPnmRUsEs/bcvNvo6NcWjX32zwFGtaRLm3WgN/CdicTe346Rpnzp4dOoEtH6jSMPbIye5Lb2D/X
uq5tXRFnrjoOunNOOmNniVn+JiMjzQ5qS9fKzisFdP60Z5CLF7CCD1cN7utUGrV+uCm8EQ4fwxps
79Pa838iqac1qPdFoOmeCVSbHd8vOezWdfIGA5hTO9aWrIF+MLNXviMczaqqLfpHFL8ZWa1K/gPf
IlFBHWoaIZ8Gr5+VlcNfJjUqoMOkQEDaifnPLhlKdfaFLSH6bfQ+4m/46rQvSHBW7wYDMN/GqyKl
/K12hU7iTFOEtSfTi0R3W939jKrQk1ZhH5FKcfU4u/cGB1R7UCRZzf6V4JCuWYXzPFqHvUl9AudZ
bnT5V6ySplgHjtLn6z6NcP6OEoCyB1+szJZmqyh8LAfjziXl+j2oE2j1SjTkJ1wpnI59cgTD56UR
kqf2SaUS/XyfhLSjCL8rq43elLBXbiVP6TAI7UTOZ1iCZ9K2yBwd/1RdHx5hcgtPTeFb8bpu1YwM
uwToY5UZvvRVrwfjCY/3PNnJUtQ8ROC/FXxypPJN9vTsJcPI5UlzdL/CJDPncAayPktWHJFHFR+0
0VuE0Jxj0txvo/+4FIKRLNpPBG908ZrT6mTnRVIYAnU7ZmSc9hU3jZeWKLftdY3JmWn6QuluSnmg
4mSSReWwDuFFGYsVn2sUUs0QcOOqj2ZoOeVPqVT173DYUAQlWVSRKaslK93EvopXFDlbrd1bfNyV
m0Lh2/+nxSZ+ysjfoj2aOtC01Ax/SSvz0KmOaic4MJUTPAxUvVwY4X/W2BhfNHGwHUbEAcjFz28c
+X3fuGIhHnshk5o91xb9wQrS1wKpxRZxNhjZTncOcmYpT+jqolNLFnKnJJqzUIf6R4EW3S3Sf4Wa
Hyox6n6ff0iQgGRXpAg5bOGFOr6RHQnTRMja20HzjIXX/kfRi84xuHpjQwVETIqknx9W521j5IGj
HeVGzfiGHe6ZMubD/+EnRB2DgbOJGhZ9FW2nn58CMVoDei0NTN+y2VtJGOFDSlnq+lP+UZ4dn4Kh
DWU1tOXgMz4/pTWjHDyzMxydXJfOBte+Q64rzQtwbJHrllvvQPH7C/W8C1+LllIEosAsYd1MYRWI
sTQ6cI3hWPoWhTJ2NIpHQDqQewwLE+PCtxq1UwoMVRP563RNhr5QFEptDsdOjoffUpUpZ9dUl4y2
L40igFagbEy/UQv2eRRNh2RZMYjDES82xaY5Vs9WUdN4uxqXr12scJUUXdqsrn+7d/njp6IoLzRS
P9DgiUghpvomzcv7Qij04UjFygN+6PScMPUqlH+RjcUesAdcUY/lrO5FU9r+a0/WVB+vRVZI6qxU
OkoS7XiMFkP1Vi5cgWRuLlKjLKWxf+76r70wRoheEFBAceS6MFU2dKZRiFbXoj9uyXipORzYtIo2
xSBUG9Hv6EDKkFxef+a4RiYDhNpGAjPGGgL9OIlPfkRLZ0pV+OhRYStxvd3ESkBdzgteE8q/1x92
6QXZAUbcMuFfx+jpk/Amx6vY58QlHhOlB0qXutg4r3LBr7aYloiPCS2Uz0PvS9+vP/bCYkI0DnKS
dnZa96dKTE+1OtrCDTJ3VRTe4AGSHpOY20GqLbYPXXgU4hQoccB2RjniOAIfFFl6HyG0zOXuqFpJ
sc2thgZ3xTVqDNKScEG/8Y/RBMuEeBMKAdNbUpTPn+4/HiI2Q2INOzNSlKmSzPR6xaT7ezhalZq9
yVpPUVYhMbXCg9daaHq7MOUAAMP5QZwOaMmaBFTuA55aajUBNdV1l0t7BD/XjMOTy9QwORCSErz+
dhdCHH31cBk5eYxo2ckTS7a9DmOC4RjiorFL1EgkbRMrj9efcinYALBCSikTRdGXTNShjZAikZZ4
sRDQIn51pmrT4UPZHsts+augN+Jd7NM7jiI2ebA49dxQKNa/YxhQaytZ8btbaPXdtvYdhBkjY35P
DbtfmDWXxgLuHTcJOkiQv0x+ZOknaVaownBUEaZtyqFMN7gu1Ath5dJTRrAugzDKZKdoGNxmra4p
rP7oDKa8j30qLrnkLmmLL602C+gRikEdJpE56bvxYqnCT6UYjr0xCAc5VttdT3WHFAJClfeP+/+h
+/9r7E6Y9wFce35CuP2dVH7VH3/hTcd//t+8fUX91yhMprkC3RZhlan0X7x9Q/kXmndml6TSfvWJ
t6/xr4jDEuc2dhwyJcyc/+btS9q/2BpA46hs1kQIVf5PcPufoyNNxhjlEc6mIjJDUrAJEqrcBuC0
595wErHc3Al9DWABU2srXIJyfw5n/37QuAQ+hPq66UV/MLzcruX+OwyYHYjzHSABqlSDEy0c0ib3
iH8/5XOQ/99JVZBEykyM2g39XqoS1cboTFsLWNqts5w6jBUbpHQaoAmGQQrasrFp+vPhi9//12ng
o/3g3BtOwqZrkMDXMku1s7HGXwn+HX3EEQG6PNRLnJtxqf77HPLv95scCeiHaENk9KpNbus5kLxj
b3pnscmectV9A0NAjbPfBksd0Z+16P9+2kTKjNCG/hI2CVuo+7VIBl1sHrhuxU57gxf3KusX2qJm
3mpK1wdxVGaG2Gl26GvfRbU8mL6/RX8P0/oV0MqTXuUvprEQcz9Hw/95qWlzXMHdWMq5gNpi2K+U
pEehFEDUbuSf16eBNM61C99oKoNtUx35H6avNoqg8CtW8PhvW82hEKvkGzlIY5dysdi2cidtB9P9
Q7pePkSV8K3L0P4ZqR4sjOokjfDvNx0n6oclFztWVjrkiW2fKVginet+ltGR3vb7oWi/jSoTRau3
qQhl4/qrz8yXaVsJMrSevHIk20Agf3rANuNSOCp1cjKCaFN11jFDPXj9UXNfcRJOcMUd0f6ebAPZ
kIGWeioiL0E8/D+0q869zSSWiHoduSp8Cdtq5UPavaUe1zFl1yRY5yTnwfn1d28yCRsVeWfIwIls
U5CnhwmJyaBhgtXK8kJQfFdGX5qQk6AhhgJ0DkT0tt5pdJ5SzOh2Yf27R2NnuI9Bnu5EKdoI2dFL
7zR5mwYnRHWyfkSauSq1V1RZ4/9Kqocs19dxcIroMzCiP5zANmZxIgrwb4ugPYz/0XBKI+YYkhvY
TmWGa/JS6Jv74pNgFDZUWp1GMm0sjld+M5oSjdQg2mezw/UvMc6dC+M0ze9VA9banJrce8APLUml
0DiMJ8qFxTGzPUyPu6R/nKKrBPfesfoUYWitbLjAQgPpk2ZbZd+uv8PMpBUnNypcSgfKUZlp48N6
AkOGX0Hb7bHUPjZ6v0O9eSyz7fVHzUTtKb1dU/JRB19495Q5rZWeOasgEr962gDOfHjtA9HWHdg0
ixPg/Uxy6fuMM+NDPBNqmDgGFnb3iSk8OFKJTGVQkQuqybZuNBHjMU/HVB07km/4yvlrOAjKVhuk
/CAn1EzdjC63vNnKqfOmW3W7EgR0T7rY/zZNyoeS7G8GTznG0PcB9mTCEbhWs9GETF5qeH3fAi69
wSRqaUqki5UiRPdC2N3kWbGShDRaU+g3DgrFoKiiEm3+yUExhSA1B8m5HYLXoBFHNv0rJu/rCqvX
W5pElnIpM4tq2tPA3iTJLYKmsyyqv+re3Hdel6CF0IqFWT+3pibRDet4IYK4F9p4zPQrAcceMSgX
1uvciprENTOsu06Jtchu3KC7w9BR2Dbcrh4GUX/GO8NbeMzMEVmcBh41R1mjS5GN1PkkddJGax5a
/asXujv6kxa4kJfHCU+Sz3Pba+owHFontCmTYXYIfkp0EU9dX6lzf3wMFh8WDjzQDnxeGdi04TlU
gd1k3S4RgS4HHIg5n/829PSkE9MgsEUSfycwh8N2EMyR+NbsJIOzGxxBu+q1dn39XS5/dIzLPz+v
wO8+dFQpsNEIR3gLmnWIHYp6CvyFpPzcAyZRxupzJ6MHOLCrGqFMppIBCdvXAtrHWqier7/EzD2F
DrDPbwFIMURvpPq2FFTqMbBk8VmL8vSHgahza2CD1Wft2fH0fWmpu8HpbDyzF05Ocx9scqwxXbnE
71b3OZ7iRSzDQAtx0JaPmQ4dfjA2Urmw9OceNFn6YY6+QURraYPLwqU1uvMQl1PXY+oZ1S4r5L9c
OpMwMNpltygiQxx7M2jEFaPXVFp3uP6p5t5isvpFgJbYwvahLdetfM7gud5Qlquok/rJBokrjW4J
adkCr8+F93k/Lv9zl6CF9PPkYOvSqes7qZ0kwX2BW4gvHdrkhAH7c8LJeusU2om+wQ3dCdE2p4cj
EG6z9I5q/0kdjGphoV3eGlCDf/4VotG4RS44iV3JQ78G5YjKx1SyW936u6g0pbIk9BDKoyTTloNc
R1Wi1f3XwsnyhXk+9/sngQIQomXFaRTbuabva1H+0Wner05Yck+bianvRNgPMVWg3ms4FZpC7qq3
rBl87P4uAE1rP6FZBGLRy5Hd0dCIybE4bGsPO0Kl3cAG+HN9Wo9z6dIcm0QBKQ/pjlP1yC5QL4Bs
MU44niOcNyGGYytQS8FWzB1lRaF1c/2JMwtpiouRKOHrLtkm2y/LcyjaNTbmSptvwW2N4Wcx7Mx9
mEk4cCzHEwTT4DmCod9haUvhRC0X7tTq+FcujdskHCBWhQEcx5ldiTtE/ZsoKzc0/oCAomrRZsO6
qO8atf+WxG8WGBM5OaRQGrvut+C48Nrg+yHEcZxjXt2JcU2rzK6XbvTgRTKOknpS0LJ0+jP4j1VN
SU1t6NwA0ZW8EDDNgIa9alfEv7GSfxQwlg26Z914/Nud3JiEnXrwJU2Iu8xOfJ0DppeCLS2i4q0Z
Zd2xqYFglL0mW4UCcr7rc2ImRQET53OQ8fHfRpuVmJw/41sjkh80yTwD83oI/Oo2IB3ZGEA5I9m6
ZRyuP3MmLkwbP+E6Zm4OMPgs59pOo7NGRwUn0H93/c/PTD9jEnZ08Gqtm6vmGaBdvcZIfT+oyFSu
//HZ8ZocToIQ3yEXy4szp59afvUpQyMSBYkuSvtUesLHc6d1C3N99mHjK34IcXFTlqMyzjrTdvfi
cPAVaC2lnymo1b2mdQ9FjPRM1He9xhK+/oJzH2cSlnSnKGjBsaxz14DWq2pVW9GEUK9rtVkq5M++
1uRcUoYFfQWq6Jz1audnT6LJQdW553/AEUbocedL6j6pFza58bNfiBdT+KBWU440GMazlEHF9VOs
DVU8vc3sa6Z8vT5mc4+YhCQ6+vu4SSrhTM/7r8jjvNh298loAykaC28x81mmSEzIv/S9e6Jw9gRN
WXueQVOoX1Du7BZWzdwDJnFAMGWjrancn+MSybzu78S0cVdNXG+vj9Hc35/cUtSEun2mKIwRSTba
4NaeW66c7vH6X5+UNP9vpvUf6qiEphuh5Sx9duuYCv0Tziw0QOxE67Fr4dA8a9UOH3sNnlOolOMc
65NfsnYsuoXvM7O3Ti3eIqqhekH727n0hzs5SLkRiRvIi2uVttOxkFiGD9dfdWayTcEVfu24XSoy
kHrcrVLaW8B7r5z2Fkur6w+Y+1KTCBDGSp7Xfiucu7Q7QLba5Pp3oV/49TPBWZ8s/TZs3bpwcGjt
g1Sja5A1YuJpf/2Xj3PpwlKfEntcGYhZarEOa1ISIQ2ejTvYoUY/zjhWWiktnA/nPvZkvQO4wFGm
ZK2QN34c6uEUOeYxT9z7qsROQpP8VW28XX8l6/IraeM//7ADQN9wQ13smFe5geL5iRbNJKEphW7T
CiuCIV8tfpq5sKxNQoA8CDJthHx4tjahJRWe/Ip5iA86Wjuzt4WWvGfNXH+xmWk8NZoFSuvQ7MsY
5vQoAuk9jocAsF+7OF8yf5uZDlNnzUaq4T2YvXBW6GjpEnxrDHpvqx2w1qxcqrjMJRK0cRl9+EKS
WIdwn3lK5+Z34wZWVHc8gRAT0Kam6l+Aia8QX6wXd7TZDzU5FjQNjcZprwpnjsCeo+xKo4VEcRRE
H37FlwxmKOFOMJdecSYgTLV9tAdLemLyuLLHd6J+lqovJQ0R1+fB3B+fBITG1Aq6/QhncqU+NAWG
rnL307EWdrX3muKFkDAVCxZdKsfYbNJQoBi/lLA5OygjUdG3b5G3o8HzR5NgaOBYsR016saycD6A
G3GE2X/jUPfstHjnQv3gIjBshnapzvEu57v0syYRRFYxIhWzprKpWb+5VvoSpOFBbKXj4Ei3UiLU
K6VUR9wshR/fOWYq9xwg2K3hImUP64OAbwwNuDRSSbhpO+lGMUMS/0w4TxfCDaYEXzPHW7D5HPUR
l+LqPxDC2FqjTc4xzKqyrZE1OxezjdF16hhryZPm+cdGoXczzg+dhSuyRPtB6h9UEUmeQYJfeexJ
4TW/TENZm8V3zyie86remoV/kKNwS4/7TYKjSYYSVg6FY4+IMTeTW1rg6S+Uv+jUS+i52te0sK4S
bn80l9I3i+TzvgW+sbB3KDORdqoz0ltfAwGZFrZEz5Inac3K70JaAk3aNiLRFgU4D065drXAji3n
RxlJD2jzD2Zi/UxRCrdpe+6lkttAd5Mo3b6TxnJca9dNFnDW0QMSmRg0pPkhwCOl6MRz3dMbV1X6
UyNHKkxK09ZKOqpVH95/Kh59gPq0aIbUiCXMYgAulBtXiCOoKN6SDfA7B/DCPJyyhWjxKgVDzEv6
Mt0fTibVq9wvpA0Ni+eiimy0qBEN1AW1cnYBOkNeutz91WXCgOCyoifZpXmxgGzRtcGp7osDCKZn
oxGTfdVbW5+PluT9TRgEj7EHTt8TxIc+V3dFrq5Aoiz4bs19uHGH+RCAlYCOhtHpzW5jFTvo9E/Y
OKdU8+5DfsnGTLItDdXPTfd6PWDNLYZJvKfHpbVS2lvsUM0ICTQ6JM2rVCsvtSg6MPeHreUtcb3m
njUJ9FomccBT9cz2LPeHZJDolFaOkNy6ZXXIgBYbdfpy/a1mtuOp5JQSgTQ0vpHZYajeu0n0YNG+
hiFLtOqjduFDzezHyKU+faiyqEor6+IC6IJ+Y8nRb3PwH0apvVn5j21bbf/uVSbpJ6tySQdLQ2GH
Q4qFtBbtUNs9Gg4O7W7sJgt387mXmURw3+zB9hQC95mqPvdNfxeUAVlv82bQtNdEKH5ef5l3jP+F
Ffoerj7MbiPQBGUYHOHsW187VJghttF1R4MyDan6j1r/mmP8kOyq8IH7M9ZLGz3Ov1VxigGOv63V
Jw2mj9p8VzBSqaRkpaqHkJJ32VlvOs3eRuZ8q9jVQ2mMrUtX7pk9/X0f+fCbMzggxFLXtS03udez
VGGyOuLjIAXD343+1GZRgJSltRVTNE2CvVHFN+PblrV0G0peu0FWcX30Z5REdN18nrIVBk5+ncXW
2WmicxUIG8iw+N9IOyGsNkKY3AvOsKm1EdWgWC+WUzwHgkFn1VJ6biYATMmPXV4bVFYF65zLaAeK
7jFo430OM0iSy4c+RNTTe88L7zr3rGmwyeGnSI3v2ZFjW1a0hnqw86Vv5Zsnw184WkyXQT5y5BxC
iV5gfdUJr34F2CLBbSkJ99nS9Jkd9ckNFPPWvDWdPLExTLgLdSXfwz97zmXXJjO0c0OgQvkur4Jv
qKfWXvxcuM6v3jPrBd33XDJBmQSqLDU6CpB5Zutidi+L4XNTNc9CbIknC1T9xvfKU5f5OEWRGW1p
sc/1bB9JHnniKMH+G3w+FnA+IKWy7vqFc/JMgFYmUQ3md6f0ypBxSODuInmwkaRay7YlLDk8ZJdE
orNjP4lrzPOhF5ueLScpfsAZ0keEPTYW9PXARRHxy2l/ZIrx2sTxioR0taP5vltBVVi7crWwut9b
lS4EvamnSSTKSjvESFUZ1HMq1/gwKb7zVbMimTpYhUV4pDzVSvuMU919k/XPUWaGv7Uizhe2wwkU
+3/ySVNwcpyFApIDLbMdVS1Xvazo5gZK3T1GStItXd9gEmhBDqLsDrOil9hvbyQp17diHzgbPFLN
HUwvLrTXl+bMXiOP//xDPDVqXeol3x9snXZkUDrCa4/QTkNqQVO/3G+pgS4KZMbVfmnoJxEvHuK4
rAAy2JbyOHTmOvNCG81IWJdjP+3KTYJHLwf1wjeH8SCZwbaWsi91tBCFZqb5VA2d9oqcK1In27kh
36Feuk3y4ptr1etoSVI7szlNSbNt6kMYkAfZ9uvgJx3ct37TnbslP9u5u/m0gWuQWq/HtlGyKw4E
iJ09ZwMZKtoJ1Jdy8DsrpfNv4lZFEWZCeypdfyGzNnMMfre1+TBJsDOA1lOJku2Ew3OdVwe3UuI1
zfyP+Bic1N56VlKMuvy0CP7uoCVPQpLSSHhnOT7yzM7beDhYjwftRz+QUuTe4hKffm7yTwISTYdB
G0GlsLusu0l9bdtn3XNpkkTGAhIyxu76GpuZeFMFNCjKJqPc29lK151A3/8xW/eM1xruJFa/v/6M
uagyVT5nnjD4juB2diz1z2nfvGLc/MU3vIMp/xS86m5wHipBOvVBA3H00Ym+5273nTvwkq/AzFhO
hdFSEYSeO4idzQntS6WPHmphvMsta0tN5nHxLj33mGkMEbzcbaVysH0jfZCb6r725bUVDl8rFcvA
pdaduS82LvAPE94StF7NS3GwRbHYVS40HEnmVlYlpzJc2IhmjkTv3/HDIzTS7LC3Rc2WQ+WZ0L7N
mht6xVeR0H1B2rAN8sfrM2PuXSYnHqWlIcK0SsMugqJdD54DNqpOtJOphOU6ddK/20imrcFK6zlF
lqu6bWbsqX0Jiprt1N8genorG8/aazQwXH+jubzo+z//MHYYoJoK7Ajdjlsf+p7xDYnQ2of5mOUD
5rJNR6Nho6zkJvlTmgN5FXnhmvke8S5sYe+h+cOTm0ZTLfwndFvwVKzPtL7bFqzmH7XZZHunaU81
zMKVjtczGbbAgJiWpsqNbDnfVHC1FIeEetMVbbhHOPBzSCMRqE70lgpKvYKkS1D36aq16gabyzzs
l7yZZhbNVPtsDA2ti7GLdL8RbMuP9kNlPfmJ+EXtOWp3GKT+3YeZyqC9DCngIEmSjSnrF0GLStJN
lr/3OimgEQ2+hhwOEdQNYUxZpQ95IQvbGFfBhV1jTlw1FUgrlVXHbpgZtiwoJNk87aaFYSTG6tER
sl2gRL8UbGiPsf9bCLD8yyvOOroaxKsIdk1eaVsIur8XxmKMFRemylRB7ah+ktNvZdhDgza50vGJ
NJVdbrhYVRvRwfGt75GML0xhrnXLIyfX34VGvoEX8MNAtIsxZ5MuFJXmTt7/aGkFd5cXuWTYWhhs
imRX9Eez2rXgxvDMoyRDBn5rxtFGl1OsdXdm8np9EObGYHLvi2WHFguF2GOG+SmX0290wx+GpUPC
+2ng0hBPQhvu9LJZuZph5776o3IeRK6XQmTeBelwayTVq+kZd7KHx19R5DeOu8uFV0vzV64oDauu
qX7CciFN2qb5d9PLtDWFdgyQrRbG0JI4dyb4TrttFScHdYfts6232laL+nVWxo9e7D5TVrk+xO83
x0uDMDkq6YKZOUpRgsA1O9JQPvCwDhvGde5WT3rmDatcBTWnR+oTUBaAOD7NwU+cG08NXjpD4Cr7
vNOGl14pZXRJxfe2rNkgOtA3bmZBxAKAebJcSSGJHokrz+vCB7csf4iaSHNVlj7WqX80fQis4D0y
KlRVAB9Oxy1Xy/sf199xbhQn57TQ1/VCUwJG0QoPVlB8DzLzRjWj76KxBJuYqeZgivR5y1f6IlYj
NzZpLnTs2DVIvAmnDIKqkEDIhM6D2WthY+y8l/pi05bpN6sdDqi3lA7LkUjaOOUosE/fJKlZEjbM
FA5kazw8fNhuQuikuOwqpt2EkfEWAvhY9SDItJ5gktEKsXGRxO+qREsffEUD3dOmj101VPhNE+kB
Pv6KQU5nYBY2la63tx0upOtYyfRVqmTfPCkb9mKPE6YclUdfEb67sDUCszqh5JO2qiM8il77R4Wm
u5JyddiK7bdG0189x73RSPqJeQvBXEc41GnmN6jqhy4Lkp9/881Bp3x+dVgi+E7DArIVp3nUY86p
1SCN9uTUsRbUCO8H8H8uHXpzPz8j8To82CSeoVHzclz35EPRFaVXs7nJPW1feOXGwRNgXYrrFqym
ae3TrDw0VF+wXc9L5Sb3G5D7SMHkJGoXNrHLMVO2xn/+4ZuDjGi0XAwsOx2xuF2ek+8JYSRGf3Xw
lKfq9LhHoxR0qWU3YnEAcXiIAvlR+NKAHRX7rbTU+Xb5zggF4vNrREkSJ5jMWzbqXGQzurh3qjcH
PVkVHnAfuFW75iGrF95p5mosTzkKTavg9CbkDBqzvDB1ToLJiS3OjO3CVPYjrV+qo1udf3N9es4k
8nAu/vx+UlJqoRcVlt1afrjPVYDghuGjDKJYHj8Fynet/VbpKXayhpPusjyKVq0Z/2nHyj20/pWp
PTa96yz8nJmtUJ4aE4meLgLEFU2SSuLvAr+QrVFKuFPe+khW805dtcpPqSrR6qfZkS2+8Z5b81Xp
/Z+K06qH2ijv3fJpUNTHPvE3mhgdqTwuXYBnkm7yVPReAy43kpJtsFUbzDWc0c8alZlYyzgZ7GIV
RJxKUqg28jM0ZJCPfUI5tOWCsvC1ZhbVVO/ewptSOwBDdlYKB9B8OEQl1s2QGc+hfFRCl5ZHaV1j
x64KL2ImbFpD2WZdui2rPDhYGFP/vv5D5HHLuhByprp4EdxHoKSCYSu5X2+tWP+VNA1+lEBUh0Ei
052Ev6JiOLktphKxV2KQF1jBpun6kycpCSj1cLgrVfd3YRovip7iYlyZ3cYbamtnuEOxtKAub7lY
Rn6e3mUEJRrQH+l6ob4vlfI2Ns37hJJt7DVPmaF8cdub7pfh9+vOeWoz9bXKC3Sj/ikV8VSSXQ4R
10ds5rKHe+3nXzKUraQHWe3YALCje73VlbMkIsHz+6i+0+qW7F1iJuajinHiRsl8cw+lIXujKDcs
pL/mxmJyinXp6YsVOSjBDcgHK8u/4NMBC7He63W+cMKZiZZT3FENgj2nVl/aIELu40HZ9oncbJ2y
xS/CGEUCDhkI8z4Hwny4Pq5zK0L+PKxVIbdqHsTQZN0aTDRt42Lw4i31Wc2FxyneqE2qQEziorS7
wX0SMGMTMQkHM58h0VTBWcZvBfl1scKNOLizUlClOmh2A8idYADuVRYW/uUsC3COz28p664jONbQ
2JWLE0LSP1huvFOb9s1Mh4NuSDBzg5frAzq3B00l9mnZoG0XzMYW4+CH61ve7SCleNHo7r7VhPsS
E7KtLzbVqk9J2mp52d5ff/Ll6z1OcJ9fMpH0FjSGE9gY9laYPEQ3+SittpqnisraAevbpbU4sxKm
8vqUmmUoBVTPFBfJRarcx2VHf0l88EjuRK28rTPHzjLwmnVii4l6kw4iymv/HmQ7nM1A3mPm9fX6
W89M4KkWX1E1dAX6wG9x8hHIvCta8Yx4cmHRz+QSsIX8PKqa1cHE7AXew+hs7HxgkW8C+TA2hwR3
btTbRYslU9iTyRhuMEB/rDmFkAMPkGiGS1fcmZs7xoOff0XiNnJHviS1O7zAiixbI6XcR+5W7Wnb
8MttZkYUT5DL1PqXpJX/JFJ/0yDjvj7GcyfkKbIRpwdBzzEksfH8ORYkC+XQOljVjqfIGvmCAf/D
JLY90V05snDMwuY5weEG0L9+EvA4AOW+VYt7z9MPipHuFn7VzCY6NXNOuYn2xZhQj0J1JXrid52p
VkYVTbzFycqbu0YJb0Pj+6LWb26FTQ97EqAP7Gp6lna+dSNI5U10a+Tt3hvC18WU8NzqmgSrKpZh
pLVOawdqfV9ZqAKD5hHm4zdXdP8u6k+1/tR5g7IqEuR2unkrmv2tluE4MqgL82XmDaamwqrqx6HU
p8YZsuHOL7w7VL+bSHbOg/Hl+refe8LkWpjVJakLmes5zqnpKsJNYNVl9YHOQrpXFtJlM5FlikON
09QEpl/5NAlbzzldN2hf7kx4jddfYS7VMBX0G6UfCoqf0qQb/ikd6dQaZy+hR9Ip7pPXLt9Gcnk0
5Te8Jd0VxOl932tvxrDNpPy5iIRnNQaoJi5ktGdm9lTyj+v3yBLLXbtQi0erC7at6x/MrHoWImsf
KlQ+rr/0zEY8ZSuWSkZDkSJ69mDVt3qs/8F3/ovsqi/4Gx1Imq8Xv97MUWraBkDbphwkGm/Uxs5W
FSoM5wIw4AaA5Fi7qxzxtXTaU9Dp4cKkn5suk+AglpJqNCCK7dwTb1m24LtHhxs9tRbm/Nw3msQF
oNUpCZ/SOntptw8RhspmfYrC9g7vxnVZLMyEGX6FPO0HiIbKKxuzYbFG5canf0bI001RN8cK260E
+x8hf8iT38pKurG635Y33IldC37I/UEveI5N0RJ7ZO7IP+0WaKCZNFnpm+ew75/r1rL72jvlorfC
feDOs2TcodCgVzi7FOIPAQfxv5uk08YBwS2HCGMiBtrfk3vaaumwV8LgFie3rdWIrJHN9dUwU60F
APl5W6dUa6kpsGUcd2V/HSfn2jRXmgcfi6T1Q1OTLIFlHnRrYXhu3GafdMNJwFRxYRuYmVHTxgLH
KwOhxc3qTM/hC05N9OwLa/oZDvnQHz1n4SlzhxdtcniRaVQKuLDJ56BL1m6p/KyCYRVZ8imqvA1Y
bSD9gecCiZO6O9QhFEJ0ZVukS1zXmZgzbS7I1ATAQxnq51rW0HTpypdMrf09/WL+jamMSQekN9Ym
7uRi+5ffdXKrSjNRylovUM9Vbu0CN3+LRe+uMF+qwVxrP8LROC3cKsb/4exKluTUlegXEQFiEGyh
5q6mB/foDWG7bQYhhIQYv/6d8tvY3KaI8MphL6ySkFKpzDPIUwVyAgxHjQM8go6wg/p1/QcsfdhZ
LILjSIHzwPq4b4If3gQjzyD7pToYA3H9lEt7zZl9Iea5s5A0TSwxhZ/2sdP7N3BReiTucBJrYrVL
AWDOCpBBAaeA1OpjdzSDi7AJhImzAoRpd8zg1VbD+7DQZZmGbl2SVxnk9g3oXyhZN2xNrPk33vOT
Ss0ctF+UXQOVgbq4ozB0y7i71+KWN+mlXwmc/EsS4HYuqgDvu0NpA/ziHaCe58E+dLTe6Pjd7ehW
VftkmPaqOifgXFfdFwbZtN75MSl4ebcB2K+3IDhA8z8cg0tjBl5bzo/LH66+p/hX/I2tGX7/RnR9
Np/LlvmjrswbOyv6Livu3IQ8dHB/QXPj0Hp8V9DHCspgUvJNxnYUAvQCXptQD48gJVYRJ8yJjmSi
I+ijDfrbZOUb1IZCCkLN4MYaunayeylohVY/pMPW+lqLe2AWImvX9S2fmPld7VaRhs1F9wVcD1rA
8WnYAbd2RFP7psvN42puufTauch7/rVEvEbpDe4ekLRBITdwLx91hEcb2P1dN2zcrNhMsLDyABrN
4d7DPiATarr2piz5lsvjYL3hUztirW3/uyj42Sebx09moWdOOySKDczl5PGihp/c45l3+YvsgRH4
sPN77EtfvHatDD0NVy34kfRtFhWZAsz2tTPghJkE0cR/aLg+ieKV03GDzx+y8hc6hJXOdkTS0M5/
lgy2fWqbS7HXxXtFNw15DQg0C/h7Xn2B38UGI2Fg7O+JXxI2ZPhQRkYhwJq2g/aiXthR4KMQUEYW
d/ZgRkcJsjwbBoUjnhmVCVs5UFTcqLhYz8idhugkFFhOVN9jZpcj4JNTYvwaOtQQ8q0k2aZz+nOS
qSOOQTseWZbsdf+eMnrrp3yvdvgSFjwQ0zyaQO/Lh50FGOn1SLpUqZ3TFmAlyw2Y0eV3Tqb2rYrg
xRJpEYSlPW4c4I1MG4Wcb3DIglTDDhtlKnVoowNKrB9Oco8fXNofAvaNdrp2ny0V1eYsh3oUqqxq
n99DmgaoFuMXeoDfYS/51CbDG8AEJdxO4PLlDvdJ3t7lIO9a3DjATG1XQ9U4hT9iGdCVdHHhcv2t
ofFHOLnYRaBETHRsCLKFgc6pY9NjKso7N+ORxfpIKXclwV4aanbZjNL3BWShdOxmNvyOBaQMYTVc
Bg+DUm9T4z6uIvUWrrU5IwLgERNuKDZGKv1DW+a3tj39DEbz327nOXlB4gbrTNvScc/1oeiNV8um
L6NdwGHLv2mT9vH61l1YrzmDwTUkjPaqQce1b+Md0gBL63KM4e4Kn+xK4twDLfh0faxLNP4kRM1Z
DBmEvQcVlDpOq2rn8eCtHJoDXNmAa67XehGX5OWzMWZhGRY9ekho0MSWLk8V4pp0yjioYaQqyQ3x
oETqeQ8EQn5jNd2Bi/tvM5sFX/i3tBNLaRNr23luhTrCcRAyw/Wz1GuFgKWJ2X/fN0UOA1WkUU3M
Db6b7PIbCdKNYvTUkuIgayfKfTWFTQ+ZJt+CdTMwCNfntlTcnNMQWK9UzUUCrR50tOFZOZWhcgcA
CArydYT9QVRmIAaS3H+CEaexyXvnG7Lp5IYQ3BwQvIXJWOp9H7XrHq7/oqU9O0tcJ2A6+w7uzbGi
sOKz1MaXpYzQj78NRugsd22zlYa7EtsXsuS5IjvUuB1QPIYqhhkaFHecPPjoXZmdOesJGJUFnw5+
47hrYlsLc5tTDiy/YwWnTMRBOZyaCm4Ptsk+VO5lcAc2rRAW47A+FPvrK7kwuTm9oA3arO0mUsXE
GxOYsUF7Ejp9rXuGpwg4tgYsXNCCqOHtvBKeF4LmnEIw+Y0JL2G7inWT3eBDxawXBxCH1/bqwikh
s0TQcZsJgbkQsRyBmhvDXh6M6i3ID5fEeZAH27r1YY6JZPr6Ai4UkOY8gTbg3NUge8aBVX6rG/fQ
I9S4SPUsom8Sg4mIp7DLTam9uz7g0hebRZrCz7SCsoOI0TcAAvTyjqjbbwFcqfs12bGlbHrOHQCf
sAF0x63iKoMVQ5cKL/Q1sJE+rarNCB70bmpyeXBK030lsi0eS2l9UObzla+4dAbI36HO5rIJMivl
sazsrTFOO8DMDgKSD7ZhhrAXPRZ6hVK+cCPNqQMEtsql4UoedzVYmpGCsmoWtjoAmKZyUeoMSW+Z
X69/ucsX+uRm+p07/pEEWVOboEfeC+QLnXgx4IIWdgZfQxsvrNmcN+CnwDYSE9/MVXLjAPtlm90z
MYARtYzbbHAOsJy+Po+FIzwnD3gapqU+TJbiBhjB0OibDo4/5XBoIC6xdtkt7PI5QcDoi1HhPVfH
eDH5p7KF228ygeVW9ckQuSNc0DuoG4eaS6hq+QBfvZaXnm3W3HcT25Ps3VJW6GLKFuLzyryXftMs
tIymofuSWHUM2ZVj69jfau5FNWsRj2Hsuvr2XhpmlsDU9uSz3OlV3DZ5+9XuyxcNO8ifdpaxadcS
3h9ymNyPb9c/5sIBmDMLkBAnRgmbLDCPDi1MhN1pwtf8Yq7JqyxtllnWAvZZ66g+b2MAyGRYOWak
CbCjkM28/vuXtv0sVEyypDXkS1vE+6+9a70UwT0u0DCZHvzMj6qCrNxbS+s0SzkKj6Y9qRIdJ61b
/UCtMKKO2T3aHtmgOPt0fTILl8mcMJDAwpw0alJxEEgSwT1NiBBSJN9qHGx43iVq3/TJzvLhVgyf
zf31QRe+0BzvL8u0g4PbpONqKk/uBDHy1Otl1OTl+/UBFpZujvMfbcie9Glfx5OX3pmdj0KcCw9H
jVslsVfi+EJsnWP5pzadMsNOZcykPTz4sM6OxqJO/3GJZic/K3QnK5LLeFTmWbXyvpjs49BIeyWy
LK3Q7Mi3hAqQyUgdZ7Tet3l6gj7YQUv9FKwWyJaGuCzcH5cPdScN+LtRx4AdwmezTvP3EuozkeqM
7GaCodihgWdmLPIMDmoc7qgAu7RQFjQzFIDAxYb3+hDCKdGFVhonESEVeLfX98fCEZ4rj0/NIJNc
chkbg+XgCob1rW90v7DW5UvnZC3snQP04HoTHqfXR1wIsXOgPfxdRx95dBMb0M6tjPzgVmZEBuOO
qey0GpqWRpmFDLcUE0BarIkrcPEj1NmfGJg+RJkAh/fdxjSfr89m6dPOKh4+d3lbTLyJYVR2zvEm
CTq1V3CmZ+0a8XfhCQgfur+3j5/4nZ0ZtYwr2U7eaQiE6cNcN+VBaInuxhmLe8+rKEAv3tg8O2NX
EpgW+wB59NAHcN0avrBOBZ6kShro7feisbfXZ/87s/9vWgUfpL9/mio633SSRsU1oy1FxVmaaMDr
pHojveO3z9yTnY/hi5RWe5iFgG4bpsqsX3qTEnVyqAA9NbeMpj6hflqA6GOrdgx1jWvE7i0bUvtB
ASV2n3XGUyJZWsatMp+GRoH8AV9Eym9y2NC3sFPOLpSKdCAQ/gOAZWWzLhTyrP+A230kPcqfZJxo
mBfDOZ33sZc2F6/zAkDG3P9WJ229NzMI/FT+0EOSfoDDZiBHIGuMiMHqe2sPNEZ+9pFKZf1TTQ9O
Yn+vuzQIb31GEHLb3N1YWVtEzEEGgULBs8WqJsZdRvdZmzYrX/rzfQ4T3L8HNIWw6obZMvYnZ+NS
F6/jagDs1Q+ZJ1eFuj6/SaB8/PcoxLMqt2Aa1PKEnX0Wo1/0oe0q2AYGgIddNrSHwsnBgEq/N8Zr
ZuLniOxLA0/cPZm6NcT4QkHZmiPikbBDvCPhxq3q0UxSQAMmAWkjs6zO/uT9NBT1QlUxZL/Aem1E
ljURLLVYZHSB2CW5Ri3ZSkUXWsBzR+he8k1OkttWaT+SeMCF1G++Xz+AS5+F/L1gHlRPmGlTFnd2
/gAk47EwYDbuAS8aejTfXB9koQcO482/R0mgkB+wAeIn1LG9qDijrUOCPAvhUxo1IohKWu6l6x+g
h3hHM+tMhRSRJTgJO3vt6b0001mgbfE6TA2WZ4Cdj6+NW+zLqvky1N0RgNjr01zYfHPoe0414O4N
TVFpI+JITFGerS5Yk+H//EICe262hnWfVnWel7FsnQ0T9h72BmVoMkAjevDeemfloXs5kJ9E5Dls
XYEQBt2MVMQ5NAZCCIpVkcHVMVN8JRlf2g1zwLmd8aoOzEzEw9QCCYyi57YTikZWvUda/l6LLAU9
0d36ftuFRasfReP/dIR+pNX4Pni1XkkMF7gKsEqdLSnk2EXBUI2BYMSxwV0Q1jrYMbbTdN9I9QWP
kDLMQQcqe2BBPTg6Me9wfa8srfIsUMGBfoD5L9aAJWqnquJ7QJKnfg3gs7DX5xjzUTL4aac9VE88
dausLB6YcS6F9TjU3pq8zeXcfLZPZpGjASY24LYJB61MfdSM3ag62PSXK2QiPzsoK5QaVc9eBafV
KvrnLyxrjjTPjd4L9IB6p9MaEEctH9kYFe6LgHRMbiJ7AvVHWNXKDbm0hrN44bgIy6zE5jCzpg+9
lB5EnuRRz+mGrunkLOyCOY48Lay6dhnKPshBvtMsvckKf7tKeluYwRwsPpm8bPsGxWj7YrpuFIca
+4wxuM5D6vGftvEcJY76s5NnCRcx3M8+nLQvwkkY08b1zJVzcolun+yyOfTbEb7f+B7OSc9hztHL
k2bJXmmxryBj1VbTfvWRtbC55iDwKRNuAaKpiLnl7eGna4Wg50GssXzzqmajAO7pG37br63cQjif
o73TOhl66J8KJIMeFBDVhtktvI/UbjJ/doNaO6WX0/jZ+s0qONBgNyRhrYibMj+YrftYXOb1NHz0
vv6AjMcTt0tctWBTF9S9bZRa6zstzW8WHrK8mzzDxc5oG/piCr5voOzFzbaBuKFx42crG3Apv6az
1EL2WiYtq0VMmnyTSDN2wRNIA3c7SHEavPSrUTobo5AqhMA66vvWJg38veTcDmE1JDuUP4c1NPFC
AkBnIUNSeAOroa5jxzJOKKrulZrWCKwL4XYO505TcGSFq+o4SFgQuYGI7Fa+jIa4WJaw7zoPDmhc
eEAheW82KVfw0Ut39RzmbcNV0ughER8L7b7J8eiSLBzURvCbAsxBFGmRzrUEfDTyCG/zeusV/r6/
qFus1T4WAoB32V9/lD6CgYJQqGiJRB0aqn7Rfjf84i6pmp+BtOM0mbaO/f16MFuIl3MwOGq3QR8E
aDhXeDAaTnIEuOZsFPZ2dTJLI8wSjjGpKwJLmCJ2TGWHTSouYFt0togJS7/w32YxyyymCSB8k2R4
+5iZEVZQmptq861k5G61LLwQKucIbyE6WP7kAxYqmO6K6TV3o4S6e2z/yHD9e/Se3tp8pTa40M6y
5iDv0SEySFoM5qcF0sEJnYuxApqteYWl7OZyyrQkp1rzE8+sL5ZYkwlY+lazwOJLxZnvm3izFOkP
35kOAtwbT7YH0vvb659qKXh5s4ABO2OWdf0EiEOasF8ZH4K9aefTNuVA0ZadsbWa4nsRJFAtGYIm
SrTtX7Rh77zia+cTYCQHSkIzSck5E+NaarpUk5mjw31NGEkrD2lWEmwd0RY7+DwD2KUgVUs0QFw1
wKa9d9TNntTJcyLaUy5qENhbRjcwzHGM6smlmRu2zmCGPR1+Kv3hEwPhgueRXdh4u+QHtFxYcM/B
5ri+mAubco4kV9lUjVBZRKbgqaNjoLKPBzTsaCJq6Hc7qE8cUsPj2itpYXfM8eNKp1CIBUorrnlS
HWFdKSMaJM6t8POzQ6fX63NayA/n2HEIOGPh+0TEiMHTufDM4mj3RJycqmw/rg+xQFGx5gBxgUot
R8kdjc2+BXo7gMJ8Gpo02LRowKvqplbFTccqQB69A2QKvtimceDJLvWfuO4iVux850b76n3l51wS
k08SljmQvDMT1xohJhsn47Pm1rm1xW1Xw1VZf2NNtvd98pBPw1agcKTq6U3T7gwpvOuDL9w1cxQ5
Lay+FamLzjUSTNhAXDC+B+4kNwES/0DoZ4A5VpAHi8s+y488anSQ6hEYSxgNtHVTO5raAjal2Qnc
6k0inAMKWXmoG4jJw2j6fRLTXQ3n9chxmR01Wu+hjXsezfTL5LZfkeKtVWsWMre52D1aoh7AMZrH
KrDDwerex2C6DwY85mD9ebdaYF8g0VpzYHlZVClJKKvicbS2ZpW/u67cCl5tWmqeE09HptNGlu43
6bSSLC7MbI41bzPKa7Ouqtg2yd6mpg5rl55G2e5SSCr+6y0/h5NDz7AaOSU8DsZglwXBxkVSBA92
OBJNK8+ihfAzV1zPKWtHCLfw2ANomxT2a5rojaVUGk5rSg7kshM/OYnOZew/Mq8GXQlCsrSKexjW
TTyqysS+T5nT/rQ7IbdD4uzMps0j8Etk5DQqiUYL3khwV90p62LqKbcmAKph7tv3o0RxpfdK48yl
meKr7rvE3Ih+jVS/tB6zxAq48bbxhy6PpVU/DdC5RnnlxAT75+ehM0urbLgJF+gtGLeaMtgQXrSb
4RFkGQn47HJMQ0YmiCIgE7ZXnm4LwWgOSmasIpXnDMZtCSBwRLh/35F6ClEb3nYF9HQrcWrbbuVk
LFw0c7hxWcFGxREei7n2/Y1CMgWaswudtOP1yLqU6fwHQ2xNQ57lOYvNot7RoIRYSpru0hKkeefB
7O+M+rvgL70qzg1WtCUNykfjDQhEr9rSP2ydPlz/IUsTnWVcPlSJFVd+ETeZ9bU3YJnugaZv5/Xa
O23h/voPrhguC0ykKYPSur9PIaDa2nkToka2txWLdOdvuhF6287XbvjiyW1F6M6q9e767H7Lz35y
Zuew4zIQmZSljQcGzCKgvrepgjiH8HKbf61SC3+CG1Qk5q7iMOEBRWiU2c7VE+wP22cws1oAGENb
a/MI0urFXj4LLo4mdohkbWqfEuE/X/+hC5/hP7jlLJPoc2E7BKbvhF4l3so6OLbJyldeulvmWGUy
gTnRWBWLSw3NQziddWVEffrVs+ziZRSZPvde9wRvdTOs6ag3Q2uX2+tTWwhFc7F1SPn1dSlHFhfZ
dJ8XJd3g5n5JEs+N4IWX76+PsnCV2bNwVA/WOHKnxyh2g+KeTJNIBH55JCPwkRxknnoNMLY00qyC
ZFNozXS0RWiok1sLoDpJS7hZljfuUD66XfHt+oQW0vc5TLm38GTlkKmPG1NuDfo8wd1hdNpNCjUG
mGo/F8bFCW2lrHFZpc+OyextVxa8J1A0Y3Ez0GzbNaKNeAGphetTWaDXWnPQsRr8RndEFfHAB88E
BnLwvSjrySPxBgqLYc86gO3iR1MxmhHrDciRl/mN1BTSZz7JvXvfsxsXFkIwsRonDb91l8v90LbJ
Sva5sEfnMGVTas24p4sYJIgxsg086LTRfYOCyghcaLUSCxdusDk8ueJjGfjJhGVwvB+8HntUPPaZ
ZluHgxdU12GfGqsYh8un++STzqHJDC4j3IQYceyU+xp+KuCGf4BEfZa2vNG2eZe80urebMSZZ2uK
HUsZ0hyu3HVoELiVLGNDShIAva/PnmVEhuH5O2GMZ+G2+8YLNg2qjML1f9r6+aLF2Zws0YPhTL29
Qe1jwBMSKgpTlixPbUARwcQfmVK3QeU+Xt+RC2d4jnPOczsJqCh43PvdL0+Z+rbs8/uh9zYFvO4u
RIs1XvXCyfp9Mf2RNI61ClwzwWdgafIWpME5AG4kuj6LhUtjDmzm6KH3UEi8/N/dT8fMDpkyvwBa
vxJSl7br7EVmmIVZ9B7+e9VUkfBpnAaocHra2ji0OGphhHytRvf7J3+2W2cBqIJbEjWH4FL4ceFs
DC7+nvJul3kl9Kdp2YbwZwwiajbf9WT2x2qUQ2iwEars4z6pALFKO9SExtLbGLB/8pIMQHUIOva9
Aw3crnUfQNLzkItbQ4ULrvo3aQdrDoIORiKFmFAhHWpY7IEdasFC1gRZHdKIIhxbYzt17P76117Y
SXNINJz28tFmGMuhHCJSQCVUylm5bJYQUXMUNCwK4Y08dDyuNfCYY999RVkdcPGcw4KF31XS2MGy
ElZtXWjUzV6YOd90qQNmd+OAS0m/miJdK3AuvLPmaOkqydrRoyaPwbms6DdWwKJRwZMHcktNf4Pn
/05CZgl0wP3A0rNp1w/XF3hhv/9O1f84qv2UjUNV9ahAYAuVjnGbTvxYifbymKsiKpOI0afrQ/3O
uz7Z77+/wx9jVbmb23pyeOyTSduAIgqIPFRHKmjx0ns5lPFaaytKB2OOGTta01iEvG+elduCIj0x
ZB1WX0dawUCMpqATZOXZFgrGzNR/KHCJh6nlayd0jO7cWG4ZyczIttg+NtS2W1veT0FqvAhW6E2D
nBzi9cPHkOnyzOwCQpjZ8MMeJXQXYDC2MUs401yf91KV53db5Y95a3OC5rSDilJWqI+C+r+U6d+L
Jn1inQMLPhbhsaNJDTm0MXT6kzrZbnmT2uq5CuhDXw73XVJ9o025UuBaauf8lm/44/eUnFBaKex7
7plhYz/BnfAmcNmmoN+E7W+9CoCSh4tIEFxQwoQB712Xx361lr/QxJorxwckzXknDWy5ZHgvOhxp
K3jqcQ1BzBuKH2XoX6rOHpjIq6CcxaM+C7UQHvfsFulwXMp8L1HabNsdqfxdAO6nNuXNFDgHuzTr
COwmmD85e91U+7LrN1DL21aZXNkKC1fw75fKHytfea7oRp1j6q351kn2VrkW4BFTHlkGjJ5Sp32+
vucWbsk5ItwICKimBQqLY6OML2nm5JuscRWaNPX36yMsZI9zSDgAmcSwNDZRocmu08Z3r2hgWGoO
P6DLdX2IJWjOHBLuuiAOBalmsVHgIGj7R+Wrs+oSdHCLuEvTg6mCsKLJGySO40HJL/9avZuLuXeO
IKTx8bIq22xTK/MEdM7WcAVU0LJ/S4znGu0AtlXeWGAIlwSnmqrqLkmkE9dwZIP8463vlvxGe+PK
c2Tpc10u2D923pg5JRi6Dosn+0cgoI5up+/Qo3lZXbGl4s4cAy4tJqmkLosdkm8T5UHlfrzVrA8J
TJmn9gdJke2qI7mnRbate/u1cdpd5dEvFlwqLboyz6VO4RwYjmd94RfQKwGWuP7Sds3NAAbrIKf3
mqD26lu3ZBh2piGfnICtm24snbdZfEl4QzPSEYaGRcujCQCDjhfvTUlX8qCFa9qcVaws3MxD01LM
KuWh9n/o3DonSAiabMRa519XGfEL62fOYeLAXxMt6wBYUBM5QEqPtUcOENOJ/RJ2Io1v36Z+ubcI
PVnGx/qlcFmo/+YGELn7e3+mBMAn1JEZtF679zpw6S0eKNUGostqy/OueXQbpMhBDj1zHw1Sq2VP
jhOs3YiXMsZno1/i9R+no+tTleeqYTHz/LChr5cKB+2DjRO8wr9tzwUwTYjQNzRDkmE7IBgO3N01
a0IPn18L5hyH3XdTTXKOSoSZuduUNDdFw7cGSe+54W1o9Xw9nH5eXDHn4GuKGJDLHOWwKe12qhZn
jUPq18ajC9Mehxi49rV347hyJcAtbqVZzClKv5XtpcDChyHqIWy/t/lHpqb3jmUVEN/Bo++Jg0pq
hS1dQWTRwDPr+lw/Py/mHHutoBMKkRZUeJWkG6/Jbl3abnIFwT3rDkXfzWrYW1rU2XvRBrbbKIGz
jBkbn2Uz3Is0qgbIgAd+gWlV1okRa796TpaGm8UZMCONDNYSRUwsDcRYIjBGGWwlFNxUDVcwpqGP
2PfD1pDJyrZZKKOac6lxLoMSvtfD5S4MNqkkmymX4EuI0wWnyIgIfZbu/T45dmst2M+jqTnHUPtO
M5it6FA+V+XFRJvuJ2p99UAVuL47FlZxjqL2wMbsndYEOoZXbNfUEPkUxU9vhLQMgWtIaYpQFyDH
oGSzUlZYOgtzQLW8qFW3gc2QprC7yWXNtveLjeFO50tbuZaBwHer4DXRfqO2PjN/VaLs83TbnAOt
adsBGp5iZEXTQ5631Tua+CPqnabe+NChDlPbK0NobqiQqEaFNJjIyjp/nnSgz/d3WO2rXBhehyxU
18FP1EK3uROc/KD7WAUhLVTf0Cf4ewgvVa7rehkAOm3Porzu82NL9y4sbYUJaZC2lV3ELUH3ZKB3
WU/DFIIl274at7AQeKCOFpFknXvWQxeha0oruBbv8ORVBqSR/NR7uL7jFr//5eb544YRzpgrp0CV
0CpFGVoDXq2VgRJoVkoofjAgcneFe8xSJ93VeJuFBaEQVbk++ML14s9jlCZuMcLhDn3R/OAH3rvP
jLu88u7tafi+KjmwdGhnockdezhg2aB3BKlJ75LO8++btix3KiNr9d2licyyoAA0ZAmgJjiO7OTZ
ygzHHAhImB504BFFMNV6u75gC7fHHJGtgFl1KlgFAvyQbCWtoXqlzp0OvsOB6OghI1mtiSyckP+g
s6vebZhE2UW4KAgnKkqh9uSx8X71glqay2Ut/9h4vmoDj6SecZuT7gtskweQRIzzwPc5FHuT5gv0
pVb2+NJIlzn+OVLTS4OWiXHbNm57VBzCZFlqmxuzd93HHEaZaN0AxpLW6RosdGE/zNHadIJedz1O
aey2zq7lzndl0Y9OWWInixFSmivbYekjzWIMT21oXHVpHpfOthHjY92MY0jRyQ2DtT7/0hCz8OBb
qsY2YDkEGWhoteph9NpfKWCBcEld6+EtjTELA/VQcl3m4IGA7TVtgB2i0BsyfgZUwYe67Onh+uFZ
iANzLDZwPH5PqFnEJQC0lh7a/TB57mY0szVpw6WMZA6xTlVX1HaNGkACbTYKoFTJq1vLZXcooGyS
Xr5nzN6a1hCvnqKFSc2B11yCPStJg7yrzPa0LrvQtLyQC77mzr3wfDbnGOtsrIFtFngAFaI/Tlx6
sJ+6wBbdUzKZGwo8O1WYqD9GAITtscj4CRP5diG0hUqonZsaQKSs1fgX9soccJ3VQ+um8LeJ/SwJ
p7yDNmWawo1EuNt27dWzNMbl3/+IF54Fu2MHbBqoYRlpFRF/JFAwAzhjI/WlH0Kk0dB/uwLnEty+
zXsPb8niMh905LJ7o+HnmpR7KOtBKW0lAi7NaBYoKqSUJm7aIq7SBnFWB49yEG82s24gVXj9dC2E
vDnqugLzf9CE/D9QjMq4sTznnhcQYgy8aDUBX+CumnO8dYfeuBFkbh5Pjoyd3AorOFB36BDnvtyn
1pFX9sfgFodkhLoj68RxarU4ZI7XbTN1A6lIz/g6pgCCZxJkvc67y0Rtr7ztls7iLNGgNfhsY5Xh
W3rwIyuBtYCleIBXSLu/vsZLA8zSjLEbs7oxgYOC6xsgy8ONxfCuA3D4+n+/IJNszqHVVJmT8k2U
WGBzlp8sIHICCwK3jdqSlO18KkNWyGQH6vCmxrsK9uAQHxU3ajBXytBLwWYOkzaoU1Bd1CymhDIY
efDdWPg3Ferertds4Wj3qus6iCDznYWdJV6VSMI6h3pUg0cn/WF06Bv4eJpdX5ClJH6Oo+78CbIW
I9AlkxI7Dyz0dKSnJHsgJZQm5dYdHt1zYFgPw9CHg5/vasJ3RPCDwbqbxiEnbvPQHP2wqx4KPPl7
FPiZUa8Vhy776pPi0Bx/TVRO3ULh1/kunMUcGA/k3hH+UhHlcUNs1DlhKG1CMr1CJ91eG3WhJDVH
ZLe9ANDbLsqYAJdWw/RA3TQZe3BGAURemcH2AghtyFvpMMPb8sgsG8eNNvw7BS/8UAnLW4GJLD1d
5mBs+HmqgQHDFJcC/vBBfe/TrI547m20RQ8tjHddvL9YaYJrb8D/x0+O1/fFwjmcI7EtUopOcoFS
JNqfdtGdW0G+FbAvvf7fL/TBTHeWEJkd65nrMhaPKWJVY4hfxIFSLezGx7KrtmlS4rEa7KF7+ja1
zs+6/AkzWw0rRgJe/nblRyztrlk0C2zY6FzMfOLUFXXYDVvKk1+wqD2JBN/Wm/iBaOc8GIDtwdq4
5dbaqVvoicG/8+/7N8/6XpcUGcfgvHT6dpQH4FKgwlhCB9KKSN48TPAxvuCxW6N8NQdjMxjkB9x2
Xzgpn69Pf6ESMwdjp4MFwWw3KGIJZTC3d3ZG6W7IxUta+g/WVB1QKolXM46Fy3OOye4d7qdTi6pg
B5OVJhMEwDLzkBcDrFcy0aAtAL2c6xP7DZr9JGrMwdmm5q4NohfyOQ+sriI1s+046h3A1HB3Y1l2
Hj2lNzxPNoNTD+E0JuaLaFF5EhAXd1gbl359Rnnm2JJftgvRaZF4UFFm8LOluItuEJSeU2BgvmQG
OBkXp43Bce84tbYtBJ1TSFwde5eZx7LM+NYPLnJQgOxduBvY87tBosseFIIdYHJehmkx3erKOegO
EouOO5wdtXaIFxdiluZRe5qCUklU9oNq10xde/8/zq5rSU5di34RVYggpFfoND1DT/QEv1DjsS1A
BBFE+vq72k8+3Kap8uPxqRo1IG3tsELhQGxXQnemnOKfdQY8RVVmAcdktreneiNc7m4qgKPexo4e
bfFKpuYmNtkTqOQvum3z7Qibr1AYvNwq2h9c12t9ICtP+nwfMD75SNS3VOrnkvXv3B4PiU3v6dTL
A5P2HSAHtyZq0INEk92JCPwBzCCm9iMut9tYa7qLnfY7TLvtlTC2VK7MZcYx36undMiSU5t2D8Ww
O19jmG3ueEuCtPO+A3s7+rEcbiCPeH33LSSic5y6pbsk1ypBIuoiYgoJuFB8D5rrZvUoLa1wvrb+
St517wDLXSJ5H9P8xhjpzgNiEA4XB9db81lZOq2z8IzyYNDMNVAfOOqILhJs4qaNWUAFnAmYcpmP
19/VwpTZnKPS3cxIUY7lyUmXkNWCnN4+GQCcnRjkC0aOiOfcUfduzGH7ymGqWeYjUMQo/q8vv9A1
cWZR2MbGnWLY/GEw2yOBHwMunNfEs+8dlT9BXX8V7roASDXnoHQPYtSD0Dw5KT7t8xEYMpP5Hi2D
/tHm6TtmzxakLAUQORJ3rGDxJ9KxkNdO4wMStcNQ+g3iyyvxceHjzjHqpkt6D7qFKDATvWO9OCWd
eWto+9jYdWCvSQsuQG+gYfPfberqpCu4BtcWHtzBSM+S7Wn6TXSwvC7SI0LI7nz6R9OJ/bOb7CAP
w7CN3Xcj+U36Yz91N45LA8v7uv6xl1L/OSS9sEcGTB7GRUX8ZEXJ3VTY4NWJXdGkhxFgM4e54bkI
IKX1UkTmjUPYyVBrLp8LpE5zDkuP+24cIwONk5YPJ8PrIHNfVBF9jsqcv1VlXvuiq4e7Uo8fasrt
sIfT9FfmySYKItgrsY2X9I8JkgYVyMlsDzCURsnQRsar6GSOjkUG16XIto5srH6QiDxVUN/yQf5v
f5Vm+SxlPqxEuKX9Myu1e0tZtaHH9EQ7/eKOyXuadlAr6tjLUJCndQ7BQnpmz+JcVlWpzCpsoNSt
gOkFHnvaxry4t6b4lWcAZJocuSmmBeep342yh7eVnXKOchfyhzkU3hu506f5GZ0tHkel3kbLvfdw
TrQhTmWevqRm81gPyWs96V9wdr8vbJCrrq/9J/JdWnuWk6YT7QEdNQDDrz8JA9GfavgpQ4wMwusn
lbQecJGQz6QojQUShjxymA8OIporcejk1tZiP0gTwSU+3w6ZJiCWQMHK0GrTeNHR6gxUKnA92WON
7tQb2gcLLG+BVo2QCXzjg8TEBmC/hpSniJo/HKtDSqhvJIgtvqJefSiVm/nA08OyN+6CLnq6/twL
9cYcsd8zKFS1mlSnCmaQvh2xI+Hyc7WHeN6aF97qHG9PPXC8bQ4xQXuEWLYJUTW84nIlni798fP1
8td9bELxO66KoTrR1G3gx+veeEa5shcXkvQ5qn7qAMOy2hF6aqT5hMLsbQxRsyqe9jRyLL9JzRcH
03UJqNnKBlxacJYy5h50anoPAm6ACaLFxLcE1puxuYnFeGNkbAMpm90q33chksxh8Tpq8y7qourk
lT0N4DKkApyvTeJRSKydt6mdD9FK6+pP2Li0B2Zhy8oyx7QmKM4ZOc8/IbH3u83H7Wj19Q4iiMi9
pZJH18EJMQdA5uFx/lUVybhrEzsNKgCrhsEcMS/M9aHjHB4f1QSeTPRrlPC6hRdoFDDX9O4kPGgH
D/9hQyGzGKR9cEf6VJg10CtJ+a3oCx7wTEeND6At3UVDQzaJLp+vn6M/0tuXnnIWNNG0jiK3KatT
Ld09ahTQxuuDV9DTlPODV0vtGx6c4dHaiRu64yY8ZDGR0G7sl/TTJM/KbPG0U/Ka1VYgmTNso0J+
yX/Mjv+0of46K01cOwR6pAq0qREV93fpvp5lAVYZxgsp3Z/X8tffl4mbdqTo1MlybYgHOe2R5j3g
LbI+SHgwkQo90zUS01LvbI7Gx5Sty4ZhVLDClTdeNW0iWb6BvI2xW7616u5ggowS98kGXLhNNqCt
CNSPjfMatdNe8Riq1CSIoEsohhRKLj8YgyUUSkz5cn0zLPUa5xD+vhTRaEro+ooh/j7Afr1oP3LI
DMkeqOyEbYkh9hVkIWw4xNfiQbGj/irHBLQCJoN/rYjmWH8Ka2b4X0CBs0mSkBmvDlEH1BJvqwXR
QhiZA/gFtAi6huLy4MOD7O/ixkF37qzjaAb2qm77Ui/uz0v+a2sVXCEGKyh2mpm4gxrrPeAMr2md
/hog/+uS9oXl7bZUINCW/ScIySvf0Lp8df1pIf21bFbLZABPFg+XnluRyXcG5XtIlv06d2I9PvwE
CREM6GrPkFkrdAqBY/vHpWcRUw60hLYIr04wDIHF56tVmrvYBH2AVZ7eChwm+IMVyBYaZ9Paya7C
ANUATef68udVLkSyOVTetrscDImsPjku32oqb7Oy+Hn9T1tLf/v8sv96qbE7tLUhRH0CGJ3cwI4h
O4yRAHH9CTWZU9lRoKfvbDxyPXa+U2eHtOpv0Sh/BZfX9EvIsWyrIW9AyS9pADmeNKgr9lRJ/cjN
jeiysLBjumv6f+zV/dmTf/1eMhoEe1wAac3lJkreJN1EuvmW5eXgKzJuLak+V3Gof+rfS29+Vhe7
3QS7a4+VQOy34/sIWp304zxKt5p7ye1Zuzhq4yFgHal9ZbQwtCmtIrRzJ+zapveVcjrwX83n3PPO
hJZq09u8uDUAgPLTmg1PtGh1oBIPwrqkJIEkUb6XWTq+tPV4rxW/71iEOyHxnuy0zoJSqiloOJd3
mJsDvCiV3tSNYvsE0ij7uu/ZLmfWpwtk+sGR4ps5DvDIvr5TFnotczB/I8HXcMdMAYKrX/XInnIX
TtTU2K4aFvzJQS+87Tma31ZohecqxxJ5GZQaUk4phn5RLR8cDqMcxk5NBM1rI9sChHxPo6ei755o
43jbFq9vN6L48WvL2heZ81SU6ohQYLXtHcsg9yN79C4L4WeSh4V6rAsvaOL8p87pJ66ZNa/6heR9
zhVI2i51SI1Lfcyi98gQYWSSr7hdk3Be+gazlFSDutFpqqG8VqO36MTvCD/3tjbhB/hvFe2cD2B3
zG7LuoTGvvWa0uxn0ej9qOsfVeYGq7fU0gVizsIppIWhJySkguKgOFi2B4WC7onX9jcL6V/MbSAt
x0dXH4zK3HDo/F/fwUujljk5gLlaOIZZIOVqjHsG7RWbQopvq8RX+dQLuTXhHT86w22VSPTcBljs
qdhP2nRlmraQkc1JAfAOA8Cb4t120XQwRHdS402V8n00yqfGrr7Sut6vPOk5el86SbPaeRw92kY5
1Dyd3vjWTSSCJx/fedO5uQT1HJbDdBHiJ6kNKVHQu1p0+EdCHq6vvlA4zWkCTTIZ9hBDtncE+8eH
j/QDRvJIqu9EjmsygrtPw4u3eq0Jc7mz7fE5WYA6dt1mOfQrPfO3a9v3dmYfC1scnRbN90be0jR7
rVXmr2ql/qnK/u/1YsVZnet0PdEmbDxORtKwg2Ey6+RGWe7rOP6RiUjdJQUwbgFaBUHt5M0TLwxr
rzKPTX4MsN0OroUxmgh5tu8jnCpppcdatO9GSVzf8QzrvRgT++hVcjygyqo2FlYISs+jG5jmrNHA
LgYTPMQ5h/zrJnVsHHU3hZ5pw82HWGT3VADv0wCzti6sdHHLY41ZwDI7VRu0LNBCEWkMaCtPYTv9
mk43dTP90JP9HLeWQpU5wY2wMj8Sjjuu7e5Fb9/ZlfmodHajuQtrUbjEQadgXIsES89+jt9/Pbvq
0Fhqy6Y8xab3czDa57jZIm/ZQ7dtN8ppDEzLj+K7SvxSsL+TCT3WZNfW4TQo38nlir710q+YhUHC
Uwi35VBui0v7UbrlNimc1K9ALfs34V18gFkRPBYOz0YYO5wsp7ztK+s+HeI3oG8HXxcro4ulb3yO
QX+9SxNC45bqQRq27EL7NbnjAIAZ9fC9qfOPUg6B9urN9chyeVqMx5nFNVOMGMYPIO/mLIN6qhsW
8YM5iG3SZpvSyG6lYndVn333XPXhKu8bJtchtWP0LnGAgG3bXf8dl7Nm/I5ZXsjdooixgfJTwfiR
Qz3TnyKb75AkCmxWcOE9IcfNEFUHMdQ3AqNCP1b6YcDQE+jq+NC2aDgi2TMAqUm8fQs/V2OKKh8U
Lni5FmnyAhOM5I4JYyNbdB6n6dv1X36xQPT4nNRQNK5TOzW4nzhSHzCbDkhRbdBTP02ucPxVRPHC
nphzG1w6kgYDsxzeDUBsOd8U/LTa4mQmPca8UNTrXf52/YEu5xJ4olkY60rYGNSJBgoGudZGMv40
CO7rHr7n5u8yjY4s0occlkRGU2wnWvy4vu7SE84iG7ONAQPeAYZvsNTuRvpWdONJyEr6Rmc9QZ4I
fjCr0skX00o84yxcxWaUVR140KfcFftJlRstCN9ww4YghJPcswnOt7ogsP3tjDs0lQ4Day0/NnPp
0z7btcP44RpwEb7+6H+aJheuvzndIc1qz6tdCOGedUhR92+nctzgPlftEd4RGwhonQnVbj7tkuRr
sPtD0SS7Nn5TmPTnQx+kVbtH53S11XU5scP7mUW5HsZQ1CB1duojpnxiqQ/I1YDMMMS7skp+Ucil
+1ZGqm2LAxqIHm4Oyi3fIBIqASFbIyMv/oxZJIwnWo65BMUBov2u/cOIjhqjS+Sv45gE1iT2Z6Yw
QntH/P7urOaxmgP9wcxd+iSzwJhMw2QadMhQeKDaoYmIcJhNduiaVt+4dcv9Vgy/bMWbPHAyw4GA
iNf4Oo2bQ17p5K72LLobwKvaR3XKAkgkxg82hb3DqE2U8jDZhA9WRA4KOcKubM10FwEHZUGEoi7a
jTVOPZBKkb3rucq2BYeknp9UrXMAIQYt+7aEkqwzjd9io8h3dTqUDkyzSzUENucIe3ro4ecsMmW9
yAT6csEAgFO3QaVthFY0QSUhy4GlNhsFkTb4Ge8xklIwmognj/ksdrMbmFGRAu+5otG7o0n+7AAL
CkfwJLZemdWMD+jmWzces8G6Nz31MKS8WFFwWrjF2ewuEBDzaqHDEYVSqAej0LeGm2wdehaLQop9
/cgtRJs5FyT2TDkAbmqEMD0mdwwmV7uBYVTumc6uscrRr2SlA5ZyunbTnn/9hQ0154SkdUVMDDOh
+WfSxHfxqboh+8JveOCTcVs6zk425kfuOE+ro6mFF+nNIrkz1dgAGR4SIjccjRzaIklBA0CC4L9h
Fo1WPtjCHTgX8o8nFCc8jkERIfJtEGgs9ArTvGLrtOxpfc699M1mQRtd5a6X8chDc3J3tUxD6tKb
2mPHzh0Sn1pIFyAse31/LL26WSZpaYLTmVk8jOnoF1ZfbUbhQXMYgKUNI3xlFy69uFmYpZZlMUYM
Fhou9HgVdndRJfBSdfw4ih8QfdZGb0sLzQKpDe4J0V7HQkeYAk5VrhjuRkGz36qLCIy4S7Wro2wN
/LJwu865Im1hxEZOUx5mtd0jKMYK8h8QRKscXzkNFOSvf6Ol/TCLE3KyqaziGg4obXVb8PaYWJPP
kvSbk3ZPbAK+JcvWTu/5RV04vXOmSJlXU24SrMWGcTcxsYsykfi2NL5Yxu6pSX2LkxvBWsRY8xbY
2v26Xsb5yrm09vn5/6oHBj1BW64rY4hIoHnHc+hBST+FBetAONotkBQv8gEqP1QGsYHMebVbu3AI
5nQRWogMMm4OTI+g6Vl2TwqivZBbWP37F/saHp+L8o+0IMPYUHFS5NXR1gayB9IXdHg5c2HMLHrQ
dg8x6lXY0EIIntNFRMlzeM5nRjgAUM3KTm0K9E6sEil1ovaIJNsU/wee6DG/SzpWrbQAl4osOgsm
uqexhOGdONl6fPfgAWLboTMVaBu1/X7AU6OiY4G0uxa28cyDrMbwRQ0LGhdim0dNOGVrTrnnFS9t
pVnAkZJmwtKFOOVpY/pxalA0IWH7cP1AXsbc4YPOwkzZDbGlTGaErh5RNqodhX681+wi48bVWCZD
uZZP/X3FjFMKjP3qHHBpJ82yNa9NnApUA9x0yU3kDgHM5r9sJ3qx9aM+a03uVqWTF2LbXNYfXTHe
S2JBK7iuAewGyAtK8bdDPLxef4eXp+wen9NIGIRx4EzAYQ0da0x2bwjw4X1lPgijP3UUHGKz/R7R
zQgXt5HcwVk6yHpoiQ9gepQ9QMYZB0MTou/Hs1fwMZcETRD6cP3HLXUG5wwTaQuVlkiMQ7Qj3iH2
D3FVCD3l8phWybDJTUjyGzRTG+hGf7hW5u6ur7twfc2ZJDA8tSMXm+sU827T5D4b98pjZ7ZK9zJV
/fb6KkvlxpwS4uSVLTqrxzKIOR1T3yxR7kQLXLV3dHUOVIGlyqDVGroa7QOo5yMQ4EBrjAYEU8fP
lV9xPosXzuicItLaAo7So4hBSlSpn45xwMfiFhaCP0hS7VqRP3Te9EkTw/JlXwetJMcWogOrzdiF
a3VODOF2zlynV8lJVD9a9+eY/IiLXd/FG+3cJMXh+lNeBjhgm88iEVMiLcoEq9j2L6do4BAuMX57
nmrzAPP6XVEDK9PYOyimboaftOH3pGxPABTcmsIqNjDMuW97YvlcNwcDPurQ9erI3QQ9hOu/byGg
zEkkBtFJXBOQg20xHLoSikcycOMPbr5Ubu5PPbQE5crm/qOZeumDz4KX6jzYUhEDH7ztCz8Bkcwf
5ScTEn2krAWDMvskxYsDOVcfGk/flGxFcNYNbyaU/k2D8h8+M7If7w0JsAet0pdW5Ruz4+RQuZAM
hjSDukV3YdPXk28Dfe+XxAQmVGC6Z3n9GvFzad/M0jGDYNNUDoMJ41SiwDU+bGM6Fq743SqowFRk
2K+G+6WTOieYmBWwA4Yk4kwVPjQRCtEUju+oOJSGuHXq9a/cdgMjxEfKZQlHk/hna4AbsMbXXLhH
55QTruF80hOsD8QEzmgxfdjxqsDOQpoy55ikfW4MMCQWJ0HJb9kXMPfZxjjtVV9shmQsggJM1zyG
buTaxGfhUpvbARDDUnU+IEGZ6vw1ctpvfSTaoAGF8fppWkgk51QJRoq6z81OwFSIg4IkztiOnaeN
IxDoKwf2Mg7e43NyhCuKigrYZpzQwAy7DtxmMsa7nqlHx1L3FVJXO7JhuuP9bprhpUoAvuiyr/O1
mTdwJIbjnLQ3ek0FduEwzBX+GZqDFKBDpHzusElN5yaaAGSe7OTZq4pDXgPZooeVR196u/Osq6jg
gwxiQBgp746kzc7qo/1Qkqf1fuDSlpyFKM77FFQNwsOy2HSGCsWYfua62SRgNElALBzu3vYZeXbT
H9d3zEL8nfMnCOgJcdmj1gdlqYb6stzmebtzU66Deqq+lRPDdBmSnlsWrWKSFi7eOZNimuCUY6sS
ZStJn3SZPkPc4lvR9Yd2JHzX1JB0oYZz26W/oM67B7IitDWEVsS364+8sGXm3AmwEuSYToqjQac3
Vv3FYnGXAZQSG3rviRqgTr02tFha6pxn/VVRAp+cR6AE4HN6YlMXe/6ZVBATdscnYah939G1TsBS
NjtnRqRcYVwZDTzEJRQqzAHL4cdg1cH4PZOFP7Tw3onLDUaYQLRCuu89T70baEE/NmL8VWY0ZLH8
qgBjhWmEyJOzlti/9azmnAkrHqykbikaPKAdGVWxySpIcoA/93A+oEljP17/qguhdS7m7+FjZk5s
8FDo4ak2zHeRTede/fW/vvQhZ1nUYGTKFpqhJeYYtxzQEsrkrUJsM3LyMEXewyrEZOHGmxMXmOAs
NxSastGYm9sW0mSwVTfs4PpzLIQwexZf+mEEaSeeojBGZSWT5DlKYjiwwA4Lnocrl9DSl5jlJ1Oa
Fcmgxyj0dLU7e+exwZv8Apt95SGWqqM5FWBMegASYBsTQm0cM/aWw2P5tXfJLYv6x4rVj6CL5oE5
whm7L9eU6i+Tj2DOd94bfx3m3JKw+VI9sPt5vY/aSAXDUG0S9MFyr+m3Qxz/ajzTQHaYO4Ex1vWt
49S/W2llftr8YydzTiYY3WQaO0DPww4NDO6nhKhTNaEyhr9rTrdTJtUbh7JDsZI0/2FvXEia5/r8
4FcXsktTEEY7WGuhmX/iCRynG2tqAlXoB3RqbzV1fmWTDITBPq0ylht0tNptakQ+p9NRTGrbiHpH
6GdGWRTEEvLYkCVHMQ32OzgphPBt7yljCx3am9YSW6kiP/daSCpniJDcNT6GplUr2/MyWA/f8bxv
//qOESWepsqGRqxp9Hvh9e+KyeLIezQf/cIobkDNcraY00OroEWggvVUd0eq5AD77GRPqekGXlTd
DGer5NiMrTck+TYkx4SZqE3FmLoF1yvZCOBND53OumMFAFUAH8B0o0k6HnMxwcAA7J3EN+NE7omE
POb1470Qpv5M/f96NMQOaFN4uG8yuaM9eyOR2pMEhQiAsrt6cDfeSFeSoYVWwR9V/r+WinM89ZQ1
SBwyFzI659rZN8wjt4qDTdKVk760iPXfT9VR26rx1nk45OxwDrdDmRyUMWySqXjpuLXSOFx6bbOo
SFOrsRuCZRprPHrC2doG3ePzA8YJbnjmbpuUrKl6Lq01i46sToiOgdgJmxRWny7Q4LdT/dD23g4Y
5WIP/LEZQMy4kZu+HD97DyyQXjjBVAz0pXMGGrjqccgdkBNGFjjFmo3mws+a0wyGNnaJ2dsstN1C
BpXLDrziJ1pARrwhepfE5tlVc+WzLkEf5nSCKM0nM6tzBjXh5L6y823XKgDs8r2XWAoTjDw861Qk
WQdt93S3ercuJLtzkkEzTBBLaCQLRWnBDOcMxgeXHHaom66PAnsQkGn3wtXidemdni/hv49IUjVl
lzEWEtu4gwZu7Uda3+iu+jgfx4Trx9Ve0tKTzWKaY0f5UGKgG8J5IYCW/zuG9s/n05kb46NtRAfO
O/Ce1m7gpeVmjfbcgak7Pe+WRDhf2hx3iSYHEvU7XE/Sd8v0nEjvV7/bn5bYhUtoziPQkyeSTCNl
EejMBvbZbKHLG5DKB9iCmfAGY3Vr+hRAAujsqA2l8bt0m7PYCLo6QG1GYHS4yXvrgQLgkYeoUZvJ
7KbANSDe5jn1fVaY0ebcjZzcW8gVJ6Azd8DClOahjzgLIpb8rN1sO8Y4t1OhfEANtkk5PVtOUfoi
gnYm/NQ/uEtQco8qDiBfDTsg1WyzJLkrXArcy9TuaTx1PlgWuFea4tA07LHVABFYUITBP8OFVlrF
HSF5Gpgee71+JSyE0LldAGwfNFBSKQ09G1M6g0CDRzUvANgcOtABmy5/ur7O0mafxVCpm2pyNAUx
CfjMsMmYEWRnT5WUxM4mjoEj42hO3ECoT6yF0vMtcGlXzEJp2rTATrDJCvU4FXshpvqtGMC/F9xO
tpMT1RtLIEa62h8og+LOiwN7L58pvfJqz+f4wvpzYoFnyaS1IssKx1b96lEEQBzhzrDly2rZsTTR
mhMLxOQi44QKRWh19c4bRbTvXZgqFD58TlJzn+txQ2sk1gUE/TajDeMa8BvMLrp3MraDjvoafnFh
F83pAe0UxYWKEyvMFImg9WOdsqh+T5uPDoMPv+CFvb2+jZay7Ll1gDUUkMxJIhI2KujsQDTS7yIF
QyiVvERRAekVcBojupu6EgIn3m4cMvADszWVx6WO55xHoDT0XTontkLT1duxiN5RUMPWNALV0wpS
7oC7LSBokST+WPPj1OTfKUXbvnUCEzJa11/C0saahdcsgtJu6igrLECCwV38gBe+y0F+xiSqXxsi
Li1i//d2qpOScaSGJHQt2Lw4SW49l2mfblvtubfQmOlWEsWFgnZOHqgtRmsh8UIT00RhAD+ULI7X
MomFWtOcRR1YzpbEAakPUBXngdTtrSPpG4Mk9L99iFmEKSqe8NGpSSgz2OG07YsYk9+Ykt26/Up7
5PIDQA/rv1+hBPZE2qTCCo77CwPxJ6eKN6u6qJePLZvD/a2uTyMBEQn0EZ0HrrgIHP042coKMjCM
/UlQtXZuL39mNgfla2Y2A5zF3LASOLnIpwMnT/Y1cnZPsp0TjwejNqXfc/t1Ms+qQVmgIFwAhPo2
y27+5XMBDP7flwk0Gxm7qXXDrqiP+eAGVCooqnUnxP7rKyy90PNn/Culk3JqoRI6QmVEqm8U2Xfd
TTe9gRmBw/JHl/crT7Iw4Wd8FgJK+Aah+M3dsO9YnaFf5rS7FIJuAaPVD9Sr+pkZZ86BbCc/1d6X
0qXcOVE+cp8U4Gj82+POYkSGTrQ7mBk+KtRuoRsZmqiPkarokGp4bTvxSnvtMsvZY/x8xf/1Xsei
q0siCyxkm0FSV7/r1r0zPNSULG2e7Sn7Waf80RAZCINjUENmym+qFM6vZUi87rar4ydi0MP1p146
k7OgAhSap4B3skLaAf5KEuMXmegeYkLX//zl5JnNIfhl2ydmJAo7rKfipqCA0+fDba+e4uqLeuRn
3I3hKjJx4VTOUfN2PbHc7CsntNGt8OE9d6TF9HD9ORbOwhwq33XWhHZQ6aCPmD3Wbbsd3OHVdNQ2
cvXXqmLr0kmYw+Rd1iqYRHROOHpQ+Cug1Xqmh9EIUGjiDRvWA3FpynHr9vWG2eQBCo8KDs/u6/Wn
XPhac/1/ygEhhqyuF/LK2w3l2RYN2i0xmssV0Nl+pCiM/NqPCeL0K/vjcibN5ph53oNEZIL3EcqK
PtXU/bAi/okh3hOk91vfiejxPFS7/nQLW30OiGcwMrNio/bCIs2V71J975j1awr9iOt/f6FVy+YA
98Hg6E5C9DBsPL6pAfuPDGfrIXhE1rSpUxxjggHXtKOE7K8veTmvYXO5fsoZxAMZgQOOOzwXXr3N
EBiIyR943vzbpc1mAQJ+8XwaJJZgY9Rt4I72dm5XYM6hVz7L0jPM8o4pBQAmirAAPdfTUZzfFrYO
gDN24fO8ssZCZxfd4v/G3N5GlhunFN8+BuKEULq16FY3w6OdeXnQkZ85JGQreFKWWU9ebETEoHeq
ULv8jim4+zRnG+4GwyUC6Vj7rgYkYUtb5yOviH/GEW1aWn+OQ2VuXdLVoFv0L3VWb/rG9vHHfICm
rn/whW4SmyO+nQ6eVFCZx4FpKhLQomj9XMUQ7aPw31aIBrYnb4sGQ+oeTeusJnRvpmTN/ehPx/P/
y0A2R3/nyoTZmaPRVYr7Zt+T5rWAHAqD3LA7aF/GuI1Houoj7KxMv4ev7QFCGgHu9h31qLmfBv2d
tcMu7R3fNfNNWcbHDu9JWCmctnhXQO2k/DYZ/4h7YnMUOfXiFhh/i4WT7smtARaMnDD2FXoPmf67
XursLUHQRfOzuFVy36O2Y3A4Hp1i5eJYCgpz44EMtu6YD2kvtAWjB128k9Z8NcCLgIDndooICeJq
qP2YyYciUmRlwy/uk1lOZZ9p1DHt0OGDJLyuQSf2hnqLBBlB1b0Dj/VQFwxQHevBTUD/RVP7+gZd
COjeLItKy7iuqafQgiFyL5ErElXcQk/9qayGXy7o2/8IDWKe9d8j7SYxtFG9HOPc1Hz22qLzJRM/
RkDbes/eFwAB+6vJ9tJTzYKg7kpLjBOUaCCbZN80JjC00oXQmYv7MfQqYX8jkzX4Yy/F5vp7XEhm
5r4FmZmIisCNJTSbUW9d2LTfNFCMWPnrC50HNoeeg6s2WS4z3bAeCNQOK+pPvIaweHffAhec8ebe
EPC9IRQ2l/LZ1pMDcbli9BNRrGX953d3IZTMXQxEXai6I/gJcMcI0GkxfUs7x4nRL4VOFm4FFmRp
9IPp/LYGaK8rypWVFy6cOQK9M2xaYWyJyqmHFI2ZAaktRHvvGghZdu5N/7jMefm/0nwYIcAoLQX7
VRrGS1RaqEutfRI7R+hGX98ji19xVqG5sAyAwPgAgi26AHnPD1EU71gjgE+zXgbQ+wPS0w+ZmDvd
7ynEStnRcO21yLZwKOYI9LpqY9WVkxsmRpUGuqP7SEa7IpN7WGu0ZRE4rHkyjeyuo9W+RZQnrv5O
CDwVvtlJsk0G6yckE7dNzld29fkyv7SjZrFH8ylD8wVtWdhyH3liP6pJ74xzhNXOSx3n3x1vfF/t
Vy5ALNkcmO6a2rJaWXrhILJnIiy+hYBh7xtWUYW9A8XhzIMKYe52t2WRBF733XXE6+AAlT94MNRK
jAJWGQVNb/nQfJTQTNzmhbdRo/XmctYEUae+yOT8ljH83Tu7ejdwzR7bvgUrnAq1dW1j7bZYenGz
8JYIYuZp6tAwgnMJXARt6NUP0BzO7yeltpU0R4x0W+hDeyu3xNKCs5wvs+DE7kQeDatEW9gNIPwB
knX0WoLx8KiS+ibOp0/9P86ubMlOXAl+ERHsglfOvtCL7W4vLwp7bINACIEQ29ffPH6ydZtDRD/N
jGfmCG1VpaqszArSZjNAi2th4NscryQycfDljQcoGhpsWRMk00NIHqNfIo5Quai3nt18qt1vIcK/
MPU6Crr66gsZvXTux+eIF3PSsfnqq1Wik9uxfOO4mrh3VAcAwY9jP81L+wUW6JwJZwesErp+rIM3
W4dChGfIUqfNNO5mwj42enrAG+N9e2Di330IkDhBZeG57ARNAkr5vWYu7m3+a6rZ57rWfQLR3mTV
Wi2YCxMIb7mooEPkI0hVb6stOvFBrmGRZoeHur2xQLjkl81lQrPOfeO4NJxhG2meQYkL5GKpi7AS
UbHa3PpHuqD6OI/FwZPz1XPWXpYLx9lEtwPVTR2QdASp1YxHMt+s7a3Y2mQfuOXCgQ6/tRDf7s9r
KaA0Qe5zc8PtxQPIq6r4ZXK+YgnVEJ05KrsU6XvfRXuKx15WnxwL7tJEresgQOkprAOwJFm/2qL4
ykswBNbz/r2Jm8AwP9qnTcRA6HHJbS8DQkuBcJ6BAeHT/RVbePeb4gXSE7wtRDxeok6QR0i5W0Ad
FC7yCnEw+e9iqSaRiR4PHVDztMR3L6VXp7Qud9YwHPOgewlzfz3oXZiLiRFHpYKHk5DjxR7QvI/7
WwZJ6dnyd3tjF7i/XksnzMSKWyFljudzDxq2Vy2GtPfigyvyI7Bu21w3B9l5WMD8IYg/vHNEI1ay
uchCRiMsngMWXQlumbC99E3/iWnr2GQEDSk9UkT2owOS9ftjvq1bhA0zDEQzg/8innoXevYd6PNO
Ux9sULpJRiEPTfuhcrN2a7nOrgQtXuLLdJhexfgtCOVPaf8cJ1A8IxeNVhopDxw0I8mA8Px9aR0T
dl6PZQTtGhpeWqEf8hxBBdfZlqoAxvL5/vQXTJaJJS+k63miHt0LEV/nW2rREV99qIihkrxpmbwA
/P3UTiu6MAsm5I/ew1+hcBFTB0XxkqDpvv9EKv+rXWQpVCuvSC6tQd2WXrx/GKr/GsSuOsDRqiC4
tAATJU5WPuRB9axEvw2C6WT77JWV04MXO92GefN2bKaV3Voc2YhmCOpxMg+y8KLOQQtU0TClIOJN
0da9Uz5Cw87/EcMgDMN0QVpkZdQFS2ACy9vAKrgijncBr8bXTLC99uDGrbW3xdLP39zqX6vZVcxu
m1BPF3RbN3Bo9U3PMARC5H1aSeB0IP+O4MzIh6CqBBmBuIUI0zjsizy/QAv5MVcF9FnxoPeG7OzK
YAu82pGD8vv+0V94Wpvw8XCgVhTTbroQjfNPffSOo96tVzJ0C2fdxIDb9ejTaarmSz+7J2cCFdXI
B34gJRPJ0FB9uj+JhfDGhID3nuLOjNDpAit0aUT4MjEbpkpclYY4jNN8rtY0SW778UaYatLaF7aW
uQhK7xLPe5pDcAwMp6P9WJMBUfRam+TScTOSOYh0qfDq0L0wSactDYfXEBgyNKHplarb0gBGjDGi
BXOsUOe6ZCLbl+ONB4SfeRSseLClXTdMQIQm2XqiHUjuh3FDp+i/QAf/lW53opZarS94b++ECQWP
+8n3wshzL5K4R17XZ+T/kwh0mW3hIJEz7wfunz0o6EWZPmd5uxeWcyuiqhUzvnASTFB4PDUkQp0m
vEDd+9PQ0b2N/ffjIkOjMAE0fSVyX9gqE/ZdaY8EM/o1LtnoH+0eEXwImjL98/7FWfp1I9ToK0nK
TAzk4uTeE8TfPw5Bt97Dt3AOTLy1YHM464y4F4V8h9dEr2pwNoBlv/TFSpJjwXqZsOec1NBTqGfc
lFC2iTPU4Lrl/vucigl0zrg3R5bS7kWP/cXphqMGUdBsrdispaU3LzmUc/g41eMlcEO2B+21uli5
pFs2jvr4vt01rnkFqaEGhO2w7aBMioGjz5pHWrZrCYSlxTeueYwguweufQY5cP+zUjGY0lcDmIXb
ZaKSqVtl04Ag8lqrZidq/1RS8QrCe+Azs7reEE3GlQu2cEhNRLIN+SwIH2Ok2CPbLlLw7zL82ZAc
7Yze/l0bYcKPZxZy9O9NYIQp4o/jZB1ylNJWTcTSDG5//nd0QqYZWgEKv64rZNy6+JHUA4BL5Qmy
BvcnsFSL/wNT/GuMmeuynT2M4QmXbnj1SUHu0s8FGPIhrAZN5PDIOPtW869RFScu+pND0bysDL7g
3v8g9v4anOYloHC2Gq4ZEjLbzEkb/6ZHv5PRjwAxu31pppSOU+KjeCMDCAVoiJv4wxdnhu5D1B3d
qB/3YQPq3PsftHQ4by7pr++xkMZ15WQPV6gPAX9m0RNxZHVFIVU9h7RwgFv05crRWYqn/+zI34N5
VMeRyEf8fLerWPwsUb4CvAsb/dBRDZ4aOv1gltyz2b5Aj+71/hwXzNOfz/lrWL9VNYfeLzbcAtgB
nb+benJ+QP9gJQRZ2lPDePSNF1NZ6f5q6zC1y1Ps6wc6tmESl9knLcY09z6/ayYmWLeyYyeSZdRf
w0hsW9Y+ijm+goDmfYfBBOoyL+o9WlrTpYewKpTCooNCm90u5M5L3c0vpVXkK1uydBRMLC6wKHGd
N8q9VOCY7d2Ng/YvBNT7Khw30mZ7Eka/XeUei5qnRbZK6nNzF2/EvCYwNxvaupiRu7uAWAoXjGYg
4SMJ9eil9irQT1tIyPrRM2kh4zr1Z2XxlRBr4VluInIj4eSz09MR3G05/0JCkP5GXVSjgQNa0ZA2
ggxXQvrc+tBB3fFJ290cvXNTby7vr9NfBHkJfOkorqwIvkcFYCpxGPenThXBwR/9B6erV1IPC/fA
JPj20CbgQKhUXCmqHMpVJAGfOd0iqtG7LhYcXB3jT9Gu1jpv9+utzXT/nRmhcSzmidXXeALjFEig
RLPzq7S9iSLwL139g47DsapX3n8LVsRE6fLJR1EYLbRX265TPPndkzfL4iAz8Grcv91L+TmTutu3
0WrN60xeC8FeCtGdHNt+yVtvC5A+uB29Z6tX6ZCRp7CYVrLON8f6/2sILt1/11AOc6l9OcgrogW2
UZG7jSuQYVToYXwfXwT4Qf8dwgUTaeGFhF9Je1MyIlUSIkMk1Wor7dvBGzFRu2Fmzw0DHTCwlto7
ahVsOZ3jFaf1toMETdW/Xx/W0GCtdYEf19Wvpow/z3PbJt7IbiyZv8Fm2K7t/tsHDCw3/44ket8t
wiAXV7sRtU4Cr+TfgaL7zkd7/tnRbOdPXbGzfR5eMgXiemJB7jqLbQEtrOK51uHGdycCAuNB6t39
E/n2jQZPxr+fBE292KVdV10BGUf31XxwrHbbULWFNNe3KaRfI7t8H0ydmFzZdJqR+LDi6to47T5T
2Rc3aE7OXG9Y7Hy5P52lw24YjNwlxeQAlXxVDU1qCaFdiHpv7cr+vGol/qSD3rpQxkOFlDGwSU4H
c4uUMwf7bED3E883EDDpYw/iXmeHXiUL0HWbQtk0wchoW9w4OSBq7HD7FzZUFHP1OgyfQUjDFU9w
E9t8uDHqemiOCXW2wX9pBUGSjcHtfwLn7IXV30f+2qwlqv+E829Nw4hpbI26V8NwGGd0+IIPzeeH
Ag1eYFhG51qE5s49hPIS1ysOve8cGFo8iqlIWgFQPpK0bXv111joFqwicNX/HsIeMhBVSJABs8YH
G9UvIpHLH/4sQhW8+jFctht8CMNh5cb/4RF4Y+4mJhgy61FcjCX8WNfpYyaj4MF3quEK8ZgWwCr/
gTg525IWJNCu5GiSpnj1Bo0zP7UD0WlXKFT8IShz4rT8ZVvRBEow0p26lvFqq0pKz7EHwBqYGuPD
4HOqNjmQFBda6N7ZBa0Cc0XhAgNYeRrL6YOuNPeraVuMwt8BsjmtGJy3QxLw5P67rqHQqvOl3V55
Z22HAYURniU+Ly8TiTeI+k9a2pvVi7E0mmFH58YX04jSy5WCWjge5VEH/tZu1MHTCMxtnuLub6i9
0la3YEtN+PFY1q0O0UBxlWWQTpa3zcT8PMXFx3cZEhNxLJqiLYeuaq+FZQFG8MAndYqy4GjnP+4P
sLRa3r97oxuNl3CEAey2uFIr2LE2Aaf4zEClbDU7MGE+ru7MQrcYMcHGfeN3oztZmE1Z7wsHCrT9
ZxJF26KnB+YesyLbZspLldej8dOxwVBkgbCejBvC+pXgauFRTkw0MhgfyobnhboOReq2j9NNU+rF
a44Fkamvq01TzicWVRcZTr+ctbzV4qiGlcsrpKaDIFPwOWi4FeoriM9AaeWdg5F8k1Z1LXy+b2Iv
DaGv4GTHIApWDuiCKzJxy1bc2z6gGeoaZzwBrT5Su/lj3kT7LJCn+2doyXCakOKGQOu+sDFGn5M9
CcQV/hwPH4WH3HSKAaUS4a2XSiUQA74/5MK1M1HELoSSez6P6urHTok7V++isLYg37iGrVmIxkzY
7zSKKmt7HBMnR+fzQL+G4jXs5odsUs6pzZCXvz+RhZ5VaGsZFzCguYwBhr/eiF/B3nZqrOBktxKV
H6Qq3EckcR7AKwW/WF68saZJGxQH5MWQXyhDkgCk8r4+SkKMGGyeZQMt7kBeLXRTRCW7uCK+zr79
iAf0ysNtIYA2sb1jgSg3AJnTFbJLn1zhpLksP91fyKVzboRcdEC7Vza6zXWQXcI8gZrtleAYrlKs
Lp0II96q0b/l6ZhOqSyasdmoVkNVwBFOFG/8IuL91vcCkPsF9dp+LA1o2Iyhr2pX8XJMR0/pXdyo
vcCJR/88msq0Ve1WZT0Xgm8TymtbbUXtkY9pgwYxchMpmUUNHFfK2me/jax16uYlS2FCdkE3EN6U
pjEnkeVJOBavg0uA2oE0MXWay6yGtOHFmEQlAj02ll/vH46FLBAxEbvcBZGTmqMh7ezoCs6dc1iP
28FGmpwPiPGilMfgQGIReVKyhc5cLsVK8LM4tBGPoMju18Jp+hRCsD9ikOkPMj5Glt76yt63Kv+m
C2DnKwGKFlqfJeSl7s95wbObtNLQH3XB9TDy1PKhjAV5vQnMxtkELlN6aasGII2uDj5DRf21norH
+2Mu7q9hQ+JRgxDUDXlK/BB5p3EjvGYLQatNAQEJZF9pkMwtno42cK3KXRl14aKERgzjFm7O8sjj
aRaD9jKL+g3r8i+iDZwkpPRj6bCn+9Nb8DomXremne/l1m1JwQdrQ+axJRleTN7hfT9vWJjKbVQe
saBK49jaj2rezn33Uo39iqtZsJAmRzQYLWrU+6lMQdW6L31yBnoeQopR9d/4Tm4gYsJj7UEXjuKd
BPPta01mDUoohqwBv5akOQQ4hqsFnAVXYmJfSR24TSz8Om2IvW2d7olW+ed37YOJa3U5JLkpmUVa
hNE3sLdATZKrc7kKLF24mSaONY9Q6BduLFJJu2PvtU+tb/8AUcKnCUzKRQ8hhNo5R0qtGIKF62Ey
N08jimdAxcnUHqKPVtvumA9NUzZd7YH9ZmtZywUnYiJYIWtG/5i61B95B7TsqwQQsw36Lpl7d9ej
qnqkdr573w4ZN74sRq655dRpzwECjpXcObWNLrJGrAywtGZGNNGCx3sq+IA1q33khbIPQNM1SUXJ
EfxHeHhv789j6SQYN156yoqDcJQpwvRt5It425ddOkBMHaKcoACgw3bgX5my9Yo3WpqXEVOAmKQT
bQF86dS3U5IR52hZbZ3EOTmHTdtf3XqNzHNhJBPNWoYV7R011akfuZ8CpBJvp067U7cZLLaO/F0w
aiacFTwQrAGiXqdg1NEnt8gBBFNcX4eo97dRQFbu0NIwt1n+VduYwjoDgVHVpmXeg7zGTnnmJbWw
j2Pw+f5RWPAtJtkxB9RgnDuvTbu88xPeg5S0RQYjgSjOGunQ0iRuQ/81CaufQcnrdgq0nJcM1HCi
L7INmuD+W+XnWHrnmrhTzx9AYwRFqPSWlATUAd0rHBEOzX8F2hMQkyH7wdcMf0qfZ1TgQG5x9qJ8
JRBYmqBhFgbpTJgO0EpBbh8r/gqU1hkcFw+r1FoLRs6EoSoPyzfXvkqRXPtps9+RmuHZ9Hly82sx
Bx+CNfDD0kwMw+BXI+kp5M7SNgMhaL0jQ/y18a19N9i/75+3pWSMyWXMe4dleY7TkPXVGZrWj9MQ
PYMlaWr2PNZg0KnCU9BEvztXJxHkDDZTpH/0Pjrr8E8rAdVCNzAxMagTjFHgakelsWzbfSFPM2mO
lu732h0+ZO18niov2ssSdb2s2HGoTVLa7CwG4l1rFMfZg9Co7G7Me0fHuvp23kNUuqv3pTPts6I5
CBa+rqzXwt6bRMg08gbZ+0ynyFhCMljsIDijQLmRjd+Ft2+sbBPl4NwYNoSkTfGNj/u51q+1/Rog
o920p9VDuHTJTNyrJ0pH1QTN5TM600R8xKbF+3buToE1fptdKKTTfP4wdW0i7Hmdjn3BWZmoVzSL
If/ssibtUbwGo8nOInwDjtxvEt1d2mHPVl18H3x3xVUtVQZMHOwUzz5Sk7FM8dc6KTOS75lNHvzm
1DVZYjnBvkPeHEWLGLpoffiN9f2cNDKmCQ4QDE/YoxgSUnfr6p9jGUcrPnvpjWMCZzX16jKStzja
I4fIUedWFp8q9tBauwCErcKqD6z/PFrRx/snb6HPgJj42VFmPmuKpkk9V4VHOpJjM/QHB+Lp+JQn
LMSujcnXZvL2WZ3L0+RNw7V0gv9c0JL7oBvw25QOj6zcF9VNIELuprGix3d+nBEpEeRBQoWqAvAo
58FLix9e9L1VaKX23NT30NY5NiDe9RsnAeLjN3i3t+Ck2cd0vrrlpoe2Oz+Feg9NwdS11+rbi2bF
MJ9TPpIgGsYmjRwQDCZ55R5j2/pU1vVnYYuDN7Z71UTufzGpwS5I59fOi+oNepTSMuifcoXEcFAN
N63D6aGyA7pz4KvsXoUbq4yeHLT+dUi7sSYvnu8v45JxMeKyOrA8all9m8YgLZojsS+K/OQ51c5v
og+Ftptk1UcvXGMTA+yp0hqzbkAoMwzXYXAvYQjxLLs7WhF67UX5k+np49CtJGqXRrtN+K+YA103
ce8IeEzidKj3BIhsxkPGGzxubX3QAT0Xbii3N9u6ErovJVxM9K8oct2OEkNKV+5y6kOzK3wZEO4O
ZPqMtBOHVrnc6JzbCZnREM8tGR/ub+OC2zbpn2nceUXVF0ibxpDZDOljNRQPtSPOq8Z/aT2NGM6x
ehEzwqxrkBGo11mhdWpUlm39SH6bNcFjpdQJrS2FF563ElYtjWkkdQDEBCykbyG5TKH8XLaJhv0N
ho/R6B1GSwFZOHwu1vsul/ybiSGmvRv7IBCIrrmT73jugGYUZPx1f4EO2mMGRoPY098n4BVr8TX3
vN2oox/3929ppoYxC/IKibF5BM7U07te4ULogD+Cc+Q80rhNuPBep9J9kfWavPBC1P9HoOCv6+HF
EkjaAXn2qZi+QmznufIAxInXXOhCkuSPR/nr54cZl68Eh8p1sq1DBVUmNe5Ari7lFzlCk6v0P4FO
L4l+cWh6QyoWIUsJRRK/mNnKu2lhfiYkOapJbTuWjq+0rKN9503ZoVIaUYua9cqdW4oTTDAy8wBh
dYKJp62X/Wd1+X7MPZFOMZRVIrIt/GJz0+Xuy3YXS32GlMUWuC2f5QeblSCbh3g2muIoR4dgUK8s
/O1Z+EZh38QuW8QDHU04c/gf6Ku0VXAUU+1CsbNFCZ75m2L2xUo4srDFfzji/triFoSF/SQFTzm3
D6TrP0I78+X+bViKdEwAc+cST4Gagafd1FjR2XeDvNjIXpCjntwBfOy8OTh5xZ4bUc57K7SjPY/6
lbfBgi01Acx5bc947UDORHbFhyyGVGyW0xOE4Sn0EL01JPtCQz/a3f51UBHzAG+y6irNbOAfqiE8
MOHu4qijgCg4+45UPImCY6QOiPfD0b1GfQUegxLk9xwZ+yneMUv1WylHum2rdi17v8DMQf4Yx7/2
tR7Q4y5rJLWHvNMvAONCcxKdh9uuqD/6aJixmNWfwFg3JIwTnG8iyHRi/vA85vLTQNbqoAuByR8n
+9dnVJqXYBhCQj/MAIiZy0MUWRddTgqdVeoMdJgPWqBpt3LglsyFEQbhFoPPZXKRYB9DyGxOUHEu
7a0X+r8HSbpNFQevYVOfbfTGJDWpwGCBDfpe0xRq265cibcXPsLEPnfxMDGrUjztw+xXbskXj7R7
6a7gIJfCExP73KPoBcUZyVPHap5cC4TbWk0/2RwcbBpthpnvKqhwI7W+a116jYN+BRi8cJ9MILRd
hdrJnEyk3nijIZujI6mas4u1XWUfXHCfJuhZZv08RF0h0mruPzILzQbgVwe/GKi5QH2O/uZyy9cQ
AEsXxAQ6d8zum3jwqjTnmAqQRV63sbXYlnZ+9HRwIAIxkO/+kHI6ilodR8c+ar7aLLxwMWwjKBrq
OENnGa3SQYv/CnSE7Wq3oTtfB+3GGgYOSqBBEOA3q01ctidcG56wAnhl1jQPAVrqNnVwmWJvM4Bk
PCtFsc3ntdfE0lYbNg14D4eDp6RKR6tMWN99Dj3HSjKL/47ntdT10hhGqATl2Mmj4HxH9Gd9ahFv
CmQBQHSy8WJrBauztMTGK66IijkDl3ydujM0UGYFnkUd5fuKBN3WYWKEAFcM6DdgUffNz4LXNlHR
A0DJoF4YEDtM3YcMbHRzzl55MMcJLfPHLmIrEcsC7w9IMf/1OT6zgrgCqT3kp5rmAl0VdP9o6MWw
OhZbzLP5eFvImqhd0FQ7q2t+sFllxyywrEtuDbAOFgQoofLq7Aqu68Sbh21tj4fJhloxcvvOcI5b
B6090xYgv8+0uUFJ2iQsux3J17p6F5Ar6BT9dxaBqu1hbnqRwlnGCbgjD54ITo6bTHwTWiGSZNAc
iL7Y1XQEEfAm68RJ6xZ5RM/fO5z9ur9pC3YgNEHZtaJKa4rDHow1mG+s/sj6P5i/CexIxdh9Id1n
eG9cuQTK0fAsaHkdaEtWenLevgehCdt2uiyEZKWsUpI5n1BeOcRW/axptLeD0/0Zvn0sQxOuXcXE
qwblVCl3B7TXuQf0h/9QY7yF9lwqpy/3R1nIB4cmBFs3lprRPwj5OKHtJ+bk0I3xquYh8iZnM/V1
jOCIiW3cDZvcoezCWpYlkAcCRrgRD6zBmyFw6v39r1mas2HB+kigOjB3PB0L9QvZ3iPO87eoaDYE
QODVLPtC8BeaRMqj4CBZKzEMJ2601RWsF3c2Xim+wx9/GHm/p325I363ITb7WPuQLpXlxW3Hh7Iq
vR0s0t51BYjvnVNdTO+K6MPYMHuaxQ1H6o7jQBcPiD2gBdF23++v60JIj+6ffy+tKiQUAyHtmlIg
UNAkt8lA+6nAnPrDtfTJD6KN1OG3sqtWovilAU1QtRhUPHa2FGlJXfABkkNeu0/1kB2s+Tlq4K8D
VLthwbowKV2Xr6zhwq00kdV91dMWoB+BWmpzKFskrOkMLU1e54eY+vnm/mounFIT2MzEbJOayjJt
hmqHwtAmL8B6bA9niBVf3hmPhiansp50ERHbKVLR5GCkbJDfLwoX9CPvu2smhNlCtkWXBHDY+hau
9XP94JfeJpisl8xRJ7HGB7LwTg9NLDPAP0wqMrC0KO1LPMT6i/YRJinISx7dbLyQHoA6GkKctGRH
mrH/Brt2nuJ5hnZg7szJEM0cxd3+NGWye5pUcXzfLhq2BjnAsdOzw1JwHiaZ2KLgdW5JsNElCNvC
NQabt4OZ0MQ+B7SYMgZlSfiJFzskxU3i76IlO+TUmxMLt7Et7Golwlg6mIYJidFdJOikWZqhEWCm
eLT7lounOv02tM4J0Aa6kt9ZoKIPI8Oe5CrjYVDOLIU0NmouEoyRc8uqg1DWJlDfgccM7YJt6dic
elXhZkwURLKyP3c+WlKa7mxP4fcWGkgrH/T24y004c4d5RFEfTOWov+lcJpzX485KnWhWlnZhedb
aGKdde6jwRJ8LGlIP7KJ7dt+gODZ8Luc+0PGCpbEhb5xQJ/0GD3k/UoKdinKIbed/usdbgNyDNK2
qEbuM/tRjfMmnoOv8mfXIlU5QoS0PTO33Pmdc+0J50lQutsS7uv+DXn7XQee5X8Ht3jMJ7fC4P0I
7CnM6kkQCBk7n2L3QxVb20aPqUXlCmJ9KRIxIdFBl4cjqmgyhQr4KbS88dKj0DlL8a2OaMJnfWad
9zi3ZzQngwIQgiaIM/lBseHWNfDx/pwXV9x44BVlN0o6KpnyqHwMcnen5LwbRhxfPqgUDRJfSt/f
hNrfFU29i8vgErrx02rhZOEKm1BpWHwQagVxnQbO7ynKx8QLW5ZwNZ5AF9asUacvBfEmB3LZ9lK5
A5OpI9wDwuSZJrSpvgRkeLJpcRl1exRc+JvGtX5mvpXDXFvX2GHn2trOyM3cX+ylW2vYq5L0oegh
2JTevEKZV/tm8h/KNWjaUphnUiGjeNdRsNFlacCrI7S3nou43HbQ4VYW3REw307T/BiIYdOX0PSN
yr3K6cZGyc9tp2sWxV+pFxUJ0tarZZyF+MSEXE9qGKWqQnwR7R9loEHr3b44fb1BOfRdS2oirYnm
mriQD4O4ZfBCVfvAyvHjqjT7wuk08dSZUFkNtL11tSDitpGRivfNbKHSinLMVE1qn2n6fH8iS+Yg
NK2P1euagdH0KgaUD+1DiJDccZ/wd4U3oZ6IQqz1MjUfUdBN0N/i+P0mC1aSZgte2wRRS29sJKpp
1pVwtQ3Bw187X2/VLy+QG1/yc/3z/iSXzoNhbKiPkCZiHLs1RMd28k/E6895iMuwdgluv/T/JYnQ
BEmDp4j2KmuylGllJ74/V8mtLHL/8xdKdqGJjG6Q0uzDgmWpbtxyWw3VIR8fZqbbnQILd14VTTJl
/UNcsqRh6qVHaTaholl5gy89MkLDfrjWYI99hG2ijvsScvTcWvaHON6FUwY8xpdGO+lcZR+sbCVk
XDKbJpa6VFMfOXqwroXnTd9lVlgfGD4hySHGliBh/lpnYfdbTtXHhpXVtm1/5Rn5FYDnLyGUk13d
jr9nP8hXopIF+2nCrp2xd7JRaQuwD/ld5dlTxv3d6g1cOJwm1NrVQ1Z1Msfm1l7/qBsIPmorQhld
xC7MpAh3K6do4YyawOuc4RJUHgZq3LPnSflfNXhII/ldvkU7/3gC0fKHIZiR2oJiskqAifksHAW2
XLviW09MJIm9an//Y5a+xbA6IRhkRNcpWJ3RgWJmocaklPP2/o8vrehtH/+K5nI/7pmVN9bVGeUO
ctFPvGwPaFiAMt5KLnPpRpp47MkigwNxnywd6wgJafLoIhUcf4ToylSOr1I6x5Ehjeo0R3uuLqvJ
qgWDaXIL57QOKikxLOt4ks36UxkgURtb/Euby60c3Doht6jtfevo/ruO2ge3ZJAN9FqW1anMwkOQ
g8POq4/jWufm0k6ZlsUdFYPdt0CjRLeg/93yiVaJ33SXLhIrHm7p9hpvKL/rGB2BMrqy2bcus9d/
d1jeHTuRRyuJioVZmGDssOqVrpqcXmdd4yplL6E/Ia51X+k4rtjghUmYQGzp58ppPI9e+ShO1mCd
5kKl0Vi+z8KZjMK8isKZUZT5ADy8Mhq8iM6+lsO8skB/AAlvuEcTfi2JyEt9+3z0e3xuXVt/FhFJ
bNeBJs4ACn56c/lBogAHgT4joETDU6jEtgrAl2pzB/oPtUoYuE12HgAdUG912y2eD9VKNLcQb5lU
w3k/gOw/Flk6tSCvGjiY1UEqIYfpM3WHw2oBb+H2mvBte5hGNLMjaPTt6eyR8Hcf5ZeGDEmk1bfR
/jV1K6dlyYGa7MEqJ17XZ1B6nkXxNIQMRc/65EOHUGbIInzMS0AVAz2/zvLQF2LvjvFmmq0fbUb3
uaVWHM6CjTfh3FOgQkh6xfQKYvdNPSATql3c7vu26c/r+K0jZZgO3gQ+KItvRr7mSETypjvWRB/7
LtIPqu2GaNNLPHBlx4MvDMmhQwPttkSIuk9kCY0HDiYbZcvHPpDho9OVeHW37YtoICBdjbEDqVMo
Cfit+53W4SeJ6krRg7Ww1eBwi7vsyXWQjk8gAeNvMhbpJM4odKUkGkx+1gHz9gOj1pbUXvmfKBQr
oQctm2ddCEAHRBV2GRhfPP2bodnhi8LzKO9rsq16DvC+TVtvz7MIkJnI1t/zSM575Acg/jdU1SPY
pi2dtKXTRagEhS2qdDf66arESzIrXucxEru8s6u0Dv0ZRFiuu6mmqL5MLfAEAbchDvk/zq6st06d
Xf8iJGNsDLfAmtfK2CRtblDT7mJmMKP59edZlY7U8oWF1Jut3VyEYOzX7/AM8orRGzCiGZriXWYR
BjixOUGqr4t9WHT2gSGd/BCjMXpsWIKOU4sjSXWm7qdC51+jwV0D9C1FtVlobiDRwWtmh2ezJrvQ
yZ5HjstrtbX7W3Pzkz0yx78zq7Fb9DqiS5m8oW1FAzU0Ecig5C7tOqhxNLgOisHrC8C04jh5q1OU
O1GXaS8U2eTDywtfS8Xf8waeO5bbeVYFnhKkQ8ygM9zHiIQ7aP0cizKDmkm5Zi20dHrnWHiWIXeh
oUJGmDjbJoQjfNPswg4GPJhEmg6cd6vJc/t3x+qOLoPwONIP59GxpU+tj5Xj9Xk9MwfBS5AjKlpk
BNryExwT+heStDtjtF6lTl8NwGJuP2bh5pyD3iEPBJaEWRFAGtAZzuiZoeEjG7XL3bVaYiEKzXHu
g6J1PfJwulSlPI9Rl5YeiD8wiOzL54qzn70bIrlVjmemfQCgg2f33XPtSiB/cqu9Ayjr37wU7Tmy
PQwJIxF6bZe2bg91CGiKw60dim+vd6Ot1dQGDCTbldJ6qcE2h7XLKs5h19LCUpmQo2nyQx4Nezsd
HjJUqbLRey7NR3cMf0aN2jCo4f7WUVqzEl64Ua1Z6ti3bm5PCSUwPoyE14rBNwElAnrD8ghTZGc5
q1ZqC96BAFv8nabmLQsdNhBygYFaJsLqOFD5jUchRCLRvb0vCobD7frK5BYI03n21lu7Ltm1uItI
LZ4T2D5BcAwG38L1ZKXt+7Lq4TgXZjvav075q9HZCIlAr4WgPk2VX/dHcEIwIEIqvKbfuYCpt3+/
3B81S1a6fVZMEbmUvQOKNTXrymOGtU+b1t0YVnJBgvnTzLL/MpIXXjqV8P50qyf3mrA0w38CzkmD
6NFftFoQzsR/mSyI67lmlnpOyNpgNFoCpeBI/+CV/DeiKBqwf698NVoQdCLudCl0Me4sWSSeaw9q
n0dsrZZbQnPMRa2L3nW1GM3p0nT24Kkh3REKocmm6HwB1SF+SNvzJFvtm0zbniBlt08HlfgQ+tiS
aaIQtCocbIBDDPUuCotDBFQPcNlx13UU099BIRciVt+eGitzHoh4LNCMGqHJ1nZPt6Pcb2z8J/fQ
HDOP7k0dO0k8gVDrHHIUu/5k9LHvcvHRV3l9ESMX27ILD7arsvcxhUaJUwUFSX1bDBJfWDxWZAyo
NI+GDaEZ5UA1LDG/lYzs+eSYPlfiiwF/ZC9NWOz3vVPu8gxExx6SfdvbL7FwV8/B966eWhm7Jd6B
6fe8V6d4ZL8ah69Mspd+/fXnf+z/gtnOEMEt+lKS9DvK6M6S3+tR/FuC/ztB+OO3Z2SC9yaV0yW2
Qveoecs9Z6gqHyI3IZx5wteucFdgVUutgTm+vgDtvGoaXDijkpui/TogRYyhUhrL+C4b9C7MXZie
uZFXFc054rm36tOz+OhZ1CU4d1FMxXSRNfLFCTiHjWl8cZr4VEzd3dDWvwxch1sEX68YpGeZ1hOp
rXJtinZN2z7b5rNA3JbuoJypmS4J+u1eGp7gvKqDKrK6JyvcuiTdRqOLBJhkxoU7zhrI+Hc699lz
Z2nkYJiiEkhULrB3zIK4gwNyNiiPEmJCba94jgEn9ADcxdBZFZs8lR7kuycvJhB9s1n3Emt3G5p6
l2iHbMukDYjSx56I80SSLyGbTAQJaAkYAJ0/RrHxbDXDydVFjnS/GgLd2a+g/gLr4TTk0VEGevQ6
E6YHruwEWlNxSGlTbJKKWHkgzcKDTgT+00xry76Q4cxZAJE5tiVGEQQW4SwQMY49gzZdzMQmznqf
IOxJwtBky+19NTpv+TSeo6TyQXm6MtZuR4eF+37OEoiokk2fIZGb2E8Yk8BVuX5LMVBI7epR9+Pm
9lMWgsT/AP+l4aI3jKNlmOm5DZN96/S1FzZ05S2WDtAc7g/te0e5TkYvsSidIyqg3osn0Bns7vsk
2ZblZoWainfnBs237cibQIxPYCS93X6/pcz/98//iFOcVb3NHU0v9ZjVvtslENwtgyv4D5e5E2+A
9mtgWIxgH2vPipOPxOBB36r3WNYppifGyo21NIef0wMqS9lG3w4UqLhqpwdyx7W4xCYLYDpzKolx
NMoIX5cRLBA2moMp3+0luKYOn5zl3+nsHysw1ZnQSdnRC9HRcUycCM2JaMdF/tzmv4YUc8Louwsu
wUqrePGLz0ImszRYlHVNIToTZ14dUo+AzJPCzimuP2T2BXKmh6tVuNv11Xaq+iCVa3o3C+2g32v/
x6tqoqCpRfBoAfwmDzsfrZi7cYKdjjNuyKB+Gmtl1tKQ7/dk549HRVOYJ20Fj9OeT4EF1XkWR4e0
OJnTHRk5iLXuQwSxz6as9o7V7lkIsbcIkLG4WVnnhRg1R/0buQu+eBpZF1kULxamRV6ftP94auaY
/y7siwqM4enixB3wsWXlp4n9pJEhhoWzdaLop8DcDz7pv7Iw38HpyATk2N0Q0h2Tjl3qam1wtfBF
/5cEkFZuzfIJ1HG1SawQ5mTD/dhh04j4UNXUCooScLzbJ2Vp6875AGkLQbG6xmtD4GsvXQi7jxz6
tLAxYideDk/cNY+Tbp6pS75dOberw++l2nJODjAKEmoJo7sLU/k9tIWr+8mK3yY0lbaaNe9xLOGz
XjePIi+3k5kdavuxConvpM1KlPjN4PskTMz5ASV3WA52h77gYr5ETnSMc7IpWO9NLYCPFr8f8mPc
bIgsH9woeht7AYeX5ruRRRtVQ4oXqwQdXgO8bfKj6f+jw1ohtxC/5uLpUZooBivt8QLivJezugHg
ozxVADFveyPaTbHxanL6ZPHh5fY2+D1l+GwpZhEMpZYF8792vADA5DOuo8CNisdkSH8khZwCSMx9
KBrtRVV/DNXIDu1E7zvR+ypyhB9nDXS8a/48MRvjKvqWRtUu4mxDWQbXCg2/dUIhMhWNeeMJK/xS
lsZH5YAvAC3hSPtDVYISsgsxlq5pc7CyQ17s3bzLd8qdAujwu99i1gBMD3lrXGwlpIoSv7meCBf6
YQSsI8d2At5aQWlPgQhfM7HGcFtISeZC72FT98RwQ1DKRnGnAUmBDq8HBua+j6sjXYOPLx35We5J
bDsGLcai58SEdvIIieAdhZ4gd6zdkLgAPK6c9s87ZXxOamgrXjUc3sNngAw2Q6PBSLC9Evz61dni
QvIBD2NcyX9cEg2LMZN1pXW2ywqOrHIDwBJwYjCP4A+JcLZTox+VPT5ducEmnGI9Aba+0SZfyyIH
gc1YqQQ/P0F8zjioaVygdDXoGfNUKI5sSNL7wKRfkSjVeICQop+O/1TT8jm7oEwGgEJbRs9tLk/S
Jo8unTw2rOEGPt+BfE4tMHVuu2OvzXOj9WvK5algbANyyanCtzMytjaM/jwt5nNuQeMkEp6vkf3/
exCU8gD+M5AUhzWgHO9hUWxDQyW/T40X4HrCql53DV56tvX3phllbEN7V9pneAFCEcUcdqpOfkKz
YnM7vC2AT/icRIDBVUhEEttQcFW+5D0QZPKuKRI/Ge/RgwubHcicjypaKd+Xvtmshq1MaY7TlNhn
o3nDWZ6a9Jx2IPsweZwctXKYF19qFjXG0MQQAp6bZ96679jw3ea6vTnVZ4jAXwihUFmxhi2X/WFU
gAWurOX1Jf73qkBW9/fHyt2Jmo6u8LHa3YgBLHYIMV6xhHDFNPr32uqDFiwNnX5deeD1DvrsgbOQ
grGU1ArH4CxqQLpAdHUQNEw/l6PP4vdYjM+0zs6jGjKAeg/ov3Ln3xBZ/H/YAxrWUEYbifMYF7si
sXo/ceTaB1yIxnPSQCqTsjGjiJ/rnj1nTvFMGgDY3HjTA9V+e+0+z5j5nDfgupGdo3PDz3Fv/9c7
6BcxS+1u/+6F8g7J0t8boSjd2japy8+Y/GIiHI9BHz1AmGCXcXdbCWQtUYoJuAXLAhvCaTCxcFZG
00srN48Xrgl9WJvitXLXp0NzdqgB0X3reVVvd+H+mFMBjG6CEIrB+HkkMpgURmSlvJpenGTNiJ+Z
yXeTgAlcrlQ2CwFjrng+VIWLSYq2z2Y1/BghtAN1lLciG0EVzAMdrtxUCyBbyFL//cWmLDVr3ff8
nLfxNqNI0GRzcmXQd9sp+5oToBQe1VA/wY5xAIIyDo9V86Zkv5tqDmVyQawAdfXKOy8E/TkNwIJb
rD24GZYY0AwFzVnPKf9t288JAHbUlRAyxa9GZgWH9rAkXrFKal7YGnOYP3Q4VJn12Pawy2UAnFmN
10DzBYATmHlYrVN7VafKgMegUMqmOlBbVE/UECcS0kr5YesCJA7d8iRoi7HdDHWp/cpNqB+ZIsck
L2Mrq7DA5uG/UQ9/5GK0DysIYE8OQDhiE2b5roJ8UzR8QLZ6Awm5WIPeQYjHWerXYQQZbmAlh/ab
EO6mZ90v4o6XRllPt8PFwhafMwYgZtgaEsoeUGsv0M7Vd6kpthG13rM2fbDWTL0WAt5cIB0CcLS2
UUCf+8JhQRqP2R3pGV/JIxaaxHyO+O9gbVlZEXfOBB3hPMzR7SnseIcuAfHTCeIUKRt2Bc23qICm
AC7BaLDR4ZA2DdiI1SazIHBiwDoFHQN6HIj5rYBCMe/qJ6scizstALSoObCbkcKAng1QMDSq/oww
Omxsq+XHFCrmD3U01IdkIj8r1T7kLc0fDWYMryGgUUGHGu7JDbPQtwvxBK5oEtjEtNZ21DVQfHIV
z6kIIQU/SFFLnJM2Tb0mDKFNyjct419qOR2ayEgg4pI8ZfmP1dn70hed5VIOICR2UTnWGU1w7hkF
xBHaxF6JQQsXyZx1EMe0bJXu2JnDeC1r6pe8Ks+pNg/pGgV7IVrMWQSExxWAnKaGf4wLPZJWvjIO
j89yGgMbpVEaRr861L61gd7s7YO20NLhc1qBUqqII6eezn2uo5ekF4dc2eEhTqb/sqHGVHuMo6vl
Lqx54H+07ZhdBx0x4PwAD4Pbf8PCus65BxQqV1p0E/BAMQt3EYQ6qtzOdmYLqZ3eZau56MJ+nPMO
eDZOsqvodIaTxcmR4lCNHQSsif5ek+IL2jo7m4UA1PZ3q3rAC3FsTjcwrIpCrV2Ssw7Lx6JKz50d
PYfopLelPsCrayXULO2b63H4I3bXWZmMeZSNZ4Upy0T98XFK6zttGg9tM8HCALrdq0yXpUpiTjxI
aFerGtRqaAuH5zCjxxFNJ4wI0G1qnxMYk0ItqfSGHBNPkkNx+fYm+T3h/ySazBkJPB9twEsg5dWi
Emump7EvNhQOr2QXMTQgRbpx5cW0np3iwbI+DIznjVF6Cqro+T0D0UNNrn8lfNCaHIGvzFEQo8ZP
rH2U1wEUmj1lOQEEyBpzTStrASbC5ywGYaiiYwP+ZDf64MUL/BI9szT2lfkNYqIaTQZYRUFn4Qmo
AjPcxuP9MBwMSz8V5HV034QCtkHcF9EXGaVojjOYZG3dCqZa1Vufd/7oyg1eRDujn9Rkrc15zYo/
W+ZZ1tfJUaUacMQzrEN8LG6e3DmolaTz5NT7cnjDXy6k6bUT7G260CMYM8Mf2jNV6jPH3kKtIq7H
u7iAEyD01fFPVxubrBxX/r6FuQKfMyOupommMZlQdMuelSj8kNceWLd+WoY7dGmu2qzptijMXXit
ZtGDUK2n3ceVTbhQzs6ZE05qTrBwgnVqWbeeTdEHN30z/Y569truUPledT+RLEVM+5o/tbChkGlQ
acDqCh/fCh/X5/DnbUfM6Nci+EL4nJMs+NSWZkra8OxE5GuNGHcY+9RPBN9du6boLfxCrhn7ddSw
bRqrwI6GIyPkQUOFD+I1rLhkDEDdNnLXYGdLpcNcEL+pRCcHKB6dp/ILlqMv765ntLezzZVrNVTp
BmXKwKHXKA2P9OWXKSRbcPqQIEd3CXY61sp0V3LJpdJzrpcfJWasdWi4ZyMfT7Gogj58zIA0Z+wN
wrtby76Y0RTwXHgCO/n2TvmNJ/zkHM3pGoZZR1ZYMAjl9e/dFAVmAbVsJw4KmBY38k3QHh2et4Qn
/hVElNo/yk4HOcZyOGCKf70Sq7CXNQSj+necIjP9ej3zWBR0oECFxiugAsNWn3pnd4XNX89lMXmW
HgHSvV9/kYWrZc7/yMBpHEVFwnNP+xew9CATOeC4kbh4MBpzA5lgb1Xe8Dey57NFo3/fYz1njVPw
JjyPsAjM6yelv4Y9yOY4ykZvgG1i+NdAP/XZZgTXLc+Ej0XCsc8BWVL6QuQ7vmYfTaeEwoPXuXSd
DFr7KheDpnWS/1j5uAtBks/STKAMmZIA9pxxtyT96EXsjifEq9XPK5y3airPFHfJMNzX8BjUCYCm
5QV/Q2JVmAWpzRXqjxh/PRYQxMTXvhL3EEMiIQ42Rhz4xFo/EYTUDDKO2AAMWiwwdjvjWNx+g4U8
mc+ifJHALrILG6RBozdMRfxTZSFZWZ2FUn3OTRHSldiqrjrlRvmW0/hRhQyO7GuT5YU/fc5LsSBq
k1PMdU5dDGRCE/FDndK1vvbCh52zUmR7bdDXvDxFodn6qaE8mkLHGMJDjKAXa8X30hYbNh5kKQ/g
sokNN37wbI29/floB3SCv/d/pDsJQIaCWV06vEyAyjCrg76kcTCobW5iR4url+ftLbAUFucUlCwa
GTFykxyRa9sh2ZhRfRL5XQnJAzvcctPaFzKBc1SxX2UZL+WOcz5K5kapjkhXnixo3yOdgSFfz+p6
Q0fwX/pj3bQfbT24my6BCMLt91xIwf+HmJI2dgJRJ/PoVmZgsPqclOauSMtTWRS+CYj77ccsFVJz
7kmhpx6MCtqf0iwWO1YKvzLz/YicqJ6SXVfaQH8m32TynlptCj+V2DjVqRjXNBYWMhM2C0m2smzo
JvTmEULJ3mRLb8z5Lh46r3Z6z8rac31tHcOT1FhXgFnarrMoouPYjuALVZ94ylN/yCQ5NUOcnOoG
wPcKIpwPI+vAoR2mNT+qhVxnTq8QaZZ3Axb6hMGqHr4nUbNPsvbVDuvvtz/jwivNiRB5IUP4aKv+
5MINoq7UiQn4NYv4HuPok113EJNZiTVLT7ru1z9qtikSiWWWMUxTs1dWBzkaWxNlbw4fLo7uXmEd
tHIAFlxp+ZzyEJf2UBStQY6u4zwZ7smN20OaQOkEnBsxpGg0sQ2k/y7CCWGf9lHlyU7LZjs07cNQ
Vr+aQVKfRxkMzlqiAjd8jJHOV5PwNYO2ZfTUDRTJW+YbcSkRsWwDWOMx9URGt1bbPJSFfLn9cRZu
ljmxIjStMSv09SjnIoPozOC3onpbzaQXbpY5W8JCW6MKhUuOstPPLjNeRJeufOylfXu9b/742FZL
inISITkib/B60h6BA7mK5iTumi3dAuKbz/kPKezwJAuxOFMe+vAg8gYU5ewpTqyz9dHCPiUKLN5s
JrJjFJ46XxOwh9rKgoUoeCdmEdiYANpAmFL+o9j0AgCLFxExH1K5YZ4HfC0bXwjHc+qE0VWKZlOU
ngxhfyRc7UKz/GLB5sfncKwNBrLWflw6X7PglGVD0bUO8OtS3zEB02eoCPQtcrVwhCcu3a9um4Vv
O6ckFHD5axD961MP34OmdvfN+Eh0euqcNT+8pSdcX/GP3ZPgAnFAmu9PzmBubOIee3QHa+C4Wf1v
OFc+5wsMHG3Awq37E+cG7I7Fd0jVAOyxMuJeuvfnUP6UjmNb6KY/5Y0KZBr6MX0GSSLzi0l9rSa2
wQ39IPF20M+6HSsW9hm9xpA/18wYNbcHhxwJB3xjgpYzolvdNHsYgd9pBUbG7ecsNSTmQP94oGg1
K0aOLd/TGC6FV9NLkEW2ffzmQDoKmpoebbCW+9J8sxGzpn+jsvM57B+Nezd3Uo4Ero22ocy/sNS8
ENp8TdeMgJcWcVaPlYr1SCfwbgQsKgMmx2XylcbGm8jcwyqeaSGqzyXzxyhtXN4gIUuS6l1Z1Q8n
lj8yGq7svYU4MJfMB3eJ9plpkSMqLh5uOwnfiO5MrR8qi7f9mnru0g6fQ+IVpHOTOsTHACPhPi0M
KExEfmdvimarofQ9bIf6zUQleHvXLaAR+Rz9jsjWFQXF9gY9RphBChN4SweyPkAZaPBCK4J18oOG
wm0DFeWxKu8wz/fc9LXi39QofBZ9WJxswjHzYe8OWeWVXGOhWzCHyycxtUMjys2jip6EuG/7bkes
LOjK4Y6n4zvYYnCJSdKVs7ewPefY+bjtwfqLgHKy8uKgxLWgsIevRTHeO+PT7YVe/K6zOJIKg2ah
Q+UpM6XfpKC11WUQNsX9SARs6C3nkGrrV+0Clm6p8fH2UxcC/hwLX5TKTAd4JR3NQb1WE39rzAki
PATQzjWf+6VHzDISR2ZKTVZoHw1Rsq2ADyq64jDzGaYm9iEcuSY1t/ScWQhpowFyJJDSPebF69Cq
g5unvhXpNxyKf1urWeETguqe1A02gZ3/dLX0wj7ftnm0WXW5X9pls0RCYAzdFVVTnigi4WMU5t/C
EtBagNsfCl29D2u4zoX0cw5Yh2MzmKKTiE+5236EhnqZTLYCgVkIsXO4etVDzsmI4/iE3fwgDILG
fBG+1fZK0bT0668r98ddmydxyYAeiE/QSyy9ZNKH6lqBQkVpJYYvLc11c/3xgKjNDR1NrXG0dPxG
o/LEsm5/e/ssXA9kdr7h3Jp3shiMY6UdyORaDfqOzY8ugxSYjHOvGGEMjOb97YctbKU5hhx8UJjP
lgk9os44RImAqKQGY9LZAyXi3tO2XXnOwqGbQ8IbAzoN0unlaTCau4gMGOvXj4AN3ydNtdbhXvom
s4MNhW7OBKuiU0GhLN1VBWAz0bTWzlj6LLNT7bhtV9I2Hk9tzHdtM2RvHDLpbaruI+dDDwczUqOf
Q0hC9mgkqfpo2bwKGkuXD2AHWH4VGagOw8xjBRu9ql114LnGx09a1HNNeUB3Kdwe0IGAr+/zUOtv
TMCROu637Kr2NLLHQeY17M7lpqPDc06GnYxhkbo27fn8qLE5KLtMualDbqSnelTPsePcTRxeUbBQ
+ZcNyuaAbDTbMQU1VXYKDf7OulLvWpBk/TEz7ipHbkj49fZzll5jFjFI4zhlCc7VMY8HUEPL1uwD
rhIBLlTSW/90Ctgca50ZYZ7lYzEdodxiw9ymg29Q0XgYT/v5GmJj6UWuP/8jMjnAmjAHkh6nadDv
WZJfYt0eiPy4vUyfp1NsDrNODQoSdm71p2iMgj6rT1RWWyZq/6pq04X2xgX3Yb07+3l4Yu51z//x
MjJXcHaDOMNJUvWzSzJIwikcwkAP7NWtyKs2EuO7hKDSBq6h1b6F+p0PBe7BG3SS+21U5dtCtOdK
jMQnho36VMO43bu9Fkt/3CzeWGFi1NKm5AhvDq/KOvgTorBKRg+c44d6GFbuss9DJ5uLtVONmZ2K
UfLIvNi0V++ubwUUDWIrW7lwFvrubK7YPjFhD12KSyCl0ZdMiuccenie1iYMo3MLjA69DWnxgyb6
PxG6MHhwVoqGhVebY7FdDKwmbQzJCZrcQTNZG85hcFoA7E3WYJqfh202l2nXVqw5G5CMOR30vZML
knINHXLMxlTxMazpq/3WhPnfIMzmSGvR8mQch6w4ZXGXB3afZz4chN6sksElNoO9AQt17ZEo/ojq
kkBimGHEAWmkfURhY2wl5VnR4j5uqyxg0LYD2Rqi1YMxgDov9PcOahy+Ydn1lg6UhEHSwwXKih3l
p720v4+qxYTEVLLA5LFofYU5VOVVTvQyEFEARU+rl4YMTUAJR7u0pCdLQzxsavha9bcQdOZYcEt2
Rusi7BwxwgPj6XoeDKHgivl0+6j9Hu5+tr6zqAY3M90CNl2eYiMljU95domuMtVJ88OIyg6m6SbU
evzWEA73IfSLsZSqX3vXoBseT6kXSXHJRw1ITl6LryrE7MGU0dY0i3vi8FeVFqnvJlF9UfCdInma
PVUFfzIcLFPWRy+8TYyAZo6ZeJCZ4F8GaVzg40BOwHHnQWr29zLqSZAmlr2LTED93bh8dlxAVSJp
PxDjKmipoK2jLKUD0Ozxkcw+U5vCYuarFXXgEUF1DuQHri6KuskmjyHDLDL0IKTsjxDD+LGykJ8m
C2wOerccwt1QuvHJTsSdTYhvt+Lnait14XZwZuE6p6MoqqzKTlcq9saMnT21DUxd9Q55me2zHACL
1DEgRABDmpUYsjDmgtf733eE6i1DADRCjqn0y+4s0++59dYXj5BFCeV5coinExEwdsnWfAaWXnOW
CnZOPYxWjwYOhuiYT/bts9Eavgzf0EyQ8Q+Wit3tr7XQVGFzxDuyHKLMSBSnGGI7VyW3Sn2Bse1O
wGXKrcV3eM8ek+GYhj3E1agX21DyqKwXyKn6uoaOeKnj7xFQvlBUPfHQ3VrAJqVqTXRi4dTPIfBF
Moax0xsJ6lDPDL+ajTc231be/FrLfnLg5xj4oSFNWkOc/JSE6ksIFogPkTZ736bNV5I1O0h3HKeR
dl6LFAH4BmAKyxaIhNCBfSf9leDaKplxnyS4yGBRFRDIrHlhZASJttfwf5/XG2yOpIccvR0VEUYo
yj3a9U8dNhvDvgf8A9uihOJTN3wpi3PvABUPTmR0wgjLq8xjCupZzgGfD/HP8ZU2EOMb9bE2s1dQ
U4+0k4fba7j0981qVCnpYBEV06Pbhd+S3v3mpOPb7V+9cALmaHgIqJDQHLsCNUeCBJNk8Al0Nm2a
DTtqYmwD2YS3RJRPpbsmS7H0Mtef/5EJGsSghRHa/MiG8GttlM8wKF/pRSxkIXNUvI5EYwpbO8ch
NO+tsX9ImHh3m1R5dWr+07iNzZHnU1s504iWx7Eq8gpYxSINeKm+aR6a+1zR5N8KDDGLTIUFhUkD
2/IEMH/mGdDX90oaOl7aTQ/9uLKvltZr1n7KpWZ1Al7GUbERDrkJR4oY2/fJJCZfZf+mnMnmyHNd
AuTZSdM5thN86HPMzvYkd9c0LxbSwjnIvFFaUghaO0eSQV7QnNR9aFjvUI7q/SwutnLQxDMlefin
4zLHkxeOOwoBBb5javX7Cr4G2AWA6OQ1xHE4he5eoqFeaNd7M+6LlQ7VgkABm4PLrQJCSEgqzCua
xq16AJKh/TPUjc/IgbSi8VQFg1Vw9tLQhUJO4l//f5UduLTAs4TNac2sdogWR8rUoTOdXVhawwba
E2NQQjWm3pZrBe9CLLJnkaGuTCMdJbGPCZCHHsv1FJg11V9EnfyCmRpK+YT7UASC1GAav9/+oL8H
/J9cT3PIuTVNtQVzWnEsOY/46wTd9S0zhXgeMpd4mGLcFwbkRbK2zH0pogOUlg8QMG29vg7TB1Yo
cDEbUz872cDu8sjcq0SZ+2SE0GKiIBFR0bR5tOtkCMikmAeVnVB7jEOSJcwya8uhd/ckaEgAJHfE
FiwF8mLmbrqD3JLrd0YZH1xJoO8wxv0rd63g9msvXPhzxLtpoCt/TSGPnVmoA/bwZnJqeMPYq6CB
pSfMAlhLeTzGY8ePJjyTtk6DISVsZ42NyGSz0slbesQsfIFPDP+GOuVHbuXVHRQfrUtaXcWpoH37
eHudFvQo2BwTTswpbZOhsI9TVE7m1qo1NYOSOYnyK1Wgrs5U7pfgInja4uVzhMSYBe3IoaCemWU3
+bRRyvZyKkCAQl0CmxDODjbi01vMx+hLmgJBXhpFA/ldeCNC47B8Gkj3TMrCPmeTBCMOLD9PxFa3
VXBjCOBfQB/iRCS+rWS3T1rocCRZM3zJIGp0gFQZchMSFfZJjPnLlDB4jcoy3eV9pBXcia3e3EHt
S+9qyyheMqs0oP7EjX0sIxuOGDXbg2yGuyaLm7eIJubKdbbQYZmD25sUKhklyJvHARbaQRdLa99D
Xc0fwxwkj7Z6L1BbrFRGC9IPoDH9nWF0nTajuDPZMZz6k4qT/FWQdoSwbW/fQTsz8misH03LfmLI
bDYN5Li3Q+XoYyMt4TEaPmlRh15dkLU7amHSx+ag9ZIAQ1+AsH6Mrdx9qsbktZZD7UM2/ASFlTHy
VVX2YCWNANURsOkyz2a0Wln7xfWYRXBL9Spu7NQ+2jR2fNr1MlBGj01Fs3c6gWuFoBdv+IQIK0vX
5wUN95nbqD0AoS62t4t2/KWJ9ZqJ2lKhNwew2/AWGaZUmMcwqzckjoP4/zj7tuY6dXXLX0QVIHTh
lcu8+G4nceK8qJzElgQIEAgQ/Poe3v3SdapPn6p+XHttr2ROg/R945p1TT0gDK1ygzlKs83gjmGu
SDaUVw95VA9kcu/S/A9v9X8jaMr+A078HzOoRiGc6/MRDGWEmLercu1LGKCJ1VO+lv5gGUpB5Lfe
xj/NrNi9Xc1WyX59muL0Pkv7+JvC6jub44p0FPYXj81PteCH2lR/ZLulCNtc7x2qhgGns1Ju0820
ZLdb3GDD0P9TR/N/B/bR/7Iu90j57oyTxw2DRxtdplgk7fI8bwP46vFVvsYECaaj7ZfzVyAupf9/
fZvZf1WoJ9rt+vAWC874qlzoy60VSOeDMaawebrUG7pjTv/v45f874bY/8v9/F/l5AcU751JDdQI
MdMQjWlwgGYqh5hEWVrkGs6Ul2Nb2fzPYMlEFmFzNAHlf2mzRTHqfkRKUWeLpBzRoEYG2YUNe1I5
bu2unOYE7wKCydHAB2Ernr+kLQHhd9krPHS7zWCmgaT4Uy0uVwETFpDHh4a1VP2Fq7YF0hnU6pC2
PR4WYWep2bp62vP0rPaMRvUcD/EDtpDFXFAVz0WtSZ788tJNZ+DAECvskEOrfseSBYgqBqiiabVR
3t1AD4C3P/d2ay4uEvSua8jynJhYQhZwGKDiC1qGTyZPPpHgePyT6HErusU3hYtz/1PyIB8GlO29
2Twsjw7huSfNGdouvpLTPvd5n4aiC+i+eZxQF/rLCoGUOD3QDu6OZZ5MUsy4V+0Nz0wTFS1J3GNu
2qmabdwU9ojyUu3tKqppobbmnrg7gxaKf2ZAzG/Lum9je2R3OT4DJjX4gMtuTmTForZBlNlinzlk
IjDLTY6fRvw6n2ITM/T9dDIM8Fz19LFD3vFjJLm5dItFG/VikhRCq07Ol6MNSFSPhggB/Nrmv6Jm
AiXGFUsrYtMfSAyN/8os/WQ72pDGxkwYmgTaBnHCxKaMDiAIeehoZUfMyFPmlxNS+ea2FiaS5sL5
ALPHOo+v49yhjCjtdDC3k8Zjfdn0kcaPOeSn8oyOBbddmkkG8sMNo+N1NPT4+WWnIZQwlgKEXDmz
F2dYcsUvYMDfsm9gXryOmxKwuG4Jj3xhkO3QvEoltvSWzy00BnWChK3Gl1GPII67ROBHgQ8PK5oS
FZp2rYrBi7A+PUk1fOXOLVu2RBVYzAGjKeTh+rEPy3QyeN7vun3aTgsZZyQEIFO06mcDZHJOeV/1
nZ3GZ96KLj7R2fH4hH4ewk4NDfkkq9EeWHILYKXD+IipbRH31EmnX3vnWPw4iOSrg1Xi7orLXvct
4hrXxXXRGWBkesCP1m9tdsOyfulOKQrMplMawbT0vvrVHE8RguzM2TAbjb/SdW+35I4MsKcjjB7I
8wqn1rr2d2kad+Qu7ONo/ppDJeYuMagHuLP4TugzbKlwCu/4ZdCTNrRniBxH2OVl6+UkSkS6QcVU
jHE30HKd91zcy57n6o1nikwneVDSP4oBP1AddoiQawV61ctnuTJOTpDOs+2k3ZiZjxa0HnyIOltX
9TgSPIhnsawruxmGsUGw1GgNWOJRQYB/7xG1sz61YlF1M0Vywwyh0J9bzPm2sZ8dQU3Rm9tpOz6D
jaGmNrHA65ktyUguR5/x8NmkOlqf4bI37g7kcqSuxM54ZBPdNPrqmR79B8mnhtyLGKWDb+2UBzD8
hKLVTNls9BuiWHkQdRgbAoEt30b5ip/ql6fRUTTQIkM8Emhg5vG8nBu/s6XO7AyLcsezsEDuhef6
li824rVL2T7+ZACHKJaRTuM5Xmycn8d2yd39QZRHEEnTWPcrPkRq7/dsnFVSrpOLF1U45gm78sb7
/t8kmy3tyyHZ0nOTdHS4dAGO8NsRwuXkwnSOERtegtAd15DbFZBni9vKVD4O2dfpuiDV4idKngd/
Ghc3krsUp9FO68EMsrmB77CTP1esze0Py/qcpejF2NCSVkAM7ORDh7PCXgM+U/M8wYUz1DKXMyxb
vaTdG6pPZ36jkUVyMpMG5Ndt+P9X/XEMEpVgvXDPMh3mGNtc0qbYYZIVvdcV7de4u8R5Y0J/OnIx
93d7h1/MQ8Qy4z0CZxbLzriI4MJIcgNV/DYsW//BkRbDLukwpnFhVtuqYp7YhLj6ue2Sf8e0RsvZ
opIjNMU08XUvmKZRpWAcjizYjMEt70MKDvQJRYvtV0B5Bot9hFUjdupmThjwrrnLm/gojmTABZVT
a+QfxcwWvXCXJMtN75gO5wz+NnGXgO8Qf5shTZIfvk2j/tQg3UH+IsmEsFTLUV2EGRkP6eeK+YJf
NVhoF4MRSpPsTxanfroQ1BDBmtGvoS8oqFr3wdd1hVaKrMgngRfRzMlpMJDX37ceNYl3m0M/AXox
VyXa98UvMn8QSTfrN/g5khUif77N8ofY0ThyauSWslPK96DuDBlsVDoUjFNd2TQjt51HdRAKmxdH
bzdAzOYdurMU3ECyrUkzVxJFgFuPSDkgu39hz8c4jz/ItnDN4uWY91Jittm3IkX/Tsxr2KBoe2dS
2HCRNq0UW/8d0Ou0701PG//uEXbIC4o81/2HGCDC+E6GdWs/ls5AGQIJcMQWemKGALGovR8TpJ1o
nLLPaRPFs74g4ESLrYTyxLvLol0g6jLm8Ot/WMjJcT0YSjJZ78eQW1OIjo00FOywhrKKaxNTTCPp
GK13qfjqjetRTc1x20o5Aw9nk58oXFz5jiyHSpOeDhlqAFa/vM0m3gI9b4czZi32DDjy72ahDiZ2
tqxuqe2OKoelEHuvVgaZfhLB1eMTE87oxx3mFm5nxlRSGcxsUX8D7c9CntPVsg0N8yFn7r3BjDmO
BWkTja5P7QmCZDKTdBY9IwKmyhsaVqi2KrH6nusyh+YN/tI+ase2iCxp6PUQ0d5eeNQn6yeNR8bP
G7TA41ljqUeg4sEmyJ65bTAwBYMEP3NKBi5VV+wWbaA1a9ZjP3dsa9O3SOp+rsMisk/gmH3ywe1K
WmRFJy2+wCwtOw9/aRoFMFisTZrsjHweJW5zlcbhMkdUBLRJHAm5EaPuITfbNtueJBam+EdPWnXU
LI8kbc4qRbT93T5Ha/JX2DS+ZFmSNWdBcX/XqjczXct8PVCQhADRJL0fwh7mrpTHnIJWdpt8Ulb1
4lti19W9z4Hs1+gr0VttCyu7cfnS4hvlzwgktdNvyAQhfcVHJrO4Tm2+OdQ79AggrwX6RnNfgB7L
++uGyRKnBrqFUeIT4BYQNMlRy42pasv68976NH1JDhZUdCI8duHGssE0z1Ey0+Q2o2mKcQ2vLurg
Sk76XP9REXHTRRh+k4hsuOoUdTw4YfPhbRvzaIEh62hN1fA9FVeazIBA+3zuYXaOAC+ZP+0uYYo4
Vh3pG0zWjPzyE26ux2ZobfqCmNu4vaLlCA8gC+0XwA2Mz9szcuIc/iaizQ60IJE2tM8Ho/NNNlvz
L/QGl2Ejj4sa6PbJ+ayXudjWfh2fCJP9csdHvTePBKIS+riHMOXfdrKP+2VcgjVwyXSaklvekX0/
IXlkHj7yBBmQ6CnysXjLFr5s3+gCBfw3ibZk+bfB3xXzTsv5oX9LzyMWl8Eemj0eNm+GAXBJ52N8
MhQcFhpB7LeGzBns0mya1/AlGYiRyzHE8IpcBbSxpyYMDo0pcoUnIW1XPuOsCG3zKNmiIkyUyDV0
LBpLk1soAmqUaKTTdwql3ZrAHm2n6NsyODNudZJjABovXdcAGuYCV7XnUuS6nPI+IhjODsr/yX4T
xJVsHRF9zdaNmmuKZOahSLc1nA+bNd94Y2Hfwyfsj4DQ+CEzAukl6Eq8z8TUjxpVDMK6h1S2HSJ/
F4YsHNzPyN+f8YuLVHPc2znRy1A2474X+N8jSK06qrGP4oLA8QeiVYKuVLPpK7IjVewflXv0zI5M
niYb8/m2x5juD5xo6XQAUssi9R1PbYISzGZk2xXu7WGCod/u8UPinaB9IXOaqzuGZucMI8M6iKXG
f7i7IDlYhO+aj/kW7l2ejA5mM7nzqoP2Mn7GoGDQHrK3O7wNEcI6+MuSY1o59RNbxPOUj3o7zwuX
d5nwMySzVJ0xcqkWHSZxmyMM1mAseTwwBtp6TPFcDfUU03ZGbTkd6OgwUX/BbDpZIzSoNm6Fz63x
/M+WNOnrxlLxgeUUh9kp3y06V9ZUhqUaIfL7tzPgDwZw/8nPcbrLEs4SxBuUOHzIutfNBlOfO2cL
iFd3VcgIcjXW8bwVVbYQu33XaN7cfOXQ9eMUHKmHIOaULVO6PNF8BnCIwJjozbhNSIC92AxESfbe
tOIVm7HwtwtCEvqhhChrh/CiiZCbDnIDGGhGK531vi+Cz/29DiR+n6Fi0WMZmqhJZZWuI4oLCtvA
r/LLJciBqlDG3S8t2l02CTQkbA1iqbzEJLugpjPuUJIdlBx/CzOKrW7xRtAXgQ+BiDu0yNHuSynu
q8aN+1LAuw8Q1EZsPcoR2UVJinV37Nb3gdAkOe8ilRC48hBN0SsOWcsm7K5Ru9eHTho0UuRTGjJa
wHSpljNrNdX3e5gIuWxLLhYEEvYKVV1eWSDy8wFykn6badNOd7bPkCx4TTHfv80yJgWfWnSueWAE
YGO6tsQGNCa12BZa9UQRlHK1cXiD8jA6I0Qre+yXPYqqKOCfgQKSD2fRtHzyjWvu8ayw20y0eVIl
fo9Kv47kasm+fkc1w/Bt4bA1oLMNmEbVp23miwRsw452l4QP+XeWZeHGIZHqgzQz2SrUyLdICUC8
YVA5exYrViyMJMipTLAWng1OWokQCIQfzFv7NJMJJ3yQB7kxg51u8XbNSYkwKKR9ufy4tiK2UJQc
HtP3tl5o7DGghAm5V7uwJXwY07kZV0RP0GO+zITKM1cSFQwGB5T46qYe7UDvkwSATaLHBgMbVFAi
k9MtYk7ims/g+l3XtKVIyQYH6Dyc1zUb3+Z1xqE1dGnVSA5DmsSxG9meF0RsPyeft1jLMgxOHiv3
0c1xrRucGQtaQsrWI2JPDFkOJB6AB7K5XolePR45+L1xUMgaLGqW4juI5Mm38YSNafBXpDr/9dC0
YGpUWNgsx9/HDG1Ausks8f2rNJlLi3jyW6RWon8nQSCdcyz5MXY4PjITrW/dAFeWyyb2xKax+dGQ
RqKfapI3jXA9zhMEUJLIsdIiVbneDTkwiDLYCCC7wNikcxddNuOXancNRjrGev972RtRjDJv4FxK
+HeU7oFDYESdhExRSz5iCCwaGyCSpJGVt9iqMdvBTHJ2q2e3Kc+HsaA4Gs4KoDeyUAjxug4yE/a2
X2j4k7kJAzCW2+zJtYPB+s/D+NFSF1/mLNpfMniVz5A+IO2F9Qe+NGVopZAFBEevG//26yZuF8bm
byqMKZ78FKWAmL9oofEwnBxV4RbrMciERtn6yAke9Al60s5MO3r8cr+dbORQXRJD2/KhOmsem5yo
X8PWsiJdI2tropPhteslJIstxGHsxsRDezLWs6VKsq7/RpUan8eso+8yGc3nqkL0NG0Mgxm8yD8O
FHGTe8KEflynXl7RopVHRUAGQ9VlGjPA3i7D2YCnefc4B92FHYC5KphF5bmhMmxfld0x6gKN3C8y
T5SuURSBpAket01SjcMAj6SY130CdISGmKrF9VWjdHRP3mYbcC8Xptvj2yTjh39Nqd/4bU7XyCCw
yKKUEts6QhvnI9cP5ODqniSs/YJOeQcQye5/43i3byw4hB1HaO/D7w4rItbKFXgC7smo9lxM35B+
PpBiWsjcfUrTtGOJsF3xoJo0sEqBKv2KtT7mJ5VgxPRHs6AFJO2+ko2FUw8grMb24cD4q+rWZ+ox
S/M+rw6FEC787TFflAJX/TtjqC6CF2o4QQQ2fUpYtQ9gnhtSOQXRvEDoYE5LPB2gtzpUVjVlmprs
kcAAHkpkPMZjxRPa9UU3RRtFBQaFonDieS7KZeajrRxpiLt2HLdfbS1xSK9OEUYVCUufdepmhj4L
L/7F3PS6ZO2EgTZBKtlbPGYcTzHM5XGdohTp69MuWPA7sfvfmPHmn/LI5cfgJkKLREQqLdmWYTTW
S7+mN0vAllnua74ueFnm+JcZtuUBh0LyPoGf+ZjAjj1tYtlz1GigZLSOtsPfb1vObjat9F/WefoH
Ixv/2ccWKV+4RNbodt/08Kkl5rciHbO9qRTmpIf1mDVigQLJbxM1pzjM/Zy+tB7TGxqEvoZSJM+o
2xQTiC5d06fzSYb56E+IVlqHK0sGC2HRFwTC8YeBfEh97zF3WoAandNdSdJu4D+NUFlXKbpAR5rC
+fgfoQDCYDyNW2ULpO20x9McOE42keH8ezqORUa/Aqa6GzohBbRd9MyqIw5AXOGUQLEE2H7/LR0b
1DHEWRAUDkCp8ucDpOgFiAd2MxyKsQQwJLrhzvk4diXv9+jCpcN5oQfH0p9ajfnjkYbh+5AYbOAH
93IqM66BfXgn5wNhEl2Y3bcORZ9/vW+WS4jFnNXRbvsXggT139Fg+XmYhDe3iyMY/1C22c6XfTPm
FX2/SHuOsc8+Iy9WfTRH27WXrEmOpZwCoL0Ts/CzFnva2bcOstbHfF77h5FD9lZLOuipBmbB1rLH
DqJuFFD55YKfyG9SaGT6M0o2WFNlbEIKwREbB9uCiKexRrl9h8r6mGvsHBAR+MpPGXnOtx2/UPy3
tUMMVX88xhaiVgRUR6s8BRJwZQ3ZIPrbTTXbu6HzDIXS3oHPYC4T5zibIHbDcoIhPJs3CEtXg+RU
gLNKVzrdo6M2JKjhxhwd3tQWJHh6xfemWE2RSXk1CHG92XqfxNcUX917tKBqpuwwmNznBKlqJxmP
837lbTtk1z7PIKNdhrV94sykfbG0R48XAjcbc1eAB7qtJw6A7ILkhRXSz8WKW6kDZDWp47iGerau
ySNmr91jS1i9LsUaYoMVrlnBmjnydf+mcsjzi0L36s/MxHp8zn2io2e+Jym67kY3hHM0j8qf2p0n
T8vaN++tP7BIU7MDzuwxJoFbSbLkL1TtmECIoLOCs3t0fRlPE1nQQpxRj512RbWccYY/jk20/pn8
YsiFtgO6w5IIwEq8rWNX4BfWvdO1IRU/lgZhp2IHKdozTAYTFrPhJHLk5k/Q63PUxiCH54AQ+R6I
hGBnVOzsV3AgtvlLxil+WSdlsQtN0t6NMZqzn7gm8RUQ5JPuNvKYqPi4SbB2oyVrH0DSTankABt7
q8m5nwMMc71Z1NuYd3tTICJ1vaJRt8nK1KAq6Eg3jZX5sLSO3TxhwB+2uzFrMmzpW+iR2Rqois8R
T8afbpzTvMLUOw2QIw/LeEbGcosrecFihprgVNQDgEoUeQxJw1/WTI/3SFBvfDFjsvwKBLL+RffI
KMHpskHrmHTHP02WHAlgOoe6ZUzXydd5DlP6DXU4+oHyCkwX1PRoF062CMMa+jUy7gqP1GFdBXYM
K8o38ry5tCwWrAQ6ShBKm2m7oRGQochyUzGt2LwxcB4724eCGSA2iOz5yk0kWZ8/UBGFMsqE+RtI
267YMUy8nhoUDiEiaQqYedCudGJpnzdFlBMCpHkcVQyl+GD99ejH3aGpZtei6LoVMdbWQdNUd0Cf
rmjKZI/ArWnVdEQ9oFsSz0lq+CvzKfAqhKWwAmkt0r6qyM+oiAp5h1GvyZOpDEPWQPsHuvHro6CY
rNjyRbliS5BHT/r+iAuLEsY6UApbJ/JwIflfsPTr2YJnWfPpBenM+28aL5RW3IJAKLcJI3e9GIOT
IBWIzX7SKrDv3XG0iKOSY/sSteuePTjRhR3L+qbQNAJqYq+pjALQUUv7ERpVoLglXjzeF/MoTVSA
SttfBuX2pQKmj3sgXYD/FX6MRziKVMffVa7b/vMgIyLksF4CLYjHAV8SNBPqFhXOSIVG82i/Fo3U
0fHkmJLteRoiFJZlyiP+Dgvuk1yU1DXr4R2rDHRNMDTzvIWUUDr1EqD8X9HLzeV3MGvTx5jwXdSY
pZoLRYz5Gfc8bibl7I0FLhZOBFvjF7Ow6kez4ZkqJrV39Fa7Tc83u+EMrX8NcIbLonIb6q7Zu3f0
BMpaDdL82jK2vhGb7P92LDY3AODx1CHA7nvokpRgVBWQPbTSZY8LVpsrXi0w/DvJHGIjJviusN10
nNx0mkTz92TIPDszO3QjhOi52UuQA9tDnzXM3oLA6vPfezjQmLJOmL5xYEz2A/ru/e906FSdtnhN
vjcK7JgyDom+uEtuF+Qm/sPCQ+dzOKTBhA4y5sOzCU+BEiEZaosEMBDDDP0+Vg77HWUA/lZYkr8L
hL+lkmYolM9axC7NGYyx6a4xUzj/Lx/CvN4rCY6w7hni6tqMpVfhyHTnN+Q26Vig9RWwnEZr5M6x
EDlI+a4DftEASIcEKyifccFhmjMwrIYM3U8b4FKoKeEFPHMb0n8aqbBRsUYgZ7xp1k/0hCeI0nPI
Hh+Uka975wJ6cseZD5WKphUHz+b8PY2C+bRZjiEYkXacFiAzwbJwZbZ7dJI7xFh40X4LkQbJCe/b
j4CrDZfxjIg62ocMRLAT/Q0qJ5OXPSLDv15Hcb2O6YDYO3BlDc4YHHQEkyFBBm9N0ljdHOPSo9sW
f3wSe32azQDML29xyViQPIhIFfoEWBhV8htfDQKIgay9tG2OTUwdBtT7FMv70QwYedc2+Pe1aV0l
J0pxq0QdEvlEepykQd4dOCsly2HNEQDD+/WVh2VB7fmEMwTGSn6/WT5eyI7kRnA7kNliAwPfDdKs
7Ds6AQSQirzNHfye8JirZygHROVRmVqFkW4/lwg1OSko5xfHo+7R0taUgDmHi+YSrReOQFEYCzhl
gYYl50VOMYp1ACDgLlTnjiwt3iAjsZYIxdGibiGzmdBTjRFuh3+Ebfo9SVx/C/wbBU+Ajx8mK8BD
SMy9ZQJq65LOwADiSZn7hfRpAUj0Kw7So0U4TNmEwETU2MFmiGR+i+D+eKdVSuCOoYHTix1kuGQJ
yNi+3/c7LBs7dPRd9LTSyFwa1tFr1w3i5CN7nKHF7+5QdJ/XyEP928OSVOJH4bMZJ2mKZWhREb8P
BqVBecif2obGr5sZ0grEZPwIULd7QFt08hcPO6mOTA8lIauUVRhisBwKAUUD0VB29oesZbs270QB
MyQ2VpfZJLri6phxikfROzRCEoCmeUchgj2zTYrTKgI61Q+T/ePQzS+6PgjgwaphvHvW3PgTEGnQ
ojKEikx8OXO/8wj9BeufZY0AzTTLcXVD9g8D9wfi09kL7KN7hWDx+CE04Kw24PTfYxXzM2jftDKo
nLqKfIoe5s29s3EY69ZpsCsKFpBsBrWHFQS1jrjPs+9AFpAD2U4tcmmkPkH753CR781HmvnhAhyS
PXeT/z7zzrx2Mcu6csEMcHZ6lsUh2xZ+aC9eEkTMoWgCeMQpYrktWmiiUkTM7LbYPY8hg0r+cqhy
8H2utDqgD4N+Re+ILkTeTjuVULIgV3Kj61ZqqCc0Lnvo2CvXTqZyAVE8ITJvaQOzx7veehLam4TH
PctqxYeoXPShLcqm/IKLsGUR+JgntzexurPLnJLotDN0gQGV8l4dFC+ApevP9chDf8HYtodvgFKb
AWTVPmX5Dz2v2V/a7oN+jHXgrh5QGDN9mp0cyMkLWwtft541SguP/BD+XRgXDzf4upvuL02hJADN
PY36MXUtI3fHZNsqU6tNf+4kOdxN2iYWdCPxm3YvOZzTE669NcEtGXcu2X7ky6Tdh4g25vaiH00y
vYkF/wLTBmIft8JDnaPLJYNb7ZztSf578R1m6IwL9QD6s03qae3lfwxmTZ1y77/rbUFwwDajl7WW
q2v2EqAux2iZeb9hk+w9TM8FRTeift9dm4HzkggJ7x6Mku4VCyX6HYoOx41FV9qxv8YBtqTn3IhN
nxCAlsRl3rnxHqBKCjlDK9vxc42k77+PDd37lwSe2KnMDS7+UE18Q4q0wcva3A3z6KATTBAmir0T
NFaGZsu87x977+HZC+oAWlu0OwDrstuSCVQDUhqH/ibPSbbfQfQq1S8fDbt4xLQVm9d9Qzd5cSzZ
uL2a3uFhSmGvxNhG9i19A/EqkqcWIIv61ML3nwuHAL8mAyTAplppLLDNDkAYrsO0JKQE0nRETxh9
vKpnoaPv+YanBEa+rNWIt8ZKyltZKEdhqlLRAtuA8N4AN/Z0DZkthRZL+OY1yJnKzFA9RQUfoLdN
ajp4hCGeWCzj5TPZRnSI1uDzhq/Clk6rpZgZDLeIQk48GhdkEi2/Whr120cOSEmg3jGawtRjHkOy
aSgdrnVgyrieDMi/OYzqJ2kiMOIwQBMRXe2oZ2GrBjF6/U2XQnL0Zc/MvUQSNrXJBXqfab/OUzTb
oeKzFd3DHKaQn7luxOiuG08UxiIl2PE7WxerSmSi2QEitAVMU2VtzrcfGtAWeQ5LvI+uCjNfmCz8
SieMvyw56ENkMOeCtE6h0IgzfENrAe/LtI1FFKlwNyeEE3uLnRTbbtGnCNX7R3dKKdKQV2YOyH/0
AMgCoUJcDdMJunZgYEusWHfvwId1f0Fg9cfPGQcW/WwSH4OYZKbbDNIyREQzi1mBQysHbqvFZ0dq
ojUiqY+E9T12J+0jD9XokURAG84Wv0zVXXGeYIG79P2QHr9itSKomcxemPYFZMG+DQ8iTrmNK3EY
d/xhiWLhvUPQNPJkws66PwGIwIKiEkKUPo3CBDeWc0oPd68OENhwIDOYRgPgAXs+1JqTl/EgGE2h
d/Jovp17iKvjAx+h8KKB8L7YICn7BN7f8hpvXyfWSvh9Qs0iYLL7hGI1G064Szls8nKh2E92gnMC
37Ttxj94mZvsPvapQVTbRjb0u8Adh7e/dUSXazIL2Pd8/ql0bN5XzD/Bg+fSFNa7lkBeoM5jpo7u
RbIZ1/UR2+kJhwlrriC3LP3WonhUPm5xt/r7aIzX/QbpWf6UIP4JHUA9hDcNHjfMJqsT/3TetHCB
ksbhFVUYKzAyOh+9WpzZ6Ef0a7fUxvZJV0GWROqExejulhkAnXeqDjb+huIr/edIOFD3uIBABay9
CfRggKTGzgFqg5z/F2fn0Ru5sibRX0SATDJptuWtfMttCLmmJ5OeyV8/p+7qjnDVDTxgFm/eDNQq
FZkmvhMRodsAXFlVkN/5KgmMYjG5FOqQWmCK5ozUmD/HQDb9NbXu6IEMRr36HFeJn2y0zfu7VgFD
4IXdT7Oi1yQWnnwcq26014FlTi3Y7DRf66oa52ox4O+Zl2mK/npjQL3IDSNmgpdTW0vNgWSqj7Wo
+2kZ0m0S70hexGhjxtrICNQn6sWpxHRXkxDiPJmja05vZunjGNA9F3LE0UE/TsIaGg7HxOK9DFZQ
bTt6xsktcr19QKblBkVwzpYiy2W38IXJq4SQQa6VSjwU7EC4chmwj9HqQkM5k/059rpdyQMgHsJM
ohKp3Mjp0Unzm9bxa/e65bTLoSXu+olpYVocsizx5r2LbXnfVrP7IQPKpdYAG+YzHUHDfcQ32y4B
1PUJlduFBvXM5q6BEfA+XbT59zDkbdnRMDCWKyEdlEHP5Ci495i+OweghOHWSRximIqi9MNFL83h
asyMNDumWVxx2rCL/s1RgT1R2BuoV2Z502cReuQ3BSqMoa97x2GqF2UrLgOluRyDcPCXWBRj3PKO
9HbIjPzHnpMwoya+LDqiZoNyj9wnFi0qhi0ValO6qpMRGcK8vMiVCJiGaNW8xmM349lhnM5eMSj8
nb4jsot9s/rKGRR+ViNej/vZkfWrNmDFb9M8q8Nj02RGczS1MVCwzoS8WQNOzmoVlG3BwWS045Ji
aUL7lmWCiLLBP5Qady58B/n0c9a8M5K7cMYXuR6D7VT1KPoUuTOyo++8CZnERKm9HJOL6VdqO6gW
vuXbGRuqNMNrBFzsQJiK6qz9bXVxZK1jUBYOW2bQUwhaSl1YW0M1hng2q7CqH3mrvHFhFRqBa6zN
LL8OkLGbBV9c4X21gcreE6uqLZ6huY833jwq9whDxladtDhq3CCrveVsWGIHoJS2iz5GWOjaSt0O
rqgRNxtQheQmEpUT3SFUuXdIsFlEYSJ3CrNPB8o0O+MWzySUuOWyPuCU61vWfqPPjbuItevWCafI
W3reIP21O8UZ2KlXG05yHPE/50+Zo0qWyyg25G7kAubtCBWNzI1Hs7i5gfBK+lVkjiAqhfZx1sio
hvHx8tTU9zX/16khQaRyWJc8p/R1u06GhugEO4pq8UCOgFNO21wUs73KcILdRF1lBmsHKonnigpg
PF860MizowgAVxZyqLzqOtZZHL7mdPXIE4LQEPpLV4W+s0BEmuu1XbuePPsRR+PrIhubfVEltsMQ
uqlZl/o0aA+dr8cHzM6UhhhStDEe8IKpQ8WIc1voPtp7BSv9btB9Oy6QTd2EAQfr0FHpdhbHi/8+
u6/YlYDaSywHgOQKofJZzn3lrMdAOfwawzg0hK4lfAo3KYK924flfTCN3oMZuMGTqHmSl501msZv
PSmi9jtZhl+is5tX3xy8ajMxwSJjOVRTtM5npOMlfS/K/RCsfUR79AFpEXf+6Mp5PRRxWz865IoZ
m5zoivCz5JjhPc1KDvRZivxocNS5a+mNgEHJGr6vPJSaGUPfewvTcNIW4djTLU99n5d1fOPUZW5e
DxYc6ikPO4NAfIgWds5SXymDYxV0dpplV3UXM1OB/MT3VMR5vpaeQWS/l3czzUKmFdkPJdzcvrI6
N7opiyZejtwSForLNF5K6Qa7poTvHEqjfraxpAeLnCyPa2Xh2b+RrIoU76Vd9cLNJAIAqB1OXRUi
TnnOirzJ12U1akqY0yyNl6bvTCxipQjCBcyjYI3y4/nF1Va1BFumSxdcXtzkbWtGt8WQNoRLeFWc
7ps4p/aDKb+aFrO2kZf0YMu7ye0S2GsB4LeNOf3jO/RCPcO+oFXecyMJqnXdiOEKV4o8Ryqs9wHn
BUALAjPsO4iWyVlx2WrbxzkX4JXe6Bb5Q0KBdblOogliB3p2Sp/cMtYd7JYaZHIC10uRgoe6C38z
PEi7F649rqBoHKnV2XDan40l60zxbJSFT+dyUHXDSGynn7Ij5ezLLM7CDlywR2ZZajvAPg0VOnNR
MXA0ep5alUVdp5Z9YljjjvY98VaWacBvkAhgw8ZX8ETLZKZCda1Z3nKKAKfOvh7JkDLJfhkH92Yq
3Czf1Q2FY88TlbHjI0Oqrkb75C9YZItYesEcLUxkXIa6uIC6rR5KK9xVwTwzDvezLnliByGsMxkh
WLflRQchfSKNfOTViHjGI/cAqpwLSGDrox5BBXeek5a/R1hrdhJrsqa9VcYxyoIEHDrFfe3aR9sd
W87DYcat84OX39HrmGo+f01sO3dYJy/EsCnCtHQfnaBsiA/gIDC6y9LFF8fbNKIYpaEqtrbvctML
RtSoqwCQNOBvL5KZlzpq7HfsBGgEvuiGjDD4OCBFvI1iNBYrM521VM4kfmFG7SxnO2JJEc9NkyYj
Tn9Q22NYi6J4mI0URopkGnc8MmCDH89M2WSfedf7eFBbttxn0SpEfnLJaufJzeERkEhtZ1jrLOcY
sAB85ZSadJ6cNyjlYXeos05/tklBzNGCNYD324MuBhBIwyjeA6XkxgPTfWBIjdA23nq+Mqqdk8nU
3ojI4ze0nBGJCxZtTJcaaGvPH6wd33E78Y6ViK+MohVb+68qiz1nyVPZ2tfElmk+gIBBUf0yyt3s
zfL5TMuo6s3pkQv6uG670hwjZhjebKycMVH1tIr7hmOz0YfRr4J4Huz2VuPZ0QodO0iWdl4pD0qe
RIruHhGnL9A4K5Xjvomkvs6spnjShpXfmfACe7Lh5NYeq+LYDJgYFhVBMseyMcUmSebAXRIzMdzx
lE3n0jONmxAddtiHaZjSAJySfbIo4yCgWQcwdJ0CInGcr7xoWvGf8yudDuqpxbCG2yKzSg/OwiQK
McxcvWP1GeZtADTzK6kp1syS2v7gEmcntzMvM8kU+aDNbtX03GTOrAt4RDibnSZiwpPfXCidlB2w
joknrDMD6M7pAvlVFI5b//KEHsQpj/OZMX9NfO4XvlSU5UGW8ye6xGTvGtcP+Ait5Dazctyq+mAN
MM3rkDEZnGEpPEiXwOkxX0rXHvOPsqs85yJV2I27Zszma5fydIRzYY5Y6zm5FlZEKCrl2fuUP139
2E5DkMERllYJ6IQ2kYm1Iwy8WHZegAYK0w/lvGjMIDRfbJs5VMRJp/d9dCtWO/rMoxzsZUlum1ku
28gMkX/5UuHnltoGbzwFfd1IsEXkQ6qlHdpw95PD8Yi/on8qmqoKz1Zj5+F6LKfo0e7L+A1DDgKj
E8vRWzWNlghmgeP4/SPzL6c81oERf0ZZ7P6audTxYFmRTNkfTdDgckZnozOuXeTzMHvAyH6w88dE
fmXAydzV2/aXwDOhNkXrkRqDWXT4imIVbGJ3btVOJ4EDIVXG2bmv+/6qrrq+oLNH+81dOfeZAW2Q
RHGwCGPVxOshKLMPg+lpe1XGkd+uHSfQW9czRkKLq5yypPSCd3NQKaKNDpMEat80yqU7uf4ngI9z
V4cqOcWVx+jJjwVXCn5Zpvzz3OlN0wtYD+wJpnpgYMZxz4g8E/mTiOR0EeWDHe76ShXhlW3M5sVm
15U2JK9ZGcbZIeCufKnGNrkuy9LTi1678kFSyWNzOTL99ERK1OSexxZV+CvKPAw2c0m6WXPhZ5iM
MLw7OEiJxUakcmYOYEzz2YBh4AhDgdGubWV4k88wbfcFN6UbxxlGhrcYmlahbKf5JNIk8zY+88VX
9r7OWopyinWyADCdn8xOBpd+lgbk1df2gMbaJxez5yx5fqr6pQ3qkhcrbL7cyCQcLAiQy41hjJ/i
sS0fGJYwMZKh2PWM1z7qRM730yTdkyjb+V0nab4h4jI9eabnvrl0eV5kX8iupEk/CJZQ5TIXUh+G
SE4nAyKqXfYNyxZDtea5gCTnTqB676rAkncKK9dbWOzKWMIytElPdOolSFyDOUY+P0KPTdczY599
bniYtoqQlmdS4eTRmKrkysoHriRzaLCgE7rg0DMyCw+0N+o3tSVwKMdG9wrQY1yPccJoEwTuiKOv
DtY4icpPmBRziVUBmbQdjQc/Hpu7SqvpjWw9fDC4BG4mbyLkCOy5s6f63hxq5iqm1/RbqN/o4A9N
s68MAdZqZJwOyHw115YcPrgQYoNo4/QEjoP9RkzWKaKr+AViU5G6MQVcTKYCGiIMu2o/R9LcibHU
Z6+X6ZsciuqpiqAZDb6Rj3hIqt9l7uIimDrjYQLXuAvicDxlw9TvHabvJ9tOKVzStrFHZeFkM/Ka
LTIy/8++mwWnaLigVG1o5SBcFv46yhE596hm5cmWZrTAKiOmEKZeM6xiM4eEZeVMJmCHIGUohPlZ
MqDuXXVHEso0wN74BmFChEreCgFZJkeDCsIuGZ+LoUDrQlWIg5UemnjXxlPHfYT89GWTctoebCdZ
Ka8Q2bI3of0Wk2hNzj5Ii2yCAXPpTjU98JVXR+fWoGfEbcIqX5qZ9dZmnrGnLSQ8hP7kvUyGQ2lD
4csz4nP3rlOjZ1pupo+j5SF396M4oWxTJDjM/REHQrkKA9KCInLODqo3kpWRRtMj86jylPrmtOg4
UF1sX9bW5tZAluW0wZny5gE27ro5GHbcIuw3v1bdsZ1ldYtag+xlt2CWBBYvDeXRxhUOprPr7MTY
AiVmMOFmsJlwv12qhOaP2cLik+LCfXK7snmPBmHdMpPEaToyIVJGPmzpiurcZc1jBPbZ9CsOp6Jd
6tKbH3l+oQXqyv8VMljIVmIwo9+aiPU1CiyXBYaFVxbvHFOzPjS7RRqY5bnVmbSW0nYsbOCynpiJ
msVBw4dzg0knceY4Yh4Ukyb2nMlg2MZ6tCJSnVgtBE75GOuGAqi6j5JFieyER3lE6BAzAS6ih77g
OqvvO6NXPnVsOn/yXQf5C+1jHXgtkJLHuewGGIfrNDc0Y69VUOwqm+GLT03KOzsSk/8icrMVZqf+
w6UZ+BkwvkVtJhZY+k52VhGJfkGr3eq2IPFgFceqeG7LEUtpoEmyWMSd41/pHEMqVqYclEN02ZXK
bNgZiJ5tLtP00BchB6eQXnWGLwRfJcohR28Ym62B6F2sC6ZKD9Ngk3GpsRdBwRs5o53RJx5P2U/c
BV5LsnIwfHY9m2Pv4o8X0iqZCLm2WFojVOsu1Q10ZNwLRn/YZVcjm+fK5TIHt9EXWyfV8k1AQ121
QPwr4ZfMtflaXXaRsclXMaLwErMwORqqmx5N6B6ixqgw7XENOd1emhMUb91yNYqNMtmMjKExFCP0
egeMaPZtNbrNbTTPeldbBcF/Nqkb4CS19TtL5wI/f2ACUhcGwFfgcPiHhqmDrxpJK1roi+dqadlJ
dxROn52jQnbekakaOTZ5i3C9gw3WYCVAHekCY1sZLkbO2Tt76P1zHTfhGhWOOX6jyJWlvOsdQxET
PBCcbm22dfcrxPxmPeEhD24nSzMhj+qkz9MFZyzMV7gA+o1XdNa+aGAk8Nr1Gz1EmG3iugj75UB6
0KHOI0KWq6Aqp4OFKVxzXrJKgpEnq0FaUfONdAX3ApKHhpXn5vMTx9JwWcTEG24zfzJeo8ptvzhU
yJ12nWozy9xc41uoHsTsWw+zPVhfqsI2IHs/ZF+ambWMdh69xs0gYrgK4Zy4KnRry07hO7lIS0qs
sEyhfIxEKwZcEQ+MukcEoM547QJcUCh7XvarHgtnT4W88ZZRUFPuNNbTI66e6sjYOtmPZt2cZWSU
0HVBVZ8yY+DZoOTnKtZ8tkBO7Yk3Ci2ABMgY80g7Bgtkh+m34ybtmluI5HcyCYmk0CzB6isZiIBN
3pPPE9KG4YgrPBTlljuOwghS600nAhomjWhQ8ZrQq+p+qOpwXKR5zxuV2tWVTsrqvUyM8sYIXGMn
vXp+qMFuMN6hAszLLuhViskgRSJy3WAj+iy/nefR3ljjLG8kGN2XizEE5/hsXijYLNt1pLisewT/
G6LbklMW6vHxwiJccZeqfnmeMzznMacPjCzzZ2O1ULrdUPXwtXOZH9Au9NImWuZgAF7fXtxd+A0M
HorlpXngPLUFLoZOzB+xadt3HozrPrT94iYVc/9uN/ZoQ827WcVqj8YLYom8ZY9lhvpKtXO78GyL
hdDx+nDjTOFwBUJFShqRR3TtOm2KishU2gVJifzqlz9gVlyz0+jrqKPZdN2q0rp3TbaJDGPh+9Q7
MB1TwATwysQEk74loYXAb2nw3KCujN9UfhZrp+nz+SsxcmvTdk7vX/uDBdDRGXl/aiKA9wOFTOZj
24Zzt46lWcNedcpL93HEcL9CjYu6jCqGFPghSeOcFQ1SrrifyjKw1q2OqzOIpvFLKNS/TVBSArzh
nmb0dMVq0khxcchPFYdutdU1FoVF7LN/L+gGKszHzHJda9sMBRKWzvkSSDIYhpl7UF6W2GGn3ggP
rR4mLoKKbSDFkCOtUC9JtR7rE3iTLtF3GnwsC3LhBonZIqbhE3uGp3H7GHY6szdenFxN18m94ela
vBZMQpddHlrDHZug1z2Mo89tfK7E6NwSaTZPi6w2eHNL07ePnv6H6yWr6hrmxs9PRWjkZENxkE7b
K9nW6dTRamzNGyISYHGnJnH8laHqwag2tqTIG/pXpCjEnqkU/69RpXtzpWPPHF+goi9zmiRKDS7z
qvLJkyCd40Tv+WA/lgj5wQNDsaxiZcwz/aRipK/krNzWZphc1nT5mAVRYXrbzpo7M/OwTJ6JqRDj
spnHGigtgIYe7ibK4Q1cDlAHRWg6ijZj6bTNmfmF74P5F7KJAHg8sKeFjMpmPqo+sMu7uQF5ujZd
E+p2ic9rbm5sn6BK8FIpgwezNGn+nQann061ofSbJB3xki9eZf2mihkwBYsmhCPiQO1Jd0AIwjWA
W7xrVkyxq9sQ8gG/hjKnV3fyAeMvioC9ZHCR3FHW1jwzoKkPfIXtfSAzov8Mw4GS96TzXjNofI1w
Cxz62gGPtka88xUqHBs3o4p3XhcUyYaIkKyJm+vY6qjckKBd0m+Y/Y+dC8aOFvBS2l3JPTHIzzpW
/gO7QrBF1GJjSjL2XkGn6AwwyB0B8XHFxdl5cXPTRrEbiZdC15mtZdr04AhIXsUy97lorRLPoKsq
qyhLyWGI2zbN5SIlK99ZgX6ImyyP5LFrhuoAUlTdwTC/WypI8Eul7QvHxnTTCjdd64hXI3AK6970
VXcTZFn+MPX00rY4tuUSfNM8u42H8dls24GMfNMOCMA1hmhY1bPBTsPAqNpYvcZpPtdR9uwEYT0+
jmHiqW2Qxua0LE1W+7W0mohtz7GcATzOwXbvj4ClK3YNGuKnairjbSxZiTmRJ43auOnExjqEgGJY
x9EWDAv9nP4UMVq0fRf+Ld9HSpra5FsBfZe+TSJCB0+9ynI/rj5jUhao4yYyw70C1ij0krjupjh7
5ZSkGxHPdb2VTAxZGSbPOOfYBoBi8Ay+urTYnwvikd5aAX9EY6dl35hhPXG+dCu+J1Q1O3gh34Zx
oIBsUJsa9cM+TgHxKHs3xIeyd6Vf077XlO3bCOGc7PG05AbOoqki5RcjY0DOSAok5sEy5YfSVeNb
PXoDc25m1A5KBFGAC7sxsRuhzzbZbihKlgVm2624mYkn7W9cP0q7bSOF9h48MKOT6LRK1lqTwLCr
Wzz+u6rts24JU9AV60hGYl7nWiTFnUBV4NKNugu5zjS9es4KChFOdYnHdzXEac85WlYWQUPQV1xy
OAuok8aIX+88k2nEOkNFWE5jMQ03penxW2apMsqVCqtZbpQnBwW/kLXzAueO4HKT9u5v5CO2FLYY
77EXqt11U5K9+tA8EthpGli13WBvsrfIcAFw6fY4/zIZnr0Bpv2lNgNsE4A0bX/XSlOkp4ZGNfTS
HnPGkin00N7omNFqUiTWfevgHFphH9XbDu9KAxlY+mohQmCChZlh+FlXk1F4SzFFpYDdRPHYINIY
Pu0FHmz9EJnM4MB2pvQa/F+9uq2yKJtSTs9RiIy3aTHirGdkETWsNO1A5DCHgWF+KOc0ek2zdmR5
9EoniUAvXOJHrERh+cVSMZ3iNPee9Rg7cpkpz0z2PQU461RMpXFyVJa12+4S/bAFbSO2mJC7aNpa
UyOML6O2h3TZJlFzASPIufvIednGduEOiIdLbRGx+GbIQAENkoNSZnc6CAtepb7L8Hn3oRM7n0OS
1sXvrvAYrUYuaTZ7jWOcI0o4kUoSN3k8rALRlFBPvt+A0s9xnkSXNN6oesUy6pFWXnqlVHdBacZO
vHS4Pg2H3BlHb4uFsm9xjlQtAm0yes0On3d5RxJKcNcoa3joRjWJdcOXUqzYj6fibHRFPx7RTNLb
kuqtp3lwdb5E7R4Tmr2LMdzkzAV2lXLUMSkzeHiu/REyPpkXh4nnbhlntf+YdA2ov8OB9SMRoQ4P
dsXp4iUlicUFSReSUINI6zcNf1cvZTO2b1C2ZFcNPUfMI3OF0NuaCY/cuoYRPEeZlbxNuEDubUM7
Tx1nHyaTcAYsSjJOnEOPm10vGtWT90KmVePf52Y01vdpWNE7fJGbCvZR5QfHEFP32k97bEU+PPy0
JtwKjJq5fndXTaa1Ed1sXmnc4Oe2qyQjeCPq1LYlSobAKaSWX0yOU8jALAo3F5oF8CaFmeB+JpNl
0ct+n4aW7BfjKOA7zLx8jXKmzIt58Me33pHpfdxP+dc0ZS0jeh4QJEMOQSsWsGKHdBNuaObMSoyt
oXrsyYHaDl7sHosQ574TCOMqiNh2eoV1ibj2cYRpNMxqU/CTr4LO98Q2n7v2qiUQCG9cG3qnyQVX
SAPRpus45HS5zMwsewh6w3oug8ImgVP01p6bbMplPUqn9WhHlbmKwlmqpYSlZotgagIugcC2dUJb
rgLfYpCptEf1dgD9v5hVYeFCKTojXFAekCDj0f28yFpc4Q1hSyfpzHovcXwxrqideRty9ViQCTq8
1Z6icV1lXTDu+0BTPMbxcyObtLwGRCEBBb6A/qB0Kk91k49XeZFdTgphfFVWaQjJ0Nm/vMKwskOK
Kr4demUaV35XB1s7DYxVI4NbbTrWwSH85BwSYRocuAurz04n+c5Lp9a9KeswaM/klP2KuL6sU09U
q1pPhPqgZrMySWZqyI7zLb+FPGvBhUDRU7Api7Ejo4mJMRkYxQHDoMP5tJT7loted52T7oFbiOTR
CE+4D4AZJnHxZTRee6ymOjvg9KHB0A2xVWVt9AGz1z37SdkAXOGOxsfdkuXgEgs4S5LQFtaAKL2O
5gYzoW3H2YnnvdvmxCis87xvuS9g1LvcDDpn7Yx9g8/OBS9dhY5NLQPfOpEvOn4iHkAuXVt9FkJZ
V11JohkrDA7PeCi2ZTDLhz4x249i8pubEff7vkky+56Rb0VaKpfKiFfBAm7wPebnvqW2toEohjAD
WUb4f81RA5uZu8BOro92O42cOTi5LXjHLAe50HE6SDaGgIiCBeKSqjLEV3eOz0B8/qEY6on/nWy6
eYmJrnycakutQ4IzTrFy/DfavNt36qTMk3YvYSCuBj/BSLzDR2VB2lTkbrQumQyecKIrxmruHTvr
sCoslFUyCOQ9txTj5OYUF9ZWnHcrh2+/PEBeWQfXIRqfl58shwpfIJ60qg8eS8BmazmxJycnJ8/V
W92QeKtinz+rTHuxjpwu3RVxGB2zsKdaaU66cTdESbkPa9WvwqgT7xwP9IMZipinhdq7Bqkqqskd
D9zNOGqMcGka7EQKcmCqMOfIFafVSytrYGlmP2BPIJxbVFNex9D0lGaGZA7Rzq+y+sFvrPGxgNlb
4B8yiB5Tci0nwYPJbJkvEEZBLYZ24PjT4tKcOQreEVEnT75VE0wXjaLmzGWwqFIJLdSi6MzyiqNc
B/AjEQLCGYQ3j5t6p/O2PMs4CNedE3bHKSVgDawyPDi1Yf6i95S5lDYNmPHqEsK1aGvzU9Vc78Yc
CN9yrfiOTT27dt24XkXCVY9m1uc7X2B5tceGfkcxsQYodN5tWnfBCi0tO7CwMa5x46R8sWEchnVX
zC5xgZw6QrAmDuSXd9XOhhfT0vJpbHtjY0xOeubWhEvV6vO1Z8O9RZU/kJJFPM1nhtf2fb6st9oT
2TV3NUuv/KSYzlZfYYLr5y5d49C3MB1U3NOIMCIscdTLIplgvva5IPtHbwIyylPc7Qm5xe9pWgl1
StnUYmwgo6zbK3eEbc4XpDVxYl40hifDKzPm0IZ63gVefwfdljgph2JVoHumRJAQf2fHgV8A2RHT
BHQCilHcuNzTmaTRgNGxsBaumtsrZG/uF1xduiK7Zh/GVrqo3By47Txz8U2NzUy2Q/SlCzqCN/4M
ZnRnwPZUX38Oq/wh2P6fCOF/hYrqyrVxPdj2gZs3WFZTEeAcjb749ecf/09D438kYTqXgO5//fwG
eNAdsto5xBMLciLcfdBe2eW4CPo33pluxdMWc9uybo3U/G0F/VFSZ5fb8Sfn5L9UJfz0Gb9F6yat
Y3l5XlqHYExJN8TWumnz7m8VYdYluvS/PuK3ogPbiDLMILhX0zL4VcXmGfyLQ7o+4Ke+C+v5WLj9
R1eVt7meVoS+l0vGvfNfcnJ/SMN3vsXkZlnhJqQvioNhZPbSiLuDBR7O8nTH//z5O7z8qP/6fN8S
zglCKLxRK3HgIX9RbnfnmsOaWfzizz/+p09g//8nJKrtLiu8TB9YyK5nXBHQ7M4xGM7J3yqJf8hx
dr5lzvZkk2Hki/QhoLrD0ExAHeuSBu+Fz6UlnjJtvP/5o/z0D32LD49bOLXW78eDOw7H1oq2vZNd
of3FiyaVmzRKdn/+d356oL9liHuK5DzRGtOhKnz7mjF2vSeeol/9+af/kGhvX/77f72ykCh4HQEJ
DigU6bXj3Hazd7JTGnsLwiIm/dVERr6ib3fc/vkf/OEBs7+tEb5NmlVntcMhpHRlDcMg16M3v5qw
T3+J5P3hGfunN+tfHwlTkZVFSWwdQIc/W0gZNBhNHMSQvf21cuCHL8W+/Nv/+jeM+p/03UYcnN59
Tdx2W1X5/5YZ/08NwL9+tA45oMA6CrLVIC/SBG8GX82i+lut9U9fwLc33B3NIhUC/0lVhO99GN6T
v7rz2M7+8or/8F7Y315xwyq6KkOaOFxKZ5yWoVvmfCKtPM6J+UzW3vCXf+enr+Dbix4ZIdJyk4lD
1PbXqElP3Cz+8spdnsX/WATtb692w8kzRsxQh1Kbfr+qpl5Q6CC8X2XvDRvX9oWzcIP5dzuVw/X/
9lp8e8sdYnalUzXq4FrZ70HG0O2m3Joi+cvW8cO3Ir6951PdN8w5E7p/CFcJB5BMgBBSHjiurQmI
Xv/5U/xUBCK+vd0XmoljeakOdNQd/aJbuWm7tBJQiGFe+F2KgSjdqhBCpUS7ybMNbg884K319udf
4IeHW1w+/r9eHtvGFC0YfR6gbsihtmBHB29lwCL8ZXH5Yb0U3158/Ct+Ks1LFomZXROIvE9UdCa0
Zz1W1aE1Y2pVaFRw5F/aXH54EsXlc/7r8xS1Ii0lkYofzdXduuVPicoe7cey3WW9dV8Xzl+WnZ8a
AMS3dQECwGkC2+sPXTrc+Ok9UNjSrqy9PZ5VYGwNewNVgDz/v72+4tsywUFgrjkaDYdSdGtKdF9a
r/tLAdJPD8G3lUGM+N5SYTbHgqmk4XSHSfo3TG5f/rdn7NvqgC88wMUc9cciqrzrEQ9Z3nrlLezE
n3/+D/uX+LYUBFmQoZ4mlOza00GpeA/zgFQUQNn+ra/n8pf4jwXO+rYa4McoEIh1f3SxAy7DysrW
CdeQdcCILETtlIW/cX2mrq0fLmnLHu/ywHhyY/W3deKHz2h9WyeADhJTcrU+kqTqnvAtoi1xhbbC
/eR34Wacem+Dn7xaaaL7FhCxIAYpbu+sG09YJW4jl/Ql3HW3mAOf/vxn/+kFsL6tHZi0lKCFYzh2
mIvXkz1+oN/wxLvT1ZzeWha+b6pNFomlMMl76f/6p/i2olQpqB82GWpuq4+U1Jv/Y+7MluNWrm37
K479jn0SSLQ3jv1QfcdG7ETqBUFJFPq+x9ffUdo6xxLMqrpbTzdsh0MSWSgAmSsz15przIei6Bs2
RtYG/c66L0hCdNu+0J4gl8cLdCPsB+JtFtUeKHo3OuaHv1ac/xcXHsNxAr43NiYhpwe12yqO2uyR
PqqrKDW8D1jjLJMor+ZuWtAdTv53240tDSlt8Nx493m1zSvzAW6gcmEKnJjB3w+YP4U96NJVr6gZ
iLaBXCjy4WqHCENd2RY9i+fv89QlJvEHw4zcbHoXKTfoml1cVv6ikjS1WjpVld+7xCQOOaXIgAoq
3d5ohcOKNLQbzUjDvVq5l/a6JwftJBglGBMg0EHCnVvZJ3p+0qVjDwDtpCAXbAefEQchKFnaI96E
xer8fZ2avJMAJQuD8onOo6OXKltUVkmpMWjKPeYWyHRE3f7enkVMopTFvECEY3SMArhLMWqopyhI
3iwF3J8AXruSQ1NeGA4n1nUxCUiqo+d4aPMccTBL2nJuAmyzbPYr4g6WKsLONVYz5x/fqU2SmASa
qrMCnfa1Ye9b20at6Jsa70UVXZed+FqkBihbrVwqjbavC+ujL6tNELNpKwPvwuz6vul7Z4qLSciB
Aif6ggT3vk3Kr6MZ0gJ4gO+xzsNmTxPHpgblaRSbylXe3PLbkYwhCvjwHsrhKKkf4rh/EYl6J2pl
izT3yivDhciAayWDA7lmpH0JlZ7ChGootvS0IvXX5J4uWCieGvJiEqAch50xwMFuP2p0qSLqThVz
7wmBrNRBzmQ9izy7CbUAUUKjv114ZydWTDHZHcVKq1QF3JJ9qPjf2F34eH+PN5hsrIaRJOa2lTR3
9RIKqDxi5vUFfO5LLmLqiQknJrGq1XS/lAEXR+0n+i8p/j1Sv8PKDUB8tkJSg9N0JgY0KqB4xJM1
GKsqu2oi98NFq/dTXj5iEsxC8FrUgWS7pwpxsEET1A+BIz/ieLHxRAUM1V24tvYaNvQZK5V+6WWf
mpeT+AYqN69tNEx72jeKvZNEcLpcRG+mB/8ygN9Ox/RLQKp3HlkmZs1DdNurtDmGlHlH290Ls1yq
I3h510q9nRJXnyBcJle+X13YoZ96N5NgWA2ii1Ka6yGcwh+ogaJgu5RtHY8G/vLC4fAYhP5zvkpn
EghT1QtNAB+kmTIwoHmCwTz5JqeTT5rX3WldsHNr88NvjXTpTCIhqVu4B1CI95kn9UXnJDcDEPVR
UfayR20tclX9WPjlcGvTu72z4K/a6H9qLGYuxcfjnHrvdifxkW0HXKyOCZ51MSIJxOVobp/0hN7u
WKOFp321lPJVGeTM90m0URCiHTnPyIYSlM4/hfeHHX2AfLWfNiAIkMnzC63bw7df0AHylI3ZMrPE
pnDx6xHqniewM1zj2/nLvT+IAPL8ejkaBvQ4E2O9z2jfQZEWb4bEvgNODiv65fwl3t/vSGcSwHzX
cZBkGNUeMuWb7KKd5XuPaqFd2Ot83yW/99ImMcopwJsixFH3WnqdqNGG8/C8NGnnVNsF8sm5l2hL
KDuR261LCiKD+7myJUoQrCEGSJT1x+bSyfLUnU4iFe4hgGbSoN8DlZ83WfV5EOJr7V+Y7ycqABhi
/fquJJlkiQa12zt+TM53NWbWnv8DjDdT0nGn9auBvzG8qybb0uB//u2dmhKTKFMnIFRq1Ax7RR+y
ay1P201UQxk4/+nHifXOu7Mn8SXHV8sCmtLuA8zRUju8Q+2zbZtik5vmte1fuIcTc8qeBJYG+TvY
bPJC44h9tTmWVwgUUWYkhbLzgI1uCh2hBsLCdD4q9oVbO7FuSXsSTNQIREbh8LpsqE/jGI+kMbK3
NtGvdGW8s4tklQPnnCHaMTnjuPdlYFyIYyfGoT2JIcPRZSQqdbb/RnunhMrrkEjM0eLZ+Zd28s4m
QUPUJS1SGeyZqJG02KvRtWcH5cLvjsW33NpDYnwUtX3T4y9DH1Ub7kaNs+yFqx/n9Xtj5jhSf4qQ
Zd/14NGzZg/fSb1xNR1E+NECJqqjbwJ/hoWmWrdm3QXzAJAE+jFW5wbt8YdBC8NraDyX/HG/5wze
+yaTyGNRCoYk1HV73LqG+1ylF2wWFrA083IOmpnQ7T3HeActNMjSFD0lAj7dpf5cdW853tVI8uQ3
9Kmor+kfehxoH92Nwrvkk30qYNiTeMSAyp2y7vq9YpfJwesFfaahoP/Ie9SM3N+00gFjCCAb0ldt
LSJ5Y9Wrthgu1SxPLC72JGCpOm0obmOT10BajyzW/4y8EouI6sNv1hSw5f11MLAdF30/FO2+78xb
v9QRriBPXZp5WczPj7djkHjnJVuTENU1Ej5xG3VsgVeGgsoSI4CtHynqLHZIxtNQq+bN9vy1Tkxc
axKoELz4LPu0xITc6SoE6L70e+U5iNHBnb/CiVBoTYJSxmSsa4hP+0TE12EdfHKjAEl+8FQr8rqH
GDuTlrv/3f2jNYlELB0N3Q5sqDpwmzMQ9o9Yi90CUvva1/qi1aMNfZD1hTB/arxb07hEE2sdW3m/
7wHNkUKuxK1qWDcVinsIs1byMmBiOC9MY0AM6aOw14JSn3uafSHunljNrElkQmVjM9NyjHXL9CPK
fUA/1wnSUvZVzrPifD3/Ck+FX2sSdsh/EYAt0e9Bn9DjgoKYPj14aZg3zo5rzYBhcm8bziqieWNr
9nSxbA3DvjBGT93kJKhE9JR6gY34qdXDVdmXN54LHdIP1nB1ruy2uLDbOTVQJ7EjyXww5J0mdhrR
yReLpgofqT7vmth5FUK9jytj07rW7w6dSRyJYV93kahiDjqI2/VUPhT+uKvcj7VPw4jiAyroDrS2
rwZhPXdZ8bVT00snzRNh0jw+gp8WtFqn5TWAeLHXhYpjg/6BF3xrNSink5wqz3AHCgXmOI0FCAtK
SXP9LCnBqdIYsawUTkCMhVmOOPRCjDgRhcxJFLIhvWFBNUZ7rGBZzOAzodSkkajrLwyhUzc8CULU
yRIwoEq473L6oUamZGytoefM6X0+P0dOjB5zEnfoLOWsrjrhvsV7EtfOJ3RZc3IVpeoiXwueqvTY
wvF7096chJ2xyFottJJxl8icUyoKSLPcgJK+d/x7Jb77vTuaxBZ6M0VJSjfdg++dDUF1myT1DhUt
032or1w/vqJr+wn9+vnLnZjl5iTGdBiBmJrRqru27meuFX0a3UNn1BtSuXVVXHhLJ/KR0pzEEsM2
E9cumnE36gkQi3DbJ7WDkaGkPbvYYMA7g3G2NLBdwhEduRFGn6kR3eWDuD9/m6eWDHMSZgzNzXul
UElwhPXCp2l8noXxhrLaXDu22YbJc4umXoiWTsUx2yr98ISlyqWt7PHlvbO3MCdRB9F3Z1oSAX+V
xVeGAR06cw9mHe8dCTcOLCbuKfRyW+Wj11UbjTev5c4BQ6IAGN+FyXhithuT6KPUyuAaKPb3I5YK
DRwnGjmO9mt0UJ9/xieG0tTfvmUDCOmraPaWjuo2castaz84GUGfvQkUkpaTC3Pk1JWOf/9TIE2O
bSUC2989/S1AhGBqzKr8uKWp1HirZhhHxI5zYdKfemyTCEPHkd+18Lf3kDiuYYB8y6Nhgz3px/MP
7dQib0yCSmI0kdKlR6FiUxTzGsNPw8nmtUX1UcQjlmPKMLdM8yVXvsC3Qvoemhfe14kN79SB/pjA
wFsqbPdGku1g8yVkU9Q1SKaN6apfG915+d3kgjGJMhi0YuMtZL0Pgh4skSjTeZFeeEEnsvXSmASX
3vJETf0OqbZ89hP9myNHuJzYsKD2tc2GlQ07KMVXN0p/6cR1YtkxJtHENBOFDr+x3Jsm3YJp2oRL
xTCuI2S7LuFjF9OCuPJlEs81HMmj+YWxcmosTsKIkilpM9oemCp73DQAsVA4w4vE725BC4Jy1WlN
SPuLpG/byp/wxg3nZtJD1k2/WIkXr/O80F5cBvOFEXRiHk7Vvjqcjy5JRLVvj0ADUZgfQQAvGr/D
CaoKsMW7sGs7dZ3JRgWMlEZzLouUZl0bEsCF+gnfPTTodN3WQHjOP95TVzn+/U9RJTJR9OUATPc1
PtSz1qn0WdLSho9u6pUO8mED+PDCVvDE1NMnQUUOTpupcC/2laWVN3We90tsE687l73gCLtNj4Es
oC88f2Onlt+pqtdNTXg0ul/tbXUrknSVU5sDtHLtsQhYkbEqyW57VbKOq4AGbU/f561vz21Vu/AF
ToxbfbKnsZoszU1dhQAR1psSd5eizG4Gy/9w/v6OT+2d1VWfRJcCSXGFjVu/dwPcyKURKpCEbXuJ
O1GG4TtWvuevc2qATAKNCs4Nel8x7EFP3eO5Alxxg/V0N6uS4ksTPJy/yqmHNYktdZiGGs0sPTrv
LtyzO8NgmiwYEIJOvxBITj2wSRyh67KOceiSe/yYr5uu3dH1t8jc4sq59EpOPKqp6DcPCX4g4oZd
VCr40npx7i0yOuw/NRGb8iHoF0XoP55/YCfuZqr39QFpyjS1+x0wEcrFMOYXRRfUB5FhjmMvf+8i
k+AgBsvNaQDvd6FZ25sgbe0bnZbLRVwP6X1lxPVvXmcSGSosPgSEyG43OEZ9G/ehuPcyzqzY7oR4
w5h0iFwYzace23H8/RTu7K7KZVP53Q4MHFWo3qBDR0GjTbcKPltG0BrdhSudiHZyMv01TZakx7mn
rFr12KctGy9ETEvX576ghfmu0JTgMzymC6vFqRubhAOgnzW45wHnGptKA7JavIZGDWMCbF01rDSH
rruwrz91Y5OAEDrQtroSQ3kNwe5MDB30XrECKq3MatNeA2bcwvw6PwCPD+udIDdVDNcZaBBDj/Rd
nelFNA+1woAQVkEj+M2RNwkKESZYhSGrhlY5/HYEiochN0nh2XPnN9OeU4lwnEVOU8LT3aVBWzd7
zKqgV2I5F+G24mlP5x/Uib3ZVCCseJUdtV5Z7BJn73fd19ROOE5BsJ/Rd/Wxx8kVZLYKm+/L+esd
58s7L2YqCHbUSJch4uOd1wDn20oFtA+1UE1yhoPDeWFQn7qrSVwIXDlqRtTkO1dVzRkmTl2BD0Mu
PtTN+ATbCaay9ZJChLwwZ09Moqks2FJLZpEpQO75XXhgO9n0EDhQSeia1cLlU8jYnX9+31Wn7z3A
SXhIMXcMUXflOyytZ9nw6qsH2b4oXnYYYyCc7srLP2OecEX0yIaRri9wzNVdBDmTTj+62x4rL98U
vbc384/nv9KJ1WuqHG7YByVNi1S+du2lQTenIptV66p3qtV/IUFy/iqnHvEkemBz1iZhbtBFIrVx
uE0jEBkwRHTwtC48dwzk3D5xNr93scmuIvSBouNFI3c9ozIFmEueoakUYJl1r9ZLaVNMP38l7fj9
33ufk0BSKknuJtpY79ASedVdma6O7xCtdywxT79FTATCFh9NjS5YiGOenI8JqOEINgVw7RoAFPxw
nnJBGc2vEeJBhjv/1U7E0Kko2XYqP3KhFuxG2wJg7h1KPXs9/9EnXuZUbqwfdcxQd8ZdLCBmAZWG
XuInzaNmRv128Mfuwl73RLSZSoitGPxhox39KJwQZIVXM+uhaW/GyBB3v3crk1DjWbwDiAkCsUtY
pcAao/5o/jm8cX5WrpWwurTXOXUvx7//aQcSYXsjgUTJXdfQizsXIZoHWFGWdjMqGu0V52/nVIZl
KvXVvd5wW+Bcu9ir5pCaqRd7Hq5jOvhEfNUOlqftajmQ+jDqD1YpViO2YuevfWKD8P1A9tMd4kjW
eXpHpxWt1da80bBUnJUphxLpffBEaB9GnNvI96f42J6/4qlnOgkq9IFL2Zq0jY02GJQ8AXCzcDMr
+eTHUdmuzl/k1GCfBBPAfk1mGJ7clZETfoSt6y2azpGbChDBAjDaJVXaqetMIomtQggdLdpeMqnf
Qjm8iXrYaQ1WeKGSXKr7GvL4ce8ErKkK2NaEkENoZDsPB6cHTQnXmd48gVoD150LgXu8kh0aT7e2
uTXu+qycD1U6HgzbScYVbofeE3Y70TY0wnJuuZVDQ3iZzY/d4LDsqq9GT9kGzm0TzVurRDOofnBL
kAA4CILcJLGvlYO3MBuIzMagGTvq8ou8a79YvXEz4K1DWrO3b8kRRjexiDFaM8b+Gq+AYGdhdYxC
TdnGjX4flM4NSv8PnOc+9oPfL/sxgiRCL/yYctncSpXugZEWrWpTeEvYoxQOS+eInss/RJgfLGOv
Ua9GxW+3KhRlGNWMn2DY92TY0CAZTfUIJn8j47LLZiDjla+dFljgFYwWTKQEXKtjkqZ2cp0DIjzg
k5Qd05U3IafZG6dw3RsvyZfCq9qXcNDw36nNBccquTSqeq/a5fMI026rN/GNkrYQmvxCebDKrH/t
HX2ZmWKfpNG6AGJibVQlaDwcf7DMswMDu3M0YNgO9i2waqXqZ6pMoXTiJJViH0Eax3cPgdcAt872
ah5vG6GmHOBdd20olboyjaK9xlgb45UBDnKLX72u3baGvG1to1vRKZ9gaWT1eI1gVzZPXYUFM+ya
uRk68ccQqfUiqJW1CkfzNsJ+GYfwa4he6SLJwscxTuw5vXfpsBpzZcMS/JBzBIEdgcEPjVcLdtjR
sBht5VbHI2IOQBsr3rIfNrjaaWs78u2DzngBxTgcFJyAcGYxgKO77tzm7ReKNKwF0s1+7ZIH3JhS
XVtwKVYiRpgCigVmYwt2TxtTkC5WYjom6mpQz7SQQbHHdpMDS6dokMfHwOpmpBv2tqysHq9Vvdjh
NZTMalkZ27wY6oPr1NcZg1HrR2NpO6gY1ja64QGX186YJ+2waWrz0HnpY1cPazWiq3eZtVhvoHyP
7ypwhofBEFeh54KhNw1aEC2Q6YqKGrwddXeP90Y9rwvxqILNXIkQZKQSh05Co0GCnnCEWGcZHvgh
fKh0b10YI9W96gi/s3mgefPNiexhkVi4hVkQOrYNXQqLQse+xzO/HwNGU8wb8Tbq44e6tuPy1vGs
ipx7VeJ8q/YHfNmHtUOePQnQpWmgRqFT9VdDCjTiyLUece+h6ICZTd3KndfHxrPeNHj0lDYH9bEy
D0aXNTH2FVHyscOLlIegd/O4UZ3hHmvVK4NDiPboZs2LpWfbSJriEES591wVlVg1mnNbKGG+Gdlz
Yzi9wGR3a5L9mTt9u6qOQD5ykOqyMMoZveAhr2AY1nbg4d6Kmx5ufozpucCeQjG9/kOET+0qQbtb
R3KPy/Zny2vta6TleAvXJTN7GPPxeTxq/xdBEBjrkFbtedYBlmkLf5cICRgsqQYkc56Ojx1u9bgX
G1Ywroo2kAdDs0IPzRNn3jb2r4zA0exF20jovXhFL0FPusoiHdjYD+En37fSBR6c8dwIzexNdVMq
2qAcnoIALqBapeXSx43o0I4UcQPz6F7C/vhGh4+x0ihQACpkbjhA45sj6CPTQSsrKhbuBTY1gatv
otJ6xb5HfXIUuhkdAMj0M0ZQGBUwMBTXYIzz51bcGNgwLvtuUGYiy48EWKtUlKWt5Jglxnm2tCtW
MZvVkq/glbwLH+uXIRDpoRriG+ij7pVtdTcKITxPwaRIqeCcAmh0g9USBtiEA3WstBfVzDdpVG4Y
YMqNV4TlyrX8B6xK87ndA7PNygSEolHg8YwNDdMZuMPXPEVvH1UyuodyS08wPkjPquJ096HQzecy
bZQrkZHvnHdN7TifIAg2XxS9sstZLtPiwS2bN+i+yp7cJ0DpgVcJBrzZeQqG6QNvdFHU1ngX0WW1
qhM/Hxdw0kkugRL70upltNJbU13YSrKP0dgs3UGPP0EPGpaZ1rKDF7m2dEa6cXynTDd5X97WHTYx
UZ2Y9AvUbOdFSYZnpmemM7cj5xPcFW8j6iL4CDexznatorfDvAZTfAi71rHm0qlfygpYtoz0cdcm
HczhqMJ6pEDu+kopIZ2nTj3CrtSNBwfb+FlZY4/jGkWywHwzmWEf7l0n2HuzTNNPWOV5uXHa3F6P
UeYdoEttWwCHO1yqfJy/Cv0WDmWykDDZtooj4DJp+VIaVWPNh8S7Bc5Ct/CoN12H0az04c7132Dc
mYgdRRwUnyyKDvOoL721kVvzInHKh9aP1Y+CV4roL/lGl08yz/TcyB9xFh6bhU2yWy7sULOe49YB
R1YIYV8XybjJFXXY6AaA1N4MunURjlgwKXr0enRLSKijVGSzY/nN1/AkzUr6Deo4+CphDaigh9Xs
uRlSQa7e8Z7bI0awwH1qEROQ1Q12n1Y4Y08Tz/2gqam2BbgyhrHa3igNbl+Nm+CdbNW23PaR9kCZ
Q916IJUxQbL8R6vIhxslTPT1kQUFNl3v1aWjGbyupAbFhRX9DX4a460uaMWhhr0joB11X7Fq66u8
iq1wlxaQL+cWsLtijgatZMnKJF3ajkq1P8nTag9yGTPlEf7ghw5LnocsbKuDbbXpI5Y1zbI2pPcE
uztng9DkXb1C9jRsQCT22S5Ss2iGTzxGLz6GG/Ow8VNiUBhnsy4HZKGMOmYXuq8soPsvA7dQgNUN
ctFl+lXnBcYMQy+iWhc/6pXbrbDe/FAAulexay3jtcZKyr4OJ1XZcIXI8EnuBcWjy0ZsDnA3vR28
kDeXWMqFetCJhMO0NwzYYSmqioIPSF7S5bK3izVo9K9JYYHTVyvakDCTvdTSd+IYPO0Oaw2zzvVK
djuXYuJ92MpmWEZRZCQXjtmnKrLT7q+4kHoJ7bzfAWW/wgq8JHvNFqoAuL3QFLwBqDsns6J1G0xb
o/Q+cs237yeT//rS/x/vLbv9a9de/eu/+fOXLB/oTPPryR//9ZAl/Pe/j7/zvz/z62/8a/2WXb8m
b9X0h375HT73x3UXr/XrL39Ypog0hw/NWzncvVVNXH//fL7h8Sf/X//xH2/fP+VhyN/++ceXrEnr
46d5QZb+8eOftl//+Yd6BAH818+f/+Mfjzfwzz92Wfn19T9/4e21qv/5h3T+1BzHxg3OkZqpWsfE
R/f2/V/0Px18IoE/oOQTFiW9P/6R4rDm80vyT2lJXeI7Yx899o6CkSprjv+kOX/yF3QJcTLiB3Tq
+f/zxX55Nf9+Vf9Im+Q2C9K64re/U5v+ffCyNEto5vfr0/CiGWQQf00EtH3g1BWV8rnjt+rG0JLm
QBVdC3EcKh1rU5dKXM9xvAu3egUSb6VYySI2lKGcV6Ve770RpD+eq09dArqmC+z+g1bULw3mrDJX
MKlvg+GROSY525WQWrOm79a5JH8C2XE89BqgRgQk9a0UVnFVYfeIWq1THQzf+opvoSlmUq6cXCaS
I1dUa4AiZZJD9jO1ABimKKurBrBe3WDfkwbuzLRVN3rDGw+jB9euWJ4XstIdVOGeb2OFLcg9LYfe
1SoU4WFilvYC90DsOVkxcIRiq5HPsDS19mSUzILGW99ejjkW0LMkhB8oXYyZWWkTphP+d8Y1J7Ju
a2cp0JAA39yZWo/pVcDnAl/tZUDHRRSoNN3ndTea10GV+dpc9GWhrdOmN/U7Vylz2mRCYWcfPHcI
tlXd694O2zzIQEfCKOV9oBCBty1l7jxQJHBFN6euUunpXIIv3xsRe0pFVZKXIuG8eMBBOb2mzdxe
RKRY2huKl9Qshrp7RLurhlc62avmOnZyPrere4uqLU4mr7LxSu4Bb9n4QZhDmuzMUWkkDD81pFi9
8qvSDZ2Z36RJvsIMyW19Wirs0FmUWu8+AjL2OamENtTyuYZqRtnBOqhGsIcQ191VaxnWF8+MBLvc
LDSsPUJe6OaANusakLMZ4w/AkcWeqbZK11nPRfOZDss3WxlV2Kxypq6Yx7E5Jq8gsdVwjs7w6P1b
xIN8S+OjhBQTCW+OmY9a4mJpAKvswPAbOJceXY17ZfxSa2EJqLzHDYmjpC5e+s4IvCXMqkDca5RH
PByJdPepBkz3GgPJHPEdA1uPqUKEED0L/ei+ASXH1tEeSJDHvZUd2/WoskN0CW3uLadpwjYpddCf
2lg3Bm6WycI2pbypPCsdZzqQUYyY2gLFtOLjEuBiN/vN0iXbOMD69t6F4wl0Drendq5nOSeNFAvm
g6Lk4AqCwnI2WMyP4cwHeH2XjJYijrIBHtbQ685VhF0RzgtjnG4jTofFSsOHvZzRzjo8lAZ+4KQF
ouazHeR1uOCFW199i9Yd3Fl68VxipfQoce925zkuBvBjmzDSF66QSDr1IksiPINaQfPp4EtnbWTQ
HWc1benp3isBP3Eizoq3xh0Kd0nzD15pnCcDZSETr043BvDsK731qm0I0X2vKpajrpQcX+FFpunt
uOih5YqDZ4u6W7hlWhwfCJ7zq9EvS7y2dBfoa9VKrH9TExfeRWXnHPG05EkpjTFfjlbLaBsxEX4Q
tROQ1bH1a1OkkF1bc8RjL007uQgDaP5L0wefONfZnlv4k1l9vOotmT/RGVm9NU7q0IYwKv1zgOX6
nZ2R9DLKnq3d0RI5mflZ23vQCU2BBZpl9TdHPOqmNYSvLtRBdXsMBEzoRWvD1dmTjfieg8LROOCa
KFogCpY0HdirAcHvTLTwSJd/fwG+Cr6UWZV9q6fL6y8r8k3+lt7X5dtbffWaT3/y/8OF+IitOb0O
z97iYGSz8teafly4jz//1zKs2NafIDgxLHRMzXZYHcja/rUOKzZLNBto06Hu4QBK5V9+rMOqzS/h
d++omjSkoRrsA36sw6rxpw2Qgm5Ods2cvu2/swxzhZ+yn4ahY8nFBoFqvM1nsRf4dRHGXMZToTce
+db+Frf3BdjZncc58afH8WP1/3m1/3WL++MyWFw7eOzQjDBNiQ9jwbZiHKp1Q79vVotVPHx25VfZ
+7exHl3YT3+v6Px7Z/HjagYlFy7FRsWZaAEibkl1cRUiTWVde6oN2qTongOFhKiF1fu81PNlT/vE
TAd3W9r+bdgqn1Q3uU8tzBZGf9uXdzrJiJXrVZ+F4zzQfv10/oFMusp+fEdamVVD8vDVaTcJCVMc
yZy+WrsOYNWBZUHm6PFzoZqLMFbufbV4wHlsA4//Lo80FmQ8JmZK2JMSdw5C67eR4lez3Ii1hV9k
zQzW6oWXNqnN/vUdGWPHhDvbRduY7NCgoWcjuZSKQhDOOW4xzNSmXOFFHQIjhRapZ886Z3M7L1j8
wv7K80npycJa9zLZULEy5hxsXoh3n7o0vR89iOHZ2M8s6LfL84/z1wL5j2/KphXCkJCw9Se1CcWw
pMVCUq09TU/WeXK0Ow7oxWNrMYvAuG7IBlYYQ2A+MeJacP7iTO3/mEPsp3XBCm1a2rTDQzR2buLs
Vq0BXuOk6jKPlJfzl5hOU4OmF6Edx7MpTVVONZembQe6L8NqnQh73wygO4xorWbmpWrZr8UQPv94
HalBN2bm2MI+3upPpSsTXeWAFRGNKE755gHov6qiIFhmMk4XRmLF2B6R/AsGChJjgLcG+a1L9UcC
2y9P8/gVVNsShD+OKPzn169A5gHOKn7j60h3Itw8w25ZJnn72e4gn9f4XdLVW3fDxyAPlFmruOqL
F9EfWsWNfUDwiBUZPr/BW5vHUY5tWGZDnZL9dsTodaMafBSZf6X61JcuFHDnGr5AcmWQ5WRBb7dj
iK25r6uc/IEgR22urtXGvGlypVnjnC0WZKpuEAGv0GW5j1lWq2zlvYMjNLnhaxwUUR7tYQHBu2rv
Pei10Oc9jQ3zjgrHTHezGzvXrKUesKs3IpS6XQm6H77bAQehGGJltq0HoWK6LbBGsby5X0fKR6VT
opVwvBTAdP9ZTzDYUo+WjK5Qlma7kRoYK9nWzsFw/AsT67vC6OdYenwdhk7g1sFmm6wXv76OLGns
uE2qch0Xrr/U2IfOm5AkKKHhzjpuZrvgrvadYM22v8dvIvebtZWW+tYvpHhrMH1rGtnd0GjpUCaS
+lwfE2tdJRkO1Z6tzHHluqpwp/JKj4DMLSsf8b8YZnnpHV3WVe+TF6bDLAibDYuIsfAkKlZP2N/+
/gQzLEPStcoda9+rhD8N/MGDYTBCrCeAVFigekF95Y3VQ9HEb+cv9GtR+K8ZZrB0S6HxP3Ztvz7P
TrWdkvN2uc5FHG3IyGKdZPexgmubIGrFTVcv2yp+CRkHf6s6/NelTQ26FxObQ/60m1bIrFRzLBHX
gESit6Kyr3yzV1/ckSLC+ZucLvc8Qv1YP3Vs4qr8jyu5Y2XUMTW7NUXIW1oc8OqN9Xt4Lmt91G8D
N/96/nrvPFSMNKl5qZrAXmaqW1KV1sWCS5RrUWMQU0kLP7dxFpDyWrg5W//oaAB1STH+TkzmohYJ
FJViMW/z1zepZHj89AGef5ijRwsgTweK/sNM0/tLrXqTlNr3N2dqGi/OEoaqMUt+vZTRsZMsoqJc
4yb85g3Rq7Q6PI8NyhhO6S0MeveoDHwrBMqNKom+nH+6796oxBUXN2LN0qZD1ixsiiUO46YERpSg
yTL9elUV/d8fNKam67Zgl6wzTCc36TSxCYoiLdfZiEk4pcunABtDXFTjmRmrD7maOhcEGhOg+I/n
yvFfM/H/scxpG46qYsLal0qx1vB8/mh6dG4AnfMDh+g7xHfD0PsLRZr51uw8bWlrZfhiV/kSLyly
A2Y3bn3Ukhdkpe+/bEfjpEAp7T93r2aj5Hbq+bxsV6xqiyNyYQ+vufOl7FPkjGOvLHXR3BoOGN+u
tqsLu7535q7JYUTqGrwZy5527VGaD3FicXBj6sI7zDjWbjIcNDO9HjTvc0iiYnF+dB1f62SBMSXZ
RnYcxCRzOo3oevRYgYwCvxJnpxXZxyL8e6C3v16zJCowfk1HU6cbNM/EeRbrgmLtlb6+0us2nZMT
HFadOjx7wts3yqWBNd2PEgDNn65oTTQsnuOnPWYaXJFi4zJ0lfYmL/NwkaTta2VQHlmWVhquoZMY
CwtRnsFWrjGjl7bSrmMqiE5oUNq3qtc20a68QsGaA7HUJrSCC8vRe3NbVyUru6keD4GTjfMAVFeg
QCzW2OM8WXF/1cni2ggvdQRcuoz2awCLmsY3zaYt1iZGEAuljjDo7fEZFJ1/IYq8s32kqeTfNzSJ
yllcOsHYc0PBOH4JZLtMWuUmbsynOukvveV3dsvm93XuaH6HtdDkLXdkuH2d3uN1KLP/S92ZbLeN
pG36Vv4bQB4EpgCWDZAEqXmwJdsbHMu2MM8zrr4fZFZXWRRbrKxa/as8TpsMRiAQ8Q3vQJvZuEp7
PI+bVNy0tnmt2tlBSbO9GhvlCmB4+PvvjcX9qkrKV/pajX8Tqo9THI9qxRbLtQLvQsseXtp8qr78
d6McHcplh3VzRGTmz/YAgk7gUHdOkPzkgWcbDpPg5DfFMRKrsBAmpxRW+cEyCV+Bh79d5gfszpbD
JDmHghjgKFS/fVJk+iEQxqeP53iEEfzrfOBqBaojUF5l77xdSrQGg0mbcpayEt/KOntWohS8STrS
vsw/49Dz1aji107LCnxaaCHm5bmm2Z9KXEenIGkrVTwcMMm2j7nCZcyTTqui8kuzoT3aZL/iRTwM
BUXyxlQgpkXz7KGHcl+PjX6RQ7n1u0HbYnolkZSle09dI71v5yDyRV2gXW4lXtkOVBcd2hCVBfVm
StNDZsxeU0SVh0fHjWMO4a4blMe2gSUmwvEJ5+zBLSYT9JeT+l2HUG6N06ov9SDGzXdQN90I7qwu
li99HJNehXGATCIda9zqHixlmTeWIgrcZoLYldhquTOYhjHKMoyLjbuqkYckKqOLyDHHjQlj2IvG
/LoIq+7KwMIEvFK87bsQ6+RswAoK3HIzUZaNdR8/CjAXmGV6OL4MLiaY6sYgzcdOaIH4iCf7blDq
Ryuetd2shNYhWPRb2iCm29Kg2lKyLr6KxaGlWwaXNQQOHDQVCMS2fTUgU4XwgwLKBUEbVxOCJjJe
ArCYaNtQM3jNTfkSI6SpF/MhxkZsE7bO6IqyMS97YIKHMjwnA34ioLWpbZtU5mzEsY9VESdMG4O2
1iu/6afroRy/OtPygIHtnYyCR7XOs43J2p85Ok/c/DYOWAAsNaFyIR+962hU6E6uzpXfjTjULiNu
V1EY3attfBc6yQOf+g8GJOGyHU5Rc80V3r530pbIRER1RUPKmb0qs0Ovj9RtgIeXvQwxzrTn6MLv
SlpczLZmazpFVWIr/CvfDmkAh5/TFvBFuaBRV6MVs6XwlTyWhQSNVsTf8fQsfcgpzrZyzPs8z3Fw
7q74acV1qNH9C6oItrmTaBsznuZbE9O2F0PR9F0vLGwV7Cw+R6A6dTzZusbZxNEoOB+0t795BgU3
Owg/+m2VA5WoLvpJ6S6WPLq1dcSTG1sqLgTkZINY3uug2I9GM57z8Thxgdtrn1aXpCAUaI7SVmOs
ddn1suS2AZeXwdkY4UBHi7TP7IkT4aANMZVDmD4zFYejO1UHytOP5VT6Wpp/s3A8IeE4E2GfCM5s
TlmSDdsQlnYc4VKtqPsEK1Y/HbWnFrMpLyqKp6yM9tRlaLgQ/Vihfi9b8xxl+tRrba33nGqaKLa+
u+nSJAPNpJb+iuNNbfNXVgWfzDbHJ7O4M0tz9opkOGNYdCIgsonubHNNJ6gZHT05QF72onaC2aYm
GOZgeaxxeqOj7ezQWj4z2KmlpZFAPXjtdryrbvRzFoAUdSo/M607JQH8bPS5B+CRdnaJyKB81Gvr
ERvabx9f4acWlu6FZa9ABwKio11jjlZUKoao/EG4VHq3FW5ctB7jflPVYgvAGoG2NH3+eNA/M9Kj
S5siJYhvG2cOKs/rS/Nb0Sgd2rw1uU39YXHSAxjkKyFI14zWfNHTKaQ7Olu4KOUvsdXtKS9tijS9
FHhZeUq7sCzSqekAZ/kuHDG5CxsajMj96OZWKbljmuQHEmvUApV2Gyq4uxYWuiGibR5hb784afdV
VkDHqkV81lMws6BNbxaZKn6rOJFrl9H3StfAkSct7nSpfUmdZlgBpCvANI3wfEfLTspG2+Up/ohD
XD9+vDzaei69Wx5KaSSRIFCkcXRumZlhVc4UAHRrcyI4qRiA3knAqlZ1GwDkF8aMHH8VqBfzGpJE
ilZ/y+YCIGSGcHVkbDrAcFtZ5hhG4oQhZGmwGLXhAb7+atlJvsENydmVVnSuUnbiJnTIfG3gLoah
07J6+2C70IwhGFfcEtYUeogFY9daLGIzAju8wu9ydZqz7TPvzru2FecqfRZ6Qo6FrzLx6NtRkb82
tQb8PEKmRrfrQVR4WkYFouJepgRSqbt4AbjgmAqWoxkmJJg3c5Qkheo6gf7ZtM2XaeyesIse3VFd
7hPo9xeAKuot4FFl9/HTPXErrUGCrlvUT1ArPX7lqrYLa9kbha/CJmi65JMOjNuNS4gStYo9Lv+b
n4kqi8iqgUZMne9HbRSbj3/G+wNHCINYxWHRaFUdn6hTUlcisMcCS670EpLpDeR2L23nbUdLvJid
qzEmbrZxcPx43PdJC8gpW5UGRU7sVtkrbx8WXfkYglFc+lmPaIsiHPgPSGnNne2pIbzm6JFdilNw
f42z5Mdjv7uLj4Ze1+S3Y6duYxEBruSK7GZUq2GalfQPqnM8nzPDHJfE7QGDe1mnvAT4qBVZT3G1
9TX4mB/P5t2Fv85GAP/iHOWcsNa//202oYqznZ6wkONkNIfAqnHuE0a+/XiU089Ls9W1ZY4N1bHB
DsyCHoBWUtKnSHdaZzxGFhiNOHoZHOeuD2EL09S6rLG21Ppz8gGnB+fC16QUxJ3H3lu4zuN1OYYM
XikXRa/f90Hyc0673p0xEe3qQ4jXLfyPT6iDHM5MfD013pzC6/r+NvZRxJsoShxFUN/8MO53IIBw
3Vs7tWSas7UphuETijlfJlv5NLXVlSPMMy/Ku6N0HR5vRPqWVFjpehw93kJOy5g6hT/YLxH2pk0e
AnC71bJkLw3nzGDvYp2jwY5qIosSKmTtsvDzovEG2PkW/vOjqVG1PiePe26oo22LSVjtkI8Wfosm
YznmXsjpJ4YHjaL8x0/w9Ejo2XEtCMM6FuzTjb6qLcEL0nfSQOvaKtZW0UT+vMw3yImfEzo5Od5a
FOGN1MCBHl1DOR1J0EnMbHaafhdrKQqXQ1btgibXNv2kZ2d26LnxjnaIHNOh13IeWhxWd1KM120D
s8XuPFU7Z7x2eijaC7pJRPyuj5LMVIezJCh8gZaHW4HSclrkxDPIEE16rpn+LiZdNyN9BYrXKknu
8XNrFa1AHH2d12xgB2/l27ixbiBBbFvcbpIMPIKif/54r4AQev+6U0qzCSQIXcSfuKHfj9O2Wzhn
UoIuTIW+wbIJHlC/tnZcYR6Wvdt2VKP7ucKMedbnH3OV0G2kMLZJtRiWyKQ+pkr9apdATWJbG3ys
SppD11OFAtv5CITS2sml2c8aeu+lfp1M2v1cVCV2gtZ0GEQ07IA/Km401KPbDxO0K+EoXqBVn6ni
tFdzGTp+R312FzaFcRnkRbdiNHp69l0K6q8PeDB0dyEL4Kke++2Q26/loIb7JovMq3KI90Oh3A29
nl+mjLQpLaxmnRHWcq/bm2XQL4MxReW4dfq7pVC2sE3S/dAIMK+S2ac5XJsuNW7qwPgSUgXaTDQp
IVahiJR3g28bymc9ybKrVohvZmZNjx3pnFc60Bw0vVr2U9hAI5gDiV1CCYfTzIAeD9gXKEoH+bNO
Lvtl2pdVlrlOrhBfZ319HyWG7feFDPDBzIUPrCtzUwtQgGES5lui2wBgjd0YseGq7T+NSqC4eqHd
ykAcUlHNFc0oDb2mtrJokGvya8S4Xmxq7RXw5o6ymDJfz6k6bqJ0Ce6jwBy8Ik6aC7q7tlc3qnIR
NSpG3GuJbYzS9Jey6Hina3N1A4p5puQWuDMg3K2TdObWCrXkCkvr0lNz44DzsLk1rE7FGy68Egq2
MWYOvwbbkGFb6OJRn8PvAUJvbjI+xgJ+QSxAKg4VZNjOTn8U2F/dDEvzQl64MG2cnCluQZpZOl/X
Mwzu1HI/0gzfGiCYOLTT2V2RKXtHwMTVErGH1uMhrOF4ljPr2xDn7g19Tn2vWMUtZTGe3Qgi2I+n
DloqFOUvcwXx0J1CXGdAk0yNiznoLkuARyOgUo7bvIkuRnSqPwtQGS7YtMF1ZK75Ig+tjVyMEvfN
dtrnFL9CL6nRaQzLL6XdZrtQR9ZttMfx3u6GgHRG7w9KG1xX1qw+j0poXoRamN41QaUr27JPpIub
K9ozBrqPtgKe1TDGb2bRJH7BwrdbTOKxkhtQ6qr3wySUawuVl4Yia4PGmQhm19FQMZFhtBv0pb3v
i17zIcilnCZW6mWDOXlUPTGGWarqMqeOeMCLAWZtm/hJWVp8vHySarcXCPF8N3urPASJ+UDilz7R
jFM1dwCydwBu3n2P9CrfQlcCdl3MKJibUQSwPDPGob5wtBoouDIriZcm/ad4FnsoPpRKsdBArmIL
3N7L4XTtsqiz0Jowv8powstCFQDFcE50RymXW1BsoKNDZdejK+wuOvJ5om77ZiN6Ugw0QIIMP3hn
8DMBmhey9zheaWH4vVNHaxt0XAg5Kl/6RmvCBfU08FB+CN0EOpKt3si8DTgzmj51KzG3IZylRdup
8Ak2ph02i1dpLZiaMAT+rsh+TLyqmSReTElZ3SpQj69ljmlgK3hnoBjDYM0tpX2MZ0Uc8NAwUnfM
jfgHJia34PJbbxlaC5KrEXuDGqj3ykA/0IUEGkEos4qrIIGBNmJSDTvXC+rip9krOI5VCIBvqxoy
nafEJkW0IAusg2jNEKfXtBlvzMJ8gGXgtR0pn0PZ4DJNoxHmVGBsagW1hNS4TfvkDmzd/SiMXRRU
z1WT/GzmSnGlo1yaWXZjh+pexuOFAXvAlbFVbqSMIq9vxLOyLNQRVDADGGpS+syyixlciL+0Jdjx
7H5RMc1A7b/YLu3qzyuSL5Ym241VWB2C0+JZmtwYNTe1N4f6nd0SN09Dj59c1N1RZPqZ2+yLqZ3H
zTCGBxFBg+XKedIQv3edTr4yEHInYK86VN2DKv5c9JjB6M9DtwAdbPrn1sqfI5UkErVtsjq1ehid
7jG19WsFJjg2AOWVHcvtqBigdOqHoTNeDAmAZbTGbbDMdFHjfcjKiNm5V/DnVoMn5IdaV7HUbVYW
O9vurwsrvJB2YbrCGYUrKJ5s5prKn9VEV0GBMVyX/0oGFtB5ikoUa+GIFkW8ozh7KI3oNUhCP8nb
6zCLLiOz3052/0vNis/DaOCSIEZkNbW1ukfYaYFySvRHKZRLK548QRY1Q7ml2nujh1/F1AHID6Ln
ocL1PpUa6sVJDXeguNP0Ze9YnAVTmBUPiuBNT5f8SR9md5xtX5jlLc1Nzxo6k4aN8iOCFcHpGt4Y
It8YsfgKPfTeSKfywDnj9rb9jXfqWwoNU8p02yGh/uJQoQqjHNJoY/uh82AF1g5urf09L9NruJ3X
TScyD6JYDkpN2cM6QBnHFHud/zHpQXmXhFEGz9qcNlJtIMwN25iAZANzM9kYs9V5hr34Rt1CPJ1+
jTPezDXN5g5ZjDGEuR5ZWBt9QbNgiO/N3Cia8h7NiinaAuqzdmGcLheU3F4/DpBOJLXAAAxVauTs
lEXXv/8t2zTUqAbkSBo4mtYBvocXpj3qB+es+U4EmiuW0jEMWim6flzKiRLYPDSeSn9AWit0TD+P
FGBdzU6ttTM5z6nkco0wuRThWQrr2MIA1u2YdJKxZF5yMQQ7a/6uFU9GWy2eXrRUt/FbmqmRVfa5
Bs676gs40d+GPkaUlXkTFHHHaiJCfxnGFEKdbL0SqsNop7iicFD2kbwYjHPy9KfX959zPs5RsC1X
GlROSl8PnE+iaXdmUe36urjRpu6MQtWpHUMuZIMZJ6wGXfx2x6B5kE5VQf6MmMMa8NwTunql3Z/x
4DqRJ5umEJoJvIvneFxLDrVSWAvNUb8fe9dynrUMI7Je30dtuk0VeQ7oe6IqAGoa0MeKKdNgCL6d
lUFQqKJzRZLX4y8w42LSBtFLV+dbEVYHxciv6qhGKQePx6KTjwgQnWnCnFzW337AUf7cG5UxqhN1
gToGnp9ZewMkU2aPDx+/7yeqS6SydHqAtgAy+rMf+Nv7ntXWwsFLEkZEH11Qw69d3vhzKeypd3Dl
d0COtKXNwh7lzMEUyF6ZKRgnWnMlhwhYLHBX+6s23s6aegso/QlJoH1vx9uP53dyZJD5K7GEOijT
fPsgISBKrco6DrQZM1N1uMjLQdk3dvqyNBVFLd4TN5j1zyHaDhYSFh8Pf+IpMii9VNuAjyKPPWhS
9IWGMi95D5ecGnU3p7tEorXU9MLYfDzUicQWNsxaQdJoUsO6eDvRuWqHGPZi6UfDYl5WJio8ea6h
DGGO8T41gRUt7TLhSNpZZxoZJ/bQbyML9ai5VCkFhzzUOF+2Nko1uRfYhv/x5E6cZ2tVgsfo4IUM
Wejt5MIF9cXVl8E35+6ysPa2fqOTL6DGc2agE8cMGBsAJjiPagYCxm8HQgmmiYKRywKpiy9a/dDM
6c9Ssbd1G17K1jpT2jm1PWBGUNeFt0CX7Oi1wG5ralLCZ58mjtd01q4pNTeczq3eiQe0JoAaqGbD
oAm4/ozfXvImzpZZizg7aZJ/Q4lu25jG/ccP6OQQFKkpH8MX4tZ7O8SUFYtaqQwxxfO1lee1izzD
p/9ujHWT/DaNUJsKK3K4aRJUT2iEYUJ6rgx+4oE4Gphsyl/81/izZffbEOAwRkSmCKw7R33CbfPn
UBn7SJ3PNdBOj7My1MhEQbEeLdcw2fmk4mdB2WV5QvDwZdCLyAXHvP14yc6Nc7RkMBiH2qy4RQCP
KDAwh81o259qaswfj3P68f9rPutr9du6KeOsA0VjPpDO7lFbu1dy5JX+gzFMCC8rw8cxj0Hs/Ww1
lhOsgYYMtn2g7evmXKx4chogbRwqhJLD5ujWr+zZnmiUU5LslIukK66Gwdh/PIsTJxm1RGAGENtM
5nJ0WKqDA0gPI3sANtmrEfTXcx691G1+tTjnGswnZyPpGOlc7+Jd50g0QWbx+At/ItB0o4UpDX8b
PQFIA7wG5iU8fFuutM7fH7xwUK8dkBn3QcbcOJCM3cEedkYdI1xonwmJTs1njeIheUmIBVJ7O5Y1
dhkuECpjder90j6gb/Xp44dz6nUxICxICM9gy97F66IprdAceDhzjt+R8qMMUmqI5yzzTg0DKMIB
kaEJns7RHsiANNhhwCWDnT2qQBM1SOCU2L58PJsjT1DiOh4OJ4wAkkT4A3Dt7YLVxcRRVjBO2zao
SNj7rFO8VHkss/HGCaw7dCAOgcrQbU3lwPolYvNibuR9JyRq7t/VTNmgj/Dxjzoyv/7HjzIkuR9N
BgHk/O2PWqjA20HGrqT0fYtTo6tFOzwLXWwYNrIyd0oCUMuRm64xDyZFJBFq/th+xYjALSwBz77w
0h/5sgY2cPbr3F00x0/LakO2dVGMxmNRLltFpkjq967QbwbTPHNrn4gRiEL+NYOjYKSNWhrmjl74
WadT037pDM1P4N5rRrM1tMb/eMFOjmaC+IJ3yKY5zshDp1djWfGGxU2MjeWtMs94fNfuVL7Gzrle
2qmdSfjzz8GO7ot8guUGfZ5zPKJCbMOo76Urref/ZEq4+67RKmDDo31ZRGnX2hMLiK6c+6dKnRr5
IfDwiszROiflfnpO/xrt6NgYkARIqpLRcIzdSX1G3vAp0s7EwKcHAe6grSAy2MBvd3UwyDpD/KTw
bWXeKsW96pSbtDnnR3Xq8iCN+Oco61757ZrFjExtpaWRlSaBqzqXC/ZUNgVmYfyX0zna4hXg2WHW
GWjQy42d/8i0r2atnTkKTu5sAD3IwFMkIQh+OxsuYLyRerEGJ62vjK+6VfulIjcU2Ty8Y8+k9CfX
7l+jHVNOaPHHfYtvHRut3U6hs1mgTc62xhb/2xjN9dxdr3jQFKTVx5vBqtVKVxFq8eFyeaCTd7kt
z6zdyf322xBHOwEBOVsdlImdILUNtWy77DeR/h/tN3itRMTcuODv3z4hukhxQE+lIHm+NiMVgkO5
rVRqLue4gicfDreuzX2IBMJxESk0ZllYkqu9o9E3SWs7CyQv0fMx8jNX/PuRIIoLUvIVvqa9K3AW
WIipSUz8VZjWTtfrQ9vSl6n724RqwMfH3Lo6b5ElDAWrCkQ1OlEcdW9Xb9CqSKBuXPiBInd2PT+B
EvAjEd0oaeTn+hVN4iL5exLH6/XKoFRwLVUFzwqk5O2g6eJkVl4shDDpslXlM97PN+iQntl+719d
RjG5jyxa2isr8e0ojuiBNuc8rzFZttA9aDvm21R9jgeNUod15pm93+zraJZO2R/i7DuAdw33ygxr
3qdOSTcCEkim0KXE//Hj53VyGItBgKyt4IejQ280SiUMUTryQwR+Rq13l7zwFLjqHw+zfs3xtjCB
9BM3U/sG+vB27dJUC5xgyAq6HB1SsxoOArSElodhxGBiiDZl/fezTbhXBiIaLJ8DKPFoRJq6WRol
c05Yq3nkN1c8UrfuizMn7Po1RxPDUJbrCf42KK7jBE1dQPjGqZ37Yaum1sau1O6TnVjJOZT4ieck
4JNJRwK2t0CFvl3AsBiyuENV0s9L49Ewq40YzTsYNX873Vjh9TpcCKom4FOODj+xpMg5ST0HQZo2
nm2CkYwV88xFe+JFMlcZOUraYKSJ8N7OpbOToZq6Jfc1Z96aWnmVq87VMNdbDQ2WwihePt5754Y7
mhOFjDGgDY7q4DjvqMXe2prmrimAU8cbZIu+/gfDoTiCfg89HjA3b2dXRKWqDdbAcHiCo7DjB2gT
R4XuZrgtJrRaPx7uxIFLKZuj3YIZAcrnaGPMOBmMjYqm4og++CTC7yaeCcD7UJq+iWdkmGe5V8Jz
adaJG+XNqEfHfG9V6YIkV+4D7sDDFW3kYdrObewjBffXCfUPIcW7v16mI8XGoz/+OwKO/57E1P8i
mcf1tfhIXaqIizfiUvzzf2g8/gE4na3gOOwuGgDrYfuXtpT6h1wD9fUYWcU7VpLCv8SltD9IF/iE
w11jaNZ6if5DXMr6g7uc8hNkLCoRHHZ/S12KztWbM1OCH6QiuyrXUGwgEnaOjmZtTgMa+Yk7VpE5
xf5gNrYBtEWvRbGjaGvt2qkfa2+IlhqJMgA5OLiBXy9/jcqSCcRa2+kHoKlxdqOxnSVURtQzPHMK
0hbyXgb9MFOghW7GonYir4bUZW4b206FW+RiUjZaYYtP3WRaN5He4DYLCnfJVqpZrV0CQ7Eid+z7
tLhOR5QpXAZG31cd+cr9EgVz6ZljVieuNLOxvCzNMkbluG/C/iDbWEM3qlYQXkTQLgW5ZIWp6kkl
siuvlWr0DG827b3WyS37oh3HyXGrpkWDbSTzD10FvPYkKhQOJsGPd4PJQHQfmfzcxa8KmJFI4vgV
+cXkoU/M2QK5Nxq0U2sNWaVQTEm0q3Wj/mQUwqnc2miCz0HUxhV00ckRbp2ZiO9pbdM+ao5RobMS
djMKNFXLZWxW5fg9rhvqi1hxNfp2UtWicOtlyfRNbLTiFYmgpt8Odh/qG3NJstqPlNwot3iBIPeM
+Plk38Jlx1BXmIFdgcAyUUpsK1lDTNHQkS/SVpsBVc5J5qG0Vz11tZ5TPe+FWnkZWnzG1lyG8qYw
tMT26JBHJiLIgwINZrQLzZPZHMxbDfCC5mv2jI09/RAhkQMO5Lek7sfrONH6X4NaaNklKnh1dxvX
ZdJ6E2KKPY/BxBbdqQfZ7XuSsG6nL0C+NkWgqgkSigZIZOSD5Qz4yNYtv7D74HUOlEnzJ1b0y6wF
nXkfD1H+Dc+LMQawNiRIRFZqLafPI7J6CAImUo/9TkMAyENFv0t3adzicZMPMXiTzhjyO3OSAeTT
0km+stnbYfVdtAx8eIfRdCUgn2/IW8jviUa5jiqmXt8B6RxUeguWGbmJYy/YHfVViGyunUI6zuPB
urIHs8qAwA1h52ZamjUu/ailcVEIKaXXKmG2YioBct2avdn9aNswe1TDQH0sWCDJdw/RZxMjg8ee
5NfZzXaKNDQKi32OquRk/0yG1nhOxnJcPK2REHmDao5eVNErN3U4BCpa7OGUujqFB81zBlF8GRZN
/5Li7YcFb63Y6rVSTfq+E3HwOq4gGWPIwp9FPWsPHRnS927QcaxCEix4weFaf42zqvmqoQ5w0caN
8TkIrOKrqs9tjQXiEApemyicdyUJerJFyXW6gAyuzKFH8kMfxlDD2d50g8zYmLyQmCyEZfxVltas
7LRgEqUbN1pUbYBFAZAoh2E1tRqhSyNElliVh2woH7VxV6VYY9X94AmBL7tbO0nlyzCrPSrdusSB
Q2R3QKN0mgxgYODlCCt6KSN7+KLbcfd55Gx5jHonzjd11Gi80vbc/7L+fNYdSDeMN0ftjseLikcr
ugNC7M1Lk5hdvtGgPrwoSc2kGgSvBHtDHxy3GRUFRfVWmoi+6F2BhXXJGx5VkwN4eIjFt04vu8tO
o74J9tNoVS+i8Cr5waHE50OYeNqMsgeyp3Y5lvJKqwfUfZvIdsEgD85GJIkFFi2iLYA+aNfNt3Y3
AZ3bTZwL2bYXRgIGcmhlHN8VpqH7Ct7xt61qxT3Y1nauMexomxfVIFFzUeBvjY1SEk5inxHm106v
GNZVG/LljVE1hjdahUge4topxc6cxVD5Vhkp/QFNJ45HLJ2Fvk3mGhyt1+MbN22NthjqTWca9q7B
hj3dBmj7fc5FBSTXw0DMqj/bS52rG0va0UGJ42i6rtvBifwqtm2y0GAG9VYpmgDs7NjaV71u1Gqr
ZRxve9A75Z1TriK4RPWYgpedEiweTe3+NqqsJXLTdlAqbgUFHFcBPU13TWfoviMEpoGQM2u94C8D
LXS5wCEuh2NafY5hxH0LgyQA9GYFd2x1XpZAE/nrKOfohjsX9eBlGqS40qLhH9zWvxVB/Xvh0f82
Bc615fr/j5E8pDeb79n//J/XJv7xvfifh19V/5LFP34Pm9Zv+Cts0pDkJAekRk8KRPN+DUv+CpuE
8QesOdQoNDJkssqVqvP/JDnFH+SXqyQPwDFJVEPy8Y+oSftD0zQke9ZAi7ILsP+/o8mJsNPbPEZq
/ICVMUmiSQIIdfco0u+5W+oOUfq4zPMQ347RbHVl3yGgv1UUy9iD3/lmtegDqJXTfzMom6KobHW3
le2Uz0IO020TVgli94osdmEgnKfUiF/0umyCzVINADqH2PKlJRGOAA6Aw3ijmr+knsxYbqBA+ec3
TjWOrUqfvcypJjZz20WN20i7fI6mvIsPs1FUB7WvpqfQRMChNvX0wQC5fGWJOcWBs6z4dAJmeKmb
5LasFosIJZqfpiGRmEG0P1Hf5BtbU4sOrZnIfcXFcA2TV/diwWfhuBRbJ8iK66xogSdl3W0U5+lt
bPY/ExBvN7SZpo2V6Rr2r6qKRVH7Mw8D5Tku8u627HLpJXBGn5WplzeRGdKRiZThkM+xvOm7qn2N
lfhlyNE9XT+pjHyjmurmJ6Uff9ZNMF8OlZOhPsFPHkcGnybFfK2VWO7jOJV7e0mwVmEBF6mnt5Cs
sXD+cxpRIa19FbFOf/5Kex7TW1Wr5c04Vz/HmE+lUIHDShebuO3bTUl0ui+g/m9CpTNfDVotz05v
gFmOtLG77UWu7knO01vTCaIDBlPTBjePdjNJ85WnOtWuILI9qIqCDnJbC+Fns5F+1lWWOckjnH66
YdzFOdMGVCn3ncbvnYOGJnM9p7ejYRU4OLHjbhZLYyYKP9+UlXrZ99Q5PDw0U9NFN0Hd43kxbQuq
qUTwtRw3ehBpP/Oe7xxTPdBdhBUTlKLXh4dvECTfUqb+urhJZFv7ZcoVzKXmwHxNZPZSFxkj6uPP
vEleMAPRaDWZ5WFd1kLvJKczUy5wcdnodf6yhBhlDQqDyiq0Xm17bl5NI4wPeskDyeZI7hO9/alP
gXVjmOl8A/DJ+KaVGqtoDzdpZ453BdUB7jLKUPzTJ2DbdwK6+uANdakdpB0roUsukj02uKUgKTLK
WyWuIWx3QezLYVxJ1b2wn9RUNJs0aPCU6WZ7W7W6fZU7Kse/5ZRQCfSx3MGHU5A5Gk0sP9R+q1ZT
cEmlR79OCyffSK1vvsbpNHqWMcUHR8dkhcLnsIlkx2WhtDL8ueQNPtOymIINZZNgL4lTcQEBf+x2
c1lBpOu7cpsHjbnRy6W97sIKh5nS7n4lI+wQiT9IAtTGWTwDIX2XXkR7O7Lh7ZKe7OyQeqDZopu+
NFLrvlaBYFc96LvEkOUWRyoacJk+R98J+HC+Xiz8oTKwv7ghjQ9zKBOY5nr/3ESK2GJeXA9e2tfD
WtoLb1pLVLg2jepO5IhhWG3Z6i7Xdo2dzKjdKGh0PzilREhy7qBeqnGKLXRqoqhfa9coXSw3IR4z
pBSavjHSoSMkwo5t5tiIvAbZBi/snAHQijoSYhWh7cf6kmzlmFg3ndXrt2oRjI/IvJAg2b3qLaYM
L7IqzxIXOJJ1Pfap/pIz7G7GyOnQ5+WPXlrtA6rgxYjo+mReZGhObNHihh+q42VE7OwRv31CgE4f
t6Czm62u4mCmB7R0Df640wdeCZom5kaLNeOgaFHgoVY/rs43TyXhDoB9IW6wQIo/p2rQXGgoq7+0
bWUgT6up3YpOj4Sb1116kbeatSrrYNIiKvF5jbWenUyaz31lXegLUqdLN0afZFyUW0vpbDacUm8W
hFv3MQr0pNpF1F0YRRs8mZoSeXEKSzjoyu6ut6J+3+T/l73zWpIbWe/8qyjOPU7AG8VqLwCUr+pq
w3a8QbDZJDwSJpEwT7+/GilCh5xY8QV0NzMcdqNQQOaXf+tbNOnUkMuTVVKwULTlCUU03hOG/Ucd
gD0iuVF1Ua+PdkjKHd0DQ6Gt25YKvjxq/bz6bNvkRy8Ji880quEyw4sXcs6fRprk98TXLTpeVuFJ
tp8i2eqzHCDBe/d1KBrzYMjmJiifIbDnzNsMo97fcf9HogmGKoiquqCkM0eo3/ndczqR9oklwzkC
taX3aTprUYYXJEbhNb/PlpefsjVxeKvHYDOUKamqM/Ay7TbVJsO1Eo63QiddcJAJUy8lvx9TC2H0
NRFFnYRu1t6wTK1WOPeCs6c9i5IOxbW+rA4Rt2Zvmoexmd24z6ku6RsS3cPJUMGGvoNg44zZPrVb
Xu9E3oqUxktf+HMoJJ/X15wTpyk7DoZKHSDLgn2bVLPkFXUwONe1tenHpb+U2OhEaOTpjD5bWcYp
m4P+hJqt1lnWTR4ow+keM73N9gwl2Gz0eYmWIJkwZin3tVd6vdFwJH3nQHRrVWi/DKTYHHrR1s9D
G6wvgJf+aZlT/fZKWHdelposwpx/j9JoOid0U1fifJg0jrv5sBBToTmHGRveGfhj3VuOpzammRDg
RMtFPGqJtzFXo7pLmjoN/Yzws5oL2WiBz9qqC14IbNCHXnnHYe2so6uS4Er4j9zMXapxlGOnYr8r
DiSnFQ/wEY/USi53qTMFp1yu5ec4cWATCcQ5bo0vSU0QlDJMgEeyLH6kxtKgvsNTNSC2JfSG2qx+
XMV9XQ1PdbrkiG7dxCPRIpl+WH2KJtWfF1ABFvxhH1BQe/IbV3vAcw7BzJPqHV1+IYWgqrsGbal/
FmhzToPtZy+mO79rBEyd9IWipDCxx2YbOHn9UBEfdF5SFjVXdB0IyjrxOObiEYbM5gBn4N0y2zy5
StE9zBS77yDKLsh3u4fcwzTYJRpPey/J9ubnbx2tvscc1MS5atRTMw11XOJ9otivvgKavZSLN99r
eqLiXqqKFO5URRl98DYbrr1a9YV3dYmIbLcAxOzj5JFnU7dtffX67n6w2ADy2vySFU3s1usHE+wS
J3OebUXgfA0Sg8dU+tamRRDOS0tnhVEtQdR61ZOVe8a27ylEEc6sH+tFc8jG8bRIp7flJZky78RK
02yIMje2YrTRr7Sl+ljVjNEE/ADgACfRdXWM+aDR5HUdGs2KPHsOHvM2CHaDQOkeBNn6k7DpYz/p
6slwhuTambmGEcpXG7szqWRKLcr9OvY5d/KtXdH5YuMAXu1NofV4RSprk00WaP/iWtt2Gu3vFvTn
huwCWAZke05YyeHZZXO71MXccZxbiOyyzRFfZSM0c+KtMZ3IrymNW6jWeiawxf2+GDQzNAy+hK4N
2WYI3DZekpEA+0VSQ0hy1dYSs9z6CupbH8FmVDnfcs1w9Iy80kfLkZdsnaxIkWu6GZCUHknqgKIS
9aUi2Tq8VZ3tAjU0d5rGOoE91n22ZP1a9Oa0WQ2z22D31g5uLdud48xmmGdLvfErl/yTCi1VrRw6
Z7TpYQbW2VpBnodsDniMUq+MtY4lLhXOuheNRgclEGqkFmlHftPzomUqP6nOysANp3HvG9LfUTST
7zS70z+XrHQJKAqwLg3WsuEzJTHagvXkmNV6T8not6bsOhpVyCIhJvsrUqE8tO2leCDtF9YvmO2z
WGymYXoHWye7aiuzmzHjY6NZWH8i3/oqqcEIGzPtIjFiZ2JjkD09OKbaqEAbvmPrtN8rdrfvSbYE
h6bFaBcKfTUONGn4xlZP8HgSaqNZF1kmGt03DsBSbKlxOgW+6A+eXVn3vLHtwVht5+K3vTWFnSHz
N90byrODkvcuUYlMomVx5i9Kat23vF21uDWJgQpWlpQRx0BkCFVcsLuuJ9+v1yTs29yN23xYBfZm
o3sEZG0e6kDT3qkloyVGd9xkN1mDEpjRLI/4I7NZ7hUJno8jr+itwcNKPhwM2ntmwuHFSXTs9e6w
LoAXg/1MPZRzzQPMdhg1iT50PfoLZVGhgylanz7YAHkCxSsVhvVGdg8qCxpqdNxkLkKgkvFAuHb7
Ybm198lGsR6cXCkzpqw2u6f7bt1JwZOXGf5InPfkvUwz6eo4Pal21amYvKRBVR9wrRf3udW0dWiq
QZ+j3LeKS1Y6F0PrM5CWYT1mdYejcHA8K/QKM4tnjkq41GRsSAYrd7R9UKr6W1lQElwPgzqRDZ5v
vEz20ewGU5gqCpOW1HmbB/JZJs14ruErosZTnz3/aZNSWsjzu7BIs0+fx6S0N7PG6aRe22HTef43
2cLMd70a92mfqbOd6tUZRPQbMCboN2DldlZM46nGsJ7w0H7iFCR1tFaP3tqifsc1y7W+LAulEOZU
HtMRA6EaaYfwM4rjghqkflbOZSaq62Kb6/RRun15V2WL/RPE3XiYENycA7PIY6zdDGUL1s7Z0us9
48+D1yxfF6PoQysn33zmfY3XYsR0PyXuEelsSlOe1DYl0tM4H7vzTJBUqHMojfuUTJ9Wy9a7FjPr
fvGU8ZI4Wo/ze3GjAr1j6JjyrMrlk7UTk1WD7rH27K3os3KjB/W20oIXshq+lPPyVEunpvmXIpoi
X740oon1nvSlRk3Pc+350ZAX9ns7ZetJ1IV3by1J86zNHdZez3pZR/We1GtzPzoevlY6NcgjmtZL
2xbs5uNn3joCS73xMdfEn85joHCV4tHUe3eMprqotoW19s+6JupzwWc7CObdbbcWT0AMBy/Dq2uX
U/lWke+pinm9giBY8Zz3H/RufjS3WSrXrC+04g7bICljMhyzY1GXXTQ75VetJKRQGs4T8NzPueEZ
XMVV6PO7mITa0oN0X5MgGuL7X85AytrRlX6yXV2LPlKjjdck4+M3eKxHQ3s11MQCo63nCV8s0GoJ
Iq53xSYYSvNiFa3adDdfeJkyTUq9dY5a6QNYULG0oyjqjrHUoEgLZqsoZjynKOo3rYuRajWrnAz/
8Ww5SuAe9haEqKOuwsIx1jhgk4spF56/aKnnn8g8DL5C9Q2x8p10A2h+7HST035gfdfZuY5T5YdI
zbZ+JS4U9zn0KzdqVzALR8BAPxfCog8o1Ts6UoslTMjR3iYJvZnz2JwKN/gqbPW0UnuFv8y85Hlw
Urn6OTnjdyt1t01XHgnpUZBz9SWXTnAWTXLKBfsmSM5dFiS7ChhIs4pTQYZOZENEb+bBF1vK8l6a
SjtpQfEMAzVd7HbRHtsEYscwxU+3LLB8m5+OttI26Wdxadz6mZzybhxbMgtGuPNlyNRGGsZrpwev
OfMt4igs8Q1Gn5Jtzh+DFDvVcKwoDxyqkvEdTPZJsUmWPBAho+V7eevi7IPS3qXz9DbpFDFrhh8q
joWpO/VUp9BXoY1il9jeVWhQcKafOcSj1WNckQ4f++aEUhkknyP9+pMHfOXvLC17gE4G9vzSpk79
AMM57rSgOWLiaQEAqmfdSHc1JOSmzu2YbZta8ODcjtV8NHV8wZgTYN2W96qxB4IxhlsdXfJaW9r6
0Bb6uxh6lqtpeDO07kE4xo/arl8py/mYlvRnYZNOWnNyQemLqP5nWhkHn6axEDs1PppaVtFsZ4/r
iH1fdNNpWleettYat241HFLp9m8twRQhCrjyKvGpMivqyRmfaLFxNCiNKs1KBs2hissKyYzWd8Ge
HY9O06FednaVxfDOoX7jRGje26m2Ps6DteuFfayblFOd5u67dP1s1nmOuBxYiVtZctK9czOfZJPt
MYfdNT695FmltqNVsa2OhzztXbpMNRCBsq/21Zp126oR7rUhibvinEaWhPGEzYCei05t9bylnVXX
263Igyj12keKr99T14rAPDk2Vd69rBJiquqjr9xDn2OD5VQRBhPu9MDtj3OWv1RrSxADjTn1mH5z
C4tNRLeY+qYdYFPy7MmpIo+D3o6JzDylvJaykOZBW7UL78OOn/KIPfNqQu1t1tW5s5PiIOd+ihaf
MvB0eETmQiGxOOEK1lCbjLEo1ud2TdFgZhSRpSVoxmBnDzX7VpiXy4s540esyAQhMyBJLX2HhgnR
dxkc4I3pBc7Hveu2KbFqAVE47vjuJrSnTpw4VFPbkSuMbN+ylO1mMyX6YPB4ejNSHHaipf8XKtf7
BsHLGbwsgkh6Gl5crTTbx6FVz4CExm6oNOOYpZVOTodu78pm6KpN0hTDy6o1vQVLKQAwgkbj8EPZ
Xth6rIqZJteLIGL1MAqdoJUc/TT0tReboMhzCO/EogmdeXRLGfyoTOUfErKv4zob5g8pmiCUOb3O
djCoC5NqQwqWXb2uQdrT5bhSWu2BDIMRzC6JjXPdPHl9ln1Phtp4B2Kz9xVyzXt6JYfnnm6+sOhX
DUaTNpUJmO5YeeVyTIUdj8Hw1yWJFyYTL/IExx+j47g3MKjGi5A/VkOrTry2zlZ5DTd4gWJMfHe+
90dckqwTw+OgZTfQSLoc5TKj3/oUXJNC2K/Xcm2Ty4JsECYpyO7pX1r3dmsEbwSd42bVXcg7lXUv
OEGbLwMmyW+UNnS72Rdym9GIF1qTNI86/N6DIlBY57aO+c40RiqrrbYY3gtcerErZ78Me9MXjNJm
tQ1sjmH6KCeKhjx15rQO4DD0sP+8cE3QgTq0akTFRfMo6bRO8oQ1NIiDqTPovZq7/UBl4VZlnrPv
qPl98Jf1B522yYWPlBwK4qK3CSaD0NVTDrxGqueHJp/kkR0FJSeSiZ3wRhPatLeMN7eY1IVDB/Q2
m++WiBNEGJoJTGKl5WNGRflTJkR68BCOf46j9B4zZ3jDMmEOMV7ZS81hMG7yW6Iug/GRTu0Hl9S8
qBkXEbtGysvdgWj0XNC3JPeXp9ahK72VdR0Cdc07xpjxfQU3OLnCJzfVrPu93fVaNEqfwdUzhlOf
atVzRyNxVBus2C3uunMmKp2MiMA8Dy4GS+wbFLqXy6GgmjIUozMcfBrlaTDs6Q0KbO1KueLXCXVF
uLj502pxbKnb7kq7SXpudcQi0m++5LY0HxWZwGDNjcjCUdaoJCoODFtUrHSQmBMRnHbRHKqaekD0
VOW5dykzLrD87L26o3wbmQ/B4lmjDvxY8R0r23hKhED3IkZtM6a3L7ZvCPVJ+1HBq3AfeDI3aeIa
l+lm9Q/s6SmtLbkZC71jN5+TEEmkc2i8uojzoBCblCbzmJifNETVPYV5PTaxPav0SEm68W02OCNK
Ki426W1VQYLQXuaZ38qhkiB0P/U2cJzFFsG03OWB2R99i+0mnR3nWi3qy9guy6O08iwUqT4fxNIo
pmVBG3SVPMjF8WF8+zKqF3IdukEKUkjR1RY5DQAdKogdbrVpQ/AKhaUZuTJ44fNHnlz52VQGQW5u
l4ZVAWcCYePFudkbW8KVnlBHqCcp3HKzQt5EVTY1r2VQjBvXnb3jWPBtAFnjVfD6Nu49AiuUZVIO
oJDcGK7m3BkdCBP9ot2DVmruJZmdZMv1XMRQluCILiFXjVWfTb/8SqxytpWUox/GRHW7VvcAUDhz
ES5H6gy84ZH317xXxjTSEdWQ3tkS8ZI5U4kWggJtJx3fUdPR4l66PkEjdrPPy7EkH2z+UL1OretS
9bfw9DU9SW3W76Qq1WdaDHYR1vVqHBc1NbvM1vuj0PvuAhVVbBlQt2BcG6U6uTXt0WDebtaYrHoq
IWvpb8nEczbN1Ar6lxN9N4NCnAAtdXrR7XxbOOUPldfWSRbZfLDmdtrQuGt86HPjY6O15jhLBztq
aFOPqEoFGdIzfwvnPh9V25QRJSiIL1gbtnO7NiFdKqzrOA4uYDDes7Ls6pImrRkjEyCVFy4oSsHa
e8q5qFHvhy8l2RWbQHYa6bY0yojC74/LYgWk99bY9Aun+gbZWO26Sp8uiv87srBtbQrNM/dDqTtf
8rUlNLei51W4zjmrbUb71RnREZWYvtAZzWHiUntue9rAh1TIb4KeYDL2J/cBR7FLRWk7pEzQcsmf
VIlVQ9TORC0pnVYUshtDuCIRePBKGyaKONRnQ8GaGUOw7rU1kN91ObZ3nbNOP7QRJtPQlBeEcwUp
lsAYXpZ27XbDTMivBFO5X3Oyaogw1kB+c94Bo7EOrlitN2O9watDVb/4jqrBXe3qxeXkE1c6+DOX
GdwvOSzXbKnqWFNgGhOVpJ5Vpz7zvE7RwDPLgOu700uLceKuzYs10tfhM8j+YnH5IaPbIIgbPT0n
N03Zbzjl23t98RKWO6N/s6s8uEdlVZtRojsk4SesMozmFrr3jv6beO5c9V5PC3o9BGSOE432lPJA
FCIITcRU+zTzf84MReCtOVfuE74VD1ROHVXTzC9FL4e4YCD8OmeF9toqKfeNn8rj6PrqnSyI+sGQ
5AuFqW27d1br/5wap6TNFi7+vfaN4eIFyr56rUHcW0lROmgyN9PE7xDnHjBHDwt56VMpXpXO3YOc
+xn0ML79siQcNyE4qWZiFJMZJbaLBquzTrPxaWNjhZpBURc6afHR+cH0gLJjOjTLAvyl2fquMxcY
ZWoyqXnSg3uSmpJDmmc502Tejz9vNeV0uyzKJUIvYLzyTDQ+VaM1cbWCaGQ8OqYP6+54FNFErcHB
mqp0NdB+xi2as6WI9XrgbxdNui8z2d1n1PtcVWAnB8MDTx1Zkw+W3ttvndmXG9487uxqtTNHHz5v
oOC5V8oZ3+gW5saM1e3aRDVo8ezPMMQTgPBlNWuOyYuz1lWo+upDyamI4YSS0PayGlGk+rwpHOOg
rrh8gh3aAzR7exSTpkeFPab71KutK4tqgBiIa9G9pFaIxHrxsTitJT9Htybh9IFfI0+m07OWp7nu
vxgWT5+AtB5Dy1o9SdWP+mz4rPcJPrklbmv+PFcWyK6slvXennw4OeujW0sEAgIdK7FJpT440WTk
9h6szwprq2uzeJ19YyNuXLluVR+3cjBrjTtrnj4ToN0IL3KzgOUERvMOzd47j7nepvOlrxqvZVy3
fy61Gkl4WmTWnUspc/p/Kxp6w8RYpv4umNvix9pQHbN1iqGtrpXTa1jMhWeciiVf7c3KSTJ7NCvP
vBJkbQ1+qOmGESNUEGozNJUzsJusdN1ErAv2ul3XcX5JQFGSp34qSCfV/PQRv47psW92Olld9aSx
I5lL/0kTRQsjyxs0c4Sv1/5upH7PQNU59G96nXL6BfmuXlZOPeymFFq81uk6ea+NS+bjtkSXMDHr
KoKRhcm0sdQtRSFmIN2C7aoI3iaHSLYLNM0zNh4WFJIH2291OjTrna2wKe9mcm6Ofi4k+5tMdOMl
n4VmREvZ6N3BDIx0iaeq6COHr+V5FSy7oTGuzsZrx+JNdwbnm3KUvNOIHLD2dZ6aLXRs2RGcl6TE
wuVKZOAQXfPgI6mK4JoMoquXlIV07/FEnVJkOrHB+ZTSY4I9iGsE09sGldwPnXZadTcJp0pf+202
ci6Cgixop0b9Rx5R7d8DbrNGOAturjGb6BxamDP8I6Hqc/U6Dclc7uyp1EnUHrKCIELoD/K5gD4a
CFEhu7PZ0UQPau1W+L3LGTUtzJ1hV3GmCuIyfVQLE8pJurQZzUZ1ybgMUsxSu0nOYCUk1jnUHv3A
DDMA30+Cgxzl8FTL6F5QfeARpo1FmGb3mdERbF3NUqRN5KJV/OmsqXHVOt1OQo9f9hgsLmdky1tX
mLCm6B51BiX9VNQWsdewp60L0tPm19a2UdaOk0aWXcNVc9xKupLEN8ngWiTUSduByB5sZXrUXPK4
U/ftpX5EhR31k4PJwqyHQx/okfJWD3lPOpH1WHdBjQ6uKVcC/ZtWCwJk21AdP2eUrVHTw1d7iGRj
3r8oSJIlppWzPljrIreBprtXEBEMkIK8AYNQxK1EjBMBDuzWrJVfmJItbposfnA8aQbC45KR3s5l
w2jnZswW1Qsz2mUFN+jJBE3C3F0OtjH3sYboPRLUwUSim5sH7iaBRcPypgkEoV6yPHhC4emrgNAZ
QWSkjdZ3+EjGXyFfO3bisw0hni1E0heu9nUUK9me0niQABif/chi0bJ0/uXEMcjy05aCkwnoNe04
g0W+nZucW9d6qvu+jnIiruw0MePS4YTkNGSyt2SdlN5CSQaoRybiWVCWwWhMXa+MFqC0vuSQnWK7
YVTZru0YvOMSRB1t6EG02pyu+f6sL6vDJouG/Mua2gjlOxB1kfogoyxj8FMbb1Zyo9PV+upbVtNE
ncGJsJh1IyrGlItYzM2ADnvlQWVFbHJQIMp/mrscv/VrCwUCnNQO1bntmu6Lo5z6ki3pc90xHHpL
+xKA0E7JLWVH8yK75P6GbbE49Z2feD66WXxtLQhRQtQjfHWLZBJl5loKQkOFMd8DGqjjKqAiGX9Q
S5MvmqXJHKKlPRHDSPBbHbeFc2+v7R7E+KDputh0NsLyQdfuAceIjBTMF3XdPySJxTpQYu8hSnAW
UT4uE1mCwWNDpi/k57SV1k20uXhn3Q9yZK3GdaSVPgwat92W9pqSL2kCt9mEIxWDt23muXnSVdmF
bYuWeUoWcwfdp0cgwadx1stdUyCiI1FhVaErGR2JyXEhCFYmco5Aepwumcl3mBb3XQDkmfVyl+pt
8VBX7intjCxKzeWQGtVGAx08iLx4JQI2nmSX7oEBQbQSomKPQeGD8BmjeIErnb6ZuQBEo6gThDJ/
1dqsPDVW+RWbcfY441SeBenWcnC0TTAJaLOJXk23TzdWoLZtt5qHxXdosBfsTsT/9gZGQr0rp/1A
1f2uLazxR+Aln0aZgUg19RJ3NcRgRQl9CYF8mHD/36FKBIRbs+pcNaV2Ixzb2BrSQ6VZ89bWYS1M
B4aR9vL1k5UpBwhGXeF2wjjXTk+9N/BLD8gTpsR7bdxsfkvYqEbCR862VoF0pN84R70lg0TpayBD
cezp2XGMDrAc+fq6KC0cCGW72jmEs7SXb/7ModlqqLWyCvuHZdaobi3RXH1jhbj2M7HlayUndEBY
oubZCFe/+ObVqP2hY+G8zBGFDulK3NNgisizeoI2+qy0nqEC1TsgYyFjb1kvGZaRQ7t4z7SVzGz4
yAjR4EBFkNr0LjA37GwLFmNx9qAfWiRm+yuKefJne43jw8+yMc99E3z3KelhLV9XxDM140ra9F+K
EVIJcfk+MLSN0afbUZeg3tpxqd17M+BbH0xK4xZhmXdLljwQb/VR0E3kFtdSYzjqArIy8+aEh+HO
tqSKl0K7N9NW29dyQUBj1R8ehpKlpVJ3EMlbq8RrKevNkvcMihN0e6d78dAnyXeFXSNX1fKld0z4
yOUR0wywlu8djb6/y8xVbJoR64ZXfuUgjNcx+6nLwiAoF9gGP9Jm6oHf/FLb5sl0XCqaSQJqKnYU
1TGhu+JazE6xRZ2yHInVFcCZabIZCv9tttu3osf9nFulbZOOadehbs/nude5RhVs3QmVzOCZmB6k
6VwcDiX1OE9X082vrlM9+6l/IFE5j7W2PqwAUhxDFGct9YFeH7yXYJ6N0Io7p8KYaXr9s5DZUfaU
DZbtN4vhr+w07BlD831wjJ1KK1wU6azge5rsmkgzqsziJfU6+p5bVITyIdDFiZrEK5Gq+9UPYtCS
vZXLO5Jj3dOgD6UdIjG52eKakQMdkc5NfrRrhHqigf5HLBt7PRBGI8Rz5pN63NjJQ19N9UbgUFgH
YjXHkrxR864U3YkjDrYnvyniQqPoTG946qsM/N/X0cUU84cxl0wNwNmbxBLOV4pmdLDGLI8SNA0h
CiQyOwuMIF1N5Dd8nbnttZm2stSbHnFuWAc1GWDjhkTuaHQ1oiHlOU3cmfbZHSXVhTb7lskTkESp
k4zTEhnScbI8nvpF1lvvFswJodMZQpzMmhctyGy0MPoS2Bs/b8h8Ta49IpvrVJWceBCIBCUXVk3w
Wi1bzKqcx8ohgJhxP8rQ6u7x3oRaY7OVc5xzWT3ttTv39LwgqeIae7PSIiPDSOQ1CRhqNh7gL9XV
7i07sjhK3490a1tDM8HslW3kjU53bmqa3aqiI/2ynB5ym049qHDOEkSq6uVo74Bw/OM4NOUOi9lJ
Wv1dbjgvbG0nvSGNmCIWErkr3UbEarj7UkgegsmuH6Q1WfedIqGL268iv0zOBbWI3ZjvOZxATYIM
UQa/y7p+Cuf2A3AarqGQRqRTRW6vvhbnDpnq3nTWZA8KlF701ToIWb2wE6FXm2OMUs9tNaHwpQkL
oJ85O1ySxP+0fdKOotGV5rhBKuP8mGwrvxRBU5xhJ4NLCh16zPLOKkLFTBgnyrE/XYs5Lu/qn2XA
donyBBtRQzNRTJrdg8F0HE2Y9GJ0uUHMpuPfTVBm59onse0vQf7/WhP+YdwKmf//3oQn+ryzfzuJ
/se3f7Uj/PW3/tOPYFj6PxkXPOI4bybJf7Fx4s/8J9ogHAnYJ0nsumVt/JcfwfL/6Rqm5d7M6BiQ
HOO/XZyW9U+iBBCc0miOueAWPfJ//8/3+d/TH+IXE+5///u/NWN9TxOiHP7jH7+bOBHscSDh6mwP
2ygE8282Z6c03HTVtPS+0IYFaGKuIubEPnQ4aNwl6O/IxVcy7H1p0Xk1tZAmLcB2rS3y7A6wiIld
oQhJwE0uLbJMRLOyCsIk8LKdhvxV/CGY4rdQTO92wUSP3Jyn+CcoUvrNsty3GTG5sk/vwVK1ByvV
Jb7ActxWvUka1Fi/dbNtYZ1EQRFRFkkvS+pqf4iM+83CwTWQFYhMAgaBuAUq3371hstOZNL2qooa
NNe+JqtnfquRDB1smtcEww2Lo93J7PVfnqz/+u5++a7wp/xLSMHto/MFcfTmk9/+4ff0BcC+oUvN
AcXx0OTuVdKG8u7ULgOFybnY5lR3Jiw+/ZKXNVD9TfVjhkG7+gh2vASbZQ3w+2DKKaEqoEybDTuo
8Yfggd88wbdLDMgqNj00j+gNg9++nTqxhmVsm+peBktznmwFSB6AaYSuSTLAHoulcZjw7N5ZbJ5/
6m3567v/T+P54fM//vHXDSLIjcpvm3eNihnr1+9l0PuCcIehuc/y/q5AWPvFhiK9G4FtLljw8qPr
VkSDg3AnEcAdvGRnQaIhUjmWC6VSf/i+bgboXy7HupVIod3Fro0z7PeqsbXwgtaRIr9HS8IrpVpr
+r4C49/pwTzU24xSgW9sGsOzoN0xKgUsCWeudjmnmmDvYNzEiTii7XvW//xN/f1FsnBzWAHKVdfH
wvd7ssbNz5HPMGrXrtXFwZ1pjfUnc3jHpZpjmu3R146BubdWW56qotCOwhDlH27Rr/kDfGEWvx4k
nkwMUkSt31cfCidZdZxkuKZT2r4vQYWdob1dTo5+5N1uBucPb65xc1f9+p1Yt8/LcmeyfrLq/vqI
SM+Ae9Cc6cpixktSZuhTK8St+JIGk8Nh40Kv5ghrde/WqOd3eLgXgt2yP4XJ/VZQ/9dn522xbd+5
BRSxoPx6JUk3+yl18DM0ZJaeKXsPkOF3oDNJmllYvfX8wpibYEqoy7NsJvzp6HrcWAlvUxWaQgdQ
qDeG7z+kVf/tFaYYj85wrHBsM3w9tz//l6AuSIAUbkvoV8+d8p0xq/5IiGK2AcJy3w3RUoIYLOiq
xZrv//DC/G2B41e7jnVrIyVQFqfcr7/acIiGEra0r/7Qes+tQhMNsoSuui+C6TuSIOPOHhRaNlxE
lDJVSPM0p5xw1Uwe3k4dHW8zTXtAd7GH1ERZ+T9f4K8hHX99ZTw47i2QkvCgvzWldvoQZBPT9FWH
5H8epeVFTTeOX6EA+zM9L/LqAWtTs8wDHy9r5X78z7//7wsc5bbcG8szbC6DueHXG6Tj13IXANlr
Quvf67DUHQrOYUCblM6oBGW+8zojv6RI8fOwK5b0RWFXtUKCBKbnQPT6H97fv69wv17P715Gv6sh
7jL7Wv8/6s5sOW5k687v4ns4MCcQYd/UyBpYxeIkUjcIipKAxJyYgaf3h9IJ+4iSmz7/nSP6olst
iSgUkLlz77W+lbkvYST3pOf+/OQz/+WhcKiceFmBVsz2yd8/MyD/uOJgSGZOhXZwSa+4pSFK+kFe
BfLI9CQ8xonQNrlelK9DUjo34dSpnejyZBdFGsQAw2bUXOSyXht+63/y0P7t8nhUdRZTlnn9jygo
dJB+h+jozEvSPFV9RZ66nYJ6yKpBWOtPbsZfnkAmIMijDP6BujNfzb+9nJrTDPQwGJWNDvL4hYSc
/dz6VnTA5Dy8Z5gxIGJ6Egu/FibgEUaU9qLujqzxT56MvJY5mKM2oVfjOHdrPC9GWNGW0EkpIYCS
RPsx6j4jic/V6sdFl/LXNsiSdP+y1Ux4YUlqq42zQhVI86nV5olzqI4F7Zl2kftM6Jj4Wc1BxLJ9
FLb9HRku3bfWsH42vdvvzaLVGV4lOYJqLX3sjLp5+uTWzsXBh52BAhgxxgyLI/Tyw7OMNcigSuIi
a6V38bK3YuOUiyTf2HO0R5iW/m70/eAx7VLjxECuf8wTuUIeWy+dTv4AE9h9Rov6641jRsnGCK2F
Wzjf2H/7uvmZgKmUYZ7ryXEOdW00T4MhOP3JQjzErMCHkVDeHW2NCS5GWnztmo5dTeu8rTeHk2hN
ax1jXEtPzmwksqPov3TbrqcY9MyCK/2wXWAfQXSBjoNytDdOqqQj7sTBF78vh0Nb12gH4xIhTJ0V
BwBf92VVspJPrrczyqk5gxz5JGr1j9p8ji21uCLdBrqGc/v3WxbiJAkSsl/w/PTOwUaG9NoFJeVX
GunMyYRZPVghN/OTp2deeT8+PXQWDYeCz4Uu8GGV8lujTSto8ucw98NvZpuQydV26ZJtBF83GvNL
PCF5rfxSXCxacLvoWqT/F67Cs5w5a5OXxP8IXKWhP4TaEBvnxCM5YIF9FayM5kbrGNnVIm2Lb7qa
gjcLXyd6c34dwU+9/Y8vgnOpwRF4PtuSKvnhoRVtxYB3MKczuNHoUBRTcWtMnv2eSNs4CTg8R4Z0
p6lP6Ts5DiUwnqxPruFapPz+dXANMNABSHMh9kcAmuiRJojc1s8DJQUQHFcvX7P5xYXAxroZZEA9
2jRJ0EaPU3SyI2U8DEBUfhStjKaVazvlaxAmjSLiqGqeEgvlotbZ5kWo0jk4c2EKZpQEHsOtn7K8
L3Ylzux+4YxhynDFMwjgKhrpewsyOord9biFb5Y17ZObbVwDRj98VD4m3zg5vfDFPx5GUygaSdj2
/1oj0mKkSBIlAhfcsZdRMM6uckJwilC9xa1I7/P5FIg4zjm0DGOXRejYW6mbI61t8yGU7uzG0NQC
ye2wTh1nWiES6n9UdW+disZ5qazOwck49bu2zsSd1Or6mY2RvKIZUfPrpDMMlnVWU++Nq87vYxZt
qTpGgogqNXMY70eWjFUTkdzdxpNLe3U+FA2owdOFVljOwR9lcupwDBHxoR26Jla08zxAPXi9QTX2
+YvKQnFXelEObbModoVfJRfEbCEPPgbGKXGz743hG/fse8VO46vauUIae78c1ePol+3PqVHmupwK
fZF1ZnhLqk+79VNzYvqpEazWadq3Mmv0CEcN5wKL/6YWNSvWkbJwuhUWXfxqZOjeBqk3oE/WeFSo
t7xL1+c43WkPXBSz50NWjptqSoK9HYovutQuI5IRBkkEOdJJaeU7EwDvOGEdX3cTLdrYYIwNzCHe
V3CotoBxlkMGECoRjdjjHR3W1YTIzQy64TD1ZrrLqUsucduhtfPV+CPHfH2SMUe4LA+GVYLB6aAQ
ee4GaWtfvLz/kU+JD6/ARAqujVAHqsBD3Ghlb2CC/D3VFiluDdocLzaiswfn5ZgFU5Mv8laON3bh
4KyPu5VbTkeZaIyB+tYodhiNGgaLVnefxQ07EE2lZ2Gk6pB6NUjcKhL84vU32cRpHZmmOQ+VkexR
HBLpIGI81kz0Q7hdfvprr3LnsR3YA9bMZjJOWs4bHMXK2WVYre8SxCdby0l45ZQjhkvkJDCO/Lks
lJFZ7LLWdg6qVdyG65dmKW5kQKPtW5wk9i3nLLHN6wGHCCpoeFFjqG7G3kA1hJKsDIuvVtDdph0w
cb5TRlhOjm2h790NAfCErpDwiXgrCLdYLpvHcpbIR8pxjtKpvX2VpMOSEV+B/1vVZF7aWXK47kah
cmW2YI6HdwU60mOKXuEWogbeLtvT9mVapJjdbfskmRMuRwSc3/pCFXc5dPpd6GjdSuK1WnW5MW1G
2ZcrgS1qa4pCCGbZnba2stq/Vbl/33XedEQ3PNxUvZ2smCjrm4AneaGbITZ7EvYQXXeoImjuq3rV
ZuVUksnexkubHK0nAd3dWoxSi1aG2+INKiv7Sw0z5KfotZ1Wol3SE8zHkVsGEPPxLUZ99mww2mEp
Dd6yME3um0GIt76NmATSRPdyoJchXIi7VKUuCX15D1mCJhResoakuAYxo8OFSQYtPZK6JS/jG5jj
6aQAtyzquvtqVZEJ2TsvuvfKq5Mda3+xixudd1KLusoCFGW99U5fP1H2Nk92pfNi9BkvLkHpPIS6
bU8gQoroLalY/bSYYQufk55LJ4hdU1ALJvL8NuNYhdiKlL1FUTA9AcdmzjFryIesC5aY2uu7uI9G
dNFNeNayJtwhMycI08mzg2bQsVx4GDOLBeQuNl2UQeMan0FMLqqnvnixHpwC1A8cxyDJLWTsDGvR
jPeB6at9r7vlaxkpFsJmCFlSSp7r9dSThcCEk12mBof2GimLz3w9A13vXjq67t3UVvsonrL3APFh
tcicKMa7gjNC96LkVjO69N22TQeZdg2XIxyK20GT3tnNCu3BbNUIx24OIkX+sMNH2e8MG82nCBo8
ETLDngFIYRGOGAayIC6XXVOppYt58UkAQVnkqL6AwUScwK5L2TiYzVOJPwZRikzNmwgJ48WMc8EJ
AAgDW475jJ5sz9GleDSlfjsN7LJTHqCRLSGlLEwJIbAtGJBpxoQ/mWygBKLJsfaYWDLh4KeNo1E+
21pLhyaf6p7PSSBk3TJ4cQf/hbl3+QNhEy01UWL7yPMOR44r7/PeHCF2Z7gwI7yLoRXeuElqb6p0
8m4bwrYRoJjOjZd0/dLs3IVOcNUSNFfzMJpo6vzKc9YQn7xbtEF3Lvlsh66FJ+fN1abfCr65a++q
ZnJULqkIxdZkue2z7sHE91gEk7+mKJ1+SF9Mt92YFr+aCSTKs/hLzd5qqBnRnJjONu0sju5EwPbL
SAAj9MOUlFgt0omhgovYJkhv8OVrS6BaIXubFr14XnlE+hxvsDD2B70P2wX5oPpjRrt16zVqfM+p
+5CGY8VZxQSs+gzTm/oJ9hcd5HZGqZYBukl9qL/YRckcsYr18WAFBoo7TXHoruEIgR1sl1Elsm03
Ahoc0SHdVlJbE20w4NOyk5MxtBYEj0Tt2iHst6rT0dZl/Y/CHYZbA+fRHvm1s7aUY5xSYcsHM9Hd
fTG2LGxmF2xguwb3qTagNRRNcUbqx+HdDpTDW8Vbn7H8P7nSTs9DNYX0mAGOfTVwRj1emyDXck9B
5EDsmWQ/UCHRlc9RVgB5CBe15iJZdNBfeQlnPKOfjVBmDJfEHpU4IxKpFkTbopj3+/E5HTVtP810
ptwxq1PB0kwmBfuM0JlrWrrybNiUVbhrFaXmyrTqYufzgn8JcLYuIHv6t911h1TxtKvhqexKtDwV
vUUTuGPdxrzlU+uzm+HpY3Je9me0g7zLJkVbCELivvWFuOQ+0nAbU2YRu12Ip4s7RfQjza+YIyC4
AOn5D6PVu4e2LLUtZZCBWtzd5UkPDgTogkfjUOLplV3sXci8m6vief0lr9H9qqeE7uHYjLzLYMKC
Xfipbr6WlBUcIqqKvVsVzA7xGtWsPHo38St9rzhRznVkPnXlq1/Nh6whgCiJjMtrETfyqxNy40Mo
xvolhBWHEcArcKC5k71nehDhTjDcd59gvxPuPjyjXu1NO5I+6oOsCybL2lSrbzaRLFguAlpaCAL7
xwZy12NYetqZlCN3oyyIa0u0IvmuwP/PgJsQ2HL2AnA9RueO9h2oGVdbj2rQ2lMc9AgUIPTc97k8
JwF8umVHWiUoQXgYD7SO6+96q3UvjenII640xuiuoprw9GESu2uXJzWF+R0Ki/aiU/VisFZWfbHa
Uv0oKrPPF3UUoW+3S87jpkCaEXV1I5eEL+O6acyNzJ3pWHE5r6w8VbPoXIdWFTPzWzV5RBpXpf5V
9jk+mTyLkKRN5lPtlfb9lJZ3Y+w8idT1n8AfeDvWUahEjJIhM+kaVVfOW1Z4fN8RpEkKjfXoxtqK
Z73OQb+EIbqVDN0V+jUNOtg8Wxfl/exU39GRHdeqJgM71VznNRJlfzQSjxxaC8SUJQL3MBXR3o5B
YOimlC+eiN4Yw1C5RQFd7FEUJIqYylvBO2mWkGnU1o7INE3l2MFcsq3qffBKjGR26E7jqsm16ltZ
xwjmorQJTrnTWzmZLZb9nWcv8HcD1xffFlHiVQzKxwEzjRW+IPdyTmGEjjL3S7ffaCjnv6jMt+Mv
6ajPO4CHb3JhDFb14nVRrR2Tfuqwb8dmpo5iyLSvkezEqkTlHy6GYdymdeotA60gMVWEZxA6+7HP
2r3p9cOpd414Y8JIvY0D/YeSNcehOJbpJc09Nm/2geSNFdEaF4lE5L50JYvZ2m0d8zh6OJMQZ/vi
re6o5ZepS/rKPslz+zkNMdNg3GmHc1fPeeZBF0bKRyaWKoSrjqk/G2MKS8f1huaJ2TEVkIMjZ9sD
GVmnisMFRoVgqQiqZg6QcgKYdIt0WxCGxulX/ZC6CsVyWONwK6XVnrOK/0UDp9gpLcjWbdfyby7n
WHMcqKKzQOP9NpFMlysTKn61uP62WDfkCPupKdCLxpRSEIGYJ15rj3LuNxOWK7fX31oH1Fvp2PK+
o5/0VlDOSVOqzLnRaDV3ycSjUemZcWLTZK7g0pTKMqleZVz176znqIPnoxzbMD8xmE/NYVZSFHiF
/0UvkCivetemm5tbafnaJvhpFv4g3Z+t7AGqXmtJBG18lDxs44PlFs7BddtklSqU3iCDZfHczAfe
MOvpy2Z4d94xn7HWwarjnO5LgpQXwG/56O3c+yNLnmVnKN2m5KUqZ8xN1SRiJbzhgiOuPiMia54s
J7A3rg/Iz48C89dlFGXNX6iF5XWVRBRHMnsMVLIcnWIR+om3n7D8bPSklCewxkWwoFdBX9RA1UgH
jU9OtLS9iDylNnhRhhtytn62Hcr4Vg2gb4W461WmAc+pclCjfnDD6iAAKuFZjWTLJsVHRHllhzda
EqR7Df/aMY2orTQvDR/qIjNveWdBDvl+NyxjuzHui6ZtnvjauX9Um8kagFO4bpIJ/2loZpfMDiYi
ZydL35eRtunR4dxmTZ2eVI7frwnTt2snxOjBvBU1JnhTR3jiT5wiPCMJv/sgWG9HD2URVYwefcul
zs2pAxlg455vjvDmRyyvuzt6wdZh0Kx0k45SMv5ik0qBJD4Zg0HrUCTuzawr5nSSdit6UKRql9nN
9audYuRzSxsMVwqAnrN9Xzfo5ii8H7rcKtayz75oGNd2TgfDFD6Wka1tI3YfM8BvO85/oNcmneZH
MkDGQd1wiiMdySIVwoMmGzZb1kGeDwKwzM2QcGogqFZy3OYJjhOaemFCO1uMEsPhdaP4taNaAd4m
xUxtp+aORTSIYUenfNwPPbIxwG1iltbFamrA0NWYWPHgIlntzPaIlF0sgPBbF4hS1TumEe++jhR2
OHe+YTbS1B+1oMO6xHdg2VDhDHHp7aQ8hWPQrDVIp+NiQtH+7khTv/EGOIKar0vGrJlCcCbahL6W
Tpk4tkEKVS1GbBZ2WF6BAu48TaRo54fkPFUx3kJdk1+vDZow1XhZILVAfpuUGJ/ZnPk+oZaToNml
1hNtrC92OqKeT9QMdKgTb1U3VgSUORrhEoVe/j0dguDu+rir0A8uBbUFtNX57U7SBJl0Y1iXZkgf
EWgxAXeLAGqXofCyBxoNARdF1En1GquRJWnCKVeTPOCWr93+Wo4M0184AEFocZV1g5W5kaBd0ql5
cue+8VYnQ2A5BIW+aQykZRFFGWIykuoXjtbj3EedzpgCG6qWraymcRdVBXWHP6EodvSENl8TafOT
HpjZ1yGoYQsziDlfVzebOekN5PQHhNjeqasp+TbXLuH1iESng/xdKVLjLrBK56may8nr8Y79iGZh
0/MW4istL16RWCUG8Dg4FnriXXpmjE/TdSGudD50HkSoiQsdNMBA5HfLnG9va0N30O2mPA2m3ayG
IeGXJrVXheq+OZUbrC2p9DtdrwBFpVry6six2snBXleu45xojmn3eVtzeJk7fSVw7XdwYrFY8Kxl
t70D0Dm1MfkbJclvadUO99fOth84zcHNYIh0Q7bplWPvGjevz/m877Rza+vakETuUHxJ7WjYu/Wc
h9iP2rIqg3CtFXOLCLoOmeIwg04pE/NL53fhVh/a7tQyB956Yl5YS+G8QVhND/q88UVh1EKwiNVi
0uP+J6MbnbZIZ4AqGeyNY+mUjV3AYpT2VNBDpmd3ukqLWVaLo6+0/HcxjfRskIh0uWi/jUAdd85Y
nLAbGSvRNpCQfFz3OOoxXNaauIjY4aFzFFV5541lvbBtJzo5uBVf7aHmEWnCwlzWdsLC3zSpXBNa
5owrOmQWSEA/bb8bdhziKB2hgLPjxP1765B7m1x7Fdd9XoQde5SY5kaAUDrPmitSvod5AFT4kPEh
fOHZbWR4KVnCt3SPBM0LHa3v/CwhAgLb5ds0DYou31utX21zerAA70rvBqVhuVNBFgNR7/GbBfrR
ILzlsUNEO8o2OlLQUJQ5cXLUm+kmwVHyDZxh85TOE1avFPZOD3xz41dZdGtwOoArNoyPiekPj4Gt
JyffpzBwc8vbOnEDTgJO0aawvZPgUH30MW9953mSrx3qGPwWPPGf9MT/HMkyh4J66WAJI63mY0dc
NbFXwAFg3Cia9JHm+XdvksW+7gHY4H3K91Whe9s+q7J7cFlfug5xpmFqHnBaPw9+/BLiKBQY29Tt
g7t/vrp5HvahXY/mgxxRrIeGJT6OaNoBqF2KTfys87wuydl4SSDhzJStyCRpoEjiQ9vmETSfUgX/
WZDYLGBA7OfR5yGAhszsjwIpieWpawPNO5eC+ge7O3MCYKnOQRd04RKbxfKfP+1fFAsCxzkRm8AI
fd0UH1QulLcwR7JQO48aewWwJLhGg9T974Y56mdIf/a9Vgzdlh3Bv42kMXC44OIWvWqqvStd//mf
L+j65f9+/7kgpnTzOBWJ5cfUTxM3T5Q3k3aebHpSIoj892qin6pXASaTuv6Zdp2/DS1v3IlpmCg9
wsvYeOVPTPjFrM/SW3hJ0EFzTYeVhOIeVXFEhSml9zRjyW7aHuDDP1/1X24j0BndphB1EU871oep
ZoChzO2Fss9dKDGzTrgXX687Kd1F7N4yUbeQiZ577DKc/prSurPKIvqR6OCEUpHJzSfX86cOAW6I
oQvDIjgV+/tHIUrnm7AFTevc5C3+/LpsbuDS0TfCPrhSffAV1WlzF+YxECbbzTrgI7l2FHGQLtuC
mW/uT9a0SAoYBKE0jLtKb6qbPhTYYeb9wstS7/LJJf+pVeGSUVuBagXBTYTp74PhApprBH0AD0Mi
0qMAgAcvw8aijzJxQ0PZOTQ91bUXjs4rTud6k4T9K8GknIrngw49JW+TjGP0SfKUMb8Bvz+QXBc7
BnR4tIL6x4E1WlMSMrXKPuOjj5+LQgRbLBDtUy2SdCXT0LxkA46Bahg41rv+XjDmgeAbN+Br2snd
Y7M2TmByu1VgufV7iwRz1YHW/kx68qdyziOWjem2o1uOIz5qEWbZXB9q0jwn1wnPtQcmx6R8lZT5
GPGZPyxNDnBWlb7lMk5WvTnRaZ3nef/8Tc7z4483zHXmd5dHkMSnD88eNRebjs7A8zrQ1cmM/+47
ipOVFWYnbEef/by/PeuuR8wN8iMUv94HYUhvKpTGXWqerSKA54K7hHEMIXVlbN9Vvecc+tSvdn1V
AnOfW3X//GmNP3czoPP8bIRfRDPa7oePK9XYTWnOq0ZuQ3PqG5eO9uh6pxag3wY67Z4JQ3L0Mlsu
h6Epl4mj1MWJfMJm8kx7H4ry0euz8IIa6bM785dvwkCawpcw6/Zc/YPooSqiwtH72j3LFD3cVUEp
hxihit2Xr+RR1J9odP7yTbDmCEQd8/6FvOP3VxigDQgD5sRnn73zxrE44XWGLB6ytGCMA3iLuVJr
r1PP8/eOjdXjk6/iT4kQbVMDNdq8iljkOf/+87UK+6Zbeg6WLaeF7TCEUA7S/F0FY70wYmdlAA46
64x4n7vJy2/N0XusAUYt46R3gRl23Sdy6789HFwQTVbXAGxjuB++gTnmoLRKFx8u389TFRchkm8r
DjclgiIaGa74advME6KKFyQYtZtWJc3WiKKclLEZRm00kfzW4wV+x4RHK/qf79hfvjDuErcauSSL
xsfNtrStTAut2etnwNLGAWMzwmozTsvzkDYxkuH9Wixf16thmBhN/PMF/EXlzGaPzpeUHV4heuq/
f2V4SW1fRq1z9rp4vK/DEYM6CUzFiLm6cJrmkIVEohjA5W/kMKTbxKVt+8lz85eaA1U6nFI0tbbv
/aGRQstcQBiz5Z3vtHvEojnzuKHZdlPAOFSbphdv6D2osbR9GEbaw8aUl8RN2oNVRGG8SqtEYeCu
39rQyHEO5fJ7jN7o7Gq0U2ZGMdAxgro+ueq/7EtUiARikMvlo6H58GilTs9Jkvyru3pe4+hYiUuL
QQHAjDufSuaxX+t8uk1f/9oPqztDkTnhdNbxo3L8/QuLYk6/E271u4Hz5dZ12vLJUIy/ycsRlzo3
OCSicvQu4czSgDTn4LmvO9rdFBzF3RhFsJa0OBXw6sL0ebTth4AXFVZAVCsAcTTyr6KCvKjp//V0
SxjJlHinbHczJsOjwpiFm7QQ9hInRnsDPejQ62jVVnNYg1z0YZ49g5akVTTO0n38w82TmsbpQFei
WTCzbe+jyS9ef3VEfs2fsZ6BYEikeUPIz3j2w7x//+fn/C8vmk9J5QoC5qkTP67EWecmlT3wZdmy
d49Oric3EfKBl8g2jWWWJt0pKiKDWDbIr3Zd55+IYP/246kJEHQhueJFnzeKf9Mpwpal+dT38g6u
mrbXlUHW6dznwbdQ3ZRAO7VFGKVqgy7/vUws8+4///SeaRBsN4uy/zjWdCSo5H3lJHcatqR2gRcD
cZBhhTtGOMaNEUzjt1z3JDvEGK2hqduffHz7z88PoY4FGFE2UmDL+yCCHCGhk5UcpiB3Kp7Ka0dT
EfLIYgw96J0rL1+vna4BQvIJVlX+06jwmi9yldIDKGYND1BRKGyB5/SAERDILMq2Nk6dS1rEYjRH
mgl2ENHksetCQRQe6FArXW7DVvK/gC907dJC/zItWIeqB/LOxi8TbRycvG3qQSFzfLpv0hm4KC3L
GTYXET8aWwGLTj7hol1eRwRtFcAFztsczeg8TdCQjr8nc1s/UmH2Eumdemr8Kdi79G4Ov1SM7iy1
KMwajZ2cdbv//O3+eWLmzDp7ijwXuwSH5g8PV19gMbPT4i4cAvNoJ7S2FkBYjGgxYpIAxqP73rhA
7eftKQ6s/7japBWrU/6ZiLvBG5q//3S3SdUES1BR6s1g6zRymcjg2D2JmmGCaHDwfrJnmX+UGTSM
ULF67FcED7kfJeVRYpowTtr4QpxUtWyj0Ib/HhfWxisY/1zLLOxlpJu1RsPpDvByqpzmrgKxCZ4l
+5cGg1wEfQOyoVkw7eeOCXSY1/qUhXM49AEq4lBOz1cTGAcx/fGTb+1j3YpuWQjccZTqLOV/LOTC
DETptGN7DgHHHv3KVAfHVhUKKvthpLm6oEmVHIusa6bFkE3Je5uop8qgi4YYKywXSLydHTP+eFVf
GyRFMEQrJkt3/ehnt1AfXwgj4wnujGT6So+QBMJZnsfJXT16kdX/SHxjvLs+vszMGcq7crqHhKd/
99NAbTLdVejjBmf4mk2m+SVpRbdLGJQfcimHG92ruEJPWTfmqLQbI0lgx/XAeLK+zzcZILBzYGDh
dYreXc0IvDUj5tLgwfQBwffIiDxUjG8Mi2ykx2M689mjRG6v9XEe6/2dJ2IQz1MJVNYSQJRn4r3T
tg+ZzaoxOWfTxouNAMlfoNjU3kj1YP9DS7aG9c80ummMdptUeuSuBDMIICjJz8jX8qfrjC9sSjO5
xftePJk5eT9xkOExQm357kWm8SqzQOyQwivgy6w0hEWY8pOn+OPZgCOtLQym+BZJU8YfHQLH7/Mx
NkjSUQDmTnNQ02Vw5mXHdrI1iYvDrx3wP7IgPxYZ//yP+c+8F+VYSehcV3Ps//mv/7cAtf+P8mXn
1sv/3Z+8fMu+Fd/l27+bk+c/8S9vsi7+O24mqjaCyHxL8Ar/KypNJ0aWAw7xZQ6VK2/x/7Ymk6Lm
+hy8ffrvpMPP6yF6iyb6n//N/+8+Dg+BZ1nHrWNTDfxHzuT5MPXvhSAqegwFPhu66wqTi/x94YV5
mhHpMrQ3uePUByR87coXabWWg5ltTAtXf9hBnzAjp9qg92V8DLPm+d9u1t2vn/ab5Xb+IR8uguMJ
H8chFFz/o++We6UEuD00NynCzd4adbgZWVzZ6yIaRYtcMdXve1V238x8SpEENr1+k3VeViyrJpdP
WeJ8ZnKlV/XhmgT1HaXD7JDjYAU89MONcRjy+Sh/bgi0TXWKXa93r5Qb4qMilb0MfRvetTnzlCWW
kJT4psgzFnIKfCBbtlmV+FiGOZjXQJyyScgWk8sRHp/91jsq/Dkv54hH4owqP29CQVCmi59saTfD
9JKORXvEad2+96WsSE60y8ZcNCiavJsm9OT9YBZmemM0Ra1u53zEbsny5r+MtQazQVQ/yBGPfrL3
RTmlkaU7Fzvrmf7IdLBAvnEOJX/a8zR3nycF2hYIXCq+kYaCW8OiMQF+NijwB4jg4cEIe5fF1hm6
fAMYsyXMyJsIBqBdU6p9Aqbru/ACeLe1iHw+UkWy9dq0g6xeN1llqZXflhQ/UaAZ2qYb/FwtPbDf
BolphcqWzZj031NlUp91Qr2GVtFyPEN4FWyMKINGFGVOPy2onFok0lnxopUIRkkF8o146dST/Nrw
lwoozQUhs31lxj6iAA4seLCQHW+NtoQeY2d6uTMRug8LVv5xYN7jDW+ak8EHjou8LtZenxI7XosB
rUcuNXypIUG2wGp5p5GDF231bao7u1xMRlPJGwCkQ3kEp5qVa2yUJIFUAP12ym4ndVcrx5OAvIhJ
ugJEziJoxx+BtBp7O4yD/iVnUc0XHuB9m/og0HdNNTP+MYXar301deRpdl11tG2oK3BACVnuKMqf
EUNFzaYCK3mZgs56r4CkQFiBz7WSVp89EfiGvLb2K9hVjhvqyWochHaSvg7veogDs+aLmdiP8rTv
14U0Yu4/DYoDI0yGbw7XkB46UO0OKJGWXobrlvCF4wZ597IajOlbCwTHW7YTqtal3fJDF1iA26Uf
if6xbFD/L5niacRuIFncmp2pe+hJ6pzneorzR1YzKGhshhwVvUGYybLh8QvjNfCSxn6cSvqwR0mE
TLyo0nkmC+Z8RAzc1aI9oGrq7VXRoyIHz18CFI6h6J9awFbGog6n5qF0hwi1RepGSO1Tb/zZwjU8
YlNQIH084gzXOggZXNgOYberqc18a0O2QoWqZGidDi3OWB2pMkIHfR75EJR0gD4YwY6zXmwonC8e
XoTFqEfPpKFtEDX/YBEX4ZLw13XrlEDkte4hpmCNhb6DrfYNLUoHxm3Sb/vCfG8CEmSrfQtn5jYR
sHAXg5bzh72ncETz7WpqadZ6hI8mqzYzN08nbmIMeqhsDu+UTNxV6Gff9ZKIVhCpITdodOR+aupN
Xonb0hiXinWXmKLhIpruGItmLwMDtaYGrZOpv63DAmMhie1kY9HDMgrZklK2KaNSQlx81P36vk1i
ZJvIcDh0oOSa9kWJVGWRBy4lLhHdK+ox42cj7eHF09XBNPgEnhPdOMW+aGu+OEyZIXSmHtlIIwb+
nvjo4y3EfmCvsBQbKapp+5GU3Ya1KUPVw9HZ70l1yAXCnYKcNk9vGbvaPnIBAsQTVR2MTk9XpI5d
ok6714sKzaIKV83kX0hXQDOK+G3RZaMPtm34WmXGDxl75cUoUIZzQP5SZ8kt892zQOwGxqlJtmkB
iG+oS2a8QPkOuW2fc/OFrHKgBsbNVDCrSAz9+xT+VKC2MAnkSMsKb68GCL/k7sTxIRJtfYsdbc5Y
z+QzkSZPAao54so22mTFKyif7aq1S6VRaDbJynTBKJZYS1DL9DvaqsGyqtk3slpd6ih7Cirr4tT5
PhTVWzc0eyjC5c8Ade/aCOT0ynmxJu1QmusoM9Dl9KAia2bsW8vJfAIHrfsMsPmC4cRi6saHOtSq
VRp4jyRyb+BWWttQOsWDBTnDBO600olSoambbCRcP90qf4ZtmKyEPd7bpbHxadJAWQ14wHK4kIpE
hJ0/jOdaGyxwshl4eP9SyukLBE5ijKs1KnznSCv52XCzB7LxuBAeZJBjFt9L6CyNOmneCFc4QSei
5s61TTS+e9V3I/I3yCFv/ZogvbwctzVxG0cPKXFzA9jYZzGr1Yv2v9g7k+XIjS3b/kpZzV2G3h2D
V4MAoieTPZmZExjJZKLvGwfw9W+FpLpPSsmkq5qV2dNMRjIjAgG4Hz9n77U1tNAaNl6TOAe/iW56
aySE0U7X6W1Z0jKQXYpWpzeeRJnsyW+jbV8vX4loNLZFY9hX1bh228qYumd4qxty5sxhDGIm7Zva
RLgLFx/9TlHonV8h8BTCfCFx6Is/x1dS3XF6xPhBDnNjx1dFIcO2L7BirOkWiPSJZFe0Es4X25iv
IFmt25XcFZKkCInerMkOtpDAfzBmB3o2T21eXGn0j8sYZ6fV8T+joISlbXV0w5w4Jqkh7xvUln57
Z6RD9zE0xB9tshTwYxbVO9dksscSBlZUPkVWnlwz7LqySPDcSKN5SmwMqoNdbtCTFYBjV2ffpHiU
SOcMVZHN962D3pV3juJmiPvHqsEDUPG9ophXUfEo7ClosvjzKvxj1aRfSmjMWFxGcjkJqHNrs2V3
x5jjklWPxNUbrbsZm4aaylxslCEaIstRVOxHQgrs7tn3sgBWG1nc2PW3nTntW4uGeJf6e3aUDZqv
o5H5DKGj58UzFqTd/QFYz3Ke6Pj5tarJ1/RDnGJ4l9FsIQ1pbklYhBtFmpTgx24a8Qw01KaoiknN
8eaLgLTOz2U5xZvWch9N0p92vZfCfHecIM5k+m2R8Xnsaij7q94bKwR37Sg0Tyx0EKqJZ0wQ3Fsr
Bq+Nb/RiDNLKYsRw4eBhDYF0Xq5626JN44jtme98wBuvKwm4wG/KXu4+YSUYKV3U91ZgTlrs0TKC
2J5PnHr3Hu1Jmt/VeWlAMAOmPc9wvijH5IuVLx+W7s5dO0Z77JPXUSzV7VyP86HV6xXLb3Wbuk37
7itSkWZyL8gTbcAQVzvpSjLOu2ciYHdrMkNTi33/yohZG6hDg5qIJzavLph8N7Bk1O/6RfUgNr/3
5JbM8rPhTFcMPSiKCiDndECmOQ7tvNskY/OYwnFGvIds/ZJ/Zy2vmajzWzcub0nxymBGN+R+wDnb
6IzkM1NvnfjdGxKm0Mn2ovD16u65YvsKbCBzS0ZehUsyymA6e/R+MQ/9eupL86bp/ORzZadsR1Qz
EifA2WgsAe2eSN4yiV+hhEA/Fu7RGNzl3A6re0LudsZTv0UiGq66zJ9kotyHpe8dytC6b56LuR1I
YmohorJmt9kHsii73aCwjYColml2p7slafD+CYITyjgb2KNz2947PV4B8hPbDDTvJCUhAo1oH726
VF8yOadfLhBa4NNGr266gfikrMVQcTB6nnjLT4cBceuIOpR6J4f93mM/OkIgZbisilQ1+9yQcFjd
vKdB49U9ownCwj4TnsExwBb6S2ypbAcWvHjzBqP4wPgzP6FSwr5PLg5mQHLkrmxtw46WS+dcM52i
k47QlT5kh9KJpXGqLMJeL66k0B+k8xr7eHh49SgHkEuG0zEfBBGR6dr7lJiQzQBE27o5Vpg8HZLs
EzsJCvDWgOW6IdlKLm1zTTpdwfMiE9CRUZcR2jU2ffuQl4PX7aRTTWAdo7l9debVeM8MXoHtVaYv
Zuxg7/Gg3eScNUrjiD2GBOXJ724yv4tqCJbIAD+VvmqKHWGKytoTyTM/NI3hP00XjxaoaYM4gNjO
rTMC13zeaIHbJphsUqwCd024nHNsgYEri3QO8ngQXH20BdOmINRUbtWoWk40hhpu/XyBRMPDEqMf
Awt5l47RTAkV1YQcAXEj4VAYC2sGJVIVuqQujZs6ybiXkVauGHYiTWx4ZIoPs2qgX6J4GO+WbKYd
31MEEg4lmcyHq1XG9sZsmHeRxSBGFabJLB66wn6LMIJeGbXvh6N2joihhbdtpBhvCxd5B0/6SJeZ
OiAKSoN0oMDoVPY2lqyLQAk9vR+WGL8NQGdnI/U8joASBhLD0rIso20KIJoAHVPnVujkpsgOLVyb
S17rBf4PjCJrwjF2lk82BD9yBSp49LucwYa5LSmG3+ioj32Qd6Axb2CdFs+VFYE5NttLgAbB4JG1
9aC1Aw/1RnCRavD88hCZXgTZXmB06gFsbtwVIPUmdyixA52uY7dLgZy+5QnGnlBhnKCbWuU2xi/t
cGi4NOQ/a+J15TbKfNC3AA+na4JfK3TtcUJGkcaBKHZ9ZKp0a4MBXT+7Ru4+eOR3GWFRIZlAp29D
XfcTVSKTmdq5DZnWW4+EHyUPLQjqt3LWWC4as4NZNtESPcZ2hPBYd2OL60ClRij6MvqKIhOm3wKy
43shdUyydFpPX9MKHW4IL634wgpF5oLB8cYPcgiH7GXJTHUyuap9n4o6+iBnirW2szXrnp8kEILb
0mGq2InOr7aT1UKDLDGP0UiFNnjJtlkewa0tBk5FUNEcXXO3uvWIltmZ6ww/RBAdfNepabiY1DQp
wrLv0cIug9c+u5nX6d2l0fkaM54Bxt5O/tlN1gU3ZjFhW0HAYnzh9S/Ufrhgzeav+ze0qX7XvlEm
XWh66Y5ENkVwwg+jAzMdp0HwCB2MtUhPGX6BAD/DGPwPXgWRBpI+qAvqR5JTu85kwLd9f1i6zNyp
xfuCyL/8m37qn3wUj/8sx+MlkB398FFi6qkxS6v+kM0VJT4tlxfVZ/nprz/Kj017LhgHQ8phxeyV
Ft8Pg7yhn9tF2l1/iODMX/nl4N6MZaaP3pjmfzM0+4OmjdeSzMIluhMmhn+Y66Qyb4yqTfoDKWwA
NbGtcoLMNGwp5TXDg3BExLBe1t5TsthUeDNn1m92toBtrqlL2iCXPozSv74APw6bLm+KuQWEJwuK
CLKb3zfX1mzAmiPT/sCj8aaWcVsQl82I5n3x4g/TpuYtyRP969f8A4Tx5xcFWOfQVkWm8KNI0iLX
klGJZFQKJXLnxM16jc5lOmGCTE6kVFp3HcbXrVUP/jaHBwvVr1jPTZKgSbILeVIOpUIqW42XktkD
Nh4yx1iKNYJ+O9/+9bv9k1sEAaWy+MYcCODqh1vEthBg5cPYH9zCio61h6g54nPt2e/jf37Po9Nj
7mYi4kDD8cOXodNBjVbtcc/zK6FrwvmX1pj9zVf+xyfLvdz1kkYvIDbL++FVMi1MrIJAyuPOFjsK
0xmPD7v2X1+2H+UUykT+QrIH+g80a5a6XNbfjMiFnbtNp0Rz8B1bbjB9jeima3e8XZ3UeUo5kj/a
vjH/DcztTz6bTTtH8poWiqWfR42/eVWy5RH2+lN1WD1aJUbH8s1CXl0GBv8aKvxJn/zPXgbdAcAZ
BgaowS4t69+8DFB+vGy5QegRgQlbIlKy69Gd87+RSv7JJUQ5ze3AUPGieLpMDH7zKkTcJUpOVn8Y
VaJ3IDOWRy8ypyM6es5fUWJiUIn++YoIxcaEpOvZPHysCb9/UV+1YNPU0gN1l2yTHEdJeiTcYdXO
8DdP1h/XHhZCRqWQYG3b9H5U+rkZtjLcX/QXClF/kK1JT9dx+hZbhOMTJ+eNcNntKunxSJdq/puH
7fJBfjvq4AZ10crbF8kPhETjhxt0LuhVuT2v7lsOfI8orm5K3XmgxIaouUaZiMvur++aP64kUGss
RsMOzFBmSj/cNcSmlgg05ulQDZW1h77j7xDfNQc0Ev4vW/Q/mg7+e6O/m+ajeqCB8TFcvzY/jhJ/
N1ns/+vnHwPaDV+H19/9z8V6MSx340e33H/0Y/HLFPLX3/x3f/gfHz//K49L8/F//vO9RnFx+ddi
cqJ/O827rL//elQvb+TXP/v0WvJnj8nHf+yZAf5+Anj5m18mgMK0f5J8d3zrNhI9jzv9v2eAwvR+
Qu7IY41ojZ85Nvfrr3xi/orZICpIJoCM/BBl/GsKyI8MOHh0nqREM4Fw4h9NAX+WCP6/29JlVSZy
AOH2RfBJtoGyfv/8Nf1sLnNR3FkzwBOINZn6WpWde2eXsoBxCGusapAXpoP/KCe/j+idtv4jK53+
RtceXWZMTMRpbRQTQpy+xQtDPJ4d0WT+seDQ/TJh5sN93xpOSJ7Weo9UL8fz0zg6ORE6KMVVe8ka
OOhlTGE+Gu1XYhcUOCNr1sPO7SImXYBSDIPU1iJugw6t97ChpXfn5dF4idZq1Vc/VWAspzRmd05l
QyqKGmtMShkotDJAtFXSQkWedNH/6Z7zSRLhI/aBOgeK0twOlnFKqZEV2gWwRVVH/EqqVkJAWtuA
j9kqZ6NqI3rvCQflCGpRG+H7czBxxpVZR2GGCWjjL4q+sz87C0imBXYjHaiBhlwUY1m4HPqpdYSl
yU8apglTpmB+99gYg/NpGCVHuraFKbVBauRcUkz8BC60S3DLpjTxpZIP3orsaDvJshWsmJfgF798
QS0uZwy0Tvuim7ywccm1It3Cgajo6XVZamKMJdIutO2pjdEVdvJTSpu62FhRo8CXaPrLZGVnucWU
EldSEKsunw+MNpMFs6FvBZOzEkFM5l288y8BQETadwzSWrvOGU8REGoES6NFvyXMz9IbVV4mI20+
pkWoZrE+DkvGkvPcW0mKxbbJJ/6Ko+pwMDvSwTedN5GOoMn3uio0s+AdHlBEh6OB1mZbYKO8n1Ij
PpWuQUAA4ZEEDmDKXdWWxZRWB4yJhACHWtOa+PlR/v+L2n/+NXSd7t7w+rtF8PL7vyxovvUTY/HL
jvKL6NdjvfhF06DUT6gjqe9wDhjORV31r+XMUj/ZFwwxCnu2FhdFxL+WM8tD7gCW4mK8odNo8O/9
A9w6u/jvdllhXY4XVID+D7trHJHeNg+udXA9oU+1azsMRklPCFLRlodEpd3JAkr1rcNLpBhD24x/
mf57NMLsEtdfWqj8WRjuS+K4dDhSvxn8TTFwAt/JPlFZkBHkfjdUeCICv5STpn0nzDt1AQGGiVH4
X5g5JF+11Xn3SvieIykt2JQD0x5JpnXqRj2sumc8MphCxldll9HGpN16HzfS5DEslsGEWkUGbk7/
DLJAldLcdM25ObkQ1J5bZUXLAQiBx83usXyFmYXay3Sa5d7r3CW9FVaVgvSyW5z7ooONvRUrbdeg
95bBDeke5t0la6l6JHce7RseuVunIqfY9gvOozZSOMNpIRCsXnWdmHPxlZnfgs7f8a8sbaUHD+lu
UPCgB0nVdzUnfa9+i8YeolPTTkHb0VbPzaS+ZqY1n1msk+1gWvsGmuNdLN2E0WVpgwwZaI9tCLMb
9247WwdkrRhr8yb0hfvcOQRXM6CP6GlqdVgwdpabAp/alyIV9SGPY+cKe3d7LtuyvyPy8KFtdXOI
onhkKm2spE0vDKwpl8GCudeVZ8/v9LqcTWEtyyeHFfgki2HZFrlwHhslqxuG4ogMtEqnve0JPyzV
1L4MheGeWuLZMC7qQRIrI+jYNI2EB5A7MyKpybxRVWw9oWyUO9L5JN3cfL1buTPzDdiRfusIaq9w
MbL+HviXtZlAvxG33vt1H4o5Wfc0MMmXF4XD/cM8laCLA2r+OBAoWY9NpoaQ/DnnnMSG80LdTGyW
Y7yI2JjOiwljDeRR/EKGKk7GdQB1k0+tjdW3XQLEaRKNbJccHC4AYo5EBUnpvcAg8hB4MEmTHigy
bkpKj007SxZkMWm4LW5Jag2tdn05dLaoFMK64sPQRqqdb0NSWReB9tIcha5TonGUuadnjGqk8Zzl
OsoWcbZHQqk36zh2CMSXruzDtNWGdYgLNqRNTC/1VnsiuqdXWTW7lbkW7zcqTAe6VWvfjMscd1u0
zFF9HMDA4AN2M1geVBr6XDH/vI6lXp+lK6T6VBflhB0wjs2rAjfpI/Ruse7TSmn6lKQib1xqH/O+
w72EqGPB9gIFrc0I0BH9ZOHVQAdJ2DZOADYUptggVeddFauSGYjpiDuLRmxIfS33OLYuj51ujesF
RvBLTF7OdWr1SvAh67ENXEqWPQJbImoiD1xCs+bV1tROdi1GnQQSpuK5IFrTD2tRstOjsZVgzJw2
2ZUrkWSI+ZKB+TCTQsO0K9B4I+AaWp/3MIksFiXgR5ukclDIEGpOv8id3KMdNeZ3ueDtj02wCYQX
DdbjYPcMg3UxkJKWmIuir+qKmXFUFHU3qFMoUOrIjN2NlyBh3MPymd9HOARHj6YyNKJBMAnPhuU0
FhnRXYQM0yide3QY6L7d+oYUMHFX0925SIKIiXUT0MaGhnbSeKXnQpykP0/OWYHISfnZrFmHY/Pr
oMDkBi2qRTJq9Xoy7IsAdIDqQhK5Vs4tN9dCaqBsoXXUa5OFOaqoliN15octu0sF6GZKDj38XWwb
SNyHIuOe81oLNkNV2+YmGiewMFOOBGaAPLXFi6303oeieYyEptfV67z45EYmGWdTu5QBgYTesfcX
J2RQXW/9mXA9ZkZjeTfFPd18nznGJZQWVH9WqfSs3LQn3UV0L+0wT7A3nQmWcxot93VvPUnaWg90
xOcvjfLaNzXpGEuQK6zDFM3645+XJv+GGvN/kc7S+stzFoGrzKvpmvxyZrvEUVz+4NdDlit/Atrj
Q5U2cZ5ezlL/XZQIz//JA7cv6W7R2P2l9Pj1kCX4kYeZwXcpZmisGJdi4letpbCsn6hJLI+WC20d
41Ky/IO6BHkkJ7bfHP/p9uKQuug2PeofDm7y0uL5TXNF6amzNIexLU829JPIW+vSC2BkMO6o4tTS
j4JBsMH2pAWRUAnHJLohprO8kbzmvMVxE8mvgzlk8bb3hRgCm+KFqGfPiW2Eksuauzw4orofao5Z
O6Np0CUi+PG5p+d1npNNvS4Vnv1CIa5Y54Zdj8MFeU+GATygCUpbJjC36ZRe6wyB9SGaOre2t1Pu
ruCM14EW/HbgwcmfGY+2OXCUuit3Tif1d/g9w9cs7lgV1MAoJl2kR3A2gqLITz+BsJ4fu7GsAvRf
cksv7kaMTr/NS5azdEmf2Y3qdwEfMQTlVIcyXt4M0EFnxGaIYWLCRORkbJIhz1BX5EQOpg0cw5JJ
MuO1s2Gq5pznbh9IiMI7E2bmkQnj2e3d4sbOq9gLE2kHeCzv+mVNw5xNMkwXHW+nYpiA2XIWMhwF
s44KLyoRezJn/+SSuHcckqV7GKfG26qJ7DSKXyswF3fY2e7wUZXmHJoQ7WKPVKp2AjCq6u+mWO4A
p64o12MB7zF9KrCO7PUUrztJDOadWVjErZHS2Pls/U7UtE8NUcgMvuBgZkb+JmKO4DPMOe7Leu8Z
67vtJeLGAIC2tZgSbdC2oazHcMesO50ecn/8vPAQ3IOl8EJ6oCSGVXH0lFtL/jXlDjikDU5E0Xtg
UzvGsSa1GRNhqcf5ESJAYnzTrOTP1kSQHyIpOXoPLc2qI4tZZFOkToP9DeqMIpewroUIehuZjwVN
0XbI1Ehx+e2BHhpXjQVmdetzSE9OyajkA3zByiQkbsHem4UmnDlTh/Zk0ve/BuGbeLdyGUDWbRUh
ca763hjxsBDPgr7Kt245b+KIZko3AMk6QU5rqtBZJSFhrVsSmOHE63gfG8R0njmam12I8Ml80I1r
vRLVoxDGgnYi9re9wx/kAw7uu0NqoZgwZ29dNtPA5N9LB+8zt60drMxpN7XtXSp0gzliknftNeH2
zXc7pp1QxVXNoILW4gklzfIJzRSDuG3dRIXon3s2AZIRM5hhOfP3ADhkCqPRvo1lbYetZ6O2VGJi
sFB6iRPmUcZdrPTYTOeS9UKdLLNYGrnvWzGvh36hQ+DEszhrswAq5BO04USuHTj4r7Z+wsCRqXfb
X/VNG3eHnlO+EfbVHKE6qfPFf/MhnB4Kd2rGQCcROxkKo+gAmIIwtLZ/SjrC7yjhGOEySa83lPR6
tzDSvXVqb9lLVFBbH2PHrlYV4xLs+Rvtx02gIuVtrJIqIanTz2vjik00VO3R1K4IAacCHEgQZ0Il
ze+IUEfe4ZTKyanE7Uzd9AyAz13UVMcm7nhgXYIVFYOpnYqd7nNdUjzWg7ZDXQ/qWq06e41j5sn5
zG0fL3CqKUp9zmyXX1mRN2vtFHtk2moPtz+hpdNJtugOND8yQbVXlugB93vEb0N/2eCR8a/y1adq
rBw7JHzXOBhOmp11osUZ6CUzAheuXh8n/YZApWK7rNmxT+b2geKGjs/lJXOgew8gjNTGQNrMu/Kf
MR1z1fXkp17I18Hrot76/PM3iA7FONQI4eBNXf4F4YH5nrvq4JYgcmuRnmcsoMBSEn2Mk2p+VAuX
hLU3umFI1gemRCSYdA1Qw2kYdr3j8flQ4e40AoK9O+brRja+fYSBhHZ+Xix4LJPequKSz40fM2hm
74uKluz159evfS950dLDg9vzG8gLLtxUrmEd1/OjMZfDUXWAg67jwk1eDB69bzF5pteVndjfZjjA
d30hs9de0kvquzV7zUcYgFUVrW9zOZGMJ+MRNO+0sPTNvfcFAcJ8HGJB37Cfp4durcQzA3nQCrmf
bjIMaZsWzN+VNj2sceAAv6dakMrUK3n2zdUPoK/5jXphuukLeWyijFTZyzWm5c2jvtbFdCIcvclo
AdEaotjCi2kh3iqacTg5htlzYpOQH0VV54996tqnWS7zftAe8S7Gw9Dm94tXHeaK3HPEpNvE1Xur
6I9QinbWuBxG236jhKwDA5pQqMj2PhmSAzINhBttU6cCZrlV8foypX4d2KhVA85B+W4tTcI+xCBC
Zxq5mZZ12aXdAE4vppvgIBfeRuBBg2Ve1UaJlBZiiuaoVIlz7u2aajqpxsCbLsLGSiKii9340Hnc
4j16fCLE++FVEloRzCMCZkTCz4zmURXIGkZQ9BWD4bvb+nVoVuLB7HT7ib3ED0ijrA4QW8ptNmru
bslSPK4EfuKkLw7+kHtPSMXm0ErW/jOHEXKpJynOXTqJfV8nRBl05ryHsXikwbiwcDvqOxrA3brI
g2HSklsKzZZFg7cfovEsuhlF589Rz3bYcGAlolugVHYxmSk94CmWKRquojKCPB+25Nv4nK+TJ0Id
icAjTnij2/4Eaoham+Rdz5o3XjF5ezRC6wb/63vqpJgSPUTIBdz47wNYno1welJM+mhCamjKTWEu
h3UULQptWW4JBatC6fmBcLTaxTjlnQUVzII+5Ir0ERcLQTlz3tVqWxUJy6ArxWky8A0Y3YhzTWR7
PJ/edjSbIz4/1uo6QUy5VK/E2c9sioMNGc5DbqvBWLtRS/iqO7T3Zu/pwMZJEsIyUA91Jy1A3Yt9
yEvspBuBaimMoTyGvWHKNQRwWR0mz/TvIgJHqQZVBslSW0cgyhozRYMZbe3L4sYvTCJFheDwbi7C
QCMSdS/d4ngtSux0PKpU+jR9HUKc45ptxFusAbhJ9C2FqvUpskx9bVRDEdS5g3u1acq71GjrYG3b
+GiySW85UtK7pkIeCCEc7X0nc+5XZ0o+RegKdsj1useyyfHfaVHX4ei169cK0etejm4Xzm7XB+sa
a4SkpXda7GzapTPR8ynOiyMJDyYMyUweNOvVN9yFDbckuqMMUT63aZxfmX637lgXzeNEdwHk/axR
JifCL8PVYZFJSOlYQmtYLPjEqaSRnA3NQm9a6HljeYl/la4yRlDIybUp6+a6htsdgqcvdgR7C1x/
RvdA7BfZ9jYVo6eWOGgIHf9Ka2DYZIWVxkHcyfie04EOpTut22rWyUfmolLS1Zjt2zYBGJ3QG9iO
i9lthrJxNwaVeggzYLlttIVUOuovJfTMJCAXn3Sto3f+4fzW10OxHVrW/wkI2NM0L3svclCQpfT4
ASKebM251AOI8wEf0vsGFszYC49s2ga1dprbziHNIrScUaT3s5khI9aYMMKkRl2PdQg8ehZ99yGA
br1CSowt+WcAiz1AsbS+Q9LpI8Csn9u0y7dNYsynqsuTR5+SMZQMDYFvuNDbBwpQ4pG9bQZqcEu7
7Ds7+v1qgbqM2Mo4IUPf88f7yHAShiIZ4BytrfHQdewmkZ+Ud86CJJqqhlWNRtNL4Q+PGaU9iPL+
m/THdxhz1F4uyci0AInS1iabWWyteA6w8Xe7ycregICjl4vJpC5Wdr+1JAl6bG86njHifklCXtyR
nbZxyAx32Dhj5Vn04PCSwd5at9Mgr8uKbGnOIuW+mtcsmA2sbAzF6Mw2fqHOmFptMIbxQKkMiJvq
e0PsvN7NFesoQwp3EwvaValhvaqs4PNlRvU6XO4IivjTglIERH7tHyInbe7mCvInukaalEnOyD6z
orAr/Ok0Qjgm+G55WCrlHZy2RfSFrmAz9boISVuD0eu9qqJ/yirH2hkyBy88jEjocw8BXBvRGjWK
nId+be6FpKYktuvypX7YqZKbtPXG2xjlDljR9kND0gvMtkN13YBl65GFPlgYF+4mUREaaqWedVqF
1QQuTEputjF67ttGNCEFlrfTVEubpVnbY552zp6wUVCOhf8+jTh3cm+sAsfhe+o7FCoTW92hsAUc
SftoC9WeIgeXHjIf72aCmyUccwW6XsYnXKxxWNRoxBHU+Dh3fG/XiI7Y6LFf95rLSF483S8GO2NM
HgNB1dSTWQhY0rhHOSle9FCRzxvNd0s1vmJlLp7gEtBMc5r7XtjZY+xY1n4i3fgL56p+NyvjW4uq
4uTbmrVQtjfGDJjMqD+VstqT2BTdoB9sgqbJqiMex+Vo1nSouXHf8jm9MriuL+gb3Q3lOt+jeZlw
pj5o9anfMJekz+QSBuxCOEbZV+R7d7AsA7Z34xDNOVT36MuHHUO7NlgiXHU5EPbdhCXkkBdrBKY+
9vFcxZRn4qtESnot/ekSYSymjyhT3bOdmmWoytTfOUK7B9avmM2yiZ4RygFwBOm7Xz03utamYAuL
FATfWRWhnVLzRFxMDz79rZZgn9eld29SWM8NqOe6R9k+6Gt3YHxXgfi7xpdZ0iEeCeZmcQ4Skuo3
K+F35GQs5b5rZkagJqf4IDHWb9hzgDTPyXQ3L4XYz5dzKMWKtyGvweXg3Y5vDmwMyjdrCQswrP0l
WLwKZjG8JRO5G0hBMEQi59l7qTte1TzYOm/ML5AcysAlFuWUuq3D/b9Q6wzO50UXjBOzmXQp1uyX
Sshur9tIPha9NO7iaXCuEKjQXJi1oDD34Y3HS3xOq/xualfIGINn7yqreCGgzTsop3HDZlISkXM7
HfWEIF4lrWbZgOC485Y5uuXTpdu2rz85a5k3KLq1+8Cw90vnOXjpvfwyb2wc/7aqqnWb+lb/Vnv4
7LB/cNFLEy69a1CJwBlsqc/oHK+wKw7uIIxz5WVRqEbOUFQb/p1jF9NDrzB8QhxDU9/U9nKf1AR6
cBbOD3WFKETG2XjFEXXY1jKWxykxCRTpdP5IhFB9b1cL24DDOnvd2sV6KIuho0Hq4o+L1PRtuUSe
22VrHcCdxQ8lnlAYrarazrUjPg+2Nx9qnyyBomPMX4q8/WK0TnNKR5FgwsuzeYc39GKCcZPnPsnu
EqO+djj8x4nxFRdC/6RoZwU5uNAdHJJ+X/lRu19n9yltC8S8jG8+06Ftr3KA8hvb1OlLi6v2aswo
Akxzfe2sqdlmRbTsxw5qu+NWHxhRzXOsE6wPmnEy4UXzgaj2gWqCMUsCQC70s7hnuGHGWxdi1Qa+
6Xs92z0S4uhtavtxX3Tldcfxq1/7+qaTc3UnvcX7HnmKAVccj1cgQNw7QcLhXqYobDfGFDdfq8ot
rrh0aSgL5aC4s/zQMJL+TlKM344ctg4omI1zQ9MhQE+CldVtRy8UHg/L5RpFUHLASPGG1kryQPhm
CEDADZltYOVbsja7h0I3H6aU3ApNNy/ACEePupLotrtWfMbi5AQGqnaY4FHJxJComziJGy5M0p4a
yqEdqFBq5cxiXJND1eAmtGd3Y+btlGxLvAj72saAMQ5R+ynPxujT7Oc42JKlDOEcOF/rhTfVY73s
6XO03sFq2vJ+pazeVokpnryB40nSzUM4WjLfk7yVUNKMBhGt7LZLbgA1NS4KKrpj/kwziV5Dce1M
RbePnSH9XqwpeDqJk0wTVH2QdUmGRlsuX/qGxceIfbr+LHzOu2cxrmrqVb0qLBXbrKnGw+oO6oBp
tN4ttG0+F8a4bAnuiC82qsH85o9G9TyopofHko7+PVFO4A+AUr9X/hBt3QmS/YDl4QOwSxXG+RKH
dabmDSDYauePdGgsQI80UObmmRZU9DZWWf0pQpIaVIOsr+IGtkyMLP4ddPyLHZOzoeO0PYxDT2GD
Gbj+usyzc2/NBlTzOZu/qLQZWEIc9Tala3JukG4ecHigb5n14t33hAA/TH3EIlwDQSI6gIN2tRD1
i6M2RHiGlbZhE6oTTs3IWyoSTJzaVNd5zriBeIj0zc4141y2ndjbTFaZ3Q7dKkOSS4iX8voUPEeP
oMP2RL6c9eqnzT7x7H6Tlh5RYHgPnUb2eBGSlE0nMycyyXxytCP0zzwHrX9TzZm8p9uWX5tNHr8W
VtsQAyEAS3d6xTiUqOmlNGMjjBb2/46e2yP5AtHZ90YRkt1h7Sw/ZuCepk0wop2j1hPiAyBXubEM
eEVtPN1apZxPdUSYKmkO6T4yW9bGfL1GHx3vJ/qN+FXz6E7wtVGULv6tNZfm/2XvPHYsR9Is/SqJ
2TNBGvWW5NXCtQjfEOEiqJWRRvX0/d2uQaF6gAa6lg1MLWqRkZERfi9p9otzvsOA0/GQ5ZTtpY31
+MjZWl3TwgAtz9r4jtdjgNOXDN8+hVDbJJ+m8D81W3+yGK6etbp+G4z4KTNX6qFRHyPdntGd8pgA
6PiuKnwWKK8+0HxvyjLmpzWr5MRwsXzGoIR9whaRXrgvDjb8m8vVDfUl2RrGYAaTpZuRwduwMRcR
YRnuCRpLMdeVQuAcz7d1niyston2mFp22+3SHscmGZ6k5vHY9MVlTBPBcVeuW0RAyPphMxxZcY0R
m+nXpFbvTed3YWqrTV+P24ZuNDBifbwYJEcTDVDtecFXEim0+NIOg4hWhtwn4lLc/WyUAKjERLlm
Ym1LcGeHIh/yA8r3Yb/M/bJb5FJGul8cGxkPF9ok1A7GbH2Obp7juODmz5R4MJtu2gOk3lojzizB
Cm/XytX6cfRWPjlFr23WwmI0i1qZSqHMQ1Mazn5KZ7j8A/w3J7XFht7KZ3SvistU+8xeq6FEhm7X
dJF5/q50NPxuaun3+Y21mXWakQf5Cl+QK8W/c3DWb/xsfK6y0oiM3sWPRHBE0A2DEXY2+PrOidOH
cWB6oE+uFvVmf1kTKvq+ZHzLAjo5+L3TXAjz8reunOijWCQjXOCzR51JQKqhHc3//Ml4HJ7nenn0
a0rljKV7QN1J1dd1kuVkHQg/JSvPxocE3+mI6GyOepdIqilvDqLJ39o+uYyt9t0S7haB8Bw3+uJm
V0JfH3RsamikBrbceuzuV992Ij3xqP5s79Nzekm3Ur8z4oEXgWyVJspLD4uZeGGLARgDHGjnmfkv
nnXcbsJ8IOWcB2CqGEmbetjTToT5in+81ICAFeQ9eQGwu7uUlzu0RJttUB1UB69yzwNu8V4079Oi
28FSurTBnRfifHzr86zZ0D7EAYZ5b9sBiNvamOfZbqx6xHLiYuXN84wWMMBvS1Sd6RB+hk3QlGwM
wL7iizRxfK/VnG3wX2+dEshOl8Luhiok8I4W5rOr9b+Uz5hOIBQPEw0Z3WDpp7gp4Dcu3hRVqdef
sIu99IsPa1NBjq9a/T33MAsqsxj3jvKfG4eSqxvM+YKarCdRTEgMmK15ROD/6Dot25G5HK8lk3GT
KYDWbvxmzrZ2vWx9MX6Mqf9kx4xE8ibfcdKrqBgEXlKqE5KUCv2Z8jHfZf7XikSI+V3N0Ff3n6kj
35JsvqPRuHFQm/QpU/gZ2edcCwMMlNLd+mJp8DBiUAN+G+kZqYtyaHd+t9b7yVTp0STHkBuz5Ezj
kXCNbNottzbAL+ttabXf41Ad0ka8xB3anqbQH9fYao55UuVnQOBh4ht5JPz6N2wP5ltIh7kE4SWh
BOoPhWlTXsRcH1rt1ec1z490Sclxwhy8E5rxVRrtc1Jkv8csM45Jqxl7LGHlvvJLNkkUrKdkSGxE
mqI8E7kjCW73pn3f+CMBN6t/t5jiG89h+VToYj40GiITO23bB1hQBBnWaRNBiU9Dmnf5kKxi2dW1
+pXNXCPnKUEBkD5zpE+HskJiapZq2SEB4rVwmuSjnVsjUg25Nave5yF11wHzIVJMWBe46lDl1NWB
8IVflTLOPQbb1cRMCUbwWBbqjjhRyNB2XGxJTfy1NNYDn/eBkJuNDQ/T5LkLzKXTN0xdd32RPeEH
jbBJJptO1fF9lvIvjao6ya5fsIC1j2zaHs1ZbhUG6JZMp0oIjItdvDEqorfWrh1OVjxEtUrvlW+8
agmvejsfigIMyNqpb6IJiwjeyWeP19HmbRh5NHYTQTut7h004T0hCC7D0aqOc58cbdwjrmXCmy7E
/Zw3RsB+TQU+E8rI0fVj2fSoSsvOeSVd5B3aO+VvDepu1u7tArSG0T8hIVnCfjUOE5tIHHB406EQ
vutrfk3jGRTdEHFFRSDKXvQUFSpV7BZV0NU0WiK/lkUclB8v1yRu9gSqQibwMmuDnzBmM8uuS2hZ
NCXz54qr4qhJrziO2qQos+J3+1ZZQA65xg7sIAcFZtCqpN+Uy/yrSsEMzGt8EbQt9qjrG9nFnA28
R6UPSaNt/LuEBcLW69xj4qX+qeuhbGOart03BmJ2QFuYwZ4YpjtwOadupY5zaDU3lTNkW0YN7bsl
l+F+dq38qOVZdvG1tWWS4OZMUx2YYKazY86SHVLyyLaDKEfeXFcRadfl06fVUbD3M3MXHvK6/J05
Nt06dTUZaKwNzEXb6L1sNzOlnNYW37g7rLCCh8VCRlfR7K/JSP3FTrfSe/Z5jJ7S0XI3Jt+M4/qI
T3yT25vSxIpJOejlxgadQrAJw9zRfco8AJKjO5Me3qsvqyiYPLCkYmYR4Fs58A0So1Njg1+Qd3VT
Izk0bPsopurRqJyRlQYYBbW8WnF97NwC07Gu3ztqxcPkklVSxd1rmar7aUSWsqLoIuyTCRWWs6jD
3HioV7lEaIG+ZNIZNOa62o0g3J5VM97MTvnjsDoHLwaSojozDk0k4oGy1geBkG1TybE5ypEQX7Br
7OONX+NADPLUtVB5GM7jwSYrlm/UJUomqDKbwjVxdwuL0cBjQGumfg8yMy6i2YuvRZU84i2OzB6J
Vjogeeb22Y8p4CXwONtG2R+9Z3yoES+tZKe4GVu4AjIfXpNGfaHQiaD4s0px7M1oJRnPsXmfqolA
RfSOQVnqX06RVXvN8QBzgv7ZuUXqUjqIDQmeHarI8iSHMUrU5BwaN/+lNSwjQBtRKg5XqU04wtMO
sGffPXoxQBXffgR2I+8SVIiRjGfnLBtLRfHAeHusuJU5Ps2jV7shBtImYgedHskMt7ar0TV7Hwsu
s7iKYTqKxbPrNFUoEw+ESN5f67awL+mQnfq6Vxu3TiBrzne5xWOo3y4askjY9BabqkFcmPF2jIUp
mQCxwS1EfjfhLIesBKc2d5ca721WbMEdNJsUa0KITjXlrVuyAxp9zLeOcCONtiCIy/Fsl9bTuEJ6
mO3poTNRjOiu/tr3uY4fFQyQnTTpIRvFb3NmjNFUlwFK62YRdXnRE6ukAPXL0LBoVNzFpLtBRQju
IaGxgyY75cw9zdfRRDle3TdJa5g/q2jjLoo7tveBs5YNqBwCMAvSKlYUuS2YDfPCTpYkNcMeC3lA
aGcY566VKRShUnZsomSiafnW7v1JRszR5e+8TUvm9EO/vqWM6uaHnlFSG2QMI6cdvzjZl4H+swFf
7SzpPfc7gjjgS8uftZg9uWHV3jKvr1wXxFhlSwApMb52Acf5BiKsyArUo9yWmnFG/UFB6CxuCnV0
SszrYFvkvAmWYlTTPPdFdp7xDqvHUcY+hWsCgiBSaJTqY52kvtrirdIY3ts+et/WJL5x1zi6ZNdM
ylGhndBYrst1mmN+uDhuGGkhaO6HKPdyuoXAJ38lIwkSoL71XqNf1Y/+YoCeCfLZMoYNdY/j3WWI
J3iOST1xiL7ylmgy8mwMyNb071FTeMRYG59zZ997ksw5tGwOGWp1thuKfnr0TAstSN52+z6O45zH
SSUfOFXbe63QyPOQZDyIUOAnTUK9NrwDQo/HdXTt5yop3hPpbp2cdObUINy2UuM2Kcx7MOnfZqwi
DQVORa6itB5YnDfHRPPQZHMaqvUVMr/n/RmlFLc/f3ROft2/TO3gcMCkWy2Jv1JLGbuqdHd+Lnft
SA0syzM0JCOKkXYGFSpXViGEjMdrxtTRFVuWF+WhH/nFOh/Wg1FBSpKdj+zHHeZXPBf7Vs7NKR4E
zRtl72mqMHBU/ixOFZnKEXpj+762a5PRt9xJjYy3fvaX3WS2n7XmXVNBNJ3IuuPUUuPRHcHrqdZu
5rW04eEmnKMOCb+hnvKGTINrvMQQ0wL4PM6lhDUcMb1ckDLkMVlR0npbZsSe2rS+tUPx3VB0RMMs
d3m/xnu37TBoDH4dIqDN3+rW/xaLlx9Uo66NK4tdM07P6ZzNp5HJ1wPWmHJjT67c5pn+gQ0sDbO0
55Yh9pXNwNomW0K2FRGDY94A06Sh9dd1a4Eq281pf4gHqEXoaUeaqo5FBDG2LO3MPSko0AIX0W4s
YyLij+BUqgT3XaU5nTLBzzdFKlmqdpWEjvBJKDeAoaJo8C+eKx8tuH/Pro+zJceg/oCmz99PHYmp
LFc6qNFlATfXTzZ+ZyMkN3sD2ScaLyl7eomcTW0KIg8hLEsK7lktULKrD7ztzF0975QhpvnuWBww
3F83kIun9c4jDSWsC9/+T0Um4JniF7LfCvQpV1sj8qciJ6kN0x+uEt14WuequvhFzFrXR2SvXDX4
kV3l82tjmRXFDBqpIwtvtaC04LMHadMsNuYaf/2NPEx8ln5pNw+DT3MomOobcNeIV7v3libvt8Se
60c7r9rPlfh29CYjP+jZKqu1gShovRWZkbFhbCBze0T4IHpUyPpZcMIyOq63IysY+ri4WIDRWIfV
5xK5YNjpzFxav+0jwuu6wOi1dU/Nkb/mRZuieUqno+jj+cgBRmEN9adALc5zsCEVGImyVAZVV19P
LXwaDGOQRAY1e983A1gfjsr2gTrF9RmSR9RY3XSck1u2jO30R09V2LBSzblH/bps2UnkV9Kf6se0
rb+ETMSFl7iGd1WiHC6qB2Td7UFKzXpiLbJjdPxjy9yLNJmfndHmKFxxDLQQ2MnjNmItWm84BNQ2
6TqcPCf5MMvmhc2jipZs3ahO1w55TIsssuxxLljkWQuzKe5hkphM7afu0BigdA/7pdnlom7CuVtR
UKfr1rYR9Xi8JJtKyxfFQ15YkYFCmJvZAe/q6k8jEAe2bsaOzVcbCGs6kdQkDsKEyBETNhKO2bRd
vYLPfoL5cI/inMRIYFJU06kbIDNOIhuBwItoB/eaOBXgdEPCvGpyqYeuJ4aDkQKc61MhX9a8eAWB
wuWtum8aoOERCR4qh2Z6Sjl2V3RX8/zjuNYzA6Jsq9i3sKl/TCo9DWMJq6pV0zMlaB5ADyESTxXw
PVT7tvoVkTtWOR3jXuerMQZ24pMDo92HgTFhQgyW2R/yc2LbEJW0yX0xAfVfiAUstwgZSGfxxSZH
BwQaeN3cRvn82cy3PLBTqlZOswFyoQ9nN+1qa4tC/FPpnrNhTuQdMBbqV08RDDDFPGHIr5vnSXpI
08yEtI/cdvYm6oApcIZlCI21MK5rM3wQszFdFBEGuzLvMWwALjmxjOyv5txZwajX3zXPY9QCTjh1
EtlqUNXJj5NmKIW6zTTMWyb650Xwpvnd0zRifiUYh6u9G8+u5kaGj5q8MhF0mMNqUIzD+2tMkt7Y
cfbUP+DSNKfZdiwaepQ/rN6PvjL2UOojAV45qnoVjhJFRJ8bT34yXN2qPVcC3etaNOO2rRIEthZU
jqi0XEBaqw80Mpca8h0ChmyUSpGsO7apyWRE+HlIGsi8eN9LC0sDgzd+XoRfmb+8Yk9qwtJNGefz
KRV9liDrBdJAstkjgWnwjYuF/RYWEN+eUc9Py8pVb99jUilOZW2z02JjnoHlPGkFcGXEoHtWdTP2
AErypmFQaRY6ZsHC+1Wm0K6sWfsyjeVpbQEaDozfN4Ucz9OUa1tttAn5W1baQ9uzfm7D58O0uj9G
PlheaDjjsCkoFYLJWNdDzYd1iUGd04H8+/L3/6HdePyRg5I/f+E27v/aMpX5PeDw/V9gPLYgkPz3
xuPHn1Z9ltnXX82fvwZMyOCUkuZf5fG33/4PebzhIYE3HUPnf/y/eUMK/8OyZxh/45dzyU30TKbd
+Iz/adnDtswbCtmdpTzzZ9NAr87a/cYh1uy/dUsX8IlhvngC+fy/I42nfP4vyni4LjqkY5fITf6T
zKHN/8e6JzTHcHLJ0JDda2QmzZJc0KGY5plzuqvPo9R0kqvXviAr04dydpzFLEleUBmeXlMgy/WV
Rkr4ukxLHk0x1qYoWW06yHpsHIRJ+bKA6/Gb6mmpKLmDmUVcw+GE8hzc7OSHZcK9tWmYmxNFiTX4
T20XutwuhrKe2TE3LmoQV10GyI0IpHRzNUEk+La5c61moYefB1QcuYvYiclAQkmJ9Ko6qLE3ljfq
HaomY4E/Ho2kIDsRKmhrL4yGrfZoz+zC21yjdBGrjD9Yoa3E4aaqTIK8rSTQ2VU26NPZ/Y/BjHIU
5FBt36YdC0W7I1QLbNBAHsscSys+K1e4H7oDfjWcTXtpgxwv3OtKt/jeScUQNOGcvxYMkUhnR0H2
p2GSYwSLKxtWech/D9OMOi9Aa4ANiFVUszFb0Xih2ZKuvVktio8NJ9aAdKXJqI/APUGKI9xd8iNl
N8mS2WkekoxifaIFRX7LUjXerpNNJwrgFnm/YZCAzaSESn+nt0ri2DKHjz4by4ro8tq9d2JHXrlV
AEZ1/YqbCKEjp1uJfweXH85xjQT0Mv8tfSmxkycIAXt03DChywlbDhMPuI/miMFQJ5raQosDyY/A
DE/NIe4paaBdcztYf50D9qbznDx/nOU4OI9r1U3ZPmNf1B8oItyWNJ28y8LKEoAMGcGqNVoo5fRN
Bb0Ms1A71kZIQY21ErvSjbQ3ClBuNlz9ZWMnw6rtsAFyMxalr4ZzRlp4tU2B6+IccCSMXPz/dXfs
C6G9d6Wr5TBxcmC9CBIyphOa3yLyN5zO2KB55MJKcpNOspotFgQ1yex0s0PHGrkyTV2d2ZpSkfSZ
SdZ1N6Mo39Ayz3KvVRNcU5dNgBGM7ZgZXoCdI9GeG+j69jZh9cdYmo40J6hz0t6yCoPTFlGdbQXS
yZPsnLWm4T5mit36i12KPI3mdlgm8igoY1l9jUP2TGbtlF+KOu4J3nXH6pRlgxivCcKhCVaeP0yH
bpp7b4u/HmvKqAozJgXeL6w//L21ZgfQnyCNngfI3vYLkNLIbUTTPtgTc3j2J4vItizSmarOy2Sr
iK3bkIEo9OgmUVHz3VS47rF4yYpIpLKWKxVTTdTx0VyTxo+02NaNXeov9h/XRgEDJA2RyEa3q5tU
rMhR6iGlLrn0Ryc1EC9MVbqfEcHlrBiINQ49FhzyksRUH2EZq7a6CuyK7TZOMLV+E5kAYKvSYwVp
zkBNHqp5rtOt3SEg3gwxnpgAFm1Th2lf6gNj9MFJyQe9/SokzyLbmxZzyYsopx4cgi4RoAiDk4e1
XlOmhx6ZWLsv4Z4Dc+Q5io8yBdK5q9d2MsK8RzQTusqQcUQDUZFKbxLWEzW9hVAPTnlmPVm5KjDO
QPDFaTMv3qvlF/x1+Pb5TbXbe8cYakAXpV6T/0LTIf90S2z/WQq8zVFN/fyGj5E/veqZHkdaOkIo
n9HYmbxilSSBAdVVzPmm86ujIzhu2DsXfBNW52+62CtLlEzzcCfsAcWwv7bulXQ5/bvF5NjtK8Lu
JOd3nsqgmdzsxxCde8VfSftYCtW8pRAlEfquOmUSgOw/y6zZf3I4xD4pyE0O0dTo4XhWadm8eQaq
Gjw4ffMdN4LHB7EKL2ldA9MNVMwgDaOzndkBg5Zf/qTXTB8ZwSwh7y8czXxObmhtm0zxAOONRxmr
ANbhQbRldpCel7OIqOP5dUL52J2NKiue2wGB1W6y5aQdRpnNTciFgaLOjC3z3dbtwtT2icCa7t7k
yVoeVrVqzmphpxIM9azW0CIYVkdkVY0vFaHUPxlJ03rkIF14HN2ewXQ8Q3DHL6v05zS1ie+IBUzv
pNFif88yIL5gdTa/pSqxpy9Ir4AyG0NfBwPieULfLdXgEDHL4Qz1ya5BRSxVvU17r7mqSaFbwW5t
PjdJKSmDTYEDvhaWJUILIsi5amPEW8qslgcpUF3uBlQSfoBhs+AsWmaTmnoGVH9iIHtT4c+6eO74
45k+V8iYtqtaxClO5pE4HMcHj4eFBsKIjh/2uTWy/sErZzzKrE/TwPQla4GYjXEQm2P6XiBT4zDD
OPchOMv5vmd5Y2JOnbOEBDauVeCYQ/m86rI4OzqSxi3dpPw1sAW/TP5k1FuTifO1W7qaqUo1vdWl
Jt41HSg9dC1R3Sun65lVND5zkRkQq7tBmTd2GK5k9QJ5I2eRZBQmdwyr1NvEX0sPMs+bTttZqK81
K7RIRgaq4XY3ZnsrlgSOSGWjY3By4YQdW89vEdcsNefJGR/oN/rnNscEHVAAFcnNjktNT9aAd0cR
QFqn3qcjTqK643prPUC6BPEgAwgNCMhXhXwLQv2cyUf2l81noTxkfqmD4jHITJO+wh87tmgInxne
kVDHzmwwMuPNmmr5Vda3r9KSJKY5FtKRXUKewC0cN5sfXdPSP0VCx4rUMcsQrWc3oc6cteOG8YYw
d6ZvNHivTT5ZJCx9hI246rGL2/IDkqL/uRJb9izI8j4ZKYPfhkRmdChz2XzbrqgwOpQZ6s8WwRZU
Yf7DiO78stGY69rWW8c53EU3az1fsmMYe+hQNE3KEz2N1+3iCJGx9F+ZC5YhFDNpzQycWn9GPwdz
b0/URrdsBoc8I8jIkES1rETSa5YVAZ6alY/3nRgta8PzlPzYtoJwUC5j+qtOJkWwGWQxGiEqKQrB
BelyZA+obFiveOlXP1aMFlPmFvcMXnUe/QS3QOBrXYHpw5zZKhujlQPVTsqe6NpipVVauYwAqWta
zVq+Xb3IAFO8MTp0Xvu49PP7BtP2tC07XtlQv12ngV7b7RxCYZh+ZXbpnFQuoO1Ln0yqUEJ08HaY
Oqw21CCvzNuCxWQcmHHSuVtblqKITLstLxp+NZaiVjM9WsjLMHyQsHNflX7ab/x6TW44G6dnw39L
AOKsyJJ3jSjBPwTezBWit3xGR6Ld2sw50aoXCr/prqYsYBKIC+rikw5jBcNiogIWsVmzfU47tl3d
uNZwl9sM+URaLYkWtHKqf2el6qoDJoKpi8ayRwfT+Z770caz9com/jauSXN8ozmfKNs1OLCotGrG
tFVSFlPYD7dccvwny08+qOla5UrFDKsznNeob7/M0q9xGZJz/O42PdeHhSgInI0PA/FWNFOnonee
b4hD2Oys45zqXvZa9uVZlU0GLS51lBauhzOPA5Y6+0Zg38wxmXYBj78lTg215kNSVXiupqqLczSh
pM6Gpdk5D0mfur/EMo4UXbqTfuuphfOiAz30YjCYe1n7hPiCWNr0/YgJEV/osWy/iwzizYYiikuI
dDMoCzMhzSZzcWWOQeYVy0cOg4nZLJyAhrstI1retuvqMVFca0Gi6yOedpdA8BkOGNNyPQVlhlGo
XAOPln+CO4TQrp1tBpQY3Mf3oSM0FBmi0X5Ng4wZRncFonI5iGbdSC44I8AGOcFd7jwvZavW3jy7
cuFE82xde2usIb6p2vr0U/rV+LGga733yPFYH5gDwlev1wn7LMMMvlGFR45y3R7qhwV5XhOVWd0a
3G4SKoqtW/EZJwLBG0I5+rG3vbHYxaDTmeaaq1TkqYnkwXSIdgc50aAwMhhAfGVokX9SsYBC9v2Z
TIJyTebzoCnOlb7ABEcIpzldBhwA5dYxi/4pd5bsK6tZgCApKKdXp5XqDcNE9ynGWdOCnNv5tVFS
dKGuhuKpb8p4xQLAVRGwmCne8pWUFlJgeHRC3KRodmtfXBfX9H5VhcOo30Txae/E4I2/XJNMk2Bu
ujKJVg3tYIAcunmD6zSDVmzN9NNv6BkCLVPYOfEP2sjZbWv4jf8n+wS9nH/2JIq9J4VEkwr3HDW2
cu38bMiEjpB/XD+i0Eapao7lGDKZV3e2tPp3NG+lwGHk82q8KzhYA9cA7Rvj7kqCg7Gq4qWYfeeF
HAztE4WtiZ0TT9z7KrxEowEWPPbL7BGJlVipepQNY5ygpty5ILqq/qzTPL/NeJg/3bkHkUVH3/+o
lBndlgerOrp1PbO6LUckChhPEJAkveWyNur18b3Ejfah6zfrrUvlh2DDSJW39dBUoGSxS9LToHGS
UgM0w3kZhCmnq58j5gnzlvi+o6qGrI+WiVJ0gpySbPQMqQ2Te1bdKzJNVMkruS2kI4/27QCDu5VC
vLVZPjv8AxxdCa2nKI3rnNZwH25Jlm8WBm9iBYyYPUOvm8lXX4yG3Fl9WtxRFAtxRULLZxyrTDc3
cQGU4sma6KbwpQwdzAlnkDwhYulFhCubF0VmKy9uiv2853ZzDXXiUnU2MdqFm4C1cdsIEnXGAles
TXzx1xr9BHGxlvcIj7a//Ut4sX/NYsippbReacbIrqcs15B5aRNviBNJxBsStOyeEeyCK4Xx4lD9
gwL5/6lX/0cwWfrvJ2rsxuFy/vW7/v5r/yPXn6RBhf1fiRP8/v87UgMdQUKX6bmG69gGEWz/HKnZ
fzPKchmmmVA0Lcyp/xypWfbfwkWRrZvCYuAFU+KfIzVL/G0zqnKZtsH9EwYBl/8GbcK0mOj9C2yC
NC/XvAWVgsTQyeR17BsJ819gE0TYtnZFLUJRKnukorMV49Um9P1iQGq2sGi3/a+BNSMJeTZspsCT
K5voqktwPg0zAqxtrvvWGiFPmX4nw2S8cMmN4ByWtQbtzplCgbMSaIG41kaGP3sDeB8bpb8HB4bF
WMTp6s/RzK1ws0zEvbza+lzf4psW/Q8kNzyow+jE80aNJQJX3HHlq2b3NYNlR0A+r+0cOFHMTX50
xaDbN5+F/+pryBVlkhbsoRBgBUbp2U/TlDr8ePZNt9awujuA+VQT3BuXoB0Sm4koRbyA9qX29aOH
1FBeBr/y1l0lenkC1MIKcUQVsUEfJE+ZVfpPeuUbl4wLI3IcqOHsGr3xikkqv2aLWXZcBCNDB973
is6D4CeW5rpA8BMX71y68lRWCLkCuhMkilkxYQzQ1yWj+eogxwdYlbpHxCXDn56g6PhUYvZvoq7Q
fOyr+H2yyJxK6W26scdysOJqjc+FLDKw37aOFo0pgh8yJMMS7LZ+9oEk2R1vm2X/zkwLnN/dMDHn
TMcyuWh573xosqLmUm49fqEsdL80i7Y3HGFpnAZ07bjPZObuUSd55Hd4ZIKFYxmnL65m2hQJbj27
0agXxbXyquHai56oFOHdJDku8sM8TL1hAhWEu/js4E/6AGqCgTcDR/YqmN4eUL3gjDSWUu4rx2VK
xoev8HMUDPnQI1jZy0iSFTtLz2tfcrdKPuvUoYVVcQMBqquq9a3yJOSiKmkrMjgXugn+aF2/mcnr
Ak2Drtv360hoadS0riOiGtPjzFWGQe3kOEogVGpw3m682CFQZllIkmpldmv/cxQVjBPTAQWMxV+t
c3Gxm4ufH0rJ6OHQLhiayryari7gys9s1ofr7DjMZOFvGWccGsi+le3ET4MvbyL9GhxBQMwE+EXZ
lRla8Syr3qfRXgA+VtpShJ5T79DbrfeLy5fIxHlyP3rUyU4I8V0yBqgrrE+r16dPGpm47H2zxfvK
8lF780B7EgGE1vc3f6XloSYGdNzbi8TXorE8pVPKpuLUxhiqLibmJiaeWqwT7FTKxI/mxDFeoWHh
rizGfni+TbxJkKPg8kIbMn5/lMJRetgx7auisnDz7upz9WNWZ0/wrZd5Q2eJ0u6+KPz6LZtL8eXj
E/6pMcQbmDgqPraleGCNPL3T/E54OETxaE6puezGXq9ZqM9pOyFTKOhUhRF7j/FomH4Qu8xuAsOe
EzoOY3EqGnZSI8K81uk5hFdODz7NJYvKoYLlMjgo9tlskjW9fqW9WzCi1/Gy8vfUIWsxGU2e/dnu
smDQLes49C2SLo/l5DeQTOuXgXfTZPmPBp//9uSiBh8lKXld05BaQO5AuWmSwn/oey74KG5ReoQy
vtWB4+yS28Mg+MajsuJHnSOMbyVGj0AJk6sN3WCM9XxZhn4j56FbzrytNu+1284/qzaVDyvu9hKH
GOM/Zmi1c3aJeuE1E51GQslakGfsexr5E3hG0Nnqoj1p/ooGkFeAxATh5JD1NM+Y33omWzSgDJhz
ejFFNnE7zVlzJnp4sUOfxCo71Oac0ihf9aG6Vomsv8Ae5XyM06QeGNSw9YTyY6Nd6vSfnnhfncC2
FYUAwH/ughWVTxcoRCF2lBEvVxxdr0hnatmYIKAUS6EJinVFk+S1ebOEfuvbnOiJo+17d5YTgnmJ
liZFiYTIzUe1k95iyfdE5XhPWlmA1qqctrS3mqfrVx6symeQPuTtQ5fFTk6rxpcEsCYx/iw1Hsuw
Syo7ZzNJZtNRsvbAseRTm+NL84Gmulo3GBt2IAOeXshHrFJaw9c2iiv7w8cKyfJ9ou8KCtcdIJgp
TVwRCgClbXrNgECYKspI15mxBtXlm6OsRu2bJnZPINgB2dQZcs0hzaa7kW+PwN3aJc1v9O9SXdXj
hhhHmiBk6Vi0Y5Wm/8HeufW2raRd+r/MPRvFU7F4K4k6WrZsx47tG8JOYp4PxTP56+dRpqcnyddI
47uYiwFmA3sDQXYiSxRZVe9a61lvv+xH/g0F/A9+Nas60wsF6U/4V26v9QfP2SmZLRaKyQ1SfXuB
FRgfWLXZKnodE+S0dMkF+TQMpYP3f09vrX/8P4V3NvkQ/7Yn7Nrx/fdd4PVP/K9doOX/Axa7UkT6
fl4SgeT6T2GVrtbr3ssHPGZaiKX8zv+mjpneP6CRWQCXHYGHm33av7aBBjRUGOhC+Pwhtorqvyet
mrbzO9LdZTH1fc8koI7+Cxz/Ckb7dSM4qi4SDVwCUF/LNGwaqicATMUZcxEnN0dudmaP7YZuLVvd
GbOosED7bqvwDteYqjeuNmbWVPM6DY/4EMQ5KYyegqxoxJ072NBeg7hARb25tsj5R9HBgKYxkcXl
yeO8KehAbKKvSW9O7R7qUse5hyzsu4A4VaxLsqw8AIxBvdt2UaQrrJGXcFLOu5eS/snCNntJvAoH
A4Y+jkpx9kokw+XRGBYfvj8mLJgJGpqXp7fY7JKXcELM9FAnCWX79leDPOdb0uZl4Og+vzRMINYe
Ia7AAXfDJzATRrSbFDMoDfNkkrmkDLIkiCuuGnYfIsiMI3rDIb5QAxygLIpVUVfRfT9FCnRT4u4W
mkVvvZJ+sJZyC0ZYfesFZjzYt5BDKWpRepLfhW5ffSsy16S0GGmPjXlhKOQxohwpd6ucpQzmMGU4
7/R62tEZyKrc6dA8Crdn+atlBT/JC5MPsxSADr38i1uX8aGMJ5a5qK5Z/LWK9rYEXkItnnpCwuTP
gd9MA1eFn42iOr7JWB77BTgkycJja0pnPc7AlDFkuwdE+HzH9ip7kva4BQ4FScIZMQoSqdpWRm4w
XMZKUoU9W8YajgIXDGeW3bZPGQrkXRyyX66ypwT2GWsRS/cG40/0vMxNeCqijjxQFQ7F92agAMdg
3d2bNuPrldHm8VlyrAcvKYHKeqkHYYefDUQ4JLe7FkbusfW4WlO+AM6saj8+9CFjIjj7xqMvqYLy
WxPbloM1ui4lMmKMtUvHUDl7kk7HMLfAecAl2tqZRd1I4vN67a2MJjZWNg7oKUt3kVebh9aesSAO
9hnl0IC94c83vpa3ri7tk4ihyqQEHhHvGmsHmzQ6h9ZYfynZr96GVZd+X5wrtWJue/IqHTjZyZ6T
gGSAfpYlNcZLSQSUsSeD5LbQmxa7LjGZyt10KIC3SNF8AQ3r1PCxXRJbtQeyXx5Z/EUfyzlLtlTN
0Wha1PsyQrV2VI87OxqJ+acWtGydWTUXoSBbAdWwXaUu3Sry59rLyPcLaTPzQYPY26VppHdWMj9Z
OCzBadnYNK/7hU2uSiYtrnlaiH5vSst8G/EAH9huRQ9UM40zHK+cs18tsw1C5AT/lvJT4FBUSmIL
Wue+2C2LKO46wy23qA/2maYs/66NyuW2NDQ0FdttT0siqPatC7aTFbSO9Sza8dDqKTnpBGe+6bUv
Jlv9oNJ4q0hYlefUpAXMs+VzZCmJHzSCMLce/bRT24lLDyHQsCGrabi0tOh+KUlw8ICKsSCHfTS9
dAxbVksyE47WXHLIafmbmthKhIBlV11TNnx3SJdXS8S9de3yCoV7pxiDr5IsHjclXlMmqWWroCo3
6SFsCMbJMMq/jrK3j3o0MaZNRram6dI+VmYYCK/5bg2cFczau+i5h/GKCQCbAAWzOCyr9nkq0gXC
UKxFyCHF8zOx4tLuDdBy7Ce6jIjNR2tm8bDDGxPRZ9VE08kbS7IkkV/e+qh1zUpHrrmnArl6zxzY
NXnHBkinjjyHwwBtKM0FoaQ40eaD17L7BIZlS2gv2eBxbOHUf03itQ4A/4ILeU8cifCmeR0z2qNZ
bcoh32LKP09X6GpFa4TV1Ic8z+4oRctXIV+/PSqRuTMLG715fq6j4aiBUkle40YkQ+CH3ofj1Ecg
+dvac7ZpJ6y1duY97JXbyCpC9Kb8sbNxbk5MXKtcbyg1xWsZ71qT6N8Y8utqn8tppbz5m5M8Chqz
DeW+6oXQSiS2ZkPYfbDOymoI3S5rlReBTXKZ0Dfh6Za+ZzqNC/sEZmlHO9wqXIhLxJo+E1LSbXmr
Gos8Y7quBz+gsY0euIWk2xwQC+SQE/P4QIAzQDWgoULJm2oC7G17NFwcyOhHySoDZGynEw8Ha5+x
EJEpuxlzUh/OfMHvs5o4fHzhAcegglkeRYnA/wiUWglE4DJjc46NeL63C8BZuAnswCriez2W9ISp
8k7jgCIERcdetm2I1zdG2mx0IUCcC1gxOZS27walzsuRAYN5bzYstrhEWxS7UD5pK2ooMzKzJ3ok
4n3eMNVPPdssVyQsOo732LybMSm2rp8bQZfRi9cwCArczv+0SswxQ8GYnnTPTUmtYy15pMgKR+PA
gX9NWr0n/T9+hHDhzmEs2iuLjGZBHYd3cqK7WFNytS7t6jgpvOpT3PUBXUfu1k+dI49F5j2jtlZJ
3Y4b0dQbs8LaUvt3WNjndd/18Saj5hPub1QH7L7xc6rrndwN38OlOpN9OHAM6T+W0gZJ6d8V9mLt
w9FvuJmqR0Ykj65B4QObl/cuReAgskR+P4cz50Mb4hm6jXO9xc8Io1EsZ/hIhGg5YQ6si/7V508Y
mC/7FH1NhyHaTKSi+rlFkCbPG9k3erR4SA75XvXIKaoRxVei/bTbzcO4BytXnnU5e++j47vH3Nfl
LuyYf10Fi2QLnR13ZNebrzG6Wy15iLd2EpH3KXy2QkOtPluzZo5Co1/A+TV7iXthvI4elVWQFpAi
FXYHIiHOj4QfSZbCOnSEGQOegSNDM4YknnTeYJ6rIBK9iftfkLruEZJ2Y6xezSniTOiFj2POYTpN
efpx3gDSiH5Vb6qGbozRqYoLzrJqhSCyTW0WpqRevoZ+gUWsye/QNVc1o4a3bml5BtoN/nv7ZhiX
9Ji3zWEYjVdGHlsldM9kqN3CUMyxp9j37lJYaHf2TdEnzqrAJrwzYEwHvmV8tvXonKNlfFhE9oDZ
vGaXggXHrE9dLjmoVRjM/ewzFSwZxmLITWjjLKDpdpcSIdlTmu7hZ4Ud5w+zZFOHd6HTYn5qOdOv
wLGj6s7GFb5vv6I7fLpham11kYKYr+uTZIoGnUF/lSnulmioahJmTNR6RhtbWWfkxmGv47hW4BjB
EUz5cckncn3L+MWy2EJBf3mHqUB2HsPaIRsEqIFr18dgPuCuuEtT1B4danO+aWKvvbQeiYysw2PE
jjgnwWbIXYaH/Dvgq4YklYhnpMPOpzkTl9k7U1FiqipnEpRAiuPEbcw3OMG7+4pPbOUnjhac88Wz
FU4+vlwImeliLQfGRPwaavli7M0MWAxBJCfbh2ApNt1Vj2CmWozwYPQAeDiXpHqZtTFURMuVFczr
yr5Ho8jfHCPiBa1F3QEuZXjqUpykSSfhZ5+WS0dZmr0vSlz165oE0bmdLf0mYKXFK/a8h8wjLJLm
03DQMU7O2UIbZmegbgyDyXNjLXy3PSOzd4Wq9ZaNtweoMX1JC3JzjIgWc9cOjnlq6RJ9aWckzjQn
wZZ0OF+mpGgBOiSXJTZpBZ6mj2nEpA22ZiovUdeJeuPGjRqezUnB76s7RjOZAYiTGEXTTjtB7OW2
mfv51JsmWQZICDMkmHVLeWm7S6dqMb9P7tLuDT+BjGl2ppCbomJoBf5q3PtJDlYFPk3zFFNdzk8A
7/adNEf8nNvhwmQtn9yb2otx1BOw6sYdkMyo+Q75X8rVmBlc/BkneB6UJMfso+hRrM4U1ZfwHEi/
GTse48kVKVCS8UQu5XwxKwdo3zJ0osM8M4uw2zUEO8XWwiFEbDaR2v9aTlq1D3lMJcM6nprJeJha
LLZ4hHw6EFYTIP+em11KHUwRpLDj0ie19ZKRxXb2tVSJwVQo9GiNoOrhbZpq1a48WHLNJhtSxg4e
y451oReGiVgBXKrsOUxxPlvpRTIDWyTBFW5Y/PbrEEjNhyPC4ou2jGaARMGT5lEPRWjdctBkmcYx
k4035dxTT+N7MyAbltlmeMcddW3QDnsnuY8Lv6iPdmy41WFpYMeD0IG+s8xDQr/ykNX9iakaBaFN
wfvCzbxamlnT5kWufdOUZO1scmE/mCFFB7szs488Lv1NvFjDPTEL96DmUl7iQpEUgQa05foY6xRD
HAU4Mp5WxrWxlS6b+DJZQ/4liRScRjpoHfOgaIndZPEiV6nRik3mGU94i+5Iy2+tzJSHkGTrXmfe
xk5BEbFsYNMvOc0WcfOS5qoOZK91UBV8ewA5b73W1A89zkn8OZV/m41D8VJV6j1sW7V35PBcYptZ
E7BsaJivzIsV6vgxFPIxL/g5mxqrBuS6oAihA4X66BcRM9R+vHSJwywMLI+dGyczA9ObGvaX1sI4
6KBkmG3+PMq63oKyzILFJxYMFfx+ruzXpvDJqctwrXzgZkZd7ays+9FVpEWr+XkcocjO6deQgAdd
Ej0qMKL2M5f6tdMxFmKX4x6Njnl1qbor97GjHrhCBphvFuxR+yFtX2XKBZj8ddEhOEEsGSRGhKjW
h1SDW0hj49kqxYNuxTamdqPHwAtqsTyG/vgD1oJc1aQ6b8H9Pjr5wlhWFJfIGR+yRZ9NbTFxHmg9
X+rhPIXtKfSsSzcBQq5E9+lDUnZ1diToNdNhH7MLHdjMV1OQGIRAIj3cg5l9mX31xul8hEIFJ1Lb
WM4kJyRuQ3Aou+siWCbkSj7TEDFIhhcYBufItrHm9lsevsN6FPIt75YTtm7QBf5ANLF1tkaY7haO
G1GuPq7Y68WdD8qyX2cfLNswJq9z3E5UnieHeQlfc5V+c9ClT6Yo35h/HGbkZ/o0ug02m4XuyuJ5
iiwR9M6wgznwTq91vjEWcXWEEFEaBO7F2a72yE58YN2tVzsk3gZreafgHum5TPm5hwIAT++AwsCE
p4Vc95I5OTGhYWPxN1lt+UrAgAAIB9eVUvn3JjG2BJ0E5jhDrS0zPU25uFHgWNIaoZ9IviJJaQ4k
iu2H0Uufysy9b1MK4V23uUeV48Sv+JSVPMCwPVjsbpGGoHpUFMA43k51+WNttHsMAJxfkE1S61Gw
dRdTdJtm0/OkxxDAOj1RSQi4crml8+fJBvdTd+oYD+KA9WqXLM3eW+S+QY/ZNG2/mvBDRWNb7oQ1
nuCA75twJsXWcbbPnvBRrCWxSdOJDuBMHy1FXpJM4hFy5gaDV3LjC/PY1eZOJM7Bbo0n7C6YaPvk
x+S0TpDpxd4JpzuGCD7Y2B5sAG37mPH8inVer0DeBJi5KeBgQpHPzUUthrobpL5jjnJgZPOStsn3
kI3h8tMy0GXhLaT1/kaMFJqxir829LWe/Noq94IUdxPzxEjxoW/SeB43aWP4l3FEZQQuhMolWhlw
jnqeJpNkHNL0KhlhVNhhV9znMfFmhb6AckIkvctnaCf5XV6IR7xhgUqxx8j2TFnnFzdzMfH7/kMf
xcwtDEQ3muzXk6mZc/i7YkCUYcpzXGrnaFL/RWw7cGga3zPgEbQ7WIHluI/dwvcW6xprW7RB7jgt
FKtts5l5EmOP+9Dujwy3OIUzodwvBrOZ0KAvAIWrLMod/U1bEAjXghAXIEX80hr+kZZbTFToXGHi
mWvAprd2Sg+O8A+ky1ech7pVRHYLdGigimuRR31A5QwioMfOJIyz0dw2lb4psEKtRiBtWYcZ0zHV
JvP9demE30tcPOIKr6snxW6CEHY4D88N2oKvIyQYm29su2tZsivOjFjmLzyvV6XGyuwiYHTs4wvP
Ns6Wmz2Eob/NSwnW8yGvvUOj1ZOwls2wFA8WH7jjNwfII3tCW2uDjkZq5rbS63vEY8GsEIwz8EvX
4WwOB5UjOODxTL+rmEjeHH1pRo7iSZ7KrRkBEXENgGut0PuhsugqMPaLuXwqnL3YMeFvNzLnngac
IpGf0PyHL4k3nCMsQ2Wr2UHnkvjm3ODmIRJbuswERadXiae/D7o8jtn4lqUxCcFw21GDIPPla1Pn
r6afgT6u2azUksEMYcveGC8qgi7ndqe51OeRPYeH1bKunGcAIQiRZvI1LbK7gbS/07enUju3CZrV
2S14drghQ4wmk+XKwyAkZ/cV4+Ed8PjbcramlWmResxF3q2bzjywkXiuK7UVFVvxvnplnnaYZLHD
w5OvsitPGVrujfBbFE7JqPfqvOXkaj2hxm66AulR8dfgRZjOgKiuBT3JoxLFq8oo7kH53bZjO4Pd
EcUa4s6xc0tza1qRvUt18Q6OOVq5A+7yqe8Vqc6U0arpvDrYpq7UXkyeDiNuJCS65oe6OdaFc4Xu
kclmvPfRcwmuoGdoMRTysh98JT2J2zduAPjqEE5JWa/xA9wXKdTTsPfHF59jFFtZoiYwRbcoYmMO
I7BIqlBivPA0F3NPmZGRi8eCTq7cRDWsJ3Itay9pbEz7Q1ziXFUFFWYW7vhlOxpm+NDGara3FCom
1YlypyzeoWY7T0shEQfcULpe4IzShP2cxwWNYuQ+Avye3udiegNLJ09Yup/4ZnyvvHAcaJjv3E+I
o95DtQzjgxYqy5j0GxP3Obsnb9WqmmdElDs9E87aWNpAkqp4JR9qZuu6mQ1i0UxEWOmKMbtNZI22
4IM2YefsOwTv1dUJPMfzy+QBW8MuGBr51it6wDiA0kCz0HqWPFlTSNFTC4+5XnX26Ml1NJVE6jOt
uYz+hNIMrA0LgN6V8eK1B+roJdaAa3tJ0Gdtz0C/VABP56p4s1Knux9xzdyZUwYVBsiYNNc/pab/
b8T6HwQK/6a6Hd/r99/qB3/+//90Xrn2P3zQHx6+qn9qbVT1+FighEODD96g3wxXLsqc6Sll20Lg
rvqX0maJfzgWzFTKgmgAElI6/y3D1fVFfjVc8ffjV8aAZJtEJklZXnW4XwxX5dwOTAuz8sLewDop
g5EzZSAOOG8xAXAzl7VHF8qq78Yn5Y9Up+BT3TWvToIt1pWHZCQIIt650dGc+h81TXtMsGnjkses
SLbc28vtZJdvLWe+MLn3rXA/zt7IA5zgFi05xaZugddHwsUWncCWoMaGJ6abvjsp1iiPpTQYI2DQ
DoBlhu+Fi1qVQzb0Y3t97SdN8peFfP2mTK3v0YxHMlQNPTgR0/vuRGHPt25pmMnOBkYaG9dXVD9a
iFrrPnZQqhrf3oCoxwfBnJaCkL2fEVc2cg62LfFi+HJlcQbj0O/Tpttll/RCL9O+86ObpbjBpLNR
GVzR5TRk0YMBnXbnQRNaUTgAqZDRerBE0YsW5rLqWINXxTcfKKk3Hu1851nsJ/w1hA2AoesFsvTs
fCPkVG+L2HVWaAtTgA5Trl1IbiEQgegwlgYnag976IghizAGqFUDSsW3lJPSsJZscBmSTsBUOAqR
ym4rcw/cxO6hhdif8KqB/yy9gvJlOy9GY7wXthOuCy9zAoxaJqAYCHL4z7+nbRsCuQ6toGuue2Zn
iXaWmNikhAPD0aE2tkwzvw1QFjbXfFqgk7Q9MuHIN5PUUPxBcW9qxeZc8Gg6F2M7BmPllBvfhJkd
Dq3+0uVNeter1ttR0QTJjTKAm2RoSBl0QFiAGm88I/9ADQA+nRJs6wY6byzGnNslHPIXCaA2KDuz
uK1avrZ9rd/yYQ5X5VxS16M7DkXj5HGYrD5MxzQZiHuvZQ7iK4qoxXD1FQpg4+nxmNhurdzF0bEk
67KNomNHHGbNyX7ae753PzPCojoS47B2KkHsda4ew8yLdlPmP7m2oBaj4MTLUI6DX1/StgFM4biM
SXgRXai2bTw7p9IZo1dQzF7QlRQg8dQm+Ni40KgFA8X3XkZeMA/XLzkdhCdPl2COctRoG30tIOgB
TK8tPWQ1Wg2soZUULWK3bzWMkh7Y/k0I/JqEVTOtYgsuEWAPLh9kaphsVx5L5A1sRXXJyKrRwycw
+eFcIJaiIS2eRew9rAKzhQyrvG1ibrfDiCfOzJZww4gwvjO4kEGCRXGjCFqskAvoLVmqK9PP8LbM
YLhfTdSY3JNUdoZFvHWqwd5jRldk8GeKKJsMJC6b/ZUP0XLdI7Vf2RnNyWwn9gipAsiQzL21abp4
XON2A/+UOYSgASwFQ4zClbo5r04W4xBbVrsWBEqI1rKt6iLQ7ZPflKyzWPRnG3FmjmwHk1hKg0I0
PJFspFRmsJ+lgaeyIzh2pFgCbCqRLQiK5m6qTOiYXvLpOfgJugEJZXR5O0Y/35VNbayZISaB3xTO
bexxJ8MAHjfUJOHoWcClmbhtV8SF1W6uDLWhU0efySzah8ZP5w1Wbe5GcyoCawhNYkgWxJUwT45l
BWG7AXG0aiIOwTP7gxXIMgiVTJFWM7tiRrPJ+2jghswyD9QQb5cJYDMznqaJBx7wcCj65RXfTckk
xI82YgC+bExXoWzkkKLoPAyamhkO7iO51SkH41/Wtv/s6vm5dPi00Vs4NJiLYfn4bemgVyDTo92U
F4A4WAp6IkdUztQKN1LxBPMfZdIMD39/zWvh7u/rFTl3m9ekiNYk+v/ni2a44ITmSEjjE51qsEJC
RotZ+h14BL78cVW0j7jelXfPQA2DgNz8/fX/y3JJbgN8LxQVOswcXNS/v+fZ8Hy+FJ59abL0zUjS
F80BF7nM3v39da72lv9Tbu7hlRLKJyXmWB7ippB/fLahWYaV9mhiGQS5F/+biO/+/gL/5o38+gI/
2Qa/rPtzQZ5DW7xAa59BuKXOfVrgKf+X4+jffD9+t/D8fA8M1viC4GDDGW794eUeLWheTO/UpR+x
Awwnh5H/5NwL57OOv/39pf7ru8Gv47uOMj2fQI9z/f1f3g2RC7n00ZDeK7/bDgzU/GR+bUb18feX
weD0x1W5gh4Eznk2Zw7//f1lqP3AEYvz4t7qHuzlOYo6+jy+gY75D3fWn2/naqFyXPxPOPboXr1u
On99O7NrAGBQEVCeHD5X/m4kj5nzn+6k3+kVZMKwWElLYPQSiutj/vGZDU4ThWxYo0vJeU9wVp8B
Gvv3SX5DRf2x8HrKpmmPDp///hna1w/p16+2g4zHVtPjxangsX7e4b9cq0ThYl7iNL1M0Uy2cxiq
M1XxoBE5BMFlC3v8DiX5sKESwVj7SL5S2G9Wz33WGdWLJRCdyctUa9B07n1BsfVhFvIH8iD2E5oF
rikZbwdjGDfT4JIWgpC0aePFvJZhjBG5OLYZC2L/Cm4MrEvfDe/UlbE2OO2ylUVIYYXljrd/f9t/
fnV41y7ALM/C18ae3/7jhq41JCOKNpNLlZ5j+9PoP7vJoyXC+g9fHb6Q12/H7x8wTlThWvxj0pIk
/3hGpdJORWRo787LrJ6KWUAPEPGTPZQ4OhMmOFs5y/KLlXL67Lh3d6T2TTzNsR/y2SH4UE+QndkZ
EyMegilF/wf3lWzrJP7mtra8+KHfH+M8DUP8bdYrmUsy0RO5741OmCw21RBCKmoaTgcjNlUgG2u8
RTMJZFKU12q2U6RTD/Znjw/4gClgpLjKHG+Hqiu+xD4o+HkkUriO7ehz0lOxW8o6HY+eXcdB4w7s
0lM1YQLA7z2NNnNoAwLVhEGLLCSmnRWdHkqu/WoZjxnVwFu7LSigHJiASexk9eS7O3LOwNexBa5h
svi3CdmrTRYxY6omGZOc5w5cZWMXfrUZP6xSf9Y723PiMzQ5zkb2UN0hqugHLxNVUOKweZNZ3zJe
r8P4hj5i/eToSZ9jhwIpj5lA0LeoNlk55ltS4s4Hhc/WEagi9NmR+KBLReX3FmTsmumH2ET1KJC3
mmI903oc2FKJAzNr+0DOddw2av5GGCvFkENuD7MbNIi+g8ZMWDtHAN01CYWQVhQ/CKt+oXghW9nt
JLcUFRBrIzJ6itoIHZWIoLux7AlQOxlepASnPovWKMkgowDTjtJSElZJFIvYP1e5s9zqZCi3qJeE
SIuGHxOhaq8x8e36xOvYYiKuclbDdzzAHDFrGwkP53m/0gaEXb8T3lk7WX7QucVRgEqxewjUvEA6
WemerOIz9kdiDEaabXEWELE2BEKBVoDGitQ/mXnvECccxU0jR5c5jYuBxFEUCobUxsohrzlQAiYh
LANfEyYymKe0d8/sDufVUuA0z0VWPUi4hXxleueHx57TCWLV9D/aYnmh5Cw8TKoZj7NrOzdLSNIf
WzIWa9vXJ0pgx8+opy+hYNwnskZuW5+HjR3X05YP2qD6cF7uScwQk4hkvDfhjAeKrPgd3i/cT2wa
7jghyQPqnL2NyTBja0E4lJGmQsrljyF5PftTNGznVg7rqpvi7TXN8OnDQFrV7gh3ofdo+wsnCW/U
VIfFbPJjRmoX5i62j7KKucDpQoVU5wAiSZ0Bo2WRP0z9VCTr2Gnt+2YAlil6taxRjYu1DGl84xxR
BzkVFlvASaTZaVlctbPb41633hvHLAMwNwl7+brd94KWeqa04BaNtNhxWI9+0D0Asbpi3OmqK/Qt
68PNkjDenTsa6VxxTyPwNRQQdYeYBPCtMQ3UMzmASGlEcfeZrxh5jzYWg8Vkowpm9WDKMuJ/lgKD
DdraghK0knM/gvgC2r8pba9Ys3aNJ197DCXNPmV03DCuxxc7VjVHkBpAbSopHYRgnxw1HZQboj1H
oHxl+l7IJw49t+xOMMhBFLiRrLY3mY2emDmUeERcQebHLSGOL2p0iTYRsZrS6xZ9TILBzr6zduIA
kx0TSb9y3qxoajZeOzyNcibxjN3t4MRVfiVUpHdLEod0CDQ9YiXOFxelNaAZDAwDo5c9nIN6l8+6
O/ewU+kRsytcioqQiWFFHEO6fLhv6v7bXICVGcNOXTjEcc4EgrCp7c4j3SBtyt2nFH24EivHxuDW
54Yf0D6EEyZE7lVlQ0eDdNHnIGzWgVvM7sMEr/XKaT7PkZCHhsa0wKTo592QV7Ojmtqg5jG7a+Jr
t4gdEsWIZ+5TuIKHSmqEqxw7Ejj0ais4JK9UnVUXc+RkXSR2vi9lKc8D0DXAN/r7klJi6qfGtbdA
cEhIfODkZuUf+yp8wTTzNufidSzBSMoExcLMseG4A5Ygml++WYO4CmsOaVLq0Xdulmcf01y0+6ks
aCXW4/ADtRCquN2D/BCyH74M0EZPPBb14cqbRDI06zu4DpD8sjTZEa9/MHtcJIQxkF9m49EdzQF7
akS1QE+HHEc+6KzX6QtcUH8XL/0UUMYJuNCGZ7ygHa5Gg8+114b/msxlE1Tg7g+zP+NUkFOEWanz
AkkUeRVafXoZpaGCBLzf2p4ZHuNh7G9nBPL1VF/LILUVG+uopiC5NGrvy1hLTJEV2ltrXZdBfJsj
vu6RCZlRdC/mnLk40JQx8rhnfSBYNFG0zCeWi0buRW9njz5OQpI6+Zxwog/FEaYr+MT8UnGaTBnI
eOM3sAHiC72y/bUA19kxt2HAXS1bGyDA1ozpizLj8QdOGmzXZekfm7QAQMmQ6ez0Q8/zjJoGJT2G
aGn8o/ZTvuJyUYzZIUgSDrI2hYEXnIU0uZA8+qiSNsJbOhobm0k2aPS0+gAMS4ycCCRKOz71W7zz
Fo9vFz+3feVYxZaJmjQizWLJ4uqyj+ir9Fs/OQXAo5YCMLhJbXYfw0XmsxvTaJcNc2KtWMnxZHZ9
QlAyjS6zPzhE/FuxbCv2GLc0NcaBV4KzbzsFRwtmyy5vq3Qrivgbx/EZkKC2jqnhfB1pMsfXEn0I
3sSm6FsGUjMDqZL4fVMAvC9bVsjQrh4dhwmVTnLW8LIG7Ybe0JFygxfVdK64NZMuPykBklAodwa+
SGBoJZy+xvZfID8aMZWP7eQZF0QQ0BSDaO+nHLNsFOr6ti1Z15XCIxk7Itq2PcZF2w6LwCML/DKy
xT0U12lM1cT81a71JuYuOgnc92vN1BCVo0LwYeO9GgacwXrom2Bo08/UCZv32DV/jNd/Selce4e6
Y9x2fr+m9sU/u9H4nkqmuiYguVWurHw/oUb/YD5tsq9Q3Ky2+Oak8XtFGvV98Fxr2+PxDgxypV9m
Gap172KRAeS8NCjfeE7KcBg3pByi/XDVlbyOMqbEx3FDeR8NbwqrequtinD7kG9UQ3Fe3w7zpc/F
e1RVkCTjqPkw7eUHnVvGoQYcRU+0Mc3gSyhSnvKS5siCQSW0mg8793jPWAiWdRcbHKa6niXTGMZb
mUcucUkW35nEb7nBH6J2/iDvRkqybUbBWGCDxkEvfVGRH4Aeg35AbpjKZGe6o9cTJ19ffwIB+tHQ
as+ABgeiIHG95nYeT+w8qm3hS8XRilLHuSJZ3P6EVUpAqko2w9rxOx24XmqcU04MmyviZ8++ODtT
pYZRgDsJ4B8jlWGBNIDtA4SfMUv9ylhQsLVyCf3TFTPuBj9MKF1wo02BwrvtyWscbNs117AA30oz
y/cz+CzylVIf7czudwYm9qPupGDljPjYIBzSfzurLaavZecs1MBNeUzraS6/2XBL1raAkwI5Sp6q
cHR3pqvjJ8OHPFXbbOARnqmZbYAaCmbZYNF9/yY2vFsaJvGllIvxHOWzE/RMYp8TM0cqKJEkaMB0
GH+lZRofe0WBjJnNkh9tmo5RYeq11uAFZsUkDmTtdM4xta7BeHwrqaW6GfvFOSe58y5Ntl+kZ7Fa
FwubhKSJqn2isKqyVao2iPowqAG0B1PZu/uIDoaPmTD37WQpfRPPNc1aRW0+NA6bWpNnP4tufMA+
d883ztkI6C3/k7Qz641bSbfsX2ncdwIRZHC6QL9kMmdNqcmyXwhbsjnPM399L57qRllpQ0Ldfjko
1BRKMhjD9+299i0OjOQuJcCDINfiaQxrpk2DABsVLoEEtfGlJBF+44fZuMFp+TZxWNpYbsQ0pVyw
A0Mp61XdhMjWMjXdEolBeVmRBCZKtOYh4i+yG0FWr9Ow0p8bZcxbV0nuMpRp63VDQ+YUwvCjY2x0
zTYxetrzfe3fWWk/XPckLF+z0E37vkq1vW/G9VYtAU6cDIutLKOO+ZuCNQXR3ZJUVKORp8F9SKYK
TBGCHMLeVOtW9/hFzdcsT4ipII2Um0rZPWaTUOyaVY/4r3Qe8VJNG0dizYaNUna8RN08gO1Xa40r
07HFVbZrgLOtK4mGRArnLdcDa1Pl9GzwsodsMSDJx94ItpwSzE0+mnjfsQ2ulYpcb1qU0IuINIoK
QlBacm8BVfLFWt2mn5obzDCEUYY91Xv0rGM1/UgoIyAELqd9UIBEwpp97TbMfWhm7iGMzPBmGvH0
cGnJUMtzljRUT/pEluPrT7BG6CUEDKrU6Eap388PYxRVtz6u3gp5njt4fafEvqvc4NWYx3ZrGG25
q0hTX5t4SPfpJPsfACDna0sUuBgT0e2JBZ/uHCOcnmMs5EcUVJOntBltbzBV15qvmYd6UtWpnHr3
Bdlq/ERiPVpRaO6DF2rwrHQuXzs6ZzYKV+PeDKcCFbcF5WeGEnBvyHJfc0QvKZeY1ADQh5Nzy9Et
PJqOkT3HouKIh5n/paeavWX9zHemgVQ9J9EagiRRZ/qgTQDsOlL/wsnflmJ+4Dpm0bMCA86TmyIa
NG64n3yaDXMkMRk26D46I2hu57xoUQZM8QEOCqwlGbwGlQuBPNVoiC8orSGx9qkRm9e9TWKgxVyC
9FYFO+Ak1Y6DanyjTDXeQK5XW2mMX6OG2n/O6XITdvq0cy0iI+aZekAvw3CdDTRruFhnK5jNRLpE
XeNFgGs2YrKNawQPv6y4zA7krw47SwNRNUQkS9esmUSmqnMkyXAOEdmSpjHUJ0uMybZvcIiwtulX
Nh29NTfh8KbIrfpMzKZxlCA/yQ1CFAVmTnrEo+b7uuT9EeLZkq0VgYTIoSZQeLbJfJkL9yup1j+1
QpAXVZrmPtMcnyq9+62F1rxOpfpi0XncV1MuVyJxmxNJXiGXT8imzHBiAjhJ9S1Z5jpKYV5LRRZA
j/Zk9gkCQlLde5bqzUOsk/Wq9I5FAnMzOg6eS64IDihs7GlOIIUXhhbdxfkRCh3nMpO9OkBDex27
/cLLMd1jn5nWk4qGfmdiZyIpihQEVaEN9LuFV5M07g5WdozXhOgpp9PMp7GFjp5HM56lQb7RNUTT
4LrqCh3HD+iKCOaTqV8bM1kfLfyNnSDQt7M792YqtYrACWT65IyNB2w6BvQxFvtQixEbGba7z/R6
QPvDkamZ7HLnkH/50IbKOfadrV6GCY7MGOnmV91FkTIlfnbPg1ugH2PySojQMi2yb6pH4JCVxg3f
iXWFVCvZCsQ+G701TWJ0kEt0hbUYLbifhsh2IH7rmQeDqt12Dhe5ir4e99KoJWk58ZHP4w/SOpYY
feASPbbYKZU9YxHxO5TyffvTL1DpItm1vEYwH5QTIDHq3O7kD12wdyVKjy6w4mMRDMnWiWJPURrW
CtkcRJXrez6MNWREcGKJeWskSfaoObO1LtvyOYHKSq5uie7NR5HrhlG8rXS0cMQxU501i2FDDJk6
lLF8UYTdoaTq6q0rUOPNZdJvEdFaa2LAhutSKYxxI5rouiYLKM4aOkbGsKMETOShGBAmAycdd5TD
CA0qcoiHM7flwyCSZYHV8h24QBwELe3fXme1k+lyUg1xWnBQJTtwbugODsK8iZqWBbxAWzv3ROOB
vdIOSLJ+GY3ZrKYadl6d2s2mkbNYJU5mIcFWyX0Rc4ayKzSM4TBVB22Y0KAVQ75HSBzsrap3tj1y
Mji1fXvNT8g31agI6gwHeTX6Y/s9juVXmn3t2hlbTKIqJzp9yMQ2xoK6rkJbIWpKubr7wbSnisXt
PQppws1BduU2YQklMi5uhYQgLLk8ySrp1ngxU/DjtKRdFed4MujMZ4nOQYUS6qYnxuhGLwEnmLbb
3CETSk6D6n7gT7JZ3qigELme3HKPmWiOOwGklTnhQKRN6gBhr9jm2uDuk7IpCCuj7Dy0iCFCwEzr
tKliIDGZ/eIGJHS3Mx6uesRROjcI+hqi6fbYwdxdHJbYI1u70q7IFiLtfTSpqrEwr1TZPzky1mHq
gglsAKLtg2bKDmQiylsq5XwHTlzvRFzJM8pSmt1zIzhgEh874J7caPgCtmA53e2ShbRSNqlJlDjL
HTKybm8Fab+F7v4Vkly7y6mL4QqMxo0LWXE7knW+Hmmg38YmplHy8uQukMtWxd1ua0e13NARdbnt
WuBHK+ulr+tir9NCXwH9RXiQT+E5ULI4kL1tXdMkb/DGDNVhHnWLbi82Ptg8KA9COpd+STY0yQ9U
IQjg9SByKpqwkbUPFE0EROjlhjnJqthmcotdcd6S1FG/DYvIHMl5ju+x0Fd01dhIo6WIzHVxWGu1
sZ1DShzDjnwej80Ms2PD9tFlBBo2ndoXRqpfJT3gnNyWFAHKAPhcHaCZzOBbbINOviQhJhZyHjB9
Vm2HSBV4IqUVfxWGHTVsku9WFi3bKyTC49EODVR9XIU2pV2UV7rTwoNLVb4rGmScpiL2cU7F4LU2
Aj9UgfIuRLGwHwjEhHCX/5wDMhFZaDvSNSnYzVk34VNMqOm2ZIEiZE13vEh/3wfLXdFsXK+cTe2F
sGYi4WwU1CHByUc0CsUxajT9sQpZmwG+oWNwQrEdsuYHxXNBBQYwd2DjsZmycg5Wsx6bW4faGLLI
hEwJlcTrFtQtLpi0pDBcP4sU6cXEfWozjcQtakLZhwDi5v2AFrORagD+UpICwAmKZGT4IKT5gN0Q
ekuNj+t7yq34Szbr4xXZHo+WTXkQ47hYoz8U7A/IAwJhg1hxGgpTc/WKpRcEnYZnfRCVJCBnru+W
Gj+maodtmkijn0PYwqwGYoyesZjiddQlwT7JOoxLqtK++NwYrvSa2mSU4H3keI0afBRqW1Oru4+T
O5GfklhpP5yMCG9NNe6mjhKerSytGwqZIJokL1cZ2nQdSlCaaP3iXeN29mHM7O7RDH3URZHoTgRJ
qF2DpWO7YIrXSV3V/PJ0aT60E9yiCEmuAcevxy++860uOg0FSnQsoMDUlVW/RAkykjqV9UNX5Q4J
Cg264ZIcwevC1DVPJ8ZvrWmF/kwbBo6HzUFwlRdVQHsBuAZpbvi5M0QEZEMQbpzejVrzpe6XLgA4
g3USFkR/6EN9ZbsUToDz1W9J6fa3PrTBW73gOmtn+rBz5ug5Rvl6QowD6Rg9cMk6BjQQO1tsezZF
3E2uc9RRXVA8KZXrv5QvnJaZgmMbRTTSCoeyW2sW4iYf3e8T4sMdqXaSwlTKsVDUjWeCdz7JYZ49
nQWP3BPyyUjoWbi+mI0bMERbw8mTqzHWX0MrJQupMY0JYSoEk000pwFxe5AFboHGB1+7pNBuOpNT
VjvOxhp85bziw/HvDK6M3JRTiabfImWmtqmXUUQgejbs4WUDmj61kTXcoHxotnVBNlfD1L1tRZkR
gKQ7Dgqj8kvV5ygtZF0+kumH+Lp79UusMwhqM7K2CJR2YmyO0g+HW4sDF7TTpN/7ISZ9kwCfb46b
iV9cE7+aiT/c0H8T39xxjp+JtOtAxVNrPVqBg9xXt8P7ilrcThvEo4J5CiiIO0JpO1vpNsYNE+/Z
aApn8OTQZY+iK8uVCst013SYVTibztkuhZ5kesWUls5mLsuJow5zhdQpytq1bd5yy3xjQexufSOS
a6iI9/QQkXSzE1Dc5djQ67Rl+4LyGMhiWE5mbHluW2tYDpfQnQaGFS6q5Cpt9DcxROmJ6yXdncrv
b2uBjlkStLcKG8qIfqj8VVkNP0zappuQcIBdZ0gMRmUqtauJ5oPnoJjzGmbKXTxQRuiXQE1HpwYg
VcSZKsa4mYmp/y5n9mUSfc0ftuULug9ZP95GtaVtSiPUj9LAISvgUeI8ombdUBgF4hWy7svJFb/m
bADs6erpvZ6k8UNUhdWTBfnz2kiyecepovckWMuvLY1i3Y426TdNjvNei9v+EIrKIDtnHAmtjv2Q
3SnqfrQyVVDDouEuFQ7TEkuje2RFSteJXYdf3CjBDAZC7DSwP2J6nwvMD452XUzd3djIdq9bM35c
+l0bLmM1xSlQtiuzyCf4BbpxKvuy2ZUOrN7SECnn/8TeZTlW8C7QCaFw02F66uDCEuhcUaCt7bA8
oP5EgOi0cldEnNOKzmg9qEzOT23q261V+MsezZ1LX/6RR4W2c6OC32vQNyP7/BuGVUB0evw2Gsl8
pEP4QorksxMXb7YmKFV3oWN0ZBOlS5wUTKYnp3MfigLe2I6pmu40DXHhMLZ4ggTlgmfyktVbXOlT
5LWQEa78JDQ4PlC/wgOYseknwVWTYuEkZTajv0XQpmPBfequIywfO1HO2jV/00xSQIySUs+ARmu2
E+6MBMUjYWMDdyLmCw3/ODBaAAXjtGt5RTvgB/3XMDbiq6kqSZkHmbrNJUosUsdJcqRHeEOVg6jI
xOqDfOPQhcRNUWT07FwgshY8KgrOak09rloDiq63kL3Etpc5fcRQYALz23DjaGGIXcvNjwJ81D70
qaAgrK+40djJuhgkbZc8YUbSDzmrOez3JdkABBFlyT0XMnRrleq3MGiGvSkXArWvu5tYKXubtX6w
JR1npjXPGtClRG4o4dCbm4p5j5XFR3+oc+oHeLHuAxisdmIYqy5BVw8scN6O4DnW9pufnWPtaw+l
i508pPZGNgPXbbf+FQHsInsjUDoVbl3Qs1/Oa0Ye4N9M5++qqsUbRW7SK3v29Ye+zp1NB6xinRRp
uw2TFsd2C9J2FCF2Wx+WtZgG3SNAPN/ajW2ebOIn18pqdc5/VMlHHEPctXUPEzbCteWQ1rhZ7UUB
pQuDHg2CMrpOop2+OzLkmp3NI6cOVngS5EmRzNdtN/0YJKa3uhaYa/vggX1PPfuLFpj6a/KFpy5f
3Qoie0aU69bCFM19jahvmqSsXUXzmlp2cmfQZdpkY2oRuEIi4NS55guM0vFZa8wW+PNIDdYNgLE1
fQP2tcQvURE9TLvTejEx06zsnNuzawWhV+k9PnusRpDWoOWbjk0zkgtRT6HH5pQel5FYCxo637Wp
IBwwLjRb91qR5N6YjN8Gnw98NcdFu+SA9xlHVdKARw4hN52BIS3h4FDqkgqitOotFLh2r/kzofJ5
1+9JbwqOqGPVmkAS/WVKpSlwIsJcJ0lsuO2q0vQMYiRPVmCIb4S2cWIyG1g+Zj7qUAawYI+G3h1s
7i+PONzMdRhkzokUVxQHjiy+uDUzGUjL5E2WQsZKxL3HJQL3CCEax0yUxKeDvtjPtGvXrWbY21YZ
GDiGot3x14y7SQOhaxG+8KXOK8rjwlfHGG/VQ+pI9RhkmK/B0bU0xoOA63ILqwHnW2PleFdKfNEo
DftTWDb5NpZthkA2Co/arHgfsc6hyaZzTWhUV5uth6sifdRIeX+jM+j8+Af5KPyx/1WWUbHlIo+v
GW7KQzwRQyDxyf8YE0xUouY+Q8Ft4BKZtZvZL5NHm07pPU1GWqq9hhZ45RaShGUc87edjn1yEBgf
gQ5F05l6OK1a0YBj7PwIawbVASZmjX69szNOiZOzM00c425niI1D7aPbSM2YTpQGsVSFNk27Tk1b
ouKxhOX97aiVJlp14y2zc8FJkfr1YOTtyZihFs5UdmlDFYv4RjNfcWJT3ixtQVnQ/DElmtjY4TAT
DZzBn+bcj1dMC9akD9k4TeDkiSVDcSANDhN5n+kht9URHX6rUfwpAGs+hEyce1wxcILmtOu2ZjlH
dzQVUdryuez6rkAvs3CjsQQCuYcQRjChUYc3BBVgZrJnAX2FMjlRIO6ep92c86rXcSx1+h2EYhqU
pXXbc+w5m1zcKhQ4aY/xiU911hGKcAgWG10Y1QHSOGGnxPVo5imIsAkkw8SHEmZk81qGaDZz2mYU
R22J1V7Qs7gicYEVuwqzowGR803ZlNHHSTNOVqFbX8N+jFELQ+QuIWYSeSZgFamFRG4HYkOD2D22
slVeT6sptGpt0WdP1bqsWU6IK6QouPhnOv9nFPCpq8LQb+lN6F8zrl2mVwN4XsGMJD5Qsdpwv4kU
WTvOAHGmbJu9LhVFB8xc/i4LgWKvaqndJFGHEMvGOqW1jUkHC6l8UZg8C9+Y2p2J0/FXL5X/4jf6
fI7jyHom7JGqVQywPtFKOg+pfT8YsWrWHD2bz8Rlf2oG0fJKYfLFKhoX9oUAshIqEK0ZVHeRrV/b
dIU7Mm1McsjNarpVRv7UBv43gQqhIHThYwHdpSIWmBB6NuFArdNRDl6SgdMxF0OX6v6tGNPrBF9v
q/Xbj4fQF2Xc78o5U1iIqWyg1dDvls4M//lv0sSkmwAdWXVFek0gKcxoIFhKZFmntG7RnlugWRCU
YVpU9kCeJ34/X4jEK7E18gqa9GdHNjN3vp6YzD7ozI07jtF+VC0NXRF0+Cv98hs7KmV0u+AI8Mnr
WTSEf/z50PkQ9rqGYSyuod//fPy/dTnaWXVDHw6c620z7IDQcfR7Fsz0AtJnEzafCKL/9VDej7oI
SbnJI8oW4JuXF/fbQxNaEJiUSluYGg3Obtem4phIDiRoFObhh5CULlKFdzaPaR2RwLQ8IdRbK3Zt
6lZkTdCmc8dHSjfmPqK2vWxAw7Nv4IrtSuT+nb4UYsnBeAipQGw1UE97YZombYG4zaAqRBhHI32+
IlWT9lDLAYgGY+fNmaRB4zaHlGsmXDDNhXswPvc60eQ4obAOulJDvlDb+0KbKPtl1BG0gFp5XudP
/ghFoh9wHZG+qJOSIhHwcJJiBcEfA/Ef2oJV5v4m7cL2ZEdtsY2gvd20hpQPU9fVN/bALM3n6jEZ
/fY2kgKLKMyZCYtl6aMNGoNq5SOK2ZflqHmEbLyyHYM90avm2R40xFvB2Ho12gcvFolz0J36yCmT
gy/40uEI3+knc9U5h71DA9zqgZE4WXWwJQ7LiII+RdzesrfkUZXMRq5Tk+LAi7sagwWBr7+m1AQE
YAnNG3SD7IucUkxlNs1DsXi/xraPb1KkEueyDPBQwx0EzFJzSSPewiAFzcqOrjsFJR1FGT1iEjI3
qtPGNUeoV92qrMO8qIQm3GzHzJdWC7zDxunkj8Yq4b9zHaYQ1NC+4BBJotHk2abpQdOm+L4pys4b
bNlvjKJE6pc1/k/Hgh071LeyUhuH7A4jCE9TpNO5iDJsR2Io7iZKdD91K6egO9KbKleJRRXVn1Fs
No1lH9C6TFeBrlc4mUmnKDWXKoyGEZMdjxoGOTTBybW6NyTextmNlww1e17Sc7T4RoJTOMyA0L0M
AveOay/b+ZSAtGl8oeF3btIzmIxpI5qKnrJTTYhLetNX28mhdgkfOOtOLYU/T7Y+3hb8RRaYaIe4
4t6aX3uNf4+UEtL0wgGw/srWS7XtZgJ+6VxEwB70sHsxBovtx54ToN1TAcO1/Ub3IXoKip5CSYJK
SNl6cFO1YvRI7IyuK9LCNpXWC28eWuM4hAVYCjM2xMpJRXEuta9T86VdR7o+79BjYoapw/DJMco7
rS6uSPJYQzvJrqO5Q1sHlQEpXPGch43xrY6D5CGommo3u2BVSpkNR3JvQ6DLpXPF5kt1jL9gpqOQ
miOnbNs6RVNL7DIN5S8For4naFVTBqGmlkNN+yzO5SZCEU63xR7PYMHVKsj9r/U0vi7O1x9a7fhr
AkDoxlHrc240VBnoME2DtllA5WHBVSD6Tg8UW4ejsEENeEtw4BrGy7xbcKa7mngkudIbLwanCD4q
7vUvwMCllyk21hX7PKry2o1oELuaSZfP9Y0tfRH9Ouyn4Agb+K10dfoLTf4zQKHjNSnKEP4E/xdK
lHILnQOYuVZ3mHrxKE529WvqubtZoU2FOFhEnamw92lZul5v6sQas8PwqiMLdZnUHx2dm+xgjd8t
jj9vkAb0Y5DYEba5XF1roVufNAs0w2yo6sovhn4Dhcy9KhqgQpNbNavBxEU06VpC9RxTU6ZKCq7t
HAf/Clp4Hf87+AnNJJ0Iq/lfeUemPebm5n//1+VWbILxRbkizeWfpmVcGjvQnHOSLfRrNfektc/O
tNGKxP8EGnwxiqs7Jk1rw5AI58HB6oui/rd9ZSQMMC3rsHkgSwhfU7WWtXP6eMO/8FlQU9UtxLOm
y09BL29d/JCQeoOBvbU+2/1EE2jTowdn1fl4kAvlP4MwjGR35Mxi8LguBhmrzI8EwM2zMIdNS9ex
F+jbnjNUXh8P9I9z4redmJGWJh42GEIaLNScFztxXuZ6k8yJcbbSxuCrlsfaRGZvtqggii67XRrb
XFxPTYPaHPjr7A7P6HCPH/8Zy+9591cgSmZOmMKRKHoABl+8t2FED0LC90NaVh4RvyeqER76zDVm
xEOTFJtAo3bxn425vDzObLiyeJEcTi9OPpHrN37sGPLOnP1TGwY7U3XHtCc6u8G8XNPmJfLufzCm
ckh/cYEU49C6mJ9zPfhg81t5p4ehPW6Q6M23wge8EKjS/kGQT/NUO+hcc2wP0Sdjv/82/nE54adS
mHgMyfQSF78Xvdg8KYC0bNVRtw3GobqJpz74xIT2fuY6wNqlrizbUJjRONzZF97wJpFNKUQ139Hj
DbxunpIdQdb5VqBOOGo6Yfcfv8X359dlPMN2oIPj7+M9coh9P3PkEJgO3YbsXIRfEIHPw4vbUPq7
05sXP8pRX37mYJTv7zN/jHjpgkO5E4eDnmcY02t/3aiYdA6yLqfwLRkaJAAlVSMax0etaE5Z2Z0/
/r3/TMt/fyr/b3jMUA5Lg26LCwsWIWQtQoSAalxVk2BZvXQghAz6XX0EwrrvfYsjHILyCSaJ1cWP
GgWeT/6Evz1zju34KQ3bwFR58cyjpDZkSzHprGvGzai11wRa0KvRIa4U8wvr/Npyw+8j6aEF2Ztm
HcUryqB0peLvsQaZiLgxp4NqmhGirdcnhDmfLJ9//QMlFwsY4LYDE+H9pADJj38DRd85zVjY5pHW
B7xJkLFcuxATW8Xk1RZsLjv5ZHP46+SgUCaXLUIuK9r7kZsSkK2K0+wM5mfbkHxQA7DkQrfJzKfS
fDH6b05zpY2fLJ8Xq/i/JsXvw16sKxM1FmCNTApfjRxN91UPG/DbFJzNcGG5vPiEuKXNLR0z/CDh
+uP54L5fvf8c/eJxC9gpSM2z7Kwl1DSxqZxSGzpfmKFotrIfvYV5poUpvBrIgkWamb9SZP2Z9taD
mdprxxDbaravSsTUZmkelKBYSwYrusXqdQiXPMRQ3Jkc8rcEUWzKgTHqObtzllYKl6IdXIc1i72z
nfruV5EhWDbzAJscnghudDJHoksEMyykcLPoicMRdsE8vyA+PTkJrT9ngEuHkCArwu3U5p5hMGFI
3eGEPu5JT+XCaaRPqR88AiC9I2xkjWNsXCEApo04ebLMjw55IDABHwbL3boF3Z0xd5bwPAtKdx9i
JqdGprDzrEko4w5A4kRV6Lva0n/2lfqO5hoLytBuatI+yGE5RehDaEAhfgqCx4oYhnXc6F9kE5xs
52dCsZ0737OlFlFN1+9It6FChwBiHQySvmd/NRXqcdTADMbA9pA9rHu8VmUT3H/84uWfiz26K9yt
nLdcIhouvzPWAa44XErOwnLuKOVCB3BHALeDdhwDfRdOaJUzdMbWvDPi+SRH/4k4ibWkPUDRC+ah
dkZp+tkKqfONvV8hkZxgHibNEzPBH1uCUVAYjhRRykn1ZrIT8J4UfSRNPlXx1qWtoU3f2/7RgOw/
1Z9sf/LPb4H2I0Uuk23WWv7V+wVA0NXurSnh5NZr+WmmKbs1NL3eRK2aEYyM4ldNS/LH7LaIMO26
vG3T+QdNjvA4k+uz0VLDOpLS3t7W1bRE5wXtUVHC2Ioh6d4+fn3GnzsZf6siZgO3sK3oSr//Wx10
kSglzOJcu4eof4uKLySvXrtuTN3/TtExirvrQHxDQ0KU041hix81IBFzzq/q8dbHFovw1TOc73lC
pz3/BTmTFD9A0NBJCdPbmFg8AQiPIuJundy58Sf22GUtvXzPVIbJRuRdY1+9WGujOCipzE3leVbt
yZ+SuyQiAmegsPrJAveXVV05HMdh6rgUMvXLIhnoFCAk9O7PeYpYipoPuZegJfatZr+N+ZjdRq6C
omVRj0cahtyPDLLtxy/rL/PKYQ3D32/jCJb/lCF/u9lYNghWv2vKc1Q9kwd+n2cz3bBqhdzLTV+V
SD/Z5P/cQvnJ7J+c4Ezqc87FHq+JoBBmwsMNctd6VcOc0vuCrRHYbbg3i1F/yshnRPsiUR4C9ff+
Bz+XLEmLbEVKev8giH77uZro6N5XeXmmxYajihLpigvofQRgbgW/96CC3Otc65Ov9/KIjP3PIavE
5FbAF0Gi3PsPoiH3gHLL8pBDOEENV0h7/M9PCO/G+Oej/O2XRbYP9Ktvy7PSdy4tjXZS69J8Rk6E
sH30oLMTfnqYuvyTCfSXr8XhN3EmVwZX8ctzYwmFsCGBiicq3cfekXR9+6eZXvjHL07+OQ63uCUL
kForl5zLC0AF3pugJrs+N9K8bfz8SSMthASCfcC1HL2th8v/Ed/roVX1Fsg6J+gaahFOGaC390Mi
P5lJy4L7fpV4//csH9ZvzzsdymyaHafmRHZrQqMbmTnInsjiqLdD8vjxr/9zQ1wGs6mEsvWgF79Y
kkZTiBl9OtLwKDqIAp1Z1x5gzu3RvX1y8fnLUBKjPaWUpbAi/kEm/Pa7oon1b6KjfO6i+MEyC/cM
P9zdBrH+K/CJ9vj4h/3lrTIamz0kAmPhZr1/iuC3Ohn37TIah62y2Qo7J9rzk0Xnz0XOlEAlFiCH
oGGjLkYJCbnp2nBszqVZb5qs+25j5COsh1Ug2cRtc4VU9JPP4s9PfhkS4MHy0XNpvfjktam2gZsz
ZDIPOo5WqZ0E0SFfPn58fx0FogmXJiGcPy5thgu1DOtOczbK/Jz36gH+7ifP7i8XQ5Ort27Q7zJI
ODGXD+G3CYG4SyHHnpuzk/2qQcpWS4hJ9TY6XAFL2iWjp/LzjHQ7dsNPZsffft7vQ198YwaS2cBx
lvfWlPtKtnT9e1S8Hz/Dv0xBVEcLDwMrvU6l6P3vy0v0zEjNzDu77ytACIZ1jWssI2MFXtzHQ/35
bXFyEyYXR+ai9cfr0qDsNxN4/HNn2jMTD3lVaEAvmKiGe2WVzJ8smhdrFJ1o5fLWOEoLXf9z2UgC
acmu6KdzLyEzaXkGaLkjYjNJp3Lj0gXkUtEYn1Rk/xgUlQ8hrBii8OotfJX3z9NP9RTtcWefHb/p
tv4CMx3CKTn15mBvYVUax2TQks9m6fL/+ttyDABJUKuhDmxh0aemf7FCGsRJ5Cko2rOO5uogapls
2xZLZldIDP5NIG81Oxq+cKGEX8BR+egETZKt6z5JXmY7wR6hh3O8djuyBaMSw2qGdPBuDiJOKmMR
Hgs6Ev/RZOAvlsw2l3MyJeXlZPD+OanKnBN3zLXz4DoPoiyLB4u09vUQhNqVEIXxyYL0x2vhsKUz
DksF9yrnn7Pob5+xINwhtYugPtN33MSLHqRz1sr5ooHvzovP6r8XM12nLb8UBTEhLH1ytOLvf1zJ
EQyUQ1Ofx6zZ4ZuAsbPui5fGn84fP8WLr/f/DkQtxpTcN0gTfj8QKhSS2MHyn0WWeITrrkBAZ/b1
/98gyzr127NDFUNYac6zs6Jgi4j9gfgfDyPVJ+WWv/0WoMhMQekKjsbLK/xtGD9t/bkPOMJZ3ZWW
voz1TSs/OSZe7IT/PC6C7HC2SXrylDbfD+G4qRP0GddIHI+PultdacK5oX0NcCY4plEIU2651378
+P46qGXRn+EUzLy/WBHmjBKMrka+JMdcjeQHORKypzOuTEyGyd40Hj4e72Lb+NeP/Pd45nI//e05
NiVY5okYhnPazV42P0yA+D8e4W/Tm+xBtnXTcTj8XuwZYNcpLoJFO2vYE0YdS8lbZdor+/DxMH99
cL8Nc7FE9IRTzTbgyLOfE0LV7IJ6V+m7ibAwDPOrgIE/Hu9vawS7k1DmgoClEPv+wVWZVZh5GpZE
z94l/lvmbxL7Cld6+lmp929vCDQajDS2U1bui4HGOHLrwMyYEWBOrHDX659Mgb+9oH8PQIXj/S9R
GCCd3uKeF1jlSif4Dkjs2lek7GTqk4dGCfavzw2RDh8WDSfz8lJri9Ga/MwozkJmBUJJ17kh7Ljz
xmpwVw1ugMPA/nST4Gg9NUr/nuJ32UgboYFZ1bFXAsuhis3/AO6Vc6grSRx01ixSvlRLo70ySAhR
pdLIhGwVkI0gd35FMrf2xWB/xbZdeWQL/SSTxT7HiIa8eKqqJXbEprdGlmALJ0B393mWdnfgGJNN
iGlgWw8wRThzLGrakBDwUdqrwBygjuPrwCv0lNI8nuBxeVjlyh0Kw1enrUMMX7JYB1X0DUHA24Ao
eBOPVbvJogZ2TQPcIpoH6yfSG6o7hOp5Iz3CXZZApDKpgYDciMPzPE7HfM72Q9OKtYOzWEM7jOnX
anRnXYQ5oYpVVz52ApHrNT5iggu0GlkCunL805FqV5GOjV9PlqRNWeWebWKn5oDnwnEAL5HAqd5b
Zlze6UX6amSB2qDdtb/aOMl2BnSYXU624W2gCSR8OlIQRZaO14t28BpI3psm4phCVjdog8iKN5rV
mveN0TcnUeK8yjuuDCAuykMCgHalR5XaS+kXX4mQbXbm0AFn17E7uQV6Vyc07GMuO9eDLa5tahxk
nm3gKfXr/lujAou8qU7+8hVucb02h6epsnQcjNPYQb6B/TIpsr3meRGD1qWP+t0xkk3Ud5E3AyeH
YjgNhAtro7kLKogkrpu3T0VrKS/Jch8KFpSdq3QI9Ss9yH5VUmC7nwvn0Hd9QcIy7KiayM1Vl2NC
RXSur+qJT2aInPFb1LswP3AwbgRpaJspj4x9qTDxoBitr6PEcY7/h6PzWJIU2YLoF2GGiEBsE5JU
laX1BivVaB3Ir5/DLN+8np7KIom4wv14OXXqKL0tnTjRCx4lyeBJ3H7zvXDCwlysj3i10bCbPYrO
IXZOLaq6XayWYp91yy/JERMs0bFanlsnAv+SMGVvkmS8jaImOsgsysArr/I4D8sv2k8N65vL83Ar
0gMxWBdBUoBHapBRHcgkzfZuX6lTbyPumJrozkhvxvyctjuIrFsQV+mApTfMA/rH+Fj1kziSOgGI
Bzc60tjCwjgxidy38uFfN2mf7SKZEXVOdIiczrztRcmaoCcsElCO8w4EgpCsvigx9KWAkfO5Ww99
0TnoPXsDw1uMnzpNtPtqqt2L2dQqVDKbd4RCzmjw0/kyQaZAtwXdSiVtfO0d8Ud4PTpVV0nfaDFW
jAWuSZE7n7ORsdSiOfYrZJthQRz5LiIz4GSk5Ux9baXXjqTDUx/Bno/iNT31TQ10d27rO2/BA+et
YO3wG0FSq4C5aia+WCFAJ+QYjfZlkRoY4yz3NlUJ1F7k8Ac3kT82yDvMNYhv8tb9Bnq2wVuF8N3c
RHxeRgwk6qa74BOlStbj64Q3/VRFLgsaLFzMTEmF1ceZGFS3eo2Jrd8RKzKHlhhkMEObCsdsdXB8
1Cv7DA2TTRZhgCBhM2w2kxz5rE3QDjpMXg8vZWpuPqMZXT8YfgBUJZNs1H3xjc3/9NMemEky1CmM
pK75iQkSIjBwgosmHI1p5kAyl5IO8llyEOJ+A/+6bgK5OS58S5GSoMhCQbdrw4dzXVjFY0x+qyK/
Rbqqv9gRcWtojwiiidvhiUAAK1SbZW5o1vqcuJQ1Y4Vf267XFrvsyiowb6MdfyK6N1YQHHrSfGRD
SnTeEuP87lPBj9wxMLKg4GAyV9CfDK75BAZE5oHZBt/r7esU7dAKGigstZzERLjO32U0k72A8cFP
W+ezw73lizT/nar+r0GZzzIy+x2l9mY1A+C02fqpojKCF8UHHVFhkDvZ/kjJkJfc+8Y3hgHWopVl
AflVKZqyJiER1s1JyAUHUSntucsJMddamwA6I0HeVOorMjmYO7EiKLIpOwxYbmUdbOzfu6nlth2F
iFnSAiupxgXdAf7j/oU/yJtYpDOmvJSUWoLMipfU6RH9y7Z4JRrrxUYl9kZWcHmZ8Nqcl7WOLzFN
FFGtQEjDYdPXOZtBGj+J9iNi1wvKCu8RHiEEZ16MrszT8CEwHwyMxLPPVez8CRIG+Gx5fdM7Hsig
qdd2dM2kasmeVCqdmVDcEb1CJkJ2MCch9mNWYnTnPQmxONuP2WBMB6QJ/RVqkbptGpGdu5Kzd+uA
b2it8yCfkwk/mvzHIdQEIxRtjjuI8qOtEFbmbhY2o7ccYDLMYUI3w1d7Gpg2Y/HA8YEPS1iLz127
ns1xmIK1782nJkvsEYnkMMBDhTd3SBGEIu73sldB/JzamVRrP1oDjWAHoQc3huj4ZepT/JDNG0/T
HLHaeGzFPbKvvIzQZIB2mPe9FbFwURMgkQLK3pmYoGD6ifwGAvC708sPOQyviwTn0FlF+giULodE
QeEkR0oG2168HXCM7lIMWnwvU8zCHs48X/UWM7yZADPkKPPG0uhKPASpIaxjVGQ8hCWW3blqCAPd
BFc4N+L4zuSpsZz0ktDJKzjz1IWhKvAMVBt2g8zfYsdgJtoVrKF9xxlAFyRVsSvAl5NwJ+bQ7Kzs
1GOquR1zgTYhFqAkI/FXEoe773ETkaet1H4yCvc9AhkDGKskEVWyPkWfbIUuVukAOY/53kNBAlmC
CgWx/Cqf18XFsDiIDOF7bIyPJWARvvN6dTUEgulJK/7h/oV0niGq6XW7A5SopXdrjdSzJLvnyCp1
vWuQO/F/W318I+wJkSjeLUJc2LMAjokDbrzoqVeFOMSyFwelw+4pcJZiIxia16plwj2UrYt1wDJC
DYnMQVVYn/xaUx1U1ZG8z2r7Hi+t9+N2SKzdTjMCAEsEGMWduxf6hFBzJpElLiieoK0mONQa0sA0
9WVjG8JUkS8lsDSSxPBKrRz2Zj5gPRaT/mC0bfRMAjCQgKGdD3llRFt47kK4CFt4r1o5lSMXkLrU
yoHMbRJ0dAAEj92M22GyGkYMHkvnpIycE+G20Z75U/MsNm8VwFt3rzROIIgqyAhmKwuRQbqH1NWz
IGtHjHoeC7FscJ/sqgcXE1FDJpM7keKztn8W8n/weSSO8vXmC2HYf7pgZ95WlLR9hyxA5w6Od8WY
19/gFWXI6lvf6RpC2DRbSXtY1u5OVyO6x8zjA6MqrctLlhrqufWWL7vXe0qg4RdyT3xdZqu7jp1J
OJ2+xRluT25mIG83Jr6XyYUvjzcdJ/6SHGeCEwGycN9qLmd70ybGbcIGd6dVnKiuStew6SQrRQxu
oViM+YnotMYnUR7JbVG8TGhv8cpnKqhaw96b1YGI2Z9GT551RF0wShnmoYNfDlMLgH/CQL7TiWw8
oABF4Z8tOTtf2wghLM17GE4F4uSo2DuYt327j0FJuBS/l0Ua9A1Zoc5pWrSPkiDPYzvblg9BZroC
nVVf/LKXAyHM+FAmQMn7zPl/rNb2fOy5uBBdkGFPzKNnPKFYVPEWHSpX4ieLXYiS1B4GSuaku5iZ
Mbyp2oXHiOs08JrKvaKhjUO5UjNZja3uQdvQBOhAkT9JNhN5mHfL9NDgOu+oUsf2A0j/zTzLTyub
Jus3E9ZkPMtWpRZCIKsujilspSiUeld/Yo/bvoxMvJBrW0RiVnLct7baYPaV9MhumqEMCnce59ce
nglR5lzLoy2cXYkn9yQVbq/S8ZL7vBL23nMbslHX1N5JQ/soeiJTyzb1wrUtra+cPFIJ8CtJ8TFh
f/PjtNqMPSSPofcnDAdbAGH1BaRnwqWt/MRwcdmPZZbcGw3BAIiSO+cpST2odJ14Gif083HCqpyz
3r23U4T/ESk8u7ZrcXyA/HXUhyHNYdmxHHXPDZXfyRq1NGyxhJ+yAp2ORkkdFFbfBOk4/UIRkD4h
eOiI+xwSj4AayFyyhNNKzaMT0I41rbFOWeO8eWhfQ93t+PRThzGO02xXJcTmRaoiFUyYUB7NLMin
7RzECLZF7yZ0TIx16OiSa6kc0HmmE5W3JXCZLPAgRVHVuxo/qUFaMHHIBNNnMluusBvgLRmZXK+u
0dznbfExAF86Eu9cgpqxsEdphddhfAab4cx6FyQYiPdQpssQ/hxXA4hMnEx8O/G/Ja+UAUyaIQr+
2kk8/zh6NN4viHuO/AUzmAuV3AJVQ1sbr9KA2OqMEQeCUb+rEouZWbkWoJLZOZprYu20CEwPJcd4
IuPTucujjpe82khpI7BumDxtGXT9AjnDjbw7Bt1Aj2T/ETvOn1awoTDpQM4zISlvSIu1w5a+9OWR
YEf0LOxlIazGTxS+da1MFN6lSEMnYeH44kDwpdZqR4w5DMtRB+x0KNKE28bdjU26mq9bxG24TJ92
DU094cM1NR7cMe0gpolIDBsW073ez+6OOaW5NyKAIDLO1l2Zb9G7vcNc3HJWJr9Ucl5S/XkxBICm
hvlrVLHYVVRuQSrQyWdJugQJFoOglZoIam9Y7025mKc1hdQGZ2shnzG36TG8hll71x2EbOKbrpe4
ZUvpQuxKh7u8lANBLubwCeHYvdgzedET/imeVDqGJXzu94Rj5oKvOA+yOYfuyNfJvKeoxTZfJwCr
vHp4AtH0N05dd0rUSHJzX6w3ZvI0FAS4YTin9eFRkBT6QfE6cr5Q8zSaVP409IhKVOPsE/57gRmb
khzyhpYPh1sepEmSB/rieu+itvGUSkzR32vkfOHmmF5is6pPSmpQvPVyqdMTO1AAI7I1wEy7ibL/
JbmcT3k3W0E0Z8W+0JGkNE2EwMrAmrYvl76+7ZX5a1uWdoaPNe+KlTR0iju6sAT4Sx6NvPdrgwk+
n+3PynbU0SpqBiSOMCj9OpyhtYUkocrY5mMpfPX05c3BBEFdtUDp6huqO63QDs5Afk5eMhKcKqpV
hJuwTPIaDwGIcd47qAg49nq8zesDo4sRJTTaMrQp9p014vRJHZQBWQvsOy315JiKKD66bdU9Jqbr
PPGhrJ3t8LVMSRyee3LroFkEs8BfqVNA7Vj64PBX47Cf8lK8EYSb7klltj5VYpq3Xpab6a7tY/ff
qgqSTThNL6NApFeoHuaHHr1hWkFOlWgk3HCMBiTfwAopOvNIbGYcYBz+Xrt83MOswIbpWpybKMbD
zHMinDjN9wzQ54XREgwK8kpCNnpglgSPeFkW8Vg5ycuaTWQ7aTpwFYtU9DomdLhE2I9bafibyIDx
GyNvjsnQCQ4enp4OBu5UL7J/lGOlXYAJOBcAqMmtQ0JqWBI1vV/BljLkbPgYxtbxax9ebdV3uTNT
pSrypumVGVvEEa+l/OFW+QPwD7YG1ZQvFtyuivy2wzxJL7A3bWGcpg6XJzjo1p7qOyfVsFBV2Kkr
jP/8fHYC+N5syST3vlCatKE2VDONoey/1pHpI6J7yqp+Ck3Sx2+pCMe3uQJ5Y3URSaTYbICQye4Q
lQN5j7lNQ7A2dv5BdEkcVtVoBOYiyz2tDLRxfcGL2qgiO6oaOHLsmP/w6CPHbdbVb1oJgUq4/5pG
bwGmFvmZs1ZeERtWgVATCso4trrHthyI8/YKhXOoE8AqpxiSEnZEX4O8Gza4qcgULr/ZWiW8tt1v
MoOJwJtsWKSy8+0fVuNn8+PuEr1hNgcBllIacPtfHuGPqXtp3JX4cfewbxnEidEKBrVRADP3xlmh
eVqI/c+ey6HARGsgwyJ3MZbjSEcuA4lHIxa3WHr9YbSM5KHrrerq5a7zjj2LyRQd6Y5fLrjmFYcy
rAd5FE6/BHj1rD0w53IvbJBsukmlpsWDCdCm7ssPpezoAkasOyYEDR0jo0/uoaz1Afl2gO14LP6Q
TebFGnk0sR1ziOut3NcTRJwyytZDnXnmxcS3DIDLwNNmwW72PKM+/B8C0MV9uFbrl5YMDgPXZrZP
ahJJiFgdbAwVW2j0WKv7RpuOrO0B4rgJj6OYiBwg6vA0zeLoNulza+OyTup+2BdC0YzpSXZCR9Pe
enCMzyaj2csKsZArpTPEP5aHzYftqveIwMKLAcbnkPegTOY0+437eeLHZ+Ar1i03KFIDHr20j4A/
2HOASoIRVdtAmXVyndhJk/dbYlNeYk/fl7WljrycVkhKgcB8ZDZnrZuJjI0y531e3W+nmvm+6Jw3
uNdUWDvwW2atck9CtiRO5m313GtuH5iCgkKvSOkwci39GE1H3RAGVvgy1aCbUvQRek/mVdYU+KBK
rXlZUwUrnYkE1GdbRdETD8Og4ytIsq96bNWO0UBStdEKG71NauYqxzPLzgHY2GwCcu306YWrTmwT
XfOEAky/SxqGEpRA43EZnY2/xhUJFBZ5hADdUDbU/ZJZ+2+GFM4korinuE5iuAnVUJT/GLmiIHU7
TuRlmO2rSwbIIxV4F1gyt19nIcfHDP4ACUsR8QJExJGADBNsJ/hm35FRXgSxM9fMLVTnu9Eyw9pX
o7wONlO41YRFRkjZO244ZERz+4fJazoS0AEeYZ4UeiodM0TIYgJux9RUoWVYydXs6gnQIwHzyCKy
Xdea4s1exDvbdp1CrfmUedJjhW7p+YFPqJNoUYZrhMaZUTT8WqVnxExxcd8heWjU2fUgylQbiU3p
qns3SxOkRVf2wYgH1KzeNxbX1D+ZteBqUJX853Lo3zjl9IHEuzkTwgE/mxkTo8uPtMSlMMfkcjAy
UD7BG3SSZDzsgZly/lL3fmQOiBuzxFU5KCd7Go26YzXQMlboKieMsio5To1hsnZAPEayQnnubRQZ
vHIyQS092DXMo8G7NJ7RfMi1IfXbZU8RLiJ9GbyE9sSaPpJmw/cKfn8+N4B4cpkSAD8dijTA1bSC
rS1LAbe1tKKdnkWPTTJN14TcsGzPHLrtX1KsF0OYqU69YK0afL1PPVAoPdjyNrH0M/BB9zTDcHyL
Or0nTXpAsmD30SleGBabXvLKBkH3KzcmxcDAYBjhVD7S2BC2PRBrLLOY1MSaWA/CiZSvxX1xINKc
yZ031huvUgat23yXevWd16Xhww7ECCwdJmuXkUay2xfRQLg1GLnBBVhLAENGt5SY+xZeC2Pd/Hsw
OBbHpiy2hESWKPrgRG+tvtQU0bPXHuHS773sk7lZHd1U1eBYV+CzW77bqNL00KEZuV1xFaKQFOkB
DS7RivAyiCHrGHCVBshvW7N/1xx6ZzVZCtdx/RMV8TaNfO3eyuxit6HxtH0ALBJBXYe2fRFwj4B2
g8cRM/5sbpFdxgK/bbHO1xH5DYbVGgfbAGqpWCLBjoG2W1YNXmrBMbE0gzo7eF/WeNR2S5a/YDTb
Bm2dERI8Lx/Jm/leTOOy5PnzygtPnjWnXcYK41TAhSYD6CqmxSBThLzcXk//IKzifHMuznhf4lqS
kOkYcpqlTcleFtH7SjV2NUv2O76zaMm/RkzDc2a7/acBSSrwFkzduE6NlfvdzcSe8PLxwdGt9eya
6adr9a9xowN4LrC6K2Nk+uVoYJvnuuMBV6nvgWl8tmpc7zsBaOpuaPTpImpwS4yEp12danBINQbR
Vco4YqjqmKmv6oiGpCmFocJ6xALCZ42ArDGjT7uiIgikMJjoMycq2GxwCi/8tnwxAYcZG3OEZz6k
IWQdTA09+b4kIyZwF5nQEBnArSac4bmf2aO0aeJcimz54Dw3Dw6rDp9jT7+Dp5wFEWo6n+DfwebF
x5RKf82OKaEn/xLYM1kQmtvch7tnV5Rj/1c6NElW7tb7uqdWw/ZNiMwU/83OnOyJ0lmrPeuN95bz
x2exAoommr8gq4MPYzLEEkanJIHoGpqaoCVMm1n/NbS+vzQKI35GdMYuZnaz60ZS9xg8AWlmUPBg
LbV6zNIEe8ioG9ajY5YVpfHatP5STZ8Wx1RQgAr2gZp8kXHKvtW024UZ7SAg5mbiy4xd48q+pr5K
jhJ+EPld0wpfstheQERKwcLEw8PRGwlWQoONbBnldObFhx7HJFW3mXdm5PytkoFhr+tuG8oISxk6
mWgJCjWqpxZaK2ibvANQBIYuLYhvlE6cPI9NPNxVZfcFwdrci9ZDq5xxVVPHEW0HjnIEuOl0C8uX
4U2UUM6h6JVXbejK5lKaeXnV2SA5WFHUDJ9zzMJ8JIpHwyXN1Z5UN2M0Rw8NM3woXBW1oj6ol8no
qcozjdhjAtl3Vmq+1oKR3mLiKx6kzM6r4+VnW9/K7Y5nwSKV3tmM27CN8yToPKXCbnS6I4saYnDa
KgmpOXDw157JyVfpO4+xehBl8t2oilf0oC4vdZ/s1zQyCVdv5NGbTeq3SM1uyIpyeRwtJKHKmawT
xv15P/V9eVPPHdy+3l0DVHcLeEEwTLkVe6Qc2SjmhT1ftdVzL07Mv0FG4WfdA0ybc4M9gG6S99p3
5DqQmurT93Jmgr58SIwu6QI9sjtv1+l5fO1gI7OTccwda3Rgun10z2EiiLeJjLNtFPlxVCI9bvBO
mhuSxIzMo0EgQmCfz6BnMc80/rQwwYICg+5bIjDA2tOxASTRRibthzCMapdu4TAzU9xQxczExwzI
s0edshvzpjybFEZsN2KCvY22v8xY4i66TM2vnBgb/gj+lqkDRwRRsT66YiweDOqzQ5wNDznRd4fM
bsHWi8K4qmxzeQhrDAAkrhf8FuJs27I5CQ1rVO1GJBF1afeZpGmzZzpX+IJKlBDa0uR64R6AYZ+T
aqGPT9bIQgaQRX8BT46IKFL9XlbrJo0x8IEYkvymZlV80oXQFy9f16PnxfZ+HEVymIqJFfP6trZj
dyRgoN7j6h8eOawX1kUYrbN2KI6WEaU3jdk1F0AVgOCssX1oZOay1VoGiryVbWwbZ3d9Nz0JCs+j
NlsMxZQmyAXbttNC/5Je118XgRercpR96hdzeWrGgWkTBYbvUNRU4IysJCvvusTmtfCm3xRgwns8
VcTULput3s45F5op/i3HxQ5zN43onqecpbbOvzBuFLNqEg80FPGXklZ1IJmKuBSVs9SNCaLMM2e8
xWwAlVtvde6zqEX0GXtnsmi8M1eyeYrzrMEgUMIHaXIo5lzLa58vB/KjuoAavyVWspmulVHmRw6R
YSsTNZ+ID0rlQVuOhtZUSBps6uOlBoU7LcnOzuRL0QzegRUP0ex2v0VCtTrd74hry1YA/yIPkkUd
+Vo6zbfNHNcQezdksOXVZIx4/7TC+OnoSdhP/0iL5BXb1Yq3yRL5w7gsk6938bDHdC3uiAoU+3xk
tWvKuDpnXi7PkKLSQ1bmL5lwChpRQ7/00pz5BSgYGFUOzIKNDesmRLD2hAaX7dVyMmUUv+Xx8lup
9gMPXuIbVAB+WfdMzEZKAXaCtH5aJ3cbaxxFi6PfxREeB8/J+7CWq7kjx8IMUk6ia1X0yS5fFhbk
9vwy1gUCyC2GumZ3ejvZUQlG19BeCaE5Id2+XWojDdkE3BKL54brKD9HUyWBXLhpXYOvOKyq5Mbj
qR7o04xbDwTZA2L33Bcz9BpyIL0wGgr3l4LNAEjo1OyLctAtmtudlh7Kh7XIT9gszRFBOnISL4IO
O8zWrqI3DhOSAHkVrE83Y8HXyK6FQbn1Zq3+voopvfGqiIC9xsUCxTI83eE/m5BtMR1IMen4hqj4
ujSZ9UDOU341GgiAa4KjcE2Sdm+kDWFvdWfcmdvqwKvoDgVy2p20iUgrRlE+2LHt4uKe3lpK9gCe
XIcoYEtRMXp5XCOP9butiX8RmIHtRUBo4mSvoBRHf3W0X2nrDjy85sObIWsk0zBcc07uY6bxaWKL
AVDTi1d0BMlmYlyPKxGPvr2WD+60qjebnyxgOMUD183oopHeFuQq+UDBA8VVoJAcUycw4mR6dmvH
4UOAHpU5syUgOOrUKGcNe5Aprhpf64hdYjaR62J0QwrAw/MC1h6R73ZjufcSQ53MoVD3gx6pQ5+n
1TNoJisgFsP0jVgSlwbvq/KjdrI/pan3x9FdrPfYWNSL1rgxjL6aLDS2Ji7+0UJS2yKV6mmt9m7C
rHBpt4qos4FKN/bw0FnV+jiOI4ZEZlEQ0zccppFfLbvtv4g1qm4YSwlW/E70DKuGV7ed4N3FlT/R
MrDbZAtG89npP3nv0vFgtfxeVUR2suGuxznJnNBKLKaLbB5rTfi1hzirraDqZX+qnt4SLX4mOwi4
/qbPmQvGgTBTXDRo9vTqxvwXIKvV+7ZngUh7NASCEPo7mU3dt67a8RVA0ehndLu7op6hu+mAbQzF
Ldu7mn5LsxjD9x4cf8gnqJZ5OQWeMxj72EN8MEdVDCjJNp+NwfrTpZfhByKGczatzDeMNnrwsEnu
elkbBM3io1Y2CwwA8CRwmFQ9iNXhsrKuOBpWwzJfG7M7K5r4wmVUJ33ZZcNuBNX8jgzKDNPReXF7
23y0RGMe6bxQ59h5ywHfcLO4MiISu13DZSozwh6ipxTc4IVVYfmiJLKKanGLG8M+o4oiECXXsjfA
/o7f1A65hDXdj3ARk7Gg0B+t/BNpPeOcBxBOlAM+Edq+zvA5hQqTs/SfXrMyNJATsT+8ttXPaGS3
0UoWsbonSRW0iG5eGNOQWErdEv9CkeaqZPRbQOjadvousW8vCBlDaXdHYT8TTUHMEC+lfGqMi5Q3
TnUXJ2c3PUJ/TVkh6dAxPfcoW6q8G9j3EWkEXkkGdCJ2ZfouSHCxNH69x7U42uWv5zzQdu1Snc6h
v2EQaay0QvpFMfqshn3acanAluFpfVXOQ62/WPRU1V2SHnqHIlaelppcj+KvnI4FQ6he882eBVV9
szBVSk/GfK8YMg1sGIuRoG4kXzlXW6f+AS+iRvjrtQDObzfczOXvgGnajG7X+McoO/JsSMLwUKsk
XRjXzzGZ9O2N0WQnyaLaFg9O64Xcejd1tKlr6n3Dbx60a0Ca4EUfwrn/XZhfyBwZI32VPr0uTKb6
eD+NyAtojKyOID6f6I+jkZ3FcnETdq2iCKQ46sVD1TxXvDodjfbVVQz6IfuNqggai/hb13eVG9Tj
7/bU7OQfTSaxgaAQVtD5e+ne1d2bznkZN/k5Nw+TcSHO41QWMA5pojkZBv0nSwiJQ4RqAFxdII9N
T1GM13GA7Dn/cgLtSghzA7M40Zy7iXsHbnYOGEWvXmv7ZDOJIPJul0bTrrXOCUojvjHcIwE/dZ6E
rXGvEYQpPuL6vjBOKvndoNC4Ef1J8gu8aiaJMFev3LZfH8xYJufBI+KolwT7/gjjeZlf8UzuWHP0
4hq5h4Y1Fn4YDTGOOmToZ0q5V8ZvgUqx5FaFUJyuGpFE1zq6TQXhN2i18qvLPW4TPiN6vQ1r2l3A
2Wi/ylrr2OCO4iUZZXViuvtl5mZ+C9tv76x0V/l1IujVJVWL4kt1M1Ioce9KzS8tYlcLsjc5dMAg
2zeR2V4S6HpGcSwImp9IVIKHBYKdQA4wJIhzWS5tLoT5apETIzjyvJex5eT12KsVDFKjnRhfQAwH
sEz8lmowyw/ktdND8bdSTS5xiu/5aSa4p7zaZGLMNPiyf88A/ibnjv2ua11z2CpeDktK3cn5Rfce
2+iQIcBcm3/MJw9a96qvj6b3glh8Lf5NoONZYNWtsXEqjvqYoUY7bKEEpgQ3vXyk7UtKPNuoH6N4
PtmT7udIN9oai70HXZuhPcUCG4TTgupGIH/zgI531VNvvPYW5aV2pLY91eZGwof6n/6JwWNjX0L3
xsZLyF8zVrvS/p6hrpXZzcrTGlK0IIx0lshHbs48SbtHVBQA2ptxInjeLylbXL/3jv2L+M+PE7DZ
DtwyBu6reRgEvzeO24Wd/GlTQbKbLJOrtxhUJByIfAdomgKtqPZpr72OyM/gb+7c6CGX93OSH3Pr
00QJvlTwQxm+xs1nPWLrGJ9Bum1X4byNAASqdw0lQLPzSJDICirS0kCa8kyopE6nCH6+Wq6CQDgL
L9UcvUkPZUYSnSOoqE60UylEapIQrL2WXVpyf9yNETjeG5DRxo5NOAsjSlbO/TaY6vXSEYGzkGmW
yCC2XquaJGN+IzMND4KA2oYZHbL05IE923GPPfoWuqjA6x+7n8rcZKjzbb6ooNSi735sgjxhyVBd
7eWklW/D9CP141IejAzeHUhB76uW95AD/BQYaG6BZbTPHX1iJQ8VES8TMTu5AS7ggXs1hfAm/WLS
/Nn5WTlzp/ang0Erb2gvdrL5iIcPpGR7iWoABQOSy9s1Q8N+nLSrOx9BUSiX9+F+IFSnfNfqD6ZW
QSPocZ0vrX+KeVNUGpblwcxe+/HHqZrDgsQWsQH6tidBSkaLvrDSBsJKM45sEErlF0nhTg/FsT6x
nwH/8dQ3b4t7KWGy/483IJaD9o+/GBXj+N3I+y3+zNOO0n4s5n8sP+r+F33tEdgw/XO5083fciHr
zTss7U3WcnlyiitYtg4yRSs7rOXzwBwlXe9sec/tFlJP+8BQon8tI5N/kEgJC/1T2qGKX7PxQV/e
S1QihrpoFFmx46njJixGnpFyItkgVDOES3uiatS5IHLlwNNXUB1rApwtO7m0VnE/YafkwSch9Ytv
Tw/jhHJwYEZY3hoeE8gM8+prOpHkJ3+c+a9HgJIBBJYzDNc13sJe9nwZ/CX709g7uCSyKLTVUyIC
FKSL1A4MFwkYeENStrej9ZbQkMM623cR8brstfdGDtQClVNhDx+LYYV9fCrdd/YFtNJFWMq3JPqz
b5VHgmp57L/cU6vu7IZ/cKFX3o3lQbGRw850mpKTPSIwhMSarDebnmdcXixO1bzkzNgOCPFbck9F
MymGyb1TYiYlJ6p+dOHtNzkP+YNDzCMqjJCpKi8Cm9xVzhbXwK63fsTyqR9uMu8PPnoxnuP5hsyx
na2u25vGRpqX6ORRcZu3afMYmSzkpbMnO4m/7a8u9gtVHrOSqf/2mIixROHq6fwuBmGbfmX5tUF7
ACdltfcDXjl5a5p3i3HqelpZ/ShmJxy5Niz3bGjsI/pQZLc2O5JpfUCcii79dukel+nLMfjGfBTp
p5aQFu0iqCfpo9GuQxuw/d9DMPT18WNyLmt9D9mvZjHYJDdTSmLeF7MfrSIsvTiV7bNuobr80p2L
LR6j6YXskTo+rTLskktZPpITAIrAF+Wtx2C2nu6K7F6gtE3VZ5EqvgQX6b6M8jBzi6UxRpUXaT7H
2f0w3ugxUdOopNR7Zp9hyAyrS72yT3G08w0FX/nomSQVPjRM1UfJ+/i+GnfesKeRC6T64T5i1x1Y
XGZ29DfbBGNUNy7RprKAkK4X+w5QJX2+UA9JDlzRhLuaiZ2hh3aLRQZdVMTlrG9JQteSFJ24Pg3O
Y6ZPN6P5GQ/RoTA9RtXEDf1H0nktR8pza/iKqCIIAadN53bO/k4ojwM5CQSCq99P//t0yjXT4wZp
rTeqOzaaWAaKvYd6dRgMYx9wIVOx1u0Y0xmYwa7ZACxpU6LKWpLdUUqwCbiAw+aJiATEp69053La
FWdDynU1fOeopmsqyZfmVDu/2RRseve94ABw7QLDeBGDSdcM8AY2MZ1/9ZJtrXzB87/cF0NNbBAo
LqBazX/fGd6oghq6+aSjh2vTNwUc+5WCpYWJwwS7gATOTj67kvr1eXjSKWnfq+CUSbcq+TQ+ov35
Neluq8SPrZ76HqCq1f+bhnq7Zs9z90Wre0dafVdwHrRAmMra5vb9EPkPa1TejB2VhoIbK603iYVQ
ml/6TINo5KJLlJx42n2l+Xun24og6vRbeDBWxW8/Uc3uI9lHTsONSIG0Pk+4YKG2OXPJ6AZwbvgr
G7QtCQWeAeBRoZ6n6YN+Jjnek2iN+IITO9mr5seDYCe7Esrzrw13UouDkySk2BZs4v0pC/R+cn76
XhE5S63YNdhL1+rUAYHa+HJIM0bPa31YhTm1jT4hNQFdNemfSg5heHRQt1kUkSyGiyx7WVxyTFu1
A/i7GckrOASrj5z+rwvp4FNvo/Te3LL/Wm1J5/oQC++nr/8yP7j4RNynZPXU1cescjZ09G6wgHDN
60T310NncfFmb3n0mrnOTis0ves/gy4keWmWv6inPwi3jfOpiejUfOLsKNZTg89lYUus5H8pbYxq
W6z2cQqmGy1f5n4vc2YV8qoKa+NACbPx2OqHHjrdf/neY0+VL3RbZi59u6+cex0QyHryA4dM+i0u
jB3qiXhkRpRNftCU6c2o+lz7cVQXLS4KWlxmP7XnxwYIebROLkxpB5BbOK9BcDtZzgHh58ZmlyKS
hrBavnncKigD4vy6kQHc6DfjkXavqVasHk34Q1fQv5VgfFELIjzvWu8Foeombw24zy9nvEjulHVx
glNdHHRJ2R+fDdrcX58i/0/T1goLUKl9nb3PQRKvM6cRNqSzxVMEY0BfwQ38s+f/NmmHUvQFuiRH
54ZxhWSnovqzza3dv/hoVZsbp+DhLHig7TvZIfs6qmvrQXjpBnYf/2aq/zwptyntBAq8Kn+RGraJ
YPiuf0jkazn78bTcjX0C3c9Y9u6g/FoIEgoA2ln6eACG5DYg3bZtnuvpzeqfQ/U0L4cJw3QTxqC/
YOhnv+IHugc1fLpsMCK6DLl9akEzyoUJiFafunqjWfPe5HeddcERSLfyUxVcavlREHu9LmMcSHob
6eDJCIalCGt14OWx33mAqzUrdcZcZxd/E7n4nT6m3W1B413esuZyezfNT0Q+Ps3Hh9w50IfmufQ8
kwicLtu+oJUt7Y46f5tIwcfZBnn9nc9f0cj/ENWB5X007r9eTYfMW7aefSLqHU0Xz/Ea6kdtURlK
fqNsEWwQbzwqTNukmq90gMge/4Wg6aac/wmEfYtdEsmmb3B1nYEbkg1Wvje6AuKVkxotdXlOIrB9
K7zDMBivZXNTtQt8OS5H8B5aHPJl507DeSDrj99HgLghLK/NOerBIx1KOxZ2uH5XJ0SB9CIuU/sv
VEiSXLMjm/gzSjEPgcU29EJPdXNAWHEOxuU4UixhX3VNNAOhjR9Jxi5dG5H0+u0k7r1Ch04eMytY
dPCGkRblawXAtO0bcewXXvZgmU9hm35o034IYR2jddqF0r5pWwoUuzUGDtvIpXoAz9x5kzmD8X/6
DIgyms6zVzxSfbad52WfdzQPu0FLEpzchYl9GkPrpi7TS+ZZ+wb2fwOb8assude1eUoXGyIfwmp2
49UfTgNvTR6hm6+9T5QvzBJUVHAbq01eWjHxXs8iQAGWyVPj9f+ZMkQg3hIxElXR2eHCRe8d07u+
6S1vtxIpHRPEi73vb6kfx+FZiokReW02bnTd5qoP6KGHOS/3jsEqECzndU2PqOEeqsiKcy86NIre
c/THgzPcNjX0XgNJr9XRJMmDm0+ENBHRqNfhTq/1pbEm6nqbbWJTogK4TN/pJeSA3qRr8oCi8NaQ
/NWk/rvbjZuJS3MsXZx+6HLc9II9aauX4tUhR8+46+uwDruIn7FRR+oljSNT7AQHR08R27qsCHQo
2Egj9BXrwfKdm6Gtj97Ae4qkcqaBUoXBDurys7fCY9nOt8oxcYu/cqDYClaT7lWKdd9Q8x+lMk/A
ke/zpM+iTLbeSrqnQ8MngUqsPde9dm6Z7QZgefo8wqVFwivubf2jE/8QudYx5z7JbJ8Gbe/aYgVW
ZO9RtD9aPlew5O0dl/WSVUzvJR64UToPnj3t5P8KWMj4FMMWdVmcZerYDyOFM+NB24bCEVqoYPgo
pzwFbruV2P+88vr+8Nm5mNEz/0a0V81OcB6cdUu0251smdgmd36eAJHGoNunFpicDfJjfLOtAOGB
pn7tJXqi3LyL/YkeZGa4X9XyfYf1rvO5opDY9i6iM48RkgpWynhFsux8g4i0Qvsxj8WpnKttpKqT
bTe4O4tDb5pPWOWKEuMs5X9j7ZWCirlqDt2GqHPKNrbBbIgOTfbQxlRwE9ORFSlR4y11Rwm3gWQv
dWV+KcOZJpH0kEyGyuLIQlTU7yrTXdqUszxcXwXK12lkIO6JTaegCvpruhaVRqCBtq0u6ItO5ULy
Pla+JMpYSOipbtcTyiHNWkeBpvSeqcDa0jNzT8dLRTz4eqhV+t7z8JJRT1SWfmy8gFxPUXek/BfP
3vhWTmx5Az5yR+IM5NfJkdF3z/5YfhaLRAtI3bTfHE2dktXPZKU7xjoMoQggG0Rn9dZAKiVOdaNg
w7qRI5nph8ej4P7odXe/oJocMl4Kp4lDVBAIWDFtIwFfOeWTnJYi3oSuZ8BgwfFVdm6ScVMk3bZp
4bZxN1AphSSyi1XLRUQWIrJrwPlul6nw6AKwku+6KyazK8dg45begYj+res3d4yZZ1y+bFoMxaMV
pwTthS7WdSXxCuG0DDBB5g14mKAdEIIAsUHR0jyFIWvszxGdhu11Z8voMK2d4SiYepWu/8jvp17K
Wz+cGbptWm4nNsMVWLYLUD2HxFyjNA5H4nwbTkyJd6jRJciei8uPIONbNwrR2fagK+1lYCEc2ip2
rHnPyXC6Ks+XQW1dtHnRXL11ujhrU9gxetn7NUsoYxL1U+sjU0RFwWaIc60QzcfgCFQhGGgSD01s
4di3/QRYHvJB6azgR0boWUayaztudsCWtZsLmN+VbxFgFGvSNklMTFbh3kuCjZYhagIK1SqJhYzW
zhlpeAAkX3YemAl+VL7PBYlTPhfzBqEXX861g3lNdh15ftU617G0fHCNot5KnMmdsrl2MQ1l4RbF
Vpya677ex17T3NghLmOHk6UdGsRKLs288sfDWhIvpYgzgQDADlFOc5XaVHpVErP+MPy2DOIdn9da
Z77Q7mKk2iWrvfOA9zrHu3WA/nvajzfpRMxwqtxLI9YXr/COqLsPlF48EwD8CCtMnS+OZCMP2tqZ
qAUTLeZjRrFsOsoDRqktPrJdEhWP9sioCg8Z4gwktecxqK3PbkYjGsL8OfbKwoENQ2Ywx9GWDs1Y
MMNl2nqKPNa3uTmNTOwU2VEi5xuys6meHhRWZzc4ROaf4PaaqEkcMEcOaHSp/Z3q7SgxO/CnDl08
+cgoLNIV7bv4Xkj1Q3D/xbPHAYt3WKA+HoPxo0Lp6FXF/QxANxpqF5cGb1d6yVV/wMcPxTPG0pT3
QrQnR2OHa6eDK4snvN/gobCzEPcnW7onR0R/vcwp7Cwx32TNc0sY8ZVi9+wITIaXwkTjSUOX14l4
aJ1xi32eTznUNA2iNvQ4kPzgY7EA4schuGP2+JyREtINOAHyIMoqr39h40IsRe9ll9ysGmfaPKKq
zNKXqDG3Y6VxDiL+9zsyxvXCr8ib2gMQM7RGjk2Q5sm8gGLgchAYExFeXwkVa0eLOD2mc0sR5PLp
FnTahhOiHj8gbxPnthvnlWaEHu0zVQtQAUlHEoOPnlvBsO6y0VAGhHAtYUl1o/V4lW4uwXBL0+yB
tLNLoBd9hGL7CY239/PixoAy1sLddal8t9NprxMl7ua5BT4MCbFoI3aacBvAKSeSzpWJCN2gD7fp
dXWsF3Z5PKk264RUw11fJWzgzo3X5X+tF/5G4XqriATuqLMSYmAubM6zIu0i9AgKpJaerparGoaZ
d7uECNKuIBCYkgSIcVwFZmLWjeentA0CwLcWNzYN6iMAZXq9DC3cNjnrqlAL4iO6cvsyY5SjT6uQ
JGXUfbpD1LA3LsW9HY1x0Pb7qYJ4HTCTN0a1J5GJ2CVNoTc+Q7cAXiEuYfXAxMfpEFQNGkuN5Lxo
RL3TxKY8WQve/AI33V3bSeKHi5KD2bMfI17QrqoV5ZXhlSaa3EcnbLtwT0nheKjzDDvnVIXfxRD+
s5Ud3dl+DwfhkFn4tnrQWK5/MwxFoF5bdB/vRPZUh3nhNph9jTRaohbyiEE+JgE9IJu+LSm69qr7
ViIDI7+AeOpDkqXNjdBkh+JksNh2/A89if5Ca8f3Wg76gMUwxzDeSNxwqqSULEvuQ8fB2pmumeEN
ylwEeQB5LkkVdvjWdcr9cJY0fHDFUpexNso9CDDtmB777OA0IA7llBTnyfXPXUQahlCYqVd3dv5X
bXfE51Lf9uSAHIZV4HHDdnmEiR13fRmgWRoQ7RmJpXjEEol4CA8T5rThtnZ/aalBZVvQz+GFgftF
XyCqrQlNfNqNcH1FmpyHnKW+LrXBhhq5UE+YqJ9QpmWnQuExACPJe9DYvnjRpVaP9eAj5kdea+7z
CPzYiTwiXFzsOo8FMRwh8SXp/DB3efAta5+UkkUDe4b0TJIs5d87vkioghkstNjz8gz1v09TyvKC
JSDiYaArZnQ9yOximuvv0FnXvS749uyK+A7cSV/aWHOKNmoA3JkIG8BGuS3oPoFWNAtN3dOSPQbr
2P6V68iOm7cNW6hwZYQQOyBoBL+wu7yUiCV2s7afazP/dLYqzo3v3NZ+RTBHFjAPFk35NM3X+3YM
MRn7hKs8RHkXHHxnxB6pZucD+jl6QaFs3kh5of6Bag5eimW6qEFN+5RmmYsdSf06Di5UcFSvJ/ZI
fD3Ish55VsRDQwrBrrXd/sdGMHnoVzMdG6hTclRlzrtSJNA7KvUY0WfP+glkU52cEhOuztkrsBX8
77FvyKPgWCuLHtNyb/PvdfN3aZOFck1gO3qL95yHvUt2CwoSZpeutM6IVWzA6QHA2k9rDikHUBg8
sHrDQ3sVf66Nv0cyl98gi3G39Kfoc9cQngItOprT5NbIPqTWr5OZcGZEIRigHbWvVJIxnk4WZ3SJ
tcXeVIXAO1dgekfJOAgkIf54aK80TzdHwb8oV9XuagAjC2DqcSSWhCXLgbGs6nwDkJEyUedZGDs0
JgLYcvw0xNw9809wPLkw4K1d6zuXMB0OUHPlomWKyw5g4TBM+S9p9Tny5hlYqCkjzAo9/FdGFhR0
R0cLXNXyaRxvCAmMpvKwqheu3IGkhyVDdRsChxaFXu4tSqZyAPSzzmcKpuiWFzkB/UXAZBFE3bFr
y28vWV/q0uBjuZ1y+RBmpEZiySSOIzILSj+kNcdUtRzlbvdcMEdRGZNxlNahmO/9xG8eS+OFXEjU
i7CRiuRE3+E1U8LxXy2jQTVpIdz71zr7MonwhgxyeRiDmvakdgoR7QIxbI1L3WjECquZfz/KxWkx
WrrTaX4lPSCb9nx0dcqHtef1B39lItTttqaCiW7JKv3xovQ/5pP11jFN+1EBDInlNa06AG9q1gnV
SMgzwFmexlhOOeDqJPlTdBI+2TpMfsdFOimkeJKfgiS8T7gDn+dZqIuwkBXWFk1OJEJGnCfX86Ja
nZ3x6YFPCP1ipBUhDtRKDdOJfDeY/ZSu4S1TT+HHdjZHDgHtWurdoCpyDDC7dkcPQ1FMeDYQ65Iu
MCRFbyscuECthXHROgJc0XuWZnu+1vRk0TpMYQ8Xs1c4PICr5fiXmTgHZE9sCjeV+qjVxx7/yHYm
k+y2F2iJXeazNaTyHbU5MJM0NsXeFkOz7NcPa4XuFrPl8Uz4/y2Gp2V0891EhBLKWJYW0t0ToHwL
DG02DHrE90MXt0PcK5EcBksJgJ+i3+tlIDikDxPGjdmpGbvRXI25g3Olrhjr8E8woOPto4rAJq8q
SyQ+XNQ+vPV2uUcfy/uja5xE8Nwb5eZcRFRiooqm8VWnNjtMzYScWsHXiuthW9maEuCSuhomOMbU
MhKghWMyxF2+kE9kY69IIsy36Oz6eMhUinBBPqa4RtI469BLaDViFSmbot3ZVZKo7bR2t908/trk
eE9PkokMCUJSPKjZq06DEpBEOJUEKHp2h8BNsE9Y7vxXc42T9OW5/6iS+wHCinbdXLNaMemXcZTA
+kXpdJ6Cf34o0RbUPZGOtuVaKGvJLOc2r9+b3ncf8TfoDxxHdjyTlIDqwP1vHNvC2+XV7DD0jQSO
pWSZnSAMxlO4orYRpDk/9FfRY+ECUAXsNbtgLOt9lXIDY8zCoCyG6KGvXASMg3OpSjPc4xLokFbm
PYCNtPDYdNVHuFZk8oTdF1urRpOUlh2vPVNJQG6IiKNq4DQOi6y8JaeA+cOukDj4YrnvVvmX6Pw6
1/rmG23vT7cgfjJ9cB9Jy9wmWYKh14nYkgK7n8Yd4W8iJY5BDjwb12aYqADUN0Ze2fLIso9eWzhf
6NCpopMpSfNLVD/gofRvak1ew2aO5gz+0zX+W40Gduc7VwCM9lLr1s3QPYYzlbkkCUEP45aIC5u4
gptWyiJ6zNMIrlrQPLekEoCfbvBnSR5LaqLPfkSuSTYFImw/v09BtXvtxKn7kYysEYAsSZtBDZjI
/aWR8IkosKdeaMDBbnrwZuumUWX/liR+geShBxDQk/fiobiGARmmn9odbDhj8TqPlNY2Qf1GHUl2
K7JUv/rsH+zwBqDWw5xOwezj0rVPWKteqhD/lMAzyfXNKbpZ+/59JO3yri6Y/IS0iDHKSdQpRTt/
9h6q1G/sOC8rFsH63u6qtz692sSWADqrmS0nQPdOfTMRSXXc6xViIOSmCEEmNvU0/lVNTUhH0QBG
IQ+SPhR0TwAV70qR6inuPIsMBpvHNDk4eaJ3FGQKBP0eg/Y8Yp+emEfjvreag8z1fz5pJQfyM6LL
MqbX7pUI8YIoCGxTGcDhwnYUk9JFZNrguUfttcj38ylqna0pas+BYxUOHRvF8Ec1cL2ryomMhhXB
dbUG3zlI3L5p88+ua3CULCw+XWWtm4JsllgvQQ94sMJ1hCRe7Jolq7+72q6/yEe7irhLUMmdUDBm
QRogw5ei47x2KTnfeDronqgwd9jq7axfCVcrXoAz2Di5vZAjDDR95m029Udrjvxlr1UpqF0MjXOi
mW7m7U8cVIZqSQjSSRGIv7F7yJPqOoIlKH1neG1Ns3PklB3Q09oEH1IU+uCks/6ueLXLnRVa7/Mi
/9UlTC+hcc2e+H2iooLJ/528Srdx48738zRMb74ToXqWA/qoazpoXRLJzHo4vEDfvth4JLdVYgUY
ktxx31fQ+IzcGSYH+83L6C46IhwRFC+Gv1PI5cCiE+ymms153xPGdPL8FQdwFS71/bCAvfVBNPBD
PpuTBy9Og1Zxm5XD46qw9zHDuQxkZS8eayICoVsXG56UmWlTNpoAAAwZ0E98J1Tk1dt8GAPwk/51
kXP4aNFXtJ+yqb4kUrs7BpoenJOuidCnVWMTiCza90mkfstrKBuyEwbFKbAeNHlSPwRjmZtRiOni
uYM6GR2ABidh80+KVWyt2h5ZQWx9w9vVxpXgMSMOaz5K9Ei3UyT7Ux7m4alSlF2GosC4Oo8taJkj
4DdMc69mTpV6AlcDofSuWDF2I0USCSieha7zemYQ7zR9kF9DJXig/bu2cfvP0h6Gc6+i8nEwRXLr
elPxbgd0hrqzpeO5zJf9tJTQTURZnQNoDOZBOtZxn6jlLHz7e0WcZpH6trFbmhbqIrJOE1bzo0hd
vfMBxeIi8LojyAg6BdfmJA/5aEnmuee5yeWXtklWXfx83rrEHGxtq3gt/1/RhTIQ0wK+Pdpx9M7k
FtBa5CR7Z3J+Vz1+yAXDvV3Yy38hiM3FMzi3IeDbM20Y5fNqI6WzK2NuUHDLMcaJAt081C+rn4+c
JkCTwkI9ZsniXycoXhfMWpshGsVfMPq8jkzPMUXGyxMGLjc28FMbTGbOBg4faLU+59FyTQyyutiU
NLYWaCs599c52w2aI5cqH0VDJr6hIe2cfWgiZ2vbMKp6WDqyEYCufOQstT/uePEJ+Ui64KICx/2b
XczNg9GsQ2NurfucsfunJIPpYSHyd9tmPVM/qT032jgPlS1+CSmjLj4bIaYYbSPmhVISsXbNsjFB
KmAfeuu5C0p/W0qDOybxGsr6ZleGX1J32RszRvSBufC/nAIN9NWzN7+rWhSHFgMNLj9sxOA/ffue
9eMAQVeW8UAO6V5PjvzL5ZNoy2Mi/fmxrwiK3NcppGAXpdwS7qLOvWcVhALYFoZLZmyS1KoPMfeE
RLR4JYAVl/ydOq+FtQMjJK26mirqFfSGtGb3Iq0GDCVD1cSUzYoNTnJurOaTYL1yS03pSzVY705E
+RIi6umGfCr1iuZ5uIOA9rAepiBWTplcIqx8GAb79BvIhiZqop5xsCfqu1/IEHEpwt1olsXPtl1t
AKsZXGVV/g2PV0ekhfdb9cqPmdXqY1aL1b34btqOPyawZL5ri3C40UHqgK67+UUh2DqTAjIf6knO
aJiK5qUeMZEGFXWgqljAl+zFnZhxsS0lccRq7R0bwmYxeNcl6g1Qlanaq5rzdecLE96lQzEDRDve
pRdYHpc6WY4rCvhnAUOK0H6o9hSi0eqEzeDGKVdIzEK2WzeyHApRIlJOyWXeVWtnbdcgmAPwJBuR
u1o6bxOEklSm0vaR1y7h+5iDvJeul5bbxlvfvNWDMCIzygMeTVJ0ngvyo44K+ePoOF9lxsW0dAtM
w9AvK0Rn0amPld5v5PNui1SgNpkbu50msilwvIfQURMguyvuMnpbHxOb8CUzIYkxGu6NAK91V2eD
OhRzev0XotdgrMZ/rgO+NgzYAFw0ZlsIgjoetYh29VpWP/SaqpuyKygOb5JqlvHgwfupQDr3q+hC
zNzK33djEe4q1rVz3WUjTB8E1CAbJoPM8e+o1Ioee9vX20iO1GJY4HMz4rwlJ/TUrNX6Sspue1zb
2XlwPEvGUViMD3izm33nrnW8DI45gviXcSdF8q+amDbAJZkVVs8+4H1FrDFwxOdUnMdzgz4uIbnw
UIWtQxkCSDqecfRZYejQ6uUzsA3z11wM3X3R1P43wQGEtflA9zWhjisfGWZvNb11yIYgiyXjwhbf
/rSVxqlv125BqOCVPE7kF1IbPBEpU9JrsW8WJ8e8nibbMZDpq1fAvnFpWN6brawa4/po3YQhk//M
1XAAomsPZrDrfW4a54G34Mo2gWLWGQgoQWcUlkx1RFKQ/o96+3Bj4TQ7AN9WO8fOs3cTLPa5trV6
qTVPCAqLGjmlpM7YsuBEK2FbqDWzjsBT0o1DYk1IlYUAKxv1n5Pl/c+81OYZ7F1To03vZp/W3V0z
mW9byvSOKaLmuULBHKm+xxS1NsdIdvPD2jXyghOYgDwox60cfaJlvLTBLYghbgo51jsFv9FOPV27
KVxclINx5SOtu1U74MbpCfxFwrfO6I/JRiZ3mNbZZtksRDns04GXzQGi3zrKZqQs0+sDzEG2LGAX
I6aa9aNMtXgdMgY1OuKCuJlGSbpjGO0rX9RHG6BqU+TLO2Mn+DeLMFkc0ganoERpGwi3ezWm5GZi
TIH8IfkFA705CEIS/zJkY9hZ5uRo1zhH/RrN3USuB6A/+4yT06shZDkDdkf5HibMO+g5Y8Dkq7y/
nlubAI/lpuG63TX0qWA8bomm0uq/xUaJm/vJXSKxsSdLU2wVwVIoVbK/nFF1Ix3zsUyIiZVKvGM2
V69MSWMc2tZz5TGwbepZ9O9aVkh8nNm50aX6FVTxkJGAvf42cDHIhotV37keps8xN/59QJXFR99V
oNLCQxTXOVBbWf5bryGEMF2Sbx03yNalJ+dkL8I6pYlgdYZt3SlbEJQXBPWZfD5EI9mautd7jQvL
N6H9j9UV9MizUKaY0XN3Fs9HnEkGtl448hC2LMCz50xvadEkd+Gg1Q3lwdOOhQgV31znzxAZOMcV
auCckOJss+KC2qwq/xfVeXuZWlVdkGHw0YlOYuVPkUW3enRuqrIDVglHkqO8lLhCRgJRPZM45h31
2jiPMD/ouYcG9dmEMQGFzvV7SJ2C6WMd/QF4tff+82e7ueOZI2ohy37JzkColnvE+SQeUoi8pc8y
z0dvO3hApYAchOuNGGn8znI3lMozmZMdnYS1tzMYsA9TT8lc2it41aAFTHebHmbo2ieoB48cRte9
rDaKGi9Da4xeE+nX2GKxQI60MYRnHdx1fKqAT0BD6mejxUOl025nt+l8INTT/gquAnLivaLr28Pc
KHyFINe3b+Vk/XOqWe3zQZieUNdO7YrCmc7EjsxUZRRfGKyTuK5tlLtuiGs37e19FPXLJVsFsMJE
VhHZctO+167NtkUUbqCzL1Jt6n2KnIJws9LctE3LYjFGCJgsRv9tJjrmeBvlRCTd+pCvQ7BLl0qN
e2RokNFrZGJPWiyNLnqtUBmoSzNeIhyxy024NAR5JSLKrkd/+ZCB8f8jRv8VgAq718DkdOna1qVJ
sxqJLYcuRcxPIuBwdAkx+3WGMXvMZRg+JBnKYUXj2j21iddIKjz03EdlASpeLG2LTB2NLm4jXDTZ
VUg+ou34gSX275LGZPdOiAOwAT8mxIQILrerfu0MRhWwGgsfPDaUeIqpsl7FW0/74zEjseSAERZX
v0xt8kZogJ47ok9lurJDMZkfLBf3z+AA1aKVlVvhpV8zO/pRTN38mBGPtC0UPghL93k8cyrHpYnk
ZWqojQtM857SxbxPI2y9dLbPOIOycDc6i/ei2hUb3Mxw5VhjtXeX+Sq95GutRftZpCEi4NDieZ54
pTxn+GGbhURdXTw0xYqdlISSZ3caI95t+2pCQHfP+0FO0TxMeDYYe3wBWFwlhJvWozcS5eEP0ckH
Q0clWgdkOaXwIC8envhpN6z58oGPY4ijAVszOYrTJpHXlHJnYdZTIRoKr2PImauS2XGci3PkmSUW
jX5uegAnXTGxBrMF80tO1NENpvBmFngANqLt4d76duChKVLXQGgrWy6XOneJiJ1M8ZJ09Q8HMOnl
jbzSQG3xpJfEPPu1bjmVaE6JwwBFuMzcj4XAtRthlpLBHm1PxLROxmSWvzZ9Qf7+inYjCUy2z2zA
eyETG03H6rUHtAdM9mH0mwb118h2yS/FyQ9r77SXzvS0ms4Bc16nCJLNSL3j6ssRA4Ax2q8pQRRI
1ZD02gRlA5Wu6dYz0gk3BZzCNu3XHAzZ8kYA1L52YtvjVzaugfuMkdN58uoCoYfH31Pk/4EVRGzR
9bStKJCmTxa3D8hQclyxEKDxRTFnOhA7K4HfKCYoXDvhwK5y61hrlf1XWRKWAHTs6FpGnSMKZrbo
K9BNN4Q4nqvaGblWrdHw1TDSElhY3tDriyJlGvw9vySKUf3ol45uhN99Gl0qT7Fj886QGN6trNy5
BWgbVYprPyELPE0wpoJcT8ulmnqi8/M2PTgsXvtlmYArTXrNADG0wSWy6MniToed8Ib2UISF/zx7
snpe8pQwhaArrhkV3sYfMFamM8yOZkIJXDb7TLmfE9WZ9wvxscRmOziME8G95Yn9LE6J+zuDUm/t
SUvS9mTqPKcmG96csESBiYEHrHwYgYwG/leDheTBHrU6K2EVLyJkRnZHT4KQaL1TDXIyyyuq38Qq
ysd2TInq5P7+CnMMquXEakg6uIlBxrFlicElPnchyzpE1tdM0juA/TMYK1IjCfUxcH2FeSQq2jlb
0h+/kt73r5FiRj1MDlkgVlgOsVN1P0AL3u+kHY5z2LaddAt25pCghtUqkWvgFcD5IuQm6VmOHZ3V
X7IqvZ2ezfjRaJYKAkiYsefw2yHZkR7dxNszQqBoCX0FLD8Y/Zj1QX5pNSipgzTNeNPVwuLNGaeO
U36GEPgs7GgTxqW3HvosrO+rUPaPLgAWCOoVAXYEjh65oro0i0QMX+aULZCUj+1jDpp96LH8QbVp
iirmYJvZ7noX+YwSuAPBd1LiTVrBaaV7shkIuNIu6F5hflGTN8fQGoM95uHlQPCgOk493QE2aqyv
yp3nFaG1GI4tJ8ZWrAPnqTDlzf+Rdia9keNa2v4rjbtuARooUVr0JmbbYaftyLDTuRHSOWieZ/36
71EtumxFfBGo6kLholB5UQxS5OHhOe8wdGA+BlXDmztEh94tsOGLY2qXBmiOe17LqNR3MG5QpCL6
ZdpvUh+SNDOeruGyvK0UEooRt8k1MpEY6mqoUDyHqcfbTub+owatHA1+ZNpuGiO0t43sEujqVrF1
i7FGbkMOP0pcIDZw4okX6AAS/qGu0h2oX2J/QDpLJBbV/4lLQnqw02grfe1roOJqp473fVHjF4xB
8haRVySAVa7fTtOVB2yc2g1PL33XlbX/nrtjtTO1JlmOWf/emvhw1lkS/EnR2QPf2FcbLezyTYcf
9cakwoV+lWdstBFwbiJIcBOE/zcC7w1QqGDQ/EyrxDYeKC+Ggb7tUeBeDAZs7NYzkVgI3Xo9GpUE
T4o5Rla31rcy7yjNTcF2gMN30xqKe2v31LwXQV9+jxRhfxdDSecws/LsBq3fcmXpJt8DpQDPe0ua
STy5sNI1bQd3J0M4Ni52KOtUzULUIKSyi3wvXAdeoxBcvXRtDMCQC93+UwsFAahJ+ovqDnI9foRq
iRZys48FNULUNfhHSgt0Nivl2VMzcTfZgT/rReKvUVyPFhBNwCU0pnbjRvTrOku3n+jkYDtjW29k
Fvoe3X/lzkJKkCQFTamlgZDyCmLwb7pxE1wKq7BloEq0lqoMl44oatB8jJzwJjZBa8doplnOHUBL
iG1xGH+TqYL0YubmuP/BtPEReblTojx/NRtkZiwIZuuG7fTFIAW6DeH8L0sLBEocht69pAO179j6
XFJ1B84B9H8a4ZjUZkgF+uY7/SDjEZL5T8B91OPwO9+2nVWvCs+wtg7Pv1vcJrQ7Wx+qDfdvvo1H
gl9Ypg78zqQDpCyCTRBVzhvdt37BO1Jd4AoGcNTCoALjrmoZlJRM2IBL1MqolyRgJ3P0QRa0XMJ3
iq1oIAH6vydFjJa8xmGZKbQG+ywDY6m0FPLtVEyZnPyKEABMCHSCkJpD8RASiz+R0Ad/61sd5q4h
3mqhpfzkkg8EcmIEpi4cxSZ0pbcH1Qrub6Q2SjQGSKtlYqOrySsFL29dUEhcDq2ukHAqwR2VO389
KJKEKcnVP6PvHEsoLkcrVjhSLgLTT7Lp1Xu4xOXGiQNyKqhtEOcNbLoRKV6MEvweboT2qhwB0fhJ
b+48HSiJh3BCiZKHpN/6YCCX8Kp56ETzKmnvdJXdMWZjvvLDERUvH3ZgqnrP6I7sRmw0YWgV9Ocw
DSYHG2KKX/AVdSWNt1ECk5rUAE5ApajrKkb915dqt8zUVL2hwIsIRRzkd6okDi2dyVfH6Ab5RVFB
ANVUhBD+grATZXLb9ZX2gLClvfAS/3eSx+j+0Lfbo7c9LgONOoFjBdnOoYWxA1+LoIFGXrNJdBQC
+iB9qVL640Re/8ZAP1GC7B/InnMULRe9XctVhyfN2kiL4FWkA84fVA0BalLDv7UV03gF12Ruqim9
aNs239Y61WdKYuJuhD++CxHi2iQ94NkgaNHZ6EAM9yLJXqJAps+KCdGWt/MAUIvqdxTnX52h1zeE
CzTg6Lzs6kiVT7GvZBvgG/IFJCcCHrFNJwpEAq3OTIOvSoOmjxtU5JFd3uCpR7W0p0+6sqeukDU6
xoiIawRmOdUKoB2VQ9HZrrkkQJBOBqeqchRRgkhF7JdHJemRxqJH+IBANGtd58kT8u2IcQjkI6sx
r1au2eUIgKvU36My3rtxPn7NyMT2GNQ/dohUrMK0+U104a3seA2JIbLwLk4mCImQ7prAexYWGSMO
GZSZ0V6jOIFTRh23NzkKgXs3oXxTFhQnWUyQxr2hAR+u1S2S2t98m/thkTY+QscAv9y4zdWVNKM/
CH5m+yC3G/KhqNxWFahd5Di0p97rfsAm+V4ha3HTjf7wUlMsX9GPbTeDh3BdkNYOqYFv3dNRy7aV
2/JGgR6NkgL+OB6uR38hsaBFI8jmULxYoiXjLKKIpmKSW9nSqKwCjWHuorJP7J8R0o/7wg7oHbYk
tqo6+vc87gqeKYDdnnM7SrZ264iVO1An6jQ0PvLWCA/A+7plR3wjawbl02Z2jywn9cwqDYCAZ67c
93oOQTbaj8VTpSJzgmK/+mbmjfke6JN2loQLZKGzsgyROr3X3E4urSYaNunoWhtbdcrXsKuoKUie
yDi3owdv+v0ehLn2kygAybRSe3qEaf+GaLq4R7iRC1X3Kqg5tJ/j1En24EUTsquMDKTIlZ+EYrIu
pEdgZajO1kcA/Y4GX7TWewO1pNJDL8qlohJGbrDRiqDFp3USuoxaENCA3VCzNihptXnzEgDnelVJ
3MDdQi6VLVWrheNiPhTmjX+kF+ySmsfRc4eLyJODBD3I+qH+Bqxb3yC3xsPEEsBs+J/wpZOG2Jkg
Im6KhqLlMqJiA/Q9jsG/BnFZ7IsoLaibFMkNIWs86kau3Or07bdx0RBnyFi0hvQJIAxPxFBCtHPV
H2jTvIIJeGrQbkfCnyJT7Bzz7phJinsalZwvRS/tOw+A+bKpAc/RdfXZKln2M9T6eB15UYZ3upwY
4ziBPjtjpt7oSYN3AgXbraFHwVd9ooCpUvP3FM2i34lBE1oFNPagZoBLS63p107dx3c8OLLHsU/E
RsHdbIMgC34EVvQSKEaRLatdmGHkgk6cQ63WpsSOC8rK9FBO3iX22gDgKG785B6+KkIkjUtrJK91
OB0hxQgbhZ9JEqV+CdpJVsNG2rTsEtAkYDtpBQDd641gRFW/zNZEkmBdp8An4WmYG/YC5rHY8G7S
0ijB1mfu+NPNYsEWmAAdaVDcepUXAm1VUGZX+XcoI4sncxwNmrJ9tnJE7Wxtg89llSgQqC5SXuj6
vFBjVn/gYmTurDB7dvux3ChCM/7Cy0HOHhFF1XoHU6Oof7M7O7+H1+T/5Irr74GCANRBDDShVgmF
qsEZYIWLTfJIYXh4bTNiAd3XbNfF8lgUfbkoJf+RVnN/GqOmFzjc8MZDbxrwgBheB97iC9PogyeF
vsx2NHRkC+Ka3cJBuwsblgE5eBxWIJ40HA+BiOFkqUIpKr/zwM8vAos8y6n9dYMicQpXlqTdn/4F
CjuO3y1r+dhGfnHMBPI7aPH63p3TR+IW8F6+soaBtqdqDPdFmNhc4LX9oKXUyvDri7de47BhWumA
AqLvTi8Qn43BKfcFledHmhoBcrDpOzwVb41WtPdo+YW261v04kK6h0CJ9OTW9jz4tomebVsDNTm3
Kb0vfWH9RJE+vdWyFjKv0dkI67vjYuDp9oCdFGEZ/Djxghe71mfus2UBifRkTmUlRcwxoo1JLaSk
e8S757GX8AkCjfqD0SE6VIe5/VC2FdenI6Y8DZ5H2KsRlUO+2qBCWIoirBPY7MoaG8VgF9igqXi+
6ZPEc7prOI7I2xKsutrBxDiAeYJWRvVsDjZOU1yW94qH1xLYRQXqDSqZPFwDblI7f/emDDotiva3
rbfNz8RqvE2MvRdicqiv+Irbbilgpge1HTzcX0RNgwut2TAEmiMNdaBkjdSgC7jkrpZwrHEYxkdC
R0xADExSL+u7SsINMB0xvFSy0CkwuuIWGA5ccEt7s9GPCENKTggc1iZybbWPRrfvbE2gEg9IdgWQ
sMBw4GXXrTDtakBd5JTTYrDDCuxpzYVQZsc5Rgqp26PzhGpP7cQqNoiauM1B4G8so3VuimTMt4oG
eKYZlXLHwSOrrii216EMVp6e2HcxANgV6R3RqG6+5aAIdxWAmefCHjH7bPBGRDUh3FCP7m7Q+OS4
yoq8fVDto6upzzI2u1WYDWI/SvOb3pooyMfcqnVKkwKApf3cQKDbR3UCdrtmfxQmaOxYafwd3ZUQ
kQacMQZHQH8tcvTdkoJDQtWUnEsxkKyl73SPu5W/6iIDtg0a27xtYGBXQzUQ76vsTnNgBhgN/FCE
NBvkHtJ0h4aWCtK7CWmLmsUPEleyHMCn6L9EcUMIFGp9g6YWGxc9IAWoEm/Y5F2Ikp5qm7Sb3Cnz
B/aVcYMh24hw1CghDvoVXnxZ+osUCEasrPM3GbUwhVulkQuNFyoIRR1qSQn0g7oer3RpaMRKIEZ9
VMI/iiDKKODNnw0OFyFQEytrhKXSihJaVeBWr2VZVk9qhYejV9jR1ht6bYW4mrkCkPuDzj9tQXQ2
9xn3ztqqPYTW8wq1BRjZS/A8cheHCAcYjUOwH/TvTS+LfUXrHlIRLaBKA6kcg+BetJgTrTqt+4E/
mrqFXW9v7EQ0vzEmsm41J6R75Kg/ZWskmxKp1Wenc3740gbMVlJBoIH2CzyvtqZ7w0M1iCtqSWi6
2XkHFkQ0WGa1FrU/NduaAuUoDd43wjSmu5EDDECBU9dKeAo8eQf3razXM058biS7RjG8R92sk2fB
uxGQeN1TuKdEfcum+lnU9CnyJOMBYftcRG6rrjtdBUFaaepCSiVd9ZB2F2JI0SMkfVv2IyRMkIDZ
uvG4+WqXjhNufD50uKDf9oqvQ/qhIEM1Z6ixxkL00DFlfRtic7HiU/AU99VhbcfpHx27xBWaTvF7
PVDoNmWj/Cgw9KLYYNQwDsVzQWL5QIMNzSnV7b+T7b2BLrMoukKBwdm0X5UNhaOuBasQhtkvJseR
znpoHZPHSBbSjbJzv7rtYyEWVVmUTz5hZ+fniGKC86NDQV9VT6GsA8HBRYVGhg79LTLDBxOn+JWW
QJgVAS8o2eOUstDdwb3RMTQhwZIDKGLuNHVEaqbB6QOQFEimSpbjreO06Bv7dvRau1SubZ2mQxVx
NZhqhwsrgonLOAhBNlMGRkG3rMDldG94S1JajmKJmIiKdD+skb7PdrRplGUUQXdsNWNYA522oY9A
nFA7/IXGFKakg8PTqm5rY6tHFWz0csAQgV7jHVyTL2EU2UdgQOGySAu5BduClBMqHkvK/T40gYar
H1w9BBkVfLFUqr1ZWwVNBwA2tAkE74tmyL213co/ntO0Hh3Svp+e+wqyVbCjYMyYq6wbBMVfF2Qy
MrhozIXW0Nxa4NI9EkCzqUv8rDyi3NKyySdpj2qvwI1eiz02kdSlDEx7KuTAgS04Zkur1URzUZkq
foFTRW9dUyMJainomyNYCFbNM2+r3KOiAmDjl9X1zR/PQqVQoO2rxPlvm8LsFuxNvsXvbZh+XfKn
0hKxag2a+b7O6UYUAuXASadUJQAvAxvR7sRH40f9WiCUuchKOpR2LLpVYanRtgSGeyNIqnBDJGtb
VFy3cNxktCuxdkLCFEGzwIaj0jg6gsCRVe5pYo0vFl4IB/6/mBXUvrJOmkBZi8YfoO0BQAKBqP5S
GpCXFOSKX5FlBLwSIjwE+oKlMSatA9HC2rcMm3te0A2EOx+9VvjShlzr3oQWriCv3PAybeEWhNVN
1FDvQUreXuv07xALMSTKIKF5q2tRgBdovzEKOMg5rVL06ttW0V/oZ8OJFDoVSktat8Ils+S6gNBE
erjOk6G8Rz3cXJdjUqAMgT2ALAP4bMS8pDeQBDL5j7hlVWDxOQl/UK0GgxYES1E2aNZYJjhOz1S2
ttYGW6A0dBTguNP5Mdq3Sojmq44+F2qqlJmeCgOEWYbZ0HLMXSSXDfZiGQzABYLyxaYrvpHuFwcS
AzneZEmijkBcCwU4DTrI9O4wfFl70MJAfU5t07QR3z1yhW9FSndsbGN13/mp+egnVGYVsPbPap7D
TusdB2o9kFbAkCXFeZMGL01wOFcAvqWpaXdWB1USkfK3sZngkjo6tGoAjZyHZLOu6+BNcC0u4pZi
BTV2sWXzU5kTnUCBBsBagA74FiE70BIqWmyTHquikIOEqkPfVYNvRC7n3JtYkICN6csXXsHatoUT
Dgvadt3bQtM4NyFuc64W9judCwwkrNI/SMrc6q4vwCBjMRbJ/Cnroe+6YKqIRxTLdJ3qjh3HqD7k
Np8twbgncEwE8M00eQVP/iJri5DTJtgYB1gIWw5gAUR6QT7x+q1Qj7Wi1ZgMSIlhQLxwChixg080
V3r0yWp+6DIsFPN5BCAFKC8oX7GG0bd2HneHyDctbhW2XaXTUKWTNtJTRkLGDnRxp+ug2bm7NVAr
RkNrlZKWmMQQgirNtmNt2D+zsMZaE83eheeCnLrsjn5qWm4auuHopkGbxtTVmel7w4niSTxkT/CT
v3pjvsy04fvlIU5tyxnCdEimDd0yhTrzRacQJpuwaLMnbdwP9gvkNSuCPAwn8fI4p4blTEKTji40
YjVu0//5r/znj+eAjP1//qP9d+CXozkkTvqUh18oLIjcW5lE0SZ4K+D+XR5r+s0ZootZevPrf/5j
66r5eazJ5P7DWCWMo2DyLXwa+rfU++Mg5+3Qntaoj8cJwLA7IFyXR9SM0yGFKqVlcAocEL/Tl/ww
pIehpJhSkqesQzkAIHszPsEIBZv3G8jrslGoolK77345zqGPKBpWV+Z85jtyqG1DCh7FtEhm3zHu
KYTQaE6f3uPsewuDLHW43VaXp3nmI0K60SmuaMAp8VX8PEs64kaCNk36JJHEBv0X5c7a43UcZwfX
ubs8lnm6op/Gmu390HX00cC54smmntTBfhPIS2jDt8uj6GeHcQzHMlk7hyPweUqgLWWn1gzDFY4T
xBMyYhvrj4ljwvJrIb6ahrtum6Nv3mBrRTuIcqaAvPLFye4JWIHLg+pLjCRXf4PX3eWfdnL4pa5K
lXXWDc2c/v78y/q4qBXFd/Rns62+lfoRGO6fyyNoJ5tmGgJUiG5xH1jc0p+HaDVQ/NgVGc+8XkAT
ICWhu4iEtOBLm+6nooPP8aonvY+/axTke7M4UL149MJ4iy8TJRZ82xYkVdvLP+vk+EqSC01YmpSq
BuRk+tUfzlKR+SG/uagOEd30TZ9SdbBhkuHzMKqPTtQcqspEbQlWOTlvQvL8z4fnEKkEXM0S9nxH
UIfyAfzpJa9+KpvliJqdhTXmQ67L+kuYYy6ojkFIy0E1byrOw/7y8NOafwpezF7wl+TCVIn+s89u
QtUe6NeXh157KcdDgYwbPjQQ8By7WSvezeXRTrb/NBpi+hBLde6Av+Lah7W26ZhQbrVLjA1h/1Gy
KczfRp5cWdKTuDGNYptSxbnPIgudB6c6BauameUB5K3bBhix/+46TDSbNRnq5QmdnhrLMU1Knjb3
mWPI2T1D/bEo7K4vDwAZn0vLu+1M4/7yEOfWzMSa1VB1IAnafM3KNOhHOyxxMoEE94zci/4YaTWi
MSFC4ZeHOrcZpK4zHc6ppopZEPR4SamhkdUHetJ4EBvfwMXsOgtCdU3fMpbaF6TH15fH1M4toSQk
EBOEcE5SAsCvDX1pBk0oO5K1WxufKkH8B1GYjcf4bdO+dmHz2AGUah00MIIdbo+bopbPl3/JuYX+
8EO02XVTF13pkyfXhxqdCqt9GjIok8Xr5UHORZuPg8yWGBmcCjB4WR8aLDGVL9Fwa0qKaJBO1AN2
fpXy7fJ4Z1fXmM6bQ9zVxDTpDycOiyMzygcmpVJ7L+un0HWX/7cRZvETc9dWE6CzD3TZPLJoCKW9
e+WY/bX28zDF7qdQb9sS/8LZOXOko3bCHKpDpTxSFc8o5Qfao1O8aUa6E+4O+QIw7NmVQHL2Y30Y
dTovHxbPlVWSYvxcHeIerEN7k4oXF1W7EXEoXulNvCgoEF9eTW3aACczNQ2pEiVNy5jfwy6oB2Se
/PqAzcZK1W4SvNfcx9zdIr+R+DdtQAdL+Q124spcz26UD+NOf/5hrl6ALFTuBYzriy+UTl5d7OWu
zO0kbSUwc8siPS5VYaMJ8XkMCGVgnDjuCCW31BwQj3GerOpRb/aaI5da9SeT75r3RWmPfv6Q+JvL
w5+Lbraq0dMVhGpC3OfRKaZGcQSU+dAMZM0uWiOrQnjIf0itXiZTf9CPB/+gjLxcL498bm0/jjzb
R8JHNyO2OSIZms0jng9JduViPU2tLIeJwVEzHBXNvtmVpw1ANhPksw54ETjWi11xfyMY++vyPE7P
g1TRM+Lr0XbhHp8FEzxVyBZyk/NQfOOJRbDGc4JOcbxPqt1QPNjatdth+iafTwNJmQoZRmhCtXk5
fv5mYUgLGTwPuxKdlBCx8kbyzjD1hY54fFleS8bOnL5P41mzO6AH0e0B560Pvvfs8qEC5VbNPaQY
VrWNJVWJFMNd0d/22pVL/vT7fR5X/zzP1mxKWhyEaeJbH7554d4vn9mgl7/f6T5klOlVrCPbZBjW
7PLJMpGpEGTrA5KRSz97GKsrG+TsNGhD2Jqt8pqYJxD0SIyBPmd5kDAd0/GlJJslO1o3wB0vT+Xs
xgD2ZjskLPrJvdbYaqGALqoOWkfFx/I2mgUvptRRhK0bemvx+M+vIBbPYVoUuHQO2WwrRjVsu9AS
aALHGHWIDsnkFvGprSFvI4nHwqQ1BShbuTLu2SXljU9qZKkmR+DzzpCUo5Fx4H3QRei0gIIW7UOa
vNnmzeUFPc1+ONU8yxwDB1SyhVl09JCpGGCc8QyKyEyEu8Z05SbqxZVhzm1BXeqUfmzsKRx9tgUV
22zoiBn1wYLmgKJOt42D0fkXm+PjILPTlANzrBXMpA4Fj5gG7DRNyap4y2i9lVeyn9NSDBfax7Fm
d1opC/rZoWSs9NF3v4Kcpme1mbyvFfWgyj3pKvL/Q6zCfndXQXIlcJxfT4cy1/QCsczZZ4MuQTWw
1OqDSdF0rJp7kFVvl3fGuR0IBlxXbVMIYv/05x8yAx+/JFGJpDlIw1/GqPsqxYNsEPLfXh7n3A6k
UmfrghvGPnkcxoW0aTllzQGhJgyTPYDGaAw23ebyMKdpAHB5xyFwEAQh988+WNv1hufBUTxkIl9a
4EJH7abDhjx40HEQzW8vj/ZXZjq7wTRmZTk6QD2hqrO9CMVQxko7MhyKc4Z3DMGqpeazEj0J+aB7
GzPzJ4b5Ig/lEin0FcinpaA4DUkYuXlq1Zd/z5mPqRlCTA9KbgFS6s8fE5yWIcMgGg6BeWf5Cvqo
dKedW3HtKXnmY1K04/VN8c7gW872pdrzaG1rfTyYFir3Pwd4I2F4pWY3/TfmS2tKVheikcnzeDaX
gXZv2ge5ehDV5JZ58HBKDMOdlLdB21/ZNWdeIFKzQI4Li7cqcMtZ+C9BB2ceV8PBEzCjWL000lTw
hwYSAhDQcTVX9OodtM7tGIZXNtG5xSRjNblZ+WiUsz9/NODbRg2oYECKNVxDonVDBZPEf37RkJH/
PchsNeNBR3olLYeDw/nWcuCC+lNtIphrXPlsZ0IWA9kOfGHHtMW8zWBgml10UTvgYg+3W69w0V79
401OeiNNqiWkwidXNVqVvQTL0x1UHeHnTL030E+Ke3NNreZK/D0X/3UOlDCoxVMGmt/PCSLjINeL
7tC7Fa7lDtCwLKPNK1Ib4rSeBEvUC7GlUqD3FSJ3npqqL77qFqpsPYksuGu1b//5If/0m2afcjAx
ksUUpeNOCpZ18qtVngv9wVZ/XF7mc2fi0zizQ46tfFKoWtkdDBphffSkhrC3gkWfPxb2U6usu/oo
EHO4MuoUMWfHXueaII21eciZ6nRaPtxHpkb2WuLCeojQvkPCONZLyKkr+mR5v5VevBhDetDpVyRh
SiO/MvqZmKMbgBR0qOYqP2J2FBUn7hzFls1Bc36ECCBRKAaDkGZ3rnnl0E8f6WSatHZ4zhHfCHOf
p1kBZKZKn7aHUf8Tg0yaikQ56Jowv1ICPhNddMqlkAsoQp/eu9JAQDzr++7QoPLJ5bEdNQxijGtP
1LMnBXYH9w6lWUm5+/OE6MOOoLWG5hCXB81ce+2NER6dfNvqe7rX61rfeljcoG7S0dAK5cvlbXPm
2p8OKduFxiaVlVn8zj0jzRBFKw46lG6nBYWJ8GvRH3of2A/cwzFaXx7wzE7hjuXTQUOFJTYvWVk0
q/kDJz9oCQgJdyf8e6UEZY3sBNCGK9ty+vWzzfJpsGn2H85EYRsuOGE7x08KwEB62zYbpXry4l+R
f5QRxJreWF6e3rn1/Di92XrGHMMGWGR+cNP4G77Zi8bXN3U13GITDQQBJcaxO1we8syJEAR1miTo
DKjI1n2epAE6A0d0LT+0IFxfBokO5tZJj5cHOVcC+DTK/Nx1Duw8g1GGYdfB3hDBa4UlSeP8KSlN
Q4dX+q2LtwPaVJdHPrOiNN7YL3jOaTp75vP0xrodlXqMi0MMTGlRKuI2wxE5hIeB8uGqBF0WKdf6
uGfu4k9jTn/+Yd9Etuk4MPGLQ5FA0VRWk6DD5VldG2EWrRMNfLreMat8QCwwweI2vTLCuWsIVIE1
NWE4bPq8T4y2SIEwHFuxrG7qChaKcoyBgznWo3C/JC3iII+mfm3/n50XCT2XgWXThp99rUhXirix
BZuxrb8VRrZ383D3L5buwxCz67XJEBVIPXZiLoqe9pWHsWcdVlcCo3Ym/gNg+Hsms5OcmZTdjQRB
UgfllABNom5EvQNr5pVuBDhQ226+HnHedNXoxlaaBSq/r3Gg7mCqwa6Dj4qi7dvlmWvTUZ7Fsw+/
SZvniGORBGocsbouOHso12gluLnXrKIq6BZ+Ho9w6szniOVZo9qGlHcAv6Vx4H16NG+3V37N9C1P
f40UhB2BzqI5i65OnmujnVhIthrlswS0EgjwW8D2i0pbCx0cuXA2bW/edvwKHaE1btBtWahPl3/H
mfjHovz9M2YfalSjkTcP+zxr9rKFiYpAUl+DIAKucHmk80fq76HmoTZyoy51U+6TIoNfpR2t7KFI
HgL1XuTQLLad9z74w5UL8/w+/N/pWbNY5Ol2ncftdIc5e6N6SGyuksfL87qygvNmO2YOFmKuDAH8
e42N9ZNpeZPp7qbs5ObyUP+fLfz3dKbf8iG0jvje9H1h5gfff6ixXxRHKV8mFQIV50Qn/9nqR2f4
Hptb4Vz7fGdXElka2sU2zbJ5bMr1JOyBvecHo9y5bQs5d+uBJbs8wbNr+WGQ2fyqLkKNbDqiWvWE
mrT033RvK1FRujzMmTTKNExJWYhqAnWLKVJ8WEYg4zXNe/I2G3Ok7k+Ubk2ED3T5HZT6laHOz+jv
oWYhvYUEE3SmVxy8cDeI17r91tBmq+SVxP7ajKav92FGOlLXUWqRGHY1zD4k8bFsgGlc2Rgt/ZuI
YUFGFxp/nRR1ky5XsEqbjjGaG56xt9P7rLi3miu4gbPhgqqcSVLGe57+wucpoRXvxKHb5Twh9lHy
3mTbGAeUoH2u5ZNZAfWP0aK8Mui5r/VxzNkyJrUVllVccTs67iGpIQcU5SbWIEVH6fAv4oagaEgd
jz4USf3n+WmF2mOsbDA/y9qbef6MPukWKek1WJdrj/dzicWHsZzZWjZegERryK2Pv8JCLX5UIGcv
H6nzK/e/s3FmK9ckSBtb3jQbdac0L1b0WObvgf/l8ihn84qPE5ndmkipRK3jMpEminBvgxIUvfiU
B9L8TkkeRZ9sqEYtbPkuejwP7n3nt4HKhvlvgiEPP0PyuEUucN70UkGiQWYqiflJS4VisrEu391c
vxI8zn62D8PMPlsWaPpgGWzHqnwsg1fXvFb3uDbALDoFAyLhfsw8OtDqsv5tZd8uf7Cz2wKAhQra
WaOpMf35x7gE/QnDzpE0GvmvXlt35ltGbIrltdT52kCzvNZp0wAJQpYK9iICpF9F+rUFVzd0L5cn
dHbFOK4CgC5/O7NTO3R1JMeQfT4i4AtHiefHNdTE+U3Of9t2BAUUNtjnRUOpeUjiqOC1CHO+AJxh
dXeB9dD56J8EzgIJF8w7n2X9Ppq3kQuZCEK2s6dCcWX7nVz5Ntc9fTVdmrRd5fzKx7NC79qhyo5R
rgQ7P/OsO7+T8iYfLOdK+NCmOX1Kh/8ay3S4jyWwhvmJ6iNQAnE2Zsek0pdhSNWzx1OqWqE/2lT7
Bj2YDCA7fLJlVkfP4FUDeH9agJ1KlCPFoS+rIKKUrV5ZgpN7lZ9lccJ5sxpTC2l2QMq4GQclb4uj
V8FSs2qMyb9mVJU0uDD2lZrZyRaejTVtvQ9nJW5Lu5AJ2su2/eojQgtlc+mH+OfAgbi8ic992I+z
mgXrQbWioii64mh5LmK8kBq7ZN1draqeXTyb6j83FuiAOYDE7vvEbLKiOKrpbxUTmET7EnjeYhgV
3NeuAbtPDiarh74S29Tin04qgYV0kcoxhvwI5PbFrIM76MlXNum1IWbhGJCjJRTZ5Ue3zt4jCK0N
fo6Xv8xphm8D3IUtAQzBoEE6r/AhhR8HkYyYxvjFhGIPWRTpLiJmWa3G7AZnrA0Wyysj9rcN7Kyo
vNJ7OPPNpgqiDTaGeiYI0c+bENsPzUQoaFLkdLdtqKNg0Y3wRRWehhWCpVkVXUldz6yqY6kwKoQN
BMKYl96hbJoiRHPr2NTfcUdZt841GMIUk2exhREcTVIptk4RJGiQQqPL1OwYQNcQKGRawc/UrO7q
GEte1HM1e91fQ+WfOcyfxpztlaivjRjwBbETzmQtnmG9BRCXzH57ecOcHQeTXup7luTKmP78Q9BI
0KWgJ9pkR4NKSofkwNoLc3/d5bJFKOrqc+ZM5HDoR1nCABwgqLp/Hs6vmjguhjg6joh1W0687qii
FOj8Xp7VuT0B9sDUQNTx5eYPNB26ewMQOzzmcYnUuynyW0yKrr3NTidjcpHDS+I1a1EenTUPID3r
Co0Z/1h3PnKMKZpuYl1q7ZWwcXq1WVxotJYEWG7QPrM1K40+syTs6mOM2i0OgUP0XWKsZmLitEnj
98srd3p+LS5PoP90sCn6zqsRrURjp8N+lDoAyijdSxbvEV1AZ/i77N4uD3X6kRiKxQN6CcHrpCLg
GcjbVVQrj2HiYo2kWKgbICv/jwcBHzVdwCoIIiAPnzdcRSEOkd/RP7pupz+UfZqsTTvIr7wrTneC
zQuMmwrGgmaZ82pvEHUqHEI7OaYDttlokhkD2s/6tWFO+wCsEyMJot2UDs/ffKkjdNeyO/2ANOx6
6My7pC2WSMI8Iu+/tsB/KYq7EQMO8NSaVUWsLi/maWb51/gm2QxtOVPMkT1pMXqhXST6oUf+ITe1
FTrs8TBAw8UXHR0G/74d9ghDw1LaugBI+mBn1c/YrF7+HSdB66+fASAMdQi69vMoEhc+0Ths9YPM
8JwB8lb58Uo2Lazc3eWRzq/4RNezsQqQJ9UKs1Aq28bH52CicI9n4iKblG6DNS6xGUxrbZVbeLBI
HDL+8RtxmuSHkWdZvDsiABGPQj9U6m053nfenR1cKcWcbNsJdclVzbwoZOnWFAw+BH9oxIYfGKk4
KGV3gwvSPjCQkinGzeVFPLk/p2Fg9NgqBDPg8rMzGJW+WmtqKQ5m9taIG9P4U1Mpdp0vFe6aWLpj
bf5P4z90Np4+UnUI/zgpzka0scKJMyPwvipd+mzW/W0E4uL/Nsb8zKe0/byqY4yBUn+HBLPMrqzb
SeDn/aZLth72IbRCzNndbOhB6hNv7AM+952O/nKiLo3moZ407ZAM88orucBJ7Ge8CbXEA0oaljpv
cLhjX3kjtqUHfcS1e0AqDjtZnMndB3jX/3jrkafyrCevh07NDD9vPTykYrScavcQm+ovlM526Mzt
hjj+fXnrne7w6X7m1gQnBbZ4/ixsMxA/Hg4Dh9hLHyIR73WjQWjEuZKDngakz8PMsl7T9NH61R1x
SEeskgJkExGC9DA3qK918M9OiCYI38km5ZjfzzV92DAL0dX1wvFdjZz7asSJNrxGQDwzDPvAALoP
fEg7RSZkca6rdWAdPLe/UaQLM6JY6O2VDX5ao+WFoEN0FBPoiu7YDNqeaf+PtPPcjVvZtvUTEWAO
f9lBakm2zJZsyf5DyIk5Zz79/coHZx81u9GE9sUCjAUY8OxiVc2aYcwxrHSeQd8+Mdi4k6HYz+/l
6jNMJZGSbCxtK/OG2MXHN4s1KWRHAsHCMk+P3qTJUjiD+3iyEqCpXf0JypNd02dQ7tsr0cf5Z+Qq
UcwG1Em5B/zXqSk7UQKo+dvyuXDKNxTYkDcSlQb9x/VTfu4oGCpUCHFEdIhi9cLddU5mB7Mcx89j
8Wyjz9BCewgdoVvb1m4ac3eQPrwuhzDE5O6C7lWpt5yuqy7hDzbMQn4eZEW6K2SYLjiLNo9xW7dr
kyrLy6UAULVs8kkQbSToSwyCqUzDHJfV/Gwjt/LYhiOlbiltbsxKBtyewgexsrpzgwqPBxUbcA+i
JrA4INA4N/aEutWx7ccfVdmgBytB727ts9U5/eXO0UV+b2p5AcAhRDVFm+441gMqBZJLtZZpnAbe
3r9KdWijYOXVWvp4YVDMurI85lfOcpbJLJu5C+r4WAaW/0OxR9BbYSmo8lJ/uh/jarpLlSFdxUMs
bwJ2RUUSrNP/9CsWR1QqY9tBeiE+oselPyr1ZPru7KAHbA5DTT/L+YuGXgclslk9lH0BFVgutcgn
jLBs7qW6g47djxFUT2xmoWv4ZVZCyjNMND+Q3J5pBp20GiTd4kg7aZWlMQRyRyibK4ShU7i5zFYx
kZcd4O1ThRSLDWtXWo3dbWVTCUgVhREPy/+ugQz606czyB8J2Z3ct2U3TlEIGyD7+nP9ql/4jic/
Uz29eQpJBiTY/MxmCj93ev5H0qGJ763Dh83YjL7KJLgUVkg7T82gt1MWonZ71JvmkHYg4xymsGfr
9rqZCzeNiQuZ4VNqN4yCLvx/XNVTW8hGfcyN2zlCCbE+Rka9ceKf1+38a/a9L+GwuwTwAMwd4gBg
TIsrnWs+lElKmx/5NQjFtaiTK7mJkGeRqvtQipxNaaF9l3I87mFcgN06HSFyoUIR/yZ8rZ+scPyu
+bAUzVMUP4KvGJ4Ra4Jdrw/sxwrZ3H0Tc21lSGFUd6w1a+0GXdh4UMOiokEygkNcPCWDhGpIYOfp
se+Ggw4y+rZiSmWLtszr9W91yRBprIHbFTD55SwC5L2Z5SCQdWzKvP8y57l8D//W5M1KuZYYnG8/
rQF4BgBdC++wLKBAnKWbU4NSiiF/Rlfl1oZ3ZbQgZK+7/fVFnftZRh2YRaHvIgP1XLYi0EMBXdEn
/THW/xTT9yb8XdY/U/lHNv41lLUH65Ixasi8VibenVT99PKMpYykJlXWo2UhhB7d1k596Ocarnim
xKN9YX+/vrjzHRPj8SLINf5lWItbJNsVhHSK0zAdaDzWkr8dy+lrDyn3dTPnT4dKEYp3Q3Y4hxyN
02XpMwUFKfDro1w/NKG5HaYvnf1glo9t1a5s16UVMV1G4Y7Y4hxnnJe63wWq2hwp6Gq7WS9UNxQD
soIdcWVVF86gLQM0FuhNAQFe3CsErgug+UN3HKhHveYo6e6U8KXwB22rVsFaP/PCNyQilJkOpLrG
t1xYMwdGajKT916qCDsjt5PubPU2RPxgbchnWV1TeMTEnAE1Q1wrw4+nuxXGVqjDsE1kEezSFskV
KHKvnwex36c+VcVrw/RjKuSn5y9mDI9gIeXDsQ0yhskS14rHz3If3/aT85hYxSdTg6NSDuSPH45/
0744DpIqbTkzrSKpPgMx64+QHLlW9zpAFhdMysrqzr8fqYFK0k2OZQhKodPvJ3Jyu8yd6Nj3yX1k
BfeoLa6gRc5P+amJxVveFY3tN3gEivtgvQsITiXrE7CVlb6gKu7/6UaJLAeHrqpUediu06V01ahP
WtpExxT6UFBEzHbMPmI41tx9tpzioCuvQdVsGxUSQfhCHhBGmt6CKM5/2mAU9k4iiM4HRb+pTT0Q
ZT84KIpc33a5HUC2r390KF4Qz9Aip8jIxYT9Rny3d2Up5GQGfZqD6BjF2U2g1xtbucnn6dDb48FU
dw69pOsn+ayu+c8iySAwA87TWVbd9VXq0HGJjzB7KxudGYpCfXC3rWCjl8thhyLbALG/o21j25zc
ItB+1ZU+ooSS9LsBbo4Vp3RWdvz3g2zqFZbOgNVZyWxuKsJVigjHOP46wThJhlol9wWiHMOnEAWd
VJF3bf3TMT86wywME2RAiUAuaZ5VzsJZHebKSpKjQbNuLseXhDjcDQe7Rl9e83JtlVzi/LXUiAF1
ArP/YXhZ7LaqlmUW50p8tJkJmJr7uUzgs7vtQ2Orjy+dvdelT0ED5696l9JizpVXxM6QsRb83igL
qNnr9cNw4VbymAKrdRjnoSuxcJxVHqMaC0fjsa28BJqZpqtQj13rHV1wLydWFo9pmRhOQvkwOQaR
sSurN2UVenDWCmYrRZYH3SOrOee1GwwEQExJT47RdDcga4nUIlRN/Gnpt3mWbBNI2TtPn19H/+Oh
gkbzSJSo8DcWO3t6g3NDHQ1op5Oj6jwYyT5C8NPimZMffSf48GuAKdJ0Ajsw78BLT03RXCpILIz4
iAwTom3fLPTjhsP1I3EeI1D+R+aQriUJIkPvpzbymtnxWWny4+x8NSBUjIhTg3FyhebEdUtnA0ls
mkN0b4DqZnAeCrBTU2WW+ZFlB8UxTsPGtQb9exraIDpgQS3z56orbk2qBIkW3uRl67YVvLlavGss
f6WPf+EWQPxL6MAogWCtWvyOJBkhmEYa5qim5efS938lTnvIxmjlCbzwZQnvbM4oNw0eiKWZXkOV
saIc4VS3zbhr+0+IGG3rwlz5rhecjAPYjv8uDljXSBWgSRjHR7N9iMfwkMNGOIA9RR1JyY726uzT
RXu01Gk+E4HJy0ZZ09NyRkEgPqJSBG2ffmclL+r4BbkdvzyoCHJdPzaXdgvSCYFboVZ7dgkCRe6z
sU/j45SV29y+b3JvVp+u27i0VXAaifdRpkSyLJA0TanXYYGN0oJDHwCo3z9TKoPtVlppM56vhpl0
5sEpDBCQ08E/vQNwgzu4R660is6Jmn/tVIUhoL/Xl3PugE+NLCoCk4k+BRJnnAhz3KTas47gx3UL
a8tYPCT+6EuNPmIh7QeAhI+OgzZeuRIpXDRiMj8ous4Gcf7pt1KmYG6QV4yPlrSfZ8UdqJg76uv1
lVz8Vu+MqKdGRtQryZ0wMsToAf2u/ZUI9fIieDHACgqK5sVjOMe6AZqZaEdSk03NpKUNxp39WdmQ
s3YDbG5Aa/9jx1h8LEPt5wgS8BhOVnhJhTBwdeizB4nZ3MC6KZR9SoM3aVcuzqWvZ1KWp4cHDhKn
evr1prq1graQ4mM7wJ3pf1bCXx/eHpGh2CKA5elwFvl/llGvRcg5OAYKSk7hvTWbN9ctnG8Qo/FQ
sMgwJziALBcbVAE2j6usSJ9i+w2OG9dA68iJ1uAF5x4GKxZIGkqBvNn2Yh1xn46FlYbpU2Jb/e8J
dOxRr0AXGE3p7+gjrdHnnDtpMfCvQQUByQwtcO10Y0bdkKSZOu2TgbYLzhoR6JvC+NPAFpdrr/W8
Nqd9fhDIaGSgQhjjHCyT/wSqzhiIcfpUS29Rw4RF++X6Np1XFxyDAqbIm6jg8X+nC5rLstbzBJ7n
AjEHKNb/OFZ8R1dqixdCkSneXjcndv00rxSj4KIpA3sJxVWx3nd5mhGLs5ia/TEvPE0O6sMY1Z+h
h/9DJ/YvGjN3nd6Gd0740ftEZVJ0ZRRGYg0o2xZ+NVThxVfGqjkCoUQBrdtOoTNtVpYmXNrJ2kT9
BNAVZCHUQI0lLo4Wqx2hsDkfkSafD5Jclnu1UdOt3/QBWqNoVoSNfaPb3auaSsPvSp1jFNIHIRiX
JKpyhE083+h6oug7KDpCugo2E1ZNEx/iEO7zUq3zz2ETRr9LKXNGN9HlQdqrgzNvO2sw7+zZ6vd9
qOY33G06/1OR/hhrNX2M8gEajHCa28/W6DRo9lkIz9gDg4ea2rR3CPoiWFJtW22qjA0i6Xa2tXK0
Av0GXYd4CiQPtQkNtV4lvAE1mW5LeWDcHCXwZB8GUfBTHcPB80fjh9Qg4G2Q+rqx3HfzDo1A6lQq
SpcoPd3OTj3HqLnEygOj6pLb1jNal0wIWy8h6g47PYzC+zqJWxTK08Yri2n+Hehaf1+EA7kHgp0b
O1LCjS018r7263JDFaR6ymxIdmpk5QHGK/0+znS05DMV+S6Q4/usMPXjqJXz4CqB4W+mqTAfTfQX
fyE5PsYbpNErjzMjB1sLmQLDlXzf+TLEY7yvrOAnAiyMEVw/KWdOS7gOKiugNS3Ko8tUJwB2UGqJ
MR9hadko9T6RPhuql49rkMYzpmJAecSTgJ3ERJN47E9v24iQZZiYsX8clTl4Q2PZ9zLbQjtV0l6y
Pkw2iVaoTGEQNLlZJ817Uf5znVi990MUPVV501fSn9oA3jHZzx/9CDgAck3RXBE8RmcR2ygFymjo
x9n4k9qaKxQ50R9zW2v3XxiCEYbeM/76LLHsdaWpUr/Sj4n9NIw3mv91ml5tNV7Z1LP3TnRGebNt
hfaEwBKdfmuzF4q0PEDHgkAhrO9iSi5x/fX6Ws68tTBiAdljYJEm+vLkVAmwl7oeteM8atsZRZ5i
/FzpB6X7iiradVP/Oimn7gzOeVAPDEcIrOoyBkEdLFIUSFGPXcrU9vQ3qYYbHSK8MLlz7N9qcxdX
D4McbCRk30skHNuvlMPdyqx3c35UcpSBPucVUmE31epI1tkrwmf4R57A6XZEH+P0W8tyByMOvxwH
Jm8sofqopigOPCvxbZo2G3VKt5X0ybL3qIJs+2GfljZjLH98enZB8aOAsLu+XSWFPr/VKp8K3C1d
HCoLyx8VimA4gHUPBvuCWf3pqS1LGLnaHzVzCNf35pIp+58xkaFy5E7X3/HQ+VFXmHSLh88oHN00
tRaisoK2sBqsHLnzcw2ryjtb4tV792LXRYBoVoqtTnrR2GBAhdVauHvJBrAeQl02jYb/4u7kYZyl
aHIaXqiPzBVDEOMPOzbs+le7aEVcHEBdsCssQx0z1hvfaGesdCngHXmbxM1zJ40rm3NeiIWZlaDq
P3YWu2OpvU35Rza8yBYq09SxMmWnVU8IltXpru+7DcptbpO9ava3D68QlQFQ34IkGca8RZgjBWaF
tl4ve44GpqzfxfDToxlz3chZCKzQSX5nZBHYMx4rtTJCJF40Qw7o/0RpY2OZX5RqH0e3zRrR9IVN
e29tuWl1bfWKXIyyN0TVo5Wbb/aAymwdrizq3LGeLMpZ7NlUU70YJhY1o2vv30TNUY4+qWj32sgY
X/9+F00JyJVik4HBqHN6oWZVUgINEVvPTP5O2cusZtth7G+i4Iiu+e11WxccBbBMkmSqMDTcliU5
CuINoI9c9mg9b3O0OoWPxFMob/+NHR5xA7g8Mc3i4FmZnZey2cpeGtwoFkJM8S7Un7T493UzFw8D
DMH/a2Zx9CZ9Uju1bWQPpbJNJkUNypWSOyjBynLO21+ccSq3ZMdUMxk6WWRFemrWldpVitc2+X2F
Hm7bEcRq1vBqVf2tadNMmPMbf2xfss7axmjX4d52coQCl5nsEr1FmDF3GKUbt6FGZN1EQj5wpQRy
aXMhEYJK3AZZdzbFhIpxOtV5oIrbfpihoZ7Mm25gEGfoV7K2S1eebgttW3rr4OkWn0PtGkMLGplj
NMUHy8l2Si64Y+3NoECkMo30Iuw1DuOLq3tnc3FNjIwxXtR4ZU9TTFdyDnN+r2qVa9V/Pn6m3q9t
8b7FvplNKUpb3pR/o11rGD+CYI38YW0ti/etV5q2mnxsELd86obpU6f40J6QDPrRyladdwPE0X33
3fRT95IlneVP/SR78hjB0PlYJA9QykWms7UnCHBQYgzMGnrO12L8Vso47Kfr3/PSWTGYeyNC+4dm
WbgCvUBmRIqwP4Sfkvixbj9J/XMTPtP438nNy3Vj5xA8Vvve2sIjxJXmQ/mGNdowd8bs7CKABKNe
bXB7O0UuD5XR3xZRubXreiPb849xTLdtFdzKmsKg7/w9qO1Niy7byu8SN+I0eD75XUsHgrheGyJH
L3tWUrgOlAD+IbG8qWLEJr0NE8eVlXjnDyuUlJfO2buvsXxaQluNIr/izqj6tC1D/Zs5SEhmNgzo
rcGUL7rI97YWZ3pAUKDSbGINX0o+IeS89xnGQnjyQal9dwpAZAUU+qPpaOTpvk3zL81o3k1VAugt
28dBfVsj6RyHyVaD6jCOx3pTZcHtyjYIJ3G2DVTqcJNgnc+SzCEqnSZ2xGFM74ri1kK5UdEPXf0w
1bGbZ/4D8nKbDLF7QZ933fbFeyDQTyIFh1l54b9MqiMSjy/3MP3r8CRmGUwi0DaM7Q9tfAuZOr1u
7zwnYjoRlkVyTxpWoKBO732YJgw1hpns1eb0t7Zn1BqRs7Kjo+3LzJX12ZZy5X6Upv11u8KfLD4x
dnn2uYkURpdzk4TZsL7r2GVuZqNUL52/xtCzZmFx0iK5r60ki7lL4Cjos4Mk+ShZCfkk6Bz+FNQD
orN4+vHUIAjSLE6JyWJ128+7KF7jrL8QuvBKgxXhTzE0K/7+XRrV9kbYJY42e3ml/0iGdCv18p98
tdB50YxgyCFjI31fZlJxHcZtBl2EJznoYt+goejONCiub/mlN8YBnE2oB4MpkP7FYmJZa7hu0+TF
qnrrywh6Jt1jR2mxj60d+hRPjKHcZE33t9WaeyvWN32dbVp0MK//jgvujp9BUYcgmoEQbfHUhYre
U6G2Jk+nZJ3uSv1nAz95Vq8Mf1xK6EC+01+gw66Jjszp3tlm06qmI024un6TWvFtpWWbwrpPNGlP
p8adlM+mD2u/8UW2fn18iZT9FR50BFwoLJ2aVlOUc6dO0z17eJz9N7N7TBUKp/Fa9eoc+cGhMWnU
UukhdYUh6NRQNISAeApZ9wo1lW8ao0MWA4ltl0589qAFfbjzQRjdVGbxpjaD4hIAlJuGSojrhH23
csAunGKk5TjCYg6LkezFxnZtG1DQKA1UVcq3VA8ebKcAEmusnJ8LjkUESvTcee3PaaXMuPfNPgr5
uPawRaz8QbWmw8f3772JhVe2BqgPJZRDvSIs7HsGmxtk0Ri0bUATuKWer/F7X7oS/0YY6UBwXuWF
r6Te1ZidnGOv1bfMPbgaStPMpWybeGX64dIe0daXOQBkBKCITw+MBNAjoKWvexqiuRNUMYpCKe7m
+ue78IhS4WL+Q+SvAhlxagSUid7mWqx7MK30qKtmNBID46eqfSvtL0m3Rn508esxxa6INBa+usUl
KGK7dsDM6B4oF3oy38xe2kZDzETJyskT/9Di0WRd/2do8fFQaTTSSsXQRP/tronHRwSUweiE6beM
t31rV9raDb902P+JIoKd559fKmh1cwBQU1VVLwE840aKNm+ctlqbcL20MAH/EfoKQCOX/VE5KjVt
bCLVA3e1i2bz4KTOVpsk3H9Y7zXrw3NXXFuhpsVuwaJNcnp6QNS6duZJSVTPmgL/G1Q22q4uaiEy
P+nSxjEG4/b6ibx07AHqA1BD+lWArk4N1rJT5m0mq16qZNsq/OKHf5R4DXp06RxSSRYuX2aIbdlL
qK1OBSRtsqrSQI3c3Gq+vNeTR61ZyVMuGSJwIzxGsA4s1WI1TW86kx1RQuh6Jd2gsfZVHdTGVRUK
hxryfJuPfzyBj4ThVvSllmAKBa+eaI6keH33ag0//Hlfr6HDLoTBFD+Ju+FKA9yyPBBlKSEDKXEg
sqqdDrKZGk+x3Fhbw8+UgzE6xPpVNZhbgqRYRoZztLbX13jxkwJGEFMcgKuWgV5l24kf2pnqKUH3
qaqTn2ODuvnYMp7W+//VB+XhFhmGkCEQP+ZdVJkmCI1kcqx6BC1uo/6u89vJeb6+oEsnHt6E/9hY
XLFsiufGgZbHa5j23ozG/FKpIxRRRf/y/2do4RR7iIFjxeR0UJi7MUO0a6V+G60hxcSRXrre98tZ
PClVOMYjyjqKxw2P3LqxbiGIXblWFz8ZkA26Z+K/JXo+dfIA9gBsqOld7n8v9MiVhzVG6jUji8JV
2aqp0mo+l8l4lGsHyqadHpkrN/b8NJNMMmvPGBkiK2f4mgr9k7odCQu1cgoegkH5Cu0WJca0ODp1
tOJbz7eGKg0sAvhyA0jXEtOFbphTVuBgPCUblecycoYf0hjqK1YuZC9Ee7RQAdXwJ2WB00vj5Aza
tO2keNKI+DqBLgCct3G0uJ/fKkOHWDG7qaO7ZnycoEGby99ptxI7XfiqkGfQ1/jHc3emCD0Xc0Al
MFS8SZn2QdPsRuju1Vra+f5KRej8k8KnRXgLnPmfntni8gahn/Ylwn1eGn/1w3jTtH+vX9rzpWCA
xNYiqQUpu+RVsTqDnp0l9Z6WFnuOxKYqto20T+2VhazZEX//ztOVRtYqCRTpXoCnqyVYZMq9b9xm
q+2782slFsTwDrUM4pfl29sqqMaPhdrTMsm3dSv/6jtBw7cGwFszIzbu3XrUZEwmI1Z6L2/1vVYn
h7Qsftpa+vbx7RHwLsE0BJfKcupeyXmJ57LrvDj2LPiFiiJzY2PaNvXHewRCbkAg8cB/68hSnS6I
xmprtiiiwUV9kxtfeufWDFrXTp6H4G2KX68v69LXMwigRTABtGVJkoDAkZp2VdJ5Yay7pXwUSbFd
7j5uRHDGw4jJg3Gm6CuHUh8yKt17afnckrPl8qO+lkVdOtY2VRQBHUFOfeny4rpDFMmyBqrlyZ1V
6p+dwtiXfb0tDftwfTliA04fPhJqy+A/ESychcpQ/JVETeno2XPnWtlhiHbQX2214Tlelee6tD/v
bS2ecr922oFi5OjpA4MI3wARQCr6fH09lz+dOAGC64yJjsWBUwImgFo+nY6ShRL0/zptlvpZbr5c
N3TJh5IyURMRfZUztMkQdE5Ya83okS8xBVe56Roz/8XP9c7C4nMZY+kksVOPXq39Gos7P6ZtsSaR
ceHZY5Qd8hJIHoE0UyI+/V6539Z2OuUYGV/C6Vum3s2JCSlVSrU+drvstc1egyLfSOpdrT7UXXVz
/TNeKKPxA/7prQoeEFCYpz/ADuww7i118BqzfO0t7Y4RrqekrB5nW9tps7mZKu3eEGG5STthNuvv
/9UPsAWzFE7qLP0owYT0g8qJsWEPUP8qfb+ts30lHeTuxY53XXnbKg+6thIMXjqnjDX9x+oiTkPx
dWoyE6uTUbpV70nVdop+BmuMk2tmFpUflHk7I57MwavsVzP/Xhb7MrlblQO45ESYBgXnRv2CpsbC
y9fZXATxNLCHdVxu5LHZBnN6Izn2LpKD7wBLX67vmTj5S6dFKfCfAwa6u8ymNL+yphBeM88HJatW
ByFC1I0HZYDBgi5aWqz4/PP1ieldwUVqwTR/pvw6Z8Y8hNqQe6E1uVmkuEn/HT0ZxdkWBB0fXRuk
luRVjE5SUQBpcHof6t6wkrAfCk+Okq3S3TXzq2GVPJndLsr3krzGDXZpbe/saYsydmx2YzmmTeFV
au8qqeMWRvSkZ47iymV2G0B9/OEyLjG2ClyAF4xsaMk/AbO9Y+S6nHuxHDHKFONA482UOvvr3/Hc
e2KGN5qXjcQfoPfpd5T6KbOzQco9W7VdZ7D+KDnA6tEf1hpRF1yosERsqJgcSlZ1akkb1TScw7jg
9KduWx6k6sCQsSub406Tbk3z0GTPc6fwIwpXHR/Tj8pIK/Rc3ttfvhN61HX5jH0zKd9qXXnI/Lh1
qVbtgzr/oudrHGUXvqzFJRB9PWF22efxfcUKuiwuPacL96Zc7xLzsV87lufPKzwUfFEeJipQ0Ied
ftR0KJuKwL704uCthUClHVfmEtcMiL9/F2rLfWP0qo0B1Xyp9L+O8nT9/J173tMFiK/47t+Pmz4c
jHYovSnz3d64Gf2tA9Nq+XrdzIXrCzczZUc6iEKdYvGdiiHrC9CLhZfJNTSZtQ67Wh56MNe8+L39
KgXt8brBi7tvU6Rmoo4Dv/RPtKOKtLWVwjN61HOcEXB2FVj3klN/lHuRcy3gVnQTxPwESfnpF3T8
JM0Yki+9oFTKu3HKxmPRhWs8eJfOwXsrYh/f7VMeTj1Yfs5BIUt3yaB/Krs1ccBzEyYs1jaAdtoi
0HUsFqJrqTVUVG89B44gDeVw0FQrtYPzXRFtSMZfxfgAFDgLHzRFYStn3aB4dgtLh7mLLXmfm2vw
jvMzjRUTHQAOG+W2ZbegQqnL9qVK9SprcAvrIE27cvLkNRa6i2bw2iCn0Z8+42mD3t+aHJTqvULJ
b2UDXzoH6WeiGNq49sfbxWRzEEaR2OsQnWiLzemdBvKwIlC8HEzOULS0W9A6KLONtAa7vLBHYOZt
wR8kiglLKHgVdwbCz/HswaXSmV/05McYf/vo5RRND6IUuhAKH3CxmH8KAVJRU/2LbbjQqo013enj
Suh6cR3cfBkuLPrsyxm+UEeqy0xjYJBq4CajNyL7YPXP/8VKQBFwoJnQPaPuKDW7k+Lal70ye2QW
xO+hLF8ruF1cCMkHrS+yHwByp1e/ixteTYOCm6neBUnrGvPjoK6N25zHqjhnuFVVMacnIrpTI2Ea
M0WUArZl6lWPv0nNwckO2gQJnFG5+Vqj44KrwVNCd0Tv9UI2NQSJAxklkBW/N3bW4LxM3dr2X8jY
aIOKPgpwEoGDXURWfs8wYJXVsqfK0896UHddZoSkwOVtSi4TGtWtPeo7szB3Kt2pGjXgD0eQKOOK
0qWgMQN9ukgZKwZqYJByZq+WvhrTJy08pP3h+vG79B0pvRA7CiQte3e6ay3anxIg2hnoj/Wg9e1n
3+lfrpu44OXEPIB43XCqzB6cmlB8xQzqVJiofqoZ0w0O/JqT4f4X1SQ+Fz1xCkmQsZ9RsLbsglFW
oNgTuZjdMrd0V57GrRlp0aYsx4+7IABA/2jmaXQA+Dhdlh3lPIWVKXtNEW2MPnbT6MmPwu31j3ce
9giY0f9ZWaTPdhFJBmQaspdJxqes6Nw277D2JkXtjSl/vW7s3E/8e4UoaDOSRlS38BNtXQd1NIaz
F3eQn9TKRtGznSqtRHIXrajUysW7hxrA8lqFZm5nKbglxZcC8DPzl3nIATkXwYr/Pp9eZ8aesOp/
LS2RS4UcTSWdTiwpqptlT7714mR/jei5ARoid/RCQ20zlx8OHOkXQRgqnCBd5SUhia+aIz3JkfMe
1RTLJreuvzjxr+tbdX5vT40s7q3RVU1ZZxNIt06+m+vhwVjlGTo3QcmcOpGISBV0PBYHXOujoSzk
tqa8/FBO99W8xpx0yQCDoAIIIuahly+GGlIaCmejOoZTsoXjzQ2blWjx3PWglgDaQyg3059Z5vxm
VxaVXI7ZcdLuSvstjJ7pF9P0ur2+GecnmhRRsPoKt4PGofgZ70LrNB4gAter/Cjq8XYUgbwo0C//
eJ6AGaJqbs0/wJZ4gd+ZqdPemitbzo++IzM5ne7SeE29+MKVETYEja8ggT8bF5VVZMSbWMmPtiy5
Sndr2P42KP/EcbzLkIMOCU2HUnbL1aG+c0cnaF/AzjCwS4VhCd1k+LkLsgFqGTNzNkqh/bCC5GY2
8t92pbpO8HHogADXgfsAwQXQZHky9DZuiqbxs2Ovm65WFq5UMaX2YapEBSsM/EMyw1g8geTpjo1B
KsWMzOTHLrs3fBRnq8xths+Q4N9cP4EXvh5vHocdISFoQfVFcWtQ9ZzS0BQe22x87XNlS5cKIkEJ
Qt5+Nw7Wy3VzF0IjHnPGicnEgTKdjVYHxYzB2imPsfkzsDbZCFtCm22Sft/KN4HD7Hy8K/LPPmpG
1y1fuNEnhhdXrTatZrY0vzyO0vCpNYetNWoPReYfgAJsrpu6AAoVi4RRR7SPwfktIlqZofxKt+Ty
qAEFCuLPtvpJ7z/F5fesc3am/WY6zxqzFb7Zbrq1zvV5NC2iJVgpSG/wkUsyRbpigVKj+Xks9d9t
fe9oD4hC7CxEQqrbYJjXlnrBFVOMJTqjikgWskx16soZy2AcymM6f7HgDyyRQJaRfgsSWJuNP2Zw
q1dwZqEHHwLcrL442q5wvq987wuHmFAHjSMR72qMcZ7elqiERk9Xh/qIhPqjAp+pS/q19cNorwba
M+LW+67RXhGspoeXuZkm73qp2QeT/yWb2ozIKN8qEeC3Wiverv+0s90A6C3IVR3yGxLP5Utl5Oqk
zLXZP6HEkeRP0O3L9c0gQR9rurm+crnO9kIFIC+QGUIlWpeXVRSpGdKe6BYF+fx7mzebTtH3H12O
aIHB7ExMTm16uduFUc6SEoX1U+h8Gkc8u/kw6L81636ab6Vm7dk6u7K4I9wE9RSK0wzmLq6RBGnx
YBdx/TSEpqtkLRMne8P66ksrhc6z4yPsQEYkwHUA1pepTKk7EIX4Xf0kt/Z2LILHqso2ipIx+JRD
9bDG4HD26CMqhFQkACHmqYUIyOlpTZ0GlqJ5HJ4oebnK8CewmDdaIXvjtp+fBubPaVxSGISb9gxM
VdXd7A++qT01Y4taRsAA1RjpsEVYvnqk/l08+jGjJ6pvaTc14qXFYaCa7DpzNmYbZ5QnxB0ds7oZ
jSx9qNr2Z2NbyGBYPrSkqdPulCyw3mYljL7O8OTVrhVmab3RNd8/6IP2y9TH/MuYVdoBdgoLpixn
jLdxLZW7oculG6c2x2M4duNRmhzzTVAOVm6XQq3VKqUCtCj4W1bhvrPiyI0ikqSqQlSSMmW96QOL
IMkZlUPkxz9jKQn3ZcvQjqMn6V5TwupPMirdw1hP4X0O/7hb1Wr0I8zDuoPNBXr5Xdiy12mg7+ea
xtWmCo0fddYi2Rpa0WtdtWbiSkHxpNjDt3RoChgj5uQlQ3Vm20UwpbB8bV9mkMX0ij/fRowQuXan
JLvSl7gHbfKVrnTw0EySvNM66efMyGft9u2shq4V2NlfaRpDtwNDv0MS0/xcTspXBsOTrzUwzFul
rNWNbXRWugnS2YSPzaRFv+vcWEwJJa3zOhDyNjub0Z4bpezekqp/URwk15RiUu9th4/u5g4ME3Vb
jt/jsrDYnMKYK9fPsq9TWQiVesnxD5OmNZtMjfUvVjTohWvXeZZu81yzPb1TB7eVwmzjVxn5TqLU
wRdLK6ZfjBX9Ab/e7FFr+JFDW0pBQ4OSxNXl0IAttbe/DWX6bWzsF3WeIf6iLC17LTqJLhUxwLLS
FGzlGXF5N+sDkGSmMxb1ppOk/Ldpk92ngR9s+sbPjxER0q3u1M8Ub38YyugFeRyq2wH2wqiR/7TK
ULt+YY6PTjMP7baxO6P41EhFdzPU+V+YbS1/X7VKzeB2bzybUV91G7+kebgFAAiuMOhtVLfRZYie
BnV6zc023xqFZI7upA7HpI5+KBXDh3FbNq4U56+DUv4aw0qCbyXUN74z0k7Iu2Hj65HlRmVo75vS
rA+O1JmAuKMy36UlOgdbmfr5fTuHUeWWWvVVF+LLrhz5/c404+j/UfYdy3HrirZfxCoSzFOGTmrl
ZGmCsiwbBBgAkggkv/6tPu/WrWN513bdiUdWsZuNuOJeio2B/9CqCsBP/VLtoo5t2z9368IKX7ZR
jQrOVzN74UsyEHlc1/lzTPRsi0Sx4YQgHq80On43LNzSykvR9Hbo+RZ82pjTop1Rz2p6rmsCbeh0
j/p5iM1G6HJ6h3pfRMDKWnIOozXDnrnq5KVHkwo5IOaUNccVwSnRLfUR07vN01aMsZYVwqDbcrF5
UqUd/5WIcajSWaAWTWZxV8SoOOx22WI3DKWYFMT5Z7GG/lAgnHEcj/PaRwX0b0GZCDQTDmyErKqT
0TkNuvbgM8VK8Cq68tf2njSgr3W0fPA+HPdJ17PS0SguczKGZIeW3cAv5zX7DDdv7s8OFZstVOzX
gxtQxkrl9Ez6/rwK775LpfL2m1VDD/eNb6FZ5E906d6CTGDhcRypo1XM3TcFAY47oQJZnGM7YVkz
yB0OCk+FL/NC8OpwhIxuVei7sGzz1j0Pfs/cUcceO7hYsccVDLhXTYFR2ErioWg9Fu6zjbLjqPuB
18JLDd1jpN62k7/XFI3YhrTfUh+0KyxwqEPAByjnVF0SYzxjCsYIIhWypbmbkB5bOWstCulid+X8
EZNv4MpHEOWyZD+IzrLd0lD/B52QOrWzE21rRE5g/POF3S4ClXbAFBJWDNrPbiZOel61Mp5esylc
n3QzfkBJ7F/12t4NHX4MD23o3wB3ZMiA4nNT5m06IpU6AuHYNMjr3RxqOVE9nJxZnHU79Est342e
6D60KOjzveV5G8RbIKw6ZmSMz6RLEAQ6YnhgNnuljS0tgPOgNtXzeYV7Ci34Mqw7ZM+vZ6+l3nAV
JhbRWF2/fUCGIrx9iLse+RznNIPSUKOQo3WLqwwW+6JroqQiAKcqk4wIswN+vPlll8i8cC5CGXPW
/bBj6MrOs1hbB1Aox0U1QX/d4uzmn00/oYU679O5mjovkgc5xE1ey75BuhKBGZQTpHN7erkfN44m
YzofQrO+ybXLqqQHA6vI1l+xDZH9rkFgLEJCER7dfeRZgzVSNbc63Ug12yms0WKVPfsOC2vsLHJl
I+W9Yd/4tUac+6WW0lQZQUhBsVkoB4vB+Erhq1Me7FNsf221dd3S7td16DFMGyaLaNMhmogM74pm
yO/XBC2t/joqVaSX1I9Q06Va/PEgUq/cOvB4wTAUnOEj+iECil3nwr30QlLzBtVM3GTiOlzavuhM
t1fIp6YBfhdt8cGwU5tHEAP+HZnYUIKAxByN7AgJhoCyvxg7PbwMcdDt1OqTOuYtxaCl82OyLFCG
UjXeO6jTDiEU5Wcgr2zfLRsCQ7T7teJVlthwVZkBBLlLVjSIXS47VZ+HrmZWUMxHT7+NChH4nFD3
NnYB38ETfieDkdaDJ/Qb1kP31rXrWmGplieZNfNDBoM1FokUBneauvZGExrUUO+ZuYSCdNASnWho
sbv2TODeTR8R1KNMYQmkFrNQB/RtmvofwZzEuwQrBQqYOCntQmipPNMeE1St7vPUfEahfvBd8EJU
NFZz7mWPmRLhLjNNMpV86cYyHClytaOEHoIQNcFUNRLlZT4vI3ibzmuTCMQMDPMRa/NQDCKTdcun
9Akb3Hjjwtac4hbpMS3BnDFEovmsxzlz79rI7Clp3VWO+rgia5aM1K2vNxiZh/E6oUH0FlrxqknW
vDgtZBEv2XjVYWUpiBAgQmecplQ6Yj4tOOLdZduYq9qzS1gwEQ6fs/ZTGOOR24qSmq4vVup/sk63
Q2WV/xTpZV4OXmJbfWsjZG7OCLYrbDidppzc66jn53Fbu/4YGdG2RRBtdkII/3T2efqAxHtkQELO
WSTx9MYyfafEKA9e3vOStM0eh7gsXqAoXnaioftpNvbYImu7CrwlOUKYp0twHWMx+RalaVxCEzcF
m4BME/t4uPaItRpAjpu4v2FbyGoaNVO9eAjWn/y5ytl3WBn60iBqs8Z4gYQoCSuuFMxrebbtsQf/
CtfgwymH/iE2gJoCaNHm+0hk1UjjTxYOfrG1FNwYSGzEbPBLOUOP+x5vkAjn8CUSpVGwdqGbofW+
JN5jCXXNz2kS3W5RLdy/ZH4N25GXHUnetjXmp1bHty4kTZVm6lcvh+xGMN98olPdPyMdyTxtGaX7
oEMaZOw58Twg9bTuqb8emEpcXq9R54tr+ELGApmH7Mof8w3a8jW5ylIn84pMJtYFrJs4lbWQMtS5
WwFsZ9jp4sHIdyB1qAiKo77/plZsg4U/hs1j5OtlLT0+ht+NS6c30s7vkLB/dyy5BDYhRLu34q3J
3BNd5fIwThoHwgZLz9mftVWIckk6H43xDqEFGTarzyXbsv2SCfsdp4mpwnUvLvqIA/sRehrrhnlj
HdNurfOWiKucNNMt6Z1/N+uE78ZExfgpkrYtBUO3Q6H4Sp9brSAkomTu0rM2qSQFQzjfVrHUIzuP
+L9oo+1th6jjKUn6Gksy7hI+Hw/oKKJdOcggQ4V2z5AaOmgcXqdkwtuZ82YvsVSVLujS98ib5BXu
EzA7bl6zuPMQ9SN56lQyDAcorLnaJTj0lp2lYtd2IzIYefM06vBTtjj+yViUYWxWrIUGF418+5Xn
VmN5j7HipPj0LX7+um+z9rVD0f15U0TUiwC7glwX/aiTDUd7iYA0TmL95EXe7ThZZLnlCIu2bDWl
HxtMBUFx9VGotXzCr5npfbAKLtAKPljmXZG1HxpYry1MtTi1AgDRZhxxlkTvF3P+pezDS94sfqA3
2uUxu441EIt0Zu7g80VGR2WDG2CKFqJXG8qyj4x/6EQcmrrJJtxr2QrMB7RQdDMmPKtE0/0gIsY5
F7rOmyDnDsJm15wsA9BeBLiAv3hGsiMPKXOVIhDOeEMCqR0oRnnKURjWF1j0m9clYVnhpR3eAwD6
XYe/B7cZhLIGHf89ibfWB8uFs3G0ZHdKzwoNR81YknnjZcvEkx+siM+Yhsfe188S1MIpyhWOfmzT
2PthM6ZN399Kvx/KZaPT65AMd5u61Mf4Ji3hEcasRujmMSBQM/MAWTSMaILJHGYViJXhBK2sPz0g
8I8UWUTH4Zq5ZuxvoMt50In/DlfibM6U6Si7p74PPdzmm66gY/ejj82TH3bPZJxijNfIvjZ+rJ4z
FA6pwiPr9qois9zYcTpnPUsqbKKQcqo8e7d8e42yj6EZkJWhPP/Akth7F4PwC2Ts59gr05E0O566
/oFCmvaaMHz6SMr0w24G22AU3sPlEtfrql6kMLwcBOYFooR+zhZVg30rXyO3IKcC/UBFs4yySNFK
CFd7N5RzCCLdLLn/hDPxc5NF/BUenfR7GDfNaUPlE7bROe2KbqHyhkqymFJ2uNx2oHfrznbr2UAe
6O8QtUkfZDbkQwXv1KAOW2QeZjSHuTNvL5LnLsF9r8khqTCO/gzs+rPV5sqOyJyYk/77mm6PMiF9
i7uUQsWkabIfIR2ioh/hAayR8IZNCSWKRhZJBoolS4cRxw6IE4E4a4kfHP4icsy1TEHJR+Mxlv6H
v8QfUW5EKQcskHHvf5AZKhiCpajYOF4GQul7QNdLg3c2Uv2ygWYp1ww5Ranp7K8x2tCbiA69cp3S
DTGPU8POerDmhJosExatU2e6Ma/kcwymRBCLpueWJa+LAgUY8PVu6ZK0wq0ft0CHIJIEPsXJp6+e
4l6Rxl203zgaodctRE6sy5qdFNTgo/HxPnEDiuWJulCYVEzv0F+hT2HD6XtoFRbsZpU3SxbiOzho
YdqtQ8i827rvLay636DFGewBMNF0K9ILYICtx5YujR43KrLnEe7bQ+omLkrS+O0Z6tT4WbUItS1s
ggLBcYaFtMBZMnxTSRgdN4Lep4pKLx13g+yTvTXjLlaD/4q7sqt6cGA3FlLseu7lnO/7MPjeSbR4
HixraYF7FUzeDCsFdsG8yLWPoKIs3/Zqyb7h1dMCpxKQshkOsevmP8kucoeWAxhI7QGXxF3OdX7y
p9SVokMC5I3W7RSdc4moXRNzcuJzNpVAx6cqcvolBZBxSDzyljcoI1lk/txYfDFEzxZJE5+p8B8d
RWT61rIf6azecDBL660J86ObcDfMQS4saeseFWu0rqfJ78rJd1NXer4/VIhe4tWU4a6jV/qRGkvL
2Ov6Moy6Q9+RAxmTg/TWfkLcIUFwV7LVI45XedIdwulbFh50giziNf5JFjbt5lEFV2GDAJvCxPRn
DFDke5NqXM0Hnxl06118Ct1wi2voC5kZQtYsIm2omsXO5elctGbuzpGLHvk6+m+rx9VV36cpsvWo
+p4POjwFnZ3rqdmSGxpF7t5NjOK6aZLKT8VTr7cfgsl4b2ElWos5bHBv9gHz2EbBmN/N8fKUdfnz
4PldA1owARrXcYtCmc0rWx3kx7Hz+kpAKikLio3lB8Uu8gz2yAaHTYgfCkeEK7aE/jVnyVgtiPwr
fCwyV1umyK0O+gg4Tu/5hY0oDBCZ9y0n7i5CPv9+GiJXS6H52RE4NSjEHQU3w6+suWTzSiRwZALF
tAhdVjgwVxn3PygdII6ndqnoxtMji5EqcFpg23+JNmBhgfHyb4uZkrayCMDKypgF+jaaxAb9Xaxw
DkBhEhDVPi1MYNUhnIV65gO7hH2krzYntrJdFjw4F6qf3Iy2LyhWzq3ACeWbwnaw1yGuu7sF10Pk
EZFLLWKi1I85bEnh5vFhCjSBwwNuEJTONk6XARmehjZZTthlgfivebecbcfT3WLVx8JaLEaJdebe
zGT8NkJaB5n81Nds8vKbZhiR5clMVwnIldJiov0C+DB/BziASmXdz68bCNDbZEHOT5lldMPXwlHl
lJCR+wjqo+nO0dWVvhHw4pHsZZ0n/jMHEnoHyehrgoSnw0bWsAQyvGHxaNao3mjyGgDK6zYsqgms
b1B9N+0PMxGUXuZiRhZWZAWv2GzC90DS5GVdASJx6rAA5ix817iEXnlbNn5Sc/nF/egOn3uulomu
uhwBnFUkN7amyNl6oiiVLAKbPxDb0NJGMi1IKDERh94VXcSjcsGCs9ORZN8F9ceHPh31QzDP245s
+tomLrwD4StM4Qi/XC+8NsJICpcFSyxux6Od0JfFN2AhwsXIO1QAqk5bmCz7yO/XO4hwsuvIwYy9
9jECxrFQPOjpEj0u/CErutyz6JtiFPiK3pCxBRorKccgbP/C2/zJpMBPgO49FN2AIP/DkjdKnNma
RqaY5fF1u1Rxv48Af084Sf47QfQntwFlLZQ5WYiOBAJFwO/chk6C0PYqxwIZbfy8xsMjAJf4Vhkb
/eVJ//CVQjjyLiZG2EH+IIdYAwCetJn/GAQ/AcyVbqHAJDnEBn9rCPuHJ4FVuxC6F8L6DwOg4xDr
QfGAYOKVYE0b3WSvwJoQxFFxXKWajP7FOBdetFm/uXcI9JyXBjm4NCFS/Crfm8IUS6Ecwscgx02A
eXFX9rzLQKVO8/XWb2yBKEkhSAPIEqu8JUBNKdDuQm/BeLUFWXsEzskfAlAZBcMmvcdJNr3B/FjP
Yb/63n5NkIgUAAq+CZf3VZ651cmhDWK963yGbvAJUhTuKzSr0ljMt/6WsnqJfQ9BUW3wIATG97+P
m394x/AJQqGCMBIQyV/9SjncSn6yTeFjBjAp755WgmrXbY+7wr8/509qHq/2EtMEWBHELH7X3wfo
0iLIyfAofAQ4XoTuzkBJhqPzOuMUDLidLWdj9qQ/Yq/BZfYvGoQ/KTloj0HJI94CmkYwjb8/PF19
1yVU8adRupsh6E9h8Bcq888noNoV+QmXrndo3ZPLyPovpQ96pOgyi2F4AgGJMs/1RDvzl5/qq9IH
slYgAhCRQbR0GZxfaWYbRGjWgHf9SacIAyQ1en1PnnlJYY815rjlawXwDztT8xex1H+kC/81LS6E
KeYgfjwoszDrv8byoyk5DBhdwqd1Ab4ARUEbFQyX4Od8W8M9H4BrTVS+cB27n7Qn5qeTSX41KEd/
9XnSI1LCR/5RJHc9oXnhhYgQLmILeDL08NPrcaYNzkpN9tAg6bLMDWlus3l2fcFzDaLsZMMydZUb
Ge6iy7OXIcZ5UHOd8ynf4yas9oEJAVAClT7OACzgM2kX0Jd93nZn0A/Ng8vjJygS/OrfB3X4ZfZc
Xgyof6gMIgSRwTX2RcQTOs5DheyjJ5jRIGqmbXvD0kA9B1qyOz8e25MXb3DwSCoqmiLOIG5VfI0z
MYsL61K0rocmPinSJg/9LPUeCwr5lTh3TYHaHXziMiytnqhG4aljvs3BXqDP5RCkBpx8MAPMy2a1
sxq4jgURug+iZilXDva+xH1jLlRr/M9xxLsw9FKetC7hFcCRv+muv2w+l9cAMBjCSRQbobfgq2hK
aZrlfUbDJ9C4RYSrybKcQCL9+8v+T+fJl1GIuPWLNAvhAAir+TKJ+y3VS5uz6Cld00p2ezp/y/cW
i2/0DsAOjFEoq/bnhRxDWs76mQT3SfpuUUni2b/JVC8qsD8+CjxGUG7Bb4Yp//tsJ/lMIROV0RMx
8noau9pFzR26owEDwUjVbDfIPypjVGaGMqiJ/Fs24z8Mu4vC838f/2WxAfpgjOB4vJ0Bt7YgQ+88
dcWiv8UAfxWNweCPVCwIe+AeRMYk9Ea/f89tNjnKg4PoBlvxLYqsQXxirjvV7sJuFLUT7e2Y8W+L
Vwdze+dHfwsH/hraekkY+P/quEuaWgRh1e8foHWIywWkym6JwbFQmjwoiecDVZTqqR/97hrqS3ls
RBtddmNyxNjRQHMxRVoEBsT+wWQdK5nNf21axJVABBxAxQVisMm6A2ixv5XqfLVc/ucToygYEpOL
LBPU2e+f2J9su0C/3tzO2otrvgTjA5+WtbLwy+8stv+bVQUD8iyGtBBNklU0dDsFaNxX9pMPpv3L
GvV1rFyCTnDex7sLgxB9p19mTSj8bur6jt87Roajcq2+TgMel50BYYGqsL9ZML9shJgQeB4Mf3gi
zlBR9mVsCqLWTRopoOD+zIHt5X9L+Pm62Hx9wJcXPKFBax44HjBRsJbpc2AfJlv/Za35OsEvDwkh
RL6cBn0UZHx5a3IOmgnKDnbP3XrVcnkTeeE+9QDII5vkdgEHHsS0opzepQFoxCF7/vcP8E9fEsaf
lKBS7bLGfPmSWmccKIHP7rvGVIyH+zm9Veu3f3/IPw2N/37I5af8rzNLCgVPGEB0cE9WVMByAZEO
EEvvHvnX//6gf/w28BjBZYQ8WeQU/v4gE7sc+Hbe3AOg/mi4/EwS6Bhy+5cd4ovm7z9DD/P9kuYH
o+Ef6vRgWJzkQ9jcC877wjT2MBsgYDx4VJ3D7Sv8NQZ/W6H+6ZlQZODgjIySyxH396+Gn0fCAiua
+zz5yOOD4E89P6HcsRiRLuvS/6Ml9PIVM2hL4VWAoxLW4y8/GYP0ZXDMYlx0wx400vd0av9vJ9n/
eQTEf0mEBiZ0VP/+jaxPbQ/LJrtP1nUPtOxqgk7k38cDyswuH/S/d1DkY+Kr4FYMTyie9NVEbRXg
CVCq2523ab6b0cYNDr5PGa7mwQR0rJ1KilqvHuTtzdYOY+WJrqtknOuyxaEMOlNjy0XNS6ETit4u
m0PFwYAtbQMIXIBA6CTtYNQ+WPDYRRcO5pGZEPCH6aYD70lWMzdHN9HqEN+2mLDSEFBdyyWzhy5g
L6Ga3WsfhctnG/f5IWbce2nX6NNLIeIndhIPSdP29byMUZXaGQB9jOJDtEp8gAUDxBH6m+orI82A
YoWlp6gSU/0Olmd5HPmSHFg02UKbZKugiO6vcr6u9ehDOpDOkLpEo4igBwgRUtUvMQrI+hBM/hoe
ZKPUtdlkvt+wZ+/mzqQnagFSBnJQIL7jqISm0odm00eh93i501kN/o1QDxtnwNaHlAv+4GDIvs0j
AOtRxH7JzAfaGU/dbbfEGlUYTVJSH0HMrJW4ZIBRue5DiKFgzMmrJYxdNQLLrM2kv4sQlFoU9wFw
1TWoEG8oC9kgpjxliX/Tk8F/mPsIMWzhUQHxXYcFrA/ta46+dcglJnZE5tIKeLW9xjEk2MFeixVW
ZJ9x3G8VF/CNIyKIVZ3gfi38GK/UCa/Ozdx+Aw0oz0s8+FgfcUkvomRJg7Pm/AG+/RDyk4UiRCr/
CGXrDmtrlcWrRzAg8imH/OBFpoFOpXnL1wm0OoTU34KNZw4akIiZcpq2N0Sux3OJ8LX+1ss8BO4i
c+cDLqE5qlxG8neeMf+NaD3Xnps8UXprmj6TlQwfFAU6T+C05BnOZ5jQSf5z8gf9uoXQW+DVPGJg
rDXt9U/EgXmPtKXbuWdr+571MsqOIQdfEKdmSaoo5uASZ0cglJDiV2O35MHNwB85y4HeZys7DENi
S2jskj12jOZh8EUGMSlohJccee4fXHFb+l6DJX4i7jud8/4eVw+vom5sWCnSBnqgpUuvw9E9poiv
u5q43YZbUF5sD05rw8uZOQSalh2Xvp9uuNJRHWixls1lkKwx1JloNLhTkbR4z/xHG67ifWCZuW1C
9EsOeBnPAufL5Ehl1+8AwSaPK8W7LxLSsPsUKo0bLxjYUzeqd5Kq/nVW5K2lSYxGWSjabbQBznQQ
joO0+bZ5S7zDj7Tc4t3mr+GqSTlkbVCBFNIVUBa5a8c+q2Trv8WbF8eQ1s2kkNwg/jlW+GfCxRIa
ivwlAh0KaLwfKp+Fc50u/owujQg1fXnas+to1AZfNENyBuKWl/UjFR+WNCWjAzQWP1kXbyBIWkSh
OETlj0ThP8agFJM5FWhcFnOZudxWW0JlFetc7DTUAeUAMLrsfR7sQjuNx1DmEbDgJn2eI+GfLIcG
s2MrK4c5jMoVY65wG7K6ofX3y22cR4S8pNB3GOeBUklAp4HXBM3BYVCJ2nB8nW3kfQDftcUWAc7t
U2VLwjvvKmm4229d1pc9AHpIKa1f8lj0JZnNgPYlHs2PaQdhKqE820NSLMvJpMsvyEn8qwlZah9G
8u4IcUQMIkhCTEFaSMPXia0HLDx+Cb+yqzrfBi9QrsyyzDtnzj0fm4/Yg8i84BPLy1BM20WDbE+h
GOO9cl6KcMbAvhLT4lK7ZCpA0jxYeba67KAQ1leNUkDGD2VUIdqpfSK95vuJ475nE9tcWeAk9ws1
Csu4B7YmR8uLCIx/Y1oR7zrPmx/AJSD5vZtNZXQGYG5AQK3JWnlnPZ2cvCDLDxplgjUkHO03MO39
QaxrAIQaKkLd+RDZcylPyQzUm7YabIsZN/lzhqikgAZNVJ6PELkALK2g+T3zAloRMX92FMYG7lCu
F3XdK46TKL9jHgBEuE8qC7XFzvegI/LyYbtpHQp4vAwyn3YcsTGANL+eR5Di0JjbgnTIepQaYucp
okMNzSbcTw14y9M0kksmbKvPVmiz47o11xsBj+fLbKpDlfY1VGFrGa2erJp4jQ6M+cGODiyvlzDv
y5EF5h27b1evjeD1tvRdkXoK8Dz3RK1ajGkro+Q4RTGgiCQCCuNBAtYsQX49WtOVyYTaoDmPfnV5
sj1OGZselFD9fg7x2NRM8Q51DgPsYO3yMugurUYHddRF9ncDQQi0gUb4xzaneq+8WdUNVr1Trrmr
u94muwk8Dvo3/Pg4tVDTelObHCNgO48GiRIo8kPTDg7JY5UqjJ25TUmdNjapth5YiLeiX6J0CvDJ
Es6sYhqaZ+iFonO3Zt4BELZ3iGkK0rgBvZtLGEx7h0Vj9drpBG10UENf2z6gjoPtQ7B9D5Ps1LGf
NvM8otGwCtYsup8gEaixkaEmzbP6e2suuutsHYs8AIgpYu32A5qYpkrgZRUkZ0MddyAtWliqjx2h
YQVt93ilLox4uOYoXMMgxpTm+jFaIv4DGUiiQp2EPRCki0Je4yEOcTOfEubRAjCgKEiAYba0MrjC
lKVIVQjI7iK13qegDotVZ9sBiA8mGc1YJcArlpCpb0W4ddFRD55FgRAu/idcBFdXNALCmXBOHlvB
kGsCrhgMvY8xm2xN1VEpa2X85KRYaHdjH6dFZkl/DdqFlcmsoIGWcQ/cD6erJgUCEi4Q01I2vLWD
vxU02tD8SC7acCT47FwWoVzG77JiHZIZniU4mFcV57VaoD8ZxuRHttkfU7qkb9bCKkZR01MKQ/z9
ZKUooA9CkQFX9KAnFV2h6ZpBgt7wPcR68qXdPFqS2Oh92w1h2c9QOY0M9cd+36S72JfTfgDGdsap
AGNwtbJYDKQQk7R5DXTn0teVx0WQEmjDoArZcyoBV6KZFVlol81GaEQeioubAJhU9LBEEirr1vOn
MshBsEaWdyVSqxysZu1S03nmh2FuzN0GGvwgZzPf9BvgKm/SyQ3m0QqZEWO3cm79m2mQaOeyxNuJ
wHN76QAerAAA06KHtqwiJFA70WqqK2NS87gS9rOLJerd49vxokZDc7B7TZAbs5Zy86b3MF3nu2A0
7WekdPst3xJWxwJMmPObH23QQrTlOdgD6BZCSZGH5WxxlCVoHjnI2OY7yIr9Gm0kDUi3Sy71li01
5K5LSftpqi1EyTvhJbrYRhcd8gBq9M5DjXUXIdwqsPJtlQjsapa8v82iTVTh0ADFjZCcwhKVFYtP
wppF0qsbCITqJGaND7GXIvE+QmOP3U0OlrrBLrSIGvbKtqgpmNYTuH/VxHXUwx7RRMKeY8Cc3Unk
4qK8jSMP2kxtKhFN4Sme8vkmZ+mnm1pXKIlBH0EAuoMJBodSx7IDzR22HfTqlBzNkfUqrD6mPjGP
TgbNLkXK4FtIIGwD/K+fUu11p3mW213iMZ5A6I96+quJbTEirQc6lgI0ZlDCiihu5wULQkOQQ20Q
AYotBahZt7ZQ7HdxezcDdoeVeoASjqpu1yAJ8zwsNnuGKpOqUjhlTgvIZFFo6juYS9Ci+bOzg7mL
vLR/7CBIvtKjhbVYWMYLl7ULYusThSpFl+6p1B4SblcsDzFylscNSqmNBO7QybE5yNzNVdSm7xpj
4Zoqpa+Fo/3LMibibBuoAtqexuW2Wv7cCLPuljCBDQfRh0U4jv5TRhS/I8yDuivmDa5Do9mH65DV
hFn5bLsRneYbtD25ai+HHmi4mI3zU6O3AW3R6tWbp7keRNKfB2QXXBGe6GvceBj2/HC8jbtpeUyT
kR39SWCogIhHxKT4hb8SVeNChJsSzM0YEUn7HMqlI65b492oRpzspyADRhk5Wjcts3eoe/QKz6Wi
DonuIHPEFaNvmHsOaUx2yRT7tzkm9pP2E1k3/4+z89pxXFmy6BcRoDev8lIZsVy7F6Itvff8+lns
wcwpUYSIauAC5wINVCiTaSIjtvGceJMErbfxxbjBrTZv7tCUSXa93vTPvhpXz2qIyLIyqKDD27rc
FaGzNgPzCJL3U+iowqYOKFK6cgs6Mk6aR7njrVRyHK5FNSl3shypu7G7uFZKsd17WiNtgLT8dsIC
mI7e5Ke08KXHVAYJEIGT7XQRON/QNpSTzeoellX1PUro1gOdVB7A0dHMNmAPh22uc1V34cmDuQKI
wMs24SDuvVFo1krAsQ3ycGpV3dxWTpCfgB+6O0UD1+0OCHFZSiOvaRICQ66K+E4xHQsTWmyqTbBN
91IWhJsssCwKmD7XepGWr6qU/Ar8yjyLCsecbmWkLS0UHV9QomPv+uZ3uZBiamdOvZGrojrrcaLe
SYlVnYxa/K0bKQd0XUinoFO6VQlHYkWlPdoNmtPsPGoPa0Aw6kor0n6r1yDjEKnXt0LXSXtw28Dt
IjP4o8q1vG4VFySmHgYnP63jXQiMEjq/5m3LFtgFR7iwBYro732tBAkgViShqF2dTMssQK9rEMeg
ia28MDM3CBuCjrG86EiXUrvrRgIB/qGYoftu9rXKg36LLroDqqqJ14MYDSdL7sPvVPz1nVlI3T26
Dn/6IIzeVEVgLrXwU2uhLp3Wzs8aCYuXQgkyu4ocmmidLNupbDQr0lF326BFsycRH53HJSydMrkF
u5kqKzhB7rH2AVrLei6cahdBsBWVE/FRtBQH/hEErAj3Yk9qpaODRcPWtXrhrGIECc9HTe8SJ0sf
GjVon2IfYghApZehiukgZmJsvTiWesaAVXgTLMQj2aupv8oDy7O9sAWG5XUPqWKl60B1/lhJWN+h
edmd5CZPjipX1toHhbtKKaajymG20VMig/tOmRyB8LVoHPURVhoGAZCNBAHOxBdNADWFu3Z8LbtT
ckncN4lorvPMbHax54TrXNE+QZg3D+Drkj9hAzNt6AF9NQqO66GGbm7XF/kZAAsMJdkatFWaScOz
TqPiqNdSsCbjFfcgqf4UUWgdGhkYcOfiZtD5pXKHiT0W64J072VtvDbdTLRzRHSYQqx0KkuwNr4S
fo/j0N9HPL52QRHVFBXgXcEoGTl6QJmpOhfaifJp95Z2OkZyg8iLsgviL6EgFJ+dztdP8MuqfZXB
/UtzqzkL5FOYTjnuxsxzyltNLB3S1hkeuVLzVePH+lPu08Tg5erc4fMub+OsEw5qZQCvw+HCI7sw
vJ3oFqBDo6gCbRpb26QkyXTr/LcJpmkVscWB72eAq0EZrYwOffYhy7InEuZhJdCWWOUiK8q1tBbx
9k56MOsuuvfiwv90u743U9xDYR03FQOFIoAvkyqlU7SVUDS6aAuF/E3m9U2BYUEnZCbE39o8ehcY
ahPlskqZkqSEWZlptiPGZ3RYgxWklT+3h3FdH7csUZHB1aDlBMN7/Pd39fFaTdVAF1PNrjkfStl4
0aKG+mT0zcC+e3U71nUdmVjI8BFQB6gwrSP3FFnyIUOHvIq6Qxg3p8Gpn2AZv4Id/Cn2NaWYpa7t
FZ6AGiygBZVKMmorgDImc6hllhUlwD/spDHA6cqORjG1OGkOpaTUgwADDK5PXjtF2LYJwNXbI77u
lMEuh80OXmKELFlTtZpgkAuxgiJsD9Rz3XofJ3ZStCsjOw0ZGFVQcAIKz6Kj7tHB2+OBvVa737d/
w9Uq4idINDfN0WxxJGxffuFC6JxC6EvVzgpvg9s2KcvCOp0bJeLRsoKs5WgjM5U/1BqX8rCTDbYX
1ZuYB1vg7XkzrAT/lOQ9JJBHv39pxa+uti2cg5MvVPOvW7j0C2C700XF4FSTpxulgX5cQAQabEkD
HC9vvDGp6+4GHpyAJ85FsaE36h4/PK8KHRgubIlujzxVXXaSlrtJFTs7kn9Jig9laOHDTeFE7EaR
CKP1G41N9vfYcnq3N2UX7KWbtx1fDnOoqgWntabb2FZnYbAhwX/VAn2rdZR2yyWTzqtu1hh6VBgx
R7Ud2lqXoVGdTUUcWjtbqa1PTZ98CXv9hSLZ5uNzKPP4NnVEW2gtTZpmcS95ISpPvV3mYrNxar84
RmG0BFAc/8pFH4bBsC5U4FEEAoN1ORjfwvSzCYTe/otHr9I7VfwtUtvVRIpD/fPtIV2fOGM0fN7H
rqqB/9UkmlTQvbMErbdF68WMQO7r0b7Ov2ZSS3EaY9OeHkq5E8sFL47ZQdLRMvB9G7X5JgddA4ks
BL/S215dclE0+msHDizUKU5o9R4PxoVNN3OsgLoFNCXSQUZfarJCQjHXeLpZvW1QFAy9+H5Qyn8J
gcQt7jUIkYLAufxuGe8P3s9Kb7dl9kcsnBOW5vvbX+vq+hs/1rsQkwUowm9zIwQq7LD6LiXSKk7O
XQLLVdvdjjM3WyR0yAwqaI7QFrwcisdBEsAl6O2/xSlXjVcdhcOF+3Vu6eGFOeq7cSiRmky+CZRc
OPAxEPWihE646hVQO3kHxywJrBJfdgxu4VGl0V3fyf5bCndqh6z6j9tDnVmIQKRGI1IQY2yEyY+I
BYQUoKdwdPAqN/RgZaL2IINsVqRy3YRL+J3ZcESR0JlCJn6KuQxKqm0jzcNGDmerpCDoy1VEVbms
P6vpgunoiMSZHCRw4rjMNdS3r29zo1B0Q0q71u468ZOsuTtofgWaBFDYecwF8K2Tja9HP6VhSfp3
NjIKWlzgdMXF6aHSqkpWOJIEpBQoVFsbaGwgcZAcHeVeap5KpFYQBt7e/pBX6RoIF7A9BmsWjRcy
qMmabbDobCQTwoOcIrfQx496nK29NN+kZqWvejKYbSzLS4joubAavlYYPIEyZRldhlXLEiJEYXW2
hkMXZB7sM6Hwy7y0JOT49mm28FFnrjpMtNibdOs5DabrlQ4HrFTEtO2EV5hpeegXUGmsllLBmRNA
BUM5ChcCbgDTfTksVij9ebns7EE1Nt2gnaWwON7+YPMhOF6AyetkQdNDBv1hIyyazg6ztH7qTUqP
etm5L7ejzH0fg/eOAepf43qbRIktp9A0Ie1sVgw9s4MG5SOPTlldr2vt0DVfb4ebOaGRYfwv3Phz
3iVB0LSaHv/0zpY8ev7db1N+RdNnNyxJV47zP93bhiyDR+JhIl1ZTNViZnmulnQ2tZBnzck4I3v0
bdRPRimtsHBfW43xGANLWd8e3+yhzXIHYosQ1YizvRxgCksRWHDQ234KickRKB1ATNZKSju/cust
5YHiKj9UZWGxzC179L0Vity8/a5yZkGwtKr0pc7Whzf4phSh/mTCr4WxjWf9ZFI1oKMIRLFYUHKb
jE0XfRpeyFDarnjWOCDl0kfY+1w7OmRkiGaokSYH6Fee/EdojyAobsef2RAIZY/nJfJtjHH893dr
R23TIlJ8UbbzBOMQqoSuv4Qbn5lGXFVltgJ7jrfe5JD0G5Vauy8NtlXwtMn7WnrLgTIgZS9pCwfV
3DMHZPyYdMmAHOW///5uOH1aJoOUioNd0VSU/K+44gyCv/PST6r3C1UFCvuIP4O+URceeDNb/iKw
fDmPgRYqbqfVg10E7ougG1sPe4PWruRyM/iHOlrI++a2BPEwswGPi2raFJmI9rNC6lIOdia7P/RQ
/JHJ2ZZyO/VRD1/zINkj7vAT1ye0oWnKf3jRYH3BUYAxPDrx1gTv3iSh33toa9tk+RS2tpX55x8C
kKZRGOBVQlXgcjbd0i8Ds617O3aFT3WH9gu6XdpCLjj+kcnOA1H5/0GmSqJVIwai1eY8BxwC8Jh7
TkK4DIL1q/MomoriV7QBYFiYS2SbuQ0xVhpU5FgA5E7vuVTvq7Dy/mbUPOki0/sWyeWjVCz5hC/E
0SafyUQjSB0Q4rE1crFOrh5duiMrzfug0dj4CMc2grwLAB/ahH8R++82neUWhpujC23DZVyN9Gwt
2N9eDzM3HHcOBRqVnHLk1lyuB4FeV1oGOm8QLoCkhZsE/9XJTq1c/MPSHkt9VIRUxLunV43RCCju
l92ABAv9VrFCVMfU3j4+Gl5U4CpHu92r9MCMHMd3JVe0EQPZWkFxCByYsZa0NYOPv6lGwD4XDC8e
i5v7ct5AApG6Cj3SoIXZ7KVIjhE2MMQFHsTc12GyJE2kgnaNLddjOjHOoA12r4BScfN1ZBjbOj3o
1cLxPreg/5JLTFKQa11/uUw01WudzqZ/sGrC7wntxCQ+3P46C0GmuwawU6nU2RgkdddZ/hnW6spc
SnVng3DljoUr5CGnGWJoDciAoKvDu71Yx8IfYq3y6uX2SGbudoOJouA3vqqvKlQyT7GAimBnmyCS
TuWQyXvHrReO6pnH5UWQyRLD6AzlTozv7BglnSj/mtDhyJSvfBkr/ZdQdBNG+g8Pq2ki0apNbA0G
GMMA/tlKFou7v57c6fCQBfpbAeDqH+YPHwfePNSEsVW93D1ZVKhFmKuUqTTszaRjmykLp400uw5o
KUiqCL+Gu/QyBKYhdNxVhoTLT8lV8NDqCKlF5WeMF6o7p85pqFFD4rkeY5VUw1PBw11ZxcjN7Ws0
BFOvgT0eL3EM57IZ+H34q5OvceAqlz+rSSMJ7TtqMVlc/Igl/0HLam8tGJW/rsBYraxYbPZ5Ei/U
ReYW7Puwk7XUu1lLtuH1dqG1a9AJ2+XS42yIsVbMF6XK+DevendXGZaPKyZwW0YG6zup6FcnPRIi
XVPqd2IvlXdC41uPAOBAXPq0ybpEiLdBHObH3Moz1GbSfC3UavD19lqbWwiwkqgkQ+2EoTOZceTP
GvTnWQgSSJEQuVJHeEvLdmG9zZ3UUEZxY4O4jUb1JEpuAvdqLM62qJM2yVCdeGCXFaBIYyG3Wgo0
+ZKumSQVcnE8FXvaf2KKUmV+7uIOgomlfr49dXOLFU4amQcZP93uSZrT+u7AOUcNNBGEB7ntEbgW
9qqPX6BEKS1qg8+i6H+7HXOu8cBFOZotY/IIRWISVLT6QC568oQQUb0UGG9JP9fqUOoKPxnRnZKS
+rNPglMTiceskje3488tY052zMa5QKhmTz6kH3a5r9cyPY5CRoMIOTqzBxxxO8jcxHLPAvxT6K3K
5uT8MwPfSHG5AuCEYudeEYThXsldZ+0oFW+NMDK2gdqGLyVKNgvDm43M7Ug+AePPnNbylAjcOHPO
a6o8jMoUBYWNQX71EdS2dFsyFhKYmc0HVYhbmMaAypNm8jHVSkeGAh0+G3jdeih+gbervE+3J3Pm
tUF7kaxP5eRBfH78De8OnkpsotJRG9lWo9DY1FgsOQg+CW19p3TaodCqcD0KUwDIDr/cjjyzFyEK
QeE0LJwhrrpwSuhIgdF5oh2Jtb+CsHpEuMNZe9bwpivxxzN16r5owFM4UccpvRym2loQM+km23Wp
P0NPfRmRxishDs69udRHmlklF7HGf383pUIJ8l3uQvLo5lsUfZMKjFs2VO3px8XQrm7P4nWeM1oQ
jxL7GgXQK4UESUYYxysC46z54D/ck2t98cHno6K56QL7dqyZbjGFepohIwuL5/10Fq2s1wHDI0II
6skroNUM59pFdwsjWe2YIcipV7+kEVIu3EngbaXu9fYPuN4Ql/EnM2tBagZViHCIYL3lQL4L/1TH
0sKMzgahrjxWEiiiTxuojdUm+RAySMl/zmtQq/EqNJ5uD+QveuDykT823oCs0RRAd2WKLkgHSooB
5+iZ92u+K5oYcd/OVbQXr/aDz8wyqOA0frb6svpUZ7LCaZb53kqIJAed1gx+QmWVd51sFI9tQAUN
iGbgf66F2tyji1zfqb7n2lg7xUec8+K95hbhPlPos4g9dTXw83KFRW1dIsqQ9N2po55/cEm8ViVV
v2PfVNH3Jvfdp1hWOqQZTelzOHTCZ7fXxB2iHJndeJAW6wLtMkePPDT0BuQ6AylcGzH89zaspWTP
fkNROR2yxwAIKKgNVXnrAuulSqs/fivIK8ETI4CEg18NOzJ271j0vYtyrjncFb1ZH9GQ9anoN7n+
p6Oh8TuS0VC+/SXm9g9PEJMevWXh6jM5GNKU39HVrn4WxRYdn8OQ/85iTGCdkwu08Xas69txzO/+
izVZvl1eqZFbEKtv0Aekk63LC1fj9Zmq6FDiAeuOhY9rR11TFTLPtfSzhNr3EzKNsF20XHgdIqV9
1BoxWmhdyzJn2eU6VmFSj/gNmlv0miZ3sVPXbjNERUKNOM+f2qw/SiaA4i16pwNkPxP5MSn5aopZ
uG2HsHw0KiiHCJF4K/zTRRCNaXkqzdJ6SVm65tbUo3zXF2pCgdk01graE9812hlPI1NgnaLh/uET
RdV539AVHEm5+vTzIxsoqGATg7Mh5uuBEn6pozKqLSyy6w8/RiEv4/qZOaSTwkvlAM+Cs9DcSZa3
boelZXx9aBHBMvAdos51DdDyXLfvsIYOzwqKb5oBhh0Qatv9+egCRlGJdj4wStK7q9nifYtWTTfE
ZzmJHgywveAUbke4vjsh9VrcMRT+8Q2fricftwDfUtAWkuQyeGhE03sVhcY7hZpe3KtO0x4VQTRW
ndcuQdyuv9EYGcSCrsuUd7XJ5kRWHnpDUJRn9EjWenVsLPfD259HpEhVnIcONPPpxaK4korFX1qe
++JRQPxWWRzCmBBe7kZN1kmMRSzQMWadJnMS0jSha7oI4BFr6yattnYK2GZrMYoN6+AOtf/aGjRJ
dStREamGq7y2qiaXQfD3PlpynSZ8Tx2rWFeiU6zTXntjyiXcG1xg/Imn1zuB0s1T2MjmBrlTc5db
kQDYvUcsLoIu1inyi9tW2qPpaMIhQAzXXUF7H946hLIwa0ll91CCMshgyqIvI+JxcNfKefsWI4K6
anW0X1dJKSBGXhZiv0mKzFjqUMysMDpLMP05KSkhTKFZQVxBU04K6VyIYXwSAxUwX900T/DepG2j
RwoEujLGaU/rUvEAkFM/BQh37srUlUlseu1eG6xqVwSSwnO8L7YQC91XVzf8XZZX2JPe3hDXJzp5
Ash2HhuiQtF08qJKgj53G2Q+z5rS9JtKyZVHWfX7PTsjuccoJVcWAs7sA3qagINISlQQL5MHQUgm
4LoDjajMU56kvnoehGThlppph/GmGR9wEs/EGRL/oFdOjgr02ctgqUai2v1EaFXbtwFmlGOCeach
onYA9ALTVsWYQ8OyZkNhMl/6Jdf3F4UNFbYQCwHi9fS8yaO2LzLJaM4euv27QnHyNyWqkEC20ix8
VkJPfh0y/WffO+muiUH3exmepvBCYmGVWs6Se+rczHCTUho3yBT4CJPZFytDoIkstOdADesNdLZo
m5gNdZcC8j/pEZtCtkCDmp5Vv4DhoedcldrKdbhYP74Q6J2g6aVwM3LaT672AC/FHkpSd+6TxxEQ
JDQ/bi/t6ztrRLX+fwBj/Dbv3kl6z0+Xw6Q7m+K32Ld1b5+kz7dDXL9uR/w1wB/DGr/w9Mj1nGqw
JEgV5wL1fxVeY4z6QVyLya9ct9yfeol+a5FZw7pDEnxAHKr/+GtilJBg9wKqGqGFk1lUhtbz/EpB
laUFb2NBo5NGzb2B1srtoc4sHYC8WKCMud9YSJtcYDTrq3RQ/OpsyZ+kYat5d2X3JmON5e3NsNzk
+t6vTlEcL8S9Pi8uw04GKPR6HZcaYQNFG46xp2unPkbw7fboro9BXUJTjowY0CLih+O/v1srsVt0
QwFH+tyHQr4OM6FZ+00Svwlx2O5CB8Ln7XgzoyJh46sBPkfg5m/e+y6eX2RtWerjTdq/xOpnVft+
++9fPzvGhPC/vz851qtGCpJYFaRzG/mi3RZV+SDRDEMbRGwUOBWe7KMEKOYL6dX1lhsrkqDqTZoV
HHuTsGaUCKmSJ8M5FNGJSKLwmMhojWOx8HZ7fLOB0BukXKACMp2iJkM5Eqwg7IezWWTwkeS7xoUI
HPSLltYzE8kzgpcb4Cly3+n9WGukE05RMiK/25rDW0kJSfaTBxVuFEJat0d1nTvQ7kUsgFYvLwbS
xctV6Dle2Y6EI1sHKe8qfzTnqau+6PXRhy6GoMmHt9ZFOE2+DNeh9wvw00ltQTu2JjLK3Y/b47le
5ZcBJssh0KW8kiVe830T7MtqBxf+w/uWnIXsBQA3naSrdQATDZZXnPpgjVsRNQ4Pir/SrtzM2Dkq
4v0fHs9FtMkRqOJmUyJb4du+jsCMGTx62mIWf72yQV6Njx8FY1l0FScFgzoB5ZijJGiLhghI9lRk
WOctyaLNBhnfQBx6wJynKkcienWY5ja+zasVOGD/KKXCI9XRfGHCZhb0iFwYQdqYGl9VmBO/LwHF
Sj4QvX0X3LnREXcAvKkov2yKpXL2UrAJWsLLG6U2SpGbXv1KDU9EAh9TDEpH4lrVfjsYSd1eDfOT
+N/gJtsng0OMaxuDCxFdcNCToyOJMs1CkX5mDzGF3LsKty+Pusl6iJFTcTnrfTvSi/ANk5riZOAX
9HZ7LHNREKyzaMqLeABPAfWD4owuYX5gx7L4JMdfq0j+dDvC9UEKaAvkzyiAhprh9GowGj/v4obZ
KqrXKrlDLBQysrzSsbQC2PsP6+59sPHTvbtekWEzWiRafdsRXjpcLYIOI8hkFWfBBudIWLoLdaq5
pUBCDd6AhtH1LWFg2YVYTeTZAxoBCn0hrCdWg7KEB5qbQ/IU8i8dgAONosthtb3L67vxPDsw95Z1
ksRnRWr3goyqRfDr9uea2Uw8XmGmUeyb0b5Mg671HKV37STTVp7T7lAaOold+SZlmM0o4jEOiyWd
4utZHFHWowv9CN3Awv1yeHLnm4KuCrWdSTpOmF2O+nvz6srxwte6TvaIQz8DiIgkyldkCOyF9JbK
dmOnmBA90p1tNjyZ8KnsUgNP0qZdiDeDWhwD8hCkrQjybaoKqQ1iIxYdbHyfopaD9YUH6Kn66eMV
lJ0Lt9sK1bCupA/nmKQQQOVF6hGg7aY9gKiG7qpi9GYnxnAo0uSMXcP29iqZeRSMMWBQcQVDoJoi
FnGLM/ze79AZSJqVC/8d5SMpO6QIKOBvtq4Rd/BxzulwqlRjYeEA/ls9vaxHjeLy/I9HNh2qKQ/B
MtUqx4i9smEdPHS+twkLcyPpyQ7n1pOOOOHKgjGcK8q2T9BxcYu6WumxgP0pyMos+535+Hnp4ibP
m4XtM7eUkR3ldTgWg67oawJuk+mg5RXwZkVYx1qg3XmeSfvDKT7o2U5xnEngNIDISeZ4VfYLTCUq
6aeVdqBsUi9c1VhuSZtmSS7z+oYYw4ygrbGqAo3ncnN6Zh0hiiSXdqx3R4Ayz5IQLVx1Y3o7/ZyU
obggRA7oK0NkhKQkSmdybTsasuje7w7vjsH/nqrGPhefpMhGYGnhopgb1fuQk4wOVWULhxmptpVM
Ai8hvcZK/Q/b8F0IfdJlz5xadfSAUbnJ71j5mcn/8veBbLLSwGuRKlx+mIoFWKpi2NgN+n1BFG6S
JT3Y67sAJNjYhAE/hPb09NqRysJQvVypeZb4h1gVV1VRk9E193HkvHlK8D2UlM3CwXJdaiYmsFcd
0jBaptPKiu+quoe7GjHDvdV9ibxH8H6Y8ajAk9ytX30N8+KgFvvbYee2LcwiFSgs7z2uh8lcjvpp
ysBykItPeLbgbdOtsn4Bzjl7HbyPMkkcTVOppV4SWedmH33H81M9xo6rveZ5ITymgwQKG/nGlT94
X32r9M4yfoILv2HuChyPJai8NIhhelwO1NBCXxKsvrbRgERvbxub4V6Xj0qxABiaWzqmoosIQ4/y
sFOQkoLexP8uHdGMT3Ub7UvZOushfeKsf3Q1+ezVS+fh+NMnpwi9CfqTwJQgz1yVOIfUKSIUWezQ
QEupeQqKY43/r1g7qKMulc9nFsyoyU4VgkSCU3Yyj2WGMiMmo7ltpeq2zZq9KHf3SaZ+/JiiVgt0
nvIAxZVpApGbRe1kdZ/bDXIPeFYG3eH2wp9bkyQKiC9YoxrBFc6j9NzR4yjLbSl4jsAz053Ak/MR
u3J8ax9yL8KA4Cu+rwv7XB5LANOvhR89hz1Y0DGLuFyITmj2SmQVpe03VLzlZKUDlsudYOt1nwvn
bnD3kvOl0b85WGOKeB0jDCQFL2bzNmCTKPHgikpj3ap/uqjDvbRYZfmD2izgUuY+8rvfOFWK8CIl
znSQknYdfabUoOTBqhTfbn+ApRiTM8GgKe0VSlVCVn2S02+xUuFZuHBTzGxGCgsQ98l8VQgm47+/
exUJEFGbOg9KGxm49hGrSOGM6Z6CuxIKaDjvKRvsFt56lPT+ZXW9jzz5yjKmXJpe+aVtxCjUqAc1
e0TfaOtF8mq0ga92YWYP3pfbUzpzxo3KHjQYwMxr1NUuh9viace1K2c24pdrP/9WKvqqE3aN/+t2
nLlp5TkhGSNKCgLF5NMJoHyK0uHAQU9/pUnPJh7byPQUn7z06C99w7nT7X2wyaDU3sftriaYlD1Z
8dc+P7jlrxL1AFVbyMbGvzTZmRyePP84EAAdTsFYiFuJBqpXMPT8zzny6BhB3p43aSbfUxDKIdkD
XGCSYVx+IFNCpTgudd5hOBvsfLV4yZ3ys+Llj11jrA2/WZV1ce/0Akp6/h3OVb963k/YIq1o+R6C
0FpjYXDy4+JXpuo2EKCn2z9wbgYQ7x5vER6lvNwufx/yQ3hHY0RrG8gPjuDkKlyYgpmviY4HnA7A
QZBLp0k1jsM4LhdCA9USzbxey1/MOj7k+CcZKHJt+rLb3B7SzJ4YhUOoMALoG70KLodUyiArrMZv
baeASlTWw4/WzI21X4THrmz/fDwYZDkQ1wirjZihy2CKklVmjI+fjZ7s2fDipzoAhTZEz1269BCd
Gxe5ooG0AUQA1tJlqKAUzFIf4sYO1OALPumbKohezc5E2lb5h8MMdwS6upD9yRGnHhcW5FHkidoW
VhYyeGLdPnRi/iAp7iEHmnTk5tw1UvioBbhCRvHCmpy5JyDPjeL0ZBtwM8YV9e4MBwQhFnHbt3aJ
BHDqfRfVsxMsYBjmJpP7AbQPKnC8LicHWjbAQrGAxZAFB0fU0pCmCL+3YfNqUUe7vUTmCggc0KyS
USrrWqQBbVoRgFcu2oORx19aK3Y2kWq4exeBvxVW4smWV1l/qoZQ37TQRjZxUuRPRWdJCztjZrOP
Hlm06AHQ0AWcTGyCmggIWKDlUk/+bVWruNgujHXmorgIMTnvPMTTDNDPg9245brqP4uxsjPAsoxW
o94OBiuImGcU4XejEF6uoIFfrvG4Xona3m26fRLZqagv/KiZbw2YnhMeQwUTpOhk2IaZpCqWa2wc
Ob2PjfRQ6V9yJL7LLvp0e/gzo6dVDS4D+QFwH8b4Ad6tXAAAetBFAkePi2ZuBVuqWCv+g5ne4Uuz
CbuFVuTM5ULjGPoSioGWRmn7MlyFrh4cBdQB3E4S0PVRjEPo4SwsD+g7A0wRQLv2sXvnDkieDmHu
LWyi640KXJHLAxIBoCmwH5fxBVWr2rhJGxut6/uugd7CSscOwVwUMrteuYAPEJuiKQ8wS5p2CBrU
LovaUio7QLas154y7TUq/2jtl7g/iKgMu1WOEnK4ztDNrPti0zvFNvp4FYIeKbUB2hRsn6uaKul9
Ioy6Emchb1emma91bYFqPjOhsL4hKuh/P+n0XYeWS9nVdWWc5QwR1rrYJqn8rEXJh88BnqncxBCU
eRhfNXzFtrbULMqNc6xpaymG1dlVC4fe9U5AFgmcLi9HiB6QsS+XBlr5WOY4nnUGWP/Qq0KIKTnO
DLqg//TN+lBYwhEo30LQmVVyEXSy/SgFi2lZhNa5y4FECyJe2/vbG/z6KIEtSCFWHrs8QJ4m173p
C6KTILt49pKkWCWutonTxC4rZZQAXkhOZ2OhsfjX2mk8tC+nUNL9SFXKVjhr1o+y/qopL438VfAX
CvczczZKJv1flCnhX4YX05YxUQbMWHS0ssXseHvO5iJAGKGVQ7GLLHhc9O8OxTKqslJpMucceSlW
5OKDm0qvt0OMJ/hlHg8MEbiXCbye1p4++fAIN+dy4lnWOQ/pN2CpuY51aavhomLILgrJZbxQlp/7
NgZYGoslhcHS9ORFDgKZUokxSYK6Llssz9EPVRI79xY+z+zI/gv0t6bxbvKGuIvqpiOQ4D/L7ZOX
lhsoWqgdW2fBWQIVzgSjfw00iHOBBtX0oqwdvMQE5LHPivkW5IccgJ7nfQnwANHSj2+kEWTPMYQv
KaCu6aLITcEN/nJuFIw94p9xkp4QW7KQvr29NGaqPiMWmpaU9VfPb5rKykalRGbW6ucOmSOkeIO7
0EtOta5vvLD70bWtCGlKeZNxvWn1ZPsP0cfiI4/0UWRpqjCqtQiQmQ7cokJOtmG31/DzE22xP6V5
hrt2tmrqg7OEGJn5jtAH/ws6Hs7vFg1P3k5ATNc4d3W/FsN6XXErexmW15LK/1/YfDP7G6A5r1tU
qxBfunrg6YXjSUjusUTPuvAt95cQFnPDARww8nxQ8KQ7czmcJOnMlO6aACpPX2XOm+a2K03rdlKU
7MIw393+ZONfm5wlLMj/oo1b/93khYFjoqxsCmdXlmBnu1jvuOFdYX2cNkElRUY+h1a3jBzK5CqJ
E7RJIiDe56wYjnVW3vv01MNoKSOf+TqAYMb+Nv3Za2yFOOQYIaWmeQbZeCzSbBvH3kLWcp2GIkAB
KgBOw9jOmO6wQUJ5uPEq52ypwtpS3zL9KdV3imU70TenfCyHpY7WzILArpKzHuNoer/TlzDXLkbN
leTaXYH1Q12Zq9zrDrgrCko2NjSGhRU+syRGdMrI2Rj/O0XZ9k6M9BV+AkiL4bmg99nGd5qtWKnl
wrUywz2mws6yQPYU/MhVRi8P2DoYJeiHtHN3pZHdw04/1HiRxKZ8HyUGZi2xtqFaj1UA2bAn4fAC
gH4RCDumZ5NN8P53TK8drCpqZWgc10ZLvzyjza9hDKLIT5aF2HuGs8GWLDa7UzsuC7PSvkSuXt0N
gJFXWdHLv8TcXDhI59bYu4n5+8Z+tyvzkRxnYLRuA4nZiUjbVtErEG/XxaEA7BO2S+2wcPXO1O7G
dgePNhSUQd5NGx9prmLhqceebZmVAHLiGz2mlSHlLx2N4pWaNeXeaNNsLZm5u6tDK1vJqQ/LuK6b
VV7E3UYss3zju7W/IWVRN0HgR3e8VIqdpX68EDz+VlgxWJKi0TjNtyt80PoMnLSdmu2TFrXPMALP
rhZuLCtbyEtnd8O7UOOJ8+5TSI2rh0IVeHZuKJyN3z1e+Ki63z6FZxIs+Dcw/0eBm1GD8TKIjiWQ
GJuSc271uzLqYWQ66zB4itSlhvzcWUL/FbgURRE0MSajSRy8jGTTcc6a8yBYx1YKNvgsw9U+O+qS
uONsLAZEMZRHBPjhy0H5SicmTaEKDMp7sDxqv9lTVvUQJfAQXmLpzM7giEgcyx5gviczmOWRaLFT
hTM4p20WxNtMdT57qfCrdfP9P3wsrn4TZDS4rWmG7zc5Loiq6JxjFO4U914ue0xC7iP6LrcDzS29
URQeABUF66tUI1OrVrWa1jkPgnfM4uABMu2h7N2FusZMxQ4twndxJh+qralNOlbtnI3OevVC/3vr
UxqvZWurxMOD4MvrFOpVWiq7ShT3lRJ/uT3OuYXCfBqQO5nVK+17VxOiBIICN2qIiEnWroQM4VPh
LcK7Mnm5Hcu8hiEw2HfBJoNN9a5K5V53zm4COS3CMJIT3viFSWN9UpzG3+dZpa+V3BfXgiJhvoOr
IzZsRRxgB1n2K7mpcGOhQLQ1ejn95XvGZwFfENPROaiH8t7RMYO3+ki+16Qq2hS8MnZVJOCP/j+k
nceO3EjTta+IAL3ZkuXbVbekGbU2hEw3vfe8+u+hFu9Us/gXIf3AQBsNFJXJyMjIiBPniPQ2M+rd
jsD1YWtjbW0SrhVmTFLvRY8i95hXpXWXIB/lWEit2HT9LCeNKvdQim7DXai6jz70vo47SNad5SXf
86gv78amrjdjPYb7rkcsLuqj7likavaIxku1dVMEBc1Edx/KKH7vm2DXBE2DXn2XlI4Y6u2jUFe5
U0aDYdPKd2HIr+qj3PA0poSpDohlxXfhaLXwLAyKk7nwJXt66CGk6SWHqA2+DkLtbxhl5Qfr4w9u
0BJNPyQ7XMitduOoWnZbdf5eHZNccpS+e0f5pdvc/qxXR4WmE5U5MIaEz+sCjOKyaU2NUVM4d+03
kGBJs+I5U2j8kCRMJpg+mzoF0wU2izB1yCifYrnCkxj4jT2iMCmY5YoN6SqM/TYyzf5ATkoom47K
xW0zupVMASEkE+mZO2LAPd3xXHZPJkQ9u9Hr/O/sXWybdZ07WRIOu1SUyz1jqKGjSXnwU8xraaME
aGloYxQNtlBYazzuV6d19hPnz602ldOyir1zaxU/6T3X26IZng1BehiL0kHxe+UCXt73/7Zktu+6
2LujFAXe2Qj8rWr6TtD9vO08iyvSeJrzatauOWjkHL2v3BeEJ13/d7BEp07uNMnbjPkLOKXbphYX
A6HI1LCfBpNmi/E6NUgQlvHObjh8iRP1E5N7u9smFo/CfybmZWqoIBWt0XkuaP69lf4j6E4c/M2G
XZiYPeag6C3DLhNxARPMd/WrQdTbADEafA1U408vwcndSB+gtSFvuXpuGbUOyUtdeUgbARRJT/Lw
Xrvvt7ds0QEubExf7eLU5bRHNCVr4L/ohU0ytLbU/cjK3K7aO/SB/2ZBU5eRBw+BZP4Slo04MA1G
AM5MBm88+VuXyLtCdP/CisTDipcjSBzZVD4uaYT9Vp1C1lOZIHolqj+qoP8u9v7x9s4tORtezMTJ
NBdEQvTRTEt2LOc9xYo2b0NnEJqD1KPhk2tru7YUGCGIhbyJEAwwchYY8w5JvqDhjLaD9Yg2yAER
+RPkrRuxU52/WBNjOlwoE8PR/IFPlAAa5OoEeulV93+5xgHVqL8wQW196o/KKkM7H7etKCS1Bxwk
PFV56B8HZhX3OpKA+7Qq1p4WUzieXVsyUFJuCW5HnmwzR4hNxkjrjHa91AyfIivR7Cbzvo5p8Ik4
8VaO5OW9Ka3NVS1aBR1PBwkUyNXLHjE7cdSiWnqCbm/rifsw7W2t+Cd0t8V4N4Jpvr2fCweY4Uio
pymJ00Sfv1010/WENrPEJzd791LDLgPX7mAVVIy7AtzlbWOTT1/tKOCOqZ/EAPjc511xYII1TKWn
KO3cO0PhFTAEbbwrJWBkKjKzQ2pMSo56YKshYt+3rS+cOIqr03uKfb0uJYOgLrvIC6WnVqodUf5a
li+uL6ws8bqMzHuAbJxblxc2Va6Zg3ph7ltBJUlPpvzsj7LddCc5E22v3YXGxnNR0j1Y0Y/bK/vt
9bONBeVJR5nMh3kYZVr6RRiuXXL/OC60JzWLii0D1syMKIK/DYpaPCRipWzgbvoSjUnZ2kY5Vvu2
rlNnHOvqzSzNfqMHmfRo5X5pW7nR2JGo13u59MvXVqnqTyka6LZSDNFDV9SeHamC/CIXSCFKHvmc
OCQ4atEHz+Wgv/ZDkRx6o5cdUWzaHVl74hjghuJNFgfZVi9FfyeMKKFWxaBARWZBFd/z6nhyRwE1
9BJii0LK1/o+C45H72WS+wDvA4PX7JqqC39kvL81n2KE43k9SMobCtV98ZTnUJ4Xr8DUbn+R6wId
1AKXFmdfJJYFIasyRBHd2EKOyHSMkEaTG2xrK7Pd5E4edgpvNln60SfbRv/zywX4xjQdRS58zS3b
F4aXy0JsPhWTdmGh37lB9bkzg5UTteTsKuRdQNMBNQPFmTm7Xw6I0Ql0uqMClW/kbYsKoikClpDZ
uv9djk6pqtlAGm7v7sJJ/mB2FpmDMRCCZizMp8TLfipD9KPtg22f/EUCxZuIgMsCYUmehysjoDmd
D7LxBGbHzuWXNvgcm2tw5oXrmW4ncBNwbws0jiKnzPB7ejBqq2zTAUnKUXby5HsVbG9vmrpoiekg
wKdcxFeMclqmNGkoesYTfdx614eQPuXj2H5REgushB6UXw01EHauBBlX3QfdTmOQ8xCiBLwfIHj0
bBYANEcQlFMXpMURmt/caRTkVHPNj07oI6YnHZF3ChCq7Iwg9V81PesdvcgRSqw5cE1f6buwMLWQ
N32XenamheVL3Y76W4gU7V2vxSbqslq0qxATPpPraeDyXPPeDwTY08yg3IWZ0T9KYxgcBwvVyb5q
gsca5WOec1Jm55UuPIRlY6443MKlTFD9b+umv7+Ir+pYCqMg8JGK7guDFmp1X+pghatTPj53ye72
h1r8TnCX4XRATinffDSWRX2nE3b1pzZkYiw5JNl3Fmh30sttO1PQm10agBOo+HEXUyObp9N0MMow
rFT9aUQ02pe+WX/OV0EQnNTuqJry3xXhWycHHC10LZ8K5vz06NET1mjeFtIXBgkZ1YV5Hj2veXLb
liifU611n5iOdPK2/UUwPGaVaSs+t0uZ1yvfZs3ezBHqNhGbCkHhJyFuHpVS3adec/BkCkjQa2d1
vdZamCLZ/Btdrm/2Sihdy1OEcnCf3DovnZG38bPrG2+oZKMRO5TWLihjiIIlL9uIRvneCukrExje
YTQGmCNhpvxy22eWIq9BtCd6EBRxm4++GYphpfU9LTzNeuqEt7YBzvXnGT4YvP9MTG57cdZ8VOiM
RMREbT0o0ktcv2TmysTPkudPFdOplkDPZu41ahiYulUE7lPQF99CAYIJ0wgOt3dqqSAF7xIgCSb+
2av5QCaD39WY6pb71EINyMQng64Hh/F4H06+EG3q7FTF+GoQ7l2oHPPBOupCvW0M9984Vve3f8zi
gqnT/H7TgpiduVGXKmKrZDGVRV+C9SuM/61Q5b1tY8k1JmQzI7B0wa5oXIS6LDw1lTka2gTHRbiz
aNTeHpHg+gtDAIV4pFPx5nk2c5C6z03UhnEQI3loJGUnRfGjPvorRx3m7YXDx+zl/wzNshtDFSWv
q0aq660S3BUwzO9kM4j3cef+y9t93ImUZUOhVB4QRi1246C4x7pp8+3oavou9atyC40W6i9SW9hN
Hkk2M8g/FSrP+xiqsVM6Gs2mdql6C7KbbMHBMDeV9NkepRPE0gDDYyvXrVetywymiq1k41cZZWvy
iX1siME2H5DHK+u43BRyUDlxITHYH1MKT622vYuDPjhatdVndmmqhW24mb4xhrF02mDQdmmepafa
U6ydGoyouhd9DJZQS22hj+FgA3u4jzIithdW3UH0Q8OmCTd+MQeDixvR3X1fBtohlKBJRZrcsLuq
Fl9Ug2rGSHlVryLmisXhUXQ9hum08UvC//VYtVa6HY1x3FeJ+mro8Y8xUo2d3As6lBjhvSomyC1H
7VYolOQpSM1i33V97ChFl9p9rjBwOXrtfTCEAnDVeHBikzlIs/GGF7Eg98hh/XTKPHQ3ujHyF1RE
thC7NBv4+rIvWuqXmwZ1oE2jZ/G+bDLVgaWnd4CU1I9CoOh7Zu71bWMyXwV4vd8EpWahE5l/tiIT
dr4Rx99mfZkgNl436DO5BW2IKqd64wXegxHlwaYI+tHuAY7YsTK+FYMxOmUjidsukwugKWVtpxHp
E43G5rFNM3Gr9nD6DZOotZyo7V3VBRK4tKblR7rfUFaQv7hhK52s0ugsB1Km9nudepK2SRFY32jM
nVp1BIsnCeaOKdH3pG17G7R+8u41wne5K9OHMSZ9q600eGkGgYmtpuscepmGk6m16IBPjr6icO1L
p8791KemdfYFRORGrXb5rYNxhxxxs/FQeHE8i6bJJmtG7T5Kg+Qh8cXRaZvcQl41rzdymuRffNko
zqOJFvnkSumx59TYYteLPHwCkjQpzG0DQWi6HsgN78RABKpQRq9qXL8bZZk8mk2jONSz5He18Myd
mnjeHums7t4KFXPTlGq+69Us38Q1ilVA5KunuKhDTpGX79Kiak8BdEsMu49VutURytsYpAZ3lQa/
IEVEFtonwSYW47eudJt92/nBsxAiXgbfjPdF1jtpom1vqWd7cDEejSwa9kleFja0kv5JCgXrIIu1
5hij7zOtKpn7rJL6TSZ17bbIS5UGNALCY9r5x0Cp8n07vreo0/v4bUXZcaMAql0pOyzlJVQRobIj
22H4Yxbgxa41Oj3L3KdMzyZuj6awq9SHKV18z9z6Hln2X7eD8FJsnNrgAMqZwbiaiOrBfZQeo15P
RW8dlALASdZXh6x0iQryGsxk6fpC5wpYDXBqlTTvY8RvylBOw4Amf6I2W7mUniumL1d2cMHGb5op
ENt0ElEG/GhDEKUxT8wxPAdJZXcGlZDh8+0tW/hG8ONpQKBg9qC7P8udcq9E/TpgaDLXrFNg/QOq
MBx7pzaoydQ//8IWj0ooSybGi3mnvTcF09SHLDy3sQHd5o4/kUPYkYdv0nzlolxc14WtyVUuErYg
VfS8I3afFSBjMGuHX8dWpLtR67ED56Bm56H67+3lLeQaE5M9JYcp0bgqNAvi4Cn1EIZnPw32ons/
BNkpcF9vG1lwceZ9wHxwrCbKktn1L1uBEpJAhsyHwYJL8K/Fn5LbbV1rZTB8zdDM9cw2MM04x/UU
6Zdpfk0F1XbLz1q20g5c+E4f1jPzP4aFpDRIRTx8/JbRws7h5UmYxdC850r+/hd7R9kcSC0tqCsA
hjYkeuozMnlGI2IA9J6E/mfYEfyXogrgGFHyNaHlBY9AwFAn0f5NMaLMPpbYwFwMj2547mQX2FT4
GJriEemtlZfDmpkpilz4uqSyKNjg2UMGlfKClqp6X1krB2qpeMhiiOcA/CZeslmGm0GMXcNcGp6H
XIq515j2lAOKabE2Dg9NprQO12AEYD1REydsEnGj9la4SbwoW8m1F30GUTciCfVMc64e1nWRIIcd
6+2r5yR6kJsXNzorwRHS4xVLC/EXYOh/lmZRpEwEffTKOkQikokJV1UjJ+Kev+2W00Uxe05jhB7A
xKhkUdj7+PmGVmjcCj7IcxKTdfWOL/wYG3c7Abkqr7Wb5Fe1pr+24DFTR4Dtm74nnZaPJuHaraUu
Fvyz7qonmJY/9R3vTa1c+1KLduC7Z3RtYmE1ZvsnKzGTNCrcrmJVbirzrSZJXpvQWLMxecuF9ydh
a6RjzA1W96WtthAUBDlP2pWix/RLZx+JUv0UODSqNaiVfLTiGb7qxa4SnDVtpGPyHtXFDpWLEqzN
bW9YMoTyBKxJ9Pmmds1HQ3JpUBGFxpW4+yONT1nws2w3Rr0G1l3w7N8dL24qrqqre19sSi9RR9je
OnnYuJZvZ8lagrS4Elh3pxkqk4rG7AYZpbgU9WjwzwGIKFsX84MZpl8UQzgI+R/TfDAEhFr4/2zN
rhF5KIKo5N44xy26Q9akBpQPgruRNXfc3v5AS4GQ8blJ35o8E2atySEvHE6IQ6/W/NZHVtDcWCS0
QTa+mZVwktNso/n+u1yJ257apu0a1rZ1xbdIdf+8HvXhN8wOVlpT+oUW0j+3Uqs7ZWpuqyB95iWy
lsMv+snFYmena6zG0HQzkUhh6vdxzfNjrExhZUsXjVDJpqjI9YxCwscdlaymFGWv9M8JM+4A1YL7
zrPWyMgW3fHCyPQjLj5bw1iy1HWNfxaLs6J893VlL8uJI8mfbvvHUjyiMzNRQTJSclVf5jEo594A
U2Ouh3aiSYx2bpPs620jC3cGKjz/GZlFiUyMGdWHhHa6ArXqLAYnQbgX8kMUf2+KH3W70jlcW9Ps
rVNHReWFHuYy8bMLP6Mh7TVlJYtZWdI8wibCmJooZrMkTdoMQn+Atu5QiM3WjJuHSk1eyk7dUVJZ
ibfTTs0D+8VOzome8wK0RtVHmBW+eUpjh+7Zks9h2u37qrDBINz+cCs7+Ztu58ILrW5odBFNr7M3
CPtMGH2g+LILyUqzcmGtGZq5e9e4PbEJQ3r2y/WfdZOqyRop0aKNaQSOoWLuxXkHuzRSrw51gUtE
Ve2gfy6Gf1P3zx8IkzjZ/2xMv+FiwzwIy+vedGGotTInbd9G7XPV7MTxLvbeb3+ahbTyg6VZTFWM
yuu0zCON7rb1CFMRKF9Zap2QElLlj7vb1pbC0eW6ZicYXIMWS4IZnHvpPnR/mOE/kF0iHvvzL8ww
k01iCY2/qM9Ca9E0ZmGMKIHJiXXu/OwuQ+ajEEYnjNTvt00t7h8z7nQkJ2WHebEia5MhrhsrOJdd
MnL9yvV9W1NoR8ggv2tLj3IbULmV47t0dVBaMmSFyvt1FSbKajUUKb2fTX+EEmIQOltNjZWztGiE
eWlSP4bFUDf/6INQV6XlEGnBWS1+hHAvpO2P21u3eJAuDMycASR0pocldLiBZxymebfI0j8hK7K9
bWbR5yZdKMZFAGHMiQhGrTUyhh14zoy/ZG1werSYSv3fdBRXDC2uB9IDcB5Q9eF2HzfMqhQv524M
z/T9EYWlvBpJjtatwcSX1kP/ARwc/VbAELNrKW/6zo2SLjhX0A5RCEmA8Y/apqlk+/bGSUsLUhh9
EdGqBq4z18JQwhw9+37ybb/d+276WajAibVCmNDnpLKeMbMfoXmb+vsuHpFRHOwiMR4it98zibU3
1iamli5LKk2g8WC2Q+B6+r0XUdHydT0KXNM7j6LypDTdsPHdAYJ4pTvltbqxmvzsuc1r03aH2zux
dMh/8+0Dm5chRpoZ7gQRASCJ+SmOyi7p+o2SybteNg6yXH8quzXC/TVzM0ca5aQ38xRzPmCDvOt3
kS5sdEV2tGR4ouG2ub26JYeCIwPanolTijnGj9satTmzkWPg8yoKXwslopEcUZ8UbK35YxoLNgj6
Zp5GQJR4Wc58t460BG56nq1DcRdVX33rn9tLWfJYytKkoNP8BI/Jj0uBbDfxTC2IzmnBNab2d6r0
kptr/dWlyDhxkkPfBqiCN+tHK3wfslwzis6a+yP1vvbD/vYqlrKzy39/9v29JgoTKrgRLBX3HaP8
RfgWMwjvNXc8JXNhbTZ36ftfmpvFYehABsmtp+WolR1Wrz6CiCOtz2jl46xt2+zj60bjl0HFssz8
vRxTwK2vt/dNWrEwn4FNxannk8URJJvWoW7vIutOcI+C+yULfoVi77TpS13+VKxjI+0USTi1a1/u
2v8m6u5pAIM6BvKusyVmQ8gL1Rjjc56/tsNLqZxk7Y8fwdz5cGBNvQsumjnsOvSCzioEIT4HcWXX
QspgErpN6doT+NoH0b0GEo+AD3jrqwed7hX6GGl+TNn4OXG3dAuf4+C5B0eeVCe1Pt/+cgv7BmyI
qADnHAj5+YczDGEMcjXMz0ZzKn3LbhrfDoaVpHrRCDBy+Kx4phLrPh7bzAgCAUnC7GygFX2Igrh9
VYOw+aJ2hbW5vZ7rI0WthBIgPMG0LRhT/WgqkiBOgdY/P2ceVL36cRjOGR3fNb6ZhRWppABcTSLS
R1f0qEB4DaPokbduBfq/BZVgTSrLjTVK9fH2ghYtaZChkUVNpmYZtSaGiaZAxnmWqfBETInCfeh0
YEtvm5n25eO7FPW1CzPTAb+44V0jYIRdwUyU/1OUPS0sy5a1J1e8E4SzItRON6w8Fa5DBhahyET4
bRpbVmcLg2ZDzJJRTc9B+ctTxk1tvt1e0oIrTDpiBunKVHaeYwiZX+wNuW6FJ9n6pIbMXuo/aqOw
x257287CQj7YmXk3gBMraSrsqHpnZ/Frka8YuM5KeOEwq0/Mgc7wqkabesimdAgfUyko+DCmkyMN
WFWSQwXQVsq1kvACohl7dDqgS5teOfNAV2eVKhbyJOgrMUlbgmxJdhID3nX+pTe+GjHsbOlnN1/j
/lvcR+q20/klzP6+Yy5ccJSbxCqsiLmwCH5WecKx/PlZ4oKg90GDDGaKeR+CIBSFccBYU5yI8NVb
/pH5luoopcMaq8zCqeWwgghnMTSx5k8fhOwyX41Cntte+1rX2TZSrDt2fCWwLm3ZpZlZAlEnnVqP
LWYKQX5tA/XT0Kx9lSXnk0kdGQMDy89iPgaGqlHCLFM0H9WIaT5F3pShtQmzU+YHR0n5dPsoLW7b
f8auFOjFLLfSzKBoOkZb39P+ZcLabjv17c/NQOzDC46qOgMRsxMr93UqZj1VZrV+sYxyDxTSASe2
ElKXdo5ZMsh+yPFp5cx2LhCDtq0yPo4hg38pGQt1k5da7I+hJWx9IVxLHJY2bxLe4Krg+F4hOrVm
jNVGLvA5MwltvfEPspA/mNraTNhSXKV4MPVZpuA9x7+OgRkag9njEaWwCTvXbtTnpvM3IIFWdnDZ
EkHPYLLimkl5VGPkZQ1EZ7yOFFK07IL6dlZVe7P/57ZHXLMY4Arw4xgmxLs87+d9sMzNhhoAlXce
iK0pz2ul3OnMaNnBDpbEahNQw8r+IovAKNMVgDh1kr7pi15EPCkXGPLLmOe1rIcAudW0uPPNNUao
Jbe4NDJz9lYc9DCuMTIWn1sDlV33aAxr6cOiEXQ60I6ViHbK7GEG3aScWUzynxsleGr64dik3bll
kH7lM03/zixNQdQSijK4s7gR57qMwiAXJihw7ORCBZMlsumFu1OE6DxqvTMM00tDdbK2gXibwQy3
2+hxuL39I5bO9eVvmAVdX9UCq1T4DQgDhdmroKY7Y9Q3jNHbaGHctrW0r9yEkLoA9bsuBMEaiQxH
OCK7JCXPXa8/CBDbVXQobptZuke4dYmJzEtBPzj9jAtHLEbuDYlSHU3todpF8By+y6UGyfdtMwtJ
pgaqfOK/0qcX/LSzF2YYi++B03GXlCoBN5P2aX60EHXxAIT7cMpp2adGW5tgWgoil0Znn0uo5aSW
UZI5mxPSOPUpmr0Wvuv44t98LF6g0wKVCWU0C/hV4qZe5leUc8zswRd4JVpZ4ARW8+eZMxnt/+zM
aSgBDoyN0tJahBBgA53txl+jLVoMh5Y2ASngR+JjXX0poXflavTPvajf5WP+yU3Mp7QRbLH1ziAD
PzNhQYVVP0fIBgthsXLEltyemjF1dojEZGn+mhfNdnDFyJ2+mf/Ic/sMvdbeNZU1wsNFOwZMbFRZ
eQHPwwmYs57KcQdTVj44df/e129GviY+t2AEr2aSiUlE0JvzPCALvVZF9ZSWkgybkSYcxwqRtqg/
3j5cC36OGR0qNC5myN5mn8wDMJwoMnsW9AajBz2wLN3xhGev+XXb0OJ6wPIAGwHAfTVI0eZ+F2Q1
KJuJDtxrlX0taY5c6SsN2kUzAL/QGIaZ/mrEQfb7sJYH0id0421jqJlP+dnKf6yXTILGUv5nZQa0
Sbuu8IIooKavVVyNli3o4NDTtUt46U0F7z1zYIyYU52aT4kKJfjwnpfcOWz+tYR4V7SuE6v5Bvpv
u2VWRIo+SXKBIvTz7Y+1cFl9sDu7mD1EKTWt9gES0V72Mx88/Rc3O6Yj8Hx/Lb4vXCMUw8nVJizC
dZF5aPtRKFr4calYfIuT1KmC7sufr4dhOvq//AkmZeblTY1Un66OwpNUfy0hfRarp8H6QbtkI8Qr
jOELBwolZr4YI1Kwds8PVGGUmdmGhXcOPdJAE1YXdzs2waEYR+f2ohZcfYpyukUXAPimOluU6qm8
7zMVQMpQbaNROjTUL61C294285vYbpY9fbAzuwpTvW7yzFP8M2ClB1fQHJj3dr1Y7YPiBeT3XpFi
R3Ubp6X9THXmUJm502dr3a2FLODDr5hdk3UIYQrDDVxfUEGrdeYkETXH/i4a/7XcjsF7gIjjy+2l
Tyu7sXJthiYNKykZpZDMw9ArO2gePXSD+qZ+aEp5r2XdWa9XXrILR8EgDRBBn2sTonO2yC4NizrN
TZ+gr2yivNpUa0+WFQvzJSHco7RKbZFtBA90EW29fru9Z4teSWGY+T1m2qjRfczW8s6CGEqBp8cd
tp5yZ8Sf1DWu+oXoND3C2SlK6pR8ZtG3EEoBPpGE9FY3vIM5uP/kvfolaNXa7oZaPYaCt/ZSWTJJ
nquSgDIqe1UD6pCNyY2eLMbSUu/RHCxv43MupkGxwgnb0dpZXZS9//lWErMsUaKEck10U1aqXMG/
gFEodfLyB4W3H663Eq+WvheE+DCYTAhY/vj4vSoJrgXGqDzQrz9qS0AU7AuDCCsp/JLX8amgSgOU
zatu5tdGRr8/C1MyM/E1LE9+sTbNvLSKibBwIgOYRg5mBmqAoU0K4/VToYMuHHK6oeDN75vOXZt2
WYrvF5bmxaZs9JXay6Bkm3rrY/XcJrUDS5sdays9lqU9A6iCFidgFUA48yUNoqu3AwfJ9LIIVdTB
vPNR9Vu56ZdC3IWVeTxItNhqkumpaJjxq6y0j1mjHVBy+uRF5oHb1LGiX7e9emkDwQTyEIdKEF2f
mcPpYxbRGaFOLDejLYmPiUT0NirblLZ/bmgq/6gTzOeahagV4i7sMwy5Wn5yM8+1fVXYMx+w8bJx
rYy2sCpqtvR2Jq4DwB7T3188Uj2oFWuzRQs984fYrvGNTEZ9ymvfyur77XUtZYU0qaYkAyZQapEz
z0jGMGpcvUKXunXvzTJ704rG8RmBBWOBcv14bsvwZOXqts7atcx3+rdnV+Kl7bn763EfqF6G7ZHS
ltLfJ3R9OvGuFrptqr0WJeyk3YqLLpxtZqRgWaXTxIrn019V2lm95ZaAEAzNIfLaaqdtYmutQLlo
hkbwROdEyJ1XMxjY6wMxGnlwKfpJaiRko92Dr1orxfeFA0eImhQNpicKpa+PjpIUbV7xTSk9RYmj
FXu3PQDwbXXTzrIcKO4a9mzh5jJ5PpIoklhIqIV8tKckRSVWqRKRN2XOEEaUeIEoygfD9w6lsXLk
Fl1TVycFGYMC5dV4WVa7ZRFaRXQWMw9K1dzxY8v2W8lBGNKWGWG1GtgJ3hJtLSf4jbydOybl3inr
hmyVPz6uk+er4VdyGp3pBhl3UPfHtl+W6l0d9z24fhHpDSU3KfxlmePyEmU+vInsVuuGk6knvwWf
792gDNFn843wBWRgBUJJt7ZFZr75xpCfmk6F5pce1J8/Wc2p8QwJNjCBK26vVDYbzazyiIAYfc7U
gbaMCldUttaTWUrkLw3NY70eZTkKPnycQrd6OxODY1UE90b0IGaQwrUHSc3vyy7dQDm+gRdjJ2jx
sYIg5nb4WjpneD53KLS7HIXZs0UpCyXGWZNzk4ynEn01wGqevFLsWjplEMHIKv1tOjXzcBwUquLn
kZucy77YNXGzReysQ4Snf6d8depKMbGHRFhDZi1MXUA8TRrGTAykKpY6O2w93ePCDK2YwcfMUWDN
9XQwx9GbFqR2bZygorNaGD/jnVH8Cvp6xZEWPzBDuMwx88plYGba+otLiNYhaoihl5wVq7LVJj1A
ZnV0/QL8XywfO5LWaKptq+ZplNt/00G+M/vwARLKt9ufeOkyNM2p8Yy/TbyjH39HDYFak0Qpn7gA
oqRaZb4VvDrfBmCKbN9Tsj93KWSypmlJeljE1VlMFVKETisLmaC6Tx16d05gvEjt5z9e1FT1Ma2J
Lo6AMauJWGKa9ENP4K5Cmlf0Ae16UsCBlQ/NpZXK+oL7YgbI5PQIvGYWVxqIJ7UeNE+ovASStnXz
+zp+L+KHJvkGt5Nze2XXNPwTs+B/5uZ3hNuUZem5mDPlZ2TOyuIowbvmxw+aCKVd/xAMDIZ+z83G
HoZPtfcy9P0mhX+t+96676m+E6z3279oZf2/z9mlIytwIJRCFAPgRO9ifK5NOCqe2+zFc/+JxW+3
jS3gZj8uf+Y+RipVrW4FWGMobxi/lt5dPnwThbfcvKvc2hbcuzirbBdS6yx8iusjBR47VVfSnIVD
w0cArkExh5KvMe3JxZoHQ4dTrIrjc6Q1MCkLO02MD5ElP9HnPNxe8UII/mBqdlc2MHJoYoIpMb5L
wgoqyWNdv962sZB3kN1rUxSEIBsxg4/LoUWZB6lGLMpRvfL1b1Znbob72Km8FUNLi6HTRchFG4fH
5WzfYqsa8yyTIxBb6ib2HrLp5l8l5Fq0wg1Nz5Wc7Qq6pTZVqBVixyXtJQwQi07c3qv6igss3R+T
AB7cPIwJMFk52zRRktsh9YwIPKJ530jBMRNbevEMKjBIz4PGkQsBDjVPssMi/VTqqQN7+srwz5If
glREBXXiNr9CWBUqghtdl8QwBDTiDp4Pbcs8P7TrCWQetd6useNLS4edyi9ddJKfSW39o6dMwA7F
6pPkHHbGfZfotuklj3Hkb1PVuJvAraIfbVIeGb4xnpRcPrYpE4tq+12rw9dajh+bIN/miv6gF+ZK
zF/qaOFRABDBNDExMh/6mx5asji48RlNkZ96UdfcpKDpGsgoTl4ktszCqAjviUOwT6XwXq+KPXN1
axLC/4+fgUNMoDe2aXZgfaJQrhRafFaG8EGAwUyMpb3iE5vCNIdVyX/Ue/WlNIanKEm/6EN7vH2Y
l7yfdjInGR1nsGSznC3IkqKo1SjFfuEo9WMKqlAMdv9/RmYHuVJhyRHjID232o+0Pgjtz1FeuVeX
gtI0f8NEOZX5qzJeUQ2W4Xl6cpapTorF/SBYjqj3ByE+FaW+sp7Fr3ZpbZYx1G3Vq0VqJGfD/0Yt
B0gSAtuGaLcKmM/Qd7yS+a3kpKoPYA5X7vSlQ3Vpe3an5YWai4mM7bCBRlT91Fq+w3CQreOuVfil
gqj49tdbevrRnP9vb6d61sX9ZZBgi35pJmdI2XZ9xTiN+Enq023TPJvIKw3FVlJHm9nWlW1e8k1N
hw+coyFeK4y3ZeYZ8aQvHPe6YyqnIf4uNWtwgCXHodCCz/Bq4cKdLa7LjSofPGJUMZafRg3FjFQ6
1ZD92l5vHANX3dzezaVFTR3G3y8YChIze7FeW/UY0GBstZc2OwrVixuuxPklDyG8T/HkN2HGLEl3
+0DO/BYTqeczzqVt8kZ4JpkH+zKelbLdJmPycntVvwE9s0c6w9P/2ZydiDBuDaBmNIGZydzFKYKO
urH3JlKxKtpGjGF5vMSbJN4A4NplBZyperDh2cpjlczBRP0xHh3m83Zmjc5w7d8D2j6mWr5hNY5f
+79CNdoGcnNXu7kjJAVCQzWkltad4hrHQtW3YjKufKnFUz4p8sCNjWdciaHLgMC8lmbwWddMW1OO
QznYWh3vdOE5NrZV9X+kfdly4zzS7BMhgvtyS1KbF1mSu2133zDci0lw30ng6U/C/8x8EsQjhmfu
OsLRLAEoFAqFrMxjR343WecpzpLp2RU8syytoA5CAeBJ8NbdE/SC1l5jf4umQ9UewrLzvy5pi0vC
+TiltcvD0dIiDYCEvBueOyjpDWm6VFyfTcXPjUhhy5rwBAYdGpQ2rXRbtJY3NKaXWo1HqbGzcgMi
M/wNZenvhlavk9w5ZiZAW6buxxNaREbr5bbDim125a9nMyxtwyFFQcjJ8HNs+mB2HQpHS5wQS2to
XUZNq4PUkd1jVpNy8EPjG4P6T5TtWDqs0/I3tHj+twFJB3mbdmYFKTF6IP29nkdIIxcuU3N1OLgJ
6n9oqxGNXWLAZ8dABIrOmIMv7xCBnXFo3sLkG3JzJdxP6rEY9o55IryF+Nf3oXrNs9rLypUBzjcD
Wt7ZsCmzN7X81U0go1uou86wigr//eeHSTkUZXYe1Qw/LLX2QwkNMgAnouagsJ3WsqDSAW0oD732
i1d/lOJ9qNdx+JG0u2JYuK/8f3z83z/kiqMIAOVCpVlFDxlX/ZpY+wkPcB5Vi7UJDSreKeiQBH2L
0QRk6jZgmvcN/FyWJls1VO5M0v657RPCxa6c3MEbIBDuKH3Lyd3AQJ9RMSBzWwb1gm4HwMl2BC1J
+2XtbRFBzgxJrsEh+sXVCbgpQ2N3BYrCbdHc92CeuD2euS2F10zgmUGoCo14cbaeeeCUkDCOMxxs
7FN7+9hao1+ZIHcBe9BIo00WLiGOZ33r3KS0izmLo4Y3iMRZO/i0X7vOzwm1hM49ptD0mhSgddI4
mNq3ia4B6vI1Mq2scd+WyFjcJQm32UwM5KuCaBjvX+iWuZwA1QW7ZSWgYwV/ZdUGBFdePm776smE
SO1QvRvd25QuvFbOTvqZTSmwFGUbqjyFTXOsoJjk+EX1w7WIx9suUI3nPtrcXuS5hAypi5BKQcHz
qnOva/tkshkWuanoZqinYAxNFKnGR0tge1Jte9vcXD4GXVIH2wMvUehUvZzSIiW4gSvYs1rSeuaw
MYEVpsX6tpF5NzqzIp1+cAWj71GTP1RD5WXsZFj3RZ5u0AgyNc/FcDKSp1B7ALUe+GG/VSUuo+1p
6tZ5vnDdmw1R58OVPKjtFQ1cW/ghcfxOsuNg/kFMoPQtZRX4PV9q89CxjZX8BMfsYFeewPyCZ2ph
NkT6IscliI3gd+ARHFAPaTZ4V3BSovPmoBdHpfuusNZPum2SmB7IPH03BMOLbXiWdUzihdWeK6Qj
1xcQLuBYQQkmmXZ4xWnEBbQqG+tVZ6jOqRvYz8Sscg+y3n8tq85WSqyGa9MCfaqWJR+Uac1zT4tf
Y9Iu3a1mNxdcD3gaQUkpt1bZ42TnrYDjNUazqiPlEFMnIEiZaZOusyYN+mEpVZ/pzYU26JlNyeMR
WRoomgB6aCvmHi9nqyHVVlkBYmaFrUk3BEaePLV5+z4l4VYpaaAOYVB19GHQtYUUe2n40mpYzqAV
o8g8DXAlqzbA0dYuBc+oRbPV6GyV6vW2581u9rOhS1mfSoaCDBpii9LSbQVou+XEH8zO3m+bWRqW
tMmcIR6VpBe5WLMtdDfI+peqQ1gJaz9SoCIOX7ttUGQ4VxvqbFzSKWUWdcdy0V5Go+I5rIs/+TTt
4rD0CtaBkaQy/L4YVqgNLmynWbuoWik6gMY4kqV7ikP0MevQzXvo4v5RzdqHQql+oFl/lWfpvUKK
HU05tNz+CySmCwSwBs0iXM3gzJcxu7StkqgFoM2am24pL3c1HoE7PIJV5pJS2KzHnJkSS32WcpSx
WoZGjM2iZ2w1qOSk8j4YknzhgW8uU0OvkWhOBYYVlOeXZvKpo0atwExadF5L7/9PA6dZer4T/n3l
J2dmJD8pWK9VxIUZLezeU2J8QDpkYSTzLvHPSOS10aMwHzkiGhpTH2M9ftAqCD5DnQ6KvQqgj1nz
ylO2Khl4vG5vgrnB4Z0AUi4g4gPhvhRMupEk6sABYAGCe0+j5ggPWTjH5wZ3bkJapsgqIRtn9jjG
u/DeDV1Bog2aPfaUs95XjfQvQvgTAdv67ZHNeQforUQlHd2qV/pnZQQW0CIGgCWkqEDwbqXr/YuR
RXsgNRZGeG1Kg0Ii6J5RmRcsStKOLkA/YeL2D8ImgJz0hP4UJOJtaB/L0rEWov9MgQXG0MkMGDw4
DjT5UYRAvdJNBJsLeACgvPUHjPMeZyB3LTft+KqolRfWuDtbdJWQpcx+dqCQ5bOQhLiCBeVyx9l9
xzVD6NLH1lj5FUAZvjJW+gbZQaN6VmVXSxavQwlGi6cQ3JTwyqzJPTQTJICiSsMlqYYaMdgCwLqW
4uK8UPybHZfgbgDdKdCSMj9AOPKwBvcFujEZGMt6s1llqnGX9e6Dxpa0Da+3A0Z0Zks6Ti2LcNds
EIdTO7lLTHKf5loAScV11YQBzfOV0tXHJh8WgK2zQ0TcFx4jGK+lXchTq7LQPwG99t4ImmICQjca
PZd2d2kNsqfbe29u1aB2YYFIXhQC5Ts0D6fKLAu0i2nVHxfM0B12OjhEbxu5Dl3g3cV17rM1WLkC
wmlNqNZxi4u6yfiEIkGdgkh5iV1mzogmwEiCtAQ+KEVmW+vZaHQ4rEvnGbAxz8yXkPxzc3VuQTos
x9FMQ1tH7OfoBitKPCgh86Chvro9W7NxAyxJgIRYICRAP9rl3tWoGSmgRUYdoEy8yQ3a5iVvWGBB
NqYfvVE7ht2eTa2nGt9uWxYDuDw/NSBw/jEsTSE6qtWM68hXE71ZVbnhxcqPGIjkioPbHUeBBSnA
2xbnp/Qfi9KUkk6NmsGExYqa3/q82dSQDUzQ9rpgZ+aGejk0sdfPEp3YboHsYTCU55s6+qYkhe+W
W1X7iONfTZYGdXY/Gi9oEPQM/S4Hs4XRg3K739nx8+0Rz+3uszmWuxlLu0FHrYqXBBs6cJ4ymiet
6O/SJlv3tba7bWthPV3pEKBQ0nBHXZQ03b3KHlDLdMHSH6LAY/Ef9hI+eslvXe1yjmk7REZp4l7A
3aeU/lW0BtBFOGz1uweXVFig7aUQaK7f6hLSdtG0lBxRSLlp2ihmtQ6U8nUa1rT6O7qHwcFxG/7Q
+SPoejxrzBb26oL/ys9rKkCJaUwwZBc0tMOxUndTf7y9iGLT3diUclGspv/elEhZXlJD24HKd5vE
qjf1WdDbZGGnzIfR/+xIVwo+3J300HAwk4P6AbYQjw1vt8czd6qebwApyDgxMRO3ATUb0S0PQuLA
rTpqMNAOXTHxfUucfW90h7H/LzAqIgTgZoXaDMYnQyKmpkxILmjZdSfepBDF4mq+aYfBH4vS59U6
1e6yiAZdvk70e2dcKOPPLiM6SaDwh0T3iuKcqypk1HIEIFfZT5AqClO/ZM8W+cYAirk9w7PbHmQB
6JoWaG05xBg2VaaEouYXoo1JfanKweNKCU3OB834sMvTbWszVVvM65k5KcrUZp6kZiG49tznrAA8
AVznBsAc1Z2i/2ntxzzZjvXCNWw2ip7ZlEJNVIKGpESVAxxB9qZ2HrTa9Nru0XQXcrGlqRS75ezY
MBJcxmoNdpqpWfWVBk1ce2UPbsBcsoPqTRA3ePf6HydU2oJFbfQKzVHENDl/KiDhGhXmsdXpHZq1
gxyXl0pRNnjD2qoTC27bnt2c6IDDExhy+atG+AIgcwU97ticRevbxUOEF+vikMbPkKNaO+Gv8utc
aXAe1PyF+jU0AOVaKVBTWox3dTDMRuq6zN33MU8CFCX+3h7XbFRDYVSg1cGWpkjnQ6WWUByNEKc7
kr9CbNPLrejXbROzrnJmQnIVhyQQWS1gwjSZp9OTw51NBBW4sjuqyYsxLaU0s1vgzJ44ms5cM0lt
HrVQWD7UGkoB3+KReKO7XmZnnTvicIcVJ4JoZXGkrQb1sD5OmYNogmYdt3fw4lltUNO/PXtz4RG4
b6HX7LgCsHU5Gt5XdtIVBGTXSuFpTb9i4w8StR43dD9tF/KiOW84NyYdQSVuKInWwhj6J9YNfSJO
v7o9nFkLuPIInVU88sjUW11duU3mWDhFE9fLe7TZNwtRYs7d0KUNCUOUMoCdlzyaG4PVTAydiTT/
W+WVP0LMDN3OXgpXgCCEniy8k80ukNDbwY0EmFW5oADRh5HaI+wxrEpY/6xUw0+ct1I1NtAAvz17
c66NPgBR5QIJFwieLp2hDnWSZSnui9Zorkg3BdywwW5D/Xr8c9vS3CyC2QEJAeQtcEOVLeHtQ+sV
hFptMP12TKDt+FiU91UzilL2Po7ThWXTZi3iJvxJ8gRqfKnTwi2zMMzLJD0krFcALsvwOBFBLRT7
DyXsaeRBRdHGigr7qwqCwp9DgZaP2AzrVcZHXMOigfuj2akbSPSMK4IGVQ8w8Ao9S2x8opDl8niU
Idt21T9GyUpAfqsqAP1G67XEnfAioCtBRnrnx1CFfMFH5rwe5W9o0UHXGtx9Ukiqkq43LfBLHEgM
Ni4FdH1YwK/XQUHGgeQGL+RIcK4qW3rh9hNk61O04VjtnVKblQcehmThEW/OBQ0HbZGCOM++UgIz
WGNEwBOg5UhJ7pSMePlQrAC+9Hi1JAc+F2AhAwcIlg3iNPAeXnq77Qhm/NhMDopRse1kZSUICkLb
U+xqSaH28z4iXybw3g9+FtByWCCUuLSlZ7aVZsQARroDtNHk8J58svUn0yjAJRU7o+M5ejHh2T3s
V9BBRZFhap03TPUPhXWFrwxGGbToBdzZZDC8UR84FEUqyH0pbrN3DacJdIWgAa1rxreMluk9bRp2
B1B946Fqnq6NAoA41ynjTciUIURLZGM81Vn3QxlYfO9OQx7gGmBAloICP230zqODmqLPY8c+5Aja
PiTu3tBPM50apeDQyejfcF15ZwpLT2oE7HWCN9l75ljpqgO4EW2JSJtY+kthdbTpeCKaxfBGXTCO
66A2PQ9xk2wHvdceJtsMQXNOTQ/EcnvwpFhbaLCaXjeWmWdnOfW6IfuhuOxnjB4tH09RfB2nL/n0
zeHH8gDN0M7eoJGWrdOmB3lawb04TMZgxFMvqEzbAe2EzC8j0w9LsPyBDn1TQX87qFtgr/VSRw+A
gStyqWel32qdc+d0NSIeSqrrpCrrpW0053VgqUfdHbkeWtokr2unUumzAWj5zAoPkR09Wixe9dnS
A9PcPkIJFU9ZgDrgzJWO2j4pI7V3OwDABZClAD7aCOLSXJN+ezuSf9b3ZNc+tyQC71k+ZIE5NjTH
Hpas6CnpR8XribYLQehpMuobWhKkgsAYwra6zVej2+1jTX+14snXWbXtsjwgoxaM41IkmTs40RUh
wKpoHEdf3+XvKnSVQUeYZWA7ee/a58h90qp1mJ4iNJjenoLZJT2zJM1AFhk01uoxO5gG89x8100C
Lu3fNjK/oBiNCIsAy0kRpOXQY8qKFi04uOCF0+DbVeRRe4fC1oIl4YHXC/qPJXHanC0osZSGhiUs
AX6l+OiWafyEcjBdhwldh3qTg1MNtKlRhQ2jMJTrbg90bjZd3J7htFCCvGr37MuM9+mA2xZHo5wG
a9x4LYeFE3POOc6NSEtW9pnWZlEMwRpN8cFX/aJl7orn4EYcozVC4oKHzOBjBK0paJw1QJBMtFVf
zmnWYaxdBsm9ROsGr6DheHBjUu5KqJbfl4j/vhqzaWUTzb1XeyV+bmtED79SpvERDSTWWq+T7G7C
7XTTRdmSSNHslKMHFQRlKJRcnYSWDhEI5tbJYXK5nyllQBWgrNPvtxd2zq+g14Kgh0MQynniV5z5
VVaEUCdtcKEBY1gmlHPHb8huf2cOh2h2Z1hPUd4PGxWJzINlFeaCW82sOLA5QrMXTVloyJL2Tx6G
FRhTBOc+KBs9bbAeeJjswsLc1gnEQowl9a+ZHkm0mOJGj3ZMdCShBfRyuKHuUu4O0YQ3Y1B9ptO9
Fb8SaDAn7R4vaAQq5G38VruNZ9cfozH6VLmrmt+O/owMz8PuhLoIfVKdpaZu4WmXuxvZB8jbPuXr
BNX35c+CfAqJoyhk+0J9HdJqZdVvjOp4bf7LW+Ouck+3F/162jHdhsh74FqCnOTS3FRbKSEG1Mgr
ehrzX3X+I3Ox9moaKOr7bVPX/nVhypQyfDC9NKXFONuneYhnu7WbrFJAYhz7ex8dahagsfu2wZnq
Nx6zQc2Omg9uS1cP6Flp1ri6E7bvpyejA32ctiPstXH2abdujUNu/M3GIzO7hWhyfRSADEUIAwoq
Wf2K9XmgZhZXCdBUadf4Rn1PqYBDb0jzsjC+z2REcpYLS1LYsizWI3lMgCKEVJCno+y+Nkfllx41
zvcctL1eykvrrXHsZJdnlbFLDasKenRz/yxC3vwCeT2aDEz8PGWy23UnpN06prN1rrQvSL7NPd4v
uc9paq0AM7K/R2H0J+1ts/cpN8Pf3FUYeEqmdu1kdf+mU/tb0peaX7VWsYlMY/iWq1MyraLEpU9N
qWkfdIyGdmvh2LgHGLD+Toam9iuwMqydMXQeaF5NpzrPG1zbSHeMHfIS26l7nDSSr9ysVDYZm3CL
i4o03o+R1WxQ0TVTD8xK+srO0WTpQ0F42A1tCq4WKybI2nu86GdaFHkDsCMbfUiBNesJSKUiQ19X
bdjf5/FU7RLVbLyoHvgd+NujHVQsSj/hXbyBbKQBMiD0mrTo71kPWa0FUaeFBxXRH6UlgDU1gyE6
dm3razoFY35vKs7bWOTkKU4aVnvmaA6/RmfM7hS+dpr+I3SbdwNImJGSLU/0AFrY+SlOrOa+VYZj
TDpjU0x1v0usclpBycAAh4UQC25r5g+V0fk2ujifwqFq9j3qlT9MjZI/JWCFazolw7PhEnLP3Zr7
TO/sn7WV9D6hXf5kNqzZpBZLsMIqZ77KzPhn06vOsURWsUc/2R9umuG65ZniO5ZB13lVtyvNje01
p2bpu3Y43oVDB5JWPQ+3Y+xWuA1Qe4VXJrzFl9rkq2qa7ACgtPCVcfCbSfvVl06Bjh3GA246cYBc
s/NJgUca/7tCVT8lU3pSOjv/zsvGOaVamTzGaJv1SpDS3xd2pD4NYeZsaNjkeH4B3V+lRtVrnff9
hjmZ7WfgINrYWWg+qnoENCFgaSAiwnWNaVBK7cEiju4Zu/NUM7OhHFzo7wrTyYfaIft0E3QQQX3Y
2DV52q+GUik2tFcw2WMO8ixnTFa9o5CVw8pubRN1CDSz7XdWWKp3RO+bjR1lJTB+uNYQptZ+3YaD
ryWJtrGMGqlY7pgLYW0pvEgh2whJZTdNmjwBZrvW3Leabtxogpzq79vhxZ4J2KhnqUBcgBpVMCFd
ng12Q6MpLSb6NOmx9V6bNnSn6GS2d6Fu9dgDuPn3RuisbKXjW+SKFkQVNDeorLq5s9XU9aY8JUE7
/ETJwzfBRfY4NUnua/2PylDArm13q56iAWfkHT/EuTL+clp4jGbRdduNmg+6NM1Hj7bxVMRWtnE6
ZGDJCPA/dJ7boG6y8rELO/2EemK9IRoP10No1MGk8fFAe0KCqs1emds2W2riikmMxA4GiFMFFnhg
Nkle9b/6LivWueX+ZgUIX6MajxY2p65fuqH+yGrc8xvXWWtm354UBskIx3Vq4BtSa3iGUFO2RfOz
tWrS7iNvwexvNGhc0pnSbwYrb3DIkSb28wwOMZmOiXcSBZerUIfIfUu7j46qhqckw7gJW8jUxiko
quuspU+52ld+0cb1cSyYspBnXdaioIeMrkdUoUBJKJDQtiXdHtJKqXo1DBWITQKa5yV0KYG5dE8Y
ACIU5Wq0BNioD+G6fuk1dZYntlKDPa1oNiobgnFXTVmAwtdt77waBxJFQ7CRWCgPIWPVLs2EaoFE
mKruodbvxmLtaguFruvvqwrKAA7SIhhCm+jl97UQpJhtUpMDUb2CB+ZSdesy8RLTBFSfkEeEsDOw
izLZZwWKM5XwtDzqapB3azdeK/FGR716iTVNNmSAuEnAIzEG1HMhn3Y5kEgPeTk2iHRx9ZhlT0O/
thEYQ79d4jiRZwwkwGBkxeKbWA8ouUiG4mKsptQykkONmvTfYhG6J/7/P8kOwJ1wVqwHkEbgMBAi
dJcDSUNGnKq2AWRStm5955Z7danpZWYIgijBQrxHfRNV1EsTWQlG99GCGGfxYBLfWro6X38e1UyA
VEH+h0ItKM4vP9/myRS7Y90fxpJ7zje7/BpIQUzRpQHJaVFsIZkqDEyKh4QQEqJf23Sg/cB+wIkA
7KQlmu8uBzC4tYI+CogIoPLYbNwlmb/r+UFDGQiX0KUhANHyW0pM1Zq45hA+AYSAOitb4pKWQ5OJ
91sBwwSHCSoXCBqXPz/teKwyVmiPTROv6gRVzUChAdO+JvqMm7NkRzqheycrSaTATlUUXgyRnt9E
8Ui/VLWQhoNFwP3CgkgP6ohIxE0pBIJDItRjJQuf0TILumoQEDB70y3pHEjbDi0zGnpUcFwo6LxD
IiD5VGHEJFTw/n3qtCALA9MO2BdDFEzo4HnBuzpYjxUEdcmttBobPg6n+hR2YNfS0f0d3zXTNsG/
RnOp819yMmEMPWag3gYpDzpvZI0Kve4zw6n68qT9BINY8/1LO0R8XbyZgScXHK9ImaTrOxnBxctD
JT/lyo6sCuVrpx4+D/IoBckYNEoQZB0xuLMajWlOBkEKRk7D6Hr0WBThwt31erUFiwYqLUjXUJiV
69I1HbPBCFXztGbpixLrO7w7L0CVrxYAtIVQsEf3E4xgp0urXSe5YQwZbY8OOs5WSbr64gpIn5f8
tXWhe0/E5/VhbW/iJaT89a+3cdcDUAnvRMBNyC/YaWWYeVtPwynahmRTfA0SjLIxqgYI02ALQsEC
4Vw65FRSx93YmMNJU/i7WZlvcf21BPDTAtA5yArwTI7MRvLQTG3raABF4Sm1p+0PArKUr80/apR4
NsbMoPCBwCFvZtAPQ7Y0QWJTlR5AQU74xd8vf19aX0OrwP9A8f0sO6JQF1ab27//cgfg/VlA9SEf
CQkyFewYcpeRQsLU4dPk7mtcBMeVkq27JRe9DNzCBFig8bAu0spPbvnLXVz0eaiybnD3HHekPw0P
wnbVD+vb41gyIoUKnmelgbuGuzeYn9UBVQOd+mYS/G9WpM0M1aIsgRiyu0ffCB/3oeZrmpcuycpL
Y0HJW9WAfzHEaxGeg+X2lErJtB50p+TI4/eUBX2K/tlDyr6U8jsgN8P3oUGIJRGduXInUaoQvUYN
qz7ipE5FjrwQWy9Dx/X3pRWp2yxXa8Wtj/XPrvKNpS6lpc9LS1FNvLRzgp9vsJWdbcpwYanlJtqr
+RGrdHb4aCaxlYiF9dHlB+fFVY/R8DBSPJSjyuYPxiYp163rGa+cnG472dLIpLytM42prHqjPhJz
p05B1S+MbOn7UtpfVfkY41qDheEr6LEZSy1AS9+X8kHUvDlROFam4HvDOClL3QIL35cr67bbd3bZ
4ftRX6L7YV+Rr8XEf628yGqgYAe6TGkAbdRNKNKS+ug4z3W5mYyN2v6+vcZS2JVNfNbyz5zLMdq4
Y6hZHjnQdOUWeozNFzmYrkxI+TIQBC6KMzAR2j7kwTT1oV9i8Jlfif9MlIwjUZMmUgsXJqwI8mMo
AP1XIeSf7wv7Z7MUquAaSTt8f0y3Tb7qn/+3RZBCiEoMqqboOjzyDKwXQT5449LjyNIMSUFkTPMM
bd4OGsS+aRPiRXB7BLOfF2ybQJKjR00uqzgtgcyX1TRH134iVgHQ10J6I2LNP1WIfwVxVJ5Q2YKW
E9oIL1cAHMeDwRQdW2HjxP5o+aDQ2/ElrYCrA08cRdB0Qy4LsmM0gF5aMQfg/QsLs2SoIBm+1z94
F1hvX58qgbuHfDHKUKCvubSRa2A/RILQHIn9ODjrKlvC9M2txbkBKaxaetc13IIBt/X7+ietl7Ce
c7MEInkUVFCUuAbR5GYTYQZ5dczf23FVThsVYs/lQoPC3CgEVSIwvuCgQXPl5TTFVT/UESmro2n/
9jT31+1FmB3C2delRQAFnT7mQ1YdmRNY0S6kgWsGXb9w5Zq1AogN2h5Adorn9csxFNC5QXoQ1Ue2
iumTE/820jeuLQSP2YmC8BMqaCbQvfLNCIQfXV9VanW00rtqrVsL2dncAQFown8+L0Vv7rQQzyBK
dSyi3ku0I+IT6Exvr4bcs/F5RBi4uIvCuNh5UgC0u5xrXR+Wx8bedtUmdnems26pRwcPz075L3Wp
ojY7qjODkndRPO6Jp4Ly2GnekDzFip+XCxFrbl1QTlOEcCTaj3Xp3d22hhH6qXF1dD5o+aAbC60g
cyMwFaTmoNERuGRplytmnqsgl8fn9bVjbQHqjvSFEcyaAMIe+wR1DzxgXLpvazTx4NRqeSy5Xye/
kaLlizK9c1sEPaX/tiFfi8WLcYH9Xx657hvGKzOC2liF+hKX0+xi6A7gubhp4Coj7XenyTLWULc8
5iPwfoH1etuBr0dhQr/TRucySkUQFBHmz/IDA8istKZTcVQhFkKhF7JHMxlfGoRY0sszEExcuIbh
cBJ1YBmr06tVw0xKiiN6Qs3cm+iqfWPuNtO2i0D06/mCKcHSBDSYiiNd2h9RiN6XHmJAx/zOVlZj
seBZM/N18XlpOVy9ahudoZigVA+0xmvchkR3lbWAZrv238tBSFsEj4YoekNO6ljndxEUko1dbyyA
a2SmaUQuE+886HcAZxe+JgN5kshkRquHxTF9t72/gw3s4cHJ7toEcM87o99PQGq4L7e9TcyO5AfC
IghkXDDwKvJzScFtA/yD8APNfWnzgI8BGVyQD2i+wxfOySs/sDUF7BTYoDriDFA7l44tRJkJiV3t
pJfHwj183B7I0tfFAp5tm6HBK12c4OuN2q3GNCCuu7pt4crRpN8v/n5moQktFRIDsGCrD8ALRBSQ
kvs0uG3kehhCGUlBWRJ7UzwPXBpJy3ACCqqKn3v31bK+JwvNhUufl9zY4GmXjho+31grK18vkWLN
fB4qs9jjYGPT8DQqZdZ1Sis9nszwZPFtP22AG/ry7AgVWxf5rmgokEvbtGiiISRqeKK2B4kH56tX
MxuiVMBo4nkMrMlI3y8nXytqtbKV1j417WMDzOhC+jM3O2gHRMkcniTy9cvPp4aeRCqbwlMf3bF1
M319bZEbIMyiuA2+C/mIVavSrBKSRc+WXoL+rPS+vMOQe4AyCkhvaOLg/eXy5+ux0U4ZscmJksiP
ym/1116fcS/D9J8ZuFJq6S2VFY1DThHzkmhTlF9Nc/B9PNnjfRIvL4KS53IAU4Syod6V0bML0JEO
sRmPLQlzzi0x3hRAEoPnHcyV+PtZjAAyIwFxZ0tObfTHfdQWSSWuYxDyM2gAiP4d1FNlxKtJuo6w
yqQg+w1YtE5rT+fbLwInPhfiwoq0D1TCmq7RdfpMi1XH/Lr4+j67+L50l8kY8FbtgO93za6jOzL+
j9+XVgG/HPkANegze7HjNQgRb0ehmUUADwtobJAyQ0/IkYIoNZ2w45OePZdFABBxdg9KFkL920au
Dma4KCDUOjRwcTWGoUtPaoGNYhDOzZ6VHpySzveweKCQgYnW1ZIQpAg7FykAmh1U6OOhSwvd+8gB
Li3lFA2qdtK3z7mzR1tOSjzDXbi8SoPRkVxYApOPkQgGdbn43+a4+aHrmz5luv1YhnEB5grthdmA
gBTZJorD4+3Jm4MNAy2DY0g8fUMYSDqI0qnOi0Kx4ycE9PLBot30UOO0XY1mr614YSZ3EYDluBGW
mvukd5Z73/OY3KFjM/zi9P7f2M9+irSZ0t7knTpY8ZNgny3z9g4Z64nr08LhIjnlv8wAO4JGYxvR
Rwpuam8m9pCa8RNuFj7uo15rfa8ZWibH0+25lULclSHJ++u0JixXjfgJGUoChvMMlA+3LYgvnDnk
pwW8nYLh4fMZW47TLnfLNlHgLZwA8OlwaCUUXkOIh+6/AEpdvrakVDdnEYoiYGYHWRTAb/IWYCiv
0bbC5GWOfQ82EvuBmwpfqUXt7uPKclJPydr4mXeauTDYuekUERdyooDDXSHNVVpmxBxUeCpnJWRV
QORZsC++LnzOKHh5AYHFT8eDvfgRZ8dSSBPCgd2Nn7ThKTSoV+RLdxexoeQ1g6ahiZoRTj7849JC
AVROGbckfqp1vo9Z/D3rx2EbJ+MHp+MxjE20YGqPINl7aOPxb1VP32/7zGdyIP0A8CxggEh+Plm/
Ln8AhIATo09ouLd5yagXW7m7aUGv/d3Uct2roTkaWF2bbYfEZEHb2/VDk2ftaqzG9jBMdfIDBNXq
o62b4SqDWL3PrSr6Xqp2HrgDFqZRo2kNzKW7bUKHrwFP/gBgr36s3azdRV1UNaCyULN1atbDqci4
dYzBNOirbcYexlhrnpF3wnmpPQXoUUXHJXfT6QfDqhxDNthHKDJFH2HjlN8iBTj+25MzFw4/b3ef
YBnRm3M5ORkbUsUJub7X1JptklHXvue6qZxsjec7tw4B40CrFrRsrWodJXC/uKbuWuNq9HH7l2ii
UiUtk+tCtQfHgGCIlil/GM5UleXU2ld2loagiyU2mOcphILBIDva9cqGFB0uo47DNjXtygAtt9Ud
CcE20TbRyVEjD0gkfZ0OdnlMiKqsBjRwvad1wX7UFDvA02rRE6maS6QU0kZF2RVoP9Regd1BwfoK
OOcU6JoOjV7d9+kUlEn7ADj+6+3ZEZvkbHKECRMXJ8AW0OiCPF5aJqaXKnNZbu+dWOs9tyMx8Dvh
CDj10C+YmhmNgMQi4uGlHJdyyRTYWckINx3QMBC5uZfFRv+LErRJfHlEcDwQb5oABQJLJZ1Kg4Y+
YCC9h30PYry8pH4/vMbqEiBaOvvEvInIiXLZp+CYnMHQGi0EZsGAXZj0VQYhij5eWcpDh6fU28OZ
NQSZTMDpkVNcyWKpTReOCu/Gvar2xa6qGFnFDVQxWif+ocJxg9vmRI4n+YOLiIqGPnGpQ2S93LZa
X9g9QBXjfhhrz6DWxmF4fB69JHlvUaR1jQaMDulCsJhxQmRMuL3DKXQUoaTz3QaX9FQ0E4xOjTdp
B6upAej7Wjntc8Vs0ZQAChEQBMgCcZFt9+0Yp8M+bt21zpjHkBMa1t/b8zc3FCE4Cjyihju9/BTQ
gKU6mkza7/8faV+2GzeuRftFAjQPr5JqcLmG2I7tJC9EBkcSqYGaSEpff5d8cdG2Sigh554+DXSj
gewiRW7uYe21UvpsJm6cix9F/u1fbUxTaYjU8RdA2nOWHy505tPG7c9BVx14157c9hHT+7eNTB/6
80FASeVd5Qgu0wbs9fNBMOTA+h48BmcbhN7C/dtjyCcdD8QWm9zOV+oIi8aQwwIiDGjZVQnKT4FP
1JNCnQOjvCuGUwBag0HPQr1zQr1dWdm8XYOTADINVIomVULUPK9qLqNV5qzR1BkTV18sE8lO6/MI
CK9HUO5BDKUJnm3GnjSRHDpLPt/e1+sDgnI0CrtTmoDjOC9N14B6Eq3oJdxTFpX6ubF/2OMaWu/6
FqPGDkws4IZgRkHt6vPH88FQ3+e0Gs600fgXTCKpaGj0BswLnikPKTBRr8y2k0fLLep7GwLNa6xb
C6vEm4h5Dgx1TF2LWSqpRJPYvdX3594wX3KufwUh0ZvVkhXHcf2kYCblPzPzJpXtNiP4lGR/loX3
Vx/AFo0E6/b3uva/MIE6+dTDxzt5VR01atFB87E/J+OPzvK3Qx2AtbaNQdC74noXLSFrxeAIOmOA
Gn/+aEkLGIIBjPGZWcO9V4skEk4dpY1txblqV/rT7458dr+n2XAAwdF9Q+I/fcGP8XlAeG15qj3z
SlZbWJKRXtTNgzQS7z6Qptr0rh7Z7AJ6Eho2fpkcqOtwTC027GmA3vsmNbMg5NwdN1Xv2iERoru7
vfcLbuHTb5x27MNvtMfKyEsh2nOT6xuWQpsnl+VhBA+zbZSvQ8E3t+0tfQEgBZF5gWN60hP5bA9Z
sy8w7Niek9pEPTPR9mYtNiA4O3X5Kp/15EDnHwC9CWQOqF4jPp052KZ3SgDkeXs2zLdRvmXaN896
FsMXA2I4JUbBDjrT7pwGeUD9R1krdcmlnf1ofOYgGlPTgrSv23Nbthg+M+XP2pPPiulBNJbu3hJr
lHHzTtPkdA0PhSuUSDAho8/7/IpNWr5W255zvWynMT5jD9ikEyPzadCY7ek9zy166U2Qm2aNk0RB
gwl7pzH6CG/hWtF0yT8hJZjg9pgKugpzOsyb5SIdu3MjQdPccu3CRP6m0jXWjaUT9dHOLLJR2URi
omOAr6xPRk9jLdcimqdRV5Yr3mPJFU51ZlANTunwPBv2k5z7hDTduU+15Be4jtuQMZr+uX1DFvcN
BTXQr2Cs6qrb4op2VO5gdGegyb4M5bD3uNpkbbpSvFs0g2knG4kCOBbmzwfccOsTmWAxbrnvveGp
CbxI+mRNCmPx8zjg4sO4G6KPuRPUMNbpBUPfnesg5ajMVfdgcNiWyOdCvfFWVEcXHuUpIIR6izlh
ROb974CyoBgV7c5e4cSYxjg1svySKKOIiI9qD0bLtnrp/zGrtcGipYAHU5vAQSDmQdA4305mEKcb
zKA928GTru0xu48rVsZEY/FQxqn22sgEHmcl4J5VuN5vPIJ5kOqh84Q8aeZNe1bnHkqe7bkweIzx
cwFyGYhelZqToI0Z7IA7TneKrFFCL12EqaaG4BjI06vaMgvoKLUaZgUcS8rcJ4RIv27fgjnxy/9d
2iT+jtAYTCDz+KptOivNTQsbOopxE8hy3GD6BUXzTrPC0u38OMHMe5RYPP8qyrzYDLY3os3dGODe
4k5YmwZI20veHYpe/0dOoenHoVeAOXskixjvmkcsRmqrbshYey49M0TlO7SSg2YehPN6excWNhrt
An9K2jCZgALF59eydTDpnAnYEfqrKt6MZq1ns3RuP1kwP1sYwAFKZV6AWkVtObj4vKoPRVaAduqp
McCwJl+QOoJ4bIxur2zhdfxkd/Y0FwUGsQGwwuvIX2o7ifwWDMP7lj1S8vLvliYgIvJR+J/riIOU
ZdBO77DDfkL/NFVnUb618qyPj7cNLX2sD4bmQKVAb1NqExhSGMe3A4GZ9LVKxeLn+mhj9rlQzS4K
S5uCCn4eEBt6FYnA8r8tupfRLGN8yogZdDt4K2tbeC3wUkwNaLx813o4pkO0HgwRLfSpimHTV3a3
mViGjxhi5isnY8kUuK6dyYcDUTaP0TMMpQeVAecSBOzopfY+JcfGWQnO1ozM9rEsJGABiWzP6PlB
Cve19X5mYPy7fSCWzvjHlczOuOu1gS58xNapf5dMbQB3b5vPjvXV/kdw9bs/+mhpWu6HKF5Yo2am
+oh3gAz3euI8esz6dXsxC+84FDf++yzTf/9gQuVOAZZTLMZFIp+UvzLLiExwlqzxKy/dInCXobQz
gU2uOidmV3tpneOEMzo4hwTT2rHSxmpzezVLnwZT/hipBE3pVJ3+vJqCIdBxsykNyYvgUTQoLjdM
r0BWYflxl5X1oRNjs+LNl7bwo9HZoUslTRUpcbKN/IgWSmqhK3DUyud/XhpmgT1EIWiaAKswiwma
lPmJD0awczZU44M51mqv55V/54PFPhb+0D3QoF8jCVvKPSYWAPSDQXKKPZ2ddYH5o2owcDxG7cFt
fzaee99gSA8K0xGI23a1K2InPZGUnghRcTPe3V70wn2GeiDqt0BnwMnP+6RVH4A3iXbNubXKUCY2
xMJfTGvFyMKhgRH8H68JUOfzfgt0N/W6qIvmnBrBIUvAIMKbY4+JfpEfuFh9mmfNt+lSg5LgnSIL
LGBof3w+o3Ymu4IltDk3BX1wcqKHJm12ImU/nTbJ44qxLEyE/VyIJmzcNFJFTbe3t3XhMk6lpYlq
AwH8Fb+dyFPSDEVQn3lOfwT190z2a7SeCyHsRxPzESnkneDGb736zIw997sTHVxoJT+ZIw252z3a
9spHXDopGBKZPiHgeMacDMPKwVya2HZ9zkr+0+3VswBGQlMIe25v3cJlx93Dn4/wFWOr86/XK8ds
xs6tzwa1kXyfiv5r3z242ffbZhaWA0DxBJqbNJevtJdALsz1AS3Pc5E7h1Zro7GHkjFbg+gtfCXE
4QCJoWuBOz7fNZA0sbLOEx3tA/XGU/s76YI/Xe8fi0Ij4YBKV2jgP62EAtdWp5YZmDuRWHnXeI/M
64JB8UE/O1Ahi8d+9OPa1EI3saEEypJoIGCrBZXNyqd7X83nutFkF4OFKFMBFncVyckSbxPP9TME
ePIQqlo8GlLSxb3Kz0mFOllh73rZ/Taz6hui3J9NM265hrqSMZaRlrckHg1nqwb/PPZaGKQmxBDs
L5RYe+qrBy4CnAOzPeVjLWLd6p8hdPZVJUlkJnxX+WJjmPUTK7kOAl7wiCZqQ1A67EDhZfXuSwOJ
QJQHMN5ZdS9l4+6ZdCJXsyKjM+6ZEDu8Ciu9g3l/F65oorFApodqJrzAVV6NiSfqMqmfOU/ZZWR+
f5BVa55KZYh9kprGYwYAgggbZVYXgKt+a1rXPA0JC9zQ7XfEPY0/ZNrzPNYyn50C4paxy/3fDW9Q
5u36YXP7VoCnB87x8yd09Uk7AfEBfOjVsLhXsyEdqtY5lb5bRHXmbxw6fGv7MbIMuYHcbRYadRLX
xN26pbUFweXBaSyIqdTlHaRdfoKGLGxVR2PoqWEOy79TNt2XZXOHPy6uIMyqsyoC5zPihqEzI3BL
PJc+6+NBIWtq/OSidx07gMkSGrq5/WYO/n1SmV44ms2XnifHIg8e6qpJ7lXVnPq0QiU6qzduBU43
mu2oNfR/E6sG2xShbdz0WRVyr3TDksid4v5rSTuK1ro6p6qUITPajWbk9+b08mWYlQ5larOwD8b2
rs6gNV5IG1Msfi43KsisOGMsNj3tr89ppECd52clKPWqKO20OvQE+NtBqJ+FbMi6LUENug5Jmn9X
vnsUZfeaOUEsS//O5vXFMdqTQ2lsWelj16V3iuh3dhfck8yJMtoeoN31Ckrnu9R29+D2g2pVH4/t
GDOZb4GYPhWq3dOq/uqRBrN6yXFM822FetfYfa8qI5atsxGedoIKLzybDDaO5F/KZNhXg/fVcMlj
ngqxl0Gjx2x0j0mDCd6slj9B2v1aWTJGDfbsFuamlgHI5/JzyWR6V2gitoSvNmaKk+CbmLxyfkFT
+6AnXR+VAU2icgySUA15uq0MIMIDLTuPFkUVU9LHTLWx1dm/tNLxtjZ0mmMUnNJQyvKHlXjNoc7o
zu0h6o4ihMvBzGcNMQO1yc5Jijsbg+BxC3GbCBSKKA/55CfN0uaQN4ERe7UeYjZFxuDWskNQQqZR
n/AfqoPog0ucFWiZPwNt4FK7BkIMIMsmXhQU/D7HF4AocQL4lHNyG68E4gvEQWCfeCrbemOkVhSA
bc0KehaP+ii3gZGZW5Nj2rHRtd9mO2y41ceEpcUm6cFALgQ6X4E7Xf47obFHjHh+61UTg39P3o0q
z3FAk/RIOwbuQ9XVG96CuJGN9bOqpHXnajRqiPZdr/mD1HTQt8rHYrQetKGEfoN9zKRkJ2WKAnrc
w6MblBvR2zsT96fn9jfC8h9Bkb7mSeGEoI8zIqNp4BQD9bOk4odjdEdT56fBNuJM8JOX87tEjhFL
Ayv0wX8+dNkPVEnhqh3nmKHfsh2SpAI5pXnsUiNkrf1VHxy4gjqyhRXpTbO1U4HcEe36VBj3xDb3
GR2fjNxyQkmDI4oRT7c92nXsiY+FFjHEuYH7uqo4pbmPUmYm3JPTiQS+oOYh74fH3sweK10Lieuu
PILvFcuZB8WgLkqLUDhBBe69FPEh4UMOlHet6p2THrT6GUtMIHcjzddBq8ohAvknPL9jxYa+Jeho
DPFFNOadnlF90xR/QbOxK6H2pUG9Tb3VddzBI5yqvkU33ardc6E3IEZ049IaxKYq6jGGLOX4wqjR
Hhmkk3e3d+86kJgwh+gBOWgDgbt3lnkxAIcLwUbjFIwlGJTT1CeHoVTdk2RBjZmPjIDsPh26U9kO
1UoM7U5/+OeNxH11MSGATHMBLeObqD96PZGnFNoXx9pq6mev6Iq7vqvBzoA0dwfuw/QZPTPtC6RI
3V85cBQHI+0hk5Po1gGCjc3B0Vr/BTyrzrHJOrb1O57boeOlgMOpOuMhmBMBjC5ztWGJ86tqzOSp
HyrOIpO3yRdFdfE4DSptnDwBBTlqqPqLyS39d0sgxWKLDi4Zl/qL4YzA2kDn5DvRHZDfVV7w7BMT
4euglcj3a3n0xpYc7ZaL+9pPs5OmZXWMElS3HwywyoiedKBGNrL7vlUQujCZ96UVZPhKiCufRclx
ABC0vBlmC15bXLMoA68pCevU1QrwC2A8nxLRbDAxY+2g0rVWk7mOC4BGcEAhhynSibV7llRJkbGu
1g0sKJBFWDNbC40+edVd6L/ePnPXCQAsoTcP5r13NNbszCE5N7icts6zshAS8rvc+t5NVSDn+Z8N
AVTrTC2AidZnLozADdWPXWWIE3M88Scr9HHHoNF7yahlbgxUl9daOte+yAesY5oEQr6Nya9p5R88
g+6M9lDg9pxE65p3Y5+Nu5Lz+k+RBurJ6nQaeUoCrXl7mde56NRyAD/SRBkNlZPpV32wahHF+lrL
xcmxm3rTDLq+Fd7wj4QaeBRhBXBX/72JAxzdZyuO1fQQi+HiZICa8UutBoaAPjE2Q2+ttRPfuzMz
x4AqJ6pQU9kECIjZA8x0IwEgkolTOgp6FoUNjhCwfl96t25BCjlav9nQjSfPc5JzM47aT5qybA8d
JQmIRFF+70Y/OxB4gg0n6Ri1JjDbResnj4EIEO5VBkEmAf1MqxzH0C0cs4+Srsg3OSQHQ5Wn4EdW
HRS46qreKpH7sWzG5Agn0kc86PQQl1HuU9X+7rgtABTS4Gb6qt4MCkwjukI0Izh4Ma0SGiq4++Hg
qk2TQg9A+iyDZ1NJCIxKxKmTbG3loDCTe8FdZnW4eGNqxmYN2pi+hKqoS+38FYjeN0N1zlugRjdq
eddtOtvoD6YhySZLu3pHy5pd9LJHk7JHIehtJIl2yv3OzEPLoOCYdptWPnSUyHIlE11wG5Bigy41
klHQXc6PBS8Sc9SBRTzZnU5OsqraHwzU3kejq4aVZGv66vNTMaErLfDugXJsDq4cG4JpO8HkqdX6
cjuC0OvCCKgXaw0y7SChtzakq/KjZ+bkDS9l+j+sdOKhnZhPwRc2L3KxlmkArTXy5BvD76YHytql
kPNN8jXunQX/iAx7EhtHdonS4fRmf7jPGUl1wAXhiV2XR606txkwMPzJT9LNbcexsKEIcFGThKWJ
sGrmOBi1JSo0vjhZbfetMUEw6YjIr624RJRbOPV2lBg9LKz4ttmFmANz2JgMxPzNhF+fjtSH9fmt
p/mZmclTBfhgn/2tsue0u8tTIBMw8FA5P2+bW9rOadYfJydAkXK+SvCR14GWW+IkxwdUXqHtc1/a
r4b257aZpVU50+FEZRmq9HPCoQGjiL7yiDi5lReRxC7CYii+eYr91pndTazrLyO4p1d8/9LiJoJT
3wWFBcBis0+Y5hLIZirGU5ei35VcRudHYrBoLNaYUa4MAU6H8NDD8UedC3H2548GtGfg1rKmFzs4
QhKUdN9KNNe877c3cckKCDOADUPVDrs4OxoGARqcuU52EeKbYhJACAPDYB561mvzZouWbKQLWA1g
gvPPRRm3Ua0j2YU61sHI050tqrDPq0Pu+vvbi7pykdi6APgOBDzA5gJi93nrBpObpADk6dJo5bb2
2NcBibfbjiu4lffC6Sf/ONmZWOAm3APQ2rPNU4GO1FFBBDGwitjiEOhCpeQpYyfSPwJMTbsnDoJ5
rcxDqh7Be79yFK+Cn3fzQO1OGMJrTJnfVazo9C671NKbSjRPXGk/er2NKeGHERju/2FX4Z3+n7kp
KvrgRQBm4XnqgHucmQ648llkgHlyDYh8FVrN1jTbUt1WsnAGkV1K2YaedQjalQO/cDbgKyxQW4K/
z8WX+7yKJEVvyJZYBYY5oqAwosJ+Kaq721u18GXQM7aBqAb+HGjLmZPAwdBrhDf0wnUkIhqqyvdl
YoufAXfdmOYefQygZbHi5RdXBsZIUIIiPwfA/vPKZOEnozRwwTADE5l+HQ3BXZrmK4/ywjX2dGBN
JhApXPu8J+46tcZVMuIDWWnY2w+leqHtpCuysoVX3h3PB6xMqBb8fTXLbhepmWeOxy7dO4rAV/q2
4ySIdWk/+/CMoYSCaGRT7uxuf7v5LBOgLbAMMBH4vXWky/OwQ6trAEIEzS9WnW5Ad7ZDN2ILscgf
ymzvRMXfGsc5MXeM7bo8mv3f2+avLwCqYDZWgGK/g7+mUtmHW1aaemFzN6suqM07j11dlz8VM8Xa
Z1wyg9/9njYBOD7vCYk+yOuxKfnFpmDeotJuYp3LNYjtwl5OPNcQ2HFRAccg0CyHsZRJWWM0/KLn
+ZnoJoQX0k0VvFj0uaT20R+NODVc4NJQx+2KlQtxtUaQs6JJjv8BBXc9lDZI1x9raoyXthXBXUu1
dhuU0L28/cEmh/HpEZhZmX7Fhw+mTSp9hT+pTZNdNqALNNK4GPxNXdxV+c4euxAvw22TV3cQJpHI
A5GCStJEtP7ZZA3xYqcwS/3iCUWOJZKqS6EIjc1cQj7SaujD/2APfBIovmHIE3W/z/aCoGxH2pDx
opoiiyR3Nl5ZHANOf/cAN962deXFprV9sDXbzqAqLYsEqX6Bps7Ft9qdaBTYPtboxJfNwP+D8gpT
q3M4m8YTtFhwiS95PZjh2HRRrvwyrBu58moufCuMvwEBCsJjdC3njCW2qjF3C1mCi2UeR/7KmrPV
/WxpurJt16gHzB/p8MlgrAeQBACpz9/IqjtWoxGoXfQKBDKWCkcGrOJ4XzpQlC8g/yeMMm4a5RzB
1d7uBdofG19oa0WtK7c9/Qx4baBzQCR3NYivqaHC9ClUjcbeCPVkk1QbkRFM4z+VTIR8Tb5r4TPC
HJ5ZoM3BqT8fCQnqTHNs0mt4aM8a+2a6u/afu/TvK/rPxKx45mcVDnyDjRWsCoFXwdhkHpry5fax
X9o3vKaANiDhRilk5ihtvSq0QvPJpbN+p34eGcEX2d0Z2n0wQAYiWZMWnW7RzGlNhSXw0OOlAaXL
LEApaWpaSWCSixy/Z9Cqq5s1HQtj6eB/NDGt+INfHDTBe5PCBEfd7ugW1gvDOIekYBDQcl7s20EF
Ieuqpgkda/xiBgkLVT/8tJQTQ70oIsR6rDIXMuZ+z1duy9KxQbEQTG7+JAwzH8tqLMrthBByycf7
CqP4Cs2cYK2qgLL6wi7DXU4uGhyaYL/6vAUiBUdIi/7DxVS+cRlyVPBKATk0LtHTa33UigrFf3Pq
BVvhW/Jb5dbVplWWdydQiYgRin83aA8hNZr8aRErxEaL0VYdKJXIqQMai8IRhwomDiZaTftaN/u7
pBQaCl4CpazO9MRO09tqZxS4HwlmtPvQ13s3tDGMfQdNNxqjB5CFw4TbYVBDgJQrryPTzvSQONkP
T7jGRvWiRFHNceMWTcHcRS+z7X0ttjMbQzNRbQB1rD9KdH38QVRR0qg05GMQFXoOtTCaaOGQVF7Y
NZC0pkKaZwvakSEzjTbkhsWh8K6ao6RGcTSlJ/c6pih2NHCrY9YFRQQ4lXbSyuxbXXqtF1a+Kr61
QqEkqLK8ilEPHTDQNzTarh55txEWdTYdS/kXMCFZe4yceK9Fklo7dGKseOiz7iAbkh3Kys0xoqF1
B83XaKgX2XDfgpnpkqYeWnaCA9EBwosdpsdf0gxinUR6ZDOYXnmwx5buWeA0u77Q+SZIARBMkTbH
rQWNT/Bv5BfAYUmUESePEL5hPwu3i0sNbwxhwto0rlVuJeaBtp2nQZ/dh7iYUok8Vl1qHzILNaik
N9hemYRvUGlGXRvM0yGGjQMo9CkzHgIbMh5cqVhhrihMlTcc+dD0+EC9PBKfgW7Plu5OH/X+q69N
tVLqkUvjUbKVSPgvredloZOBlztHsRyDv+hG2rrmb22HnC3S5ZuWMCC5ACOApqmuP9/2dUueAbUv
xBETT9IVrDaHqp3oiOtfoGQReSnQM9IoYoB2Xmhvvt62teRXoQCHQB55+jWGM/Mdjic4IZdAlX6I
S3pv5+ykmQqddb8CZpTFRh6sjNtN3nPuXVHHm2SOMJcOYtjP9x6NzDwYHQWNmiI/JFa6y2sal4Hz
BTQVFZh83P3tRS75GQTZyMlQJgXkcRaf+Z6ko0At+hKMxRu0DDcNzVbGWZaWhL4OptemehvwgJ+X
NCCH7YUlyQW6t1Fn60evglam8ad2uk2qBf+Kicabiyl4CFLhPUT6PHueAE0ltKiMAPJ1GKTA4BZz
6DYf17A5S8/ARzOzJ4pSKcBcMQaX0btkZh1q8g5v5kqVZukEfjDyjn348A7yno5K+DBi9TvpPcjq
0S0gW5ha4cj/ts5KTWplSfOEa3Q7rcnaAdZE8GxpdNe5wz2Bh7l94pauMMSL7YmxEAX6uRkM4XLb
Hydqo4REQiegVD74FY0Av7ptaCG7QhcMLKioJUPXYT7oRsB2UnIPwt8aABDyb4aXycoODdkEGV5P
4N8AQfj/szgt/cP3gqgb7UkKi0Fbb3mFUXH+oJwfEGIPZbVPTegNgUL6ts3FM/JhlbPz7kq8/s0A
m7VdRKws8CC9uAFgU7zYtnkdSWX/axlnumHIjDE7OFFbzAf+B7S59CRNyQVv1ggl38QBboh8p9nv
2ytbPCgByhhTNQMqebMrNoguYSjFQri9dWMFCFrNfyRBuyXdCoboutSAFQEYivYK/CvKYHOn69i5
1QjlXjBCfSlre1f47tdaKmyi89jSYYP2cx5Okomgg0l3AbX+3F7qwtVDXQ8N4UkVCfHEzEVqTCaO
kRXuxRhAOVOIpIqGkQJCVWvj5rapBW8MU0AOAzcFyNS8vshYq/cV0teLq72Oap9IREbM3WeQUf33
8ShgVaZVTUN2KM7OH7PcDeo28xsX9GJOlBI/hsjeTvPIURDAFnK2OquyuI/YRfT00QBBff3zBTSM
LlHd2LkXmvlhro1fbU0/qcD5e3sPF81MbQI0qtBmn7swnQ8UBTLiXky71kLNML/1ptXtKtPh+//B
Eihw0fADeB0EvJ8XJPWatdVgupeWdqFHrG0weFu5ynS/tCBwkUytRRBNoDX12Qx0ulpe+SmAb317
aXVThBbg5Vthp8nu9oKMdyrOWYSDq2ZBewpwgWsd+AmMp2eOdC6ND17yQfP6CC1/I8ySBpDTsyNE
BJVmDWXLtG42tZuhCB5Ueag1/K3QRfUK3KeqQ7NrjD1m4sCf5RQNcHeG/VCzRN4jUFNbra6y2KWF
jJJc8jFETb+LHLtyYvyqt4EZaEwbjXhKRKVigGzLO1n3/C5Lczdsg8bduXYSHNOaoAICtYQI+AfM
R4KTuj4nWmB9MUkKkGVSDBFos8CwSEZnR8wuvZAKck6D7JINmGyb2OkrsUkg6hAlAC49gordvauB
HAob3RYxB/NX6DpVGY12P54SKn+V0K8Ams9LDhIouqjFewx4nA4tZFuxA4Y6vIgbk6ht0gQ7XuvW
qRMtlK1r8TWRutqpCi3gxKH+vQ9Iwi4Fw3UEYJq6T3LW8bBMgH2jyX60txQdu8qo7x1k01kIzGS5
yTAahXTF9w4clfM9mqNiRwEYuDf4qF8Gzx4eikYGX8HHbt63iaNvNE0vwZbP9NBWln4oXOW9lQQL
Yo01HlIgHeIcMrkHqB2/o+2Cr6yBUjpAqe0uLwnf+oCARJ7gxh3+aQwt1idRz0G+n1tdCcyilYRw
GElo+S1AvQnoxmk3qVTbk1yghxDcI1B0weUpI6OiXWwAjf63Vx6000jmRrqV+YcCk7QnUTv2AcSV
8uwqwA0ScFoc6wZjxsSm2p4JabywVO9wsCylQMjvG89l3pCVp2bJ+6JqCCoeeMbrdrqkpM8zN3dQ
1K6+u5KMEanUEJJMf3GaFgEKTVbCrYX4AM0QUEIBOADw3bxLKx2f20XrQs47HTdl/qz1b0JBApFh
rlj+4u3qwM8VIBdO/6PBWRBkpY6taYBeAUl5aYrvyvpVknOW7h3rAQWxsNXHSKyhTRayGJBQ4RJO
VW1AkGZBUEZ7jHU5BJosZhcL+OR/lW3DtCpgl8gm8OegYHHVu2cJhEAUTvdFWH8MAjX4EQy97tq4
zTvZ4dw5Oq6BfseE93fmX0uZPaIUYFourHS0LRTYq33DQTyh9dUv1ff2PYSjrdfcdmk0gMMucqTe
xHlDAbFhHo+xgvaBFp3/76kBAjHMiKMihYbMvCvOmZOXik0/q/b+AuKQHKFdQzcWmGxXgkt76bwi
ukSjFaNA6BrMGhQJKlosHUf/AlGROk4lUNtQSHnV+9yM9Mz7A2hrEROzgPQfKJKAgKFs15V0mvcG
FcsY2MnZ7aEagEooiBKzKts2xqgdM4R3KCqDrUYMLNgWBYOApk+t0KsbFPKoW6GQEqioygrjruIY
zUHNxL1P3NbdBZlKNgCfli8ZhvI3rqb1WzvZ60XnYOwWtaa4Lyv8O7IYFGeYAnYLsDKUdBRKI8re
wJMB5adjsN8GXh6uR8D/t2Aw8xvM+d1+X1e2bz6I5irTGnJi+BdPOhikJq9SQJzPNZPQd71dM4jI
KMH1etvoUvgw8WRBdBpR0RVqp7Iqt8PQBoyK4Tjw6sWt3a8JBRXHbTuL1/yDnWnxH/KrINFrVY6A
kkmkwUOWhTYUDm+bWEg6IOL731Jmx88McoyRILi7YKLfzO9bB6fcfkoRAty2s7Jl77NKH5biATRc
2g2WktQv4BbHi/hciS+3bbyHbVfe5L/FzNOKGnSWOeId/8IrjABl5dfc1ULTbs99m/1hpfuE1daY
U7T3zMpOlOqhU3Xx4PCVV295sXA+aNBhDm2eX2ltOSCHa/2L0PJIw2BDgXEgUKBsVta79PQA1jVB
lcE1jJLd5/PhqLRkuSb9i85ITDD+nFdOKAx7bw/W98ax/3QUQzejvPPG7O627aUlgsHdxuHB9O4V
+5fZVGNRBdy/uOVZlwVW+Fi2P27buGYTwSOE9wdj0XiIgPqenX9HC3jjdwMqTvWZat8Lv8d0197x
jjo7+2TTozAkg73swR3tnHp+UqwLe7mSq16zN8x+xeyK1AXA8mpE3UsvzrqiIU39SLM3rMIgqh+V
6ZtBMN+7knItXf0PS5/z7zNlAgsAH3rxiuoic/elzf2VK7m8MKDZ8MIiQ7kCNtRFagszpd6FKnap
6+He54xFdsUvGJ/75mT5TyRK4IUnv6npr+zqe+N9flenfBJUeFMddn5HUk8nrWNUCGF6q9ajDhS0
kTeS9s7v7X7v1jyLXD8pn/NsIBeIGbIN8PIlqEQxQmeSBKzlXPvdigRfgAkRZwlJ94YwvS3UZmWc
D16x4YH5cxgaF70gCJD0gUvBpavrL8J10G0FJnLLBl+FpLSaIpQmgG+3z6+1eElQTgdKBX1mDPd/
vp+l36KlnnrexWRwM/1ft9XKo5CuufdMbmwrWrCorzAwVo8VwquugWxcYVbIjoYA51krHkAjru2K
tBcPEkOPaEKMHsatWOZsaPt/ODuvHbmRZA0/EQF6c8uy7VRNqVtq9Q0hS+89n34/6pzdqWIRRWiA
uRhAkKIymSYy4jcNvOHBTSybcrN79EguNuiSivd975YHiffhBnyhsKFjWNzzrFIfLbR+7RAlgGfX
bbJdLhTKY6HRDIn1ofhslSvbd3EJUzZDbmciwsuz0cOvq8aSS/EUIAShaM1O/0sjqz9JKuWI/0WY
fsHZpRLUajpoEmmw2ATbJKq2QgKfLV1pUSyOAwUV3J2RpGO1XkbRfB/1QZxuT2ZevMhJdj8a8kqI
5a34T4x5+zPvJLlMG804ZdgLxY1O9U0ff5lomNp91J5UKdz1vXCftulu9NfY6Es5ALYD/x2gNavG
qbVqJSFb59Qj8ukpb4buZFQYEDa8vR+WJnLShwHpR1p9pfOFVjcI3igzT1Lpwm61EEsTopWrdzEG
muest6n3MsdvC7nv+XqrGBSQZFvPoB4KrbxGall61U730VTtmzL32YoQCxGeXeZbJ088WvJ3IDr4
rt+r5XiMvJWVsXSEnIWa8/l8GM0RhWHrNHhPkpHaVWPXyqd/8V0obIOSmrbUvBpWWGJmol1snQxx
eKZL8TzUhnM7xOKMYeQDYA/M5VWbz82lTtITF1JEAdEoii2WVxeLWynJxE1ZNvLBkJGSuB10ce4w
O6PITI0b6Mblxm212kuVeGJiIDbQag9Z+9CbK/f0n5xyfo9xMtAhYP4oWM7WglfXGjzhih5ISpms
sL6Xg/Q2aiBl6+yjUUeUZl1HNOsTFTlHEkqAYQpqvqOHLdBIdU55S8TorlbC1i7U4tE3f/ttABJa
Wbvul3YG8KpJLZ0eEffR5WyQRw1lrtTWKczG4rtV1PG+CE357vacL73HzqNM3+TsSE5UMwNXwHRo
vmo3owFP79kaj2mMooaOqMLK0l08OAEzAceXpmRinkZ0ZCgFSDTyUFcuuDiBpugIJ259zYD0HAHR
N+Oqekgh1R8kuTDvmO3y5faYlxb3+W+YztezMVPgqsygbcyTVrcbORx9vqQ1eSzAVJSdWCu2t+Mt
rWs6fcBxELWkOjNf1xnqfkIemye1qHZpiCS4625LjJpuh1meW+rW5L945/LYvRxXLVIgaV3i9F76
wdMwcBfL7KG2lNhuFf+5yYxvWda/1662UatkZVKn5TjfV+ZZ8FknQKwhTmZWAPJhNJ/CMryzwmTl
PloCAtJ9gjeH1AQdh/kBERWqkEaIHp008dlKs+3o3nc94kunKKPinOzkptu5srWRdO9QS97m9vwu
XbtkvvJEh+BEnE+vZdYV73uiAynaK2Py27DK/ajBBoyLtZfx0kvxPNZsNiMdoHvWwvQvR+rKlE8P
tae+yOn4UtcoJHh9dpfnzd7oxcNYK9XKSrpesCizsD/xQWOcVzUuKk5UZvqO7Cb/mdYdmkdHTfj1
t7NJDNJMA5z2hJeZvRX1Qc4QLmn1k+ILX1O5Rqo4exTk6qHQ85Uz7nq/T0IzogIOio7iFadVqDoo
zmpDSzHBL4ndPr73uWK3+YNiru31621wGWs2rCIbg7D16PDJ6cTkr7bampXi9Yl9GWF2gflodva+
zmjCyvGNbVrXm4rXB0VYvfm1WrNYGg/FCiSyuIhAb87OlDE2at/oQ/3UhtJj4VqHsVs5OJD8vzo6
IAwipcz5RIf7qiziCbzqanXwnvUMTsk+MpX0mMh5s625LqpNrzXanaeY4y6Ru/KlM1p/GwJ8ussr
sMCt5Y3PvVBodyJayM9pmvt7z4zUL2EQ9riM1cOBLdR9AdenfSS9iI6t5MbHXNFbexwBsxViFW7L
AGAd+g6ytoMwXOwiCmCfkJTmG7q+enB75BGLumjReo3bY5zK8dbUoScplW/u0soI9wpkUnsUI/8+
QpPfh5zdRPfYSn0tS/23QfSHSorF51ovobrJkbUDm/V1LMT6UMZhu/XLKH8UGnXc926kPkAA1lrb
LVrFrttsOMW97p20pIKNBzpkU1iqstf88Hs/VGCVMl/aeDlKIWrhCh+sIe0eIyuIdhRjWnpjUb63
OlHd4iaE5S5i5J8UmMB2ESOQkvWNa8uB7+8sN1SQtJTzj27jJxvIscZnV9CzvRvWCXxoTThkKKI9
5EWoo2PTy3eFob7lFLVoXJqqjQ6e51AlaDeCRzNTqkCxmKWUPKBh+93rJH+bVgKVymb8Za2p9F8f
zawgYFUT7wm9gXl/pWnBafolEgyhW9uZSD/V9Da4l9nR31NokEykimZMqoYUQuZoMQvJhKFXau9Z
DqWjFdLR9N2H3My3NJ1sIRS3VdI5pa5+i+rkyY3Fv+50XIafXQyN1zRBT73/WR/Mr6Mmf9b8+tC1
8soNsHRkwnGdEHGweq/8MI1aD1QVBf1nt9X2Vhw9AM4H2Ao/aagOqdT+9asJuMdEbISnTOlwfrHX
RiVpnaR5z4bv7xOYjW7lPcTGGhZp6V6bpKrA7oPsukLwe7Woo9+pe89qLzV2lvqP7KZT1+j723fb
0qGJwyGwTN60cE9nh2Yb+omCZqx7yszsh6rBxK8ldyUZWooxcSPBHZFWXnFOy1pOxMaqhJM8UDNX
YHXHK0/zhXwSVNM/If78+VmeLDWJWg4aDIRWz3U0r63WzpLo6NXWq1w0jl4a26Ya7vSe00dYE05a
2tIY+EzXNaLMV8XOKBxNLTBy99Qb8T6Mv+VUFOPhWziuzONiHAocWEdMlOR5co67odKIyQjzPx3o
57/i2GI3xkc1fbu9JhZAXGBXRGQkDMy8KRXPXgEYRFkmPX/hxN6SmVIkjlIBRWuoat5To0SI1OH1
iEBOXR3B1EvbtOvNI536YHv7l8gLGQRiQxQOJoca8E+zX5KpZaf0UJFOQ027UA70cZNpVrvRUuQg
w1iK34YOWX+0e/E20418U7ZueMgDUeOQd/2fNbfcvo888INVEYL3aOKDko9fzdIDQkX3ea9F0YBy
nuDt4rz5HVjaQ9Bqv5qoUZ/GSm62bRgkVDuxWLw9tIUNzsimzoqEOxdkq8sXkFrQPAxxazsJRgxo
Qdl5seGIaXa8HeZaqY9HABfOZGMKWRRxr8s4nZfHXSz4wslFGzHFSbZXKQNnivGcjNrGrFN0eQS7
RCsaOaSDajTPrWY+DDQ/PD2907VmI/jlwey7J8msEDoMjhLss9s/cuEIxzsHk4o/0lKoP1z+xrjU
uiEXJeE0NB9dEbBIvJXFgg60tk+Gj7djLa0oXJZo/sCcJauffsvZSaFHKqD/IPaeg9y1s+KHYOpb
Pzo0wWEQ5I2+ZqeyOP+8HHQ0TSfTi/klzPMdD1y5E05dr0lYHWDw4msKZM88BO4zgn1Iakt2Rsqi
j65h1nAVjXjr1e4bTwQPjUvF3SWTQazuxu6PPoYYkSdqa3eGUO+VojUeUL/xPt2epKXFCTNnuhPQ
40B0+3KSCu4ZuYstDgDz1UOBSYEkgxrb7naUhfNM4uGGqshETr2i+NamVuh9mkLKq1AQJLVOUFqG
kO2WiQQkAS232/GWlhkPEs4S3orT3Xo5qjH2OrK/TDgJtGtyaimd9TuOPtQFFGpxZZktx+LpP8nM
czHMlhnyh4lVZYxNmBLUBjvDpNlmyNjkkmCjqGjfHtrSqgYE/r9w05+frepYzeRcixnaGGq2Jx0s
+DiG9bmWnaCUoZD8/YblWAHhOz29p7f3ZTgNebISRqV7wgjqKHjBe+sqh04IdmUVHPJ4XMm5pOnf
u6zYACYGx0N+QiprzLE8Ri0qlTRRK4ZK/SkbW7T4xoPWctDv2Ld+ZKNDvBE6fScm1ic5LN7FpLU1
KebgNj73XfdY5PnRFYOV2sfCrE8gZ0QMOMOhPk6Jz9ms60Mvi0HG7TS6+xYT27i4F9rGjnz/2HvJ
BrjuymdeWFUXAad9exZQGsI2ArjonkwB2avIuk9Txm1xSw3DdhSklc+8gHogHCWkP46V/MOz7wwU
0E0j1HBOQ6sNtL+aJ2VM92L1ruOKbRcbZegOitse81E9RHISknnpK4fE4hzDplUwwCERmG+kQah9
U8XWFqUI11aFD01/aPO9Xp8s60ucrpx7i+sMPgVVTrAVV5lcmSMQB/iLdS2mWzXWdqb06PU/M7x0
XaD5iblx9ZWkTl38ppODEKShiaw7OymkFifGJivdk69/zHqghDqilDW8FFWyjdox+jc8UgXVt/m7
qOlZdgvQMEefvpKyjZBWm+gPkYWMcHyKDHFreZ1Nh/ZDaOqHrD/WZblBOHNTabLdu0ehkzehitXZ
QyAOHIDg4epTFsN1cA+m9iEkQ/e6D0HwTXOPWnSny98E68ug3Y3FnU/z+/apJS19XJYXSkxUKpmA
2XrGI5jEDWbyyevfq3aXDKcUeTLDH21p/KEPqd1IR1lvnwXtQ9qFoOt93qzDTrZ6EJe4kIghskZr
ujXy0heZfhJaz380g2f3hKvGgy4l8J50D4nRets3XyzTtcHYwyRUdsMImVLa52Dd8ndF5qBFUFct
vgrAMTVt3Knhd69CGBRs2Ng7LcY0aop82aQq+tsNH61M3brF2it4ARDA79VIali1E5J+tlVrtzCa
MNQsOlKNnYb5zmfJFN7vtBu3snQvdJ9TtSZ5/lLnTxmQv0jZtbz2ZP+giPtEDXk6K3aVvGt6arvu
gyTEB5ijo/GSt4dWPVWZU1mfO/U49u9tHd/p6c+kgDYZmMfcv1tZFvL1cT89fC3AvZQu0BW8POZM
c0xrv3JVuh6S3fofhOo+iR6G0gHVQeL0uS5+qcEdVctoVaRxWnGzmwZEPbna5MeK085sRapV1CJL
XWinUFefrN4/aDpFC+Qjbg9x4Uk8AfeBcU3VmSt3BAP0hpUXpXYy5RAp1Mda+msfY+7L8wizu6n3
mrGtqgZ4tOp4WmWHypfbQ1jYu9Sx5AlhixMA1hyXH8lqBqX10kJHIkV9UvsGqI/5Gvb5C2zz7WB4
x16rkpULaenr8I5BhU4HpHz1HDQ6uZPakK/ThhXHcmWUn7IWRGnaqmuEwatQLD3Q19Pjk7uH2sjl
8EKdN1NQNLGD4GqZftbb/dissDnXQkzb4Ow2l/VMaNu8iB0/Hdo7eC+UQRs/PmWyudYmuTrSGA2I
wenJA3/vClYwelkaetioOGKHxnlXH8QwNGz43fDToWA1Xnq4vTqucvsp4ITLpypDBWuesUldoSEg
kkdOFHzxdcRrv5VVjBT38XaYpXFB3pj055DABst3OYUeMoxJ01iRQxeqxK492edmBdis+0E2fNRq
4/fteEufDHYPsG3Sg+uecDEqnedaeuRUg17boh+9VJ56ymX1b2unTB8gEB6MHIH0QmerLwaULVnj
GDkx/MMS+ZX8R1F/uT2Wqw08izFbfqEX+GroipFDjv8TZ9ovo6Lf0+eiVYOTgZd9gOe8pnixHBNt
DfiqlAPnt9RInW7IejXiJA/syv+kd/m2Vt4p3Kntg1mtFdsXPxeSD/8fbo59EuAVQ1hRIqdrvW0y
orXbFhtvbVEsrXVaj7i6gnpDn2d2XXXm4EpoWeROVBn+R9UbtS9h4SPi/BK4nIW3v9piMMBMtHUn
2bt5EXDQUi/m5QXdqyy3mUqNMwvuJuli9JhXLqmlUNglU3dDt1KmTX+5uWI1VwJc3XOnqTgmus9D
Budk/EEWeXtIS4uCDq7CjuLIvXorJ1rWRIoiZA6GItJeiERvI4za3gyln7ocfiKheRRrtf77ieTk
gKmH3C73vDW7IJuyV9ImLFMHS1hQHLUnPBpROdhWJgtbbwjllXh/VJAvUosJqjg1D/VJ8u6q8qQN
UqALrZ862NyFNJz6UNh09DQ2dPZMI38ufWEXZh3ywtZrnQg7LCNPcTRoqExUUVc8yxqVzjyQQrzk
5OYlG6GiNSbCDbbcevkndrs02oMZK3fE6W09RyUnbxPxMVe0YJsXurjL06C0df7KnZtiMK9XTfDg
+aG76csueq4KnX8rF8J0kwuYWEPyKEJ8Y0sf7Gi2wWVlG/O+10fYT7xUWjuO+5h017OOviiOj2Xr
CXe0q90tcxiecNJKpb3SwTuT3NCzKTO52LQUyXtnNtJJLKR3M3O/5oEwVHuYNvTVg0jcdYIBxcIw
K9RQEkNNIXKZvyXccT8rgijbVu8hh0KC/aLnuAPG8EscUfKteBvq0Bjc0S/vQkkZbF/ypHtU7N1v
ViTL4LhhUWyEKJA3sZpq90mMr4JewZuVQMN+SPpB2XZZ1GGulBhMT1eufP+Fswi4Cw0qxNAo1OjT
Lji77bEViyfbjtSJyl9J/u52H9z870/0ixCzg8iMJPSUdULkwTddCe5i62Cixd9btKO9feOvwUwW
Ni4YE/S0aBFMIgSzG8RPRjOVhSB1ICPY9QhIuAIUmbTbsj3l/g8hXHkYLE0hOSfql9z2VNVmt2Lp
YZaG+03odF2xM5vOkZoCAL9xuH0eLYXRwHdSsuVJTu3h8kv5jSX3lt9x+bZjfjCzqqK4Ebo7KJTi
v1gU56FmX6xw41DriyFyGPGz0fkwKu/G9uPt8Uwn2fzg0WjoUK2bZu1PBeJs5eU9gnLITEUOPLef
o4BOpCt1K3O2cFfgBUnHEoFjlJzmQF+tNtMk0tTE8RAtD8Z3KXoKuvuW7Xt7LAvfhnIUHwXQGAW3
+asj7MamdPHjc+Kht/GDhMVBZ2+lULwQBH4egEZE/bDPnuf+rV8riTEkiZOMHqJL6Ql60dHt5fe/
Hgth6LEBYIfFOW9FcL+hd64GieMrjUP5zO46+Zhrw/52mGkNzT4/z7Qp858kxq461h74xEQRvRKC
eGfLFmD5LtypEiLzJx0qvNt2thuvPG0WlsOE+hVZdTwQrwQnCrWR4jB2c8eKh09tvhuCkOa1YKKH
t7s9uoXFTWWQs2ASt0AffZakqE2RqDpqqE4VlL+VintRTldKdAuD4e6czFbIE1Q4SZfnAWpfjV/D
fXc6v7qLhO6VXA//neBImr7yrRZGw7tJVZDRozl1hS8SgjLxgWRnjqpnlDvpFwjWsMYxXBzPpPqE
ej2i3fMkPDEaIdPdjPGoxW6sqvdKVfdNnezcPPn7dYD8MxY1Gotvar1cTp2MGUHkZ4ynSNvgQ1/J
v4TADZ7ryMMWSkGZ/PZiWLiQyLE46JhEGkrzxZBVQ9ujtpA5XZxKT2Nt+Bs5ai0kyRtjIzW1D1k7
MN9jJZDXOjALZwahSeywRuTkmL/YSqp/luUGuSNUb0Jfb43sYw3Z/vb4lpbHeZDZYveFETyyRhBd
gYXYfoxWOwyLw5CNKUWxJufOWQQD92x06MbMaVr9URvye/StAdOtFdoXP9RZmGmgZ1dS1JKZoz2R
UV3BLbM9jKTBfd8gUvdBlb4G/td/MW9I/EGXQOmMFOwyXIo8dCZKjKoL6g0oDluuPt2OsDigswiz
eXMzjVdEJWaOlJpHC+E9CaERYAe98ayaoR0kb7fjLX4nQDugaiifo2pyOSIUI0JPxE3MGeUQytf4
e+gKQOqusJJyTRt0dnlw1f4TZ5ZyBX2R5VrRZI4hZwMGWK2+k6qh2KR9AyzVqAVcubrk7+9fbsWp
UDUZJF21BbQexEld8iAMwUG2v7AbDdY0kRfHdRZiOiPPFmCejImARlvuZBm+X5oToGWo6z/96KcU
bm9/qqVQU6mI1zoy+PzPZajUxQoK+YvUaXxrI2fxk5tkWww3Kih3GDIkmrpySiytDdJkKhKo93Dy
zr6ZkgpirA5G6siZhE9KwKsSp7pojfWxFma2qXrOIsk3GJcg/+TdaivFD20tRVqcu7OhzLYVJZuh
KFWTGKh9Vah+abETtIVdI2qrr/m1L92L5/M2O5QED96xFzMgi2+jlp9RwN+2csa1uJJQLB3jWM7C
QYA/BMFvlvWLcoKuCQKijpxqDwCrHhXfXwmx9HEAVSioeGByf1W7MTx9oMDHGoiszFaG0yh8bqyV
ZGUtxvTnZ3tIG3Q19SWNjxPAHhsRvW5be1X5d+mrTOQuGQNrZJvmELCW0lSh633iSL1MH/RU1vlW
SX5ka5TapRNcn4wxpjQZXO60FM9Go/q91xt5ljkCnq1+fmzGd6W4b/12ayjeVq3W7vI/uc/8aOUD
Tf5BtDKM+cCAYMUAruPM6UNtfDAEbdyEQqlsxV4SDqGJlIDetq+uiBptLmvDDsWecNd2jWiXGe7E
UqEPm0FRSjDRQrYJZCu7dyEvrpxeSx8Z7UfAF9N7+Aogivhs1w21xWGSfo7k3B71N7lZOe8Xp/4s
xmyXj8DAvcRiP1RWfm/IHcrZ42smK/dFmG9lYEK2GkYrmJLFcSGwQcKmYmo4L24iEgZltCAzhR+9
Kdo7v/1OF+ZfnMSTqNl/g8xOlB5FemMYKNYin7hRhcAutNKuwpfbF8ziUCxN5MEFEecKjWMI0mSV
oDN92QMqL4dRJtlFAep2lKWjmAuZdv1UxeJxcrk/wrxQmm4wMsdqoTMFL252SKzSHooXP/55O9TS
gNjvQNYRb7XoAF+GMlItNiJXyZzaix89U95LnXcn+OYKfGea/fkG5Mk4PbTQLLTmPSrDxSdRb8fU
EdUccIEoPAum+f32UBYe39MrC1YkHV3+m50qVhYK+EsINKjy3517rHVrYwlI7aZ3Qe5vwRgUw8rC
XjgvLyJOm+3sHIsi8sWIiXN6xLci5anwAK7wkNTBe9we28Jngrw36YJaoPiuthD6wYkYRDTfagGt
43Bf4gucmCsX2eJwkA2eGm4Twm227JQk8UcDEzlH9t60JD8gsBhWiJNl3e5fjAYUN4IRIKxxE7qc
t6bkiZo1RuSowhdDB4FivtXF++0YS4OZEnaYH5Nm3/x1pWf4TpulOjWVwd4iKYLx5FaMcrsZVtad
vrC46YoiEEPth9bUH+3As2UghHU7lk0ZO5YaVM+F3rwXiZtmaDaE4LQwZnpG3vcUxMFecEIECoVY
22dcVhvXz4VjPUqYeElitLPqsbKLHCJNpI3pW+IOwbEb5eh3rPjF3kJ9FheWUrlvW284mKNQ7rRc
q7YG8mFHdPp6x63y1C67rj9Eghpu+cqtA4+oe2oBDGIe3Mk/s7gWHnSQkcD6KsX6IeaN2m/k1Gy2
StPI23Esut+1GpYbJR+6X+UoBq9eooU/vCyzjpkbSPcayv1bs4nbA1jr17BNIQB4o3cMBH08iJmv
7mv0PTatgC+inOF5Jbn0zuIoSH9h5DgJI0J29XQ92tP9XfOQvP7sMMb4e1ThaFHz6S+Xlk59KlUr
lpY7ZL9GTdrVZfyl86XHBAPw2yvsmngKTI96ywTe5e18tcQwyR6LWGoiJ5k8wiu/4tKhbb0pMxAM
XX3vZf1DX4rvg2s+xtF4gAr7JobRyrNxacRTkXYq+UzmBrMniBilpZjAu3fAdDp9EB7Flpxay6qj
CaL89pCvs4dpxP/Eki9nV+szlwYXTd5mLLHnrrf6eBeN9T4vP5olBN+1g+J6ZxGPxxU1QRk91vmR
3jWloTY5ffOkdfe5Jz22sn64PaTFEDzgWDZgDa4K0FJUWrWptaAnRPaB96vCk/d2hKUPBD4I+jVU
EhKU2bHqCaWcaS2tFBRgTjEWnVIYuXZghC+laazcs4uxKAFSrwfrxya4/ECdKFu4KruhE0LWvUtK
REVLo+q3rdGnW98q8pUq4NLsTaLYvBXIhq4arXpT6GGGMrqj9p6x9+AJ7hrZ7VaS1ut8CI8v7m4k
zuBokRtfjiqLJTUKmpQuUSqDO/6sFd/NcS9RkfOAhtz+WouxDNTgaOOwr7VZrKou9Vqr/YiCSNK+
6DyKNxpJcwabynUPqI0Z30dU7Vc28fRdLvMjRngWdbaxLO4LyU1C7ne/P04H/0ZXGmkjmkq2Mr7F
SHBTQN4uCdl6eHJEVegBC8m+pj1gte6jrK+UohdisMyRczAhNMBrmq1CcchEGD5F6OQd7uO1+CUf
4ifZa1bSr6UDmB4ba4KWKJWd+WHfD0k1yvhnOKDKhsdYFj5ZkpbsSy4s4KPc90affS8FTXvS266l
k16niLbH+mMOb3nNvnJhK7BoQDhQw6NKOH9jpsJQmF2vBk4PqKHtcRbu3Nfba3Ph+AWVTQ1yeiNe
l7eGrpSKQbACJ1Y+67q/jUX14FePRWhtJTx98zVJmaXvSDptTeIRYMvmNX4/1+M2NRJOE7f8mGjl
B+yHjmgmvt0e1sKhBZdc5H6iQLNQRIM729QAYJzSLY9eK777mXtnAegNGvXr7VCLHwkFKIyTgBpS
Jbw8SYrYQKYsZwZRzs22g6CQrIextbLH1qJMAz5LCJO6LbPKNAJnNLDJFPtnLfNWDvqlEJNmINkr
hcerhyiPx7Du8X1x2lHYtwijwVtaAcZdcxMVoEIgADh4oSWA1L8cRplXQ4z9pe/4UrHNEmsTVdJG
QFg+i/uT7guQ+Zr+F4r3T57av+b52oNuaX/T4YEeAAZhgc3KVo3roSk8x4vkk9Y+5/X3VGhQuOwi
u4bwHiraIa2lHQbUe92TPkXSv/iS579gTnbtNdEt1JRfUOnqs5i5r21grRz9y6OcvDPJJSEOzmmD
eoD0EGwFzxESK/0qG0if9oPUHgWzFh7RbvQOqkYWnRkuICaLxN1HmAYkPAigSCnL3e0dsrDnyWap
iU59PdxPZvdfl2dyKfaa79TSc5y8acUvL1t5Z15TiBUTvjovdNCCdJLnav4ZguhcQmngsEd+UoL7
4WNVHtW/6qLZIzD1gC/5qxLJje3X6JffHt/CxkG7DAYxZvM83ud3hhk1aV0JbeCgW+5uIqXHaz1O
1voCa1GmPz87AepQVdK8IwqKbLZKFb1ZpSEsXAYMZCJXUnLWeXhehkC1M7MM7Al54BYV2t+DEHzC
Fad8GEc/Og65NJwspIO3itGvvXwWDmyABni3UdEh8ZvXbwt1DC2U3QNHKJp7va/vY3N8kbv21RvU
vzXGmZbKWahpFs4m0u1p9aYVoWiAuXbb+PkHGS3UjSmG/t/n6awKyAg0wyaa8GxC3QDustWMgTMo
hzjrP5jKoxQ3m6JaEwJYmr7zQLNkTxFHtcxMApXxq4s6tlB9rNMeCNla3XtpLwNsppz8f6ags8mj
KpJL4ZD7TqNJ3tYYvfy197TuUS8BkN3eVounGLBca4Ig0AeZF3nzIa/CHLNTZ6gEfL9SGnB9hPmj
4dZ9DrBQsn1MSHo92JLKt1stxHEsj0T9l9I1a3ZUi+Oebi3MQmitz7dGlIYtgpKm5+i9+SDFCG62
7taPV16Oi5/RgO4tk07wVLAul6af5KmPC5XviFn9wwyzwzBav6KCik5drWS6iwNCnA4iBjgfcP6X
oSapMK0zQ9+RAI3vumLIT41WYC4IfXjlfFw6Vqan6gTVnZDWs0t/ENAtHwK+I2pC/amK6QpoxbNW
6cPW6yX5qfQKdauUxbCWbUyrfvYEggEJvmgqCk4FnMsxWriEoSrY+/Ro0ufctxCI1+w6HuwhB7hO
nSs2cNcwEIHd4FmB62y5dwecFW6v46WPSpcIITrg5SgPzZr9uVsarmzGidM3h6yD2apjJjfcKV24
smEWA6GlQveDAxQhqsvh8pAcSkyJEif220NVvKGNa0v1ZySvbg9oaelgkDIJBEvsT212BnhyJAwt
HniOAtXPpS5Hf1+gmXA7ytJo0ONg/+P/NpF5ZqPpsxIb2y5xcHWySw11//5biKhWKvy8HWhxOCau
odOhNnkBXwZyqeiWelHFTiM1OJOWyYdMqd8bLVrJUZbiEAOWAe9LkqzZNgiDXrF6A05SOlbkXopX
2IqVHcaker09oMWD8zzS7ANR/m1LS+pjR1KKPX4FNlIVj52AVWis3QWBvtU9cY+1wKdR1+w8Dl7V
TPp0+zcsZSvT64vVSBXMnFeNvCqsICGOsYMowjvgvGdUUfe3Q/x5/s63N9hl+U9Pa6rpXX44CUmo
dAjSxLEK7UUtRjQwgm1XMLwo23C2ATdQK9vo+keFnkPUW/dJFt4BY9ve/iGLH5Z8aZLgoZY0P7XN
cJQTC+yfk8lFva2EAt0HE66r/y8KLdQsqQ5PnTWuxNkGj5IoCJqGDd71UfiSaoG3R3fDS2y3geF6
e1DTaryaXEC6EyCOiukc91KGjd6msgckOB9/Gvm9BZgxSe+VUdt1Vb27HWxxBk2qVaRmqJ3MC86S
5dU9jKmU1XICbmNjIhoba+yla9X4P/86dysXEboOc0VW6BIYtidV6tQq2jtWNp401zyYQYiJRbtX
0THL7cHGKFeVt/IoPKF2ho2Rf6zwhF45qqczZT67GuDkqf9GiWcuSoiuXt6B2QRVFAMnwnmz3vjK
mO8lMzW3htEmiCwX6AOl1ivY2TV5qqVvOzGkISIhFHpVTEsQk/FSqUgdM66P1iB9LTI0NQZyu12P
rwksxjWxkKUPTLWHBz/NWvXqiRSKXRu5FcDvQXhM8grnwTdV/vb3iwictGWRzuB9o08Xyllej8Gh
4MeY/znIuRyKOjl0ovRhjNdUjZayGWjamKqhIWZSN7sME7gSGZNlAS+XvlpItLveL7Fqbd94a/TE
bqS1Pu3SSYr+Mo9aSv1QWmfXU5KYyHOqZuQYBZwfzMbzYlxZjSsh5iUJah1j5Jm0uVO/Tu6Gvog/
yL7XrURZfKOj6k+JjAIMm3x2AbKLhlIsaStpQWJ8Hdw+OAqBkKDq13bHPnKjQ5v40h0CxC4NjUDd
p80Qr7VOllaiwZuCPScBU53fwl4LK7jWW25hYUQ7MX2LMP9L435lsEsbnDLnBFelcnvlXxQrGSRn
DL+cVn00wekDd960VN45Unzh0QpxLJJW7sOlhOk85Gz9e2Q4QWbRM665Ecys3yTlnZxZttIeb2+0
xYv3PNLsQ45qTeMsqWmEB8YxLaNjquq7Jgn3TaDdd1CY7BjfNhOqiiXUX9JU36am8NK44UqCv7Ru
KV6T6qAdSOVAudyKhmdgENmRUak9empxh8HZuDLWpRBATKihcd8uOKkUCFPmCQ1Z0F7+i+km7oNp
4LJ8e0aXzhS85KfbFug2gK3LgbQZ8uGDCWG4xyrJ917VkDrBU6Y91ohzGsLH29GWjv/JmkVFp5YO
xxzH4ImjV/UJHTZFxyY1b61jElt3fhQ/eZHyYMXtWiq/VPYFB/RPxGmWz45mS6g0TQ/ptg1h9dTm
ib9JxfIe22CQJ0nzgMbqXmh1e4CDaJuGisFdvaZWsvghocGaEFooD85TDK1VINNJBceo91GOf4wQ
JG/P6tLBAlbofwFm94JWR7UQlsxqkCCIjZfhXSPGPxR1DXy/tM0BAtJOxBhoomtdzmXcUwj0Bfp6
nihItjY2HyUsBZUo/qYG2vZfjIn2CTJ3bLGrJ4uZ+kYjIoXt8Ax8Mgb1JVCTraGkP2+HWVyQZ2Gm
7XG2PKLeHBK9Yuo03bV9T8YjElSfJ+yiKMUOYn872uKHOos2u1AlMRV6TWVQ/yHtynrk1LntL0IC
M5lXauyZ6k53OnlBORkwYIOZMb/+LiLdc7ooq1DyveSlpewytrf3sPZaM1cPa1koGZjSvRWw0HUr
kB08X1MHDyg4WCxPBkbjEafXT6W/0hPVeo1/F+IuBzhlLeoWKkDwTXZ3PzILOkjVthbuybbiJz8Z
XhqyhujWHj7wHmLyFpPeF6S0UObpgpKBGKKXBMWFuL9JTPc4dgAP1cXN9X3SnooPthbevWIUPV4B
W34cZGHFxm1bO/f9RG9yeOFeTWuRlnZxLtomKG64+HfhhQVtpTJrYO9Yf8sBEJFqU/sG6g5/UQiY
h3NmQCHmnZbEY37uAeTDENHVwTfTeLbl9z57u/7ttN4Og+pA94HfBXXL89NXJjbvk3kprUh+Qkpj
Vxru9+smNKcPqT2I28G3j7LvMkEEbiI2Dbzp8xjvDX4HgU5RW4fV4D43I33wC+NNZVCzuG5VE1ed
WZ338IOrKNG/8/wEWAM0sB6BHbvFWd04bgcO7ekXGY1vBtjqS7YGF9HcZhB0oTOKqUjIOi6/ZyHd
oec0x6QvvatlHoI12EPH8PraNOfPQXr/e0IaGLDldCygstAUyNDuB68NArgEIxPsqFK8kdUaHFhr
CjgHC1U8b57IPf+MqRhlRSD+dvJnnqki2Tbklzkm4UjWmIx0x2RmzqSovyLuX5INxnlWmwXrUjQM
ypPNvaPZYmRHBZjRkMaOZOkhG5qV06/bLew7lobS02XxaeJ2jxKATE8k49EYkLuhqV8HteYvdGEN
sKBAZyIRhMLLEuks6FD5ECYfT4Z7k7vuXjqPI9k0NQVf5G0ffErq9wl0q7az8ixrPCNoZZBGo5+K
bHcZ94oikEOW2wMwbDx0h+/cvhPGzVAcZbLigzW75xPwe8KNIMm8ILL2RW8XZpIMwNmfjO5OZWC4
m76SOqrUZ7OsNtcvgGbfYA1NCcy5wwUvCzS2gKZbb9j9SQTswci8qCnc17Ttd9fNaJwjTgXgq4ih
wEpMFpHaWLmTa/Rtf+K8DxV7C9ZQRJqvdmZgXucHJ5XFVCT+NAApW34yB7B38BYn/dEz+Y4Wd7JY
4yHQnIczewun2MYtG1xv7E+B4YeKIP3C24hfsM/bCBP217+eZpOA9ZrRc0D4gw5lsbgkgDoArcr+
ZA+PViu21fSWkLWKhMY/gW0c/SIwR9uX7TYiMOPj1KQ7xd62LzF94bjhXONUdI36QDPIA3Jl9IPB
V4fiysWAvcq5sCxB2hN1ekDXIPtXvRfxPzF5G/hrXodv7IjUxI/YT4NumLcHYMVNjte/6eVy8VaD
x2YmyUR90lpsoGwChvIna08OfgN3bjK2m1po6KwEjBdbh6cTNEdYKprRIB+az+2Hc+mhuy9I0ELm
ry7NPWQMyhD8ds69RHq94jgu7hhMzQR5gFdiQg7U8eemVMKZk1TSiFK/Y7vO6ss7XhhrPGW6BSEO
Bc0DoIGovi+esV7keTcgezzRbjwB1nLnD/bBavifHnkshmKyAHP9MwPD0kwKtVExpCSOELpFQT88
op4ZBoW74v4uTsFsBrzt7ozIIxc9E0mkbwjbiCN7rOEoho3bpo8Apm+mrFg5cLrtwbTRb3Y3RHAX
dDY1d+I+D5JTURTmCzcT59WNg7UZU60VwHHmMWeU/JZvv4OusldZdXLK1Eh3Qe972ykp4t0fXh58
tgC6MZCN8dDuXb6GgZWqvPXd5BSQX436puRXaX4di3/+2AroMIAZBzYGLClLLCaHPkHWUs4AMJrH
DzZtCxSOW27bbC02u3g95kjzg6X5q364pV065aMJLMqpgRYM4DinnqgsdHsg1dx0nxH/RUjy4/rq
LluGs1EUnwCLmynnlz1dSSerIbWfnNoxB8An8GYonCd3jWO4L6lBhrBRMtukVoE5RxPCyOVMwc05
GFU7ntb8T0Ph+edglhODECAWu4B+BFleCGY2yakMgLstnjHVGdrOFzv4dX3dGgcC2AzazMDKAb+8
TPmsVhFrhBzgyfJiEKWnwjqAYyXZFDJt99dNXWQu85I+mFo435ZTL+ilSk6TAiWuUsWmnDgYtYBB
4vW0maDXOk0QqO3rlXa99jxRFN7xoIINYHlyRSYVGRzDiHIXXMNTKn8h0ZlzjCeAzt9AX/yVoge+
soHaD4tCP+pU0N1Cpnt+iMcqK8TgyOSU2tVBDBIY+2obQ3v3+kfVuMxZe8ABmhR8hBfQElnawqk8
lpw4kNubSTXWY64gq9RVSoFaOaWH6/Z0mziXPpAGAtKI+un5ssqZycyb4GugLglaWxBWACWqyse+
ezDGXVbtCgvDiFU1rtXcdd8TTJy/6e7ADLAEKRQYdCSMW8nJLuIDU2keVh7Iip3kLz7o3MOegczQ
EFhCZhAIoKaQJ+xUQfq4Sr43/kPgQuTp0/XvqHkZsJj/zCxKLS1iPmOUBr4jM6Bky/NvULVaeU61
n2wuOs+fC+X7BTyAU3OwewrIVkvb3eQ/1Ghdi24N4qddyQcri2SiqnjXKTSwT3ZZqyifan5TULSw
r3+vtbUszl0TW5PsVYy1JKAUVdCV7UuEii3y6euG9MtBWxOuFxWwZQrmYBAQ6dG8/2NwGkz3YLFm
xR/p1oJZUHRtgAYGT/RiLVXuZ1MDpGxEEfGEVlOIHRvUkz8Sc+UE6BaDnin1fq8FGeX5bYWiDGVg
UYgjnrAXEE1FKiErDkG7GMxnzJNe6OMvF8M6OAOjLeNI1CrYNo76MdgqucMA2Joopc7VIcj1Z2z+
zG69uDL5jBonksVR03Bw95PaPZSQnlRwrhuPU7ryXOkWhmceHW70nfEKL3apHnlvdzU8az3uWwFp
SO/YI/u/ftp0RoDbwdgQJHRAdbJ4ExWibSDnkuTU5QXZiLipds7ojaHbFXT3v5laPEi+MnI3LtPk
ZMLR+BwA+J9meXPdhu684ZWdxVAgUQKU1/l5k73tikl6GM4NzE3WpZtyTfVZdwg+WlgcAi+pLZKM
eMunfD8O1iad5A4qDxt7XPEDup3B/QQvwZwrXjysQ+f2kK12kYtIYxtP5JG3r2W6BsnRhSaYmwGi
Cakvor35V3wMdbGENk0LhCaFhOYHVOy8Q+JDX0cpo8ECmTrwtB+AeRioWGkea1eIrAFE0IBLXryo
eQbp16HOjUj6HrCZpRnf8qy0j6KJ+cpd0u3aTOgz81chdFgy4kO/URa9nIzIHd3tYL47Xr9N8y84
Ln9+n5AGU1TskEhi2HDx5JHJGjETAqoFhblrY1KbeLKfyuHH9WM+H7Iz8BII4z9aWTx5A8DzpnIM
H5g++00EYl9CJjANSr5JxABu/2FlVVp7oK1ArwSEEhcImMoE4Lv2ShrFbrwPOjCD93lYzGh9SGbf
kBa1oesL1NxjxHcg4AErIYC7y2EE1zfsgrGaRn42fFOB2Jqq+nzdhOb0wbNh8HSe0UFXYeFeK9yv
lk6lH/nxA2Ev4PjpqxU8lO6zYYh2fpZQvL2o8TfxMKmsyILIM8osLLj1aDBMdXSO+Oz6cY98ao3h
9XedankyPpqcP+yH+9wQuwItRxpEQzccDN4cErfcMUEfBzSCLIYuf0YPLGvfur55MqdxN0j+7Cl2
nxF+44L7F5MFKzHAJeoIpxXjjRYQIuD3wwFa/KaRTTbYaeDJhuRFGulpEPku68VtG0/bsZc/LTAN
oAcybG1mr9wUjX8jLjIv+DcfL9wyah9hKsa4aRDZAB0dHC9uNy3h8sDqBFPNAkLEEtqqmBZco665
bE3Mq8b/DMwYrENX5HzVGc8p9WIjiCC85NxPyNGPYyPMhxSkpfd95WZQl8nZPXi05bMAo8CuRT/l
BqCen9fP+WV5df4hUJrAOUSxHd7v/IeMnp+2aZ3HkZeCNaPOGydMJgnd2ExZx9TP+6+i4nnoDXH3
VDesvi9qzJ4W4A37FDekhFgUCK1jOVYHC9s4hqw2qgeMz+Xv13+odqs+/M7FhewsCbB5GgcR6tEM
DFJShSXe8tdWYaZLth47DI3pbgNWru2VzhV8/EKLS2NVoLevujSOWpBYU3bLMRdh5Nvry5v/k4ub
iS1HbAIGXqAXz7ch9yGvObAkiGrb2QfQFR/TtVxcv45/TSyBKYNMugLRAo2GKX8TaP9aUFoYhtWg
QWcHXEmI68G0inr2/PcPTqYYqOF5LQuiPnkGzjysRmefdD///HvBM2PwGt3RSy2pjHQOnyx4sgJC
f3Y+03A/X7egO3AgEMOtQLIFoZzFW+0HReHWPKCYAfXB7yHDLPhqdT+AJd/hkG38dHfdnvazIUMB
TgTSAxdTmFngxHE2mEHEqePuMIYtESHUwH35GV/zufNlWZ42IOb+tbW49NCmTGRtDUE0OvSny4J7
TLw9OIGCdpFEc8M9DQ04zmMSDqV5nOUDVU+i0Sd/HnfNkxbwPxYUHJHGnJ+UnjUgp1cKmwiWmDp0
uO1+h0gAUJgyF98nK1sTgP/9bF8sHIPnCJC8eQZngfopkrTNM7AqRU3nDzdARrxNklgbYF35Q5/z
cmc2udrWlee+QhHSvuFgssQUHVCuPeb8o5T1xazK1B/ZJLqDA5GhfWN3s2JqMGyC1nX2Q87ibdlX
5B7OsgzRQmPH6wdFFzfMbTdwG86jU8voJ2sN1daTH0e5nR1s7+i6R9esdtAYwNDbilvSRMZ4l/+z
NV+SD3fZGiDSg+5XHCWlL5+pxeNjpxL2g7Ky3ci+Wptq0NW5iQ8aEzrjA2ah+XODtBkt4A+dODLS
RL14ZZvfKx8UrwMe041ds2/9FHsPhnL9iPoF/UcZppmEwrT6E1gL1qZedT4A4RmwQCCURLtz8ehM
tMxat2JGxIzyaxVD5UsWu7YEWSbYd8JayF9pvAYe0NpEsdsDxGl+dhYvgd+TopUtPvlg3LN62zmf
ZSU2Ro9I/ltl/jGTJZ5/TPSaKAMjxwJV4vn3lqjsJH6Mw2RP0US+Z30WUvI3jxtFD9CD3jGknOni
BcXclsRbk8URG+1fNPWfUIVbOag67/nRxPz3Dwe1GoYsFglMKOspcG+T4eB00fV7t2ZivpcfTCSd
nWa+n8QRuj+3SRN/nQrz0TfpSt6rDQ3pLLeO+ZPZOS4OQIfNB+WAjKO6KB6ZI8MKPHP9OL7gpWrD
iuKx6ybxs5vGbdI1Gy6tlZdP52A+/ABv4SRH6RpAiuEHiAJ5SVLdjYV7PxT2C0/GLUSQ14qnuthn
HgAFFyGw4hcMHXkAwEIJ4SdotPh7DkS18tYUunSXCggnJBgz4w4y1fO9m0DiCekUChOpxxHRZvYr
Kmtkb/qtdZt0eXtEtplt+woQsuunZt6t5YuDgTDcMIQSwDYvLNvczwSjiB6LPntHeejkZPZWjkDo
5OUuUIJsDH8Ki2YNe6/z3CiroqyBObTgYqq1ae3J9rsJtdVc9Udu2HBaeMcwjm2Ymzpu6r94yxGH
YWQDhRQPBcPzL2y18NxZijQutT8l6S8WPPLkUy1fr39N3dEMoIoCrBM6HRCQOLfi91bG+UBohKbg
zoIjHsqnoXzNKhFa1goFlfYiYhAFUQJGsFEGW2xdPfo2nto5AjSTmzK3tiRtbwHXe21K45kGw53l
iGcr771t2ZJ3s1gbA9MdnY/2F1Fa3di8xbmiUd/KkNNXMR2C2g/7/lFCVJkNp0H9uP55f1N9LE8r
JrHnkUJkhAitz79vjA1M24LTyDCrFArANfA9STmlz9AFcX4ERMRPVtYjH5RpzB5aX02Hpo4zlEjy
DvK07L1XQw4WOrt68pC67nqZTU+CxZia4OxzCZamA9QRasSZw7gCntEeDYD8ZlASwAzL+ntfBVDq
9hMauV21RwXsMMSQeS0PDgb4AIsPr38pnc/CUwbcPWjHQaC8eG9YaVdWzwsaVYF9E9fNK+YXvl83
obvBH03Mf//w3jQEGmSVn9LIiSEWxb8jHNw48V07frpuR/euBYi1IJPieXMF79xO0oHAHMwCsGP4
2YZ7rnGos2LcycDgN9dNafcIGAYwNGCDAG85N5XZfWugfEAjIpsH2Yk9AqzbnrPnSfGbflwj+rsc
hEJ0gzlADG+B4wNUUwt7rlGbbtrWcPudyn8qVNU2pQ+pqHA0B+NgtQG5nZATT+ikYpKhaqGrWeQo
BIdVhjlB1kjo9drcXHEs2g+OtidwZC5+mrtwldwoG6/3UPibiLMHV8bek9t6bYhI572Ak8fQLuou
GCZdNohkWZDGmgLEydb45Gbsh43ZEI+DIzQ1QCqMFqgvmh24h56rwr4vpzWQpa6wh9YBeDKQpIP1
e6knRfp8rGTpoQzt0dC3H2yebZr2BVPSaJD2+8rFTG3hb0x/5cXV3Jszuwu3OZExkQYHz2Lpq3+C
Ur1Lix5HCAeGrZ2tcQtp9hKVM4A2MKULHMVyZnKqPYWpBFT0ZSJfXCg7K9dswsYUx+s3R7so5K0Q
dpyZHZYxGaASY6l81PQh1efdsEzV4cSmeOv4w1swZt7KRSWagAmoGxNzTDNfxQVfU1KRzu98AacA
3OMn12XJEyed9ewL2/qVTkG7nenkP7cVKNGnkpA6BFVW+oAiI7a3b6z6RnYpfaCpPWyz1E9uKmZ2
G2k0Qyhrp9sklTmGbZ37G9bUwz1zJ+s0OnUS9qJtNn4QB+9VgVAQmR3H50yt3fXvqdu3WSQT/QOQ
K1+gZAN7SoTX5jRKeyhcVfj1u9z/c8cKHSBMBqOZjmbP8gaWeGjjCgPjEYU+ThKMe1E9uQ1deYk0
PnVWGwJWYy5kX7CZ1mbcQZwko8jg6nBgzjFOnEdAJfcsT43Q8o2Vk6h1LDPObpZXQBt1+dBONHUa
MDvOhTHja5/aL14q78ZcnNREoLohGDx7HJq1sUsz55kHxcpDr3l6oUrwn/356H54F/Mizs0U3DjR
2Ha3fZ7cta6/MgGku20AEc70O4C6X5ArDEk71RZOeRQ3Bbk1AlK/jGWHqXUvpzc2G52Vb6pdElCY
NmCSGI5fepGU9L1jMfQhLPPRzYHgS9YElzWxJCJz4EaAGdHwSBI6kbasEEty81HEbwSEHCCYq6A5
qsr3YfqnW/uEOgeCFh3m/dHB1RBJGkFpjgKPXJGJPRLze2KI21LQMbRrKAG0eezuDPRbrl9r3Yf8
aHX++4ezEdQFE42BMvoorE/QpXrvJIpw121oPyWIv8FODKypu6TLK2InSwUwIJEzdZs8HiA/lIXG
9EW0p8557ppsq8aVUFDnrQioGUAHMUsWL0v3VdsMwJSaNEqy7J+gs15qM5hCFq9xCet8CZ5qTN1D
qQX0VvPfP3w+V6SOzNGMj4ZUfrddeVP0Odv4tvfTytADi6VjHq5/TO0xmTn55hm1ueh1blEiDcHZ
7NE79uMREORWbYOYpjubZWJjgkh2lyCK2ConrlZeAM0dBzUHlNUxvjDnOovsDhBxG2QDiR/1/XgA
BWk4Wu6uGAGwXXEmms0DSN9HJIZiN6Kxhb+q0WMdpoy4keMOUWXnnwaj/tTyteGBS/oUYLhRPsFk
GjoWl8+NAakNKZPBiaxJmI9jPAVfaMGbsHWqfiYmZ1t/8Op7WuDVs0VhAixsBQcoNKUH2lE4g9ou
DlXgjffBsDoCo/sICPuB5ABeaUa2n+8zWhqVOfmtEyUDfTEq8+iCXR489vEaSF9zhCEyMwPXMBQ1
T7SfGxLczGTsFU5kQ0IXRkIXaKwar7yVHnyypj6lO0Tgj0DzHjUWNDEWh2ji0A8USjgRMSJSF1sb
U4HUeZ3Iyx9fEyQKKCaCbWuGPiwuJqVF40Bh3o1I8MJ8ERLzYTJfc+e+NO4648t1Y7q9QmICjTDQ
TF4CMyXLS68KuBu5ydBvjBkZ7KYdaJsq/y8QgMjN/jO1iNVpbHoEQ9hulI0vjnyGvO6Ks9Yeh5kw
ei78XXo01OR6OtSBEw2cArxGVbrl0lQ3mW9B7qd3/fsZSLLi1LRGgzkYw0wlfMviDHqCdxRkYrjx
JtnGPNnlzi516H1bPLNs5WnQOFCQJeBNB4bbdgAiPz/vLjLpIm+oGxWk+OUwuSn84qavrTeHtt/U
UHyKK7KmTKw7IAj9MGMGkklYX5xGiE+oIRA4jRjk3VQissjR9ovt9VOoecpRS0MBHE8AwtslOLSI
RZEMletgyPBR9mnoremEad5xGMA4IyrtGJi/ILCz0tqfUD+NOnBNKGGERupv++ZX7z/2BfpMySEY
36+vicyl80V9DfkGksUZTzdPep3vlky7phMgUo0gjdw+TWPPblOWewfHAsWiK1HQ9DyAKKZsMjdT
7zV3Ne2ax7pUZMPy7Kf05RjlmAb22L5ETxqBYuwf5NAAbi7AYRgCT40Z7+s/WrsRM8fKXFizLkpd
Tp8VaGrCxyVVFmYCpTQHSh4rRnRXZu4Bz/U0xE7LISFiQhferzonmszPiuCm+kHYV/+QGn13q1+5
n7oVoaMPei/ArjDHtTi/DWciMUjqRoZMX2uoknNzDTSiexg+mlg8+oyNZms0sRPlNZnCoDf2zIMD
QCCwS3qxclV0pRZgFDD2jnlxGwCSxTNk2waPEyTxUdIk3qZUfGsb7R3Lit3Q2V8Nbj+kotqRIn3r
pmKlX6VdKVwBAjU8ubipiyM9CcMaahO2y7be1vXY7AyMe0WlYw17l6tqxeHpnA+yXHOuuEDwgi42
T7pO23I5+ShRW5Cdtw+DIsBmjCtnRAcVwJOBaU9UQEA7SRZ2rAmSMk6Gb8qFy10oFmYiqiblPUFZ
2snmArh9qAyzg+iP6bw3sZltA0/E4eAzY1OZgh8gYMz2fu4Pmxy4z60DkrV3r66zk+pG1L7KOL8t
FSR2kgrYWhvszl9KzuKb67dXtz1AtiEkQowF5uZFMy8Doo9ZvKFRUBknFnsvsSuPCWCnGVnrHqyZ
WpxC344NlgsJWKYoMXrmbicqoVaOBEn98xeLQmgCR4Eg5aJ6o4q+ApIRlZUuc28rDPyZ/q5r3Ycx
MVaCd93ziiTvX0vzmj9kRCAvts0RWklR034rCivsg+/UGbeYwQjt5kfGd9cXpvNMH80tDh2NWZkW
Dvov3CMg6Zod/PG6Be31+W9BS7ZbYCB7nzFYkMHr6H41Uyf0+Vp3RAfjAFnkv59tWfsVVU3rRgES
bDcjXir56jjTe0br+x5MpiZtXxxa/ZSxcYC20A7iTQ8lWWMR0C8UPh7PLEBGy+obB4ViS8noozIb
PGaVf0iC5Isc/liZGlkXZjD+NTPv6IcDkuTMdgBjQmEWNAV5QL47VrBHc3/lHGpXA0Gc31U++2JU
1wpGSajR+VGafC7TrzL5xdOVtoT2+qJo+1s2FV2TxdnLmF94rEcDjRkPbomJEhdYkOwT4Z+un0Bd
ARGjBP8ZWrwYuexajB6ilh2rels144bSeNP0TxUkHIn6DE7TtvPDBgxdak3YWXu/EGK4c58Lp2Lh
omyOUe0k8fEZY/+LzPrPkPhZucL65aElMFtxUbC3z0+E2zBp2Zx4UWJ+SRI2hoas2g20D3jopQ2A
vODQ8tWTKI2bHkJaI9CY1z+wLrBF7oGBazDIAY+xWGQszcKHGJwfDcSEDKLZy39awyk+l60/PBuB
2X0rpmTYZappwzSLp5WAQFuIwIWYgYyQo7qoZnJU9UkmpB9Zo3fLyvyAtv22jbuNRepPge8fFFPf
ZZL9sMfmBvjjU8b7Wyp6DFL3t6Kjv65/jvncLmNuIGmC38XVGVJ1vh/DkExdX8ZeNBldEmas7e+T
MhWRmTXquWGBc0iI/Ive/W8ZT0wZwfVcIMcwH11w4Ny8iID0COxlEsAWpwuzon+e+sncKVLuE6s7
svEv0DsQ2QCMBuBAEIAvxyqTgKZmPaGu1RZfW+c7Gq0eGuJecFTuik/SjRPAFOidkT3N4+CLbMaM
+TTxzvIin0shQ2GkdGupGljEtJHfJla94QnIQ1KZzW5gJr8FsyC/H9xGnrqh72/ajKljldpyowzl
7Sruna5vvc5rfviBy+DHY5nhkQ67oOzsti0RqhVNKL0/H5jEBltz79xDsrpM6njjmDGz4ZtBLPO1
ceLb2CvfY1CvXF+M7hzDp6B7HoDo8kLigKOL5BkeHrQAtAaikQDBq8fai79bxfBu13INM6XzlR/t
kfN747eB2xqjhcB+MrdQVX+Mq7Xqr3Z/gPTEmwMwLvph5yZ6ZafKhYR7JHMaeuU3z6o2xDlc/266
dw3MEzie4GOEXuLCHTo5WEGTtEHCIG9KiMuMRX2sMgO8q2vwBu1yMMuB9WCo9WKoXkztoIQ7oPNs
j9+lQjlw8l9QEl5Z0IqZJc04uN6ysaphxnJUVDnpEUnuzvbW3mnt/mMg5HfLaBYSON+ctMjHOsWE
dmTF48+El/eEOyutPO2Rnvk6ZjKwyxm/BIlCgowIcXwgNvlkh2DHlQzwDJrcOhgzuX4QNN8Nr6KN
ghWE/tCYmn/Nh1ANLDGWJedYXvAXXgwh6ZHWreHu1owsghszybueZyixEyYOznRQPfq+wUoQr9ka
gF2RlKLGiIh96XiFV1DSSGA7ArN/BVcbmPTZGpPfio2l74wTDCvWE2AUYxG/JK26p/n0en1DNIEK
JqV9RNAIlwCOXHiYCjLD0hKFF/Wy3EN17q5vhuexENveBsabTt8ARf6CeZ+Vd0tz6uAJZkyKB799
gW1ILcxqN9DcjcRg3iDzc0JMYj1YqtvbrD3ak1wBDuveydn1gBNulkhEy+n84FUsNzuDll4UC/Ls
kM+SfU/uPT5tK99jz7GZsNuWM6DVgg5zycKKhMj3MWQ2d8zh5rcuN8UNUGhrO6w7qmiW4jbgkkPM
dnHBSd1VkqBZExHvzoi/jFDOttkahF77saHU6EIpZEaAL2IEltlgxGkx228BHTOjqQ6TyV+nwn/D
Lty6rb1yNXRnCqhXVN3naiJGhM6/tapcI0OA5UYNF23YeHSbTs0XwAZ3xW89SOOnRXMXePq1KEDz
zCDm/c/w4msGQ4BclygU4sHDM+TdpnfBi0a+DzTeXr82upuJQWXcfBwlDFktlug1pO1VN9iR49d0
06CLeXBBsbQiQKRbDzJbH31n9EkvPqRFu8HifUkiiYRltP0bKggIKI1mC++2dhRnr7iI0VHKAd50
lpOaX5zzXcvQ7R2BtSVRo+wEkARQhdv+56orv4DN0w65B6GsGlnD9Q+pOyszrTfKzUD4XjLv5E4y
Ovloo60u7ypz2FEJrIKdfQPL4bCBwvO7HRh22HHw2163rNtC9PJmOJePavnSIwC6lQPkntiR2XWf
mAju8kmseB3d7UaWDanemWQTauXnn7RIIRPAKLOjojmCziiMjW3Hvlxfhm7bZqZc1EhnvYDlO4Qx
BVRog9JBjQUpVWgN4ruAFnFICq/4RUBVdeQYatzGJQhRrlvWrg5uC+cF+OyLt7woG9eWpmFHVjP2
XyWtxzcK7dKtJMMa16HW1O9OEVoFmAVfeDA+eYr4RuVEcV4+pFQcc4vdxmW2Un7Rm8E+AaUDXZ7l
FbAyvylHr0YHpH6o1G0Xf6PW6198NDAZItoG3AJYgfMjQY0ibcossKO+rN9cZzgGafyj6uj/ZuZ3
t+JDnDWhMhsPtWdHAtKr25JAWUhBSxqpIVuTHda9LmiV/f+KftchP5hqrLxLTZUA85B6FQmRThhH
4ZfOTjVdvjEFmhGDPa4l97qtAkoLRCKoYiH+mP/+warsVOqMwkTXf+LvQ1w92lzsXLBL/fl2fTSz
yI48KxHMLW0nUoaoPuWpk25dIYwvw2R1a6bmJGjpgIH0RP4KVwEh0EWSNFqmsG2WuBGqGk7Yp06/
b7K02VS+y7swTbLyXkxK7cuiKre0ib2NlMa4acBSiKhGASaQt/mxBUHibkwstwsH0+SHphvLDSnN
5paC9SvMvHYIJ79Lb72yOmUABz+ZWZ2Dv8aNjwkgQnsTM41bVXahyCXeAc+C26q9715KhwRthNZ8
xusHbaBh6DYDg3a7IQgJ09L86hqm8Y6Aj+wMppr7Ro1oVKLYDYS1A/QoCmJWmLum/eLGiRVmKUu3
TtG3N7Vbpnuzj9eydd3zibuMugg62O5F+7qs0rFxWgAPAjPY2jbmUyANYygAyvM1xVrdJUCijk7V
b03CpRfmWTBl3IfnKPv2HiCkSJZxAgIq96noKVRa3LURNd3rhQQX9U0AzKHEvTj/ndMmTWc4doRc
65vvqz2yjz+v3MzEUP+aWJz9IE3ivuc2Xi/L2irLfQ5G61hDMvP6FdM9YPOkOrJ10JMCnHV+k6cy
H42i8+0IVBBvrSVvp3o6eMIB3IBBghCTYSHP14AHms8HRlv0FGEZkceyIAmqSsj/etKOlEc3A03D
Ok5X4gvN6UNwMZefQQ4EycHFdS7HuDPKkdqRR4PvCWnNl84Wciek4eycwfJWYkXtilDtRYMCMdwF
y9bQNv3Y9UB3+Xa2i4m7rfqVaEa7oA8W5l/wweUO0KoLBg4LHYufCzc4dga7qztIBHXFHyuF4GVE
zAQUJCBXOBWLlmnuKYTwBLGFyuJviYfm7zjIz3TEBb5++uZ7snC6aGLj7IH0F7oyS9ADSJeGmsex
HQ2t/GnEFgvpZLNQkPqvLGGvcVlxZzEBef75wInaORCDdSKnad+cLN9RUaBxTleSr9/SCMsVzZQ2
6K6AWvgCjO6QqW5TbyBRO0LCTZlC3WH2yt1R2nRR2rrutig7MwyayX6206b75JqjCm281pBgqjOQ
O3t+hUS4Neg9NFTSY5bO5CNp3O+J247vnI7eZswaem/LGs0DaoDB2yb5xkpi+YLvmd+JCR7DSRt3
o+yKHds+xgQB1DDFnsROcRfnKKGGvsTkic8c7wiNjvoJg0L8LkhitlX5cWq7mxq4SZpsKd8C4HtI
Rr4dQeZlbMYk3hYevcuSynnAq4FMVsh6a2Iq45mBrm1TGmZ9Z9HePQHpn/zCQ0l3bpA1+zobpn2t
aLov+rIB/NEcNnLA89h5VboBUsj/pUo/hexdRkIiO2PrOM24s2PK96ghpc9+biRHbrV81/bmmoyS
7nqhwjdPgYO+DAjf8/MhEsdOJTLOCASyYW09U/ogiq95/un6gV8zswhAY1VNo61gprfq0CXPtv84
wsVaCVu5WZonMQAccyYRACYO6c/5ejCPWfgslSTKQI+mKnEoO+soKeZOyqkKZeweri9M5wChEwh2
cOjnQbd+8SJCxTet3MImGJlut6ObPjZZ9n+kfWmPnDgX7i9CMpuBr1Brr1SnO0nnC0onGVYbzG7/
+vuQe/VOFYUK9VyNZjRSpJzC6/E5z7JSK11qq01+nRB1h6UrbvpZDBDFmrYTjR7KlNqv0ejFW6cs
yVsx1sOmrGj+FQZ/dEMqq3rtNRkfeWXIIDO6aMMYUqA6Ses3Loj3CHZP+nZ7AJYGHLRcD+V1JFm4
eS4HvFa9GQ+Z0sPEzPepx9wNMbpHI6pHP6vYfVuvlgyWhhxCalBuAqBuYjlfRnQZcH1ajfct5WgW
Ox9JbgSf/yZQ6ODACO94QCxnlyhzvNZK4Q0camOYlT/02A0qtEyVddcNa2KoSxAuOM78G2yWidQD
HyXatgYMAeC6pUmIy2vCiPBltgFcvCQ7u+X8UGayQlULaC7dhI/b7Q9eGlL0sSb2nA7o5fw+6qlV
sdgoTYBdxD+d2T935ZpOw9I6AQgJWs7gP0LRfzZrSjB9hEW5gXdGdJDupiLOoeRvsj5pZA2asTym
6MfhNY3qJhQ8LpdI2UsI6hTMDCuj3SJJfgV1Zwfi5R49w4Pe9c8Z9HktyuIAneqVo26Je4qwaMJD
axJPens2oWPb5DQtkcGaIq9hOmLdt4m7N3DJZ5BbVk1u+3peAXnqau/GaFM/8eI9HlqjzyY2wu2Z
XR4K4NnQ+QBd+cpW0Ui6LlG4WkOa39Xodkc2jsH4AyjUTQSdNUPPN0n1mJKP23GXDnwLJWRwcEGg
h/TC5QzoZe5ZGrBMIc066g8ps/at1KGXQzSQbN12TUpiWj7z/ANvBgg5WihIYTtdxhPMUTVXhoGi
l71J4LLBYhL0+fb2Vy1FAWodKl3o+F4z4GRcMWOMmB22yQf8lALIXW10tXKlTFfU/FPgYzptEgPA
7vnQOVUdJ4A52mGSvSXVNmm20BLNsyFIR6jyVu3GBZrh9nctzRa6hwSMBhzhV7cmbrB0HL0e30Xw
+k4FauaJeVBD9q5Zxcp1tnTWnMWaNzGBScgkXup2mBMdakrpFlD121/zd4fNRxAKGFOdFVoeeOVd
LoZmdETBXIXi0MDpc8udwR+By7V9Q1NdBWOe7lfcV/ygIqJ8JmkcpEN2l9uPg2lBO2CAB0NABbOf
4FwLZqPRR1aAd0gt/FLqWWj3zHxuUIfcghuIekgqm23em3XrRzoybVy59JckTnJUSY+VKGWe7uRI
6feKgAkdM08GtiXLbW8K46Xqs96PjaoefKeMnjycDlVXBXG819p94ZDuTwJ9/5Oh0t+GXcdfE67z
rd2PUKmvYFvqFrK4R9KQ+4Mqh50xqt73cHcdSJQVK3t6afWDuA5oPpIRFM5ne4xlnTcIY0RZSsW2
XxhjARSR3BAzWdkBS8sRlxBFCXuymZ/fFVqFZM1GhT70QDx7MQu4K/RDlP1UcRy/ilr9B8YBuiq4
KvAPKGnzRzOoy7bULViIQOICftOtW2+HoS5X3khLXwXNx6ndAY7SVckBORRk6QHxCLUYhF3NSh7B
AtiTuHtAtX5zewssxkKFEqk9riKcv5c7wBwl1GZQwwy13q0DFCPYXapH9V4VPSpxBgQ1T7cDLq0N
QL8gga3jE64KAVmvDyO3RhvQPndTNxpgCfSYQTD4dphp517ubB1Ff0C6kAVPgvez79K1sR2KApSE
woydo9ehSZOgfSsV8NdF64736Th0m7oa7O3twAvgPkRG2wGVFfyAqyPSpoUACj6zUXDu9yWxgkFo
flQ7uM2a9oHB3gY7g/jQlPACvecfmvq8aB4iY4WgbOBMRb/5lUpMrcsGaoWkro4mblcfFnS7mrMv
kfi07zt465MqsoEWDzA6c31UUJITiyXo74zmEEzW51ms7zy15vl8fdVdhPFmBZeUETCYVGUBeVq0
zl7YEYMarM6/jgk3wjg1ctSCizY9qrKS/zh8TN5WpvV63eIXIJNGpgI+2nXmyzLxfylvkfHatV9B
bQIsEBQgn8YsYFIGcP/1UxQOMly+vb7raOI/ZWu6xgvLGmhlMBtsF6hNe05tKIUNuSgHmk0pbp7C
/FAH7Qc0HOE4BYWSfu2NvPDN4GICRoJFBMGm+XGn1dwujFx44PVEmyrac7faDZG2slWn5Tjbqrgs
YE43vY1BAJ1tVbflYKW6HTu5aX8EYzmw9DAtTsiuAqJ2K9M4/WW3gs1ybn0YLE1vW3bqyl8Yab8B
5MAUj6mM7ygad3GB6lovq6mC5De9t0Y2XDodgP3CYEJMB/XduUvPaGWsrFpYAhGxs6M3w32wBbDU
h0lypk2OlbW100drTXR+cYin4rWBwhvu5Wmiz2qjMFgyOwN+LqdMe+ypCiL+CnH7A4GszBivYGcW
Fg22BxBUkGW3rpFHdY1yczq6mEAAm/UWph0t7rD32/O4FATl0ClrgywcWtiXH1Sldi0zsG5OgFJt
suHNBQ8OadvtIEujdh5kujvPRk24DJb20iqgotUFZf67GT0kYL/SbE/dle9ZXBfnsWZnNpEerNZS
xHKVQKOLbDXUKME99yX0rZNO7lq3+2nEYhN7MtQKNKj+/751lgk7wN16VkaLk2zSIIdNRN0+VPU+
FgcrW9mD1ykHZNkty3Xg6YJtML8yihSoA2MwC6i5oIRqPtVOMOg7m66EuX4+XISZXxms0Esd1z6W
SGL4Xib81lh5oCwuQli9QaofTfmrp2RqaAlLhIExG3+0JjSL3A+DrPRNFmKAUgkm4tQnnMJcrkGz
ESXYgEVx6nkVOFDf4urVSz4NLJhsNP8NMttNwKsSAihGcSrLpzz9PRp35Vp3ZmmBIwZKHZCjg03X
HHReF9DvzUWF6cDzx+6+l9FdG99zvEw6+kGd95YcNLIhyfb2ul64MHFdIhFD/wTp7VxVoHWrtIkk
ZKzx9jDk0bGOzfCz9qpNCnxvo1YePgtpCqJNifTkJAN/qcvZQiW1YYWDgYSq+0HnP6zsqwfqcNX/
tvm3Irvj0X9ZHmcBZzM3SrdHkzwrTpCg3lbVz6Y5cjgb3h7DpTWI6qaNTu6UCNDZOZh71dSO7POT
PX7rk3et/OO2K827tRCz44c2YGxC8S8/qWYbezr0uo9t+h/SmUlHBA+rSbgKrc/L2TGp1BleJeLE
3WanS7Kp3HthtCujtXC84WiDJBZ0nSZqzWwN9FpUAUTc1LBy7TemdcjRj6nT3zBCuT0ri3E8aC+j
hgia8jzLT7RBjCVHWdTyar+Vnu+m3YbH0m+077cjLUwOyEI44ID0A59yDsI17ZZlUUfqk+D5psp+
pihFttxYGbeFAiRsvs7CzAZOjNxwk3bAB+nVJskyFM1KoAn7IDa3uewOEEn1B2H68vNOHpeBZ5tI
1hp8NqCkfipUHgz0iVmGz43jfxhEC148kBucsrDp6DhLJhxhx7RUmK66H+/6dNir8S2qVw7yhTsP
Xotg8aJCNzm8zLIIWCab3uhg7Q25PHp2sUGDcyW9Wwsx26k4Tc0u9RACjru/gI78baBy9emhQuVj
qpwagMZc0eNUanTMrRJxkllxqBv2ZEixs9y1pPjvY2n2FriIM5v3ojBQq8MNDhfpXN6hVfi77h0H
Ci3MfMidVD8qyJAHZps6W2kPkZ9HjvvYWs4fsyf2ScTEPkAdu39TcV76mcYh7CKsbDtQ549WZR0I
29Le1KTq7y3FimNtxX+yDm8LZWmvVAgraEw4YzSj+zXte5xGjvVFkczca8LxDtDWjF5VSYxHN06K
r5bO04A2HgT3bYmKvDTgSt4JHjgiiny9JmmQ6Z0XcE+Vh4TyeicS+M82sWsdJBMKPWV7DFDbjA8G
gCWbjtslqMpp8lpmeXNUDNZtyaBbXz0LVtdAkzmvRec0exjsdN96wbsgorTbxknt4U898pyAs3jv
6hV4ma4ef/NITNGPhrarb6EvhAbf9L9xZhXbMt0m5R1kJ/I7oPxtoHQ9GIWUFr/LCwEcF7j6/uhk
xLdHQ9t3xG62Zq11geQG4OCFACyws9bMxBZy+4u5n868s+1IY54pj2PuRfaHx1u41/gE1KJqOCbe
2r2zkIPgLfRXXwY786oiFDuNTkQWVSejMQIqT0L7ZqrMB3bpmHkP+hpMdGGHorCGxhmUlBaQ0pVn
wX/AsspTVjubTE+fsnYNd7gcAiVKQF8cIJRno8dUARESJ69Og1D9LrUybdfyzN3cPgcWbjjIUkO6
BtqZqC7NCwNJqmsd6UAFjJvW3qROCT/LFi4QZaQ94AmxEm1pRUDsA7gUoOSgBD77Jgs7NoXBCqLB
a0kZhxxSky05RSwLYA+4csQtBwPuGkUcEM7mAH0r5WZT1EV14uJYFG82spDYQ1NX1H7jrnLtp8Rm
ftChFvi/aNN0ni12zR1jOK4g2gAgSRIpP9Y2rfvuilNMvwj2HkOQtGc/b8/e0qpHgw2IEeDmIRU3
K+voyQDIzuCVJ4tDhKE/1h3zI0sL2vGQjntG6+B2vIUsBbU5eMBP998k/X35kTIyHKXLiJ8aFW81
+TBCht9Ya06vBJkDv9q4bjttRJCkIfdWnB0HTX8Ukfo8Og8giX8/Zq6OoIt2LCHhXZ6c8r3Pnxs1
+gKvozXVQGvKqeYrAy8W5Paok0/CgbNBS+JYw/VSnpilnENkwVlRoOYfcAFhf9sctb2yU21jQGkV
3S2R+tBLYP6YUv2upXV7ylqWHsy2Sx8Y1NuCLiHqfoRq6lZBf+OlZWYWjJVpBakkqLbDjnJjxG0R
lHDxeBtb29vzdFC+IQSuAFH9rNr0T9/xbD+MXrfViMs2sXDjoPZssSE2JI8qidIuip8uZEQNHuh4
i/m6MZysqJU+57XrN6xPVvjqC6JME8gPYo4A3qNqMT/vqjxmsV44/AQEHjBfLE32lUwhFZ1S4HXH
SA5Pel66W9GR96zPGVS46YkkWbGZDGx9nXPtCFxOsmHc/UIsK9+YXZxtNPBB7/u4e3OKcq2gsyCw
cfmbZ6823WCNrTObn4D22fNO++a1yX0k9G+elu5qsw94LX3PGg/AyTxkEWBmai3nXbomzodtvrq8
KG/giMFPRL1r2p0Jg+7P73k8SqDNiPfWNTiXei5rK6RGp1Lwja0eK/bS2Z/np+GvPgsyG8iyk64L
lAg/seFH1h0hxLXtxIOVlDugi1Y+aAETchlsNmSux4jhQWbxZMkfjXYPKZ4g177yccqT3krvmdjl
rrH+6aHeC/JRFu9uD+jijAGTjTsXCoxgPl2eB0qVrtW5FOeb85b3756z8kBZuvfQuUAHFYxj9Idn
l4KXFDH0S/D3V+5zr+4jCM9l5Vf4QIw9WxnKpfsHyHn0p5C5Q3lqNpJWZ5jcynH/OFPZtow3I3mN
h7tG/irbA7N/rAzcQmMBDCdoPEKiFFzB+UkqVJoDPYuJK6K29+lQGX2QwR/sgN8Gb4YRAILEBuNE
cZ7sRtNtNkgVBxirjxQMBq04eJqr+5AjSHfuwJI7CsPBXW67RQBcehFoSWUlfkdE9dpU9vBFp7jl
ssxznhoo87+QRryCXpJDKaf9sGXRvbIidV45hWUJntXjcdRTJ0jthgtI+rrlpou94VedZm3AiYj2
kkYw8W770q8rxV+ZMTSfh44gBwAfGb4cSEtRJbtcWuhB09bQOnFCqADsXcnfGu8tssqVeb9ewli7
gPaAbIa5gAThZZwyxf1V0iI9WcU/MWO+F3/6JX8ZYLaGR0fS2ot5epLpN1r909d1QNaAhQuE4CkI
ZBzABgY8ao5skJlMKk1oCRKAHi8TNKTyg6CPGT920RvDs7SFb6r3o0v+dPS35v3h6SHpdnndrBwI
U9Z0mSBMWHCYtWCzusggZ7tocAuuWqj+nIaE70RL/ByOB679s7O2nXOiJCzKl9s7aTpOryKi64iO
I1RgUbW9nL+uBAi7GUxEJHeuQt/F7wcIQX3/dBR0Gy2Cf8AaAkHxMgqxIpLj3YEccTAB6b73si/O
cGCdWEn0r08h+HeexZml3rqpuT2f3MoK7QfKM4HmnQyv3FAvRcLzwyhXMpXr8/Uy3OwRY7jxaHgx
whHzO8vCKNlL9g4R2MyUK9vsOhOeeMV4r1PgUa7xzHpbpxrnI7DGMd11uf0ClduDVq4JMV5/EMKg
MwwmM9DaOMYv56nKbKJU3uqwiOCHiLV7ra5+65B6HqCzJ5puZbkvfhVkH9FfB2j46mGrqlEyCZ+i
kGn9nZ1GvsuJT8iv24vvelHg/Q0lGPCmcUBdbW7bFBDVSLB56mS8z8Tw0jh1gZtB/Roi+54r9cVN
1m7e622FmJCXnuZqAqDPFnyS9B4IBgUJCasSX+UMtsjOb1MMh9rM154v12cwgk3Ki6hCQEZjvrvg
SiRjWXck5OPXiL0zoMBuj+DSPJ0HmG2rMtXdSqUI4Mr9MHlxa5ACXzOlWw6C7NKxoNWFbv3l2jPc
jCnaeiSUFt8I1QZKe7GazX/4EvQL4NCAyu0VrsR2DGFCnJeESZpSH/J+dA/UAEixULhYWdyLszJl
X8CMwm1lTuFAz8KIlXCx7Ej1JcnKL7ZerN3yf128Lo9vTD3AeKgKAdVx1f4wyTDkUPfE99AshngK
DrmEPAjRvGnQr3B0ZQVx3fwByaLykyQ99LQ8oGPiN+jHUVFtb4/u0idPWGYgBXDUYxIvp5BI6fRd
ZOthZibs4I4224jKWdNBWnhrTdrtOApR6kBHZl57SDQ7ixMzJWEKZ279C6f5PgEs13gy0vJhAkDY
bbTpizEo1XM/rLShl45IQJJgowuVFOi9zI5IFJ/LqtCVCvMRBis+utV1YGt593XE8bzrDcKPtin7
lZtm6TyBoqw+8bgINORm5RaOanPT6diBA4fyAmgA6tFukPOWrd3dIcXvViS0luJBh4Hg1QBsJHLe
y5lMJWQU67ghYaPTPWvdQ8OPBd1l0eHzK+Y8zmzTSzDS7FKK6bui7yqvD5BW/no7xNKEAUSKrW1N
6gTz3E7kEVWeLhUgkOXeTrJHm0SQTO7Hx8Kw78GKzlfu6sWxOws4/flZ/a9I9CxxCQLy5rvd30G7
fVPJ1976fKMYBxVKfWixTuDYOc04rdI0ttW0JoYqAGmxAjs7yz9uj97CqXweZK46BJRf7WQJgpSD
PoK/bW0r5nTgiq3BKJcDTY6FDoBMAMFdjlpGxyhn0yXmtYdG+x219/XwevtbFiYG6RMkVJBGQap4
vqhLHS4ymmYokIce6+Y7ZFryxAaa8OV2mIUvAUBzKvEBzjedhpdf0sBgQjbUUqEJw72UDY/tGG1F
vWbAvhQGXl64xv5ae8/Vs6jm5XHiZngTVMlOq/uQQUEW0PmVHboYBocOhbwVxm3O3JODg4J2N2DQ
emMvtX6XV+13aKSvQCuWDnVqgXwL5APUS1ARuRw1KOfkNeUxdo3nRX5kaDIwi/SIF/Yub8zWhzbh
gcf6kVYKlvflr9rwGr/L4i+3J2/htMDPwOyhcQTu5fygHWkiUU7JVFhAJ2wokifNZl+7jH4zowRv
MPn9drgFoA5I9VAJxzUO9Yor7ase4OQI4G8V2kNm7FSlZ7+72usPKbp+m0SM/VZ6qgjgElp8rzvQ
CcvIGtCUcUCSuv1TlnYHMn/0y3GgQIx1NgExFIKJNv2SSSK1hkCNjDywIvLAycLbkRawB/hoeMX/
xU1PlJ3LuZY22sBNYavQoGX3mMT5t1wbYQ2i8i7ZFxS4KPij0jtSW03QgrG76TRnzYBpIVdB6wLJ
GbCTkP+dc+vgJl45rNNVODbJ1nSrU2uuWS4tjuhZiOknnF0EfMg4b0wYOSO59OkIQ3dtU8c5NKTX
CpkLT5wJ+w6iEGAwkwDQZSQvQ9bVG6kM9aJCCexHWpCt0L+wOAZD+kXvT7cncCEcJhATB3IywfUw
/fn5h5kN+Nm8Rc4lmn1t1CDw9hvPfTXsHmojIuiNeHM74sJsIZUGElyfNCiQVF1GzPsK5gs2NCO5
+p2jbJCaa3XnxQiTuiKyV7wU50AinUPy0OWlE6rivdH+eNXnM6rJm+N/f/9sMVSi02nicYgsu30w
kG0DjRZYuFby04gRPKgnd0fAofQJAXM5UiLqDG65kPAkrfstYcbBibqftydj4Uq4CDFbbZk0CGwE
NejUec676PNdzHuJvsx4+HQcHEaQzMC/aDHOa8oU1Gje9DaWWYXqbiaCpH4w+9fPBoEwL9CkFL1o
HL/zY09ReBJBVF4PG8A9UaLalka+jxO6Mi3X9wrCQBYJ9p+AqgGveDktLorBZa2DTixHODtpO+qc
mP7Q5nuDvN3+oOtT5zLSbKElLSV5WSOSNn7xxB0zwGtNT2Xx+VrbZZzZIV7RTGNl4RmhTofAMp87
UfhVC2YKh+kEnDW2n/8spDvT8QYE3hWsw/UA6CkgZB3C8h3+HQm8pB57R/cNtZK+XR8E6Jb8G2iO
WyxlVbhkChS5xnbsftQow97+lKW1gHLKRL+dNCjnqc4AwBDYVOC0VHByUlae+UY2fFRtvkv7/MNQ
w/fb8Ra+aMI9/IWpmKDUzG52TUC7p9PHMXQG53dB2bFz1sQQro+ESQgBmTue/7jZ5yEiSzZ6Z5Yo
QcUfbsJRbd30+f72ZyykDRAxwXMfSjBT2js/2orCjIqux8Oqqh6lLXc5uiiEU3gxH+PuMS7vip4d
q/LTB/cknQItPTBzoM3pztY5uqFuMhp4NTS5FySq/zUIa0u49QN0wpXEaGkUodAHyhHKYNeKEnDA
YToMTJBrewfe/xn0Jy35ensQF9YCZujfENPpcXZ1Z5DxQrFCIM1utU0+yMemyVc6NoshUIpC/RP9
hCvBc6ExXeRaipQ26+EfW7ZPBhlWYkz3/WXdC5MClR54I+C5gEV3+RkA25lqbPAZ2uBBzrd4ZsIN
KOt/FOBOQWCm99NGrBwM0985i4mK+KQHiEaJAbPVy5gVWsVGbWttCHduOGfCqCPTS5+38klkxpMb
C+rnuuVDbGOljbswoCDeAEWNFyUYvlfNzjGpy6TjHY4+YAyTKIBewe1VsfAMgcyniZYqmCIABc+z
4ZJoKGppSReawOR15Y409JFoh7oFT0sd9DbZQEB/H7tq541rvdylYcVBSFEwxNtvjneWJjCenlN0
oaLAr0zYzkJ8/m2DacMHQiwPigtXkuNwSoYHdY43smDursWq1Dt6NGN3o4qVRbJwtqPBhVcUxHXR
0J+/H2PAVAfGeB8Ozctk6pBXP2MN2X8U79Lq/fasLRwXkLFAJRL17AkuPjvXLYtRi7eYNCNxDnRs
y4Bl5W/odqwcvEtxQKIDIAcbbrKzvFz4Q56ynjdNF3ayCMc4PUWifnHctR7X0v6Cir5hQ/BQx9N7
/jllWuhDGnUh4WGZ/WP132LzqHcPlR242Q+H726P3rRd59sZc4QKCjJ+IB7nGZlm1hxQ5A6ewpnP
Ewjb/mIKJYW1fGwBZDKJWv8baNreZ0euN0xyhM0UiD2ZcKO1+PigVHQwafUmzM4ncfts5eWOAbsT
WMXvDNheTEJw+3MXCiz4GVDnmVzuJlzAtHLPfkZDKle1BKcIN8CBbNvHIeV435OgtinaOe2mZewb
IflD03N4vZHmkLrm6+0fsTjm2IR4yQFlepX5VIPu1WWXYcV2ls+Kg9ufHAfkpDUs69+lfzW5kAnC
7oCc/VU+0kMkbtQibA17cEC65PelHF8ruGc2ORQdiKQbllmblH9z2/hjhNhZaTMHuSQPauL+AqNg
Y5TjU+fGT46e7yuzeHaYvm3IGnxiaWtNWr1T6w5U5/k91vEYxZgUA1LQQykeciAo3HytULxwf0Bu
AOUlG0sdl/L0I85mXkGYM7J5LsMyTwOBhB0thNvzurB1J1t1XCAgrEzi4pcRwBePKyKGEVxJM3AA
qZXi1Mpfpv2akI9I3rviy+2Ai590FnB2F8dV6cFGAimt0B60xvDdNWOihXMcWRLIrsCiIfGbS/PG
RuuWjiB9aNbZd015u1a1EIMD5j8vG5CW7WTlsbuwNc4D/k1+zybJstK8TWu9h3cLCObjDvBPSJh8
IZ/nfk3p3/8+7G8mcBZnLHMwVgrEyV3vkUj3rk6geO3Vu9sTtPY5xuWKqPXB4HxQPfyFc78znmj9
yvv30dneDrOwf9DFpcCvTAV9AOQvw5TQwgFwtxtDCx7mjTH6BSpezco9u7TYUP62J0MUm0Ju4jII
teT/W2wcyOMmfynLzxcHQNJEzxRKvwvQe+62tuYm5RBSGzIxVhrEVPq580IUrDe6la9ZGjKIfSE/
AXYOSqvTXj5bAAMUES0KPY6wU+9VDo3GBwg93J6VpePgLMScDIyWKMjbbj+Eqkn3ADaOLTAXQV3e
F9UDpSl4ZSvLYGm1nQecpQ41t/QmVwhI+5+suB/Sh1K8F/pKHr48cugLQMgKhbW5TSlM5Syu0HIP
NZAHJEcTMZlYrWuUxsXRQ4sXbwxgQ6/YCqxKYfQR10MoajLcg6wkHrGliyCCofW9M0KogXWkPziN
9A5JLu2Vg2jpK5EnwLEbRnoAWE5jfbY+mhK4ILRgSKiX7xLetrr3xUML8/YKWXrLT3IF0C6Y0D9X
SjhuNMioUp2Od+ghtoUPGVTePcjil4TLXUl/Wi73nXStyLv0baDBE2j94L9XL6nSTCQtDEXCFoDM
ABu7eBqp1T+rStNWvvDvu2WWgkzIDFBOAJcGmG/6LefjqKHrQ0aURNxe7prmOSUnPL13JTSG7XrT
6ioAJcU3h8avQYHRyM4hd1SDuteWQzXH0j+qAQbVv0iHtnt+FGLNj1FfWmdg/GA8JjfNqzefW3mS
1yZ6/MraR60TlJH+bEI4C/kp0OoPVrqnzQZdTgBmf9rWMRenPCoCa8QJa57gFkZFsqmKNeXzBZ9X
D1px2F54kS5I4zYOj3K3IGRKly324KWuD7Y60YYTKz80np1AjBOg0zHnYYSUSPmhEobuSu9Xqt5H
pnfXQUtMq+Otmz0PXXZyGz2Im2HlLFieXgzfVNAFiWn++GpyHvVcx/QKsM7dxJfqibQvSoidjiyy
cvEYi7a1dYyaXxZ/YOZdxcNkhJhwwaHuV2/rgga2MwKQHflKw1dlp9tbbGGtox2EfGwqkaChMd1q
Z+svqt0Bmnguuk8NfPVkacQPMTfFlnK5VptdqMbgYYGeP17qKCHMnxZZ3Gt23WDKKq2pHvKGyd2Y
9fLOln0TQEioeXXzrnqpNU873v7Ixch/Eed4/qKUOq3xs4+0jdzWM7SowsE1Nh0l8DR4auQTr+Pd
APinqld29dVFM5GdIMGElQnuOhb/ZTypNGsguY4aUGmD/tnliY9GWBfYKkoPAMCvsWavJnEWb34Y
Q82qGbyhDYdJ7Bg0PJ+T5LHAQ3Xlw67y3SnQVN3Cwwzbb44XL1wDuM9h7EJd9DRoaOzeo5Bs+q6W
vhk96PSA9q71RBY+zsRTEKY5eJhgTGeT11CzAHlf1aGjEhhhi+KFV0oPTC/Sv99eJgvTNqlmwZYE
aSL8iWdpossoumEpR6SI/uQNfQap9hgNxbYvujXR1oWvsgCXQMMKFyX6o7Ov4qnSnVjYImTWqezA
dj4S5/X256yEmL8VgDByIGyEELp218SxL/SnYQ0BthgDQpfQ1UQNF9fY5UpnKGUmqYiqsEmh09jb
rN9WelE8sUg5n197qBUDaQYmKEZtPjssqvB4pFkdej2zmV+2+gg5eWGAaI0crmyT4kA7la7U9a8L
In+PxYkfgXKud2UJCgnyLjXjqgbU466VYRXdV86zo7815bOFWlf7PU+fI3Fka+pDFkbuIjGY4hpI
CwDZwmqcv1lUVwxSM8o6BHMvP2aaowJIXGgrT/LrDMvWQWj4a/iKHXbFyBEOG8eBqjKMu/a10I1v
vaEHUIXeREW+QbcDArNdtdGFLQMvISsvgOvVY/zVFEbNFd16bLzL1aNHvZOPZGBwcuo3OYmBQiV+
260snOuRvIgy3weWyUroAsCpyePkbcArM1JrzPXph15O1mWI2TZIbAoaxqCzkDLowb900KEHXnhv
dY9d/KNKQufTDRpMFUACSE/xNoNA26wsWWelRU0tZ+Gob2rD8VWy9r64PuovI0yjenZnMqPv0apj
LIQn8m4ssChYcqgyZ6/T6EFK9nL7sFqYJEgWTrwCdL2R887O3iTtKMyhJAvbEooiZh7k+lppcxqT
2SQBCoxcB0Y5ICPNLy8Sle6QjSO+KI/uRy/9Hiv2ENndJmfkXmvBgqbF3tK7u0TXtroag1HAOYq2
KxnXVTKCqTv/GbOBNR3eeCW8AUNl93mQpuNzXMptU7Z7B0QUIA3+pLV6vz2619Slv0FtXG8OFJeu
kLplYjWu1vQM8rewhvSKQ9KkDyDh7Woju4cA59buoWiaSF+HDJPZqCAfM1R2M0hKkIDU+VYAX7Zy
9izsfh0ySZBdgs4pyEWz3d91XkOVQYoQ5sO+JUKQ3DZwJF6JsrA1EWXS44EqGGT+ZgurdUptkI5T
hDx9kC7Yjc9J9pJwKP/Wud8OL/WnfbynoUZyBE2/CTc2b1AA9KIp1mcsrPmz0zeQON1BO8RPk8d6
0jasCJ4d+eH2/C4OJfYNAeUWeLk5/FLTStVnLY4DUxy6Yit1KG9GK2+ZlRhzxENcFh1rKb4rmRzm
YVwq0x+pWtPlWIiCBulkKwvow/S6uzx2XIWCB2UOD2P+bRTfcvaWG2+fHqyLENNPODvZ2klvltQI
kRgPkJU/WPZPLetWTpvrXBIgybPvmKXkZW9kOihFPGz1by1he5NB5DmRQZyvMA3+HvWzY+0i0nTe
nH2OlVJT5dzmIVVdkOe/nYL5lZ34UbKDv+TWKT4cgUc6twJ3EHtO4WfP9nyIAlU+Q4M3KHDnkwfC
lE+1B6Eg3Vi+Q9QwGHrH97z8IHM4LBrCH5s/BT8aMGRJ21eoOuyUtwXN1feMP/BH8Xn+rWgkiK0c
b8eNcPRNDDUvOHbtXfs36b/mkOLJsxdJPka8T9rSQI/hzUseib52cy1cJdgK2INTWR69htn8pv1o
RAXj1VT1p0a5bexsZbstR5jYbwZy+KuWamnDaojaeRUa+ggrKKDavO3tNbpwSUzP8v9FmH0DoXY3
WgYiQLXvHs8uP472uB59ONJr2rD1uo//EA/cXLgt4EECQ6jLRaTnpNCIYZRAY7CgigvImYeE7qoh
2hjaffxpoCbUq3H0A5+Dajz8ZWf5ko2HidUOURmOyry3mveCramQL04RyvBgcEFEHgCqyw9qJWmh
r1FiEdjfreKjzFfylYX9bYN9Nj1GoOt1Vf80i07BzdvABIGD9n9Iu7LltnVl+0Ws4jy8kpRk2Y4j
m3Kc5AWV6XAeQYLD199Fn3N3RIglFL3zlCqV0QQaaDR6WKvsXmL1S1YjmCTqmBfJ4RSj9/BZYqJA
Dg5WbHWHunsg9tOUCN4584birAjmA2B4qAO38TtF1IUVUfJYc8IS8wEE+L7KJx/YgkdGbcFtLBLD
7etiqnI7BtjVSSIHuwJFV+G3yfQBIZjD7EniKsQeWOp+7suSqe5UJ7tofOagnb5tD00S72+fmXnp
+SVDhhyNeyp4wAANsxQDkEdi62lcn4hZuWn32Y4A+3ffjABLFj3l13aBASno30P07KqXzTKJlhIj
q0+jDaJdFUiMBZIKCXOOAG8Q+KdrJwc9KXCUDaAmXJW8j2ZSMz1M65Pdvsqw74b2gXW7FDB/wMVW
myKwtE0kqVFTL/k2e1CSbzp4cuo/lXbYriEDXcNzPejcrMFthJqwMQ/HqD6FGoLobS/fxRnxgTOG
YLb64EzR+ba8VTVZoP9AyA/+Cx/tlcwok0tW1KBT+lXIvxS5xGv2pxL+ui3m6nJAw9BMRaAqCKKi
7Jk7RHWL0iIDsK2nSbEfrUJxQSxGSRb0pDtEmfSQaLbAm0Hej9/skAmfDAEJIPgiG8D5ZZndjVOF
+Z3UBA2MSmMqXkmBpFmaVn6oWWjupKwIvagjxZGMFuCExqZ8s3PCHvqkB6xONzn34FqL93oeTj6D
2+IVKTo3NCdL9sArbFFTwfCrwzxzKCxfp9lbGvZgAIpMCc0QNgP9p6SBsCJRA1ZZ4Y5OtEVzbtPv
0DVX32dmMnlDqzC3G0YF6BnMdKc2Kh4RjpV2ahx3T22SW98yXHW7BDSbY9uqXoQNWKV7CjgPardu
kwXl8Kj06UtTWse3aDdF5tG2ai97kY5S1j+bknqMmZrtwLk+7aqJoRRDkSvXQj2X16lG7sVylbkT
LImfRvjeYQCoUIyKJc/OwJA60A5w9NUou6qKR3WUl9RF75R2SNDk7rGpf9UkqfWlWkPxiUOrPWVT
hxmFqhe3jeHVqM07qEl4TovJ3MfSZKO7k4KRqSO9JyvhH6vNBr8ei2wnlW3hVrkmIRMYEbeNSbOX
GLDV1QE/GJ2U+DQaS3fUGs2tKsCcDSaqbUrZ+QMMpcKt81HfozsNbFa2Hh37BM5HExLd11JNddFC
AIbZTBkPVZ81e1kfIzdSY9UbjCj2ZAZ2DKmODTTrT9ld1U3E1QzMMDHh+aVmlvkFPvmrYRnRfZcz
sGl2TrePNU36jLIvvC6IPaHOKE4iV4rN4UCdttnJg8keHBpVOFqm5ibJpN8lY0N3iE2iWqXMkvhE
a+3XOBjyN6TL22OdgHon6kE2OeCVKHADr2u2cChgKC2E+XHer2J0rAYXkjqY6cka66PdPqjIJ4SP
cRl7gP6Qy2JPm69G89onj3n3YA6i4OuVpZ4r+jQk6FENB5oHPqGCcEYxMKrmJ2KdOi12GZq5b1ua
K4O2lPCOwXVhqge7bLNWQ6wiVO8j4FzWUeTGsuaXIKC6LenKMeAkcaaajhobtBhziaQJzRXmTjdK
PE1ERU6rE0JDF5C7Ecq9YliV8YQFISOiAQkKDNTyRzO8lPLvTtTcuaoZpCdhpG1zrqRZXnE6CSmd
gN9+6sIgKZ4wd4Fi3jFeFs4H/kYBEg2a42CUUaGxlDChMY0wUJWcIto8GkPtgq/7uWLfqGE+Gobh
JqX0XJnag5U8VdYBkKqHlrQvY32QZfCGIacBh8/NzQTGh3zKG8dPKGDm8GwsIpA9V7E7janfAy0g
NWXXHr51+e9ekd1eH7wJN1txX7Fw19mZC6y9MH0KewN3a+bq5BwiB03qz2pkuDo9xADxrHTjRRmo
4PRduV/zCsyVNjaqnUG6qi5XoBgzxMmSoTjR6rfWth6qT3dk+hmiGVNIsbe2Oy9lcfq02rCGVeoR
lege1U52R1jjMRHp9PqKXUyIu9YjSQfrUwkh1HizsoBagiDg2qa8nMR8Ni4Os9wqMW5YjI++SreL
fzjDefsZvhTAOcRZMZhNN2JPdhbxqrZCFlL2qfTztpRrRs2l4t8rFi7mUTt5hwZ9lP8mjazvUl0C
Xi+OA25VW9vZJmUu4gLg47PkHGFMyQDPKy7oEmW8O9Qn/6jT/JcS2V8ByizS4Oo2meEeUJEAlEO+
BD/XK7uyHCxASJ6m/LnSvjXq1ijcPHmYLgQZgdd25Z3n5RR1OpCu0MePgBKpXN1pXaUUlWqu7hUA
BuBWwfMZyfrlXmlrvUstKSlOsR3tquGomYXApVTXTDEiHP+I4M4v7UI8Qbq4OOE5Y/q0McejTXXd
bVRkgADhHB00wJH1hZR47VT1n8AAnN8ZY099NWnAuTwmtjsp0XcrRSHyZKD5r6YRwCizELA9MdC5
xnqId3BbzZ3VoyJzsMnoW73euY4Nu0YUK/3IAb6YEecjD6BdiiEddekILff0c0dFsb41C4EOe0R5
3wP53AGzWJoNKQpnT4nxox3BsFweZTUTKGZd9f8I4dNlDJihFBky5CeUVEFMEIw/oc4EQq7TqvM+
Bi46CiVn5kK+W6BIy74eqZSfUlI+xDnxU33aTVrykteKbwzZDgyu9ymRLU+dhl1k4h2gl7vblmT1
uF58A7fJLa1rO1KBtSqrP5tRgpD5a4/M8m0hq8vpoC1n5gvX0Pq2PEkkRHnJaBbFySB43eA21IzN
NOHzWl6I4Ay7nqWqlLKmOMlw7gfAUhLrHodXMJHV1bqQwkWigO/B2ophIuAR9EBc5rHYAcf2/vZy
rVqFCyncFnempgX7dlkApeotdVB6od875TmNBHehQAyfzCjsHCYFdOInoGM8DaXqTmHi6urPQRPE
1QTq5wsksPOlutcxn0YjWK0YEXbp1+0lEyjG4AxpTFCXQSvMpVGqHUuNu6SJ0bhgC7A31sWAEBZV
TQhM850wOcTMEJQFKj4/TVMICskzOoZvT2VdLX9lzKt5cbWbad9qZKqLE1NNN2k/SZLlhdm403tR
nmldL38lcccybs2wGiPMhkzfEll6aye8OW9PRiRinuzFZELLaUapg4hynHok/aqXtrQETvB8HK6e
Ac7faXDPgEIZnUw3IQMcuq9hc9Ksfjfo3xD1YLHuOUnkab2gDH1NR4AT0tHHYa20WJMCGBypih2d
KgdSZq4aPznFLsxEcHLrcpCNQJcckn7867Zy+tAxCxvuMMI8XZcjPc9A4fpYxYIqlDU9zcg1/y+I
W8Nal9rOqExYaPmxsahXjKLGwrWjcyGBf0aTRkafgwoJrfVLVt+0+qFhgo0wfyS/ES5FcHeZGit5
hegW9nO5Zzlc4Np5pHjjdtI34Bl4dfd7++aeK9wR7ZyLd2xuc094kTILwb4TY28GSKL1QtDwufa8
g6ODdk80SKIXjLtuHNZKQLfJy1OhAMjGOLDoR8RSv3N+FuAcuD2Z1cUDaMj8oAbwAh9QxVO1npzS
zE9gZ/eJFnpZdSqKnyMaaaX+TthdvbodwN+ICi/kJ9AtuTQMegeitdhw8lMZj24ZvshS4ZYifHSR
EG5Xq7HtSOh0RRnC2LwyRp+y0fAUkHjfXro1AwQfHqi4OlpernDTiFqCokPLi1M2JvsUUcLyN0qt
UPFQghk996hR7MaUCISumoYLodzmA4ph06gsRcrbOUVj7o+hXwFQwtBE9a6riwgMRjQHonHkqvuz
cRxG2LwxWuXJoAgsHOJOYH1W5wLkAASjHABn8WZu0NuyrWSUjhV4sxLnsalbN84/2/b5tqJWrRyK
cVGAjYiUxWfF5XAkaFTs8lNVK4+DPp4lexT4OqurhdJuJMSA7nAFZwq8iFgvJRQZMeennHzpwTjT
vt2exdp2QyEmgFpRtQhUO87XkSI5M+0Q993YykeT9iiod3xH+TIa/yn716h+MrrkA5vtUqS2PK2I
40ltgqaaUxzWjwyApuYEhk5buW+G5PX27NYWEBcr0izYDOjFnGd/6TEAe46BSRYudoywfP1Do5or
bS6HxGsB1VDI5oM4DKeWE2JrdDRpiSW0SfksV+YxtNGkdHsiV4ijIC7ElQ1Lilp/lMLz8YNBckZH
6+P2U90rn9Uq3I8kPCtaccjSH3kIKN3klDnzS1y5l6QvhvYNWQ5AqQNHTPAh84a4vBfnD0EdCMIl
gMsGcNm85BdLmsW0VAbL7j6R2nnOZedHW5DOTWOiu12aHIDGcxx0/S5PwoNVyz+1CLX6xmR2AseW
37fvn4EEpIZ7ETybfO2hTZ0a4UN8hhKyPaqMD4zqkd+O/etQRQibpohk2QA8c7XJFhVbvL8xlmuA
lkQdiL+AenJmIoHlGoQARAFbXdd8mpDOPgDlJb+3aAESWDTnWzE5SKb0Bazt9qdqpPckMb43Gvuj
h81vZeheWYhoauyQQLZjkMWoufxEADS9b5Aa2IFk4wXV+aqPnvwCCarJBwL1MTKAqz8M+9Ka7jVn
eoKl8CxK/KyLEXcZikNntvN/Whc9kw/1VJZuXFl/QKj3aDAl8cFllnh2GO+nyjjEyC+yFGjItA73
ciIfHRWnXO6CXLUiT0J5U6h0qX9723DG8p0LDmuB5Api60Dy4C6YApQpMjiJm2BfD1/Tjdx976MD
yAJnENlbFL1yJzBCwq6XKkIDbdw35ifUvrQinMy1CQBVBTiJ6N5Eiojb9mEuOVOtFW0wDr7cea0I
1kk0PrdAdjL2cQhYiUDTvAx4BJ3gkXE9PupUEdtHvOSdL4vzXpIWsxoTnQbKXtKYj0SQf1vDnKmF
DmYBc5cfEHqvXb7JCsGTVzMIGN5aAnytxmWieOCqDNTUwIGAHQR24/Lc6T2idWoU0qAvDqCByNRD
Lypq5ryH/04D9NEAo0J/85X75YQDYboEEaXtm60vh/4k7VJRjeGqNi6kcNrO1UFrOl1qglz/mmif
nXy3XRlgpUIxA5hMV5qN0zKfkGmlwdhXvqTtkUx3qchTXdPGhRC+3Vhh2kDHzKJBVH2ejIPDfKq8
3J4H94541wbaRgFt8I6px79ZCNDnBpbgVMS9L7U7o/FQg6Anfh/5cSU4IevT+SuLOyHyYEdZ0+Rt
0KBwXAVA2H4r1xs/Hf7eSEg94F+JQ648gvAKcI26cxC2ZwgmYnL+VdWqcYfSszaIpHvH8VG7gjqM
23pZ278XejG5gziYNboxAFIc2PoeKWUqoqkTjT9P8cLJaLqhnQitMYXhbSAeWhw/8P1z2ySew8B8
43uBpCRCP3mt0SBP3qJ9Un35wPBIPYLcAwBwV63kzSAnHesVGuiDq9WeKjgVq6tzMTy3+ro6afY0
YHhZlXbxUery/fbvR1IM3fZz395VD7UGFy/VaN4Fk524J4Ik9u3x14wsPGZAR6De4rqJVx7BBQAq
0S6ACXbBrOGMnqq6NO4EclYWCtk2QDwAdQGVpQ7nF0jJAJyKvB0DM/yNcqjix+ZpoMYFpWlIluNu
5X3QJjFHAJJYQyBnPuv3U35spwOTBJNYWay59BpPWZAS4/6Wl2eh1GVAmbfxGHT5oZx2gKkh5D4R
BIdWV+pCCOfRyqnOlF5OxqDG0+W1nD5wcy8moS4nETOSpEZYjEFCj33ooSlFyw4f0MbFFDizN1Zh
azAtxxSSX7O7+ygZXsw2xqBnE76YCHf2kkEap9qENiJ6N6BogQreNSJtc5ZPbwclRNsUFgptU4id
sU+T8+iI8FvW1Y1dOz/7gf3OSSlVRkY5KscAhW4KMoKiSl7R+PMsL+w3+oaUGMVUY6BMoAG7SzKB
/V654qCFv9/PBfxIZueapTRjEE47ouxroBBU+9vbaVUEKKFQww2EKJQ+L6eg2WGeofhyCIAJo1W7
PnZNZXdbxOoqXYjgVqnWmiGnqKcN8uYJYK5T/fLvxudWKWq01Ih6TMHpPIv5OA/bx5+RGCzUhDsz
fe1yiRRaodqyb+VA6R+oLHkUcMS3Jaz4fyjFQmEGXnbYqPw+bQ0DhUJRogQO3fXFnZ3cq+F9pu8d
slOJQNaaNvCIxL0HmDQAPnIKz+N+BGd1qAadLqNYf2c2iX97Nmtn+1ICp29A1jCCOls16Hs/fEr2
A6jbBCpZ27UWcDKBTwj05qsrqQc8zmSWuhLIuY+aoSK9S8K727NYWydAweJ9BCQXlM9z62QRog+T
EU1BqUpunhYuMEw+IAHb6Z1iBz3bV9e2VEUTCnMCgAe4UZu4v7ePjzf8DIGAGxWZt+W+RfcHnk5t
NQaooSUa6oY/cK4vx+dWqM3GKakduB1aeGhl1O8K9tGKBoAkKIMwAW9UYHRz65NkdOoMpWNBj/rj
3I0mwffP33cR3prvOGBD4DGPOBL6MPhTJ2sjGrz1egji3AfzLdVfFC24rQKRCO4oNE2cWmEHEaCt
jIEYoqC+QnCeRSI464eqdnCcTRChSfsxfhioq1QCEWuKmOslkVCF4cA7YrmRonwqRwdSAv2QyL4t
bT8H8C3/GZ4vHIpUq6hkDcP3X2z9qU23X6KL4TmfTzfbfCAdhjfaXSI9FJZX9AJbsWLxFiLU5QLJ
ZchkGa/eIPzStO5UIu2MvsYPHIfLZdKWQiZQN6KEvRmCzkKBLWjNkz+3N6tAzTykT6xElFnzedCH
79LPrPjPB4a3FBw7xJNnIvHl90cg97VpOfQBspZZR92EfMBpRUH7XwnzBC/cMVUHXAMtICGuPPWo
pbuPTGC+ogEmMz+1lsPnowqAtoj2QTXVnhznnug9Oh/VK4MEUOv/CbC4c1bbGbN19KUEtvWUgZUF
AUxADfjS4Ja2gPFrRdfw9eYQNbIcuEG5QxEjr+AMslIFheqOv0uB2RONzinCaAZg4gwYveq8Dn7r
ByzG4utnm3ihaInSOp9qjF9PXpu7oehBvWJTwdADphpYJSiD95FIlLOWKQSkeva3uH5UAWOZ/ty8
mSAC0LwovgBQP898lSFhB3LbrAqyR2lC4eJ2m7oYntOvbCVaDLCNKpBHl7GvrBO9dNdUjCOAlDDu
g5ldaKmCrpcVXZK0Mhj1J4eeSGMKLp2Vw4DOGGS3kc4EzC7fg1eMVGNGpjZBXJYPQ5zs24S6qVG5
IbV3aiVCXFsx4cDHxNGzAL+A88Bdo3hoodkzGpqA2S9SSTyQT/idHFjbiuFmnwOANfD4ZpyvGTtt
uWxZLFVhBeLmIP5P2Lj0lybSy8qyoRYF3eszqBIqRTi95L0NBOQ6r4O0AYREvO/AONwcaOla5tvt
HbxySGbAeGBPA+APXZKctQIuiDX0JKwDYwhsJGyJ2xmH2yJWNhlabuD/oVUD3XB8wgs9kWY6WWoV
6LZP7IOweUgwPh/aj1sVRwTN2EFmf9I1nw5/bn//yqa6/H6HO4URA+SuGeog6Gzn97tq+2n6mDOB
gyOSwt1LYcTKPow1SEHdTHTUVZ+0HhHBqYnWav79wuYiIlT/dy5VBGQE5GwFFks0C+5kxJJJ9VLD
LCZ6H7OdVN+HkjuJNq1oFtzxIIS0ci1DihUe8sxTK/+2xleP398dy7dXNbSaTJZj/BQ8VfKjKr3E
8j5JQFkqOBq3lwvRfU4dpUJIUuAKLPNdVHgtfUy/taK3xfpqIfQBjFHgEfJ5KSUynbqvnSpABygg
5IUlJeur9c/4JjeJItJ602gIdK5/maIHwF0W0V0ZPgjTzqu2CtP430R4d8exSNN1zKwCpvop4GBj
F32xtzW/rpC/Iua5XpwPi4YsAxNbFVDlAFZB2XktyC7dyGn9fn8gLY9YJvp4wDTM7V8AoAPtCG0t
gY6C0/g56TpPsINns805oYiq/JXAzcMmhprkIWyi0Ryd7k4vPaM6p9K+jnah8jCKWlNWt9iFOC4d
qbHG6Uyrx4Ex3bFy2faCgzlI9Hc63C1VZcCOj1F5FdTp4a0dBadQsFi8F4dgWiqPChYrUnzddBvU
ev0Bba9VPobeRyJ3l1PRuNsks2KGOiFMxVAjdwDbc/R8ewuvnpK/a6VxF0mdKTo1u7EKpGyPBlRD
/jyw420RAnXzuaQUvJdR0mHBymZ0X1gyCLzG9fF1DexIaNCBzVqeQmMoHRCWz7dIczcmJ3SXfuT7
/47P3VJMyWlXlBh/NPZGfMxFdRnrKvg7Pnf6LAePPjudvz/cJQZQl9xwI5TK/0wIgLJQojQDcHJL
VFhK1FtAxQxo+NUsPcl8SNP97VVan8VfEZyVGusC/VvvrqHjAt2mz1EO/QFFA9bTwNt1rvXmITMG
Ky+rLhlwGECcOhxkS1AmsWbOL8fXlhupBkrHENusCkxjXxQuSfeqtcubt9sLNauTN7aXUjhdgIwt
SpUO1k+V3urxkOTIhO1jxZ9EdV2zGb0liNOIZXVGXrYQBGjrKPVIeo/uOHXwe/lki3DSREvH7WFl
CBGQZLQKUN83xkj53E3Dp3T4wEvqcum4i6PoZKqNGTYABegUsAdHvHA+cKWjpPa99BE5fP55UHYk
HJTZ4DbH8E5GSS1a/QRtuWv26lIEZ9OlYpxU8MRWgZ0flPbJ1j9gry7H57bxNLRDl0QY3wq0yVW+
3d6+oq/ntm+H5CXibbgw8hJo7rtCZM3X7Mjl13O71ojMLgHMfRWE5SlPv8jxiyTCqRdNgdusMSAe
i2bENhrGfah5ffDvVohzP0qK2jUrxBbqgIDRohC1EQhYP2z/v0cRnF/aqbCqOi2c72xVeR50EDvv
h+izknz5N9NAym0pheC+mMocUoAWYml32kZa2fc76a+iAeC4HF8xY2DBVHAL1Brp1SOIPD7w/Zo2
c7PPyBr8nTfZbd+yASYpH3xlQnPTRyzFDCaBVowZ1uXKLUgAfoQixEDJvaRxM/MAKFig/tyexepx
gCECRTHSegi8LVcJ4K9ZTCYcB9mBw+lO5K3ZWOT/X0VciOAUnVuMZIiw4574NeVu++f2BFYP28Xo
nJrJTPY+jIiHtOFL7Sap4CyIhteW69NIjV6rBZwnyToU2p3QAV89axefz5k70mpqE1s4zIV5sPfl
t2dN9OAWaZjbR2HF8tqcA1JG5o3JE+I4pchgrC8SSpfBgQekMf7JIo8twtEGJoGYVNp7qegdvDoF
Yw4Jzhy0CJ8vlaD1bZ1RVsFDJmi22Zv06/iBEgbUwKMGama8nlv9liKKhLSFwfocsVrlzgHjhU4F
G3VtEpcSuI1akikfnI7lwaT9Jyyf9PqoySIk/ytFoDAQEVqAQRoaqjHe4UouAgaglKoNCXCjr20K
9Ik3u6BbjRIngLs91TxRFSkpq1c1IW7a32MK+6EH+Ormc4fCQ4AxgL0WoJwIBXMqB12KxcqoL1+1
qTgCMSztZIE3vrJWgI5DSgG+GLImfOejLdlhlJCoei0koICh3V5kWq+ONiif0VmBskM0OCEpxpmO
NmVtiYqP8tXABSo/u74Sb71CIQEHbu7dRDUD3qbLTSt1aSE5xEleI+M4+mV53GhakasCDisKGVCm
hFpQzo+hZt5NZkjL1xFdyMBBCWPBbrpWATib0PCAW9RGcoFP+Ax9XLVNZVWvuemCoKoW5dyuNQCI
SgBfo8DAxnnggQKlqEjQm9d2r2CDlau92dyBCshuNs8CbJxzTB6nTnZkPuJowDRNDamBNtW0hu/s
lIbq/lZNLEVwirblSOoVlNSdjeglHwIRfNW1HpbDc6aJSOlYtyGGrx4TPXezVASvviIA/TMOCGgQ
YtRBe7PcqHoBMo6hre0zYfVufAqpvtu8QAsBnF0CD2/HwEBmnyfAgFE7dAdBP+n1VsIJu5gBdxYa
DcWIZooZDCX1EdByfzk5emSncrOmZ2OBAiuABQO/isfoGIe+HNEAnL+qhzoafF3eXAFlI8KLRCFc
SkCR4kJdqkIbVXlqeid9RTWFa98xWRRFubrn3gXAmcTDAe2dPBubaRCSap2UvhrZZ6SJE+V73AW3
tX2tjBlFGTedac5JPN7uFVQp89Rm6Wsxtr5heKXutYCGckQdm9fbdimHOxeJQrLRCSGHGI5b/YgT
x709EZEAThk2mC0rOkJANZDdOOieEm8NBqBHAPQbME6KNaNncQcjDWttVJjZn1GI25W1b0+iUtwr
fUMCwLqxXWYbi97O5YbKbacc7Kwfznrnt6EfWru+OWxcpqUIHiEHzkBSmAlEKHvN+OyIqrmuthM3
PGddk5ZYod1jeKLcd/8B8J1rV/elKI13petZCkwfrmwZ/X58NUBmpIA4HCElvpfkzO1RrnR7ldam
MXtKePTChFzVAQzAyqKxNrHz+MzMIyOvZHzros37SUWhFfwaNIUjec4H2+tJaeSoHtXAeAOjo2wI
UMWuF2k5/Pz7hQM79Qo6FSsMr/XDrpEPUVtv3kuQgFIGTUbFFSqvOUOOMoa6KyNVDWLqMstLJ3+r
FlB+AxXAOiHmAAdtOQNU7ZGwglcSjPmure+yB1rfoTn4tpCVZUIMcSZ2Q6UM8qj8JNqpKJxCM4Iy
jrxGfR7q020B13sJX6+rCD7AQ0O5EhcJnRqrGWoSmQGNnns2ueX3BuH2yjjfFrMyD1wQcx+QjkJ1
5R1Z9ELdhjZZVplJRsCcvSp5mmAWouG5WaSqU+O1guGp/GzIrZtOW2NAAJwBcMmcQkOX1BWVTVM7
cSMTYgRmU7q/rTQXHOlr24riQwRlZppdMJzyek4dAii1LjODdHhtANvcKYrvWNuPtIHmbOxasBHO
mljuWCef0koqBzMAULLrAOk2/L1Zy4B3gBOOOMeM0jOr6ULLo1qAH7avrUBX9l3k66L2pRU14/WA
1ZcB+IHiMe7IFarca1FfWUGO9Dge97tkt3UC6IMD8BOSWxByRWljdk6dDWiyCDTi08Krs81WbzH+
1f1GYPEyy3QCWXlo/2Tl/vbnXx9mzZmjiPM5VsFvxq1/4fTUak2FBH0euyBPenIG+mSx75a+ebsu
BXE7SW/siJkqBCXhrryXhp0I929tJuCI01TVBNLTVXn9AJgFFtZZeNadwgNWv6m/hsxVqLzZvqJI
EDLgOaFK8Arvq0VZkpLoVXiedK8gD5EucGCvd+w8/swZC/ZK4HVzC5VVg1rTrg3PeFKn7C4RFY9f
j49cIhx8UJziPMAXX544J08cqXAUO2h9ZOZakZ5Xh7dnEKK5nBLEt8vh2zCuaqbGThAW9t5snb3A
Is1/v8gs4lmCq/Of8edtcGEwTPB70QKMFsE4oQnYJ90nebvlXorgblBjzHJNSSECjHJS61bq1tgJ
pgAgKoSWUJsOYFF1OYUhTrNmGFMpsOkLog9OEQvO2ooOEKVEswk6sWc2BM5pJRaznEoySGB/SdCq
KUebOzRQgqvAAUAxMV6+IK5YzmAGWrUMqyUBvS91B3ioGzl4QbK2FDDP8ELLTT7UtCGUBEqSHsLO
ui/Z3sj9RvVNtb0jmi0wg2srpqMUF+A7aMBHnfFSXjfURRPnkJdkz1r5aAoiBKvDOzh0iJlpaAPi
biGwCMWIjVYE7a3fCmePkqoPaBzEKzO6mQKmDV7jfazQ2rQLEjQMUep9rW52ZnT0SctIOc3Qc1cP
uVjvxs6kjhFoYKpRPNAi3L6G1hYI/PBzXAMg6eCrWq7/EDVl3wFwKmioL/+SRTUoq8ObM9yXjjD7
VbSSVW1n1X1qBgprPVru+8wSTGDFLMHeoX1vjmOBBp7bQFWlxBXKk7FA0+TXVY2WmR0Yij6wShdC
OMOky3mm9wxCAKaDSNZzHm9t08Cxu5wF5xRXSWGnYQgB3Qi+EOCOb3+tLwVwB0GmZZ3E8zKhotx3
PlnOdndsrkNXccgQlsZbmrt+ZHBr6BGxtEArpyNopndTJXg4rGh6IYHTtKqzjszoCAGR3kYK5vM7
wVZa2azolNXxeACtIKoJOS2rNEaHgkzMoIoe9c86226LDLzR0Y6LCndEZ7isbm5SMjC1MIM++WJ/
lrS3zXsUzzVACal4Sc9WfHmSo1Ipi76DhgHxrH2Px5+3h59Xl7v+LVCj4m1uwWe9unlCzcmzqZKk
wPxuGsxTwDtfgfO3dESR+xU1g+tzRn13gB+LiOhyHpPayFKdTk7Qh2+1aez0qrrLws2+nr4Qwi1W
qMlTEs5CCuNzuc9EUMjzTuEWCz0maACZwe1MYDst55D2TTrFHXGCGbrMcn6a5gvJjtqXRNmchQX2
LbSNmm0QL2lAal1Kkk2Q/sAqwqVh46GB16c02j6n6uG29q+PBp68uB3gngI17Oo1B5IEYypZ3p4L
7Xd+MKpf24dH9/IcgwNSFboGl7PoytAahsKmZ2c42ZGnlP9yfM76kWoqtYZi/ND2rNfN8DiOiR51
AMvM3w+vjzNMvTMN00Cc8HWUj42xp5vvBvQsY+nxdgAXN5y/5eI4OUE6zoqbM7uzzHwH0Ojd1tV/
91/gxugKog185F5SR4IwUF6fLRUc3juZbH5JL8fnfIxWDk2ig5wO1eXpp9yNi1og4No2ITGNWDdw
RbE8cDOWKxQB9EIuWEbPtP+W6po3SmA3ReA+r0WBxOtzAEkzmb2CWlQkL+ffL9xjp2mi3qja9hyx
Q+24tag5RjQ+d4vGlEmx1mJ8EKwPlhv/3qrp5edzO3Uw7M7KetqepTb0jO+jISrkW/l+5KZnMEkU
bsysysv1MXta1cSW23NeRG5zVIDTtnkGaBLEiwE5S2xVviSkLEAMN400Oyf513ZXsG+bh7dwDJw5
7AYFa9z6T6Y9mnlVJefO9inayAVm9PpuA+rpxfDc+sehhJu1xPB+Znyvj0X3Lz+fuw2ynGpE6jG+
ilLvH5Ud7W8vz9r3Gw7uZnMGykC0ZKnecVTUaZLS5JxFO308KGQ3iPhrVnaQreEJbYLGBJAQfOOk
zsoMuKNRcpZ7GVxTx4adb8/hWgAIORE0RNAN6Uq4ecs59JSg7k4yijNLn4mrt5u91OXws/gLCzHG
aYKCJgwP6qm9MQC/WwFeM6hy/90suI2KA0hLhLCKc+2WiT+J2Nbmjbh0YJaz4DbqRNIe/iqGz/TR
NfQv0m7svoLrdvNpRpzEBiwb/Dy0sPK9v0iJo2g5zoZzU4IhMQPJ31YcMEBZIEaM+jeEFq7Tb2Vm
WkanDt3ZBATpc6YGm7UApAyE0IFjBneVf/RQCch1LJd7EF08lrnjRWGxXc+zp4rEGAh9kAbgTnRc
RM04Umc8x/F9eIiczeEFABxcDM85XlEyhFHIMLxqvnX52dxtWx/E5VUUBaAKA2D28Ig510XP4Gfn
tTada+V4ypS7raNjZEAmv2cwkD/knPjOtiaAO8f9S/S1tHdhLahF488ArvjF8Jyxi1CllIAppX/R
RoC6tF9V3VfKfbQ1KMmL4exRKkeNEhoQw3SvAmOViCmct3f8+JxBgusaOjTG+IWDRMP4QDOBf8pf
ChCAmg/sTpSvrPB9KCSNZDb07EWpz4rj2zKOwfNmTV+K4HMxoRZJaYMIzIuiuk3tbeQCB00FZgBL
BBJgYFwiI7O02YmjdXWq5eylkw928ehsDc3P4yNThPjgnIpBOcBy/E5qlLKNI/aCIAz6pBJ3+/Ig
B/ZeMQn8Rnimy/HVMM5sDTgALwkoAmIndfNft9d/tjKX1wEmgAgqnn0zUDFS3NwCtTGj4KMY6ItR
HSWCAlOwrx5xG6TS+baglc0KuuK52Qvu1zUMOipKMpxoEFHGpktCXxFczqLhubMAajTgG1UYvs/e
pP67vrXm+n2dLj6fu5XTMWZF32N8Wf6mNC/Jy+3VWTlpqO9AcApBOgRi3jmYL3yLXMs1BCFzkMnX
e+X/SLuuHbl1ZftFApTDq1odJtgeqcceb78IjiKVc/r6uzgH5+4WJTQhHxvGGBiAJaZihVWr+l/o
V1h0Im6dDa23kMGdpcJAOwv0V+4ChXgh2jKnR6dCh12BIbyxEeBCwZE1ATVFWom7EXHcjs6kYolU
31KOu3ljsA9oYGEzBC4ySg7vJcy0NcyxVuugPUnhq1MK9mHr621WdIqIOYokeBuVqEpW6U1VB2l/
MFLPGA7393lrfES0oU6hMWAWcY9+NvSWXPVJE+j0Kb502cP/Njz36IdxYxRag+En49XI3ipBonDj
6xmknoW/kBCB3ltqoymjUksluQlqzbPjY2QJvH3B+HyAsGqknJIQ4w+Jp4fuIFCmGxcAiQSkaQEU
B1cwH0fV7DGlWSnlQTJeuuQhKtEpy59E7Nwbk2DpCkZ6A1/E4oHus52X0YB2TEFJnxX7lIjQwxuq
YjE+t8dVL8EeLjB+XPmq86GKP9qJYKFEU+D2WavQRl2jECGjmfons/bun9L1mwO+ZrxmwNBD5a0a
SKGJq0paUxsDqruq/g9Cm7J6jMiP+dd9OetpQA6eNugJTWNu4fK4tjPNLAPMykERX+gxqXcbqSi/
BiMtAO8gf4KBtBy+USuKrqXNHIzdH3Kp98J4wA8BWKECFQfwAs4SpyrG3ugTOXL6oAFPgPaW705p
/0cAKleQMYcVv9LUfQ8Yq5EOwdD8Uq1fO5uJsg5h2GMsDdCwADvxw9fgKM0qaYINH4WH5Iw6doEu
XV8ECMDqww1EkzjkL5brP1hJhKx8NQZGYrhRHdjyNcz2QoYxC9DGsuwUaKWg8bicRQp8YWyhmX3Q
gkEMPU5agRu71kmgXWLM4rgIjCaTO6NzlxIA8jIzMJ4b+YtdpsfEKY6G8nb/KrwzMC7tPMhB+xkE
UWFl4O1ZLtYc6mFLKmoFNQmUnyhVlvRT/aeffqEU5xIVAsdh4+ZBGqvzQc5tnVQYcgLvc4K0jqCo
OyjQpvf+fDYEYDIIzCMgaSGuze39HDl2IY95G6SK6X5Ah52/Gh/hKkTD0HOZf6d78HPUhLRtADjI
QT2CfUZweJly4PaDpVMRcVOBqAd+YbkfYyFbFDDoNjAJmq/TTy391BRP9me040lELKmbi3Ujiztj
eSYRpwshSyrgY9GDVO0FA+CWoF4DMANUm4Bxl6csG+s0g8lXww363prnyDrv322Yk1AnDiCHqNhY
LlY0tESK4oRZrm5nHc1mt12Dz78Zn1ugQiGz0YVxF+TzE3pOp5YgP/ye5eJ3G+gdxLdhGaxbzhi9
NMxgEe4CByyyuX6U40vjT6hHbOU3Mz046UOePpY/qupQToch9OLsWs8fYIICb3x/KRV20e99ClNI
N55GUThOp0paF0xW6VbSx176NtFvsfQxSRlLhtEGM/mk0tf7Yjd0NU46ykcAIoD9ZXFvZaSVWp0l
BPf1a/MN6Q8kKe4L2DrjyC/C8wDmn5315bSGMc4rtZzrAK3FpPIs7QVB4ISjRyQsK4S7YLvwGLxG
CWlGJqsNwiJ0R8sj9V6EGSSwdx6OE3AEDNW0nEE9tmGvlfBs6Bflx/x97/KwDDK4s6DKAKfhARBJ
BtjzHPZJYCWnJrpEIn283t/F+HzrhzGbzMiYmiSY7ENdPIzq2RIFrtc7DBEoEGIYP2Rjees90kZL
yeopCfpfsX1yFIEO2JzBzfCcjmlQc+Ok84AVUtw+dwdUIO0ldkRhJMpEsLUIuSBvyaegdLXX1Viv
MIPSi0IPhJ5heElCt+x3+1FLQdwd71SjyvUSgnTFt8sPzcP+w4SGMcCiosIGUWDOJhqHuq/UNn0/
TF1yEvF4squ61FD4ehO9v5CFQuSRP6v10AIRZtRJIKHBmHGWPmrfQduSi6hhtjYc6ggGKuiGEevn
TAiT6lWZ6lYcoE+a5XgqOgz3p/sLtTmTf0XwtNhxoWRqb5pxEOVH7Hah+jY99OExFSqPtRmJNbuR
xJl3cTiFA6j+4sBR3DY+pf1pAqlSJ3jHtq7grRTujtRlU9l5b8dBS91hcNEd8P56bc4CZego60XM
Fr0Qlyowke1Bkk2SBOF80BS3Gd08ezCK4L6UrVmgXoiRxKIR36pxmq4knTYZZR5YGgoAT/3+sDzO
J6Pmwt0AxJOvyKSpnthmDO9ZDY+1dbJFXUk3vp/l4C28Qhogz3xMW80aJBbiJgtU8vO7Ef/YvTqL
0Zn0G/uAznUNyEudBUR9Saxgf94I33zz8dwrp40IIdWwBQJnfnOOZvr5/tdvXGrUjaByBwS6CJzz
BOgDuD2iqW3iwOigxV8l43UvJAhKfCGBm8CM1LvaVEyCfsz04/B2fwJbm4uzoxqIyQP4wuew4ynJ
jHEmcVDHp9BFXOT+8Ov1YeVNcAEZnglBVO6GmU2Tm3kEpafVF1I+zMWTLCq83LAwIQNJfhhJQAeD
3215gvD4dCh6hi5qv8Yd+pt6eXUe25N9GqxD80apq+6PbC8lcnpJG4e5HUZI7Fn1gldOFwuNVUXE
neut0ZEMRiLpnRAYmLzlvCS9LjpCpRTvEnGV8CUk3v3N2RSAhuoa0OzoacYXo8/h4Ng6mJ8DqXwM
Hcmz8+58X8L6QcIUAHXFyUIAFG16l1MYrUlFQxQzDbrWS/X0YMfPZfs4x/Tg0P2TAbAQHjrLLwF2
y4lyohld96QhCoqPtXYsLcHTurFWwKmgYx2iCwgE8NayFFfxVPYyCfLmoTiUyW4TB90BUPSE1B6r
ueGL9HJ9pooMbvegGr6nqFgRKNmNa7gYnj2EN0oWNEQlaUoMn9BDGDuH2Bw8cy95DLDIKNoC9txA
EAOxGHYYboQg1dSHdtMXV1n3irz0ppx4Rnxp1d1WwVIO59vpY1JmUgc5Vn0dSncaft0/tOuttoHY
Zg8dmHYQAuDm4ZhZiohxQq/tT9N8mluBObA2OuAZsTASjirDeHIHtYutQe6RA0WU2P7HlKdT/CKR
+mxq1T/357HedAiCuYEqNJxY8L0t9yOqEnuiWRcGjfSSd6doPpn7TQM4GKhwsxDNRXydn4taaA6a
SkvRNRqP5Y9ChJvY2InF8Jye1XO9KlQHw0vVm/2jbAVRw7V2QgEd4oU2YPTw4fncXl43uVqrTXoF
xY6mgQv9q5NeTeqF+5UHsM6AA7DoPe6Gzs3DQJrMGow2u5ZoSmSYkmvtbVuHu4dCANghUOeI+hjc
Be91jZqdbufXT6i3dkcQ+tw/Sxs7sRifuxOlg9a/aRnmV30+6sMlHwRbIRqfu9NIIw5ApuP71fGS
jCdbYIZsDI/UD6wQDeAqwA45EwGMk3mdKWV6lRy3+LmXIR6Lvxidu9GJ3thFZubpFVBPcKQ2+u7H
AeMD/M/KklTkibnF76sBK+/Q9DoDdhN7kwiKvKEoFuNzi68pYZukBkmvln6s+9M8HzIR1YpIBGcH
jrM0tGi1nl5VtKhDi2L7rOxlm0J5OOgSmP3HmlND8S3VXdeRVFPLCqtU+2b1UA27LYDl+GyKN8+b
YYxRMY1Feg3nC0jLhEHn9RItx+eucBHF1dw5OKNR5pWa1zsf071UjVgiKAf2+KB9GSDu3EHKQ2PQ
JsBCAji7iL0Woh5762uG8eFLo2AF/EYwZJZLZJGoyKIsMgO1/lheTBE8bP1ywhYGAhP14ShgwE1e
Dp9WaTcqXTgFqUd+lOTU54fJ8fYqOgC3EPgDVT4cXuABlzIyFPY6jdHLQVK+jONRc3Yr0uX43KNc
gQ1STSWMT7SgbF9UTTD+ao0AlERVlYp0KNBPaBG5/H6i9GjDStQukNEdsNBdoyaubH2J+l/312lT
DuLegAeDB8rkG87XWjdKtgxwDwWop+m9rPJKvRTB0VZ3ArNAya3K7AsUBPJmcTh2VpXFRRck+RlB
TGJ5mqib6erMQgS4VhCXYXwAqIVeLljc26lpDzoyBeE5ay9f7i/TxuhA9YAAD1xfgGbwVcN2gwoA
acqmYHpEjCyqjv/T8Dwzp9T3fZPOGH6wn5VzF+99lRnc8N+v55O4cR5qZt1j+FY6RUdDP/3N1yPA
h4pqhmzglj5NS2QJTXUK+meluPTRw/3hNw4Pvv7f4blnOVXNsA8tDD8lRxvdeuIPVETiu7G98HRY
UTXMa6Y2lofHlOhE46KSA9qEbvY4OaL02cYcIABlf7hpaBTCh2faYlTLYSJykBuhG0maO2boEjOI
XLeteUAKDAzm2yIGvpyH4cCfwl2Tg8z0ytGzRentrWncjs/k37ydYy87JRkxfiN/yuhLXpxmetm9
2wy+wrK1GnQSD29X1TKq5CScESs+0uEh0twqE6Q5NmeBwljUCgGob/OOITFyoivVPAc0P6vRoU8u
u/uyI1fL6L1YPZIFLc7zudWhiQ7jiTkHSu2Zv2YRh9jGPqOmTUM1BKCSiElzV4IW6PFGpRoIieow
p565t6YKn78Yn3s9q9FusdGNFSTZEU1m0XJEF7xv6z1A9gRiEGHAaQUl3fIk1XOqt2VP9UDTiZuH
J50eQ/Pn/aO0XqWlDP60Dl1V18jXBAr1nI+k2q32MDxzmOGwocSTrzG0kZsuitHSAnOUHptDUSWC
1OLm9yMCBkMGlW1wTZZrJOlFnbeRqQcRXmRbDbr4L2aAtCiQBcjtInrMKe6mkIdW7gYl0KrXUXrp
z/fXf2uPQTuDkiqEwhg7yfL756aztcjB8DR+qWZ3ytCj278vYmuJGFgIACgoPADFlyJSc4yzeKhV
IA4v8vQ0v+wdHiguFCBDVTDaWD70YpmzbTaIl/hyXB/cRMhJa+LzFilL8GDcjs+d0FLpadzEGH+q
/gyaddTV9jilD3bbC67bep2Wgvh1qkJNLwcI0tBwugeRMp3d/UsFRWej5IslUngTL3GGQQ9paPiV
BXqytnXlvxGAFB+jVUHOkueFkaRxmhPU0flOTQ6yK4F3Y/cMMCojDAHDPsAUnEpylJgYSm/KfhXh
iXYdRXDb1tcB9u/N+Nxmk6gdzWrE+FJ30BxPTw707f4MNo7TQgK3yxZNHBq1kIC22Qr6l/Zu9DMW
AR42jhKeHtjZKjwTFdVWyyvX42mT7W6Qfcv6lJJP8l+sEks2mKzSClF0bpUgMTajiiq+ZV8i1Stn
13m9v0pb+3ArgVslEN/q6HdMFL+1qOvklyZE5uf7fRlbi3Qrg+3UjaEE2scZfeohI9Fda/IyEfJs
cw54PgHNRKRwpbmjCWYYaG8Vf9a/6+mzAyxYLzDENqeAigNmYeB94xkYsmgonJ7kil+mvdtfbH2/
EYM8940AzsVVczkxsrZR/MF4605tI0DIbn4/3ga0hYaFBHL65RZMw0xro3QUvydHO/Iy8hfqAhnR
/47PI3yjfK6mMDEVnyrnmD5U+215LA/ihBoeCGCteZcTTkIa9SF6u/TmZ7t9/Xz/gG6pChDOMP45
xJoBuV2uTivns0YqTfYnw806kPW6YHrqRdXtm1IUxMtVRBZYxwZOCiLmZprMst9Op3x4KQevqC7C
1hlbO43ifGDF0foNmSvOzrCTjprDJMt+3RyTx1g63l8qthTcI83KkVERgBQonEPuLidJ7zSSE8s+
RVfH4iT/KcfzpJ0M5TUSxSY3rjXCehCDmB5sYp53wywHUocZkf0+OpuxZ5DD7lbmjBHjVgRbzBvN
lObSMKgTZhMm1wb9VkV8dBtbzrgYoZgs/NB4Pgwpr8DV6Gizb1ulKxWti6aIo/KcUMGubC3VrRz2
+8U8hjx2En32Jf1ImoOTnQsRZTY7N/zGo0ITnB4IRsOp5gyCEVZO0erO7EfKwzQ+op6l/zKIqJQ3
54FcNMxL5gmtnNG6NYnVy7M/Kee6Ptf5udwfGmMFb2BRRtE7qh54X0t2esnWQTDum4c4TQ76XOy3
LlHMAvysCRACwK7cXoRNVPaw/yZ/bg8w/hLv/gXcOFLAK73T3trsBnL70IVqgqdC1vzGPLX2T6sk
iAmcRCzEG7uNqDc644BcD0lvHj7YI8g0V4mi+XH6nLW1V08USLI/eeEchkjg2W3NCIEy+I/wvTZ0
e63qJE1H3bfj5qgbj2jSrXVuupsZH5cdRQ7/L4ePKzaMrxYtonV/sD9atHK73RVfnADOGCylFl6q
BgFy8gjMRhoLtn7jduBQKThUrLoVJuHylmdGqBVoqmH4RftcqZcqf1banYQH72uEyNy74wLwDHd4
hyQicyuXhk/15qjYgzf+haGDSfwrgXtAMmq31DQLw0/j1/E4iignNt4n5CKAdQAVLoPXcsNTZSY0
LxXdN9FlIXzS6aNjnuLkCWX3Qod1cz9uZHFP7dSMeo+MlO7nneqm6sEuvc76C1dyMSFu07uunuLm
XUh7+C3vj/VCyYIZCiUhsErARbE8UtZUjpJTlrovVZcyvlzu66oNWwRFZch2ACgF7iw+IJFoZppl
SoQLkbrS90yEdN1a/9vhub3Oi86caEV1v9fRzOnQ1s+2LkgWMLuYe/UWM+C22I6ycOgzzCDKzwgg
F7lHtEsuHQHcKNzR3G9F42ID9oeNYH853V44zVAmY6L7I+N5O9JOoGk39wPUhwyShcwE760WyQis
oTHrvkHOZeo6InbcrQ0B8hgnCszsyHFx2gNNDCo7LUvV14ZTl5+0yk1EtONbj8WtCG7PUzIMKXIs
qk9Q2DN7o/pYkEOyuxQLmhwmJ4N4As60opUdwkgyCyVSfSM7kLde9IZv7QMsaE1D6tpGKQ+3TsMs
FYquNSoc1mer/GiIKMe3Xm9YzXABgPRCYJkbvzUMM846fH5n/EPsz2l2ClGX1H/WnK/3L/jWbrBK
GGbpMK3LuTSVilj43EuIT9QP1DmW84PePCgiNoStS3grhbsWSt7YcVZgOtQ5zOMpegJv9GCdaehq
f8LwLx5ZBklBFBUO4aquOqqQsJqkFFtfH+tfeXwRAvS3dp8lmdEICF6BwxOdZ0Y6Fw47XL0RUPQF
FrVA29wUABPfOZdwCTmdlfWTVvaIc2MGXvRBkg/1h1EEuti66Yxn478yuFfJAueiJDkG88e/kfHU
Kpeu/3P/bG0uE3AvCOiwvya363FX0UwzQsVXpRcrfkSrjb3jo9kTguUwpmFKoYp++fSFjYy264MB
Q7pI3fr7IItu4XoCAO2CKQ8KF9ALtK1aCphlFf6+BBt6fJpL083b3UBFVgKFKh8GQWcIWy6oEyrT
WEuJAXUey0d7TA5kFjx/a0WCmnyACAGGhGW4Kv6PQnBTJ12m+1Xrzck/qN1GtlmOvmmat38zWOpF
RTkJGCp5jdjUE0Fbklb3ww+j+RjmD38zPKKDqG4ENpKPZo+t2vRGjIdPTp56UGw2178YHzYz8pys
rS4PpK5z8M5IFBmFZjqk/blV/fvjr68b1gWuN2MvYlhLzkwjVjrasUMM5BPgtV7A/pOIjKmN08qY
NphniZqGVQ8gQGzKyNAl2T+Funwu6F6KXLh2zAoE7z9IwJEn5K6zUc61VOTQGHozHT921Xi8v0Qb
389Y7KCQ0NgGLSy5p0jR87igQ6L5kv1P73fV/h2G+WJhFwBKhUnI3TXACDLWlVPzwb9bDl/0/XF4
xCP+HX/lnEZpbpm1rfkD+TMVz/FYuM543r9EUEiMBBaoWoDOlgqpNkAMYyiD5ic4QPRbo4vs1/Ux
RagAsRUYT7gEOKtLAXI7gpy1jHtfSk8ZSvWoSyOBotgSAVIYvJqgetBW0ZXGaBPUt0qtX80XYvlp
ctFEhMKbIiz0OQGvMEpieLRc01F0mNb11lfSg452hopr2IJZrJ9o6Lj3GmLALtYQm5ok6hhW1uBH
4zdUz43xYzkf7P1JQtA6ICEC/Y2EOaAqy+1Qp8Ig8mQOvgPGfFJSl+zOKkAAY5k1YfHD0uTunJNp
MZLa0eiXX+Pwsy6CLKztvuXw3HlFk2/V7gsML5fA+hPPigCWU93BVN22djOn92RJgIZZbwyL/0OB
sDz9WotoNaGKKUWFjxa4zqC6enykkXYo93bBhU2OtwjFMYxwGJ4AtzVAJuVdryu5X7gmcO2OENu+
frkxOEx/FRBD1I/xrh7QkvkYz1PuE1R5H80/zuSqylHUxWp9VZiU96wbOPtXTaaQlSEz7SElASLT
1Sriivw9thBLB3whga+DK5I+NcDdnvtggQKFTyziv9kcHxwigK0AZQVSguUdIY3WdCXykz6qBbOD
Fu1+uKGl0O4YKC4WXeHtmhENPTSDJLkvDVcr9q38KIShbc2AvdnvjHesYHA5Ax29MbIOPFN+Mefu
w0REhsHWHrPeRmizhkIxhY+ooWl2bDdT1PgkPeRWfWmV6VLtB99Aqd8I4XyWuUu6ho4QksueVLlh
sPflM97bVyJxgd2AGbVco2bSuj5ss9o3XDoedcn7i+HBpoC4CqJcK+uVOOBkDvOpRJwrAm74rfjn
L8Zn9b6wXJFV4AkyaymMx7jG+GH5JTvL8ef9w8MXQi4BwFTkRDhPaCrKKs7R3cunnTe95oO7e3hE
QWGbQQ2hEQCPfNLNUEEHNLX15W9j8zjmu2FJrBLz3+G5r58rrBehGL4zPfIyy7uNJgwP0wxgXjBM
rbw4FMDHrQWmBj/6pnf/aKDOv786G9cL7EXIRgEKDrg2v7dxaUsVmdLOl6XaleGEpoVniSIoGzoC
QgDjQZwGUSceD25RWULBTdb5mVEekmNIRfn5jXfznb4VCDc0K0Rlz/KCFQWIXTojbP3JfBrLRzo+
TayHm+Ceba0VMBIwzcClayOIuZTitE0VxRLWapozN8p/N+pvVRIRjGyt1Y0Qm7M6esQ1CrPHWjXG
1+rQ5YK7vDEHBoFlfgTQzyBxXc5hRAqn7mSl8aXwHKuHet7/4izGZ/JvUsFKKdtZYWB81CRLzuug
HWYRv+eGbQGjDzVbCJKxtljcNqgkc5TRTlq/wQ7XyuTp6tcmD8Y8iLq3+7djYzNYHQM40PD8QLFy
74Lc1Eo35mXtf1UcP50Ea7UenZU/M+QQKhnRwZzzVzo0DmtVKut+fdKaS9gKGLI3hsdrg1AfMpsa
K4/ltmJWjZLko+ZHZeTWdezu5oFgvgOwZ+DUQ4nSOhcsS9YYGxPCM9Hvx5782rv2JmgmMLgDOMka
M5T2VasocW/404e0+RiWAo96rTJQWosoKOpIIGTVWzrOjYbquaL6Te0S41A7XlhfjE5g0G/sASgB
GYAOtgseUE4x2XYEasCwkXzLzes3En65v0br24wkI3wgGRylIK9eYc8HYldKVdo+7dvPHWiI8loD
WFL6fF/M1ixuxXA2Hk0NfcqsCp3V1MJVZrcfd3ty2AiWeQJUH6eJ7wDdmS1KMRXstV7/VNEeQ/D9
bJWXVjyDbSP4wyxtOCWcUgq1WDXzQjX8LP0Ztafyq1w8j+pJnk90/LN7qbDfDG4DXhoAQDlRio2G
4kmlIVR2lKPH3V1K0RoDdw2UCSjHNNE5gUOJz4ZG5l6WTD9X3bi8tCKPamOnF+NzKsmmcjzJCrV8
5VqHiWtHncDe2BCA4B6MGSC14eGq3ATiRMqaqaxkv3mM+5dw2g0gMBfDc9/fq+ijJyWN7CeuFboA
iu/e3cXw3EUoNfSuzkYMTw0vJgcqgpJuKCU0h7WhVeHOYom404NCpDAOEwDC5PxPoT6H5CGUTk4t
uA4be7CQwr7i5o2WJws0KBWQbZrxu5BfkvB0f5XWs7DgyiIeiZmguQR/3bpEkvUUwDZ/SIFyOVYd
YEjuLHKd2VosLzWkIOSJhsMsUsLrDDrE3YwmKJNvOeds/iRNnzpR0cR6oVgmHIyECJWA6o33PedE
TZUmborgk13rLvTK7suAOj18OwvcM2XBmReAMiJR7pAiMMLctZXE3Z+iQTQJ3KfgO4LFCgaX5U6r
tRFnmU3zoEtBHXIiuw/SYnjerk/CCo+rheGJ+plRYZDX+wdpa/0NZIsR5IODiNZ2y8+nY02V2Fay
ANRArtopbrEbkYB+iabxnsKCAcZTKalRltZTlGVB4jbh16LY/awhpgM8IRrEoS0wHLjl989yXlr2
KFeBmoOBtnFR2+vdX6H1ywYJjH8WdgyeTt5AzfVRaZVCqcCVdSCyWzhPseLK2XMeo8vn7mwcIvfI
5yLHgWgrTKblbLpWymc5m6vAa5yPjuN13cF0lXH3nYAUXAdW4YNnlCdmyMCp20QDmgLomeyFs3No
9hfULSVwNtlop3CqR0hIu/wwUNkbqvP9XVkrQEhAgoPBCWHWq+xc3yhYB5TlSeHIZVAlj1mBEO6l
6R5bEdxlfTtgLmHz35nYkKDj1Hg0NWY5444ETVuixMRFOatAkW9JQFboHfD3Xmu9nIdFYjI6kV0F
Gv2cFy+7OSjBsAd2I2RskAWH18ipPyksZiWlNAum8GWMD/n+243xEfKxcKBgfvN4oBLZIMtJwxTd
xMEpZmhuK112bzTaicOaQeEH2wnOWVcMOptTy7i49FMpfTDrRwBu00pgdWwcJxb5RC0xCjQZ2/5y
G0JTSVN76PNAcpP69+/E+VkLLt2GGkEECG1dGG4fypY7sAmCx6PRQpFLRvIcD4YnDbpXgdR/lN14
dKvm6/112zhYC3ncjFJShX0dQ15PpqOpt0dZlHxaWwcIe+MGwtCEqbxqBdnL8TwmIwgcw+pkh8TV
bbfSBdd8axYsnW+Bh5JBUThrMALndJ6HShF00zdV/T2LEBxbc0DAFZ0sYROygM1y35XUsrrUVkFy
edVa16mfaOrf34etk8V0FLBgeKixYksJVQK8bw2i2aDIjnr+IsVXpBsVwfHdXCYQvEOPIPiNfMpS
CKq+SztrkzyonN/ZtYsFZ2lrlVjiHed3C81mpwSkU7ORBeX8W3M+K9UXdfpzf5m2RCDa9J+SQWVV
ClLEpE+nKsyCqn+2rXM/emoosESYrltas8jQINQEVcJQNXz5r1O1GqiX8zRwMl/GFOLPpaq5E/7J
4ev92WzsB3BN6IOEHUEByuqyjxke8t6A0rLeTBSgCvZjc3g0WkCFEcI2iG8ttzuc5rBuKRgQ01fa
HYQdkFYLpaIWBwl4BMXxP8SGlsNHmd2TOZSr6zB+QgDJnZRTXR91cpaj3eY5BFiM+QivOQs2spne
POPaWA5dXXflVcuyw7mMRAROW1PB28RcPXDJrdjCzUmaVGK3GF8Br/DkgVDLa3421XdS/Ni55Wyp
kD+AR4mbgkktZ5ImcauNuV5fTSAYj5mo8ehqy1ERgJ6ySPOz6uxVuYbaSUOtmUV9zeuLJD8qe1Ms
jCMXeWTgkln/Dj6Z3GRJ2Ospqa+19ic6arngdm99PWqlAcMzYNfCn1wuzjzkpp2Yan11VO9nu5uc
CB9/Ozo7BDeHqOwys7OoVl+r7PvB1AQexkozcaOzh/1mdD1uox4NC+rrt3gKpG9D92XvwQEEBfFR
VCaiFA7Zm+X4CAU5RR919VWhx4IeRTTh66VfDs/dsFGW0yZPMXzXPNPycyoiMNkYHwhL5LZQdIVX
mu+/M8xRkoxZPF4Ha/CMovbUt93rg35ssAFQSw5iKB6XFYVNSkzaDVfiuA35QKT94yPFx/o34tlZ
82aaillNNgquru2pcUrEXkXxOHa4F+8OCJqgS5FcR4gDcGBug+csSSfVIsbVSb4Z8ZWilks+iSDB
61OKkCXIV3CJN+k5jXBCnRfVr02gaaPXNtmRiKjgN7Z6IYOzMvrWamGiQwalqkeHL5Um8hvZXeKX
ChlkHSEh5hPx/q9edF1GFUgoiZdpH6FNTmn+W54eUPWYyP3D/ZO1sWawAkB/gLw+A6Wy39/cbBlk
rGkOGq+rPcuXRPbAU4i24Of9QkBnAopL1mUWcpZCylJXwmiYtKvVv83WsdcuxW4ybORj4VPg0Ubl
8RofgqaOoRVliYYr6CnxJWrd+1PY2HfkoJCNBd4Pf3gnz0CYWiNNrl0z6dgYB2U3SydLGiAJxRx6
9B7lb3iWyKGTNI59bY0fw3fSpILv39jn2/H5iL7ZWOh7glDqNS171ktCBw2iKSLX3likhRDOaFLq
aLJJDiHohFyZF0lwjLaGx7sJYhnYfQg3st/fnFU1bmZgL00L3sPj78gW3IT16ICvw8sC3S6ofZC7
Xo6OpqCapNFOu7b1k/RgZ5f7B2itAZfDc2tT6ImuNgTDy+WzYz3088Mwna1kd14f5Yy3s+D0U5rN
Q5lKrXbN55/z+Ep/3J+FaJE4Pa6WTRnhddCuZXvJPuSaYIc3Fwn6COF26D7ES5d7AEBCbtLSwNfL
Jztxp9LVfxfO3oQ1lgj+IaC7aG8Oh5pTeWGpkKSM8dhlo+46U+HmleCyba0SMMJogInQItxFNs2b
gwqCnzyjsWNc0cHFpSD/3900jU3hRoC1FGDGxRyXyOtfO613B9sL5XavN83KYkEbAJ8dmRXIWkqQ
ql5DfFHVr19KdIw2Q1HQYWuJkJVgSHwErldRXtDXJ1QrO/M6FOmhbl1rkASbwNZg+Y7CDkA7RziI
iL2jNdtyBl2iE7zTrXXth49z5DnZw3CuAyfffyMWYjjTWMriJHJsiCmpp3vR7taIMJmQ4AJKGxEN
gM25fbDncEIZcKtfSXNs+mMrKlR+f3uXy4SgD+racCPAvYNTtVwmzc6dPLfl8Kp8aizDVfPIDY2f
pf7ZocVBKg9K55Z7G87jhUZtBNJFAHQCyslHnMLOLGxrLMMriaJzKEknf6+WYngRViOBtAVAEdz9
K7LWaYBKoa/d5LbtUTIFUZT14cX4sDGZrQlEDc8+khgmyTotoa8xmg2Bjm//5cD46B0B3kj2kw9l
OV3ZySlwFldFrV0rOwOX9xcLdCOAO1VNOOrlVEFAKZ+aV1ndrTxgx8A/R1T0vTKTG17uW9Twl5F0
RbwvKYGHFKSI1uuP8bEDQPoxi5IPziRKJLXFEErXzHrKlfMgKoxdG0toFfp+KRiEbaU6VKlFFE0x
kld7fsid19g85dPuR2gpglMb+VgZctdChCF5iL5l0V6EAsxtFjEGERKeuhU3WwS8ZWLkdvKqyw/Z
YyFis9jYAUBEdER7UEYAp4qzZvqBpEM2S/Fr/pO0h2w3dx2+Ho8zXh+U2IBuiVudpMrUrJqc5BXt
U1CfULztPf7L4bmIt9rXZmv1GD7Ln+zuQ20Jzv/66VmMb3NmDCj97KTXMb7SHUorA2uCmxRuQusD
tVOBXblxVuFQIWiCLCCebD50MsamSVIny18t83PR9e44npVZMJ+1WcbAcf/KYKfhxp6psgbJ/RIy
pGM5gEzwqESxGx53b8pCCGeW2WDhD9MQQgpU1M/x05zvvxII5uLhQTMbZHz5UtuhCc08DNP89Usz
fRjjvRA8BHAxJmLBCnpSrIB+SdrXY5QT65olP9rioO1unYLxgQ5F1Rn2Aukgbg/Sok9RLhea11H2
6IOw29PGhV4Mz61+IqGZJbovm9eejqeUXotkEhyiTQmAxyHdjidf5+2xVKXm3M8DFqi2XAqWCWMQ
SNi4Csg24NFBtREjBeCUUhyi9aZc2dYVXIh9dTSTUyhq07dxE1D6ALsYrvr7lVvehIIaulo0vX0F
XvKgxx8L6amM6kO6u5pAReoBcRnwa4PUH8nxpZwyoynV7M6+RnH5FD5mQhNmQ0UtBHAalqiE1FM/
2tfkT914xDkZ9GClniWqxuQWDNBpBkiFS40MBFLkPNlHpDp9BrIr7ZUaT1/PRf6cfN2lNv4jALUu
SJwgibJ6idKmaUFz32mvch95FroW96r3v0lQl3vRZC2gFwRTQGWEdA7/YgIqCgrg0MGUgT3DPUYk
h6NVNAqG16Uzjclln7HKFgjBacahCkcLS8Tf7BipFGKO+qum/nG+R9qX+6vDbzB6dyM0DTIzGEzs
5nGXzpGbLqujIvYJ8UrFrU1fS7xBEwRnuKuNqi94iiisYUFE4PB4xGJTaI0dDRVB4fCDUr/G9ZdR
27lO7yLY64AVs0E+xl25RBkqWGV25If1yVauefxyf6E4/cemYEH5gQ0DZb3sbi+PUY7O0ZMzR+FL
FUeuor+qO1tuvguAyQ2UOZJkIBTkJvB/pF1Xj9w8EvxFApTDqzRpgz1cZ38vgtMpRypRv/6Ke7jz
iBKG0B7sXRgwQIqp2eyuqs7Lsld0anqkGI/qyRmO+78fPisIvcCXcwHs5fdrbu0wLbI8kg/vnwdr
X2Ww149HXhqhK17LdQXmnFSj1NTK8VBQCzfD17GQvHg2tink5RHA5VsUB81Yfn1qK6nB4jF6oZYf
pr8MO9A9v40kXv12L6heDacVcQ3xtV5EwEjNkxq9RPqjgap8VhCX5072fN44DBzuhfgP0t9IHItH
zhjqZkCalOSt5TMD2JOHnUIAfDnwgAN8F1YJe0kUs9fcsJtbpGJJ1wVme5GW1dqYKLBREGaF0wEX
Xwy2FmriZqxTsVcryH2Nvuo91tCoHnficzAOrDrgRgD42ZgoV9i0U+5akd5GHpl/ddk1/9IPu/ct
OuByvAYUcwAVEKxrZLlla0WuS8roGYqw9j6v8vX7AZrBVPHifPjXcttqCkUYI9dd4ign9s5KJWZ1
bZP4QoM0D/oRoj9ilK+dRtuaPXcmvfZg689zddprM7AAUJrlxdZR3MEQ7raSRtT2ymkmXf9+Sh9i
mQ7e1vfftC/WEh9DR3G1BO171zwMpp0OJWYff5C1hGA7ZxGILuvkuIhFT+FMEKT0DfUROUuWytRT
t8Zw24mwRalVWKMNIUqSQeJL8XfGklZjEJbAmxObol78TBwzMCtwqL7vX2Lkq8CpdcG3QIZ3uUOZ
0zA7q5WZFPQfQo0f91tfmzqwjjiIiEulItwsfD2eEp6RlL1FNO+qUdKWTyz5dL+LjfnnGgXglyF5
CKKccMTUWoHqjNlYBGW8/Pwxjn7fb59/4k2AlS8AGLXI48IE4XUiApVyPZuBuw8dope/5+5cJMyH
RoWPcmS+qh3gHUvi3lvj4VvWxahgvMUsGQu7juP9bQL7GrDxMbVllYFlPQhLPrR5Fo/gOpEIl3Xh
+tT5dH/K1rcDoPgILsFyQKJsVYyscr3SrREdI1VhHW3vNJqJj5SNH/U75bEMXEIoPIfpAnIDUhUO
/5KbyAZD/bxydHqD0NILYuYrVBbAX+1g3gOQ+eCF4Sm0SuxOluKGedLopK+ezD/6+KTtrJD4Ogag
EvEX9ylHcS7HoNiDiyLfmkmK3B+Kh8Lda8SRA8LMILj0Wu1JjLaOmoJnaqhPxC6PpfKUdR/vr/bG
DBmIywDcDH74OnXf56liFn3NiJqjJPM7kz4q8V7fG0MAbQHRdHTAMQLLKbKjKjfLOpoJSulejOKA
dPsbJgmeK0fZOSh7pgpWXE0y161CnZGygNBJnQSpufdcc38JyUSYEq5MLSYVc2+q7NYxJmJEhV+U
lf+GfQRoEVCIsIWoxy2qeLhdo3mdNevELSiKVZ0Vmb6XEHPgG3XRgbAKrWnkPbR6dAK2ja8Zp7h/
GOsoSNPvvb4vK/efrgDLBtiYRwXEeoPqjHhBmpcGcexfdvgj27/a/KT9t3ldCPBOmTe7rMzRvF/r
qT/nu29t4JgQOOGiRiB4QItruWFRTNKC3onKCMhgYe1nkkt748jx3AAqt3B++6qOUdtOCWJl6Uw0
+s0efbs7GzvFn/gKLLrgl8iNZTWpbU8DLWaSOAfzR6sdi/ZCZUrqq5votRPIIIM5jye1qBhHtUI3
6IxOjPlgsaDcG736zyD+ti+EfkKmQCU6quEA1qfBO0faaewu+iQJTG+vxt9eBANOO5f15YBeDLB5
DT/5ZsjGsdkDWIyAlUHpcAVQDEsKAeHeYcSq3pVDMFGSyO65raXAbkV0GiFLmEHhcGedmzCmmHBj
Lb/zKxkeYWsEt82LwQ23s71iQPNx7xz0P8PLAOrI/XuIf+HCUcNmQnlSHAgECDgBerljGQX8h6Vg
qoLGk9RB9DBPgb2z7OPrsTDB2YZCILTzV1xD1VFQRDpRsaPoSTlO83H/GBD94Zkz4KNWCOwMzg5F
EIcRzzmnymHO30XuJZQdu63F4O4AtFHhOgGwtpwpaw6ruDQTRtLxKf7WNwc1fsM4eKU78FIQNwZs
fdlD1Axx6LbzTPLwWpkvbq76YxooMtQdv5XFJb/pRpTGKMC2CBUdq1FqB4hatvPXij5q1qHQUXn1
cn9pNm4/uIKIgLvIPvEdthxS6yaj14d4iFnKC2xJwU51+4QglC2LeWycRB7qQpQOJcsR7xJOIlU1
ljGnV0k1fwrnkzU+3B/IZvvISfBdjAMv+gl1FRXaMDUaoV4wMb+RZd9l7Qvfr7ZzVPZGrhHdS4MM
zM9m95MbeWWOeUU8HAk7bODlUqhdrBc5M1SixpmvH2ZvJxCSn3KAargKK4DzKMwpbN/apWNRIBtC
3HcsNXwUMpM4gxu2iuuwIgUFN2StY9qXmVoq/FU/V/44BvYXxTuCuXd/oTeOOWg7iLkj0MezN8K9
ZDil67QOnvZDA59Whx6hqfpDLCuUurXe8DgRPoD4K7RZBWdKz0LTCWeKQ2h0gefRoNwbRMNq4IHH
I4AgeANQs1zuNjKtUq1tuCIQXbOe0kmGbt8ewd8OhB1r2DMCSZ0xE7M52eNj92f/OnB0PoqjIguP
4PXy+6d2dDoWajNJvzP10TVIKBO22hwALywOBiYCLqIf5TljPKdeP8P1/12XvgWBt/tDWHdggGEP
WCfXogbkUjhxFWTjLC1h9rXSHpOnJNy9wsvmhdcXFHFtbS7RfPnsVoEnq0+/PgigLWJaXhMTSC4L
x9kpU7NSC8u6ag3q352c5NLuzq5As+ymCxH5atCwLeMaXXinPjvtpU7BIHEcJNiX8DKhFCe+4bUq
Ko0GZ/2qDaf6aEWSu21tjmBHObkaXcBgiBKpTgQwqhZp7lWbPva40BqLgkRyMWVuwcY24jIccG2A
4+DpieVJoGkSNYo2uNdE/Wd4Kt1v93fpep15jAbVbTldiGcBl81HudYNSjEX16HyVWvwHWr4rSRF
tB4ClES4FBSgWfyaEA9zxSwzM6r8ypKgemHJ4f4Q+CcuPZpl87z7m2dXqnVjPFpoPrS+z8lR6Z6P
Y/jSdOe0O2s7cc7YVUhyOVyqAfEVeLOCSwOpPyd1u4pea/1AlXNVSbbVeq44OJg/JkAZR4pcsBqx
Wes07xp67X4Pub9TEPL16+Eg8WQjUJarlKOX5U2Tzhm9Tr4yMj8FPfL+Wqw9PtAgIdeCd9dW8DoG
3z2H3Lh2ZVUbdLHfev2hio4UhUDV4/2uNmYKXXGwKH7zkS2XnSK2QmfD1K6G/ZDbL9pOPApvEa4S
DzDy0lUrafnZS5S5AXfiqqP0tKqjkqms5N767GEfvXplcI8R4RLOXkgZNdrQMK6mdZrrRzafWHLa
PUnoAj4rzjisuJjOmRNMYE5t45oO5yo+MFnkfWMI/O7EGsCUrzP8VhYVOgqZT9e5fVC8U2Q8G7IY
3drQvuqVQHAPvhICRIKvlM1ppKklugCTLoQ/dnHmwBv3HzsuivK/ToRjrVsg2k5gNF4VD9pWfirj
qKznCbk0GzV3QbAGhFekg7F5nq0s1Puroh20+sDy0ySj6a2PHnYhErIc6rcB/rdMcDtGiDdecbCH
LCiLABEcFF7od/LCcDBQbA25QS5DjcCs6FuqWpyYg9b019CsgFr8Wsik4NcGHVcSPGO8G4E0B8pm
ebJdV9GyLOvQwefws1YELjujnl8ZGOW5HXe7UWDgQpgDrjjUHFcVe7gQkjI7mX5F6bW0Ocee5HJa
717O8EWwH1omkK0Tsar1mBWVA6N+Helzmp4AodPoif3ce8p5J9hcmDJeo0mYMF0ZYrssYv0a64fG
8Pv9p5yr+0JPC4RDqE2IuqAoahTNJc7/lalQiH4q9IMjgwptHJDbLsRTTiO1ohYEha8ZcoRRkOjA
C0nuJlkXwiwxoNpKr0AXxvSU/TOkD62s/NO6B1xFFhx+ZI1g2EWPduiTuSoaryL9/I+dP1TVIFdx
kvUhjALK71Nu6UpFSuVdXl5MEKSNr/e3E3cplw4VNiwg9FwsAy6heC8N/ZAkUeLEhBWHyiUDRR2a
oIeLS19Y9Pl+X+tb3EGCEPkXmBQ4JmKIyBzinprtkJDOePhohbvNOop4c50a4CGBtBIprEnd67Fp
hQmx4KRPged8u//1G4uxaF/w1tTKmBDyQPtR8aCml1o9J9VuA8WHgFpiiNxwLjyfwBvv1rUU3H6J
mhDVHg+scgP26/4YtlYA0C0LmR2EbXB1LDvQQ6aVuJliEj6y7/l+f5nz3f62zu3jzefralclAIrH
xFBM/33dyA71+tZbti+sQDcXbNQ8fH3S82T5Ua/+ydQfQ3Tdf4MvO+KH5mYgs1kWbs07uo7KL/ek
5D/+v2UQnMFUKZ0kNdF+afjNEMgUhTd2Kq9iA2ojXFbEz4RV1sJSbRrPi4gSHZSfLj1LH8Qb+wjc
JFgOvIr5cRYMU1a4nZLMbU40K/pcGA8aYsy7p4jH38H2xbsLjANhLxmGMiqJWUUkTB6jR2+SnLT1
FMEXRzoboWpkIJHSWa4wINutCpZbRxTrqKGwykAzaLYf945h2YkwS27stLiF8o54+fOgv+uDNzTP
X5BIyKMokyhL2WVFWAE81xN1fqdZj+VOmVb4fvh8tAtHAGd6hSnNc9VqbETaSdq+eEG4k+T72jyX
ogE0wuF/hEjBaDuxpqZqT6z8Gv+YdsqCr5oXbGnMLC3tvbknYX5Iux8Z3YuMxOwg1QFsIUw1IgTC
GTZLyAZ2s92TzBz8/GQB5Xl/ebe26E0HnrBF3cGpnCg3e1LZh1Q/6O7ZbM/3u1gf48UYRKSt4kSJ
Ok1GT8wuOepUOdR//r8O9OUxw12fxFmDMXTOT+tnaLyledQq4CACpGtE3Au07zpltqaeRBdNz/ze
lYmVbE4QInKI/vA4h0hesEcgVpoeR0AN3yePar2P6Pm6R7kItYM6QkCDqcISe8C0t1rp9cS7JBDo
7Of9cWm4dWgcgBoQMGDtlvOvNrHes441cFIfnPST20iifRt7FFraPEeqwROGb7dsn7rV0Nl9R0lN
j7VyqJxLlx13byFerwY8IW6oVy5LnDdtCYVISswSIaYnrf59v/31ow2pLA42BwwFNlQs5NkhrDtG
mlET0zyptl/Yz4l31hIJ+2JronAjQxrI5fJ64qutRg3MomnGmrR90NUP+XwM96feMRDA2ECl55l3
MY0Spmquzq6HgTC/1oJMxnremii8aU0A/YD8x/W/XGuvxcs2BB+GGPEPqMsGJR4KqXUw2t0+KtiL
FsS+EELm+1Yw3Ho9Te44UUrCTvGhfC1Lim+caaQWsRJQKcOrR2QaZoVqonRrysjwTdeeEplK02bz
wE7pNsdbQjVsOU1cCxJSaBUj+XNs/+OYX+9v183mYYy47iCY26LS1IT0h6vNQCtCyy1QALGgMi97
swe8ofAKwd2MStbLAcSRqiHGYAzENJAmqGtfFibZ6gBUWGQsIbzBKdzLDiK9jrPeVnqgy1r27FW7
4UbAEKLuNkpRcUUjcf8YoVWnJnV7MtfHMj2NysHsT/sXAQBC4MsQgeG2TxgBZUXI1HkgFAW4jzV+
7W8fiSaEpC08yrFLl+1nVT7iodhPxNRfbOvDTj1zfu2AUIjYDlfIxzkTboWhpSVrWmUgUWcffiqt
DBu3tcDIg/IEEPhgCFIuP7+q+zya53QEFOTHkF30WOK2bBhTlP/iKTlsUaT8hA2UhNqkutQbCOuf
9fbJSK49fdm/AjddiIdAidvWYxm6KL3UN+PCdyXO+4Y1NbjkMac7A7MrhtkqpmjK1NmArIUnt3jP
9Pdjf1ElIZGtiQIjGbFIxEXWpOoos/tp6npGev0FlcFocm73R12QeoWYARIPkPnEU3C51lrLGrCG
KSNK8lkJ+unj/XXgS7kMTwHawONFHq83i7jOsvmpp6NrT/pMmvZE2wCaG6H2nMEm9X6RPY/q4X53
GzvXhGIP4mCwT9D0EyIMBkXitDBD+KstKtNDzTeRYSk2lsSE1QPoBMoVa2hq7BnImTmwTpHiBo3+
Llfeq221fxjAr3G6Cq8Cs+J6jgaFeaTZAD3wH7lfDd92z9KieWFR0ql0UidPUHgEiDV6rvI3GCgI
n0CzGXYKsBCRdNNOw2QlldcRgNbSk7aTqs/t36J5fjZvwjtOyoykqdF8BEqEeh2snZK3qw6EbZTX
duLUediRZHZ99n2WVlDZ2EUIPeNBgkAqLKxI5lVN+MTjFI/EjoPJ9dPyqZv2u/avUul43CLbYIlB
JIYaZyPL7IG0dXIukWmYx2P1hgechccDjjgAQOv3A0sSJ7GSaCINqKR+WUqM7MZxXjQvXHRRZ+Zs
9pSRaNGhKoO3HDMEkYAK4bobKzxFPgCFOOoZrumuPmj4kVxCW6vMqXmQt+GmQvS4nbiaEYa0JgJM
c4ealEUwG/s9DTw9OfMcwBl43PwTbo7CEE9h5ozzRJDH9494R+5vH4IVuBgACIYzLD5KBjcy+8Hu
JqJPQQ/2XyzZpRvXKCcu8qetgzoIjvD9eDHOEw3DESct+Kn+oINfy+phb2wiJFtR/IBLG4PRK2wi
CJ8MKiDBI+ny01ycd1Z/ga3AOwGuGAKRHCIluquZpxjhxN3tMfmjav5k7Y/KLzsQpqjou84CChj+
/AvTn+LpYe9lgOZBbOfvZ65eKUxPqWmTQTM4e84Y+rP5VbckS7w+BcsOBG+yH0AgDYEuJmZ7moZj
m16nnWXt/7MGCB/x1zmPJAn2ekzixu1adyBZ8z5SrpbkOt4YASQ0EEYCYp2LhglT1LaQi7Na2pNC
rY5OkZxV/EysOO5eCUgZgkEFrxhHQiT7eYwmpRlrHemu9uQddXX/swcKPTcdCNPUpbpamrmBDqBC
O7qhHxuStV6fNbipIOYjUALKKt6GS3Nkhi6NQy91r4Vd+1VhBLkqCcRs9QB0HfYqBNyQthV6MBJv
VBXocXPkBM8VDpLEgqx9Ybc6ShVa3pB6V5MFXX6gX3evMfyhv59vLCcoUZ1hZB2aH+tgKkoIbs27
LTbE2x0gKTm8ACXy+ABvboQm6qCwCtb8tYVcP8pe+b2sFvXmFN30IBiktmXV2OjoIS5f5i+OTGpj
47ShHA7PZ+Pm5O/z5QC6TG+ZZ2Xedc5PUYrqcg/J/lsNups8Xc6JtdDCEDbRFKcZpQgpXgGy9y21
8r0v+5eZA3sA1dR4LWrBQ/WMCndFHzrXMaimT10keVWtb03Mz03zwkGurXG29AHNlyxBZZpLbJ3q
5iFz928l8LGA64G8J+ZJhM0mkWHko1mEV7UK9OS9Vf7YPUuL9oXDgFLpqtYD5XGdjcBrTsZ+9xEO
D+e8vgJmV1Abs5yVZpzb8OpMH1K/SF/uf/7GRl00L5iKNMIjpxzQPKBufe+780EmK7Rx0hY9CBOU
ozyJOffooQnc/phrp/sD2GzeQYIBxWd4HEZ4Bw54SKel04XXwlL9BzPbz/QBxwsKG6iugizbyhRN
ZqEkRj+G14Nd9IELrZb933/bvmApWB1bauwO4TWFDmP0ZMxvsHSmxV0jML2wlcTCeMjJKNkAhZhr
qfxw4x8yMPTWBrppfqXDSE0ajhnMkDY95dbPyPqpK5ILecNScKkFqBa9gnzFEei2UjFTwxQZ3dE+
Dpd8fmLO7/3LgOsYcU5oeIHFKYSQmjDqAY/FfQCeMTxsv55lAv0bG9VCkhz6769KOWKesOozN2rL
wb7271z9o9V/vz+AjUmCnAMwhVCPQjpMzLJFJYo/JF3sXIepfIzNS/zeq05RsVPYm3upoAritcnN
6fo5iEyk2fYVuum1c3Ts+/P9UWzspkXzwqUwU7tKwxbNK1fb++L67vjlfge8gWUsDw9NwJv4UYbu
hQj7azwDlURaV7nqSe6HxO2u8L7Gzkfyef/Fg1weAvN4kMANEJldij1mOTUhs8DMxo+6IPMkK74x
V1wOhh9rOErASCx9jN7LnaQyC+8a5QfL80t21JhkOTb27KILvulu/DCnbHQrqUs4ki+xfR7T0/3F
2GgegQs8+QHmRj5SdPOSap5gfGG7u28Uqt7YrZI12JgiDyl5nnUGMWoVP4rgYtRqV8YEikKmckHt
WsWQuDFbY0D0AoQfBAAgCMeDxzdTNIzpWI6GAYzQ4+yc+vKyf4pe6/Ug+Q8Ukvhsa7SJTqNXxGR0
n6Yg1fc/nJEBA+MN+XkO5RacSESPksns25g4zp+pS33v0/3P31qA2/aFy78qgdFqCrRfm3iJBEUe
0J06xtwiIduIiYePiiitqA7msFmNRjqHV1rqgZVfqlK2i7aW+LYH4RQo4WSFNaIv16EnAzumrsQm
ydoXjF7XZmmc22hf/VOkB2t4wxa6/XzBQ2KqDRxyi+bLEF58YNb7r2esATwvhPkRvxBVCUYL4F1j
VkPwVh4TvfTz7qGyumByJK9mPs2C6UbCAjJVXDUPvrwwTU2vlmkKpZ/rMPjm/HIKBv2f+7t1tRDI
OPNaDDAYQNqsUqqKi2cb1WblmudBNft1tnclhPYFi20yuJCJhfaVj9NTRe5//OqoccgxcvLAyyOa
jffO0hAZLHELNzOVq6sp52h6sLIziEaSC0HWCZ/BG2unJMNcq42lXGv3M8vAfn9f1HtNEh8HKifi
8uTheDHvYhp4kjhmCwfgPFlfSk2yxpsjAEEJrEDkI1dpqRi+JKjpbUTM7ByinIR+jOrj/ZVYbVRU
XQB1H2JkuBHglAn2IuoMNaZmZ11TzThQ7RRXgV2kgSarR7cxFDx6OGgIpSY5EGO5GHlvetXUghFq
uZdKe6rKkysrB7gxlEUXgu2ogXor8gpdKJpvACQ8PcYokvV793whjwTZhld5KqzJchzpXGfZmIBx
6mYoO3RJm6DKfK/eTSrhxDEuDwb9cB7XEw5IAWJXm42te3WqT0N7TuPAiyWBt63puu1COB59QStH
i2oXjI+vVX5pes9X1fNoSDbYhp0yAX9CjBW4BoieiSOx+jRlfeRe46AF98aDwsL9FdnaWdAahpIU
qAx4WvP/vznmRdh3JvRH3GuT+2Z2SLOLKlM825qq2y6EQ2J4EDQ0eRdUe8ki31GDMH2Ovt0fx+ZE
IeMDJQ3oF61siZWnzJxT1bm21gclJOkb1sGzgRJD2gGnXcRBVcxwK8ScwmuM2jdqUNd7UUQQzEMI
FDQxzrFbsUmcMnNbjyY2OEpnFQnQ9KjIhEY2VnrRhbAMQ9NDlp6hi746uaXu65Hil7s9EBxu1LAA
moGrPgPOtdxOuRNWmhEnKfGQGXtsU4ljsLHKXGFVw8EGNx6KHcvmB71mwMlYKSncwD7Yu90/nvqB
PDyK94GitHqlFJoS2zHTEkKjoI0RxDrt3qSL9oXDNml1R1GLLSHO19Q8Tcr++xRvXQsPLQAmuY+8
nB29gDKHN9OETCdmflTVD/u/HiA3A4xfbFJ0smw+dAymDpOXEtN7b6EMh8zr29iggBdA5QU8Evhm
rvD5igugXqbpKelrYoTnoSbJuN+pgYmAQDzOMdSpRNVtM447U68xhCz51pnHFHXM1a+7ZwmJbbzV
8dwFVU8MLzmzE7b6TFPSmsfZH02JIeI7fOEaI1l127xwIYTxQLsx6lJCZ98N/6mTU1yfwlBiTWW9
CPd0wiCh74VNSmbl0apRK/NTRTFVwVumCqW4MFEbtB6vrZSoirWUOOHBYEdlt4rk61z9bV+Yqy6O
8Yhw1JToWOcDaw9v+HzADEyk67nrJJxmxOs1OjcDzoPyhw3+vDvfwD8fxwGZALzXcSaW563WYyvy
iiKDRLxvWC+lKXlGbBhT7k6iqhdCSnhtCd9fVHNczpmXEfMMxvWcSRgrW3uIB1l5bQ8sr0j1rGnc
eFOk56S1fphVMJ48/WTLyqJrPGwhngc43rx4FaKhyAosJynPxlBvGHrhsbf245Qe7PQpjw4qPSjw
ZMdu9pkSdIaMLrM5eYBzo0+PZ+eEcAogLqhoNc7olz6Hn8Z2vymHHD0wrQh5cKFjYW1QV8dGYfEx
J2kEVN0pSX7u3rtQggbEEQuPbxX3FousbnaNJCFh/8H83jR7mSZAu982L8xOlrFyTD00H9d+aiaH
eOr3Hz6uMQwkFO4inD7hbNetnYyaliakaWBllU/qbrUUDAGEANymAL5BKkrYWCXNi27uzJhTKGjQ
yQC5G/tn0Tz//xu/27HZFKFAEMil7kGDqyFZX74/hGOBWxr8Ep4NAmlMaL6KWWHREZRPFEdl3Xno
dd9LHX//JgLmE5ODvBkeXEInTgJl6a7JOMH6X/F4iFSJBdkaBArR8HgrrtMVt2GEbivNUxdzVB6r
/OBVRxBZ3jCEmy6EVY7LYs67HF14zTFCxZvDW5rnKmAwEdwvW65yWU3QRm7TlOT2Q+acFUnzGybW
Q2bjf80LVsKJdK1ttRi+RnRMkktTv/MaKAie3jAIJHZBvgVUY8XESaMksZ2pSokCHFGYpYdOFtDi
G0XcrYAe/K8HPs6bw6ApRlnUPWrEOFXtj9/bYjcxDYf5tgMhfmKzFoLSSpYSlK0oL4MM4LD9/cBv
c5VCHDqheS/tbCOiSkIU52IDVCdTTNtsH3pmIFcD8oZLdTk/SZ63lEX4/HQ8qZ7Pyv23DQ7Z3/Z5
/zfz3yazWbEQ2zT7AmSssxv1yWcf4BX7taTUCpBGY6dLWlqkhGVfze7Murcc4pv2hbtggs+ddUqN
z5+DaHjBON5wAG7aF6Zfn2htuzG8YXdE4dvjW64CMM/4dYaXJ66z5exHUT1GpQs/ko2X791u+SFM
/m3rwuQYZdMOQzhh638z2MGQ1QXestG3zQtzYzKlbqOMpaDpnUp6YCVS99/vT/+WlYOTjaLDCL1w
Vfjl/EAbvBjHBug5LzP9+pPz1BfB1DLJZcbjm6INAiwch5erTa1yDlmlTl0HnQQSRqD2Wu875xJn
l7H6UHseJMl3U335stx0J4RbW7udGJJBKdGSz3bqa92H+5O2tS4IZXA0BZT9EHRdTlqitKPVDTQm
mX0YmvOcnnvZ7SPpQuTiqDUE1DqHZ/zK71r1hUa/Ju/3/VFsGT6usAKmLGBvqwpQZa2kVsHwBAIY
Fw/erN0fxQUx5m/7guHLgSAPDQvtU+9jGkJ4+V+q+svOJME92Sj4RN6YV4Tu3aiLywwq1Vf2bHX/
5yCE20dh9eDoHQYx9cGY+VX4wWJnqRewdQpvpur1IXYzCM1J5i5P84yEdcCmQxRfovmkRW+4iZBa
RLgbQSBezXw5VXHu6MqoVxkxrLN5LUxJ83wqxEN+27xgagvqtY3uoPmi+pFap+xPmx1D7ZzE3/fu
W8gbvSqzIhaK3JZw+mLm5cUwI7KRVQCc+J46SKzVejWgggIQPzCbYCXi5l7OE3bt5MRul5NEh8eU
fKPdsVUfp1wmyLY+43A5oDll8xgEnD/hgJhO3Y0q11CCPrJfgZ27W5YDIry3HQhnYzRZaVQlOkCZ
cd/OwVbfjTDGI9HitdEQ1EXxNXGqUs0dujkuCvLE6s/t+Gn3SsMrQ6YJeWrITYmMQaW0W6t145xk
F+t9IktkrS0HUjPg5eIdCmIiVMyWyzzpXjE1UVITBTU+pg9utz+MsexAuIaqYXRGu0MHbnqg7WHq
j/enZ2OfLgYgHIRSmRx1rtF+WX+brMexCMAcS62P+3sBFI7Xg0S+D7Hv5TQl6dRBGi1tCKx4fRmM
hza6ZPXlfidbawHnDCl3ToRfiS7XrRZqHoh2xPrVeF9M/fP95vk3Lk0TeHU3zQsr0Y+JWk2aXZM6
H4KKBkV/cENZ6emtMXCANLghgJMDRbucqKJuLCtNsppU2RPRFUl2ZmsIt63zzXBzRRT2nNtWhtY7
67FNatR4q/12lGBQNoaAUAM+Hq9pzgMWbghLYaHjIPtKTPWlLolMZ0/WvHBDKGCiomoVmg+x0DWR
nbeNKYK3/CoAzzFMYj63oWXZRRD8ItlU+JMB1bWrUuw/Ddyx1ACB52UORR6fq9hllgP7SPT6eZ4/
KGV/Tvrqoo5UcgltzdVtR8J6O0XqKiAiAWARJFnnl5PsltuYLSDWQOsH4AhRakNYjAGCv6hixwB0
0b+rzgk6fqYsULZhoJB3RRgUAWrYcZHcXyH7nZV1qFyz7GtrvfPCI43PpawYysZM4fqEBecIDnBF
hOs6S6OUGqjORHo7KL5PsvpG3DYItmPRvHCsqaVmntcC6YIkDRSFq7OSfFVjv6+PYXDfSm0OBLxB
nD7+GBPDroZTKVPecuhRezKyIK8lJmSzfSw2au2hQjsSE0sTYkyu1lsjgt7tL3U6J/Vh/+dzKDDq
LyBoBtDOsvnQsWjblx1EFasn1l5khYG2vh5ZaaDXQQ5FlU6heYATtSp3oG45dI9/UlXivG63DvgP
FKMRahLzNW5UG1SbEJFm9oEO7xRZSH3rtHE24n/bF+a+RPXVBrJLMcoafTop8Vd7f7yYJ2igfgdO
GSKinrBNx9KrDSfE7MN8+e/7WJa+X3v3vH2QsbBzOPVRcDbUQs3NpOH57+7RHt652sEw/dA7JL/3
7yJ0BAotojWwsnyhbu45xYiNdmowjvo5G1w/6XdzgLHC0MDDDw+aQapr2UGFKu+s1ibwBdv46III
kZqSc7xl9ngBUHgy3LSK6auIai51OxYRTwsMp/AHPwNwWioczWdcNEyQbUQQAk44aH7CQGpIhOvT
3KEblDsxLtZ4MrXnPCV2D3hIELZvsB633YkbwG7iNHZoRIw8qPODsrvSDdYF/h/i4ACyI3kmtI+K
DdOYObjwKvt7N3xg5mX/xkLIAc4l1GYQ6hWmy9YTK62sJibQO3fVJzbsj4PjIQHWC8q+v9Y+ES7U
fqqdGmV+YV67y5w9OA+7vx+nAVomAJlDG16UiCw0EwAXwH+I4l6i+Cx7K25cc7hycDkA0olYsijh
yDKjHnEtRUQrr3kDxfljpB287FMznkdZUa4NW4K+YMWRfAUsTqThT7oSZ7FnRWRGjdH0lGfv1Ppi
Xp03eAaLfgTPQOm1yAy5D2V4L3Md1MXP+0siG4dgq/LEqLhkC1Y8OTr6pbUDWgbDH28/9gh7CruW
K+dwSLUwDquEuhCKDkDqN0W5S6v2Zey8rYHAPeNQEZAjUHVvaRNRPIkqA81jUvnO9JR4T2ZzSKuv
ktfF1haD2BNw4Xhzc1HbZS/16JnjrIKEMdi/E+cYFYGRHbzS1/NgkvH0N+5zWEQ8A8B8QYBFhGv1
IA15fRchw6w8KkfXlRzGjescpea53ClkW3AghRVp9K5pmW1GxEGZ5LjzIz0w9kNIuKPD5UhQWAQF
SoQbPfLsIcoLD9EbTQ8iP3M0yT21MUeLDoQnhoegozWobkJGSw2i6VANb1gF9AABACgNOirQ6MsV
n+soVKrITEiblr6ilv7v+wdwawTYtnDXkAFeIztzGEwvyksAFZLIr9h5UnfLF3mI83MYPRwSYIXE
RQC2164Ujio0nAuF8oxMQ2prBHCVcfPxJD9Cs8sZsssmGmrFKpCf6s5jrFzi/ehaDrr824O+7MGZ
6n7uHfSQVz5Vn3rzvH8NgNnFcxuQGggxC9u0hlprYbhhAf0F3W+UQy7zCDfOGu4KBK0hrfaqf7oc
QJ8PpWWFDsKx9XPYesfCiE4u3e/dgASINz1nHEAPQDjQczZZRRi6GdGKk+n5UsXNjXVG01wAAGgt
BHyFdTZ6Yx4QUs7JNJzmF23Yb48WzfPub7zmRgNltVKTnCj0Y1/7KIo279Yx4JU2uPYJUkVw1cRM
ajaB49a5Xk7A7K19aWnwDad50bywTWOz61od9aJJk16S/KC67yi4brJH5MZegu4JL1AH0gruIH4R
3swT56h3RqdnpI4Pav4wtiAXvGEncW4EHpGougwl3WUXKnS2zVFzMqC0E+c5yiUJqa2NBD8NdEwu
V42rYdm84qY9gowgDTV170/vM4CF75/nrYXgmDvO1Qc0SCQtDKZXmm2dFyQZnk12LK3zEH+Da/OG
XnB9wupB9Az1LZfD0NRw1us0xG5iYC18mSG8MSvUp+bnt/SDuxql2AByElWN85ghJxVZOfGmj8b0
ITJ8tQ30TDKaDaQkrgbQVpHM4RwG8ZqguaZUI4A2pG9PSeMDKzGDs/Rv0q6rSVJc6f4iRYBw4hUo
0666GNM7Oy/EuMV7z6//jvrG/bYQRBH0jd3peegYJTKZSmWePMlOYYzyN6ujbqKfmw+ECJFRR/KF
91EDDZ5wFNDLse2VKQdEjNjxKaeH+0u3dtIQTAWeG89xNAwSTJaZqH5NdTyUQc5hpcVLWe9/kfEG
z8Bi8twOEtrzM9DkzRAxBRA3mj2l3V/GbqJmWCysDJwD3N1L5hXWjZM/mDwk0j20YGvKT+l+cA9E
4M6D3cC2I2Axn0JHkkhjYYGYV+vg2iC72z/wKfw7vgiDzgevk4wpDa9y3Vujd56aT8puUjHIAAiQ
l9jzYIUpbINOgwSsENgGzQzPhRVMwQf2GcoHRAboDtCMXvACFdpFrUoBJyUNinvOarfhgay8K3jV
NYMX8l7yKNgSxL0o8ZoyvHbTc/qGTrxdbUnKoWLPunHcrxN4hYFwGp0jdTj+8/32Ef3v+hqIHK2K
7QEpSa/cmMya1oFFHkcJbi0AoIIj0hdtJHcqL2PJHppLEf2PwwtrZVYkCkM+PEm/j+EPb8tfXrtg
cbPybDCqQ2Ga5gvUS1mitHIFnWNOqNlpZwdbU1iKwNpzxmCQNqA9l5iC8amn9WMLszd5jyV5yHRr
6DfsOXcD5qE1iEBaG3BDwHvAwz2fReZHRdcVLV5G+lNB7SZHM8RToDvafvTeTJD4sh+VQAqAIoN+
a4eevZXD7/vndXWt/p2IeC/5o8ky0PpAt/VzAHwjuAMU574IvqOLtUJdGkoDQbm3YIYaokbtWJaE
8AsLuzd/FFulS6sCoBLgVQR/6SJaFHgdcugDUAxRa5Pc8tiGSqyu0c34gsNGpCYaASIJry2z/f4T
MpP7I4MoGoM3iCOLpzCeAfPjVAcp1m40MINQP+SeU6CAYv8m8Jg5qLp5uamYOirCpElLcFBdv5jT
18h4uz86vwHELYbtBhoGNhZE7II6eEZXBH4zoXTPysl57G1Ds4etJ8zaNqMUF+94UO9o6CI4X6Qc
vow2ZENwLeVvzVM7/r4/h7XhkSREyhMuOdw0YQ7tyLqy9BAqyDMHTV62yq3WDhGAdCjMBMAR3oZw
ieZDQkpwHqGWn5zLOLIYWnb2uznAUC9xK4SbrZvXy2hUYeylEILiUnYcth5Ha0sEgCaQ4kA28vZu
8+GLBLwHTaOjE9T4FzxK7+v9HVhe0xT1q/8/vOgGJHKgalOA4cfwsRwePe1oaMeuOCjhryzcCDWu
bQfynABjcOA1tn0+lYBKoNPyUOJTGb9U9bvZ/tF298PBTnO/GyqBNwxu6rkIOSE0iLQA1A3KMeqc
LTbc5WZgeKCTwK+EO2jhBxTJqIyjlkyXCrxEufyP4n2+vx2rAlCwyftB8a6dgldWAJauFXE0XfLB
1s1PAdmPr0JtGhItCJPyMjXR6o2lWeg5a8NX0MpaBLRywVZ7i+U1jWHR+w6xJ2REwEkw3wLq+UWc
j1PwSnsHrLuxdphA/IL+yFvZ25W14gRIvEkaQB/odDUXJLNR6f12VC5FAnKWNH9sd7vI4GSBnwpc
IyITOLFzAbTM4tgffeOSPcvaa5ZsFPusff/t8II6pD0Zwloh+qXpHpPknA0b/tJS3eafL1o/NDCR
jQmfT4tj1v0m5j/17pY4kMAZQBHSxQUHnuv5Cnl6B3zsFOsXw/gUP1TVxgoJMwCRCQJCCFMjsoU3
EEpx5sOXudFMVG/6CxptW2DZcobJP6ja71069y4FrUbhAnCWdPDMzKWoaKuo1HrRX9TQsKY3r6Yb
wZu1adwKEDRCH8tW7SgESG8BkDAqUsJbDU0EpVvMQTiqCMSOSTJBhH+WwKRJftuTh+D7z/srJbgc
/5GCxI2JBymep2K2M5Ma5uUtpEydRczTYDX6Ud9arXcbd+PYvEtBhgXBBzDYIAIh7LresKqM5bS7
ZPW5ZscQlazduQ8Cy0ieYu00mG/jTv7ChUh+S97c4SEp0kLx8+4yvij5od9JdLYYXrjDe7WNSsri
7lL7bjO9xjuN+vv4iKDysBOS9Sg9mn9+AaYOOWjT9lKwxgoKp1V2RrX+I4Hfq9zTwe4LR3iKjREo
gbi91FbCDPBskX3G6j8CeJ4TVyuuPxHq0/RenVJD6i4pffS6h9g8Ntnp/ukV7O1ChGCs2goQo6iV
u0tTP3bjeSfZKYYHmg4RP9wUcKgWaNkhI6GcNcNwKZrHKDyy6bj384EbhxEE+B3JZkUTNxlQBhMa
Pl78H4VyZjtrHvnno+0Y8Hogjl6pj24pcvLJ2NaXij574XO48fVLA4XoA6BKvCAOMVldMFDlqHVN
kfT1ZQqc0LBxfmrN9uuXqNlXiM3ngagrxx2iShomXdjlzqxCwD2q8uK5jfbCtiL9/J/PjRNaUr6H
RzEH1AcIijBmbU+nqCwvITn05VPX/agNS+sPe/caTgcUDbXYcDsWTJ7JMPUlyRLpUsiO+rWTd2sC
z8ECEQiTAX0TnUCitmijnqT6y8i+VezbVsv5paLxnvZgG0G2BWFwETSUZrncozmO9qIS87uc538F
3cb6LHcBdV7QAZQQgp5lEW0Kac061o7jSzqBp/W1Sx8i5UltNtyP5TwgBclBXEIQIYnvldLoysJn
2fgSlS7K/LYuurVJAGwD3xKJbKAWhLe1EtHUGHxleJGHz4wes8oCrWC/37Di6X4jRTiwpAziMZfo
8CLl/0TgWcqfpC0CmKV/Mxch6PZA2aDFFCJiE4gFniIk/UaCbWk+uAjUsiAy9+4XzG+4JlY9uUkh
wqgLS4+dNvhRNnZdWSjQvq96K7uCpx3HLCMhCQwD/5IbVyDJ80ptC4ApfXBq1OiupkJKFlS2N2xx
3K1MCioOjxMngKJkShDVykmgaGBBfQk8y0N0wndY547Ra5cd789pZYNmggT/AzxemtEo0wB1Oefk
D2qzgp1NAWB2ObPKf+cCd32+bIAwd+ASx1zC0Z6iL0V5LLfU8f4sEIyaiyjAAj0UwAO/xOlh6k45
+S5tWfeFxssqMrggMUI8Ci9YcfPbTpt6vdSj1zF9Mo7FtHGKV4bHyOijg0IU5F5ErDeJjaBVCMPj
O/nb09+22NAXC8SRDAgEoiAI5Dm4ZecLJI1KwlopzF8ltx5sVMb5W6TGqxKgFojZ4VWGsOBcQhX5
nhLIfv46DMfs99D+0Zm786jC7wccA2QywIkt06exphO80BryGiaPEXuk3td2q8JvsQtzEWKNRQJH
WVOrnjOhHvvsGG/lnRcWBOMDjg07hQAUTImwSHGVqGM9Smhe4b9OD1+8J2XrXbw2Aw4ewknlJdUi
6qNIwjbuEnBL0++ssLLD/S3YGl1wNCvFnHKSY3Q9T2waIXjTbujBwvBhhTjClHtQCEeJvNJNqvS4
vUFIL6evef+QonBqeC56h24BiBbnlQtCdJlzkcBfEGNRIN5uqJEM5us42aDzQJqF7ISBwmVGe0kg
ZpFdQ3wW19NcJdDKNSaK5JmvRSVZlB3Cttz7NALCTUXGC0U0mAO6Wc0lkDYhkV932qtf/tP5jt84
Zvln95bPRIimtUgaZTAhQnuuWWKFw07STb5KgBLgWkDpEaLNYlmnl04+a4mmveIG8jun0ixN33vJ
cSCgjt7JaHUAf030zLU+psngoeeKxqxc6uzSQCford7GKweKk5XDMQfFACLMgm43UqZ0CDcy7IVN
JFsNLfXT/q2AAYdvjogmp/ma77bkNVJneBNoPdH+qTs2W/XmK9YJgGXO6AloI9RPOK9TOXqjnGjG
a8nsDjGV5pKXDt16Ta5oOG8oil7MPGiwICc16oAg95Kx1/YtnwpH122jBKVb5kQfWa4bQXy6N+5a
VGh61/Ype51UG1GPge03hrOJCNsRVHrdhQ3G/9aOuTX6uXV/u9cOFEC4YGgEbxyMoaB5sorWdH7M
OwXVjpR+8r812QdWiL/FkHLhXb9Ft6ku2xq3iGy81l12npTmaOrO/TmsXBicthwUk9xrglGf7wGN
g5CmscleCz8/KvUPz2cbq7Qq4b16FO9V9OcQJJi1PvqyBhZlZOYtUlkTkMUfmMONBDqfA1IuRlL5
PeaQ2nVolR8wTtBnfkXAuVx0sgwACotTb2KvsfQwdH+q8Ex3YlTeTSwvU4SdRdwcjbPnM9D1po00
DXcdGY+Seh23PLP3dMcs9AEDy+mGgcAAFGbBySQVIHOlQW2+ZqldyXYP+mT1oRztWP2M0Hz5t5Qf
C8VqQluih2l3WAfCIR0FkhQxMPw1n10QeF5DI6K/BsNT/VVp9hGWvC/e7fDC9kteUk1RgOHVMraO
Gn7sPV7vWSROaS1BE0WrXo1aMxoGGuTEVqQ90J1lVPh8DI/+TVggtE1foDEiZaK09Ef9dTIbK0oC
K/69//sRCwFKAu2bOb/OfPkjDx7IqKF6zrDQ0dQCoOwDC/TeDu+9RQFSt3MBxZgUNToqe69eclDi
l3hnHSxfIQ4yeA8KwgiKPABAsIQd6l+81zb9xKws/bR7fQAM4z0PYcgB/hSOZz9NdZvRmLx2tWO8
aFupvKX9w9fjJcFbmSJILuKLUQRBJwCGyCsw/RZvB11upDqX1xAE4GEHy/SOYhb8GrQ+KiNfRuug
rnjRGVLbvlWOu3UMCHsEBrE+CKssQqdRm5U1SgnI6zBeouhcbhzRpWOD4XH7IJKGMASs7PwEaSMB
EUOI9g2S/Dq2dvS97Z82idEEuMT7MQJlBTBD8J84qnguROllM6qLGi2WslMZvMjMik3rpGqBJe1s
fsxF4czi5kZAG+gVcT5Vj5R2wAYPbxdrai5t+m33kZ2NL0wlMerUGHWMP+UWkmvpVon+yplFSTtA
PRw5tMTE19XYV53P1FfdA7/1S+Hu/nxEUBCjQXU7CodFRHyt6tkwNHhR0C61LKPeyqiufT7nvgdV
M06VIRaTKRl6tdQwia9pbTXn9NcHvv5mdC79xm2tqtpU2gajF+WXjF4Y6NfvC1goNHALcO6RnIfJ
WIaaOhL7cZtUiZsAV58NhquNKLfsd/I0IsyBWk5khMH+jaQOqELm8whIVEtGRHK3oc8yeTav92ex
2ARheMG7L+KwzcLSL9zS6iPHaJz7w68t0u3Xiy5TlNeEItbhsu95Se2oA+hmbzpKmIGQWY60Kml1
PoMpPJD6qPyPCyTY7T5SqxTkoYXbSmdykbf6NvN/PnP58PWAocO3QLwPHp+wQFIvBx1qpwq3IdMp
Tx+H/lik36L8UzacNXoCDfXp/o4sjDhuUGREcJIQ30KzHGE+QzXlXtkOmZuZx+gzLuo/2daLbmXT
0UoQVGswGjCyIoihTuMsAsdU5o5qiiDpuUpQuZ1uqN/KwVV4vAm5WqCiFymwERQuit4FhTtqFjwb
xxjzw/2VWpWAMgS8GynYxkWHmHis15WgzF3NO/rkT29sgPW2xhccsqhQ4yYb8txVY8Wiw5942lC+
NQHoHghAHYpk4FQKpqNFt+u8lUjkGoqNeFCy5XKv7TM/RLzFMlDK4v0ZxpJMsnqKXGSlgCgg5FAq
e70mnFb0YAVTGcAq0A5BPcJCDyUDzS/dxj+YCCaj7HgnbQU3sHA2kB/iSGVQcQkWsOyYOVWdFLt1
doiU86RbKJXyfu4/S8itoa05yvC4LZ9bcRBWyJkmR4lLNWShUB+wodVrWw0zgZuCxyHQnnI+fmR0
Q6LgisYl1D7/SWt5r2epcAQ6T2RzEZjCfPxAVrxeKqrUTYMH77Mx7lcFUKDxZzv2mQMO58PnozbV
ckkS1/C/9rFnKcXOpkd8lwGfAQkrABgrvpJZFFJIgixzw9LW2jd93Ps8mY8vkkwWaTimXofxVfNg
gl9l//7efr7Yrts3Y0+TRgxvPCEG10QbloKrkXAL8YQsKok4enjBqVKPiV8FcZG4kw5m+qJ9UJRX
aESlhQ8S2f3UwlLdChPOKusTsKOaeeKO8hPLLIV+vq9rKzccIAt8KuCfxotRGF+N00EHsVHCbUYe
11Yb5VYqO/nxvpgVleMCOA0k0AsLZH2kZlgxOa9cUKuk2aHKP3D/IE+OYDvQYDi2YmOZ1IgqZuR5
6SrFq6RaWraxTiubDrgQr5AHlARGUHiehLmpxHFDC1ejTvrp0/BWDc5WXdTaIsFqIEANDwfhS0Gx
jUxWy2iAjCEt7BZ/9r5R8DRBnSMYk1CLuCySGWssXCZFlTsGiT06w/iRCfDuR7yShYGDRjhMEoHV
0Iagcl9io3QS/Nl/ipC1wc0DlViWfyRybhp9WmGBwKTSNsFRkR/uS1hRB7ze/pUgmO7GKOWKgW3B
nfzE8g3qIL18IN3PfHcIGXvB22wDtqoDlC5GsIJwGqtxUEvX/1EGZ7P4gL7BqcTdCcIwcBXw43zz
oDNI50ujrpdunb+NpU2NLXdm7azeChC2Ourjog0UCFDTkyydvL1YJ3gvCAFpqJGHkUWucf79LCkm
2pO+cJXWLgxr2KoKWPn82fiCqilDPXpygPHHypJ6S/56/xitOHuz4bn4m+XP24nmFcExMqozYZaH
eMNuTB5fIfRbBiAd5VBIoM1FyKAf1kPKCjeKn6dzu0WZvTqDm+GF/dWlMqCtrmP4GjRV0qGWD30V
b2jb6i7cCBGeV7KedgPKjAo3S48MDuv5/i5sDC8ylcKH6cskMgpXz+w43y68XhsfjyqkR2GwtUWQ
eKgChihlVLhmcyhzi+7GymGLMTTCGHh+AjkgbHGYpl2a+ix3U/RQ+ruorXjD0V7bZLwTdPSeQhAR
1ATzM6R1cdn5+pC7fZ9a5an1Hv12w1ndEiGco7DM5YI0EGGGxNIf/S9RsZOsj3urSAVw4hf8h2tT
ULZK7omndFrmpoNTVJYvW/uPEbSMt39HpRiYDuarVHthCH6KOHU98inUHrwtfuyVOweXAAIaiI8h
k8+EXVDSvjbDWk9daTo1SWG1QW5Vyen3/VmsbQSwLRR9HPBuwCU9n4XeFhKRJZK5EnVJiS6dUIit
W2dLhrATqUy7pEdPIrf6lhqXKnW6cv/TCr2yuKfHOaCRfZjPIgIFkKy3CJENw1vfXZT9i4QHOgbG
2wevW7G+tMr9zCOKEbtx8yuJDqV8jI0PiEDPO+Du+GN90dbKp3rhT4GfuOgAOhFHCV6l/s/9reYH
RnigAE2NcjfeAmyZnklomtVmTGN3HL9EHVAnVoZq0/syVg4tfBfObozULgNhw3wj6kiNkzBoEGso
TxKxLgOx9vIQcMVGkhUBE96gGoS0gmLkU2IoZQIZaVEfLlJWHe7PgR/H+TohN/Pe2AqALM5hMp+D
lqNgvENDZNc7eS0iMrtvN04lCcoM2FberlPwYbqAZGHTK5E7AePwWG2FAZbKhvQqLBKwWMjILPLf
cTd6ptlHsavSU8zgpB70rRqPFREYmPMbIAoDYcIm9wNTxiowQzekR3nqwMNHHXWrhffKLsyE8N/f
+Eo+DxxG6FXnpj9UBkrBaHeuFXzPKAoEDwTAtIicCF4G4hxtHSYUAt5o/ZWEn3efIqTFAAfgGAQ8
bYVTxGjX6AjXh7geYls/U2Tg7gtY2wUOj+IMc9hvUdVYHWZaHrLQxXvKkBwjv/S1fV/E2h7ciuCf
cLMH1VD5kl8a2Oj4TJWLtt8Tg//Ciy8QOtRA2ypsQa0pnVemHrYgO6SVE208bJcGjwFshzuUR2SW
VBy+UlMwjTAC8pgz1Z8o+2yCf3t4MpTdzyoI4jcE97qBnBDWCUCMxuR2zw2+5KDu+rl/F25HFy63
xERzaPR6C+BP2nn2DJf7/vgrBwlxWzgA/MnAW3LMd9nX1bLvK+q7kvk8kJcUgQBzYyfWRfCOhChY
wO0mKHPA9NJIFN13Q+1Yp4+T8ki8jVmsnFUANhHf5oEkKIVwKzQsiGIlZoHLutAe/prCYEMZVudw
I0BQaFKNk4oeB4FbTM9y/BwWcJZ2P28R40GEBLE9pATg9c13opV6T5bqAjZjKg99I1tp+eX+Xq+u
EqqhgY1CJHcRqJ+0XCFRpsJotKfsc9yc9w8P8ARPtXIEiBjBRTuzJspyErhecqroedzHj4ebH2lu
vHygYXjb4gKar8/oJ3E6FRi+Ni/9V6/8wCkFG7bBkxjAZoiVCVGQs2ICfR0samHFSmD5f5cfMKm8
AbXEXw0IrooYGcraXo4zmrhSfDZU29jZZOJ9iThBIa9GBymieCuAUThDoLtL3Wo8TtQO2QO449Sd
RH//kcLL50DABmIdUZ87Sc2y1JcSN1Ico7Ib0/LyH2MzbFxxa6cVJaqcyx2+xqLrQDxVfqM3WerK
9cm8NMkHjtPt8IJGp57hae2A/e5k3eoBB23/uq8OS28YyA/kDtH6Bjx1C7xVoU9+0w1p5irsROOD
HBypeVJ2st+8bwbvuAuDwc2rmPhRlS4KwKSLVUrsRPsHJW4f2AZ+uYGhFbmrZWapQzCm1OLEbeWH
0H/SdqMDeFBYR0oMoWE43IJWG1MQylOqJW7oefZY+Ha/lZ5cO0e3Evjvb/wYMDqHRA0hoVBsFA4M
8QfMHuK2QKYhA4CqGmF8zasZOFSRepvYS+K0wweuBUAbkH5GoQ4gzMK1QNNxmsIpRXYVxZeKE6S7
gzHg60SptqbA6AH6KbxIwMzlp0mO8RGWpP2p/k0/Yi94ixXczbyOVMQ16kFSsMgckA0zrSI4xfkx
0K16f4IP80AEgDM1gfNfPEiAPPaElci5meRbfGX5B7SZvzhh9zhIWqyhGbKGpfpYY5kUmw5ntbd6
7VBOu0MZmATosrBWvHWZ6AP4St7otEwTlw0PcnhONryYNZMEo436fKwUOooIyuYVRd0mIYZvUnvS
HqLE6tLzlH1ECqexRTYap0qMKhEvNMPYQKo+Hu0cFfSThfa7wZZdWvHIwBOIrg+odAekXKdztfYH
6HTKENAoldM0XYh5CbfqbFcshyrBdHBOXhml3MJyFU2bZOhpHrtJgm7j3bixTlvDC4YDBHtFTD0M
P4Wo2ngs98NjENRD7R2uB4aCRTHf03TBmGRqGrkN0CujnW1UyK19/u3wwgXaAmJaDzqG99NDEn0d
jJ2NPfjVBswNCOBl6BvqgYTll2leMDWMQndCRmy6KPuXn1ORKPxZAoimmE7qJnRpzFo6uLQ6sr/D
nf2P+ddDzfCuQqCBhw6FrzfNho5l13ZulVttflS3sEkr5382vnB6agTBNJWPz9KfPnEG6WD4v+97
MCs7DC8eoSrUMiAmJhKvhWbbJwjVo3lz9Vk7yd2X+8PzAyKE2mbDCzdP20qqlxoYfkysND5FKBoE
eYtmo9dXuRtJjN0AyytvUIKY4YKijrA4olLht24QZFao/pre7s9lbaluxheXqshIpw5+0rrNtZad
eAtovbbZt8MLS9UrRRr7DT5f0R7C6GkaHutyww9YuRsAZsTbDR054dOLgdW6HqTGQDGqG8qPaWgn
yjkHRd3+FxCoZ4DiR9kg/L3FG9FUULBLfLPGnhtWmZdWuLt0GnnzWwnCUgEqkZsllxAUVtSARdvZ
u9OcEI0HlSh4jHBRz+8dkhllLkW0dsM38BQM+Y/7wy93GsNzHADKWHiWXvh8WiZVV0hR49LorIY2
ypv3Q90QpkIZAp5U4PDDrSYES7qoGfH0KclVP5ldaKUosbw/h4UycAHgT+QcBXiHig5f4fkSmn7F
3jV5zn2b7uYQEIbnJ/nGoS/LLB07DcOD4BBhXCsiv31tb5xekCGsUd2GWtx4kXf1WsUCZ7PV073X
DyQgEIMKVLitnEZsPgtTqX2i+K15zccfHjukwVZ1wOIkQQAPxfAQN09GCycpU8gASq/cvKryiyzl
dokXYr87KAMh4EpHH3DUfyCwIWiDMsnoA98Fgeuo9S+l/nX/IC1sEi4ehG45EJrXRonJ7j6MdIqM
hu+O1LdDuKvgVpPGl9DYqhFYWStMADVXYKkFjkik0UH/jh46AUFUO2rdpWp/Nt3GM3FNhIKlwkuI
IhogZqQnlTTKWAa+m6BLiH5B1/S4O95frjURAJkCHMCJQZCsnB8pZchjfZRDzMI76D+8+Kj9+YAA
VGAhCgAqtwU7atpnGs1LQq6BfImTJxjBekvx+IGZOQXYcqQE/l+E4FVObHqvE/Td1LTz+LHoLmby
WCuWipZ+qPrfehGtmCqI409G3vwQbKPzJcsUNlBMiFxTKy9R+j0ke68LzAcV5lw14EDhFT8XQD1S
oZ69hoD8t1z8GvebWoS7+ZHCoxQk0YKXqcVS0sh6Qq4qbx0h55YWbZzbtRWCDwszzjFFoBWYT6Bu
8omVESagBAcDdLU7Wz3hksMC3Ywv7EDdTQGqQxpyNf1no7aM8uv9M7v1/aJSFBppcrQpu6a9Y3Yg
nmR/3xfw3k1cPLK3MxCObOXVZlNzCSGz5dSSQyt6I78Ul/yS3/90xCGqVf2jFNYYWp5y3mLk5Vuw
+ACgN9AjDW76AqFAQtDMhl5HcFkdgOIECZS8Rc+0YomBn0UICtEPhGLFK30Iek9PhtC7poll0EPA
jnlnT8ZG+GNNChKmCq+e5qkcvpc3N7s+1RJFQwncidO5YOdS/5n+Urao81eFAOmPLQMOAoozFxJF
lTqZ2gQhXyclsXL1RyhZW8WqK6eO1xVytCLvaCtG+kneyREYB7wrypHk70W8N3iNjCZ/xUDpcfVq
ohOqkSLJ8hruCYuf9Ksc7w3K8uHR6RKpNGQGwRwzX6LG97KpjHoPOu9Imh0T577KrK7Oe8tL5GDR
ZEyI3Ui5TsJaY95VamIrD1JrNxKVZ3wlxC5N2F3u/8wnkEV9o7Qhjut4kJUHlm+8lda+/3Z4wWYZ
ZhxMhYzh64vUfa6CjeVf0efZ1wsGJfCyGnXsvncNs5OnOF5rbzanXhXB2+uBwBv4L9FVMOtMyfzO
MMHB4DBy7phTq/tdaARV/hUhzCJrmqqpa4gIglOv2OEWBG9Nj+HmQLtQqQCeKcG/TWM9Goau8649
oMY+fIRjNX0vt+jWVqUgfYPULC/cFuHrSpSamSGV3pW0dvCaqlb9Od2iZV3dDM4pq4OmCaL472/M
XhTXQwwsoHltQqsdT2SyFbLhJ3CjJlwRaIDNHU/AEpetdJCzkyMSKQxXxM8EJULUKjy7QE11X25c
h2u6cStJ2BbqS73e9ZDUUUdmdrX/2TSbiGA64r7SSQMQ9DViP/ry2+6gIAyH+f5whWIAFiQcWhIn
uGc9nV372PLRgGs3QlsYn7u/N1vdNQQ8GATjy9k3L0utMNryp9YO078zQMJlLgEMCX7fF4xd9fyi
6CfNO0jeBzT7ncKFoRYM/hs/AjeTqOoc0aIpYletfeyBTfWO+68H1EHwniGI1yE8Ox8/9FR4zV3M
rnH6GMUP8VYAYfWIAoeH5DV4AgGgmo/vE6IkARAM18F4qKL9LMt8j1HDwTvP8PiHoAHE8KM6qhPz
arDWujTFztaf3GPGtnJnXAd8atFkKFWbrpQqaJj0HeWW6VZgecXi4bNRiMIZZRG8FlY/Za2qj55q
XFlvV3l6OeT4YWx1SlrZA4RjeXwCCTUQEQqLJI2RIneBbFx7W/K/seT77iOEfCZvQscDFKBHmG9x
UnQqKbFNV2U4Uv0g7fe/0FQIKwRoAsA6YhfCYBgGMwsQW+lS0MyPrfXP/c9/z20I9hqJLV6UhcaZ
vHfz/PtHQqq8Z4N57bOT7j+2/xjZk6weQmZV46H/6Y2HIrcTwyEb1nvFeqDXGhKQeLSCBk/ERfZG
2BlloLEry57U+KRXD0lyuD+3lasIuTSEpIBzQuBIjHB6SemNdFABE5oeKmoPgdNoJ5SRgDr/vqC1
IwYCFNx3aP2AhLDg6E9dI3ldUQUuZXYP7mVt47WyOj6qDFTYKQW4c8GMZEyrq2QENE/Nn0jimFs1
DCuKCB5WQMFQU4UXl0hcgbuiksuu168eGkvlcvQgDdNDqz4nH4hRIKINVxBrBGSSOJFQK1Uplxrt
2ka6VTSWCTqX3VuBOCRKn7HrsC1iEGFQ47aZULFxjfqnSnmgu7kMkKfl5aoI3SGsjZ9zdQlLGfD2
IdSuneLE4ylvPt//fm4uBHWcjS9sdeTHBdUmjC/1h/x7WseHuooOjIHc2WytvU2FuYUH0gOvLzxR
wTAr4rgaqscTIBPqVYVne87i0/3ZrCg53o286Ronul/AxFqg4JTBN9RrQR0wopXUCs2NK3xFycEk
h8At+t6gNFPUPVXrlMroe/XKBqDQrUY5m4YdGFanOvfnsqKEnIoX6gHCSOBkhHuEJkZrSP2kXqXp
lRkPwxbMYG183m4WwEYQhKKNsXCy8kyRwfplXPXy6pGXxN3/+ZwiCOQMIOGAfz4ffigVI0jATXRV
x1PpZFtMmmvnliNKgEBHnGCR9qR+Tc0wKNm17g9p5kgP6TcCnpraBtjqAxP5V5LIbyBndCB5VLHr
qDlhYZGtqM3amQVMCaWfvCQdebf5QmmSl47mCJ8wj8+jfqT9X8nWYq1u9Y0IwTf3ozGq0BSAIVL4
yWh+qlsNz1enwGlQ3tvuLjpz6YEct0UYsmvmvUzpQ6ja0e4SVhgO3kvxvyKE00pjWQ/zBiIAFtO6
U1BugNHWriRgSeC4AY62hPiiYILB7YqMa1tapebo3xJ4IfnGUVqzHWCRQzU6/gfQV5gEGcGLMkgx
HFD0zFKeUP8RB7aqnqfkvP/MwoUDdBK5EqS9hVsjmrxSL0ei451xUjyEM52PjA8X/b2PMKBQ8zMb
xHJMULCLCzzFleQoW1GuNe3mJQ7okIGo7CK3AAeyQfUg0+Gs2ZHn1OWx1w8oaqXV02bUdG1TUM2C
UwsCaSQa+OG+efOVTYbAAqhernJnUc1m8YGQ52qwC7px1a4dMU6Wi6sP6e9lwIVGUlX7I7sW+VlF
H6WnEJwvW6w4K0IQvwNmk8cI4eUK1kQPNb9VK6h6Enyl2VtjfG6yt91FQHhaotMO8qM8bQJK0vmS
Eb1qI+ScjOuAJQNqcEMXV8wVA7EcNB64UwNlD/Phfb+UJtZV+nUcrGx0cn0jyLm2RvDWGLSQV4eI
nN5Ajw19xVr9qkfApxFLqY8yyh+3Gq1zqyq4VkDvyZxdifPFi/GKomT5FBU4xH78yFKHgUu/iO3I
sEcWWWFnV9P+6AXeBCCL4IzCIM0T9j7FpoWNMUDrDQdUMLu5jLFkt8MLt8jQxEYmSRhea78Nj5Lx
abdNwYXOW44p8BDBJT7fdZblXQVGGf2aGk9mftkE96+eqpvxuR240fM+rIux9jB+8kDlY7nVY2lt
eGCYOYsTL4QQ8yJx1qt60jINJustklzztH91boYXS1D6Ms16WmL4SIrtKgQT1cabb00pUDcIGDPK
LHgOZr48TeBXk18Q5UrTUzId+/JM6/N+zhScIY7TBV81EK5QirmUfMyHqggqlV8cJXgKtpCVK54I
h8Nxqme8wBcJw0CX2inImHItGjsAMWioh5ahb1zja0Jwi8OWc+43eJ/zSUy1l/A3Ezzz9EDUc+C/
RPGGCVwVAQI71KHiJQMzMhcR+IFamn2gXX3TTvSXKj8E9Lj/ROEJAxfcBPU5gvBzERPxadyFg3LV
00/I3mrt/gcAGkSBEps3upLB4z4f3yTgBUEjQ+VqdFZpkIOnyRsz4CMIBhbFZAxbwLvzAv84l1Dg
5T/REZtNvjXRQX2rIwiy28gpssO0VYC8ot94h6EeEiYdJGeyMJ3Yz1PZLAZ6HagN+I6lxtr+UMKt
BCroRloRA121JHrVus9D81XbKmJfmwHqIAH1x1MDL3FhBiSl8Qi3EDPQHstjs7NhK3/awyUAegbF
+O9kavPdGFOjLnTJx3kKbOT5zkm6ux7lXQLCRpABYJloPEiRj11XR8p1pI+0+uNnxYZir60QD2z/
V4DgeCR9qjRxAQFS73iP+rhxXleUmhc2I8EApeP2ab5CJE81uZRHek3ZE50e/Oax7jZcm7UZ3IoQ
7EbRycWk9TilUv61eUEL+t02YzYD4Q6d2qwoFbOn16D9phjf9oc1Z6ML/otWFnKH+A290jdtaBzd
V5z/7fMFDVDUNhlRzocNGM7g/LFgAj9wgtAAkVNrgvwNmRJhi2Pqx76BcFohH0bH32IP4NsnWjzk
7oAjgZ+07G5U9UUSRNmgXcv6/0j7siZLdaPbv+I47/gyD1989gOwhxq6mqquHl+I6j7VgARCgBjE
r79LbfuevdlEcXf7+IQd7epSIqWUSmWuXHmv5491fde1x6Lyf8MSwcYpCCdoHS+oeChvSo9klpOU
VuROIdePb+th7SA4CAopchawsC1vt6HpCG3Gzkkq/uCJj/OMxgUb/tLqSqkeLsifI6hiL/aS3aBP
pJthpWoUxj01WczIbmM3rYpA+Ax4ZhVjNhZnrUvb3AY6yUncdOdVAHzjFq3Ij4G//MZqnchZTAWF
j1ZdA+qXBOO+sEPwXmS/ga9EMSrSbii3BCnvEo5qGkWDEuoZIuYstOsnFTkA2uvteazZJrj1ih0e
fsEFbNfUpTBnjuCsa+958yH9jWcd/Ji/xjfPz55XjxO1vdROcnmPfzXEl819UGxofWsWC+cvt2fb
EmoWlRuxp97bWKS1owH3GMlVRTSDkMT5JCY8sGbdwSRmEU7us2Af82ZDxOoMfDwm0CIUqlg+JerO
nUQlWydx0mfnnTV+/Q01nwy/uEQtR+iDP2F4wwiNO3OLH2T16xH7gY2FsgGyOl8ge5ZB7di1A3DM
jd0eyVboaX18RLZAi+gjNbXQr+kyDlcThkPe1loWttnrbywP8p7/GV/JP3mGdqZkOijCsPpoqf0u
qDeecav752R49fOT4YUuzLG1Mfzw2Zehox/KacOyrknw8ErUUWGG2tclyrCQXZfOM3Yo92+4cbA4
PfScbwhZ08KpkIWWSSqdzLEgxGV3TUSnDU9jdQ5I2/kKjokc6mJ4zrwU5B3cSSz/vVnfd2Yk7d31
elYXKAhg0LMdss4VAb4L5O1G30la/8aNeP07M0AiCnEsQDHRm+R8+NSYOypd7iY6i2Xxsagf5qvJ
eBUsGjgGJJgRib1Iplll74maUzch4tYPbq9vBanGR94UdYrwuBG0Op8C+E0tUTi4dPQm6u14uJqf
bTH+4ijMZkszZmJ8x7wfhgfHfOy3Wv9c7iOVPMPdD/AZElFLvE3pTL5BK7h7sx6mDmDkLtl1V9d9
IX99KmSxTnNZAQxSQghpD1UVZVvt4i7P2vn4i3XyC15ZqRpf/zm0H2j34dqDAMAZmMfwLEERPsJ7
52oeC2qVZBZWIrqbwj9efx9jeLz/Qb8DMPIFVXFXaXlLKsStUj/W2RSxTsa/MYETCYsredCGfLAy
z0ryZ4nKdfPmvxt+ceGk4j8TIDMJJx6VbAujoFb4/NVwvkSLDVRzg3j67FoIXeRR2eyNbjchBfHi
Ddc/fyBJRfcQl4G+ly90Lmuas6GyEyf47t/kxtXYJwyvmj+qVCl202IrVWiC1bT5gOP2g9lwjJ6u
1wSSZQpsAcoLfZkXyIKmqNKeOcmkJxr5bGwFJ9cOmkokg94U6C2krc9PAh07j3Sw6MmY3bCwq6/f
SBhWkafiQlD0AefD65Lbmj8D4WSFQ9OEfLweXYjsKx5suM8UIfUy3taA6p/3tQam/+bTD7nF4bRi
S1W8UxWeqpqfJTpPFGhvTJkEq0wamkPMrG/B8Hy1gs9ELC7NuqpI5owQ4ey1KrHajXYzK+cMAWEV
S4WW4V4vDIWqIinQ/LR61PIdOAS1KtJevPydsK63qMiM4kpWVzPyDctjMEmpVVkHQie0MAq9fmMa
K9sUAEBw76HIA2/nJX0dXD9/cp2qeszHW77zriY1RfLTxbMDjeAcvAOXdCZtbTQc7d2xi6ZI7/XQ
yfvobTWv7CRVDo/3LHwLBTM8Pwil3g7jUFjlYz5ExIhoEc9bR/ny7Q/80omIxZ1JG51VTQURaRmj
5S1izg76C21BSVelgM/MQUZXxVYXEQarCgRqdQ2wp+Zx4UWk2KO3mrGlb0MFlhf3A0qfkHtThwOS
FpNheK1xmyMbzcXB9e71IMQR7Ix9XkRecOd7XzuyscXUQbuUCPIoZIOQ77vAJ6CpspeqPgydKMPZ
DAOUIU+RKcOx3wlzn9pbhdsrK4nOjzAu6h7HxlhsCeoE1AA0kz6aZdwVUToeyBy5V1MOIu8KqCGS
aMi+omh4YYHRraltaqJRsN3+NPSPBrgrtwp0Vvb2mYiFjWFjjf7BNUTU7b4vfpBqp08/rj4+nm7j
HoKxR7ZjmQnUjAFkq/6EJhzOHUsPg62HbKsebnUaJzIWLklVdh0V/YydXUaMh6KOmX69FQACW7Fk
IxururGdWwFm0MLPgbZ5nPKnkiH1/mHcCput7SqgbBQMW7XGXTKKi1GawGeiBVGgRX1xYzbHenif
Tle3x8W2QkYFfglcaNUB9nwm6CY3IHg30EcHjbWHY6Vv+D1ryjgdf3GfoJpvdEYi6aPrxaR/qIp4
E5ayIgJQEbgmChOP0O/iZFRu72ap0zWPhrhtjKPd3Mj86siHghriRawA0UhsLvRtCwFSHVe0j/Un
Xce1+JgiJvv2yVi5GVFzBwAP+MoUiGexUKQt6sIc0vqxvSHZPQk2ZrA1/CIqIbs841MBuu/WebkP
2Pe3P35ls2JRwL6hCivhYC0sx8QLl9Mqqx/nbldVYU7f5TIiV7e+Aa5NkZTgYY9XAC6u873qDDhy
eQV6+v6TAx4UunGo15bIAzgBaXElaFlH2xK/FIVusEdSRdKN8q233so+DU7HXxy1ouZ1V9oY3/Yj
MseyisyttjFrejgVsVihyaztUk8t9jgiAmgdS3Jb0ngeNxKBq1JQ04yKHYCtL1qKgN4obcBOzx7n
MiJmZPAD7UPH2729p1aXCxB+YLRAlYGSmnNtuykyaFMPbXfVDqCaoNnX3Uaga20iPk4byjZsC0mW
xbFGI6UOD48OrfaK9/Z0sKJ5OrRkA25xua3Q2FpVBiEhBQ7TZWZWN0U+aG1BHms/QlxfDhvb9nKd
zsdXkzyJyiLrIfKJYXzTCWd/H0y7gF1tPCACjwIsFfI41jLzODmEUS0A6XQuvLgDdWl+fcgRWsaj
AIhSOO7IYJ9PonK5DlQKKx4b/64gB8ZiWm0wr62t06mIxdkYMo3iTVIVj0MfmXVEnV12/SP2fBaL
/SSBYRNWjlm43V5Uu2qLf31jCv7CzPoNR96lxPh9E+nyUFq39vVGSk0BmxVlr7ZqOX+uiMAaupQZ
af44m3Fv7v08drc8m7VZeKgiA1UBbgyUOZyL0NJhlFyAoc4fY9RaDumHlhyutR3wmk5EqDN5cia8
dhg8SvPiscZCZTe9OGrXv9LORahZnohIc7trtRYiCu+LAawWO3pN5DobE1kzHqcTWahD9ULI8B7H
WqW7bjw2+v43FgrUWaocHB75smYGIXKJMh0L6X79piE7zg6bXOmrUzgRsdCFRXwxdKWZP3oiBCzP
Z8e3p7A6vioow5MCSK3li7zTDNqIws0fMzfU9KjbcgvUEp+/J6Hok/EX3x+ouNSQY/w+eMiqkLAH
H8jeLYjn6qE4kbLYTgyhwaJFmP/RKfcmuaOwUf7j2wu1NZHFXhqlcNu2Ahu798UHFt2PAnLLxg0h
W9pYWFn0rDNypIfzx0nuU29HtuzT1vgLEztYgH+5kxofvMTAg9GNW2Jj/GUCWytY4BcexgcBZfda
boXLt4ZfvFUsQby2JdhMCEw0X9wNN3xr9MX9YFJh+bB8+aMQt06zH7Z6j6/uIEWBhxge8APLW1qM
ne9JS+aPoE1ymkNVPBR9yKzPb+/T1VmcSFlsoWnMvdFsYZOoHznVMQ3it8dfPWon4y+2UAeasTrz
AHHq5pshIdXNtMVXsCIBjyDkKPBaUY7TQsuNoECjT1n2KOqwQbUHP0xiI8q1skioCwXFO0oAYPOW
UAU5iMLmeQ9SsTQNA+/PRp/21y4TAFR49AJNjSCEvww4pU1TzZKmeuK4RzeLPPYg+g1NXE5CiYCH
b6Oy+dL/drPcqkeLGQkzIy+zdyLfcgQ2JCyTRrNfkq76JaH4GrjRuPWCWBsfXLvqMYTe4/CNz70A
almtQ+rcSILuRszv+RYDyer4LjJSQMytwFIdd3AMBAaMhNofiuJHiafj21peFQBKUSTKUTl/caTR
xgTASA0TsN0uFqmMnK0axEujoaoo4UkiCKyStIvDYBb9oPfTAOixFTWfNANUr0mz1V9pbRoI/SCD
hDv0kqmFBmM26J1uJAVAO9nzAJKQ69fpVMBiFj5PhwGADyPxyH0x3V3PSIdFOvn+heVubSej6JZi
JHMajnm8xcO+tTyLbdrMgzPUOobXvOPAb2p9w2Sv6hicEYDKA6SNTiDnx6DnE6NVbxsJtyO0MeuC
94Fxb17vDGORTqQsFgl9j1CTiMriJGgIOEyL+Of1OgarBro4A0EFboKFD1aLGbwHjT8nvs/iImPx
1Z4qsiBg1gJ0F51kLH2pBVNLmxGoucR00JU4iPR5i/F4Tc+oN4RFQmwGXC3q5yePEmuWvDB8qScl
qokdfsiNrWjDigQcMDzcEO0Dx8IyBkeBSCk8jVpJZX/Jgtdyy8W4vDoBC0Jlt2q0o7bTYo2QXDZq
8HjMSYEmneK9+wVAqre1vCYBJCqwEor9EWzE52vEjdb2pV/oyay90+cu8mYStXwjsrSyTKqAHwRR
qm09YM7nQuqJzZYALWeS1g+6fChf357D2vDqrCEFoYg0ltdaPgdT2hvlnARWlE1huZXfWBtf1Y3j
4kd54UWVJB1nVBnMUoJnZsgePH3DeVkxFyDtQhdzpJsU/613vjrm7OUBS1uZ3Jne532kZdebI3DY
AamgbgMgqBar3zf2LBgVMhHHDFj//GE2H4p8f7UOFLcZ1Iy28i6Y9s8ngcDG5DWDBK4ZrGDPpP34
O8MDyakOArg/lmtkZ72rUdCLsOobA395cD1kWtXJwY1HMady6RfWNKf+KPWiBIgQiILsUG2cALXG
589mNF5HmbULYhGYu4s+CuPQsq4VXlJnYYFt9MhI/PYKbUlY+PF9kZkdRKCsPt0Zxk5v425jH61L
QA4OGTj8ZwlKsVLLqRUTU5J3t3DAanpvbjFArBwFLNNfItQnnFhsjTW67KT0EjYFYaWpo2zTb+zj
20u1cp7PpKivOJHilL45tzMmUuhHrzyYW9ELtRkvlA3+OKStkCAD8fT5+IFbs0kMpZc4+Ytb3/rT
gRcv9td23oqArguC6cDTCiZoebJFN5nFMNQgwDKQPD6meWzTffo96HdvL9iqWmCfVMsxRXa2ONxm
4GgSzyI30ZzvpRZ1/nsK4onf0ArMFJK7wG3hIbS466Y6K/1Ogh1Aq0PZxFl6/QEBGyxq0X9xF14U
5TVzUBiTHEB1Ghyc6qb/08uu92jQNA1PUOSBVDuk5TLZ3SBGtJNOetBN/yiKDS1cblv058LbRHXo
AlnUcnh3xOVhT8RMuimSVhhc3QYMoBQH1yjASIgdoi/O+bY1rNruSGlPCXGe8r2dP729idSvn58K
1VEOXKq45mAErcXwgnfczDMM732m/X2bvyuvLyg4l7A4d47XV1OVWlOSUhr24oPcMk8rGjBAjAJA
foD/uSj713PfKyyTyYQUMuLCDYfMurl+lU5FLMw42rKjb3oDERZsn5hj8Ox45Rba6Ve/6aUuADfB
ZIB4hsYXushqaZlDP03J0N2AtYRZIWvAEXfItMgzQkfuejd2t0LHK6uHl4QOLxYmEbR9izs8G9qK
tkLoSWCOkd/18bi1eGsSEEBx4SAgaXMxLaoRXLGsnhNLZKETifTPq5UDJxYulOrmBIO3iMXVLlqD
ujyVSV280xsaTjUJh+LqmCsAaIgM4B4EYzou2vNjOKaTT0FeIpMSbbxJO0fVljlfWaYzCYs9JrtZ
I4MBCY0f+V/7LSK1y9sCT0aYOUAzFQps6etYqSvtXuY9uuaOodPdS+0wjaEV7N5WxqoY3Hw4Laro
Y2kOwe6JwnqL9gkrPmozjcr+VvaI2JRd+LagteUCIxH+QWwRel8sFwjtCo/wcgRv+WeNhp6xoXCl
0MVhxOMC9waoWEAHsQSzzt1gjL1N+qT46Wbdu/aH9U2M9bvmR3T9POCNeHgPA4J4QX8lalKVFp9E
QodYhHazoY+1ZVJ9GHEwoHZc5Of71sVL2BwBP0pmmsevmXF10xz0LwQuC2M7amstw+3AhAUOc6lM
bP0dMw7Gy9Wrgzpf+LaKeRWg3MWxq3MTdD7cnJKi7kL+2ZHXx8xQSAwGQPBWIjd3wWWBJwfwxZk+
JY69a4N42qK8UjZ7sY1s+E2qH4+JN7a3uP3KxrGnOXCHhE9p+OCbH5t04xGzomF8NxBNiq0SQdjF
rWG6gIf0XTsk6PgzO/dp93y9CnApIb8ICB7go4sLIsh5q5djOyZ9jt2PFl7/3fALDbe+1ZN67sak
meLZi+jWAbj0xhWjzl+fv7ATetEhyDFifN/ejyJM2cEwbjnfjde7/WeCltUTY1u7BrEhyOritgxL
/zGQaNyKO/zqKhAIUohOQEFQB7okLm8GmpYIGUFQHc8OzlzR37ytk7VNi8p33NkIbwHEtthSjqRw
CiakVer0g6HfWlM8XJ80CJAJR3BI/XsZQ3OnhrlVZ+oJA7w67vVr7QauHhSk4WWh+kCgv8W52QP4
ldicVAKdO+5Meffz7fW5uOQUgFCBT0B5irt0yYFZB2VfAaogEmO672wj1NC4rf7YbWGdL072Qszi
aHiTJwZzghiLObFuU7Ta/Hr1RGCbPIWJxN2A4vfzZTKzRgaocWzhc+xm/8aZj91wnMrvb0u5nAea
VGHLwgIiyIJGrudScm6BGL00qyS3IjDAhJpxNTAV2whXELJ0ChEESqJzCXPAm84XkFD/bO/Ka8Fx
i8EXn0+Ez3wqMTg176QRD+nT28tzuZvOP35xRQMMOdGuMKpE82+bZ+keKzSI48e3hVwc6V+T8BUE
OcB/L2mzMzfQMqezqoR4t1l7L/M719nwmFbUrG4hxDxUQSJ4ic6V0LGAoXNDXiU6MBXhQHZvz2Bl
eJXqRWGUrWh2luWyxWx71BgdlvT68RUNt98efUUJZ6MvbrmmbdsJM2OJ04e5FWfaEcTV1RY74YoW
VKQd8DWwGSuo9vkSZRMOXO0VPKmN5yE9FNNnR7t+mc5ELHZTL9D7w29Lnhj+d9O8b1l89UKdja/U
dBKmG0Src51i/FF/V46HzL+RIOTYapyxomw433hEIGGNdgHL5IE0rYwMGedJL+6JFwp/YxbKdJ65
Zaottou4OB50QCYsUzga6aitpy5PqBv2btTNR2aEnHzW6mjeCkCtycKSgbABderwAxdbC/9/zouG
gWXYCQ0ej9UOEC0L0BfwGhcbWYsLbwfzQgQEpCyKiQ8337l2mjSt9VSHLOcDHWM+RFm9T/ubeXp+
exdc6Ee9ilDog9wRrg9w5JzL6emUp/MwV2DIifEYFlcb9MX4i4tp5nVqM4nxdTLE86yFRn3tgf8l
AXFHEKSjvGTp1hLdb5zBhUHsu30zPGbOkaRhuUWVt7pOKFEEW6viwFwmMIC2HQWtgjKZv2gkGrY4
rC/sCSaBNzAKu4CywRt4sbV0ezTaIBUsyYPD6O9khwzDxjqtzQCxGxTYII2EmsWFCDevutQcJ4hA
Tckc8i18zYXhVVM4GX+xkxyb2pk3jCyZ2tgfnmpwD7fPnXN8e7+uLtRfUn6VAJ5YLc7m0a00SKFN
1DVPQ/MptTeO3sZEfkX3TkRYwhldb4aI5qfhh7S+1/rY3OIq2BKyuEB8j9ZOKaGNMg0La28U78s2
cvXv/91qLe6QGZT7eTD2TLVGckhk16G2FexcVwhOBbijfsFhzg0IEpZmynKDJWMe+XWkTWGtx2/P
YnXnoowPvWwQG7yIC09ClxodBuzcIqZFmBnhb4z/i2oYJcEw64uTwdpemFOdM9j1IXyvI6z29vjq
98/uKHUyTsZfnAySpoLwjrKE4+PZYfL3aTz2t8bGG2B1mU7ELEytbqVj3WeYRl99T8m9E/x8exqr
4yN4iuA8rlo09TrXtJlJJzVzDs9qjsFGOm7VE63uJEQ+YJvwHoZ/ez6+7GdudhmWCTRkqAYohsMW
kmFLwuLQZfpcdNJgLEGVz/Rn3u7F1VQzUDUcQtSMgdgRhOULHUzSnfqxdlkSOLeTxDW0URyj1ni5
lVQTSeQk8SJGrdL5Go2jgTbpDk6b6d2RLnaKUHvJDtaLaW4AV9aUfSpI/fzUCBaEj8SEIDTQyEHn
Me+u30zIICCyDN8DYRClqpPxEQyhRs0C9ZQMefbRK/98e/y1M3c6vrK/J+PTygWjHUvh1yCYpkWs
iqZgT5v3nP7ORID9QMYQJZUX77HAJVkpa1klXIs+061Y1NqOVaBVkP+5WKXlU2wsvNloclHB7TDz
Dw58aHdD0VsSFsZPH2TjzBwSKBr6gm2rv/evDmyqQ4Fzjdiman+6rOgCG2mdasZYIY9+S6sXPlz7
XsX4gPkrgkek21DQda5rN+t7WqJKMKGhOR8ca//2Vlo7CgjDgV1Y1UdfsJ2KajALAfcJXDDPTv/+
apJ4fL2yqAjaKHjVMkY3VEDR9+CaSboyrKaQbkFi1z7/dPzFSdAmXpIywwZFsYfPQvfaOjQkO1yU
G8LWoZkaQssLo8qM1uhydxTvcg2NZ/3vqF/ZOGLqC0+N3lLCwuhZBPRjBjIr7+h41PmDG3xs79Fm
/DotY/kRAFQH2Qa8Cvv1fBMFfTpb/ly277pPVXZrZf8qY/0/P6b/yV7r5F+f2/3zf/HnHzWXbZHl
YvHHf74rfrR1V/8U/6t+7f/9tfNf+ue3V9YWbPlXzn4DA/9bcPwiXs7+sGOiEPKxf23l02vXl+LX
6PhE9Tf/f3/4t9dfozxL/vqPP37UPRNqtKyo2R///tHNn//4A4XLJ0usxv/3Dx9eKvzeR9q+FOz1
4jdeXzrxjz9s/e941SpSFl1xqCAb+8ffxlf1E9P8uypjQLgaTiWOhY4NxepW5P/4wzH/rgocgBAA
yAQBYfVM6upe/ci2/w7Ygw+mWvha4JXFeP+Z+Zly/lLW31iPMGLBRIffPttxaKaAUjdsCDg7eIKD
nG6xGaq8b4jZt2NMqBncZh6xb2mGhi0n6/FvqZtSkC3EFBVUfQkORfjIrwo+j7GWFujeoBMqjorR
8vvbYs59BjUZ4O0t3B0Iuimy98VkhFNxsO/kQ+x6dR82uV5HaYW4WNB6xa3Xs+6jxrr5rqYG2eqD
+Asi9dfR/Zds2GWkkOFaA5uw8BmrtOlKvayHuM5AYvi9bGp/LkLR+HkbagDOzzshCz4diOmUU4wc
RvZJwKB8ZWbVpDGerOi3qvVWOUWZ5pnZrmr1mj0AO5I718Fb1KfCo0KOBEIQlEQG/9wA2DDD1O31
IUZNmXgyZ4NkN64uS2vjtlK30fmSwONBUz2FY0Ith9r4p54J6Ux/HN15ikVJRYcYpTk5701RNeM7
vx7RkQRP82EmX/Igw7Vz7ZZTACfEXkH6g9AlNsS58F4IYjSokozRDN2N51x6d1Yj2o0b89ynwFKi
ZQuMNtQOPCaQ2wspjSVJmhmNERPwhH0dXL8JB8fin5xi/vL23j6/Gn5JUrhqBE0Ae0FCYqE0Rwa8
QnLKiNFfbspD5iI01wypF/vTpN2V1KmvK574JRFAdODo0PYUXvjS2Sj63u5Nl1ixI23/mLvDGE1u
rW34+RebRME0gUQDpBVIUMBaz/XkMMdubQIpls7TJ+JmdF96hR6TqUBvPr35ZNWy3PAEt2QuNmZV
MFvaM2SafgPmsiqdY1S7/uCV634WPvwSP/O8DXaHS5kwSZgrejOifA29KM7n6WUTOlAT9CE2fS29
HUCvmBjWPN1SDeQSoUNGKsKhLMZ0d+2+UR0nkd9Axkw1p17MNWOj5pNGmHEzNeXT4LT5Szmnbgjz
6/Xh4FZ0I6h0cSRgAfGPgnjCyUAc8XyiNfXTDhgCJzaEz9+jAUPDkSytiBs3PtFu3p4dgH8Lo4+M
po8LzIRTg5AiAouLhTXqhkuvARSlc9NyOPTdTNgtJ5qYPxPRlvkBVDxVus+q2WQHU5RuGZqpnJHu
RlHJ0THaxniZyglIKjRZpkN72/HSz25l60ltz9sZ/SlqS/IqnCbO8rAtiV3vjNZJ3R0bajYcYNaM
MZReN1nHvvdqIxraYvRC0++LNqpaWfH3bVfN9p0cPIPdjnNuWZ/9GTj3WGQlIvnWTVDmgbGzKiPF
vcWy2TySPJjQ961opjKUvhzre7y2G/eIqq/AuCXg8fhhtNWox0Wh8S81Q2D9xiUDOKhRJux56LjW
DyxKRV2zKNNrx4jlQLHbhzYYDkWJqqgwrTha3lsl7+k7ogd9FwJ0kpkA7zkkGdHMZAhnoJOHRKNj
bu0b0+NfuKSatgfvpcP3k2hs/972NLMIy1b3eWS0ev5e5fIs1Dbq3acU6DQv8g1UYeWhx7jMfsA6
2pO942ZmSnSdSLsGS8tHE1SLYTt79kehTza4n2o5YwkFI3NYi9Q0d+AlM7MI/QzEJzlVLDsEJTUN
QOdKXocZCBzauxnVO0ewm/TazqZe6oezZaePARfoyq5LI/iW+p7oeYimFI17p49j67WhXYIR9sOI
68J4tBuHdIdKyso8zI0t+Bhqc11nOy2gYjwCFjOb+xyN3rX7MZ9cEmoa3kzPXl1NLKznDC2ccE1k
6MsphKvtLIOUfZiawqWJaXQMhbGNsKvI0MEYepO2rk3ifsy8aecTZnwmRPNpnI7Uues66D0PrVnj
3X1KiuA5k6I2woykvRWio3DzyU9bUw9z+LdBNIF3mT44nHC5xyMsvUltXIBhkOfoz1oL7n5o2zSf
QtA1NvUd7DqcjYoHmYxZ26EBqtsy5wWFBXCYGt+vaEi5xf0vjRD2K2KeAKlWch6Mva6VVRGZld5o
4USm5tMgLO3ZNJuJ7i1LY2NYlylIOCUdDA2gVjLXYZVRBNDUtvmJnV8XkVtzYDOsLk0/0X5oOEjT
+1aEpjsVHLR/Jo5FkWbFbY22GHk0DYI/st7I2E7r8faNNRwiC8cq6K0DMJrZ57pkLQahGqI3WWda
XaT1svluZYMRPBSkHkhYma70IuAhZR6SHmyn4TyjHDoax9T4M9D6tops7ssJ2wuNHCLIET+cypz1
yPdKXEadPeIw9For67gaLfSSge6oPBY5KjT3ncU0vpeWz4MIPZTn/j2HYzXG6KbJ7Z0ucW6eEcnP
sidcgmAE7N0BBIq435oHmQZDHhqFqL722ah/0YaGvEeuzLEPfTE5JRTe0eJGwZmmMAg00/+ICIF+
i6OrfxXjILNdyzXzA+uyOfhGTeln+ya3HS2PqI9Eyzcry6sc+B49RXOawUBSYQornXZoFc1Tp8kP
zWBXImT62H427KrtEsvr2w6N7oz+Azh0nfxGr1uzHIGDTnNJI53iUt77sjSzG8ss9SmirM/JPS/h
5e1bU3Zm0mSF1z2NXm3aTeSLVgMD2txY6FjECtr+SSg1pmetKQg74myycjfane2/Zu5cpPsSvimJ
zD7N9bCX2pRH2jgisFUz3rEnL9DcnWwru9xPLkNUs/Wy6jAXnv6t8DWbRdJwKb7Z6eijr6HgPTZS
Tp/gROuf8tkGfUzjcycOvKolsT6WzS0wRfpXdAqaXl30GvnJ4AVYB6dt8vd8AtFyUulV851ojH9D
v4Xx0aQ86CI7a/yPei+cT3orHCP0AMjbeQHsYmRonv9EykD7kwf1/KUbrbqJJZ6I4AERTufd1unU
HAwYzyEGwl1iL+lO5YUZ8sfHSpKiOlq85A8a86yYzcScgXEmIMJrZVdPsUnzwAt5EXRYwsn0y5D7
Kb+nQd4+ezSDxRoaWMYwmGZ7l+n5CPoOx6k+jfoIs1p6Yk4PojK9LvZrx0FnznLoX8eg6IzIDFrt
U9ZQM2Faj6apptmXWdy1lvk6IRbL9mYD/u9bIs3h6Gd5n4V9VuO0p8IvjzUt0vam64X7MlJfy0Mz
n/ovnVGaNKxsjYiYEzk9ABo5P5ZdobVRn2eeH2aOm2sIjFr6vKv0tEAHAlaCSKhmpH6tSoe8WJSg
TQcmjDBwk3N8eenYgLIPoAsHWb7eW9m+1oj/aBll0z6PuggyUG5aw4tS7Y8SfgocLDG6emhpmGmI
vqRjcZAO7d+hbnTyI1FO9qEamCV2NemyRLcrXD6EyfyLdDD/2PdJx3a4hfU8Mqe2MeOctuAOzVJG
UfA4N20sOiH941BpMMppYDe4wT0uSSzmQvvesnTk0ajVAcA4+ZijM6a02DdhemnwIKeS9nFj4w55
1iV6xaOP81C+Y2OP8it0RuM7phMrPXodK17z0uUkYprXZREwVvyHy4Kg29OeaMEBbHTeT+KTVotT
KekIy8psaNRqh53jiiw9TGWN8bgp36f+6EyHxgtmFz22Ze6EdeWWn82JFN2epYEzxA7SLDT0KSvm
iAi4zCGZDSffG87IQZRrjCkJvaAukAflVh5ZRW28dJletqGhF/oUOpS6IwKVmv9Sliz9UuvCN0M6
1iaPUnuyPs6joUlo1rD7cBZ9/aJpzAU7K6jVgYlvzUGiy8xkZqHbdtM33yzTbN8GRfuUEW/OY7xd
eI/un0E9HtjodzooIbg3xYD9ltOOAqC71zpT9BFOSHPrAkokd62Rl3Vow+X5XsAoPvm4nFlc2Wk7
h4M/gmGqZTTvQgHvS+xQawqzaeR13YaF33rWvrNnXdwMmvCqqPep/bX0hw59vvs5ncIuM0m/61IZ
BCGwBh0ucN7rc+hRNOabqGifpZ8T/SZlaDsYTQgYTHFQzFx/GLOGaehVTKFVKkT+5MEv1eIxpeg/
OZmtHGLeF3xntYbj7ufSGb4T0EvCZa0LIFk0l7hB6IoAqc//S92XLNetQ0l+ESs4D1sOd9BoW4Ml
bxCyLQMgAWIgCIL8+k51VXRUbzqie9ebt3hhW7qXxME5mXkyCS+jucuxzAq/Pbl6tFVw1X8YYXax
XVyyjrBTBeuVtUeukyufdYoeUsPVqWNkDu+C5aVqmZTMX8AOux+E5rO7+dIV4gbacvaqfYamrA65
Jm2UsuzR6HXOz/FW0vJSZXJ0QzZiI7vlycJ/bgfxHzbdxnqYE15Xfe559Y/IUZftkhHGOo8y/c8X
c/OENMbmJt50OfZh0fbVZ/H06lKaaVQTgveZHTI5u2Yp4k41FZH4+GWpO2wJ2NfNzCvu+GrVv0Fx
qqcZG20vi9VHjX5c60ulHD601bwo4VJWWwjwN9qM/Q5v9P6QSIXvwlTO3+fgx6UzmWYwVpKJ+blM
XqdtEeIZ8SLlUfZsTeIvUEdXrxHM7nyb7bS2g0iOZhtS6fEbYdpDb1oA3oi7ckmNHnILZAonrUlU
X83ltrYUatPbVGJAahn8Tu6PKSpUD3zLVu0RkmLvfIVRuLVo40iLfZcF2y6F183NTnbvh4SU5dNc
wSL3rJNivi9qcrxZdHjjkAWJNjFeGjR0KR/zuMsOs11haTf/JDuJ0BHBWfsBj9OkkL3VrujSiqXf
S7fsv9gxQ4I1eyGfnB/jpxT5Jy+4gaTrss2RTyQQGtdSvq/fGhIO2Zp6shHetb1+qInDUlljA31t
DsNNR41QyEMMdfjjmZwf8gyhpC1amMm3CGRclsGHiKEBpgEyNklZjarl4vmqawSjIt1XpWOryygz
mLBC+jPK18K0a2Gx/5ohq9Xj11fztRhLHB2ChhXuiaW2eCW8Gk9Nw8kTlkhwiYggaLvveWoGnqz6
X4L/zTtFg/kNWZL3bcngLr6NBCNBqBoEdJnl2EZ8741+SlKpTxUEPnEr1gMdCA9LZntGXcw7Hsrt
ndJCH20zm+I+2lDbe79s6mlcaYTirHmOOYNGm20Nyam8IVm60TagFL14PbLfdTPrgPg9KDxmfwh2
ixIp35c9k+rstlA/CYJrrI2CWn85C7tT5KBt2XlbQiH7XCnyWuNFmK55quTPJvZb1joyJq6NXR7d
abOjhspxa34Iiem1z0tuVIvGtsA8iH4aXdM0xjiwgWZju2EDY8EVU1RoTQRN3sqFLddCVCj3UNYr
11kBVmBAjCP9HC0mrRZyBrIOgcawSRwTWS6XI1EaPU1kxBn5fDAL9hFG2dZXHMxPGXKBKagKMkbQ
dVydc4Ga26mlDrzb1qJiZ0sjT9oZLNVzkisU5wLBLO/oW/K0T4pRPyoCT8jWeueyFrD1zNsUncCt
8TrGbbWQccZ+dLKQ76sWsey2ct3efdbMzxOGJYHKCsex1SaleQAs2KDA2Bi9h9WpREcVVKnBzKOc
47EtBmFn7lgDYCFlfvE0wESBRs3GUSbdug9+3JztirWWzwnV+XO8xlHR1q7OnthEp7pNRo8RytRo
GjGdL03Z5vvKP1g1labNG3F8yKPBeFbLGiV9LfCmt5w0jrQrScd/X8ZceHJ8ZSfi6fTLFNx/6nQN
8ykwjqsJzyMqzmHh4w74McdTVcXEYNDt4vJfOca7epz3LN8BGB570yqE6lU9wdAK8+AUMuHT1yf9
ZFjmYh0bmTgnhVLshsxoahcgSFknMF9MHc/38ZNHG6BGOaMFbmWSHvuXx9BUdtWC3r5Nt13cZS5X
b+sqsju6xFXUyVhj4ER8T/qRJjK68za4d09jHrXwFOQQ0mSj+2EcFIJtDcvK8eTTZIz7qSiwjVDv
VM2n0mnyG+3BOndo9hEzTaISv8eo6D61scV5aEEu1w9VNVVPUTFHL2slzAch4sDNnnH6vMqvaWYk
at26yJLyKaCJYl0juSH3chZNdm58g38HzQFQix1Dyd90yRm8MmL9QqqUA88XnMD9YMJaVOuWAx6t
mJ+W7ATm8HBXDKloLy1SbPA5JnQdZ705+TzhQctulEVxQSZpbm583jDVxY66WyT4rj2Lw3wLUqLQ
QwrzABgS1tOxdQamJlFHU5392MrJJAN3wuftPhfmxzRtEu18nh2oKYUc0UgfBz36as2xS7gbigY0
mib7fSZH03QY2naFRh11eIhqxTWW4n1Bz2ux6Mc8itL3xiGGqkt1hOYRdbmkbb2ugJc0MJS7Ve4q
OpOqWo9+zVkyoXmAs14rbYVALwIP0/pjBs8Fc8tD7nEbNpX/9FYp3ZbNVq/dlsQsabesGB/DWhdm
AIh1iME0LrDeSNlc+e6asrfz7te+EsG/umoEVJM7n3wgY5VFmIL2g7Wrxrt5g22JhF5887Vjlfpo
Oq0BL14X8R12VOkknb6V227xJwpMqBDTxm9b0LToCj777FrYCr/DnEXswxwTfsw8ednc2qVRUFGr
wGSrmhIvVu5X/AQYa9Y4GTMri0tGDny1697ACymzjeMnTITLPRyOmbxuzZId7bJK3HFudLppnWY7
Ft2N2Y6T5U41Q05BMfeyyWhP8fj8acxNJPpywbsyfHmS6bcYYNV4kjNDZQ5RcHUbZKHLDvsd1dpV
JlnOybiUZVuaERJQq0la97AEDy84wUdxyhZgJkytxXixGKHK0yyJbVpb6HjrbFGGT0hSsjcMG/uO
UuGOP7krixvINUOCa4+Wb0W+Vz/tmNo/VObN1PmcNaKNw1bAvI9Ayedyym0PJKbaT9WWrn+3KhT/
s1E3781cJo+10xT5AJzWL7i1VIX0XbynZw+bge/gOOLqvra5fnGZJK5dYtN8E9U8vQHXIFNfRcyh
kTYLlnsXkO4GKcFf934UahgIZiaxEXx4+Dy3NaaLPwfRgGRGBhpz0SMvOxLUXvSpi6k++Zrmv7Mx
Jk9LvVrWyYrExf1RL0qcRpLsv6psj0WXOAG0Ccug2XaZ7IQc1oUDK4RUmFnVZxVSYC7cGRieliiz
PfbzNVZcDjKP4Ldwfr+lR4oTsU6l/jerZfUX2Jqhi8CVKnjnFeOsG+PDy5doGtXLbsDltPxw4Vlb
l7Nuxcrf3LsCQ+jFV64yOERIae5DGPWdCgvKeb75BlXBg2EA7qc1vu7CpOiAgH7erbmIBGATpglW
AQKtMetz/t1Cct20+UoP37qETB9MkHQ9eRzC/RTxQvku6LL+Gcsm0C5KdePaVVGPH6zGHS3BIsvH
/UAmxEXkQD7wEjH6s4kA7nTrrlLVAtMD5LbwKv8LrsEmvUA1EO1odW77WYnxnRvG0WAuI2xvk5CM
Y6vSY6ovKM3+rZZzSU/xXszov2NATy2VBUlaEeaVtAUx+qcySn3mJE6exrl2ZChXtuFhAr7q1nQx
L6iY/iH1VeEwyYs5beG9mv7LxDL9TvdMoREQIaLnXWLsGfLdJ2+koGHs1tXWS+c3vt4Xpo5px6fG
lMM2fUEnkSo4/j2Qljt+r5yQawEIGGiXRMbghe+TZt0eZfQty6Bdb0QkbQdIgHzfpznbW5aE8VsD
k4UcsN2cXrBg7JtTnnj5EE27XE5jlJCm3XNSv1TjtuMULxnWqBegVwvaNgEdrirJwgZA9wc6GgRN
1ydMVeSOxeD7u4JSt9yMUqs3ApjVDASSxX9xQ1NxmtOIsTY0Qj/n4Fzx0MYi+kVcQebuwJegThrQ
Hx2qTSRjm6kGCuBjrP9s8ClOOlZT+TMuo51AjZ9ML9wrK4ckncEXLcHLqnM8ql58mAxufdSHcBJZ
Mv0B2QwQaZQcy//WiuK4U9NUHHhj0vnXvO8ZeiQeZ+a31/lBBmcqAM2olA39pnwRi6vaou0zK1b3
NzF5gPNCzux6wx1YmXaJtqg5KSaSRyg2/dRhsWaJh2JVU+iNaQoMOkAt7i3qRIS6uO6XKl8zd5fj
fv6JPTLIgXO0K9dsW71D8bD5H5HR2nTGEOC2UVnPP8eY16Qn8V4/jqUufuxAev7EgMKAJ4Uq+s0W
hUkJsixen2FI5gBxJJX+B1GQinpQAfQh4MLIWmwtpReQ2kLfpKasb+m+mgWAu0aX6gDdfjbNEaE+
rZG8iyJdkU4uiAjBAH9Mv+lmx4DzpGag+6sCoaMMLyrsvXN02tuYocwiVavy3eacqFvMbVAu2jpR
7qKysrrB4pr5OxYxNMRVBO4AVXPj+SBrPKVTvk/F3M2AzA1aXpLw2x34Wdr7o+LvCRYMlhYT26bg
qb7gFFdkcY95ke6/AnyOMeplDY4vWlEOXb2PFnOOQNZi1yHe7TPTaf6Zzgf3/aiX8CBMlvgWxvmb
xUWgsgbhAlHyI2NIlmhJjjjEPtoZ7FQziteiy1A4/OBBZ+7tjkF7vIJlKx63zPkFo2rmgXZsQBaH
0tZACDJANumA3kEXrYccr8avwjbaxciwf96kpKRLCYD7tkTPWN7q0vKiX5GWm1zdUhfIedHxt+Tr
3UaLhQu3Nw6ejeg9MgDPFKTwBmpIF3dbEA6U0Vwc0WOGRHY2QGNC5nabdpxoYVUaD0lU49RmNiL1
mTHQlCeorAjK0xymbdCLADTeKGAyraoVbLkJopr1XYkjizYyxfV4PwEXjXoF9O3oZennd1mXUdRp
hODwnmDY/I5+JFID2k10X9XuxYswmAtgBVyQr4G6rPiQ4KSo83Iclfi2pYZvQy2hPEIkEBJq251o
ACBEANo5QfSx5ACwNC27kdqRdAiQymn7dVA4YFKIj7p5PlaQHhsgrw5/q/nXNHtZn10VSdCgylZX
kn1N6h6z6X2CmI20J9AYoXpBNbZ0MvWZOM+gQGzvG+Jv10mX69WxNHoEdiKBqLF6pJ2FnFt1CHJj
n/lh5dJzUIIQ8FnM1SdMnmXdxSzYpEvUOKrWWbs/49zKaEhyh0t5PVAVTrqKySMXWf4Qq0z99iAD
ji4As6m6fJw0JjusLILzPdAKdYkYS9UXOHPYnzHgpE4N0dGOGreTH4UgjT03hk1fVXxUWVvRDKNr
7Jv4gm44VCe0MpiiYxEd0Q3a4Co5z57H7DkGoO3+8Bjt2EnD0BfvtyR1BHwHP3V6VHou7RnNPkB6
BdRT3m4sBvv5FT83YdYVKm+RxyfDSW+Lva2RcPATd6ZLQQgY3LczL+PlBDZfjJdMifURSyrr+oAx
gZgf8cQwDinUrbKlWE95gyQAKPIBGmzFbCzqZG+zceKsF7il8xMH54ANWrVmJ7T7IenKWMi01XPk
fkC1xH8tisOG+BCAa1tjlg3VnKNbXYtGPknXNPeQvOz0Pqe51l/tLItOC1gBdpIJ3BW6yMzN2u7B
YHbPimOd+oARznXL2AiCYpTmTZsI78MlY5KUp5Ad8j2qqiXu1ZpGINEPX75b7VcB5oDHrvOpanQX
Y0UaWS47Fe+Nj+Jbbxbws3qKx38NsgzfAoeurtWHWP80xartX0wxEGOdWMyL/B2bjKBz2i0FgGw6
5aQUg4Aeefl5iDyifSlCouHgrex+A2xMrYMtVxCIpJphB1I2UBS0VdCoEJkAm9jajNf+n5GMobgt
FsArAvEoeQYVwRxmqs1+bHmF+hGxytA2HUmZnzcGXga2S00ddaYhR9EJiAouNFppAiS54TV2oiBe
GkbclE9zPaL/Beq0XkNTzUtbxKN4Pdi6zAj9aZDeUYPwz4YG+mneGVwQx9POkyycc1Z/hZySBLEo
+RHFOzD7UrMbZcFFwpW2oAzYbclEbyMTT6dJrFl01VvRfKvR7MmhipaklEDGRlJcgMt4Q7uUosX6
aBpEQb1qmnB7VVgWPCYICwCcok9PNcZ3UstHbsZVtnGFs/EFUwvK28YSIK5YwgMSZpc5S3FuV+Ug
DStxrRSzig4sCG0r+4KYyu1m29YAlYWcmhPRuMzAE+Vw5DFTiaEhOLYgHDNqlErBER7rFf+ZwSfX
IlR2bguAIvji9iRD38Jy9VWm/XHc4OvSYysSiiAzCCNAp4DFqXH0dLn8dbimnqJjI5gJowypIgkL
cF8Ve15cc7K5aoicWYEvziTIPgHWawHkxggJyZbE7e00AcjvpArgUIvZ1tttVCB+qNsap48z3FXH
5iYByX1/IFq9rcZKJKfZwLq8KydpmnM6yjjtcrPSFPVR7A5zJMJ889Wm/AzNVol/PJ/U8aLpxMcL
U2XG+jUxjQXojPcyXM0kyj+qUs2fxLjtaDdoFrYGyFukynvMDitqKLQLpm10XMmXAhg/+0anIPS/
es7teVq2UT5sAhTA1QMvFYAFwQkMLq/YIyCmxQ3AUZCznUTA6yg2P8Q6v+4YXxVA8mOprg5Ky/CD
pGGbriLxLj/jNo/LE7eQDwwhqQH6uxWe9l3OYT17l9AMrfwBfCs+Z2AU2WOwPG8GlldGv6W4FOdv
WdSYqCsCpB8doAuggBkvzX/qwv5LQfy/qWP/lyb5/026/Kg/5ydnPz/d/Yf+/0HBXPwfFcyv/NPN
H/J/UzB//Y3/VDAjL+0/0NRCwgytFcwKvnZ9/lPBDD3vfyDjB7I2BN/DU+dLlfhfCuY0+w/Iv5D4
VEPui6Shr12z/1Iw1/+BgDco0TDRVvDghszq/0bBjLn4a1/qvwlNv/w2ocsHTZiA2kN40pfI+b+t
wMCujQHwrfVFC0aRx5uAwz5elM5Gfb/AS3R7XAMO4+uGrjR7kGafRQ5t0cRikA3xImyC1pviGs+Y
Zs0tK1b7V9f5Ib/7g00AQq12wAkI19FDU2+m6hnBSDW3TUrdfAe4HTbg6K+E+h3jgK+D2XmI+90A
gOhnoIdJR7QNCP4bD0Jv4IOsv9XEy8cG4tTtzNcFY7NjIvw2YzU9FeUOa0+00dH2b+WQiENZAGJ5
gAEblY/OQWKNK77MSZvh5E9vX1C7f9EZj/m5nrkEqTKJdK1vIIqCVoCLKEI6Y5pg7AQ2bZS+WviK
Y3gpkQprcg1US2X8KC+z9JASlEu1TFeGoUaend/Yk1HRTK4+xnh0BtZT6xsgWAbtlXDYoBmJn6Bg
jBadqjNh4CR+Q61TofGX5oBEJjRQ0B2RmAB9FVMenYKqwrfcp1uN4QfJCucKC/pqAOxbFt0+B4Ax
hE4QO217fOQ/fFrqZFjYVv3M55Qdt3mhIN/GDbWLniRxBKsulXn0IMwyClUB6vMVtjaWXQpgkryd
yaJkBwYe5LvzukCTs1nG7tyI1A7wHHSlHVbQv5y/4JF80G60PlI3YMPXHGKlCgGXqq5QQjUPR0BG
CSkgFxJRsne1bA5AvfGUwR4dtiQO2/iH/gSvcvBrGBeQPPOaAqjB3hEA1DHbkwXcN/S9f9WSxOMp
SaaG9NDuQY63eJWPJyPoFq4H/gwZisARZ0aWWkPtMNM8hWaRmq2Tycg+qPd7AkY2PT6AV+Z7d+ip
YK+4eTguliOwV74bCCwsccKe4pIc8pbthb3DCDEVCAjd9t+Ja8iXZwRd8lYxObJfOaZtvK1j5eTD
miyYHuuDrOpkIf19wn27inuwJWH+a3KaLJ/jrKS6asYoLu5ICSCzQFzzm9pEcdExoKxPQCQp1F02
j8czN3nkBjhC1X8Kcaj5NjUYrIvObn6cHiKL7fDXfAMmcltgIl6uWKo4PkjmD7TEKUyjziGuSXab
wRaVndzulcHbnfPkDtj3tj96a2PMjtZY801mBUviE9K3lj3qCw8U47sXLp1eGBB/tE48XxZsPcTJ
ccnSCdq3NgcsfBRtiWXipm5VRcGVIZOLleJBgRPd77Jl+xqPSo/H2wrP0NnXi5DquYI+k7MWEhCP
GYPXLpGtm/Igb7By29xAdLfUzwRu9NxB7HWgEkyBLusV/F2a9JmImO5ms1Pfb4irUbdZzuunaVzX
FMycwV0rYS9ghxxjUPq0Znv+MWOBB8kCy+GR9uTitXgyGsPY687K7D6tkEB0lRAPblcPfcEFXDni
pcWxrOQMckqUA6QUYeuWBoNSBuYahOpfXoRRgJvbY9OScmvsFwkvaZdjazjpj8lJchespMfAczQr
N0ZgGO9Qcg2EIRnGiU44VVh8HMzzJwJs0HdS+HE8w8xgT4YjBi8PLaqwDaJcQaU/r6bcbYsp08nT
6EImesyr2fOB9hFDQ65kfpNmUmw9rfVengpImDjkTaNlb7bezdeTSGNxqVKmpkvGm+wT7SzsFPdD
uVsSx8iNGOURc2hkwUufsQoBPLiSG9RJZSQxbUEQtjGwWIs7Tl7sDSxmRJJBZlmsUg1RcmQfrDR4
RLltdjHM0YEvTaWN/pUh+hH06nygFwZpgdxEKLzH77s5Zg9xz7gtbWIq9yK0IXOv8/05qch90aCh
W8oU7X+8uctajzkHN9O8yA3DqcppM6wclqx24Q/C+R9Ac69UbBQqcX5TbqAPnT3g4G7VgBST8WTN
PBzcvCYAqe6gK79ms8Quri//JnSnjylosKwF4ntfY1h9M6HCRDpyqGOLiEPCNOlLUVjbK8Vfx0g2
/XiU8zGQeR7xDa1k+jeakfYZLX/t8/GW1e6CNQE5thxTGchtAUI42/abKFdimJKyrYryO1D5dwnm
DTONuI+Kw099EWV/4W5V/qOA/XcW/6CiXO+gQm3ulITqEi+nbyMr70nAA44Cf5ugYcPtFkDpMNBU
c1U8VWar25mDLPbZOUBl3k7N8tOU/oFW67AuWdlXoJyjgoSLA+Q6MEVTQBwUs4+cbsaYnRc0B5eD
cgL6MovhgYWZ2n5tCtLtW8orjAPxegdq3mML2M3/VjXjD6AlTsaqhBIrjX8pFfFPaYAqRXgtumOG
p8Ge/qFbcutHm37zAPqSfoFouIUfWYJU5v0afSFUR1wMAPuPIVlhSNzUaJMN1LhYUlrguCZvE7Vs
feEw3FCRzR2GO3U9viACWseR7qHMAWiQLBvSLff8FkLdWYAPWMASGPTO2YyHHadr503e25TeOIm8
1qI8sFlO5E1WbL1F79OjQJ2zsET3Afb8F79P/eLx0wCX3yrYSl7lGh0/zAgyxVuydMmuhjDCbWSl
GAOXBQp2rCy8ahm5ExyPQMrvqE2Yd921JjIA9YN8ICSe7hi+pn+ksHyoUfCRL7a956AM7ijxxQtp
FnLVSfUHinSs18dTNX+WXmZTV/ig37BaPv8tZ8Qjdtig90N0pE9gC93Zx1GOkcHPP/EF89+LPmRf
HOIUZ3P6o9i2/FnIDa1CZW9lZGSLg44LOYK+OYUg+Bp2ewrUTTczeNfdgFmmYNOvMfJ++iBBM0Lu
Bju/Ar8UgE4TZ5/z1BRdrJK5lasRt0duU/QadryFeGQoFcgDXtQMOH1SdMDM+MkeAOfmY/mcYlli
xDTlCWWogaRiX+7HmTyIep2hl9lAmjVFaOnO72ObvfO1op0OmPwCSaorkAemWhWn4Tsg1ByvIw/Q
6LLjunsdchTyfB5Gk+R4JhvpFnJ8AJCpfok9+RlBnojAyhQXEYAKA06jvLq4ea19flV0/A1L/LqP
gWf0xobHBTtyN6ttroG5pF0D/Pm2Kf/GC/ZoIbjtqbEKyIZtXmIcy8sGUf8QYgPxZkYbXH7lPy9K
CnCame+BlvRqhXlsTMAzF8s6QHNwh6M8ZNMxQCL1PtfJ2gIqzjEhz3pA9OyB6TmEL5bzn66Lm68l
RNzOGPG5AvWXlx1iP24OQ5/8AQkkhkOsLSgAqMTe0Nw/FLy0v6AOzv+CZv3Y4v04h4bfA+q+NCWg
VOxWDmrdi196aeY2q+LOlOX+McGjLgG8S8GBVVikSn1i8AtOaVfbcUC9INdjX+GaMOEZozX2LZ+m
eIDhJ1jULLufJ5JBYL02rZjzvpHxB5jB50jR6Jqt5gNKg/otzYW/zcfj2yRsdlfQ4vuyl2jE0J1W
YEgvW4UiCxxqOWMFqwDS2wCApLpe7qE+Le7WtXoMZOHtlEqYL8XlWnxXJYQhu+c57iC99FVlJI40
x8ZIpJ6p+gLR53ihPXwtHvUR6LmM5XTBLTD1zpBLovVpQqZz56Jj/ymz+n7TsEuRk7fP1NHsb0zE
2k9wnrldTAOWpMbHfAdtBOJzed/EchvJSOO75+EGjFgGysmH4RA0/gTYW08dNk+2S7QGwjskVFEo
58gL7tMf3ALSd4dAiBC6qYAWz+ydA1KGaj3ZvgFArjqEAmBnqCJXtcg31Kf6Bks3a5cc4Z8q4kuy
glghplyedhplzwICgGvJkdfV1jwtj9Ma19gZAxuojIF2txzrR6xTN/d1xpoPzkXzSAP40CgvI/Bh
rm7iwfso+hbyOHrwESRBWN36VifYfcW+W/wdopO3fASBi482lG6k0Hig30uXiFx2ks6guOpbtHhQ
j9Vf+phoB8k3Zt/W7Xg0EXmemvy1seKJ8ob8TEuxbedms+EPyteDjCNzgu/cfruTfARviLpzjy5G
tMHzswpR8jpxiv4GrfMzfFDIP9SC7XHbRPy5a//kCT8hyLw6FxRwKoQaeTOfvtSgZkz+Qt9wKTP3
q5JV9g6JLKiyfP1S0q3+DgAR3qiZGfMokbqEjqPehwlAO2uNXn+ZQ4sOEogGC1s1u9JQ0z9uR/oj
pNAUQPv2B2JQeWtIKUESoGf8tSZoruPcPTGJzm9mkHpM8/xjL/X3MWIXTFJrCxAKJtpLdoUIRMBb
dANivTzPxt0Bm34cGdLcIEVdXjii1B+npAINQrMnSEtQkBbfpQbXND5cfJ4a/gzvBXQdOqlvBIvH
YYHwS3dqqsryPNmDn2MBanUd39H8QnfFU7iRY0sSdezrqGOhyk38uURo7eBddV9gy+CMVV72aX05
geuem+6wnD3tsAfe2oqT8CfsiGAGF5Bivic5XoCNi9/Tkui3KYA8nmWcdFJuv+k6FrdY7sX6CDWx
QP4qqc6ihLqqg2gL31ccxkcs5eAu8aCWeOnUvctB3bjFvQe0QmdeZW8AME8c+yG9Aqrfb3PC4JBV
nkSa/GokPDdMLaozuI8TRnsI3sQ7AaUr8ZZ6Mn6fOJIooEDqALK+Qdd/P2VxVxQzzL/lc+nCemu3
L/lXwHBbzcBqZ29udofCL0Ba/w/2zmQ7cuTKtv9Sc+gZAEM3dQDekM6eDDI4wQoygmgMfWcAvr62
l1L1FFkqaWlek1xayoxg44DZvefuc+6hEWq5YrWBSnZ00k+6m+2Rcp3hIsJ0m+7dIG2c60bTrynd
gUkF27WwALgZmAchLpy71BGn0jVhBTtnjOplOK1WxmTa9T/meqie8i7g21ayeuBAuTaNnvhcBWai
AIGyb5klvgb6292S1CfKJHHlOilqn2KhcFWYoDAD4SYeWxcWyXcGkMpZ7eUenGDD+yx3dFnrTSO8
0yLs4Xs1LElkkJnrJOO9aDjbc6mOcu30ozE4JWPVjZqb2Kj8YGT+vPM7ZkXdmG1fCVLuno/vKmCn
JPG+JYy6xeryzl5oOXB5nwdHV2/4Zg7VqDlSLftudY1j5W7tDurgYPFL3EMItZhm6AQ7c0bxdEHi
b9Z+yW67HqnBqc1j2tdhI+fvQ771V3ZZCOdi7brqcoiTNnBbLzIXN2l2qqg+bZVeTVnGdInqbU65
l7ylh1O62GqvEwZcZsp9wiwqCWEvKSSAdCPhEamnhtW5U2PXfgaG6gk+zPWPxqiGaxbwzIDiPXSx
lzI1C5HXqn39X+4kwWjpulq5ibnpb9dsABiVfgka3gfqgLxVnKpl0KdaZsO8LxnByBUrCzNVJ+wy
ra67yWo+LdmQ47LS2js2KFluXRdgCxFLlrrbKr3gJUs7cLrY60eCDeKiAbtvOaUqixE9fbXkzXzu
zPWmL/ry3eXYgWyrb1OT/EYdGOJz4rk9cgZ9m9Ny+GXJNYmNSkxhYHSwq2w0fSvt9dAwDzhVvjN8
c9yONh8bB3gKjOsIxxKhAh66VbQHNxPeA3tQ6IHXdYjIH6rOaIfV7ar5R2mVdQjMCO09Ou+86G9l
m361RfM94erLqcOr5bnuFceUkHvli0dSD9YrWltOxPTDwzB1v4CtxaOoTgCBdKYsYB+MPKz65Cuv
9Kk3x3YN67Tc7siRac797KXncSlW5ocqhUGtLPvIgE8+o+QFAMbJWRYy2w9GMYWMOrqrTjJsA39+
6SFVDxOjJHDyJH3qL0tqmN0TgQhUwaxithIjsrXh0sJmzeBFdU5wza5yrPRajziO8FQ2r9hGrPsG
lSMu5+1sIhCd/WwbrhyVqHhFEYnLoGz2xZL0t4szWrer7JPYq4MMrgWOMlfD29KvpLd63q9JlMV+
6ujQrFkdSt/jSUzWhxLPxRMAoR/p3o3KXt/025jyERcuHM8YyDIsLtkau7UwNh7vlRJ8mIe2ZRSU
ytMy1v0jzHj5aGVeInfLZPfOTq2tvW9so9i3rMSeQ5DwZTwOFYitXHOSaovR4V5HfeTutJpT7efD
zaKyegjTvjH2MvUjQxprsS/SxH9XSdMdU4/ItKUF7MXNKULPL15XV3+OzNWea6nVAMy1BD+nijCE
GFd1cetY23umjMdarfKtUk0GU5S+uFZnxA5N6H0Kor1bLP+QuFOFT2iWoWrfx5RJztS7cI0XOhjq
4zB700nqnqKbV2NnkNoXWxSfSSjWjh8hvTh4pu7LpoC4g/mcbqlp5b1R4wjz2+pXvskcaQw+b4cP
qTp1eb3dNhrLQGiUko5mc0/+YE2PzXgxKaUM3C9yBxWp8zU25bG4sGf1Un+4s3wMmqK8HUd12/TZ
cqJJS2NfORxyS+P8SqUmjjnFfaYDcZ0bdobGbO/ZP2FS5NYnn0+za+o0JqukeJ6gtvtdvRqZjGb8
9uwWc/yQHWz5vef2XJR2J4yjPcC77pxOsmfHJdcxpPkh2adBNnAtHsmTNxXqYfYX8QvNsDDCMjeD
JWwKo9C7jWn6vQG234b5VFtfeBbs71wWRIBiBJA4Qqv55NSDM3FJ+/vNa0pvt5r5e2V1TuzYED6N
ZeURTBG7CDBXurxWdpk2QKImR0mX8C7s2LIhqVMgSqE6mKbWbWEuYcX0GU5/0u3DIvvmOqtRUFUz
IokLido7lq0R90vOxaTaiso0KfA396aydgDv8+08CifbKQ9sLTa7yX2urCK3w8xduyZiNj/j9FPO
ovG8jgoEayrS+3kcvrV+2V3ntvHpVws89SqVgQHG4JGmojLu7XmRMszaxX5Kq1R8w5Y5/SIjJp+x
xQ89b0g2l/OuGZz+zWoFiKVTTg5+LZA9qneTp5RDr3gm1dG9VjQQlB9ie3BNHyQIaoISKe14mLzE
St5csd4alhyxy+btfvTJl2Suwp3UBIX/qPIAQ73PGRvXKG5shtZDiY/fytia3jSUksIbbolOi+pE
tG+z5a+wMBbbBVF9ic+L0O4BoNaleFTJhJY1d/O+zoprafXLO+1GcGw6Ud06SXbrc3vEwdxa133D
kyiUeK46/wae+5plLweexAqivHuUEE8xb3hyrGspX7a1XvlHxaZ7b7lWdSEjz2mGfYuanLqT8bMQ
zWvhDEHsGIiv1M+fl1Jp2SDp61Zcd0sPMGANOdKMSs2dmse4yt3NCtN1kVmc0foclQ3djQW3xbvO
fNdCpdl5beOfO9sqTsq2UrnLHJffUhAw48aKihPBD17zIPiO0+aqa/vuOLr4EV0ajSgrrTHqMcGf
J3+1D8ZUo0C4tNmKysCc98RwNXvPVLdbNcQQIVcs/8TsFzCDHsZxBrmm/iyC9cZNmH8k7dOwVfZF
tQTC99v+uBbdU7aINzmgkc4mxX3FLIs3SuYPaaWfu0L1j9K08u+ZlyNjuIDeHH8eA2eFZYusuvTe
EGVg7sRU98/JuMEMYYCosrADd8H7X2zGo5wdfdYwuSe71+OD7BVs8lS6M89XC1JN5+ju7Tq78qpN
nWA+VNw7YsT0MaxAcf3kQdG3Q3JYzRI1eW20/qmEm1GIV2u7kuaA5IP5grxbhJoal6qJsc2LOX+G
Ga+R479DAw2vOFeH6uDmq38j5/EySErd4Wz0jDZ3Wjg5KG3HF/H6YM+kq8DuxTYbHAloQrHXllbk
ZJumpbfq60TigqQ5t/gZHCTeOubx8DjHxjqd9+ClaJpbXh9a3xtvOwI93ifM0RZOSNF8y0iGeWtx
+99YM1dpJJBfj8M4IWuMtVnEBG3kL0MKcoz7ZRE/nEF/TgZUxRT0XHDIagatYDVU40dJfnuxc7Ut
twNXn4+vi6Luzi98b4s7K99ieHds/hz8FN02DvTdrHvzvlRDkp2sEZPzkFOZ535z4jc3PPRCL68F
VviUunbIf4xma+0BgKkZu8Zcr12LvZRQZU79sZTTdM93iclhSznqd7Un7HCzlHouGRrWO1NudogM
GJE9o69XAL5hx1Ngw0QEwbE1CyuLsnzD0mv3xUbMhA1FOhVbHi9d9kEfdzW5Kj9O5QASqugUJmAj
gdgnG8+6culOIyy6zc4ERDti7mnutCNBDUuUpDBbNMTMvM7GWwIsfbOOs/O1FJ53E6il21MSWr8m
ruNrHo9Q2Zl5bv3J96FTi9uxn7adEnp69gx8YmRFtQS4KtTBfAWgW+TwgqBcldyrlrjmAA43gfPe
Gd3kdZo2Rprb6I1PhtElP1Piyr2I9BKMARmbTJqdNwr+PtDG1bg2JtNQIXWk/yEmPssrUpATowIF
bMc2NupyHsKFWet2NS96vu+XgXFV0FNzQg4tcY4DFwTfh2dV/Sn1K37LaF87J5udRxzNzk3m5iez
zb2HwQM4L/VSxAGjIhP1wyxHrnCH72UxhIygpOPMcIOwB0n9WQfm6uzZWLicC6bvh3GrMo1vIndf
yrpSH6Nk9hPBH49x5zovJVIRv6fmiX1o4moat4vDZIiYdXEXVL1pMLya7eHRJzaAOjVzb1HMi91g
DT9ao3gdMBnvVzkL1LG2L28K3vE4W5l+4u4PQo/iAMtp9oa1LriFkJpPKtOMPUQFKQnrduaFJwbG
6HrQrqb2X1SrH1W9Wu8jrOitqsW5wITkFJsdu4NzgqB79+blXhlDjsSa+vfJMrz6XiFuFHPpcKjl
T8GIblcNq/cLbO67v9QjF1L/I1j1M6EZbzjXmjibGCuYUGtha1RmGycsTuFC6+QhWYTYtRPviuCq
ikva37gtnTyUujAQQxwHw22Ac5iT/6ngKY23Tm10OmpUZ0bh301sG3BRxbemQvbfRha02nOdRX03
4EAMaO0pCMyxU6GH9F1QH0mjjfutYbWkUfk5Ql/R3c1B/x2/u3MC8Jg3zLItpDr6kCd2FVRfAK8b
oP41i4lQOBZioChx7Rdjq6+xAlw36SZujdXAw43eOzzSGDL21PVkvxA0t4RIUF81l6h9Y6KxYurA
5cTfbBfFe9NZzG/nddoVfnqJacfiN5Iq7F6NHYYUySt2NI20rkOPmJF019g2ktHopD9tbWLZ73tw
8NCjSeHW5W2jurxE9vT6qTCFz9hrBBnATftk9RUdYjbxoCU1qhTTy/Gb6RsYm+ehtvkZ2uZkGNNt
UqryxtJkleWa0obLxH4bZUAzuyJ6kJ++UhoZb71pBt+y1ODsEmhebtjkFUBwAXW+rgiYeDZjlRJQ
wlGWMkUaKoCnJuU9pdba5ra4R/RQ1EtWnA5GNHPGh6T5OHuKd4/3nruXIf2dk+PukFTHJKQQJdXb
C3agPH8nKnfZW1Pq7JPK5xwIes4kRyav3DLOXUX4RijdJP1uYyV/s120c89wd47XOyFtlbixLGU9
6rQKblIG9+iRXv04WM645/dgnjbCjt6mRSxXzWx6zAySpyqxvqzFe0gMeZy8GVEpsaovhnmDv9MT
sGgeNOmDS7/LcAqDKsjtdguCccarlER54Jcnj3ePpyB9HIVi3drlYthvo7vdLf5c5BE7gzpeJZE0
L+RxYws1lHs3T9O3knCAJxBjdKkGNwL/hoYSVDeTiXzoID7PyQKquPO1yVSxLlLf3jvOiKNlaFxg
hdzsSi9eaa5KBobdhD2sdDP6CtVD3fTpNj6x0LDDnNMtZOqIjdCkWgOc7oammRmvzQMXwOCMTne/
tmVqnZNajvKZVq9NEaQWz2KQVYB+M2+w8AultV09d8lqAqeU2Imx385rTxSDbRyaEW47nMk2KviG
W62RyRc0Acy7sx92vGEftkNOYAhAx7waIps7tagG7ZAzYqrymrknu+05ZyDcc7Oo6HUtzdxlc7p9
sPD6xXnvljIkbcq4bYGQykgScIJ/3iaBOuxSVb2sS5uXkd349i2eQPvTWAViovaDcZ/YWf+t8GsE
Yi0rGN5kms5u2oMINNicv7duW1fnIE3EafCWREYNzmC4KLiKV8b6gzz4ybT+Sm1t33UJVij8Mzm1
RSunrbufSyFP7eaY2Y6vWbZx4fpLexbm2OdHuwjw/RNE0n3UAGhLnJELlQFOG7BFfgsVAvxSsnFS
NfXQxL0wueB6ivmP3ANbwllSQevYeE9PLeKDTQk8zZAHDMKAdRiFBTsaV9DaYYar5W/0gjdTA4Wj
LDL7xsZUNW9Dz4pRIuHgKEVWbbACXBDJ3oAM1rt69rrvqrN41wjb+Ml30aFPcsZcJmlYwYkHMUxj
708tYsgyNrKLTJlQdJtEueTxyLpusXPxMZG3hDflpwmw0V31/tbMfIN81LvWWWZiV1I2ARxWBW15
zVNNsy0gPDbo9M6/bausw+ZnehjBsGkZ7pUQEEQYI0wqpRTTN3R0ba3OQ1H2FNcOMsHXZgTLczrZ
wdtGdT2HbaO77ma1Gqs8tp3OH4lBqv3j5ouBbrS3etjxbRk/OeHGM15hWACgc7x0UHMt4/EqYRpt
MubdzU6XfnW2sOQPETRDzmGMPR7jEs1ZSK5L155g4AIdlVPmm7gRmjKcisXNQ8xS6T1ex/It8FIr
41SsyK7RXlWK3abHpeWXNBEDwA4uZwhb0WN29kxw9FsNaHeGqWuCI7974CGSB/LhwHylGeCV0w0T
FShN+QOtK1NMQWtzfMTeOwaY1ZeZAWoDwP2UmEte77e5r5zPWnHsPg46RxGF5MH2/qMLrNxCgEyM
jCmB3GpibGZOaCujUt+PZo0T3OlJoggTRzNxcwyZUyhbRAT8i4S9P0UJ8mu0L/s5LM92fV+YUvyO
O8pMVs2YNuvJuc6vOPz/WHD8fxjsf1iXLRr/729xuf8jyPfpV/0r/VH+hsFe/sRfMVjDNP9CZDLz
essh1tQhrOtvHKxhen9xqLykIFLZJujRIfXwDxDWdP9yifAlzMMl7e6Cyf43CGuS8muyFY/cUKhV
3yIU8m/f22+w8j+O8v39sXB4GqRLqKtrSXalBjTYvz8WTVLny1olD25ukNnQ2+WLHUAZYV2b0I3k
6C8fzeIlh7/7Df3xXfzv0b5//aquDRSFuzsA9L18V3/P3vowDBSFD7OULlpOlT/BseX/1sLIP75I
wNIVCHffJNf19y/SWQnhCaP/oFIp3+i1h2eVdmwd+Oc/yu8Rq3/9Kp4QJAcLvgwu2t+/ykRKUD9J
/6GakFB2pA3KB+ljSUsDLY44if7FUsTfgzL/+HIma3CIK76s5vtTMqcqTO1tk/fAJLu7Fhc9Dk32
PEwkoPzzn+v3jOf/8YXsP50XJERZk9DegwZ0jjLiky95Cf9qKfM/evpIFCd12WOxsSf/9BGxcHbm
EHUfMDwFj/xHM/kmGrdFubUGs7CiLClB0yz65z+a+Q8/s8v6iUvQsO2LP33ZksZ/zVhcOVTksWig
X1JxRymp8knH35pAPUG3JHFNks6rA6+yd+wq/chT10OQSOg/sVdX16g33ZXGXMq1X1d0m//8u/yH
vxtqlMvOVpOsgT8/WH0/dUHhPTTQYXtbqU2GkH9eWAk//7LsLbhvbSmO//yL/oNP3RficksIgonJ
zPr9aV4ZFspMWw9LMZpXVq+DCFot+/dfTBACXn5ULY6d4ELm/93b3+OXz9ZJPAQVllwr8ZlA9pP/
LyJsnf8KAf7/gP/lCWZV7EU4403xPfvPR1ubpUVPctMZXdVz0Pkc/YaADG3c+5XfRLkfqAoVD5M0
rRMRVzFBhzMDS+ip6bgK0X05vpOkEWQvleHgSZR5XfORHMApvYoBeZac3W7zg0iDXxRhzgLcR0Wk
xLqzAju5J1N2NID1RjgsQoXaF8+tGLNRSqPC43H7yma0uJ0DrUeukcEAmbHMAgBIA2C/LnOPsrVY
DD3GVvDhV9KEbYbSIKFvMglVpF6xItTbLR7Gjr1uvLHLmcAg+4EQwsTCR5+rH45Z5EsoQffMsEHx
PPidbb8kWtaI4EZgP/Y2I+r9ULeAhb3ZVzAYvIIHxf8BvsAEKUNid/S7a5JMh/OxRm5wyF/tw24g
oT1s1pz/pBuT8ZfMavw2yhyNz3Sylq++KOTJrwnliBxyCWZAKSN74vcYnKylJr/D3KpAhrxi6bWL
eF+dmjUbn8FPrGKf1mNyqoWnMbQOVo3Q72RdGieq0dmhbjDhRoiq6oueH3w1NUzyz/Nu3JoztAWZ
qjlHGAARJChOMlx2v7CawS72nAlgXqrwrpJJan+/+I71XicuiTLEGWwEHTEfc/FGZ+jrzkjCmJ3T
tTH36G4bYl+ACJRXPteEp6EA+Yb/wqWSHvjbAXT91tXfiZBkTYhf+nbE+LS/J9TNue5w2f/IEJnI
nCgyVki7/aLeavCRYp8rZ2Y5n1ymc+4Ps4qtGW0qzLZWJwcqcxiOClFNRWyraqMiE9B9reuSqev5
PTnijpvWP3Jzhva0jXzAWb3p9oOFZjQ9zPGbW5MlrgUuQ/RrpF3w291WeGQerJsiXHeGcdrJuvVU
mEKsfwrdAalVA+Zge1HWq9dObkUaerEQ3ScJDAubTttdxDgruW0URfJNpzWSeOXoRke+8vXTmKuR
UURjfwme0PWerklfW6nSt01BFMfF4bDKSBFxD2K+onZDS6Kv0awSmosBmPELnVpCJ1RAa5JMKTWB
ZEQm9cDcBMsghI6TeOzMquYVE70G+pq1leAabsCHVjAkKEGReV/arwX5yLPvEuwneG+GziGAizgr
34/KThRFnAANf+aLKV8sVQ7veuzyJ48mgggTQASyYcjY/6G7tXyRXuU8KBuQNFgYiUQ4zoaeuUdD
h0DfXZ0YSCy33cKrdyAwvDmBhBskmqyy/cgtenXaLaf6EAJdhe9geKUdHN0QgNq7mq2qUxHSZvAe
lDaA4Tr3pMIRrlH14MjT+j2pR9oSi99tuhvTQF0yTwTrKZXo33NJMGJYL1Xxi9kYcT6JWc/PplU0
n64yku9+7eNybLSVgjWa8ttiS/ZtqaCo7womCQL1UCE8kZOjUPElN2E48Inf+4ZjGTtyRfPvNDHZ
jcWkDcOqkTiQ22TzAqs2W6/3uuoIp2lqEk4ig7n3C4zK/CzKyzNIRMe3hTFrGq6DoH01WevAT7BA
UITphn3jQqw8dAgj6tDlFzhxMyeVHypWUBAqpufsRuDcG3aeQQJJ1AwzM2FF0hQpfR1T/71ycvML
vY3ZZ8axvER4ydMg4gJDRMwsS98TLFM+6IZMIPBbwzy7lOotedejLeLJsTpmO0YAnTqUtcJorefy
QfHcE8Xit2Udk7bi3ANSG4BaY7q9mKmsJYHsmBXnDTj2ZuEkb9+rCSoPh6KVJ8Y+qA2TE4jZNZgt
niCnys9+36cM6TmO6xFHkVMh/09er+0np+r9HkvRYDEUuPhVyQnJKoKL2cdwZQBJDjdDqQojqsea
N9dpLQIoPP53El/eioVQTb/lgSBB73LZpYTrtZZeI19veRnPhmddmzYhinUzBTIul2I7bLZucWrk
IFCEQnWM8edkLo9OPotroy4s7OtQ/N97NvGdZSvAncRGygAYr2v8nFG0v5UzmZ/7YVm3SwiqyN+n
qlL3gmHCLxB88xf1N1Prpc756FvsU/o0JQiaTAAGZgpG58uH1sqyOrZJ/RXmN5AK8dytHXGTLfOF
nGkc8HW8OTn0RGs3Cs0n68nxytoKI9e4oHbvvbKwf2JDMdfI8Jj4HV1HgoEvHttJQky5YjkSV66M
2PV777YcltQ7ohgUZrzaHXYTgUk0j+dWlcyQQOCJ1B4JBLXGoHpNhI/5YiZVCm9IwOMTGYHPRQm8
wZMl3c4Jwq5qXZKK7CxxyWKYrZ1d1+6Ppdeqjlkp6RE1qQaEDFLCMNX37piUobN21bxfJLAUIs9g
kkvoKkb7AjYHKmqaXB5FseC383FifNqM30EiS1HvMBHy7pg9F9Ge0gNb/GolaMRUM71NaAOUBOEF
zgXPqmx4RCfX1RCqeXOrMJjQYtmnaFlI63mqu1DnPPWxxyTcimhQFTPjqkw7BN6Ma96F5+9uIMr1
uB9MjesOVxw3lVv6a3FkgZhrnC/rS7KrhasgiAmQK5ZTNTT2q0dldnIzIqOj0XD7N0GpgE4pVhI2
HAU9Gc1pPiQ46QiZeq5syf1zhxmdfWRV1TsPW2V671anZ5KCg26lPtlG0rxMKCIuIfw9VExadRfm
fuAnY7QHRjcAlt4xzb6Y7AbiRPlQXAoHW5PTtRuSmWzXdAKuYzpBvRd2U81MpvdkDVlha2zJXpGa
uB7sxPwCCpqmI3QDCZAL2zwODHaN5R6jDao5LTsQutGA9hw1StYTWZOTf+xX7eHOJ7CUP0QsmDVf
MV4W2QvxmYpAJYd59aEPzHQLJy6Rel+O2KT4iDMto1aM3GpDj9L5Ofsr9poo04nVxtoMBmizOSU/
AljC9gLicccWWpBIUU/drYUi60nVV3PaGPOJHKIemC0gzAQux8KpIYu0/QWCTHqpdDJQJ1YaMefM
2X1Fxop0SjO0cbyfJzJUibSkUplCauDJDMeqBSPfCGQsQ9IM3TsU5oAxW7KVL2oLUEOzZQONpteS
2WExqLMXPzOeF8d08VO48zye2iJgz8JW5sXblBNO+tdlDv+nO/2HTe//v8tOYAvpjz7/8fe60+VP
/FV2svy/ICjRWNNmCQeaHP3ov/dH2Y6HgMS2OcIuHcG/+UN0kvIvpLVZpiekKYgEvhiz/7Y/yvyL
ZbO/L2Di5bNGCjf3vyE6ORf56u/N1yTrwDTzzV1kE0vw9/3eAnJ6JnpKWA5DqERxN1PwI306ZMYQ
1SYOXse6hBDwA9dJ5Un3lyr9JmF2PlWsshFD8crOHNfkzHbUbS9zXEeXvNY6yjk2krCANngzpYGA
ReQr7LqpZmsISW3GqaNwTzbhaC34V1pWAzxuNvczicqphDH1W9I7M8TZh4koUwrpxbrEDvUN00Wy
VtI1tIPU/NmZfDhkMy7f0IuT85hsfNk5vVDQfUuqzMkj+ZRchwRICsxzImKdw0V12b7X9etcVXvh
sdXIru4yZ3wzLsMY7eN7y84coLuAPBs9K3I7WUsL+GelCxdJBfezHBn4XQbqR/47tr0W9sxVDkCN
0rWFvH72eL+wRubDsb71QcNAS2TWTeFD2UN4t0mPq8o9DqL90Y3ebQLISlDIddvh1FHLw+pD6oKu
xAR2k+Hj4VdL23jANGaSd06OX840i0qJf8Rd6gEpMYLXlyRj/ojckE+oOYgM9Cb7LfWa/VpXp76T
9bKvyP61ZyMa/e24EAi6KzOH030JvpcwaXsGyIxJm2FZHGyFxP+7hp++GrZO38yugffIcLv+0lTR
CbXjKm+Q2wcVyoUBN/4nsyfKCAKUzG3CaHdtWwGMBrMghazv+9vCNxqi4FNbnlF9vMNIp8PuI2AQ
C7fslcbJAsYG5PM4umP2kiMcrBEoP4OEdujgozkV231v4v8O6ypLcYYOdv6YBnCilwCP/LrkYQbI
dLHQY4F+wHaz7sVqC/wWHI6iX570jPGV5P5Ef4mcaMQAO/BRmXC7u9JIvJg0n/przTRu64V0m5GY
Uy6pJIjAGObT6DXDkVVhM7jAkH2uYy1NXDAYmekZ1B3zGpxSSfuZyknHkLXTF20cREMnvf2QVMmw
wxS4+lfeAsYf+kvDSoZcg3RCiOg5CJMmaX6ORO28ZXpsX62etWdH3Sfww6a2gwcoc23uxmbgA8ZL
0f/sA7v/xmKT8lW0IIk7DHrO/TJ3cmB7iu+9Q1EMr+ywcT5W8A5Wtaw9FF4NH3B2SFVELlAkdDOo
7Zy7JCGNKmzNOvi0id/kGcus4GVFHLp4JLwS71aZDR9kyU5+mK2pzuMi6S2QiC4N8n2JJWYO8zbQ
Z6nGQsfLItSvQXqaMU679OcBa7gIMZbxo8+CLS3g8tacnZtSVr8809Kfnt2L7NasSMX9UIUiyyfT
Q33ohC42PlGjnQ4ZFGq39/om8Y8eLYeM6lWNNLC4MfrrhdDlNx4efkZOJ2vH9Ndh7L9Iz0GGUDWr
2yhBmnNZTUV+UqJ2h1Mzesq/MevKCUkJU+ZDOVELRInKB1LpeAEoxbxBY90a1QrRaqQpjvXCz92D
Zg0TTuGkz9YwGwOR3G7D2LhR1eN1JFC5yMijw7A6RlZhtTVpxBujsclktQkhbhpUNxvs3qIHv5w0
VcZwAlRXpxkENa91xK8KN5QeBvtIrz6UV9JsxfeZMJwyRjvMRdzKAEsik6apPxAw5/cHaRMYt5+I
c8eUm9Ah7KshhVPJwGgpYSQG29csG/RdjgxsxiXB32TuAxQ0cSB7YR9ZfDcRZM7MrrteiGD4NLex
h+ucmFUCYBNtEMJtD2NE/OC2hAWJb00oeby6cxcMPnXGlIxmGJTYkPcNw9m3oCEI4JjNq51HvWbB
1L7rytk8WRiwBdxqhunbCFiHsEPnMzC8rpsdXBkiqfW5Sic2jCTOVB/SiQjQ+6Uc7FsW2Q4iXMne
TOOyyyF6Xa0vcSB41Q181WNBJjmrQywEHGrIg817S72di9KKtwylPnJs12nPyzjmv7bOJbfSUEO7
3nnEZrhnDxkyize/LU5i5jFG0ag8J/JS8NfYngPX2Tv1gmel6JUeT3pxLj7ycj4n1MkbmmM5XVW4
pO0dV0Ah8WcQxbhfZ3pasuHH+bptCYvAOO3ySg6CLQnhCNLinIwAJCw0FJuUdhVefnpzQ8n3HnI1
jQvEgTISGDADdG7yi+xidq8nSt9md+ErzhpjDGhhkrGGiksdbcqge1fRBjSMW9XqYTZsJvIjSY5t
NoQB9w7/T2VjFcVdPi5729eWF+qs91uEDhsRdqDxf1+BRFIA0ERrAp5Il0AATxS+A1mYEgJq3czd
7OZZEC121uBqSdwFAysuqD7GENH8rIZu/pjsBRiqo6XiiR0SB8pkohzuUrvmT2OgDEn3TaaIaOpo
ICmhIzImNqvMTcElM/GkHIpj/PBlBR8YOABGNv0w0RH6VUo8m2TCLNFG6kUTEY9hfThtA1yWJv/J
3pksOY5cWfRftEcZ4Ji3JDgzGGTMERtYjJhnBxzA1/dhSt1dqVZLpr0WKlOZpRQZJAZ/9917rkpU
UCsj2ePh7Q7Y67p85ZS0OGzA6CdAVyxbu5D0mnGD4ix4td2nCAD3EixH/1UQgchPuA7GR15PJqVz
UY4L1XMi/9MK3cQCOCGn22nSiIrEvRJPKc9lwHSpy+5Zy8mLY44qnXu3tsxPvHNUKAllyz6gtKf+
RAzq2hWbq8rcFKF99d5DXASsbXj6Lm7w/i2LsZAvEzFyd5lMinHUlwaIqNozf6j4ML8sN3JloDWj
+SYUiOaVtFyvD6oJwz/Y3ljx6GMNXQQw6I2fCOnLothiENPat20yVM1cMd0ibrkMQHYDGHnG7ntX
oYKiZM9Z90lyq79qTD1fnySyL+F263xJ7Ll5G+lg1VammCDkIpktpJvnd2bbYKZo8zzE5tP4VQNM
ZCYKhSOxJbnGoNQvIR5XlFmUI3BNkteIOED3vAUYMaiGILTVeqpdzCa8oLUxuPbwXOIw0egu6CGd
cM/6X3M3K48QOShGYp9eq6AhxgOHEAciyRpBY7zDo1JeZGIa70S2K27IueS9Nc+tNDixeOG0mnld
7qu85ewxlrFBVVFRjwDKK1JLjO6YfZhJO5iyeHhgZfjdLD6w3eKH/GW+jUJXg51REDxkt2CT7v01
TPxnrPqLxcr0/x+rlpTzghj/rcn3+r/4G9TK+cPwPO4CvjUUDDZM/z1WeX/Q+OE47ORpn6ciyKRR
8L93+eYfdFWa1A3qOmtO57qz/dtYZfxB7YLPxg2nn8USWVj/1lj1+1DFMCWuUVGXvkNUVLhWvw9V
FQHTkBaoYMAivwUDPB8apI8VZr1p/afP5B/s739foLIc/PWT+EF8GoLn4d/tJqVBMwtPMt4HnuCJ
1dhpsbD0JFsXrv6BsQFj/D//gX83L/76gQ5qDbt8V9judWj988pw7kMVW1AA4xhZuJWjwRZGjtPP
5DGU0AzFPQPWxYoDxjrt6Z//7OvH9r97xL/+so5t+q6F3MzH+3cfa8gznAA6x1eswzw5aqudNhb0
lzIgIBrl/+Kj/Uc/zXN0LiAcijbNwL//pmMccrqviXIaXimeEW3KJIiUd9091n0znP/57/aPPlfs
QPxqwkEWxUvy2+eaGMwcAJhI+aTFhrQOI1rmvlgUd+3CirYiziLmmW2c+S9+7u/L7V+fqcWXif7g
OBg0/t5dMDg2HUUsYQcHg+PcNGiCrEFSx/wMMVbDyEbj/Ld/U7bBHE9hLNvCuXpt/nwFiesbz2uh
L+JRIxNouP6WZsv6JnPnazdYZhwNfZ55z6r+XzQaO7+8Vb9dQTTw4iQ0hck/PfOqq/z5Z7tQCgjS
iPUgta5kLmixX/P1cwrqeZx8KVeEN3Glhf6WABQeTGIGzo7jlE5ZG768pXK75trY4Ex3k0Z9XlAa
nvltkP57tFNATss6afFcyynToX2VfQV06mrUzIy+/FCte317I7CfNZ+l42ZEPygeaU8xq4VXKgqn
OjTxamUDci6Xzhjiep36crrFQD7ckbTnfIPVtLz0XBY0jbQs51Z5VNd7HI0JNVYp9Y0LnSS6Yo0w
29MKjiXr5zlzQVFpSUVad2iMqjp4UYLzfM3ZBnaTkLZ9pU0Xfjaxmp7SdNhMNTG9IMZ/CWF+TAcC
r2CYh4U7qOILItn4Qk0ZE1BiJNmdPVudcxn82l7j4WgAJsVOZiGaEpRiTe1zUjCbMln1oSsokp6S
od3WIpfcyV6ZPwFmyNK1lrvz2wC2PV4iNBkmrOyatN/AcW4dh9q1SQR7+FvkODxoWoxeIvDZtT+q
2rDKjd91NOxkmlNSC0CEzlx1AjcsIY1InuxpFEBAO8/asTeR33E3yGklPT/9Mgm4UE8QdgyYyHQO
ofUUQSBlZ2Y9mXFEzr4fCavtCr+rcTVq5JNe0yqhjkNNg228QM7txK+R3CWqxgFzWrQKuFzF+N+V
8VOGCK+DjhU2zumR5VeNop7pGgibNLdHjowd/kuSZVCJX7QsUu6aTXkcn4ZKaGBMtbJv2NWCTLOa
24xxGVe1dSXNxbKAiA2tjI4qo8KlybOw7HU/mHQcr3dkm5J4X+gKkSaOh+oqrHs+Z/PEzjSmC9at
RXQ0gBtpL3HB51GCONBwL7B3cKgYCbzJsKdXAQZ9OhL3FflRNRDUNjIdhuarqRKMpiRuMh1tglUK
ICK+IL6XEybZJPoEaVUZ95Y3hubaQ1tCaqobdLHAZi+rXmZdVKg6vt42gbBbK3zl/kLHynpdRMHk
SiTyQlbuT0/GtSFKnGU+5ZCz4nb0PZB/OlP7sIw46D0ULmaDhU59K4Fb+tSIXTrW9BJTt/AwoWRh
46zhgS/deo49mnlK7T7ylHqpzaS56yGhgJycuxjINLENKmDzLLzJ3dZ5xbMfbgo0OCwefYXGNGnM
YYsRq8RJr7ueOinKRigZmluOpYUDSvcYIepw96WTcU8t2PxYMKN8avQmMCBm+SsMM/XZCH9kEc7f
6deyLj9HZax/tJ3nf2Vgvt/ZnmPRgLTWS0wRzeBSWzWF+qIsHO3iNHFogrezzU+C2eAQBQb2e0o8
6waN0efznNNUPRFu4bnjiatoGHZZ9oNx2K6XueXZ767M4SRGNsu/JQGcqXhrEtOeWFpRi3xFgltl
+mqAQuH/0aUYYhrNqF40TsrOO6vCJPBji74uPAP26+w3YOGanl5LXAdpqOFV1+snQALsfhxCsMYC
7iAQNZXUxRMFOrQvKSPXmmBoBFosuVr8L7h8QTNrVogeoJk1eGBPZFeCVCHwwKM5VHvll7TQU66a
PJBEm70gBMjeL9tksF9qLzP0hR+7ER00oRZyscOquJNJNJYUItDatWgYEd86uuH8lQ6UvVhbdA/1
C8eNIVzZ+AgATgGoqA6IYE1x4/kzYUelxbRYtNDYbkKaNKarczu667I+mxdAS+Od59Z1fJt4VFKu
io5aIIbtsMgJBAkqE85127fJjg1O3e7pdBPzYrZGyAgWhaXOphPKh5zN3RYGFcVwV/+7MEGbsnu7
MWUWhg8+nIR5jW81L3i6l+ZwXyQWm7mS8Ufnj0+AMArVse+3UtVCiG4YvFdJbFtypXLN667lLCwy
v/16iPzHqHajiAYK/O7rmYrBfOO6FaQImV6Xdoh0efxlWN3QHtsGMygIFc+adkbT1NfJflLNmTKw
2jrwzHUTbkSGUN7TiFfbjCU0hIqpzo4azzVtRUFloggtYYsoD5guCuuG32ueX3BIjmDzozCaeJ1Y
1HTcZdQii1u8YVG3YvFsgGxzaJY6UL2nT/tYn9N83Wg+oNVlhN0l+nBKkE8rHgRWx64RQJTaDWqA
ftUPXZFAqlDJfeXps7mtefSRjRvEY9Qn3Q+A2PhOqSQ5SJe8CF0pmvbVNX23NchbExwFk5Bu0jHG
3mcwQHPnWUmXw1OLiAoJ5GQbi4OtqYXvRe2hwkKCicK4wgi7ObPhfIbM7BsZUjkZGInlskBs6mY5
Rj6lP4nUWMsVtnztVG494YvChE+tnPdJSh5iKlCL5kMBtDdXwPEaE73QiIptpHvSWquxDJ+cfAoH
zE5wDfo1bXcjcSAq+RaGo2UHM+296/et5nxHDVfd0fySz3ve/gnaY+iE3hg4adsf2T53842itNq4
N8fYe4KsB/WBDIWHgw2LKVaPWQ0ClFbqoPPZCWV4g61b3m62hO8GUTJS6tFkhlvsB9caipuqNDp7
0QOOKZ4TUjjOCw/vnmSEVrFqN+oQS4VCC/yKDM9+aWbpvxOd1E5IcSXfpHSMk1la+UsIHHzaYguq
K1g+6CYrotOVucYwr2CGA4Igu5cV1z1KqCU0APJimjHBSFgqwEDteksTAyQmQHFgeuZ8un6smscS
q3MakS6jaojeLHJfNwnTGF/swOFnAWxUexO1I3B2GCnFkXaMYCYrsinYTJ35C6ZYB0E/LsQNPZUE
jTIrdrW1Y0uA1jSHeO2z0noJQ5+NhPMxeuBjNi4dLPk2bPhyNvDWZ3+hOV0j952Xjdl+1LwrT7NM
m3ANoKiL1pq0UJboH20wqYE/qR4AuXn9ESfFEB/0ZOQxg9MhrM1V0Uesn9KYo8QyshBGlwBqGY0W
NHWC5AIlb71YPKvQnsgTEvnLrC7nZACAfkVKP4w5qHXRHkuoa8JRiesP15jp2I5cMXEgJT0+TwOl
mC0YAJuTzhXhbig8OwGNLzyG2XklLHtYzQOQqmXYO1/KSVgREee5YvZc14zCn9SshnYjnJF7Uk/i
JH2maICu0oXPx+d9+omTwu/nEnuC81p94K1J+XUEbivgSG6VseIT+nsVwYXbIzi7CY67mLLRMU9O
Uhnja4dadTfHWHfVXVJcuTtC8wmPUrXL/CSVtNdIOtNmxjWtbV0S0ScqrNM38o7lM17fFkmNiLET
sA/nre3hhHibBiprSQXSpIptzaxPI3vYH2eu8ouvGfW1CaRtXxsxpXDcMkV7CpY+qzjOIp1uY+Jl
4IawOmq0VdIeCI9t5HbvLHYzwhiaaZVAvQGGCJ+vW3A0tjQOEZ14n5N0fkahA02mTW7y5TXpgPpZ
Yp5nO2OrG6hfnctPbLz3Pvabex93JAzEvtO3km6NaiXzcD4nRak7vPBbfYtchRiQYHahtgH/3gdK
YLMb6hK+xqjIAhDCd6lN4u+Zv/dd758tJYi9LHFxDg24Y1xmO7ODoRewO4UvpMsmNVn7tcXjXLK1
WvmcGN2Vw3BBysZpwP74lijO+HyItafUnrxQ0aCea6g/z1YeZidOZEa55iAa3UDgbl8nt/fTtZkY
GdsomT84fkMhqWEp2lPTsQUVhreKAqxEadEbjyuzXtFxFL9gRyyAEhOK3idawkqlE6HzbKR9d+mw
zD7IiAawheuirGP2GTENT/0koBKX9B/XrUG/G0WJ5gPJWOAotcW4dUgJqLmB04QZNU4o02RmhWeR
6uVFfsnrMGHJYfFmLAhwACY1cSXBzqRKk0ahyXyQqmcMYMVWn3R/Ksq1UTnXqh4zl0dBOxHaZ5iO
018N9P8RB//CeP4nWeH/ZH1O3/XvSZ9ff/6v2qDn/QEtFYIDxnbTvPr2/0cb1P/gusbvIK7/8EDf
/482aOp/4IAX+jUEZF9dFyhtf9MGhUNwyMOHT0RBmBD0xb+jDfJX+V1z0bDg4IfX3V9piD/Z7WH0
TpFUabt1c7sl89D0t6SZWc3DR2Xo17QLUxEXri+Hgm2VZvs0SrQdtyKM3Lsq07C4oUGvwrYItwlz
NHeD6H8KkCSUbU7ZhzIprvMy1+AFyBT/zabCXukSakHF5cn+qlIIg77Y6I4FGD5Mu1NcMdtf7eJs
8Q1uctGr8cYrwE7NOTDhaDb0b4gDwIWtifmsBfdKe02SXXyC+CSKlf4wQ5QxFmkSwoQpPLiOvvRe
Bt0Wu7TI848ZR+ArZ2ayq43WQE6k5ipQsvAORLZSypp01q+iCdlKdQTvcKaXezW6cFTJRu8oZ3Hv
QmhjJzNWzTOlLpzupfKZPyzLKGGsSctcj01TfSdpCXFV0BWy7PtYe2XxzKkGFG59aoCp3zj6YK/S
pLDPkoJQj7H8QOmpcZLYR7ZNqKa7Ia3zl0LY0WNCOxpg0dSnzdPXpxTQmnmVJ6Q8FIVG4pUtVPIS
4iQZVzqun02WW/LYJ6J+G2HZso1wuh9gotoptYr+K5slOIIOOMkyiWy4QmNMbL3PWII26ew9j05m
BG03m3vSvNjkKQLEkDC5FNAFQHnaZ3qHOZUJ4lWfdTMVn5Uoyt0su/qLfD8w5FQbqAQfaDwuS31i
fQa4qTMt3uBDd2+UXrEx5UMd+UyOVcQ0lFXPY25snQnLpwO4GtpXSKa97tO7SC8vrJV3hv0ACskJ
UlsRuJ5UsaEH1cGJ4gdOlq2bKLa2sSFPJiV0nG60gMODf4c0YmzDVJlYS38iTFGbxEwIiZoRqABo
HmU6f4DT3RoY8IhAU0JpsxEaMl7dqHBDb90BYoCJWuTzNsQqGuOKVIn/roA5wBI7Q/Kzf1IMvaAE
R3NcYK7SvxQkSLQk46euB/WkO163wtHK3ZKzBLf4j8f8bWKb2fp5/Kz8Qt2yd88OLcbzsftwBIOK
1Q5Lqfkb7OaYZ0bcIuLNpu0btglM7VjbcXDgSOeXb2Ia7bVX3IH2rdellrEYhCSrP/RmGhBFvcGs
7OwQERYQHTmKeM3CLYcLfi7W54U6KxNsZCv7TQQ8CAv3J9IYsEuvWGGZeoacvGOJh5ZPpcOyBJCx
kKwCiWzf8sJP9kB5AkCOr14SfbkGTMq2RZYT9jfFSecMMxfzII1OhivTwALkubA44FMocEW05cBH
ZHQkCM0bM+P85qszKeZV7KqldS3BMUCW8HdMOFO5RMHc9rHxNczp+Nw3bZ9uOnh0J3tIlqNR0nNW
p3DPsM2SiCAQnC+UCQJRwlYD9MKV6GAlDWRCGyENzp1ZNOuqh/ZIK5u1K6z8XjRAuvNHdVWwsGn0
i9aEb2lyf4ocVmAiWf/qhqz2Y0a1lTaZO9+QTL3cdQ9s6L0ztBcukPHbmadk77nhoybz8tyTAAoQ
nih8cL21rxV0JRW7zB3WccH+OOnN+2s4pmqji+fKeo37Ur9MDHg/mPqBZ0Ih7Adw2DCwzZNrze9u
WOss6+vCe7dgtBSUCvi89lMmkwAwTHFxSIi9jxZfmjGW7S0ei2ijyTo96RxfyLzUszygUurBUBvh
Pqt0ss/aPBuP1aDXQcwj9uDHfL82C+FJQa3XKpV8zrFffiPAmueo7axd0jRqjfMZzc+z6gAg0pON
ir2hZtLeYqR/yqsm5wCCDOSm1wJrm4y7A7SWAbCGaz2NbGGRZZ0fbzQPbVRZS6z5oAU82ju6Xr7l
DFXIgCz+4eRjUS+iPQwsF1ubRQpVdicKw+ulLAbrofbr/iKs8VCWbn1OxuG9T43sXJpeBZpER8im
bf02dJ3iE0eT+0k1Oskgsy+tk59yq2bhlawgsRmUS2xkeDWAuV/GqUyvLy4cfmH3oKkBrERkXIrI
+MTUJtcx2YK1HTviYdDqISgqA2FVz8EENFk2HuncjA9hPLsvOFfuG6RPA5lMhu84/AhvpFpDiERt
cOWAt8HQS+QdYiCdLPjmZ493jm/k2yIjlzoWCvCBbwZG1FkqSMbONoIpBo+/DGOn/aid0t3a9Cwe
5GDNuxIK4smlZYXy9bS1uPhmheGGxxi0BsB1kApUjziRcZ217Q0yABuWcNhRzqSvgRpAfE4bQiZU
qNLFcjQL6Zx6CaCyLT6qtjaJOWHU0ZsxBN5d2iuJMs/kTZ5CXosJ677gZVyy+9bcHFlL2/Il8tVn
06qKaetrgWUj7poEHAw64RvPLN9CI5vZmlk6tSmj8p/TODM9ukKuwrCPLlKSpgJsjKqOh77l5CsH
Aog1bg6btikoE0vPj25KK1zKKC83cQcajknaXVL2BKO7wxDfvsC1CdRo/Xj6SMc8NIxVDAKQT2d4
JJ3ES3pu3Bswg/C0uJU8DGTaIizafW1q0Hw5jB08APILhk+xdLp5WrY2Lw6aLAKlFa9ZxeBciS8N
XMSqiPz3kY49lhb2rrJQ6sZefRRZc/Qql6SmCYlpzNU3RCUU3la7eiIkHEbF029gX4pSMNDTh5Nv
kY1YDtxpjwFh6dNu2eMoCiy6UjtHZGuaxZimzQix0tb3c+5Ds8p3ZT086ZP2NjrwTWcDxG7CmeEw
DbjG4tn8cUHM0hQOW9BUexPoip+lNykAbTl2ePLmEX6co3/i/qecgQgHERKLdAz/xUDvWrlm9zPp
zmkcbx27fYXWBvc6goxqarSR63AYPPzfblN8S8TvBlYgzyK0kah545AjD+CJ+T1qFrYkU+gCMdVN
P9jZJeoPOl76RdGM0Drj+uBOD2EGv8gxun7pNDedYw4vtEVszfHO6At92YefcROKY2TQKDZ6gcwl
WTh686xOnkotXg86IkI+rFnKPsdlL7H0FE8GjTszXtxJnL3eusnltNM7R9/DwPcXfC1A1uJ3mv28
E0v7JTNjFGDKvxCmO05Jdepy9zxIIpgYcrYDz+itLfLnWUOT8Ea5s7PuBjOeMYA/itw9YSfE3j7e
AZcB65pHe5c1TJdriOSz9yOoWczb+9iLoa3L7KUeoWtFcfjpu/O80otjBi/ryvX5cObkYqoQmD1G
FTxZqIVIyMia6bFpgCjrek06asaUYp/cnLDowAqu1MeXqfCS27qnOPP6MdkC9dIp7ObGsjTrlDn3
FEA+wZbaISOumibBLdOPP+Su4NlVFQwO6hF2yrPaLwqeDx1U8kUflo9UVD4oFzSZjhTFNQs2bS5e
aEhKeQQobzldOXl6k63pl1O88uZi6djz2YPiA6iH1lmZp6BdNMZbWsVf3Zwk7dCyQbG6tWErsTBw
ZLJ0IQeyYUdjLQEF1iuYiSdVVsfiCrfpx/KOLoltLWOQ/96D2ROCNAwnvicFu00VcS+QLgHlt9zR
1QTw9Cv17HNv6hu4pAH7B65nVSzSZvLBd80bC6aKY/RnJ8oPlDXcxHPNtmKIGKSxgm1rmHpkS7ne
phn3bxQhY0ai4cuAszjVNl2ECp+lPWbu2h8+iTeka5stz4JMa7yxnX6Hj40QmDF98+BHpqMAg7uV
Pvq9oEe21edtwdkUKWvdsZJZ2oZe39sA6pcurMFHLTP3OgUGR72uDr7bAOdN71gSToFh5dscWuZC
eYcUgmzLkUc05kcztEwK0r4dOh6iAAmXYjZuIcRwwk2rI++kI0SkJ22E6KQLbx/xEPe8Cna3scXX
hoEqlbe6wUJB7DpnupQprmUatvEN94KbVbCuduf6gOXo3tIBoHRd/KZ1xU1K8dFAXZXrg6TTEp7T
bf3gEJNjg9P65WlQofMaAmGxU5wTzaA+uGB5D09tvEkwnbHn6MCUez+2jVrE6/GYXqlfkYhOGrII
HVkvHKZIgnqeHaRgnoMQOMWKnsZ7EN6nqmRNs2A9+3T1E3CfGNdnUsrlQC/nwqnErhymdVVqzc7H
s+yEKpgMvuoknu9d3i3LMHzSjGHvwjraFvmDOUIIpqML8JTOm8Vhbx1mBI3CDCiOiux5id3FA/OS
jG8EtE6Jhg7Ectx0ohW0y6PQ+esAw2RjByiPubfhAAS+LohTT61dSUFsVj1qIzUOjvjKenAKpRzm
HTIpKxRrU9bRY9ldjyE+HKZOUpBSsY2SJnusrpX3haK2UUK14PPsYSU6zqXMKE8Ribwl5vDpSu2C
oEoTvA18UgDSneiNpNll0/RkZ3HrAq5TRryOk2FJz+4iKahAT42XtuGQZorqWKXymxaF5ERpOwtG
UX5M/BEZCkxFQ9iuM01sNN+AqqpThhUZ3Z2BKA86nVSzRV44SLBj42n13xKcUsDeouFceMV8IRSE
YzmBT9aCl3XTGdRaXZ6rRt4lBmhZH2f0sh7Ko1k7LWph3wZaqX0A1fiam/jdJUF3XVlUC73yCRwQ
KHOrun0plXtbeCQhmCPoHZE+v0adbcD9H3VXpTyKkNWLwvLubF97aLR82qYhxTqN7R2UX3+3sVRB
ikH/gO8H5r6JeZvq02gT5WS/63FvKh3EmV2sHNtOVnYCq7KTNOb2kj6UDmw5l2dxAw0fQj0ILfSM
iPp39AEnETvSXeCeGkFBVXiPr3Gt2trYaJrMMC8NNCIUWyeNHsjc15uxSSSruUIPPN+9zJwEEGI/
u6SnIu4WHNky6r3PKOUR58v0u0w9fKctSi2OYXbQuPV9cS7gLvYTR2qXk9dE2TCbd86y1eNQ1cbC
9YxNFCcHDADRAqgTI1tqgAXEZq+UijmSXg29E9xd6HzcqMJd1SmCaIuTPfbnIHHtPpj11tjOWstv
Sqifo38QOpgSqNRoV8D7TDYbCXxLzfnpXf1QUOS00obo1tKr9YxGStNsspr4VhdtA8Lfs3eKqEkA
CTANojp85VF7svzwPhc+m98U7SjjhSFaljCijW/hxb2UYjz3jcpWWK+7Yxx6+7rWPxLlfffg84AT
Gumy17VizeH8wpaHrQABEJbEHDJ5r661QfaX0myejcF89GLeumx3Nk3Yg1i0N7rB2UrWgDLzAhSa
9VDIfiVqagBUJ7lJ4x3rn7Mlug9ZZI8poDoWumfUsp4+JI/0Q5k85FN+aUXzE7Jr5EoJp6U+A7Pz
0mSpRWT22SMfKYr+oX+iWkamdgdz/KzXM1d6YSwbu7rWaPHimXn3AQoLrBhQljZrHzTdR/yC4AbB
4NkIOar77AwVBoVtraFfcR61/TX1hzdgFEjotGuW1T+pQe8H6HIdatVj1A4bkHPdokZeue4hmyU6
+ZOZiI/c402AE4E/2eXpKtXFbWE77qZudAoaxlBQwmNp8cXJ5z6YfM4PDE5BNMwv/I2X5lDcFUWz
osCOXG/R3oZxXe5NmTTPg0mayOg8RCCZvPbefJ5gbK1a07mvIj7EWZDXTjgEYBV4wgPL4DG5FE4j
+vRZc5/G+QoH7kvppOOmaJ2H1nBvWBTepFTGz3Vxk9vE8m0vyIqSJaDYZdr03dn+sdPa21hmq56X
KBZzSPCl18sVvZavBQU8JKJTOHfDxkkhg/GgB51Jk3tRr6qh2rGS2Pop4fASU09hm+zMsDwtVAQ4
tSY4gNpDP46rp8/t9eHiWIvQtp+THEbskMVrQiM7IqvHjpKZ1kvuBq8ul1OIMae/dl1T4thb1B00
w8nojTXQwUsf9TeMsNUJM85tRU5qzmhpqq0oO6IL8LmWh9aip8THAN/Mag0LGRQezx3enUuQgazF
6pR6Tr069ZpHnZKg73vMbgGFJhtAhCTHyJtaiLW8nzI9vqPV/NkiZbB2BoO+C5fWRnZXiykDkQAy
4RIxI5hpK5euCtUGtz9poyHS78fuGSv9NjHX+GD9ZU/UfFmg/Uw+C3ZVfCKI0bCiy1UfG+5Z2WAW
58reGFG4SYG9rL2WgwqX+m4wb/05PWiWd3T96pbBc19I+yuse6oLjIdxyLsVDXRPcYWE1VUszcrp
uScUDuaMM0B977j4Odzq2c84adOhuujaydyq8R5vOAIss38fJpsZk+M61fvuLTeMN03vDmAMVgAM
2j3qaUfk3gGW3JsB/3KW/tW9FU8P+bUZUkryFPbRnLPHgfjFQrnqieqYlLZI0AlTdaArlJZHb+NA
Y16Ec21cpqoXzFfUiw7ywE0RJEOxNAzzKWQmWFgaSZ60PuOaeElrTm0sA3tWlX5MADysD6JtDlmM
zGdbt4lt3usi38EKvm20cdEKSIpp/u32iFzIkdnSQCPLG0Y7cZ2V27e6pj6sd5BlhdoU0UYXEya0
kqdAV+7piJ6DRjBCt4KjfWS3K7fJGzIOLPwdDp+zSk6uyexXYD0vOvis2DIBHOwpeJ4WoZnvhtT4
1GPtyZQllVi1pM3e9L+TGB5q63N96wPPuiHLpzv2egnFBWTJ0BbNFKcJ7R5A5zmdx7hGmsl+dQf5
mjMsBbmu4NACHOIx2UYnz2+3dqb2gHUAo4gClEPFMQt7o1UQSKrae8uWeyPJf1TVx4+OTj2WZbvt
FnM9aJDMHy7lNe40JRN6J77JlSM9tfELhlUvBcIsCBxQLHskoLMt3ZeM8WM1dR19QvlnkvYkGRHP
ihhb/jhsNIeTUls/AgJ6zWlpCNBfyDW8+3n0QEbn6A3hupjvcsHBsbEDffB+KBoJLDYTIIneRN5+
gmhfx1fStE080Nae7dbdgURZzSrf4hB4mrN4N5fp18R3O9kcV2R8r4mLxpxHpOKgO/mFzh58AY4J
mz06hmm9qt1um8IlX0hDA7MsyG12KXJqAiSUlX1k3SR4g5ZtzLfgI0xNT6loBNBTxLm28c/VnD7M
bX5mP8Lx1mMpABl31TLerQeKkEijRg9OiwyNWRG4P3XeOhdc0Fhi05fxO/BVjrEhdXS5uabG+dEJ
CUHYnXHORq3HUFVjBY07tU4U8b2qowp2QtJcNdONSLzPsb5re5wMiKL0JU3lJ29vRkIZkT7vuXRF
HNEWoUHadN9ZuMulVPba1TOS8Igjbse5RMJkKeJrhoZyg0o/dVxZnTPeM8DBuy0xzWiOc7S9aucL
NsYJZ1fbEtHRHkBkt6P21rfZzZAgdWvJF0fKJ4+F1CqruWYyzm87bTIAA4/U6WZC38fFVQNtHdAJ
MB6iEhXRYEGQ+N/C49nkxul2jJOLM/bkSwaDEKumbwXqNzJx+yPROigGgXhgJeWhZOUCtjZIikpc
qjlJtkz89cFPOKIhRHPC5X0JWsCvV4MAkc2ovewM3dmws6sW/UB899oeqGvnuickWnUh+uqob+NQ
OOuUkFWbiDeT3TiCixZQWn+wG9tejnpSsLaQ3H0ANTm30D2k3wy23W0LK0XPocWTei3qiMFYefWZ
Uj97N6HwvJHtp0snLCvo8IhoPNwin/iYYfTr3ikwxvgdXRxdNnoLs0oPSEQXNVHlEfS2S8LHV6Pz
kNf6QFgoLOob1V+pblQnD1CuDavZ8dxBPBD9WiTJR0GPLI1w3RmzUBwYTvqpT/mxMtz1SPXNYszm
G0OzOpqrcOJ7Tn2akQs+mjosSejROkoSzbtEFhAOrcdutsy9xioWFP2kG4KqfFfE0d5TfYDWVnAG
FkudJPE6pPMrqMB/7QvNTakDzUYOILXTbIbIim9LYGX3cWxaGwdizbqcK/JzCCT+F2R5jdUNwvV/
MXdezXEj6Zr+KyfmHhMwCRexZy/KF72TKPUNQlRL8EACSNhfv0+yqnea1Cx15m4nJkJNVzDpPvOa
VmUBQtZxui1IvLaR3ze7Ce8NHWbgYqv69CoPreAmgV8PLaxXFIJdDO2iSrY/5pQWKC7Lauv33GMO
oLbGTRSzV5c84mLEt+LG91PcgbIBkaYxwKg3WipSPyJ7fPPyvrO9VZz2CjUar3+JkSk+en5O0gy0
YW0CcItc8GCmQUgpm4VpU87jFW9U7QLOY3uHhnUFPoOxPSjiHHsd2e2QsWGLctotvhfHMEfBjoPv
LW9nZwquIsPHAyCWVvtzihtwUD7oPEbbzz6hd4XCsuhhYBN1Gv5znzXjtsslDij2THq95KFzLHEL
vOxaYqsdmA9OIjepYCQvnbCumngkbhpKRcwEw8Lug/SPfCmNP4E4U2hJ2h4bBwCSxwjkw87lcpi7
9CFAXGbstxgl5g3Vj+XGlcmyo1OLNhVVN/vrVFrTvVikvYnQK98plgh4pijq9rOn5GVMIeiQT+XX
oBmXJwtv6r0TkmVwXkVXy9xMNwHxzB01jPmY1VO5c6w2RhZeUGVwpTh6Tg/OjyrWbdJPOYhPSlAD
0gUu7nm1GG/JdWjLBdgPEbxDWlmOVq9iKuqs/pc2yfybbu6nOxczvYfAIWFfQxU2rh1qO1uJrTfM
yixMv4Kcaq+BMhW3o1WLSwvX5a9hGLXzRd65ZnaoiYqvqLF3SML7qdF99aGlr6FjElXWpix/xujL
7WVsRBMqa/QBDwHkYhx1JSBrbNRn2o/VJTwCek7FgOlvmSPKTz7SS7rl9uTesYF41GhABd3YXpMm
h6IEY44yNt3scag9e2dTv9gvwogeMFR+iLRd68oI2BYjKM+IzIfT58UYuueAWu62wUt6XUD2PDYy
n67bAFqiHfxRQkjYe50FxndQVviYLk65mWzgOAtALZxAVZrcd/nQsAfVSqBuhX3uvmeLf4Au5NzN
KsV6h9UexVdiGEkFx3Si1g4K28OKoBrCIzpbmiWVoMjX921jrb2AiswOBOsdOjLI02R9ch2QRrYr
0zDm7VDiS+9EWVj8yfek8x3RIzQqh6Ru921ZzRQ5whgDoGwsADiYo3qKHcQW6cmO7uee5Oq58fyR
4gbm3xe9QK+PKps6YoFtXuFOFP3RYzNHSYT6+bquFuSbEiu6bv0Q5fycKj6VaqIIM4u/wRLNH0Jv
lvhlSxlcxmEhvjRTHK8GURqYTFf9feM34uAEC+jRapo+d03yCBctuYfSG8Oobal4sn/6XwEMxCh4
CU/QEaz8nRi8yrwz2qU3Hud29G/80f8q0Er70VMrXqXdSKfPFXRQgAKQr7UCy1v00sJjPnkyurOK
yntanAQcOoeS18HKBTfyiX5l+IgRKcpCg0FVWM66zTeDvU4ndoWpQsdg002AIaDZiocZcOEzCH4B
phiFKjdQukqVhf2mdLz5mdddXo0ipKBnGFF+aZL4rouZMk7l4TU7IMB8NXcLoMNeCOcrdhHh80Kb
Ye+KcpdklKdivNI2CLC5z2CJ/XsgGtgAhgnvFHthkL7ppManMhvdiwHEyzb3anKZHjm6jL599uQg
o4PGAj3b1LHIHBNeaqZxldilZMAO/Knf+E1ebkC8cIajG3Vb2EN3CfAtugeF3T3NCbbOeaHwsE6Q
T1+Ndk5OO8mlpnYENMZzQwDmY06LAOEdZLtzu0iYuDUKVBiuQpJZij6EY818uW5Fq9rDTI8xX2Hh
Otwts0fpNPKluJ7xwSXqreZxU5r+Ym0rKck2IDgCqrQncUWeh6xkU91T2sZEuwipvoY9NL7agaSy
6sDCs/fRQfHbZnxBobzmeafhtp4xW4B3LW/dGmUwo3JdROFbaw42qSX9p6Eu6NKHPj6GYFdi+c0b
8cvaOoLYqC476q24MaH31llQQEaT88gZ0jTd2UWdP0OtDYHqg1e5ntth+AZJy77PCou+VW4FYucx
Yb5kr602xw1i7cVLxk/rt7y1Re91B6B65sZhiu0XCUYAlGZy43eGs6FIXGFiObY/PRpUq7H2lzvb
NbsrAefgaBKdbhGwwWv5FSz2H+HmnuqS//8v/TewpUkU40S9Sun866v9j/oGGmr3/pfe/E33v19/
jMqzRqm9+WKLoY+a7/sf7fzwo8Me4C+pHv2b/9Mf/teP1095muWP//7Hd6ay0p8Wp2+psVBNP8LL
Xddt/f17/XeNote/OCHmDOufcF6ZxOAzyXhY1MgAnVSKtDa2pdF0ASE8yDUgj//CzLn/hHIqqIMK
zwxf+Zh/QebMf4KuNF0TTDiVeAui3V+Pfia18tZ48f9eGpvt7R9/Z366AIc88BFak8GC0+KaPOvf
eXvBEsasGWSYesAJGFviqnwjRYZ6Sgk/qjnGKQoJ9PEwTpeI0ekps5ITuqAGGiBB5hbpvoCS4dHB
dGKk3u/GSeFlcUVO4TUhsSdQLXizZfuzREIvn1Y9kobqCRgTM3Ula6cW0dGzbMBZms3v93Q1GpoD
z7Gd14WDYLHlkmGQ1oOMj2mgGObUwY0oB6rFT8IgfBsILhJTVdehmGw17PrFLfpHYo2+uJvjvne/
OMJFnkLWRPx3Hu616CgEton9cRmW2QWCYVAQiAUmnNDKiSpM7gNz3aXYwJkXsY2sGP7Dymy20yza
nyCWunbfC3toH12HqsBD2I+mupUezT+jqQ3/6I921x7YoMwa8JSndZTGvllHo81OXrKmfYQrNFnD
XVAs4/stJVBlNN0GoF6zCyji+yu3Dyps22w7qG/9oTbZEQaZ0Y8Tc24cULVwinuERqt2HQwNfaOk
Va7co+PqHjoBpXmtRKPkKol7YEx5kZOdoQObfwEkP19TGQCgPKoWe3GO5/47UPe8upE47ViXVtrF
TwZwe4yiAif6jlZ3l+0xeZXjJwmDIIxWOHrMXb5NTTRNvpUmicOFU7ZF8KORc5J9oay8tLc+sLju
0hz4pG3f1SF6NoM/OBfl3Ah24UIGOxG000tpI+S2VVWUo3/gCPMB9yQ/2QprECQ5hSJFTZeKrEDG
0OJWresl0zpttBjE4gTuH9ggVY/wCLQzDu2YJ8VSg6edDUG2yoEf3UE+nQToZ6+btzMcAWfDj1Bi
jesa0LsdKEXTeRgeyVGQiV38yjXX2J+2t60/BgiRAjUZFRYmKKdKYJZVkUjaZg7uDxSQ6mpf4YK2
swiTwgtlN9SWcjO1O3qI8HKuFZCPFokDFjNQIQP7syStwvwm6zXmfbCK+RNprrxO/DLKLkpaMguQ
T1Bot36XQtmLAxR0V0p6FkCivvFWi2ktP80BmYq92QkWjKnVfK8LAcJ2MyuzeKCnbAXHkRDGJTi3
GWkzFgj4eiJtdykyde4mTerioSDoWUg0jdAmtWqNeud5YkHNEhVwrOFgelAVoeZJBbZTbbuv3SWg
ue9K39j3cq6DQx9J62vampK4vahD1M2gYzbOsWt95KNdO9fJnB3Cmdv0fZ9FW3McqOMWWUHEy6A0
6XGsEezb4dA6fqL4kgBezOz8PklqaWwCABwN/QIJg4jjjhZc4ntVvCkjIIeroiwMwEkOPYggaCbo
w+ACKThWMTyVPJg7Wj9EGqCYat96YruNHyFy+ihQIOoTbO0oGsVTXtTmuE97dyzodpo93iBRXsIn
G6FOrW0K2Rhno/SZfBkGGkk8AHAP5iPt/s1CsvWNtzyOd1PtiftMKXNajSMOqo9hMwwHHtzY9lUV
fLPGppa4lZbC44VrFdwsEDkF37aS1TZO7cnZDZXjIUqEZCMZG8gyUCpjB+7tkE710O2wb7FIFBU2
PelKosQA/7gMwMXaZV1dmoIQ8M6WY1fvOoxwMXZDTAisPbY535bWde9LCEUAYCev9/fkTyNF0Sxu
fvqdsA8Du7x8Lntap8j7pE2wTxvhWlc56qvomo0WDcO+t8MvmH3XT9jD8bay0ZDTlaAdu2w9fxhA
Aw1ore1acLpMeKKwcJ0OWWwQS8LvSm5QuhRItRVkBsaqgxREuuD73+Ca5f1zB4WV0IhXI8H+JXn+
iJ4SqNrWQBeXbnJquUcBTQlDQM2vhLdbI1zjO2icuAhVZxeJUKa5Q5jSfhkSB1hGmI/EYVab586t
ieEaY0dbCCEAJy8TIJy+YbMtLQuyoL2aKa41+SR+NLO2EaHKby2AOAYrj8GtuTH4HkiKSd7Md0mG
EJ+/xrAm7QlglzTqWZ+QfMD6oIqrq+Nt0hvDRVD4cXIpcipg5Ka5p/wrVCSM9oVcFM8fVILaFk+c
GXdfTRkpY/mnDfYHRKHZ1QJN49r81AXtnNWr2R3gpOHfjMFUtx18u/Fv27ifxaEei3LeAZdW+KJn
pGmHbK46mL56Q19nQ1b2d4Mb+DNizbC11QY4LpaoqMJDb90QmWSgAW3UCR9gJwMrkva45Ntpmixr
ExuTu9xA7rGmo8hoMgCcFn28r3vOs7XvOPY9RhA+WKy8hD14NDH6svaYBxFVF3PW0VdwgqTfLzFx
65e8HqDyrLKYrhb09bB2ApvQNwk6uQ6zMlE/0tig49DlYEP8bR3BmqSy7xqB+hagUE/1LWaFAdEj
wQoqmKizXX3OimxybMzx0Cul/cngyiPCtw5CXjKax2jahmC35utqivxoCx6qHC5F13fBRWcg+oMi
RJkycEvSmmJe++XUT1vBKYdwKxuEVqWCEA9MBCSJ7PNNio4UxF/fsSa3BwtXWVD6bUMLSuV4Di5H
pi76bSt7Dv3kugAf5/3RKOB11wMYmP52rNrRo4hjUK99liT67pWyAtu+tvvW8C4TtAnzu0DBj4OE
P/o+oh/oLQ93ICONGbes1hy+Qp+j9LEyWth+a+KiOQUAFjc+B1patu2DCz6U/mflxw4OayKLLgvS
2Wor3LaIviJnDNOhTAL/idZ6eM2L8xcM50X1Iv0+wv13adAl+GPE8gkiTkKx5BKHUk9cpEQDORld
mwzf8kGVLw369fKAOi4CXRNwp/wYmRnt74pm4XiXl3Jw14g7o8eYYzqXXM6xI8qLyAjG6uDnyN1+
KZnpzELq+e0zut7uY1v21VeAHZb9ySutrACPMrdiLxdTpocYLsYA2xHEAVuKVomwBySxjxbYMeOp
KACOPowAeSkOANBJ20MAuQDsu0osbko140Nisulv//OU5zr93tZd/VO9T2je5EC38kf1qNofP9T1
N/n+N/8/TH2cDzOf9bfq259vxVn5/XPe49r/hA8UmLjSuOHZ3eevvEeQA52FgwLnn6QfZEAOGRL/
5aFZcs50BMpB6A+BbCfo4Af/UaLjabXVf+mToMsFx8YHMUe3hIzHd95po9Dwg6pLBPBsYSQwhkBD
u8Ezt1CMAr+CcN/EMdW7foyaF73pTaBEE5ztp10uZZ9+po+CceUKwm7QqI2CT1CVm57ItKqpKUxj
Nh8HGAAhPB5ncUtBBbSnzUf8HDmxfcD3vOvSvfDYt4uVLIA5yXWMgCjhQhGTZ6FBl2DqG8LZQdnF
3GJxYSfhXmMUaXxRgYkQWi6nSOY1+qaUBgFQQo4lVZmtwf8TgJiFHyAeX9xdZZj6A9k3TC49JfFQ
wnjx6A34a5dTRtkHo0N49hHjW7/rKOBEiqh/Qa2ZyCCPjFrQnsXXCOBBDFFF/ol4IaIFu0VhAuLD
V0JuxF83EaxO+wDO0hiGq4C9mpeQKxXxFYgRTHMJ3ETFYzfSMrmFtmkmYeyLKbXAZHi9qe8/7SH9
grHNbLd5+Vse/m8UnHTq+nbIfaR+0ayCruRSAH835ICkXQ9Vz/YzXm4IokP+QAVhvGCHAksH+af2
FE4D8YIO6rHuiYiWR3BLBPoHC8E4Lz98fDsw4N7eDoBGKNg2dRpXS2K9ux0Yxwoo5BR96nA4YWpM
mRlPugGEgip2pt6kX9UwJqVM7lHAkR57KolHnJ5kz/6fOb/1liTHUsDDCfkuagH0LUOKCG9T/kUD
banT+p8gArNX3gxtVw3Zvm3zlBg2ZEAiOi0985HOpp0vTQ0muxksphZ5jhjnXbT0+p9hnMMR4nIv
XWXd0riZHeO2BOEbvNSO6uP8eqpxpoX0llve/cdv8608Fw9BXcRCxdl1cPaihvLOuwlVKbJbV86f
Jhv9Wgp0A42Ocos6bB3O+wTFEme4CA28B6d69fGlSW/fDyXi0IHjaWMzy0YoTBdV/kY3xIIXGPTi
xBxRBLbRE+iVHACO6ihdpHtwBPriPrEvE1xQsc9owhndEDaAesjwnRtpkzoUqySN9UodBivBHYQU
2dLzIkb/H6NyoCVZeEuoZdu0CHr0QiH6U4XnM70W11eCTaxdQUASVg3h16hEL1k+QELOWMUiaTFs
WoVub4hwB1U2Z5F1Mou8ZoedoasXLmqN3OY8zUgHrkNHAqvYwhDvuaOyC/SqBAim9yRUAj0Gn0KV
4DfbYYKovga1msDyluAueRI6AJirroPTpwyNpz/aVFnKc01gM7ilSSYl3wyqKtaPB5CYn2VpyLqf
6q7h4kAK0Fj/HqVFP86XnTNFIw0P6vTNC5toxRuuuoWdmmQaAV3ShML2rA0QETNBZKellkPRmGjK
lwRE8YjUxX0m05whQQ45HqJ7mSO1ZHyjhqRfO9F5w+BNjSom+XWwVME3QXzxvp9hTqrMuioyGskA
sCO7hjWNSBGrgQ12GRS/OspC33Ug0A1grtFxADs8KL2rlaf7hFY2Go+V7JirG2oa+EKs7RmPXSRL
i9HUwqm9V7hEWSY5BJqzHaSEFy/DTqChQ/H6UbEuhHq3GCTr2TQh1zCBQjM7EO4xngvx3k2LSdlP
PawN/gp2B1HTsxrGgEQi95HuhxgFC1XfsOpJxC6R/kBx6b6K7JhX+vHa0LXRt7uc7wnWHkcQRy2L
493SSLzIJKUK1Oe6FykcmAh1hqZan/c8PKUnXpk30OmE1VZlFv/UVTNyd+dfcbB8atC1ykqgvqGN
ehfMtRr4YbpXo9+Oj9BOAepv+qLNmVVhYuv3IlsP3Re3zGKkiiZKM654zAjRUyifJgJTtftIAwp1
9AdzyvDWhYrgTt5V4y8z1ZSVa8sG81rndIDaTufm17Xpx1zg9AX5hJ7f9Wm2W8NstRaq25nes+kS
kUngQlEOzAMMv5sO5IJVFyZgpaqD2po8n087a7JnnhjN8ayHRIko7disDQmtKLnneMx41tZPYxi7
Mbk56SxKv73tX1HrbLvvJrwGFq6lXJsz1rGWnhIJ9bGm8y7wtYixpyhJWyswhK5FLWFHF1cvalca
OvH6eKQtvcP+7XgNTC/kUDXZ/xzKEpQX3m6C6M447Elu/uh7C7rJuzLCewoJ1orJaa8z19evCGhe
SWdITWGBr3RgZYnlXjqzM7IrL3Vj/iXq+T8+3QKTQJKAM0SBMbR/DfQAmthuil/XJ1fZIw+P35n+
p+iQIguvFSmJfGDzDWr2a2V20/g9LEJfzmjGBWNifEfkCwGv6xB3SMfb22M9NMG6imgSQyPFTxiw
UNNGuNRdG0HmiWMLYrlLf2Mf9+6I1mV9JCTR0Qt1dkSt/+27pYBi9BI406M1tw3AtXSYlhj0X05s
22S7Kspcimy2MapR7tvZhFr/9PHwvotWuAPWsUVXwDFNvZjfBwltC3VlacbHuK5y2oejid7XvAMZ
T9ljT90lH6h+eq1irGlU6dGl4ufAOPxP7wNXUReIG00SQdv03ZsAHCxKD5mkx9PeaLud3pBZ+Rz7
O4UgBsMygqXWC4JVTziCYI2Oez++jXfhBlmM6VA0x0iUuxEIUbwdEFR1VZt4TseAdEZdor1rhZCu
VxNdJcgdnspQ67/M0KDy499oK/4yElyYSAcCElNBt4reXnqZ6zav80U+JsgCQihgs/A5TrAlQm96
c958nKpv5/roJMMwfwbeD4bvN2+A0JkL/X3B09ayXFYVaB6bSPb9OxhBeXR5GcrHGugHa9s5LbAk
QxglOODgzXa+D3I83U0U2l+DmBLzn3G4Smp46yagH3dxsp2VQxYhc6Gwl1+neLA2L4ly9YFA3eX1
mU4f7BBIJt1xRJkJAZQxmVzc25NGwkd5Sg3kj7Jb+Md00LdYxOAleiTbF7l3aVfw+IaLMRJe80L1
SAcOrT/XRgsuTFDnxtcg0LNY0gXN5gsypGKgompEBJ079LBtbiU9pWMqbEsdCHmwqzipTtt/putv
L1276CCnC8cmgzfmTk4a7VFL04eGZePF4CFlpVuDOzriS/2pmpaWMwYIluCMP52AtYlOpA95CLMA
fpZXBZJ7O0GdXY2Xy6LTxJ1pobtmPVPLL3Ks4mtlTddR4dL4Xass5hl3KLyQ02AhX2p8qKJEa6a7
KIgAAK1Gkcuh2VAvo6aDAl/vzdQiM8+Qn3gvNSftkurB3pFPImZ5uaBYyS3Up5hlbEtQ4qt0UT5C
/Gz4KT9bbGwS0v2IViKvRg6Lya2k/SK4sQLcFmmgF7QJH+ZOaK+GK/uUqhqsLn7z/AcWy5qJUnHm
kkwSs+kXHDlzzEcT/afEiGViEVINSiBHDogXpfDywEGvI0A0PfVVWzmF/GOfZlRXeTrQUpNXcJ7C
htexhuVGbKHYhb2motZkGFwO6r7dtjs8UiPAEw6oFnTJUQEUcKG+TL6dz/FlD9lCAXZEbzxqEBeq
iUdghmFksOuGSo0/m8h/jd4tNfOO4FnXGUpHWR6ZOKhVgyKZMvC4z689J83QmPBPS2NR3sL+pJbc
kcpcRRQkAwPpgLjFRwEbx7kxMd0zsiD5WZIP2GgQ4IgZdveiULjVX7RhqOO2rBKLHx9KdD5rxOjC
IWXv+GxAPB6aC9ze48xCJ9XMCLLbqXPMfofQXrxcehASUnlTRvMUzo+smKVeGhoqAsWevVlgGUj4
agsQdIAZSWXLIyZ7ej2ZvlK8T6rUJSSCDFE4npMwzbE9uA1OzoX8uNWJwjm7OY83LEYdHmFzqVcG
OGb9KedTGRd7vXOHNAR4JacQ+uON+5fdk0aujdQwpyk6C+H7VA34tzWKqk4eTucHFQNCO4cnmu7d
cRo4vYQ3Jty7MPKEPLL2B9b2x/fwy+ERoBbpggEI6eh7jjYq+nu62KR+nQ2tMSBC0xfTfWLWXn49
o2+xfDYqh1xnV4VJwbH28WXF+wjN4moCtBP22oh5u++fPaBoatT+GD/6Trgs80uHDR041oF0v1Gf
ysDtMf7xqV7lWiqLdmR1h8p7yAiCM+V97QbTBVy/UvaQQSApabGO4ihivA/NPbPYyb6RWOq9YElH
JevbcBAt4+iYEj+v49imtDuu0SvLUSMIFt8o7HvPXoL00ZyBxXJ4wWOh6hJVPVTZqO1tHVSPpN7J
6hw/xgMdXxQhTrfVzSADMpj4lt4RCsMI2/YxQC/Yhmzf9A2q9ygPZCZKsVUIyBLCAhF95m9Rglks
QT5bmW30m/P59TW+ORcZU8v2XcLhEMNf+10pIvPK0U1D1T4kaYR44d4qwzTMqCzZku7fKKYx6a6t
JulC9GStpKEpxZaXz+5lmEdqWT6FidH28WGUC4tqW9LfC+TOwrvOCA8dcui8qQRvW94Dh0eEy6lh
Fc3wEAOnZQCbzEwg4dpStLm1ixMsHckyyaitYo/rUCyhfTiRk5i/SfXEWxlvoiEmlkcZBnFtKjC0
F99Oa8trRsjHRf8QVgvODN+ySbSE0ylMMZaVg10e40hpHhio7pAD/AK+IRarpYnS2sETSFzB9yiW
6YIAfVbWgyS15RdqOYGy3cChb2ASpn6vazvZ6YOBmWdZe6F6axLjNjRaJhuaDCbb2CVGzF6ZonoY
EyYevShEC3hXDnSK3EtVGfrQt8DDprT5fMOb3EtrSbmTWMopwRQmpZI1XkxyBL9GszBvBfIxI4c9
LKXEtiaJF1+EdVx6P0mH+uiBQko4YFFLkGPZK3ArvRXEkMIJLNAgmBCA48Ko+C2vz64APe7YIkGA
/CYZe58vkGeDWKGDjdYN2vHvq9tZNwHKmHtsjEQ6DPILhROogQtEFLY0HRpySCbZ4PI2Jhud7t/V
FN/vcBScTaYAKb/OVn6J0uuGI21GouqexVYsn93Tljo7hc8UsEHYckXyJLbej7e4f3NdB+wU5qLo
NgBeehcbu5K+8CgWcQ9tj+sKqUErYAxrfQx1k8O24heuxfc+vq71rgIY2LqboNFZAhE0qqnvtnTk
v6qpRRDvfrCY+jyjakoHzPkpK+AcSOz6oi593ze2M0UP6d41BakxAtvYqeFWWTci89tjnUwNbVW7
I9z8QiUH3G7/mwzK0uvw7/uTbQMzY1hI6UztBP9ufwK/UfYp3p33E7gHkvEA+pXeRVuvC/4g1Mq0
jSxS2e2nDIUEE4BHPE/Zd9LsnpTinPFFcgwXXKNSLXawcRxpNLhISl+/6I/f7bsKEr1O0k0XWpUv
As+mYP52W+nQz0bDoXTv3Hme2Ehwv9GzaBLOzFfy9XxOR3zjN67d2+W8NwEgcoDntgMk+jc388sE
s20PM0CScf0//30PQUdjiMNHEK68PmUtmb3QMazjdj7X6mhLT/cdvifL549fAmaD7wcNKTuSTkB5
LK1fqitoK8YLot/sNH5jqGMFVUEvZTxdIgA1ytVVWii3/YBpAlY0dX5/Dm3jztEHhgqROx2RUZh1
/uJa6cJtnwufpWw8pIACtLN18DwAFUhvrDhZ1LLxp7ImPhP1iOHwz48fyv1lJjo4A/h6bGlp6/rM
26EFuZYsABmG+3PhO5R16N32VjMHyTb1F0/Kw0DNGAWdKvcgmh/Syu6UXHtQQXkoYCcNT6Na2yLi
HkgPi5p5TFXwYZHCRyKb4rfnGGtTdVQIVo6YQqRlkG6GZLnyy8TN+6OvhJc7e/B25BifBscytdbV
a0xmj66uhaci0Q0aGBivOUZPzaH7mtAndykB+12GV6E/m7Jw9p6RChfmIPjHodoWeWIH4QUWFsp4
XGqFcN3LeTgQfdWFv6Wf9cB1HfhmskRh1Qg/odFhFe1uOJX/KWSWzOZzyb7ALIMH7+nF1QEpquRM
uSqcWt9fg1vWPO5Jp5EfwGo5D0RlHOPSlDUabqjtZAGaUVaKsP3H4/jLaUM71qGp5hHW4vfw/uD3
3CRehJ+rewBLeoUuNQXulyJB2InADXEwbg6lxEgdUQFEZPg/vrxeFFaIwjkVCUoib2cRsRYKw90g
788VYzQcTM6XHHE4rp++dhKFmzvcRRGDK3F/c/13KpMEPi67vodybiAIKH55/kSJLLOWZriLPTyK
/DWIppbUJnTwT8LOcoyWKdxwOwspcENlhwG0F8EcgakIFK3ZnVNgwx51ebZnQ+abkTR0t6Q6tV7O
WdNch8ylqHNb018pTMxhLhru61XPMwu9N91KAgyE2uJh9oeqHDBHUz0Cg8oC5IR1YRCxa4CXS6uk
NH6zQ/6yUXmUXHFyoS1Nm956H3pMhZfbgNz7u/MWRdYnGPJz4O5QFWhe8hkt+KPnVYhPwMpLUJMc
y/a3edb7gFR4CDywXVOORkAWYOzbiRFZ2it7LqanslJG7K7Yy7jGCC6HrToMmI8fr4NfSuDC1xGA
72qQNoqo5ruTFeSfF9dRHz8lODM4zhqvYvJirfcDZngt6yQcvo0CXCckEkRN6PWz1xUTYFNKQViL
Svpiv1ucv2R99EZ5BToepAXz65EFE0XhrFwmT3EY651kdnKH4x6FSR2InwK0kV7cdC8N/ASPJZBf
Bmx5PWc41kR+7SbzqE9eSkG8Rm9xKWJ06InxvdNGWcZOuXxG9tnOJBrQjMVDg3SwViMsSt3VPgWg
DbEzq7DzZqLRc/swdTo9zT3EPtWxwBwIKWVsQ1DYCEuPfuhKYiHqY3hYKXNex4Yv3U0Hfp2l3fhp
T3qJTHhJsjyMzWs5qQ11PGuJ0uL2AnB3/DOdaqQfD/f7WIBFT+8e3AOOUCD53xs09Qpxl5B2zOM5
gS9bH7R5nUK+2lEBwN0FPRWW9+8Corenpqu7aYKuHRbCAZvtLzGILec0iPx6upsNwLhAjCKaXMVn
elBlDjzn/xqB3Z2Cwv+C1HZXp3g6/Pc/KGu/iTtc5oxt+7gVsY4wSv6l7i+mBbw5R+pdUsNxA3NO
gRkVVBSmZFvBXxTDVB9KW+myYO6azB/Eo6zMRWey1//gN1zzixHtY0bMQXcGKOxra3SwnFn/3usX
YDtHvkAXihyeURae94dno/PprjN2GbI9qr46f+wVYimAKAlGM+dCjc4E7BVpP/1RHI0LtxHQhTAe
rY7+V7tGqrofPuNnlS3TFsav5lGXBhXEaJWebhRFJv1goDX1H0ex6Rc3SUHqbh/LsaUAvpHLQqtt
lVMWAqM/TU4Xcs1Tf7Wif9RGO7eNw7D4VJ1exEhWNM3P5UQhRqxtS/Wmc0uDfEjnizLrPK/fwQZ0
RXPpIUvXLfcxVWUeoBJN0wmQOnnCO0u7UiNBkpCEqVpZzbCk0wHOlD7IBuJ3rzy4UydFQkMPQQ9k
egldihQazzRw14kdYRZyFdNMZcAWXUPF6JAwYInuCgF+NtvVA2LhmCgRtlLQS4qR2ut9RNPZ+yOC
RsytpE7l0iaDLqABDecxyOFZ6o+UoqkgO55gAKGZe9Seqxx3JbltHGdxnJveVAFsubC0Qf4j+mQt
gDGMNtb3t1AMBe5khcVYRgS0Sg85wEmd2QfdCJ2sM6klO5ukyw1Gnq1eBxK1W9NDP00hiFQ68LMr
K+wxwlCzmMtNTQ+yTWB3iIaXiI9rxwyFMuSUxiGP5phvnvtEU2taZnSRmoTd0wG8BI2zTdwbfhdf
m4MNMAEJ1JjS+j7HSan3byTailPyBO+87NrPtqcNKhA/XRRvA6ykO85HmrXMzGMqGz3fERDVPxtg
uYu1SqWyrs5BCsAKQqZrPAPgZ0BxneBy2aLz0tsMoRzusU9dyZ/+Zj2/HkH/Sv5Yz8jC0IYnXrM4
q+iCvD0TuTpooKmo7wYiAYTzFgBKBqjq0oUKt2qqeiJ0dJRHE2N9AmOcURvBCZ81Jz0ig5SEa1vj
SmxPAjT9bIBOCWLU4pk6yME4ngEF7lyYBhxCK76B1F5GCF1SkNMiGqZRacsPNB374yQ7k7cLMx8B
hhugOvpAOOPfQhOHq+vJjTiGUjZk9vvlhNhz+Qh+LxkgxUPmiNLJavDebQ0DoUca4iha4dVKs5RG
TkjqQ97g0IrAiLLgz0o0mvSMVhBs4DOfGvhNVhU02yHVUtejpJ5WEqNqmtSjVJdIqTgl1junP5zt
ojGCdaSYseW6aQZ/bjaBWgT/uLCXA8jDlj9Wz+cwLnbkAG8bwlQ5TCvYzq9AmlOIBzxaJ6ynTtAZ
eGMHkQbXuEsbtbeLzAGrrYIItYboqYLhjmXeyjl1ObCoTuvystU7cUI0hXxqszvHkN0SY96BihM2
FtTU2DvLOr71PFW2zE4ZDooezTl+PINCMi150NxlYnGt5oBdhm5S2c2sG3EkOU4bbdyBihYKO/QM
+PMztiU6Ba9NNcGFvDk38M4II1sSLnHum7RI5NrBVolkDAKVh1y5RUWy2todHNP6WOUEMP763DcI
mXKzAzTTALfwfzg7r+W6jW1dPxGqkMPtTORkkqhAe+kGRdpayBlohKc/X6NbuyyqSt77XNlKnJhA
o3uM8ae7378JzMLen2xMatgQHZI35OTyfbHmEoVC7TUmH+qkAUU8czIRHnDhVOIOnAemEdwiQEW5
6WwlGNKTfpujJm2r8IDQlviBqx125CcdWhM9y8MIOx2Kuk9EHf49fbAwaSZGgWwTSNLbywAbg9KL
gSyTr6nMJO9wXpE6c29AD5dnBBmyA/DR5vJ7kYvJLusiziVq02IlVbnHwaCKRJU9MXGEYDX18of4
U0uTeihg5ndvrj1SjFVuVfCjOvYRJhN1GMjODE9Cg6k+pELJ3oMZ5VAqdXMuhxfGbDIIooveyWc0
WlwjHkIW1kUJAZXwx+mT1wc7iCDE3oeG0bOXl6LcKW5L4qzTkXSbGPs2UlQosS+T3co5n+kNULrM
OaXZf3YAY4vPLaIfmsG9DFwwneWeZJKg0gC5wdXZLlOfVE111vhBMUIxy44rQnFQ40W6Mt+rurV1
Tfn1PWRU/IwQq6ysuRMzWx+yDoFE4LlBl5MiSDA35hkTdgeVLG6HPJK1og+LvXgkrnvl9/zSpIwA
sN6nYXpW2XeioLYcrDLxg2vud7KYHRfb5JQKlq5OT4ywy+i2jmIrwsAOcwQelb7goLMIF7mMPWok
xo9wJflM0ywGeePsIcaerarLsqeExcQzdo9eikOifUDFlyTTB8+s4erehLOZl7gL4E7P8HguXDn7
zgKy8opbjHzkzcP5WHByF1mxJOgw4CBmBt4i5Son7U2A99h1nPgz+zZPpjlKnjMxt0l/tXOC1K4p
zGTO+HabCF26Z1Eu3FJi1XP+NZt/R2mwRgbYuWgBaU3cUtB19P1L77dyAqcPtNARWAHer0Fcc2FW
wzZp3+qbCTHF3fpzCKSEuzRvd8i73m+GrAb0P7fNacDr0OEP3exYAbg22Fr3QPtRSShKdnTQMHBd
S1hJvHBc5IwZ+psftJ9wUlt8kg72Jiao0VhVFEEuS0z/oim3gX9Luyuf+ugu2QLdbafwaCClsIww
MW8tO9ywMpjwzGyx2A0Zn35uGaYVlFOe3Utsyrclg6HBG6x27r3EqlPEggqO0i+jmdUBeVZtl1gG
9uEESvO+JOqBoYqQi0x1olELLlTc9lMp55boV/a1NonNvc6oZchtsN3NF8l6kqGr8mDSh0kp0OTQ
44ywRy+iNNmQLgx60XoehzR34s8AGNZs3nVMmFf/bLTQFVCeqm+MGKtFw7VMC+zHJ3KB5ZZEM1iM
9rHxJ+Izy30bmVlZ7AccAxjUfeRMDgLMNNmucbi/L1sOsOUmSBPgNtyhqrS4a23DRayFfi4R0dPI
kcqaHIUnn1ce+h0Y/KwGRMbaSfpU5LEWacvR6oF5GqSybi/muFmFnx41ViMI9mX1avTP3lZs6Q6M
EuWYmSDXDZiJaB+5U6/gSjxjzUEu+knuPQb52mxtnKySW6Dv3oaZO185weVvum7tEH6EiYEHmphr
eTkW+ma+97yXHFXMbJQ5TTBPFrVGQEqQeW6wPyEwchpi4aBSNvqMiChUc2Hefg4SHpl5Liwb5ui5
mCYCRe5+TK6ZDnLdcWjIN7KI+1a+0Aqc6OJUbkxOXWLdlpFIH726Bf5nj65dRGgER3/tiFfIhyHg
rlpLKnyBtFG9ZrgkxgZCbHLgNsZNhyXvM6v82PLXaEkP2AfJd1ng3Qz+mjWFXMH4IIRecCXrSn5B
6LMmpNfepoo3f1AvA6ykgVIPXpn2/G4rMCxn6ecmJ9ElyGh3kwgdVJZO186bYOUipZUT0mLtEDTe
J3xbPlZ19qQHIhq69ynJuvpjHG1yw+qIK+OKcFeSf6YrMw3aGD6GFNWxEbg6hy9rgPXONaWU4wnp
66nUmWbvQOESG1hwfdLPa5KuExDRptylRaIjNOSGnYJIStlEDl19vGBaw1zoUZPFysTp5DapGGSC
NDv+AeIsKp5PTdR1hnfJOsir35PZZIhESBHHYyocBhnLPrpK+0TyBWY1hRhoiljTbM/7TWbr51dh
Tija/FBV09aT3LDQ8pho93yGQUfEVfk83/hpJV+6VmTS4CyRsPhbSWvYva3R1oTSFXN/TfQXHEPw
JlaNiVAfqiU5MvwHI0iuUG8xDLB5AZwolwMwfVzG5Sw/GcqQy93XO3Y1zT5fWVESCjW07dpQvkU2
OlguX/gQTOuPMrOSQ1A0lXztLAW2lCWuQempXWrZv03qgOxrZKocEFsj6xeNXGd9LPGIZEslLVQ3
jx3BCfw7r8ZOD8885AP8qvEpHHjN80qe/lM4yGNAQ4mF2gG3fXbY74XEqtDNzZ32VRcEhA4fuglL
lvBioxlkc/CmWfITNQCa20nK+iwIlliebUX+qNA58il5hwAURxKE3Rz7mCUL3tQKFz7+tQ+6v71k
SzzE3nVg1zQXnAaLGN6K/t56Eembod9sz20k4j0oiCxcgpqVpb++3oRRCNqtQ+YOLyE2ozNzfMoY
C9JycExRbU9XW5Tcv8usir8aYxYO7hXNJnGay9gSS/DgYQg0TzD9ydn5zjSWzfJUxvFITWsPXeB/
c/lNalk1TulE7DjY6yCOiQMMozw56EjcSXbCHocHQ4mQEZjcdCfcUp/KeJKPxk4Yun4bJLxDSmCF
nRZOmSExQO6ZVd3Tt7pNXI/R45x1uRxl1I7DT+y9Uv4ncjNIbMxA3Xh5dfAv9L9JailfzMEEgR/f
eyGXCFLF5Y4OgWLlCbpM2dkHHy14+7WcMjmycXp8flAOb4tcuWqCQAEx8As9M0jURKjtW3nwT1km
x1SjG8vp4e/7iffdBJAqKADzZhw8bF7ud7PmtOx7lNGN8zRnHDMNzi8B/o4np+DWvKFCkSsHA5yt
yWDbidzJ79W6+/1V/IzEgHxDvrZDuie42AFHjBxZ/kOIQkw1sHsSbU9J2UherEJHzZLiDyiek4kK
W6H/QWr+O+z/8+yfj7ehGtCEBxZsB/uXyaQQxtLgPL082bUr8bmpcwPutIYAGFJRdyFJNbmMqMaJ
R9b7GGOzN/wvIFPCwv4JmXI1YDIovSzHdVjkpIr9fDMgmAQUZl5OM8qCxjSXRJVl7k4ZMw7TOE7V
4OTzWbRNwwQgmkceVJq1si8HvpHUI92Dwx+Mg/wjqDPlLwJljCXgpsXEemOJtpNWk2Cng04Gzfbr
1IRJJT4VRS0bNM0bzRgr+tU5YRy1/hvs8Mtdh+YRgZL7zL94FXdLl3889AB/Ut81BvsxJEkG8ava
L4kJlqi+WgH5gpnrelOrXbpSyDjkL/lW/H4F/jwU56YD0oM1mL5JThzVwbubnsNH7QYvFo+pt0ie
/SIorTlW9iYQ38N9/61nKcL5/Qf/8gJ6pk9YOa0dY3GLGdfPT9seQyRqkTs94sovqyyCtBEg32sI
d3KRSn/VBaDIJnKVvyeqWfv9Zbz//pJbwZEeIKdjOv8LWwHDBDEk1Vw+oj5SU8vU5zEwws4oiXhB
EBWc9Kr//SdbP0tagV4loQNqP1AsqEDwfqDRiSyB0xsbD2k1yLlBGcQ0u+cQu8geh/OOc/cNrqeE
RRY1dJjCTh7CvLTyKHdjYky/WG2ew2f//bW9X6IIL7gXHq90ZAGavKdNkCkDDSCIzQc9VvEUuXKc
Ipo0tUTnOmGT0mhQ5fuycvD+N5vUvhL+OQK1gYohq9iWBVgLV+/9JulLRaZr9w8FIUAb3Fx1T6Bc
CvMTuYGdO50mawzM17LwZTljOX1tvXZI1nEcijqEMIyhkyDy81vMVVN80n5/t94vZd+yXS/EHwrY
0sPG/x2MyDGDoSoilMcfoji1UFuD0omRFFY120uYYabyiEhVhopslcdl/v4ivJ8pTcC3NqmOZhjw
KsOI+oXSRCkg5DR3fcz7puRsFt3QhP1jJKIyfsFv0pBevAYpeunzpiAALW7OfLjjGK6AALpPY+AR
VY1enzzF/xI3nhSvqWGhZnIO/mAJqBbhRImOFno1JCLeJCEcb4wLE/ZhRpsgOS6ULe64rt4xn5Pq
MGSgkmiqp6VNgiETvPmaGW/3Bg8CgtgPvobe0ztESfzIaUapOePLKLwZ0++wQcN86kLCDIkaNhFk
b9LVPqQK1ZsFQdBYAiYom7L0iLCPuOwzM2ZnwHECyEBKM0WxSumZKTqjTfgG6TRVN+S4SqpDEg5y
JZd2mqbmOfCoZdsT/ltEXdz1XQpb7cwUJDVffv/0rF/WEFIh3jkIuUyyLHrPn7fDIGSHm0EKH/WU
uFVfn9KPhhjutm/iS+6UcxmB4vWAQgjWFBVbH1ydkqQW+SSPMfwlJHN/c0dJHbR3QZz+2hWwVPPV
JMvXnE9dF/rxv4GQ7zFIZP/QO9g9UCBBEnr/PjhIzhkAm/0DzWDrEeOXJKlTXxAC0R1pDaZWy221
IUUISDlpR9WWh8eUZDD9y/19X2n5EdmmvKaOD9uQW/1uEzFjk/ERa+phrsJwS/9wsLJtiyu8Ctf4
HFJnU2gGEKOrP202MRbsIvKI5nNMFuwGn5aAgELCM6gUAuL4ul3qh+ejbHig+4bhN3poZ7hubKis
IpSVsTFefv8dfqZHUJ/BVPGRdfmIxAJKpXe8GbHCXwqA2h6CzRh7iAFDXOGVbCzMvdLD/1d1EODU
giUcaHIg5drvc1nBTDp6co/sJwUo6gq+U/U5PgLYH506H6Kz/S/cjPfPi22MfNootDxpPvpLfY5j
qiRuzO1DluYBm2VF8+1/+/H5ZQBR9GMQDRJ5iy2BSPz29zf7l8+HEh463l6OYrzkvVsvdbmm4xpa
eJ4oacTMpiZ76p9UW5XlQXy4duSJMwT4P14AjxnCE8oQlFwmR8zPG4LP+NjH0mC4g0m374Du3mTr
wy8xRjlZY/3hk3Lj9dkQ/PH7z5df8J+nbmhRmknmAgdL9OuhViyzixQV75icDXL7EoZY7lzSwY8Z
8nDRvTFcfBux8L+8qPb7qohKkLMggolEZciae/e9C88RzlY1/T3KorSbyJlsm/Ulqvp8u2owHX/y
xvljtHqJavPeyHYXvrxsXbLYzuX8u8snGtchgKi3HZHKMPK79ETXsBlqtJ5OQJ5SYJMVawghFuHU
N4J8Jeh2uSsFX6CqkhHx+9v6vrKCHsvChmQK947q/32TE3u4IjW2ld+PkXD2U9fOioBQsLAvOqzG
CuHlP7Rf3gpM8obd9iBM2WNDaPyXh/x+Swm51zxmnChttuxfWpG5JP/OGQnkC3Y6D678gFqqslNj
wN9/+V8/jp0L9A4hJKRYSrqf13SeeR4Y5ubdYUsSMCjLbTntdclY6Onyu39vcL13ZhncYwaNMG94
k0PPRFDz7iOHIV467I67O00Azne94pJU7fYyDbPE2qSOXpT3KV7MnnXsa39w2yd7GnHaviCSjs3+
3m3hSYgHPa3UgiovgbXObCXCLey6lDFTJs0sauI5Qm7XoOz66G0T+fMHn58qD4YVXgbKuHiVEBZm
b7LnoFKRa7f0KwmOpTHYDSIsaB1MBXc+fqkoXt4kJJwVEGXP8T+mSc9fDxVjqiFniuWcwxhkNNvE
JTOyTNWhddE1YJmikjKuSthUo4GVydKUBSXfiLQXGUmzZdwB8WGcCFh9zRTwJmpDCvSwVJQXirJF
jiV7tHF8iG4KmqT2GEsSiCW/knSJ+CGRGnJfDuj1JC32NvnCNXG4UWD1cSlHh6qjKGUL+LYmFfmY
pFy7CcZ5vdGv/s1QociJrnm3IThXwxnTxBsb23gwks3BTA6J/Ud1s3SzorfjXGmM9eBMgwVYiNbb
i562MNeU3Z29z3zUbJjhmpwT7xxUEkXJqryJUQeu1lFR5nQniD2nvJlBJ6RUWWOh2KdLj49sHzL/
k2en2wKX3FP3uSQ+U6BxYMLpUpkxxmz/S4WM1WW/4QDyOrpzjq7MS0oZM8ftRlhUpXxLZqPZvlwJ
jOIGGpMtzQvgB/T1peW1ivy7ym7n6D6bgmH6kuMRgRQQfMHbyIvau0nkQDWFmIn1XQUeij0ALnZ5
77oMCjuU/q8Qn0hmJthi8LuzMFs5IU8ydKkvhHalINagHkYCmR5ipjj4lsdg89zgTQo7ld9igjkW
uend9EktcdWakQJWzfBJFu/PTaEaZJmOzoek8NEF43m6D+H1qMtWwLkeQ8cTtMS3qnSFLM0YQbhP
vUmqVnrstqnYvs79ynU5nWHN3ytYnNhlpPlGPhORGNxBsPVp+othhuW+AIqL6QP2OFVLjoDRGutL
4G6LMX5AvSf9ZrzNlbBxgWSeSCF+jDUQ3qBwYI0Q4C4g+ZdIina0Kcxkpxkwr2ax0iv7FmUhce+g
OQG444bN604GYDdkL7jZqsjvxXMQFiN2/nrCzs4rZy292gV0ARetuHz+UYWulT+rZT35C69ssb+4
wmTGnpw2EdpDcxajKZehIivEBnjHbWvYhiiOQjF7VKteIAplYSpOZ27buWfCxcTXYju1XeyBEaCq
k/iFVnT5eTEn/dnsKg8vRL9ME8Kz8j4WT0HhJDNEL83nrJeUw1Z/U7XEwtVHBmaWYNlIMxdnw/tF
TVPVq16EUWj8IbxeOOdIbV0a+3M8r5bb387kH3ceq7nrLfVt0p4BfV5KmUjBUcVnK9SEUS9zCT24
L0OTnVhTV13Yw0zxsbNJzJdlpLoAO9OuB0nSjZ/bysaqtnE8UTHCVyCHQqj8cJGjzomkRh4g0xp5
h7YFnQXsBO4M6cQKRcPpvwFucJVoquomyVeKADD4+5Im2L1po59xBtn1Tj08Jzb4dV+mAaN22Bap
JUGWzsKn9NHLGn/Db0ZtlFkdh2yi+Bp7vIxFk5pFfqwjA+sNMktdWCqdetlm9fN2tKN31jX8ikcY
T/cQ52tMvgOSactkFSgOk3o0P9b2vusN3AU2+QBuPLdM7ZQINbg8K+wlHYlDVp4C+ZhKzEvB95pU
oCgybt3L7idZJDIsJn8/3NToSGPtzt4D6u1BDRkJyJavoItVBM/VV9SQntkv67LuhhhP9mPbZjzT
qCP6BMFkTRM/EYvTS02MBQjP/VabOFpolyodpwPZQuJMKXv5H9rLHX3/n8W2C4DmdRt470VdyL/v
qMGFhuVqVVEmpcna0g/INBc59LC3krikT/mw5nCF9DHnBiM1DZnt8lzTs5+iGfdxuZqrY3Evl4Zw
EwCgR4cyA7CqUBZFo9pXWquEyXeZJAJtnOEkEpYGy2GUWCd1OoDen21Mighdpw2DjTJB/cpSA3zi
M+Snq9oNPpFsHPQAv6BUYh0VbKg83Xiq2SPRpEpCUaDUOXSclfWYG+FqPnT+DrW1Yxt+61FXpX8k
gMv1YWJMYnwvcz/USuuyFPJU16BkC2bBgahH2rObUE5KOwfoG/kknQGELVixWn4VgdCRSO8hxGNQ
FycRUaEXw4cDSFaYorAPLhZgDJvaWZ4nzIzdMjwixYmT+uQzAJyG82SamPGcR0VcV8s2Uj4EuhLQ
xz2GSewAxMXbE0xAfOK2Ojom+D9Dw7MznD63S9k38vnyhLhwvSHrwlEvdIYBcmZfrJLHo/HZuufg
ftYdYulVq8SOFS0pMjA1QI7VooOypaP3Do2qokpzvJDoSLpRNCdyy0RzKFcMiBnvnVfbHoUWHn5y
n3XycWLBQI1Jl88j+DPpZpkS7fTKki626eaaQ24BfGKP4ST45GruCSQwWVW6+idSH/ITOdHlbBTr
Vkn309ywthN0HaFi8ZgcBVzVAEbNm6/Oo8iOIGoZcIIBYNTupIqnXpWHsEPkbqGR30Qd8Vg3wX1R
yK9enhumoXAcu1laLKiCVA2qBlXZwjv2cc8TqVXZsOpgJHEn2eSZe13ziu8F8cIIpSuQWs1TAi0U
7ol653JJcCYhFc4H3M5+gDsWXMm16Zrskpmx775V6mE3PlzzlzHHFQEngxSO4bPjmxJwd0SSDOJL
nIjak9kfUvCPCaOkg9ECSMKBYvQYWOtykzwFSTOhqUqIhNxTG5MRojHHo8bg18ErBdy5GP1XepwG
VyI+WuySK9KcRXnB8++G0uuaj+ZMbgesswwoAcZbAaMWZHffrfU7Bm1+66dTGGZb6V/1sIKolLGw
jgnGFKl/6HKxT7I4JXEUHgWb0XxcTYBcUHpFanRKj/UqP4dpxyFYk7Ic2ad24oCuXolNk2vR4khm
5eibrCWInNDoYY+SbpYuT4OiECFIrcfwTBOyNO3JzcpkyP/z+37y/YwC80PsPUFSsETEz+b9oHHz
/KXJkrq8q8oWcjZEbFXPbxIvXhWSpWUm/6cPRilEC894hrG/B3j1fhRXFs7Yhc2W3uGD3oVvK51C
AMm/xYEFJwqiEKv6XHNUsM3//oPfgyGM+GloQxfcDNTD/YUFaxghZphVnd7W89qG7pXB6ugndxEe
M1C4oThMQXiz2W5vwaPZpnQoiaDPVgc3G58ztbcfin1rGU2cR4oPMAKnuf34+4t8j+QC34YhQ2xy
LyL+lxHSz33+CtslCFrh3GiyoKIjEp6z28X1uRz5miEpOgZhD26bBjle8mEQfl5G0bbtTVNi8oYH
c9Uzyu+bzGhwwKfyCYJDxTJw8IlU5nqEeuEafGBxGZg6T/gjYzKdUqmSb1Zh58IcV70t3o4K/P5r
Wvv48x8zMrBzy0c5b5n4kyJnfI/kmlB7WJvCvoxeuhkhpVNSu3jmRZHVYWM3YmnQ4TSVUfuTXRkt
cXLGbDdtPtjKR853qLjpH4PeMt6siU0FY6odUNG2eJqPzXwTCu6hCuCBpycTHxBjPKbp1vSPxCPM
q3msgjR1c3SzpFgh6pjLKcATBLcbOrt5GjHrr+lcVjZCNbqGPiWBc1e0AoFhhILB5nCXZ8Sb9gVq
yrbujCMcu80SNy2WOkMGpjN47WNDGVjg8x9xpr1iMAp34bx6lRO8FFvsIbINXGMiXSIWG4zg+86O
qatvtgmPgyfYWGtFAwNThyyN2iuyJr8p16iOHy3ZdcO79SKD+CkIOm20Pq09qbwkl0SZnBp4Rrgl
0GgFhqfr1RzQvpFtPseZQTKi2ve9YQgX4491xT6oOQ5OjzProUFobHxxZ9Mkk5iOr1/LC+7sjJ5v
stAr2evnFTEAQuttXEtiE8UwAAvsHINKISoxSqfgL+x20pzo7XjuGNoVNeK8U9+NM8tuU0acGk2b
4TjnKL2NlXf4JJYh6IjddohTqo/sjLA+rxW2RVP/Bd7QhjTK7CLMLJ7hXuWZjDxtAnPA7ndqi9cp
XWbzjerXDq9T2+PlfyyWuJzAt6A8gJxp907VNGU4tvNA+iImXvCBVF9pn6S0CtrSVNcCBo+UMkH1
bWJrpMB5LFpZTQuEQJjit8bskbBmU+GJv9WLlOQ1eB8pDjMyAx87ebM/zU4jsLHLQyN/+ZdXDBuI
n+fQzIAZArO1Y0PtQhl4D4wh2avhEbTeVTRp5ogDTNakyb9Y0CrxxWQnjG8D/HHIFMEDpy6jntg0
Wqvgdi6xQj0t1pIxDxtRN55a7JEe5nlsmc1NVoLh+IQtTuRWyfxoB3ue7OL6dyb3YOJl5rxMiJbt
6GaaAr/7cSAwsufP0pvKLozmQ15gq3NntLhe3WDJ32antMnEazwUa35xvGxGBWdb/SdsELLm3LVE
exz7LfRWtAG+PV99OJzlhfiqqD11cUIAXjYuEFJP1lgs1n0U1e0TWQuBOJiofcjCJgThNNMNEhOd
hu2J6UwT3SUeiho8dergAdOAOjrPsIkJcGQn+EwojvU49a4g+nRz7G+WH2V35eIN5IROQf7UV0SV
9WNmvSzVggP+2L/6adq9GJZdPJWusZC+NrqQQA6ghXElsPtKMSZ9YFwFFn5aPHfLomPu9NVgPqDB
Mf6OROLc4G9IKC7zjzO85uQYeEN4y3eVAQ4pe1DD/OOLj6nKYYAAglFXtD2MW+wS+VAG61ezdElE
ZB7VHElXGT6IrGs/xk7bPybobi7FOnqfxtBwbuLIbM5N3konQ4YHpNUX9Y1J53CymN1Ka5ngEeeh
5LbF0PSL2Xref1Y7TL/Gw9g/r6DzDwn2Y9dy6MfiAAvRPTUZqbhgewRiLLkL62nLl6vpjNN9Axfq
Q2MPBGXOfX4uctfGtkyQegSxa/27Deficze588fKNcc7TMqIywhMEsONPu/OZdVv9yiqos+4bpV3
BE17H0PY0S7RZrgdwRYP703Ir19Lb+q/Rtja3cC4MY7MSeJbr59aThOGbkfGRYbL0DR0b2UA3ud2
nOvmKDn4F2cVxmtiZ81D1LRMPGgaP8PMtqHZ984NSRpEFDiJcZo3sX0v+rghgjPDm2eNjRPBsj1D
qdh6s3BQuw2atbh1Mm/9sNnG+OgnQ3tjpUJc0zlHxhRvK3zyLMwJP2ncjzgVh8sZn+OaT7His0Hv
et+2BDLnBHcGl7As4v/CNH6J/GZ6szjebuApRocCowdEXh77YVaYX1w24LOxFOEHLwmCW2fLGuzJ
Br4AY2HvS0gxj3R+Rmd7asKmfp1IG8gOKKObB5YmbULUzrwndo24C1My6ovCekgwmHldMte46+we
9RftztVjO3lumgwJKX5aL3jMkP+7ifw1rQuCEme7hj3vzTWTkthC1IwVHCxh4aBDncv6jQ21cg42
/yEML+YOYgBsOwcyJLo/VyOYLh6a1WsxETZxZEpQPGNROD7PHDag8UNNCktHvCNj6M8+ZEv7EFeN
VRRHIxMpHTLzcxJSyqQa/mMFY/2UUqydjRnUmTjQwCTIi9HcGf3ny5zjB7hMzR/pZpPOWFl/kdP0
4jP3x/u7WC7GRHLPFtndhcanNa4WaX3RA7O66pYvVjpHyqP2iYoijS5Am7GACyDjrVISLBBvxi3b
aw0H9gBYZb7CoFiOc+QREeC2xn+MZCS/uu0ztz5wVeXf/lZ7t3lquPfNtnbfkK0ZdwUtDS+Xuzwm
LrmQUzbkMD58j8DxPOz+M3N23Fur53/Fpq57ruLOdE91WowXn1yPF9saqv4Ux0Z/F4weYUQTBfF3
I63SFU5kO+LvYWMkdk69IXvsFmfC1CYe2lNbeOR4RgGq4/BPQPvwaA89mcmkKIu7SVSkxTQz1PTN
Hz41mLidJztPswtTDPMT+RTY9dVhFfOFyIUyIfN+Qo5vPFt4wH1vnJXtJ8qcB5QZZNFz4827GT+0
c+hM1RfkmUzZli18jZ0m+VpAaSB2RFJUDtyF9rMV5d4lXyxc2QkPKW+ShshY15+G28BY0zd3gD/g
xiPZlv1Md+hvZFovcR3zaiK5vWDw191ldlafMNliCuYW8SnP2uzvsE27I4Vv+EwcdoQ9nJvcliQv
0dAPI8IaO7mvNtHed9n6xIX/lQ9+9Ve3WTXgJy6BhHayd3fOeIaem/GvwOjuCneMnhAtuec18/qL
081JdfDmrD3lnuE9uO3iH4LW/Ia3jnu/FAsawNIZb+bIkpR33t1T1hOSuREIhfe3RzZmVYzRbeuK
/ouPBxFOakWRPRmJYR85hJtPdb+IWz8yNkJoyAuZ1zW+dfns/BQI1/iUhkJg7sfcsyRmucjqmyIJ
0/y7YtczJZSM4i0LcYooNkt6hmRbt4/CdslYu1GoZccMh3GqSDtKMvRaul1UzhJq6qFtRzSrbZgl
P+mTZrIXbCj0c2rsScILEUe36PIwSD2PuP+V0XEpyQTOXgKEs9SxBCfN/BVPeVpRXMmmVOF5G34x
BHOa7YRw6sAQAXxuycak+yP2SLATPwYtWw21g7IfVdo1qr3a/UvPXoEusAI9kuJJP7BOQmyPsGuS
/raPgTdwp0paEkJ56/z6iQChUUyHJPKIQJsw80vPBOA5BLwaNQMNI67X8LuJRWR8h2W9VSFiKijx
DPIN5ksH/F4/uzP5oH+OXtKMpGFip5N9wswztiwGs0Vpm/eAvovn32B/kHTZYcJSFrPjGQP99TzC
cAyxvOkKosGJ5EOnFc85B9cB8w0phxoWEDeNcBJai0Rvsqh0TmpiFO1OaN22tWsE4yWrxu8YDhcT
BEkECd7fP0zo7DYsHmfw5eRuJY9+I9u+aW/iIgZkZ+5WbP4rBVmQnad8nowbeC1F/VG78lcb0Dip
5m0CNqhQkggCXEgPknIbSU21hv/Ss0qajbnOsl1YvEqOYtBdoD1+UqVxZhpyjKbhBVj9IEAHVGrd
8Kwt5LSiK4rd0vfPscPh1z9RSzEtn7WYSQEnhKNvVX7cQmOQsW/UlnymAhaNDQvBq5oPShAE/6od
K9FcYWhIkr/KOpcUMbjjUlqqIIlU/Z6GY7Twqplt6UmemrMEhBXzXPURWg6hhK5CCcG6rJYjNrog
Obo2Z9QqWAUpDYzGkNTVFE7Is60VcVlPDzWyIyyJnCEYjetSbj7hYl3TQHjCuIL1ORnuNwG3prmh
+157+0MsSPD87xj5QZ+T/QvwiHUUCLDZ3m0JERziaCMEbVGx4EPPS64yK2qs2gcYhqnSS5HA2vIy
WqYroYs4gIHC0Dq2DOzAe1vAyMDxvEASeqNVI01H/hzRJ+nMuFdDoGpe55shN11LCEe7SoHkE5vu
YDyHGRaO3zFwTxogyzisPYIiU1+OF3fmrGQipOGVZh2r0UNDYgi2BNu8YbxyYzX9tGK0ryatnWsv
C6SPwBA2tnj79Fgopa+w7Q02tNEUjG8PtUNNhF5PCWD0EJlQSYnD1E0rMagfHF71mH6MZQGrGaBW
cbMBSYk0kg80pmApvYe8cFvmf3rqGOwsdS2lpbOQY0N/Sa0lv6lm9NbUPnFByNkxwxaSS3Ft9F7I
8gh+4sPBNgHA0JbK5dhJ9sPbqhwMpw3ApEFRNKdJJQ1nOvcrVoDSN3KEP2Omxyync0Bt5i3hhHHj
LrjTOLQW/fmdEPQoi0uAaHso8VVbXsjL64c3LeNsogzFsGZWDEylMq5iHrp1wPBk5yNE2RqtJ5wf
1+VbzrZgfjFx8G3ZnaM0ry5IS4X4RteWvdbSZXgGL4+s4pOZlhOWw4vTM6cf+i53X9ItycuHzMfc
/dLTj/nPai8ZfZB9ALV9rj4mFZoDw0M0mh7Ab/9nkq5eOg0zaiEG2Y8SwKpEJu+oXY5sFFrorCXL
Ysf1SWhiSdbtJPF6bBzQtEGWqHxMeRTvuOet9b7NwWJFfzUppfRb4Y2y0e8VdU2/tLs4Qk2BhtiU
rA4k9xIIGltE6p+qldzi19bGomwiH25ayMVeXQyVs6Paj7QVkeLYYGEsLwcBu9hu1iqEERMHtdvS
D+6+Tm00Q/pQt4iMv7aSw/pwjVkLtI/LnwoZtYYm4U65yhuetHZugcIP1IldQLRi46oXV572drgr
5B0GKvzmHJsSNVJ8JrVH62N+DQBs2qhYne+DB2+jQuZNMsCz1i6jDJI8FwUD2WsgAwVKnFnt5ZRA
rva+qK0MY2KprNNouMKdBzVAMbFHhF4wK95+NQ7yL0471BET2gOrS4ntmXvJS7SWVb6prcBdbvqg
zXf6CsFMw2R053cy+JGaQbVMGJvJ46fpWvnllRUxiQfy+NGajaa2lwYwRNjVQuKJ2oh96AK87UiE
Je0Hvr1UxmQCK470FMFq5nGp9TIq2C3PZklecAjf4q6LFS/767ICd+EGWjAArqjnmyL3yUhXqBfB
c4gtrsIv5U7AaFDWPApBXdtI6ohqyABNd7BKklqZaCrdgPJh/OGzusYS1xWoaDnIZkW0UM9Ni6D0
w1bCvgaze35u1ydyu/HnWB7PmVJUBE2wAwI7Aol7wsSOV2PyZ2BHj6A1ovjdrR363czB3Qox9bdx
Vg/OdMY0pinLO8afYdffWANpV+DRkb8Q1W36FYv/BveuwkS1GjDNEXeEUkrVocBaFIr9BCMBO6FD
4ZSoeG81JqbpwY7bSzwHXrSsSpHoOwTSlnXZjn8NpUUA5Wendys3O3mmWIP5YlmrtAAzsYbkzigM
vRGR1IL84NBRwEv0vKR8fPb3I8coB3nQKteGhAZUSiJ3nrXWNFISy5+KG6G8gZgjyAqg3dGwGBoi
98pUbpnq8AIl85FPO1JPC5CoTPtEQ7AvijGMO5r2Fj4HZnJ3Dc6+XNq2U+Lc0dyk1rkCeC5PwqCl
PEE7IIPpiUwMWtNT4qRLUJx0LoLWckUhvhX21xyvozKCdru/yXoZqxe6TsXoxI9JZiwbnCBs/5ru
22DBpTo3hMGI9QR87vItdKXjqOefVUbgjG8knuzLa6erJQQJs7SLCKpRdfaDIeNemW4vd12tYdZG
AEoTlykGBPYokpClb2DR55Iq582lJAg1Uy/f0DxOJbCWLYE8Ztt+dwEdQE+4hb2RY5WDE+WQww/E
A4nlku4mu5MbzcitNU1C49CaJgTwKQF3rdjT7g/a8M0Y8B1FrqS8TjUvp0U5wGMml5nW5bkosKxy
nhqKPsLx6hxlBKJgjmD+XdJUG3ZbRV5OjOgXMglkaWASdQoPHsIkt6j2MWQiwGSkOsKtbUFqbBCN
CqmLiTOsxIqYqb2M1tRCRJ6kCV2F4WTBcPrhaEcYFs/FUvFSHUULF6ZkMupEFBHCK+/eQHbBFWjR
tDdUEqxeyQICh8xXt7D71//H3pk1x41kWfqvtOU7NI4dMOuqBwARwS1IiaQoSi8wiqKw73Bsv34+
EMjsVHZNVdfbjNmYlaWVJDJWwP36ved8J8vMd97AVtrShGn5AjdFZtXOHRfZfs209RpyfkDMs+Ju
+rCFnn9y3JAZwynBnvVuDi8px6jK1ttmE5E5uVhvsv1zBf293imIC9bbcAr79e4VI8uJ6bkdGA8R
TG09FoW/7W200letxUwzcjzYuljKCtminsJF3a+Z/eQB7P/9ANJBgbzcl/1kw2HuIktyJVaj7X5M
msH4dmpQYi5m/rGdSKOqW/VpfRr3fGbbJr/f0+TBbe+dM3F6bDbg3qzaxM+wx4VQX44bFWBfsJXN
b86bX/kBe3pYsYkQdrWOvckbnFlfV919xmrMxPq02GbfOTIbOhKP7brl7Es2SqR1bZcChhsSzs0U
nqdgTcxg40oiaDDqE6IrMosv6/fqe1cHKrVOctJ1nKisfAcJsYw3s33Q2yXnolDkM9r+SttkQRvz
Rdv89r9/m5tyMmq79csXxkS/iVTb9Si1kGLMHa3L1YgKhJ6tmmT5WCqWNy8uyk1PwHEray9iskUb
n5aTADq2yWi370EnvXy9LMyVotM60erh3dTV0VZy7xu5y9mJp3I3BMP+J9oH61e0a7QQz64btNqZ
sUPkgmNEJmiL7aZoOpxT6fF3RPim4ADks16u5WaKjzf5bwtNnQoK3abC8/2uottecl9PtAB2weUm
I4wB4/AV7VqvTcJDysF6qW/7gLU1NOhRvmd6LcsqWOr0Zv3sxTytuIj1w1wFK5s7HB3hutS62Bz4
vCOtWk9ie4jdoNprHwXe18rWWFqgCuBVaW+AEB7ktH4ZM0s0D1bRweZRdhj5zpLYD72LiVqCF7Gx
9uXmtpcEjfCY63FtfS3vNcxeLQ7uiFgvWKG+COP6cIw6JDebyJrzF7oWAmXWxX8Tp2xNm0h36GD6
Jt1Bm9gFthu+Gw6jK39gxxsUCpctVIV3Luc4aauSZyt2962bbE6qTGPzbzUx+VGUYZuwFC05pW1D
V4MLxnpvjWw6xB2islVR3bs6uNgq/cioVylkuq0UWSoHMq5LyptQuVK3GC/Ad5x/dmXMvi8wanvv
lm3X+v7ZKbE+rWvbe7tlv+O2WnNCEsL72HENuxoExccqXd3KpxBvdfMdmTlHfpuFbP16t3aXSOr3
NtnGAdlzAESdDSUFXtYpSwdwNJbZLagasYx+IyZXpepZjzNV2q6Cta3UZqawym5255u+kOa9YrkE
CCKkv+tuiqV7LWNV5O3rzrT150w9XWviLCSM/WnTKLKRzyvXOSKT6WnnbOxYB3Sh6/q+HQWcbZXf
P2p8FOt2HtPF4lu3rXcxvz2FsTadHdqJluFbW4KlqlHLm8EOydkVkbtEdF+AiDpY65Kt/7UdgJQJ
4cCZjBvVpEcs9bFy9k2k6LTVifw7leLPYQuI1t5vuk2UiM5o/Yg6PcOAWTLfQ7ZaHsCIrxbu3326
m5CIs9ha6+8H/NUVzY/8rvPZ9IjcppwSt8thb2ES5ziDkSImAA9r8a5521suNbnetkY0wSSOsaWs
++Gu39su5A0mTZBbz4cHgGn9TjY3IHWiiWReV7puhyy1OK67c8HyXX3CEFHMd3kD2d3xNsXq0rar
eHa3++y745YHswck7NC2pOGYoh7QMS7tcKXWBbXKEbdbO5CIo0Sr7HNf9+yxWjWGO6mq2RBlv+ta
32u0CL8ld/neT6k41K1lZTust+p+VNKtcS0bqi0IZl+sdpzV7nUot8qtMp2VCBYjbqGg0kS/8i/I
5dKdjo0Uf1l9QrKwviJYYau9QDWduJ8gqYQZPab91XZughf7bpfLMlle31BkzZNoT7D9HXUO6NGt
XO0cKRH35abqtdbDPx/fBtgidourjt4YX7UOtY93xU28Zm5s4vqtLbCrNbebyE5p/XMobYy1zGiF
tQJ+8Nivj2oXJeOdYJc5Nw1LGRt1926y2X1r9EsX3q65tOulsBcmw4aKWbZKChHue/MKw9/6mMKR
/EK3lTW7/UIhOdRmItanMIv9zRYSLpC3tIvR7G1Kx/0suWvKt/pAfT/iS4mcMDrEjWr02QPL3VqY
w1xeP3BHGOtXqs4MRmiGEiLqhKg8bFyy+zoe55hz+MEe6x5diQ1dsHu7DWMtouuMFLrKQ+62Lu67
DH2/KewIjt93l54ud98ueA43sEa3SUPbMp5t7sxM7+iX7w2IjaK168vdqYvkoXB6PH/Mnd5L0b3l
vKvuV3MuX2G8VX3ORq4Zt+ZhuYkud4LAiHvBEH41lt08PCkxTV5OlE6pqtPVohLrQtiEVeRyOdfI
/ifzFrsY6Lm1V7qEdR6/Ta2ghjqSBa+l932GusY6xZo1mA4WJzWSxAzZIJU9ky6ylH5q9XPzFml1
NUwBDsYlu+WoreaBVRMxLL904EoMJ9AwvICTNZdFtw91SHPotAx2bQVrN0o9dylYr+uhQRQVn9yc
k/jHOR6kflnOZZU/lVxGP02Fse5Tbkl3OMLaXZhrpsVs0Y5HOnVVjY18FnXTVre44sLiFA68PlRU
OoruivsO4pd5AIJgnOj5xfLj1HJtHQstnMWprsS4XGtQYYKsSjUU9ZVmUxdELL/ITQy3mr0el7cM
xDih/9K7eLxqzcGq6NRwvlNvyqUsRwxedWodgdu40H+0ZayunSRfRHs0OrfvGZY45J8lRyMfFbKY
kkqRZ4VUgHz20eai6PcSRoCT4pllOGY6MClR6jbTWgVGoC+XdpyROjlpNxBKhrDMmPwqIekn9RJy
pdBvx6wPViC4DXQM9YYwb0JkxlrlKXE22O4VpKiktzx9UMW0BAMzq/Eur6yifanMElWLO8TmeI2L
VFZHQL5aSRJdLi4ScBSQnXG73NVE6daXDR1P4+zmXaVcmxUczFeHRbl+rYVlpfRAFTzq34oFvVN2
iOU0GIPXITOv6QxDO/hu5SMzJwDkX7ChML7yzB259a5u5hJZJfUmG3fc02u0lsQbpa1X38yF8mq1
uE3U4XtoztY4tNUoUm5QxmjWR0QyfDJea7hzpZNPkTGLAvXPECqZC9O4iFba6ewVuEmhN2zLsoKI
hXV1F3/vhfJW4m8uhATrxvDFodPO4WArkapotQSeNvyMtkUrbVz2TU094V7PzpuceHuQdJtfsvqt
LeDtUVR1sXlPZCox1dlnGWmhjw53GPdBOAebSHnfcLaW5zYiDSE/va/N8LW4WG2U9MKXFa1s9P+g
TwiK0ZbF/BwOTSucu8lYSsU5ZL3K8CJJ7PWItKgo/d46UqIqZMTvhegfZ7a1OJrUhtWtw3tRPfa1
E5bfkz6zwh8jCfEYJMUgik993htwJbrV27i923nvO73/1aauT+YxocNs5qLXGAZ1+ZPNTjYfKrqL
0gHzqESTHoClXfsT2cbISd6rkog3qaHhIJs6KW9MmdbOaZ56pJmh0Ejcu2tUGeX4fJlGk4YjTY4T
HfHE6thRUuC+vbP0MlyeJYUHmWQWQsrBxxlGv+Cg9xnOkBct11JVOVVdnkCHu7c7Ht5uLpD6qO5w
HbeS5U/BSznHlQsMO0kiQiv9ph6gU0+FMOuDbJu28RBNaQpWNuJIb+vJbRA/zWOUUgKYTnYEfNUe
zX6M85Pbz8iT4AHYLsL1WHvIhNKI2w6HVTCYzcTIKM+/ZphXn4B3ZxeV5shXNp++DuxFzIfQNUO8
O3PMk+Z23F/TRIR43w71+DYk9OAuONdV9zFdzNsiHfQrJx2GgxxdbsSe/rLxoya9uAw6ginbUzzk
02trICnznEUbE3/sZP29iWr4LDMaoABXt/3QYla+hoNq3ADx0EtvGdN4Pmpm0dxa5pR+Ry7e3LG6
5XzLqREDUCz0z3HdKhd2yDqPY3QeLrRcHfFic8gW35BFs6rlddV/oZaPrjq+/Lz1wkrqdhCh9bzU
6H7/wHkxXQFjjVF9tC5+FUYQfHhZ3WnfGUFk5lnjmFcC/x5T1Y8ZaDde2yZ0yFVrsE6RTaXnJYy1
rEvTXJIMk4sTpYjBtO77UhYokCLN0qGlMb9DR5EDIZk1jFhaKpoz0QlMi0s717Ig5YDE3K6pLu0i
0YNU1cebNIzUZ0dU9jeoQ8lrEmfyCuWjfjdOKleZa4VHt9YE+qXcuNLGLnP8nr795GkibK9AbVRf
2dvYGQZMS18V1SiPccR9x1Hvs0R5/xxyHiKNekw/lsItjr3WuyfTFNNRh7r/TSu0+ClMTMs33Sw5
jsoS3scp2h171HImsVKbfJAuzW1p6CypiRIPAQq7ojnphZ38mCpFfeicLp4O2SDaV7Svkx2gbKQB
aMTKUHt1FrGyhFAs/abFB0n2EuysXMnqW6ef2u4gpFYUweCWOkJTkQwnbOLjS+pyFgvKqBO+ZoQD
wpDJuE4BM59N9vjrJZLoBuPZfFDLJj/KNCQ4HlL/Jbi7CE1kP47hJdpNGR1Yl6oHR87RDbDXzjnU
VHCfxigZf2h1H3F6Gxwm8npad23AG9Ef9DX19KOYiCViEp06wq8hIp95WkyrUbgcm6EvXnMFxPRj
6gwkfvMbR2edD/xM2DNfSkWU4YVQBkt+dmfETObZGScbRyHH78W1Hk2Hb2jK/PVHkugEQB1BL4J1
BqiYnBQZa5J+TRWq+mGZaQXjs+yL6Q4/VNaftRELySXynFq9pI+Wqd/nmRyC1Hfc0TGfInwWqfRs
lbuNtUWjZdwHE/HZxZ0QWgEtCcUoyP4iyGbFchcdCyAReuldQiAASqKeEw314BXwH/b3vJ3HoChD
aZ8nkQom0ZUQ4macI0a75YCP9aTNyfKxAj1ieyIzu49J6uJxJ8ZAi90WgSKSNC8VDNgvZux0FVkS
zIoCsk56DDMyasQll0Guf0xlbi7/Ms7wV50wRBUoHTrtBRuRCpHXf6GjACGZVRMl14X+blncD4g9
O9weB/q/fsko7/7+n/z5tarpC0Vx/5c//v2xKvjff66/88fP/Pobfz8nr23VoUz4pz91eqtuX4q3
7q8/9Msj8+z7qwte+pdf/nAo+6SfP8m3dr5/IxWhf38V0Vu1/uT/9B//4+39UR7n+u1vv70Sed2v
jxYlVfnb/k+XP/72mwGq448wkvXh939bX//ffvPjlx9//em3l67/22+a/gHkDjGTpsnY3kHK/dt/
oBPkX1T9g2Fbmgbsg+w/sT5BWbV9/P47Bp6ZNXKVf7UsgYWkqzAq/O03+4NBMIbl8neuxWLrWL/9
/p73hJTty+Iz+AeJKfzqLxfOiuwyTfZOHhQeByC6v9C70D9Io1GtK6lk8KCIrQiL8bKF2l6TPRCr
xO1phSK83OmL7FEHJv8pCakyF4hNxJuETeZzgy/uo6tGFIxwHmqL/Uyfs+tFlpO4rsq0udds+qTo
7RgRHVOjMUMvX6D4zNxIRVIfu7bU2s+xKt2eMBWaNIg4URhSkdbIu2uvz0Gmzj5zneraTJkEdZfg
sIjrSfWlVQJykocLgygLRMk5UdQEKhhj4sXoZD+C02pPrEaSEZ8hTl3CZPw0Ktg9tAhTkDTKObCy
pvDUohLR7dQqpbg1yO8KUQeUmrgpLSV7Ju/XLS6yvFetZxKL45eorxfQQ/2weKIptY+WZnQHd27d
qr2tbXMJ2jz8LDnN1o5Hw7TtTGSB+Ie/6DxEkKF41O9HSeD1bZMhFn1uWwvKp8+E6D4tWLzXppBO
d9ove9nkN+yahRnjES30u7KNnfieUbZEg0oHoKx/TAgF39D9ipV/CiVuYmxVGtEDnG/E4qbSGuVX
AOrVfJzpmIMFm8YfqnBUfQmytvrOYGf+2eczqck4L7E1HRAvWnfGzHmmCxl8eBanxOSIOEeeHegb
6R1mIAxWUBy1O/C1oULKRazQi41Kdf7scER8S8Gg15/y0IpbTmD9aDtgWKP6scEGc9Uqsx2I2bEu
hDEkn5icZRcjUhNOMjh/sRR30wGWDXvUPKKtR4QGgGo6UolHJUFgtQtQ1FcL9PtnwiXcMPXKsXA7
aPtIhcLGiwkV63PKH1sgyYX1KwfAN1Ss/gw3c1Y9UOltjdRqqd3Vz67oPZZz+lU1n29U4JKRppHb
h4lxrXPd41FRA7id03wZAe7pSGsZLeUarGuRn6bQcj5qYW/Jq2VK0/jKAsIdItjp5RBAYehbgDY0
eC9sEDflZVeN5pOFNctPlGUKqmrqTkOPOMArGngFB1Fb9c1cFPGtUhQd1qq1nSLJcb+lW0Ga8RQu
yjmMFZvIvVyfH2a0R+2BQU17ManV8CmK6/kOTYIJ2AMT9a3TNRL9dana/tRpZRYUsNmfVNSPF1qM
FANyFrfEoZsL5WRwPDU8A3Xug1aRE+vFfdxc1o1mfJo0u37BaW99Dbm0SHKwFQ5SKHPrypsFRycG
+JEye5yR9PrS1ElGCJwkixWPepvaP6FBp9ykYNu/WKEZP05zY9xSkRL9NkDO6PrLWYu7ovncyxGv
wQ86y+lqkQh7I7YLhUOfwt00+tyXTT+8sioYqBTCuWlsF4C4jrovQhk8Sa5PbxQZUpaT25aToyLL
bPCVHGIVE/U3qJTdqF3HHT6FB7dLB9Xvcze21tpHSbXlEE7tUhUMw7tSclRrR31At60AE4jToCs4
zN3QcE7rED515QwtTke3H7HrTTmql+KakNJG7WF4NxOSnlGdeuPYAubmhDPpo7GO7Eo39yebDx93
icgw2Ape5lkfO3McnwqE27PuG3gHyOQ16zgXJyQZilZ4UY2+lEa7Fuqo2soh/lxFeV9RdGvMc14M
N+rKJ7eXpfV1yY0qe3Q0qPdH9KQ45VyOSO3ZCrslObgENqm5V42ylB/beMK1mbZpBYUoG4sA9Rwl
Ttia1otsTLTWImvsC1KhjVNPoI1XVaL4FvPleqZLA2bk0yduIK+v9CHHNTaXk1/GOVmxVpFmR1q0
DLE0E+a8xgOdF7Npr7AzOPcxUTbBPCzWoU30FrE3kC3l5EpRXtjT2H3V9RHxV8s421P0RQbDmBfH
hPAsxxNdqZ6mws2fqIztu6hHhuyJSrgHrcKmpPeUxkVsG9SNuXInrXr0R+j0F2tP8DTTmLkU9Zig
Ip8n89swS6AvNN0CoOJLINyuuGjjAScJy7mCMmSZH7PWjAmGys3+gPFCx41Q5OittEk7waEhBY8O
kHs09DY9JVqsfjaz4n4hHAA/YyGvail+wrxVH+2aEg5jyKpcbFv90iVD7ymfU6u4JlnTPJE0871X
s6b9FkesxFeSs2jzA7tCV53pHWMhylKEvZ5l293TBEwg9bOKzfYrCH6nSoKyrEoqfbMwwjO1phH9
yBjaveD50JRna2Kue8NUt3SOoGaUMOAG0QJ95JKh3tfswWeUg2PASLqS4Na5PjFgz2d6OOio4ZpM
AgM9gYirzqzEfU5qILR+lEHnHHtiGRDlOXlNMfenVOtmTkE92sQIlrvfuMX8kYansRz0UgoahV2W
upc0NMlfpPR3AB+QoIKQJjZxbQzNKddBL5hyEUEzGlrqkeGRfipgUtCmy6z7vl1s0+8yN2o93Sin
75xSxhtGdfXLOCnQnCTNl2Oo4BI+LFCnHiayMSxfhnH/Mlj4yiMGMWwzXsoxd3ntAI/Et2EWjfZx
LjA3n8Ikma91eOQ3BcYpmwF5Qv/SVuKf82JEzJmWkvkvCyTwzM0//G8V2P+z6vmufisf+vbtrT+/
1P8PlNAmxeU/KaEruHZV9+cqev2FrYo2jA/r8QaPM61A+nOrM3yrog39g6a5LnxICCCg3Jz/KqMV
Vf2ASFBFd6GReGjgg/yjjsbD94Hi2nUosoXG5m2b/1Yh/SvBlFoJWCG4+dWsyeuDCfKr6bttOk0k
mLq8OpKtRUlhzhe96iz3cknEPSuSifBfmuqBG2h4FWS+euRjFQ8sHywqaSuWy6osv+Z5ORWesWIj
PNeQBBcQq1MBcbFiLAVDUX0Mu7aIfZdwy3OphmGFTN4iBAathHzEARA+0TfiWsWxlX8j9LC4qcq2
kkFpKJ4iMeIFkY0nycXSvQRsY/U5J8/zmRgu40HmDE89wueDpIg/N5Govii4W+Gp5rUpqXRJRhNh
OkXMTOiOOmP4JTGr8nVC+az8C1LgO73gv9zl6wcK+1J3+P44lLh4eH/9QGMXcwktJdRjZq4+LijK
rkzDyVO/yUbnUzV36g+2q/xgsap08EwIO/QpJJp7l2DJL3Pmjj+XJl8u8AvUKkX4GluPX/OhRRI6
BlVpgHGIc1O/yMYl+hcv/lcyw/trB5BgWNAXkZEi+f71tefKEuXNXCJDLqf6gHEsPJXaPB0IXHYO
TZqI4E83yj84xv2F8/ffn3B9QX+CqqPDiWN7zBmdMdpQUnFXkNqKeNjTpfEJrdixtU0cMZNzJSRr
bVze5Ave+Fy7asP5ixYOh/XMMWXjv+CI/mpf3l4XQOYV2YDnzNE5+/75dWltt4I00WOnUxh6C26/
KwXz9r/AQvzDZ4HmvzJ3Tcu0/3Kp1ErXdBAXuFQUs79pW7U9NDol/z//kPX1Yf5yRQKtZ+5iWDYD
offw0T9/yAhBEiN1sX7h9S68pDIUvEpqGF1TZ4VPsYyp2BLOF1+E1YonCigFqoAl0pcWENjPWJjh
IeEZMHZGlRtBklpQQBVF9oZso9O5OkP8tXKy4oOMFVzwRlwNF8LND7hTzhC35EdVn4r0kOZR/TDk
XflMSpF1BXygxSwf5oco0ajiGlTG0C+0ruz8Us3X2QNeOjWdlkud2LI9S+L/71e/adY/3bAO3fjS
J2Xy5x3r/Ve2LUvXPqgr5dO1TAtUC/vC71uWLj7AdmVxe4/gFpwL/uj8KJr5wSZenoYRFzJc0hW9
u7d+FM3+APnEpCVkQN5QTUv7d7YsTqa/XNDcKYBcbO4ZXgykai7sX+9OPRp0rSaKyMNIdGrq+tGY
lGGm3Vkq86llAO1BnrEPLlgPT8q0vKu7Mrkm6zR7zjlifZs0Z35V4rbLvIYkZFQ/WaNd4r++G941
g1XS+RlmAp/5xxcCXQOCgr47lga3MjWuSEjGwRw6B7gsQdqbdItt80S/6FKb26O0Qrj2pXudavKZ
mdFHSb/Gn50YYipKm4M2FI+6DGkZT63xVKBLOMQinfMg6vuC8CxlHuRJp20VP6ZMrn8QMTV1fmL0
efUwxWUOGI2hh4YOIXceqiInljZnOsy+Hc1YnUVzG5V24U9J239UTAQ5Hgt4oZ2ccBzwKTN6ip60
imr2USXnL/cR3MzJgZGVOvwwmgZ8BCHvAzJn+qulryuugm8L0yCumVpV4y6Y+1E9V7Ha3PRWqPBe
KYWHL9IgfPVgpbZ1SjLyc7y6jgSBky36HQ6AMvoUG+Z4JjAmzj1qfhvsIgSQgPwuB/EngVOPC/oH
eatPpTwBgmgVvxJOdGYSNT2x0LuIdCx8nLl64rk/SbNaPBsFPulNeLRHoXQX2lhFN1w6hzELUX7W
iBGUqnUvFSE5edJguWgcJl/MOMo0IYE2pvk2G8cYj1kwYpm8pjg5rH3+RgD6bbPHxmZCxonyAc1O
fUyGZflkr65voSRfcCHFZ3Dz6alNXFfx04LIuqCfDVH7DVM79QtIVLf4HItCczihFnEVBXbEWDBQ
GNXQf3xf5f+t1eyf1tW/9Lz/j3X6+nx/tMb/72hgs3L8acP7bx3s2yR6a5OXPy9m77+xLWaq8YFD
pQrnjFrMYdzBWrLV3xr/QHbIO6eEwR+TiD8WMxrctL0tGN70r2yd2vyPtcz4QMGuQbukLMB6Ivit
f6ONTdP8l6WMg4G+4u0Ni+dj/GE7fykB7LzDDi/pK9M3rqfTLKY095BzCPdyyek00pVdW4fTQE/q
LHu7Zybc5213mUaTk/lgckrLnzSrfbRlmXTomMZovHOhTkZYfiEVcPfJRjhXda+SaOux2ms5VDQt
Y8qtdjWCqabgej5mGkbNC3s26MXWcGyss1GSA+qTEEnOUpsISZFGEIXqkV7Yx/4wpfCfwD5WJW1W
FTVGB2+l9yAI6WfDjJVvi5JYptfIUeRr6MF8RiETfcvoj6eYYbR58GFjUOKSZUTTGuRnQpqFE9n1
BSacmMMETZ3FT0GDE0s5pm6L1nzqafyRo4qPOIkb/aijz7EOFoJVxnJNZs0XnPTzZ9fOtFsjNir1
0NM2vGuX3n2JYU0/V1Hv/KhDmjN+N5trq7BdpTYz+jLrOdR4yi+R2vQUfsY4FWcysdziahyyHMBA
xbIUSM5rzqWRl3P1gGHN6hHsIYE7ZPbidr5d285yEEPMxDI1pfNUVZ2uPphVjBqLEYC8YV7sAD/q
FUBNdBflcpU3EJzvQF6LnKhQ6fS4eTQidSx9IiO5G6fnMqI7d2xgUFEfDVMZPlWoJo3j6AJWoNUd
t7oXIdbWD03SIV9HUAUBpnEAH1llGPvAm4ynsTD7ryLpFfOg5ll/kk5TNz6NHOe1C6uKrWxMxu6E
6RG3pGCsYIBUMAvhOU7UXqdkcGN4s+SMS5I2LcBp2i05xmqLEM5SgpHy6eOyHJqdhRW+ZSe56CtF
+UHEH+7NaUySazXs4nulT7qfqmF87kmGB/7bIUP0czQQOEFTJ3kA7VsmfEAZsdG5Oum+sopHPbgK
+hetmjLVywyMAeDuTPNeGkOqeUNKhDEZUPlSe0MOjsAjJrkj+xg8zjMEFl34UyPLV63HZOo7zDKI
jbbM5VOTWyavTVWT4qjpFVkjeTksma+7on2LtSJ8DceivLOJzPieiCXNj11UTRi07aYcAmsIzYz/
JuM3igOt8QR6o/YUilDWHv5UnQb4VC4vBgi+u0E3JY27pp0WLxsqB8dNCzbAc2Iw316sJWl1pfWt
3nmJ0Igvi8xOpzeIeFd4uHDV5TnPovC1GFXDPtXkgpfXpiPZnpBv1N1DGWkGjHHMcQn+VC37CANf
uw8JhblRlaUPYTZn4kfTDNpyRPfMWb0bUuc5NSPrU2/17nNlr/Jjsmft5LICCoFdnL7lXUPOaOYV
uRYCsEmQkfouOM83+mSIpMy2cQT/OC6wJnFew5rQsSj54TTlnzEnwS/TNfKAP6dVHn2VGOaBluUp
youZFoMIkCex9E0JuCUw6gCbvBioJouUGjVn10mLz0Lj2Q7kgs1Pyzzq8d1AJLzFdUiQ6n2LpikM
yDi3MtI+UcSArWgId6Q47Q9RC3/5YKZIYn3YLUYU6EpecEM1nHG8MjHyxHPDIuo8vBWu5imuBFiG
khutQ43fSxwTWpIAGBCc8+5caHYBLrih4f0OyZnGto4XnBZO5qno2sPAafXQOtJqG74qwq6+FgbE
UhA0GGk9pSFoJ+jR5K+TKmdO+W9E8wPPmnXHeWhEf9W31/UUIXkE+UBwbDbXUx10lqHfc8HSQcVi
m7uEBhrxeEjmxsqDZOX4BTU3HMnX+tKPfmhIvSSc3CFxjYNlHd+FsYgvW2jKCwcrO7pPmmIglTZc
5LHkxHc2GuJAPGfOORgWUdMVZxS5ZXXdF3la0GcmyfhgsAcRN73gLD46YdFT54VF+S1xGi4KSRwW
urLGte87aIYLrX+MjEHes99xWU/J1yQRifTbrhROQEGfPJKXAppqAbdyFRaaSi5i5Jipv/oieo/V
VAjquVy23txopuP1StEzhFBzjpZ5RG1OcrNWPCWIidAt9fS2KNhMdfbFJOonUEpUY60kmM0bEppQ
DHgK8ysTIWC1eRUmQYuzPz4QihrXnsqA7sfkJqLx2OvTr44ZWqK8NLaZRmgV3NAeo0D1x9gX5a1c
VnXRyoW+NLusGGi3atnPdNLyW1Sf5mdNSZavxAy3r+hEaHLPAI1/qB2Jdd6MLuNpqlJ39nQimH/i
CopP02JXJN4vyzeGx/JMujWUoThk8keuMYFQAaKilfbUVOr9TGTvF8uEjAVapMpcBhiL/RxiIK0Q
NmnLfcZg7mem9MjmbZYBH8wPaJecGFY/Rhl6Z2hFAt1JcEDzhpagaxpjHNQhcgzqJQBKrhk5ZhZL
IzdN4oVyHHRulMF6BO0rMh/6FEyzPDT6Bm4ZNT0HmnYsvMHMxDnOm/i1m4gBZ/BQ64Rsg8RwPkU6
AlS/g66n33Z9j4tciTAR4sBPy8JV2eOHRH/JXAFgwZuWXpUk9UbF9HFZCnOqPQZE0rmJXHDRN1ak
DMCTWEDD8tGCs0/VjuWFayDD0nEhM6UVELyxuauXs4IM8VM7o6j3bRyhRUAWExlMNDprlPONk1+X
Pfprz15S9RW12MhkeZ6j5qbKw1wJWIFpRE05w8Rg5jihr785Lz75Mvr3KFfS0dfFXHQ0qyzgPwGQ
/zAMlqkX4WUnZxl/gQWukG8PSDh97CEfVsSDorLBpzxC8PIsVnnSCUwQn7dur2H5j5duCL9JA6DQ
QTBrMy4qMg5tdGNuPhiAm5vcbYhDMc1BvDUZyxjxWjr6ntlKFeY/A63RFc/iEA154yZ9yGzcnQRa
bRaI9tjrBbFiSRYxUwuBkbuXsZupi3koqC1oLC60dvNjPNbSvo4yotF9mNCcp7TByKPvFbkOboCf
QfA1kSwE884IeaFaLMPxYgo5/k3AziNkh3LqZX4VZcOcfbRRlix+SzmtnABz9+IqrOeh8TGcLfZF
3iiNdWwIvcoxRC8rOGyxgNp1YtGSU9TYlMJcyOb02RnS0gE7CcoICabWNPZXd1TVZ3oATLIKR4Y/
haQleyqxtc+sEoCeaZ2CmPaQaLdJ0A/gdI5OM9j9RZm32XzJZ55JeLoDZ30L2Ft/l7LwkCfCuf1N
oYw+O1Nof2NgJOyj6iAdPpJc02knHUXZTGZxUuKVRm+x+BixI+z5i50wg0JycVs7BIQcZqlyFsQj
GUU3Cm8s921FV2cPZYqNdrmGqcGagDJtJQFyqauw4f1IHwfnrrclt7mKBa46GJQdDdUafQT2d62R
BzrP4meji4wK3k1K6m+MXPrBkhpgsgoWVxgQ6DLl1CBDn58oEAyaayYeLQ9VKatezb752cCKwv/V
jeaxMqimj3KG2OW342h0sC7VyTrUdpLe1+0c/2RSCxYzRzBXeO5kzNd9HTIm7iipsaWUNhDAqu0Q
q3SNBaC0dennXqlxxEfckpz5RVFrG+GuFWXif3N3JsuRG2m2fpV6Acgww7G5CwwxkEFmcEwyNzAm
B8yAY3bg6e8XqurqlG5XlVX3pu1qkSaTlGIkAoD/wznfAafZozVvHAj/wdyVena2pouDFlpzrihv
16m9tpcK1eaaJSt7gkUrmoO/tNJjKlNsdjBPU9lAD+uZCbaV6MzrEvl+xcVDABTPkzeTLYw6WIs0
nW/hAnMpndhuN5GFJf+zKtKnLktQQ/clqzS5NlOYLgPaDgY+C+qewV/eZ22rqKKHrP2EEVn5MKyb
rvgpKxh5fdRBO+dMHlDlR5vLxHoLu9abxcSMdCSrKGjncVKk9jqeNOYdbQdQ18hzUhMRUaMsLYnX
1SILnhw4z/smeOcnV1szFv2t19eq+O45i5qSsOnxwsmwp/i3Hyk9C0SYaS/rcftvzA/+4VTg16HA
//mnU4b/hfODC+b5H2/vIlJG3nvmoe9/uf+U08+Kv2m//jJmn38JWTq3v84VLv+nv81IWdDpDkmw
FsILwZTg7zNS1nM4bZHAsfZzHUFw3N/HCs5vlkeAIXNVFm3IHcV/jhW0i6aOl6FFehgRXjp4t39n
rsAU9I+JVewZXRSa/PTLXyYZSpfdwy9D/1kAfNWUT7bWqpiz+elaUvNPOUb8r1YfpiwYVknF30La
6oKV12lCR2Kar9LVmIsa7pKmlLo+6EhHt3ilJDxtRxQ/DVA4v66A/NVUQ3sEf97ZTvPuzZ2m9CEr
NQ0EO7WIx/RfTRsKjSrLgz5BTchyT+pItBEDhDlKE549I2vdcGPSh2gOsuLJxpNIyLVPZlIA28f8
ruHFtALwLdXT4HEgEfqhS2ybSYqax5rVpu1WOsTsSLkyMn7I6ku2pLu57wQiqVcu+iiu29ItUUTg
M/pIeg9W4dy2jFP0Ai0FZoeKneXm9VetVdChEGC0QXwVS7vGzTrocCT7LnnKrbx5d+DmTAeMUoDS
VipNg3fFWD0ijmIardm4/1HWaw3H+La6qAUMc48bAj2FWiVntxqRXEB0Wx7YJuH6HUff69CeL933
Dt+ZRBladDoLMN3h19Fq0nhM8PcRh4qVdg/oARatOSoJWGnxl5elMb2SIorgYXT9efVD2G1tRLPZ
83M8yoavVS+3bwxbStTzpZ3eK3Z89mHk1f/laUKjeyvzWR07uSGs0hIyWHb+SjRJuHGgjoENzlWx
8Okdc5cPWsUVYUTxgJIIcZvuavqjLErnR04SlwyKchTPzkzu2d5sC+u5TYbhvSTJeAx0D0nlhk/8
0+rT+Xm21Cq4M5JtQLnpmndZa9sf3jR3RoD1AheJ8kF+BfivDPKtpbUWMQdrz3E+YZsOjNkw3Lts
ZHCChIUVMVpytNWSIjUn/PimHCqd4hKluR/VLeOveE6EvqOclxYuEkf7gbRqvdUZZGzJ3pBN1hzc
XqYr5e1YXPVWyrYsn/VVH28Eyk7OtWlL2cNWE/ntJNrPfTB7S476J2nUIO4SQNEKZ2GJYupEdurY
lIwcaie57RHuJfGs2/wKP2TNn5ve760drtISljAxcrYeyMRfnR8Qtvhz+kDg87gtuRmvN4Sn80nP
kK4eE1Q9+k6anTbxibupjKHutR6+g9Jsr6TAcBQWs2thPyg1qB1uwoL8RmvIrX+xGlyOD5vV5E6Y
uJONBAVq5BKhK6n0pxk1yxbOjZklPyrTz+vnCT/Ocot835XX1NWF89LgQqNmXtDMmoGcOun/hJsl
i/vqIujaKZ830D2jbsVIaZFJt9eVWpZbSTk5X0uMhjCdL402F4yNAm+CSSxWzJm76A92Z83c1kVR
QEgukv4bAKOcH4NHDVwnvA7ntaLCTeOp7owhwvLp/qyhGMFUtzZEY2RuZWYAnr56RiHrLqHmY9Un
hQuP8tbXqzitLqSAgvIGsyAbhPFoNMP4ac+Yom8Wr0SeiELVtmlxWqV9I6VHUCrxmhl3fZJZ09sK
Ou8hKXJYz7x3WR7QGcj8xugYXcbu3NXDvd645UKDKew7vL54gZB3zndYUMyK7z3jpQRvdoGYPzoI
fhJ3Wb5Scxt3rDZ4mvOqQAmWW3ylAbK8dgpwUphMddqifnCKPL/PYb0r6h/GHIyEBE58zI24QzEt
bsmOZsK5K4d1eIemOb3YZSbfmdbo0w6i+fKTBvtSC49LD/sJfkumXjvTGkgqU0NdHCyAwwMoKYt4
0snN+STpSChI3C95Ndz5DVDQAFF0iZwaETp105pzsbRJh/qQJgbCZRtowzfugcHe55NN7Vp2dn2T
mf6aRyQYb17IgMprIn+q2m+jcPyyRHHS+euXCSei3DP2FCpECq3IiRFVzaCtzYXczzPc5ZJNThNw
Pe3klrVc+YRZrOlj5ZLWygxHd88kSNMoNZWycjRbGvO+NMvzl7GbrVfY1LgjG9eQr7ZbuE68gCyi
XHUrNBednsmTs7ljBVerdsGoMlizww29sR8RudM8Gx2MudiYM2aQk5kvr01aeA8aNd4QZdRm640h
0/I2l3XyRVQykqsGesgjBd+w7BGeDMvBtS5JiYnIUnIvgWSinPSaKcrVpPqA+g6A/eoZwFhtA3cX
bMC53VsdonIW9pePWla41oD4j/m6s8Esc3M0PreSQ8RGg2lTVnNMi1pV8VyL9Y5whfW1G3hRx1lZ
UHX6Y8soMbc1Pb0SFjTloK8HZr+pBVKcQILJe1IWDpcQZtrMahNVcQYr0LQOLQgdjmfF+yxIIFDi
fweLzK9aqyMw00cvQFhAHk9j5oOL72nrXXQpSnZRLvW5iWqKdyO058GVQHYqb6+gRHjRWEjxaLYl
39+0rP59haqVHUiRFz9JJWDvuODTvXQhW3seTNRC4YoX62mWmwWba4Euzj2hA/5zhiESMl+3YOBq
/KSicbTd4o3qtUJZTQIWph5OZJOeBBYX/c4EefERFW32spWd/4Hpa2kuJUDpYiNO+RAOmU1j6Pk1
WhQT6mPh9nyeskL9f9Jh8usButRyZlzk1pQNYtm475kzBwOZyk0MnEFzHgTPzBLpjZFtgZZKaK+D
YrZ2YsSa1mFfG9pnmQ5uuwOoWti7dNTkcWMwQvvG7NMNBRail9kv2m+TKp0aM8NAm1qg0v9mphUO
s4LjOo/RGk9n0sK6ca+kxdBYjRRXiOtTePJmXtV6WMKkvu/HNuliK8N2F5SaUXfRNDd6zmDP4j8n
AVOwi8GrWmJOltQppVJZsktZ1Z7Apwp5GCDrW9HicqH3W8r85XbLtfV17i1mYATwbF9W72Fjtocc
qLhDJHl9GpRw1eXe205ub8kPR+Xa95LUzsd0TSWe7nHxf0pAdPjwzGr9rHWPzfnGjfmaKDanuwUA
2alPpoER1Yp1kRFtnR/IZNjerB6bNWRFTMhEUloa96jQCzK9ViaAk+Hx/azm4N1WCMOnMFe8TMKl
IhWBdQ84Ukt1o8mupEuudNxqrE3IxkTNv+UfAJNZSW35UD8MfQUSmz3XB6Nav4z02athd8M6/dGx
ZKsAcfTN05Q162cLt/fM/oTMILHp/mPv+eVVtyzTG+VrwveHJfKdU7m/g+2pgKi0BqO0opfFc+7k
xpfZr9uD33bbYUFPyicmNOLHDDrqftKMpg+MtgLMvmY0L/YwttRlQ+r/7Ko5/b4CXnhjXODz7U9D
81OyLanCqVz902i51FcJu6jLRqMXrxfA8Y3yJsMOmU5W2L4sxpp4NaoNI5hu4uvEWSBOiwd/NljT
QnURUuILZ7H25E+36xZIXqVECzz2k3xMNbUcIKkqON2sI89EUl5G3iYJDoiCNv9hbSoHo/KwrUeD
Vz7SIVEu33mn6Wg3FN413sseKTEAeMCeK2uY27iwK6eP5eVugdQv2E8yOiljr+4Zm6H2cpZdv8rx
UwII/2FrxQAQe2mTIl7YpBQsOEfte6Lq5Z3NoP5Y8MaQYTay+QlyivyntSj7EWp+gf/dH110dgyi
KRYqlE307oOWhMkIWyp2nJHNVilx4gQJabLtQSIE9gNzWVOWTUZfIqHXLnhsmnam7hCgUCNsHvV0
2KP15V3f2rIgxtgmyYr6WHtMoLpgBdBsecVvSZ67vNAq5OXZqkUCTikMCxagVpyO3WrfkE3boOj2
2VQFHXAvykvcrt9dwx6MwMJJkAcCwh4MfShvJqvThsOdPMT2U6nZ9eNkod6NEB+gjSxWn5NFg2L2
NnKX4DSyFIePHGf9h9IYtgRzJomXKHEaQpPEkgjIRueHxvmirBe+Z3nGc+689iQ4pOE09cutpvnV
SzJihWSK6pMZRRhe9pyxRRA7b9OyDQcL4uiIDszewqYkZnTTi8TmIxl6EUrmgemOx2U6JJg2nDhB
jYYRo3GwZpBbYQ6cjbpsI6FsGkiMC3B268q4LOnY22U7Wy31Gs1JR2M5mPXAbTRWpjwInbgdhnKj
PjIZa0jUsbGb+jtSvFCEmOwr+GqyFHk/yJJa7gdypo3AMEaxKwobG4/jjliLp3RltyNsdjcgarep
v0WkN6DwRmd/46mC/KAiFUYbdkoD61A7vMqikSGaYpmvjHw3NXjlQu8ShhFjqMdMgjspdx8qq6iQ
r2spLakHOiw9tFbLMYUhB043JuYZRO9WJmz929aQEYHTbnOEHC6aMG0IKYmLeb3sBmFAUYtvkCgi
h5PFYvummmZPMTM8shNryyuWGQI5QSVZzNulgUe7kkQPRnPqOLf+VlsCB++i3aua0nY/EGCBK4bV
mn8D5GZVIbEP/NHKxfc/ip5FVth5l36Yja1MdpJuo8KN7Q7rFZSZLj9U9jg/dVWJHQI3EGkOrY/T
6srMdD990sE96bHMy6UL3LWqKGAzNuLBWhnoFnheWNhswyq6yEMZVaLp5xhinpj77R5rtciIoZtz
4pFmUVB2WhX3r21lOJyAbzKypyXsEqz1CdOBHra6Ec7AfsW+JhQWRjo8D7qeuiolc2evyI6ml6Xe
IeVgbm8TUmeKwyZSWd+w9c3zA+d/nvJ8j4gaUWnjiJY6QTXhkKyeC2Ds8m9HpZpsJ4ycr9l0tGE8
U2Yvl6WF35kfeCKk3AHzaerbNAXMgGwIde2tyixOSqMC2rgvHOwbBzm7mRHzAct2VxLZiamYvTv8
88kZ+7hEGQBtkwbxC7T7Zuy9y/EesVv3rauMj7YFkOgd8Y3VQVuRPJMTEKu2TtYcm9hkj76z2lOU
4hnJY23D+L6zl7lpwtnk7r8bZvTf4BjKxNlJ8mGMSPP1pN3bepJ4U4Tre2SGZHY9BAdrGpbjolpv
+bZKRue3uHim+trgHVHdkV/S54+J11UyHPNkXl5nh9UgIgf2W979vNFsnnyrctj+LuWgdvPKK36V
c19cLdzVlwwPLAs7y2eV8jghuTMY+QvIhcE2dfg2OlrcnjadyUnMDcWeWBX8+cN6ZcV8KsfOIOuj
s7YW3qKdCkyJriyirnbH7GAWtjRiUMzEf/jVlnU43HI2jyQr+8XPUmJlFLBAuitJyo2ImPm1Klq5
xGw882ZEnGsN68iJSn7wflxTa403lC1y71o1XaZgSM80ClqEEZps3/CN2bkOt3LBoBeZG1kV8TAO
l4CXTrnymJf1NBw54CfuNAcT5X1n2VlxP3kNNhWLLJJ6T2hvZ+zYeEyKQB22DcTjzCknt8Wl3Fu+
sk6aUNMa4TR2cW0TurgGs2n194VbFW/QVglgloMkcIC8KkrffoDhFGCKMXPIPdVwK9zGw0af1jWp
e9X0Q4xGv9/UMIu9yRPlxljK2EE2fGICexqHkhDzlw6nw14fcgNAaZCQtGNjk6o6vhnW4I8YyH3F
CMAY9YDxY7PGsEopNfvSa0RITo9go0Ho4ZnxAFtdp1LukdFbC5GhLdw0XIeifhUKGjypMf54m2Nq
W3caje5Lzh7p2Z+bVSLe4K4lDRUog5Hb5U88/Bteu0KgIkZB6XBEzOSGIEfN+6A0uc68LZkhcpzX
9LIqmyoSgPpqlZFZ+/6PSsO9BCnFpVoxKLY4Sgp3ADLhtcMHD7/WR77Xd+vVPA/G+r3P6Q+OK9TW
Z2w0LBuk2/d0jalQlKJQBSe8TgXLj+KGh6npG66vGpfbSk7w3faEDwwUUq1O52yFuG1TGElanVcq
IGmYvm2fTIbqD/BipgWug1akj3XCxqw89zC22KSSWDBracRip5REm9Ry3Onu5DCrRQY6yAdErggJ
HAZKbuxgPFreJ7AfF3uf7ZA8jhgEssHeSfKONrKZYGs8Gm3tdLEAJzhFnYu4J0oF8yK5g5umJ2sw
2FMHmmjITGlrOxuVq2CtnM35bu5zbeIE8Cv3UHlWAi64a10w/7yvt9guaeDAN0AOdfYXUJ7o92Dn
NuNtJj9uvq9SIg0PxG06Nl+2m3r3Tcl68HMAcUqF2lcTXeX1kntOu2cwgA0Aw2nqcPLQIGe8Lkq5
QE7J/GxebnTZ09n1lqfPbH1aWDsYSrw6JelnWUyzLMiLqlfw5UW/Jj9G0y2nxxJFA8NLwkXpEoKp
dRmMofUaxgKNUcNSFZMzNPVHJ93ITtpIDsw+4OcusMB4eSv3wZM+xTfZOTk5PASw5Ijpc3RJ31Ju
jfaeAynBrlr3hQSBgbaMjV7VXbFhXZ/633n8s7AIwQvE5N3qGNeYhHkIYmzN3rBuD50bdaY2OaSD
9PXxAv7vML0jwYvGTOHjXlRWfepr0n3KluUp6B8mPfnSob6F7kl5mHcunOqFZlHuU4Le0e6TK6cd
4Z02DTjj0Tt5BPMYV/iTFeh/GED4Ugw7JxbHaoTaCysnzRQTNHWyQR/OW0yT68OgibwOoPIv4xU+
R7gugNgyatiuFFRFHVKaCBdTadKWGcCQpM80ifGQ3r34iC8+tKJyfGZJpfYgoe5cAnCJ9Y5XJkxb
yG46xwap2uw8m/yfiEEn04oxUQoZvlvQoi3tmMcMNJVzbszWTJE9oRUK+vTCXikRL32g51LPw+az
B8wrgaN91vCM8l5B9sijneRfBlNQ/gheRrp73SPhCJlgDmbE9gJh0IhP9r2zRpabTMvQqolkNIy4
WJf+pW0syR+4ms37YhnVHBmgNd9p09Jd7lXlfUnIOuZNgZF4G90Ob/kFsDWxDpyjccTiwCD9slsx
5qUQkS5FuluGEdUgdzPduLIMEEFoYbwfLP2wwHip2X/O3oTesNPn8g66/XhJlPK4zWZ9k4eS+/8+
aTwxxCsj9nubBgVucVVkn4S0+feMQ7g6MxiQh9FfJ4aBJKmVXJLBOWso8Ro+3MXrQvxhAjFF1kW+
kz1YlsBtYN4EldYu32tHd+kxpL3d+B5SoosYgwKTLD0qUcK46BqXjNFfBAUdLlhegpsFTN2LNy33
F1Bmuqy/Lubfz9lK8yhhSBStHS+Kk5Y4HN95Xyf06AyiOcpyAPlBDf7nFcQ7kKyuTZn2L9q6PCas
XrKjX5GYyxoqV8DnDPLfQhsO8I3yNaznY2EXn/RRucPVbcWpLotFixvyEQAYCxdwZiM1dQQDJIhh
8qv8y2l0l73x2LCucaTDfMW2kD3eFouhXyxnusc7BadZEeW229mxxpTEiOEQadlVP6UtJfLIAAlp
Dikcg16COeh4N+ooMbHQpmk16yiXcn3c+bVAOeLzWrIJa0yp9NmFNeVlQsM6yBU9LSdUJQYfNL3u
Q7JY+rMYE3/b1ZuV3Vm93nEXFRvglopJ00fJy51xyCJGyRxnph1njGHrV72U3buvOvVk8CSxN0+M
4VZOtdmFnttqd9WWIhfEmbuicxtGtl5EwCaPvW0kBLWniBVCNuo08ySgaPktJaG4k6qd7AitHr8z
GQe/Q6+mG95hc2uXoEVkQC9+p1KN+AvLxcRmL3InBJNhVKjID4PRXeuSOONiqo/0fuYDnZt3laSU
yPGA+FhFeiJr7AGKvVxgzoWBBthtNje0OoQDr4QQjl9FBwos0FHifXj2Vpf3CMpGPzL1ywCYMQyL
ICHa6R7aha9du15jwUB0lBd09li8QD/Q7xb6r3FvI4XITwOf70Sgj+8FCBK3Z5u1kww56mBGqbmR
X7ZsUVHBDKfKGDS9V4HlGdk9YsT2zbWcDgy+3g3Pnd+mUBlk1b7/vpL+t8T9/38u551/upwPOWbf
/nKfv/9B3n/5PX9dw2vC/A2/ooneE5eQy86dbftf5f2a8H6DTuM6GDJZtV88BH+D1GCu5Td4lm6g
7vM94bC7/5tTyfnNxuyHth+DLf+JLf69JfwftP0O8gDTAVVqWSBxECA6f9L2a/U2YUP3yx09vWFy
Os5jTPZwf6WNNSG3eMsR+GWVecvaXcQae5KowpsXWMxwfpb9IP9V7vbvS///dALyibBn4Wsgcs/D
c4z54Y+iABcN2ZBdZp88DRMsHAAVjprJB1hT49qExJb1lQpV32OVFe4Kq0C1w7VAPhhPjJpOGwjJ
s5N0aEw3y3ph/+LsUTTXuy03ECI3gL4YtaFMrSGcjGDZduRY6EG/6fedM74n5sD+nqHsiZW1uEkw
BN+2zGyvfIfNGjEZNTK3Pu/Pw6S0e0gTza1Ze861P8kxSAx50c36rvllKdvd1+WUXBOA3uA2cL2w
narrdhmH/aJvLYySetovlv1ej0nFuLX8wQexDhqJCx8zlHKYItrGCMqGXYMq1q6qa+Wn9nPFWb3L
rVq9lQaAO5XhNRUjgGvr3dPKV7fQb5dMPiE18OhHDfidTX5TklP8IgrZQ7ozsrs0oWOGZsswdTCc
U6+nVqAbHZqxoR9utg7KDs4ntYPFPzw1C5ti1gXDEXKsg4fCsI7+uqkgR2WF/NKk7DBK6xvyJ/td
jHMeO5B8p2At3utOoJBcWeJ/SyZtuVuMQuP6seDZmCmun6wKU0pUIo8QI5UmTbkzTMR+ub39Vi1d
Xl05nnECXZAnTBmNED/xieSawzBreqjNz9LRXxD6s52+9Np1xnhQc+uf2tpfMav4Qmb9o+2yMQbl
yCKkGPUDW0Od6qDFLqAP7mGdRBMpt3r3RVJQdFIF++1ylKtCBDc74w0+KHwIDqfdjO+EfdZyrRd+
9mTmWFvIMtSiYqvGC8Q0zFrrZ+Enu0EZ+jEDlhbhZIBTYpnVI2pXJpdZd8qIpz5Qmn4UdYp6bZlt
fAdavzc1jCzIVz6NQh5Ij3wph82A/peMB4nSLwDqMB6S0nlIOdxY8ncHT9OhnHiiDqvF+8ZMASOq
JkR3JKpbj5lA3CdTbzKDY9WI0Vw/A01bQZaIxGc05drnNEnXw7pN/pPB3vfod5o4bUxU84DUw/wq
yXXjW+uW6pxbY8OCYPXkNfpC99zgQDg1bGovd3K/2IjwSscJCR7Sqgh3Iu4Ef1iya8ZzIspNsQDP
kCkn5bS+MXIo79BU7jXYkcyiS+qhGxwLlhGz5XaTa9ef0YS3s7uQ+1W72mWiTkrZFmAz8FWgbJ39
WiY7ZdzpraO2Q08cR7vzHMXH4SSnIZtE+W1JdspJy5dma4+Iwh+x38CPnlOyBhI0a+tYJcjFlyHc
LsA4heTwyrIX534tNkBZRHTuUCoyi9C6Xoagit4qzFZvOdaTM7ySCk41uRmMRzw7I7EIZQRrdu1T
z7zpzheT/qjNaXMD2gn+B0Oq7kNrLypME8eIhp07YK+ATFiX2c3I3iXolIL9vgxJDCqwPSZJjlGi
Gre9hcFhCh0FfU74xfZ9rXmwsOMPT2vu+nvhA7M02N/Cy/S+SuyZ1CYgR1/bZu4eMhQEaKzn2r1e
eokcaJPGcusXc7afkYexhbPljEQfDG2jE0qqEDmEzsqN1pv9gqvGVeU95XrNO43b9VwrZ3zOSjQ2
FNKEEe0mRyuOuuMl5TMtjCseC8uoxV4ZgnAWbCNOLz8JOVLICVmOJres5ElrgFLNjx4LN8Z6dukl
G+ncyEb3Q3LLR/fZY+rAkK45wSK2v5V50pyFs/TsodMCWHtpGy8rNCEU5/ZCidxP7+glJjbTnnUs
LPjHS4GdyzbGed9KX1p4HYslKpSzxMU0gF1DxHq0EI7uy2a6OAgG1eJcStQVHswNxFE7GY9V0qKu
7mb0CgGdloPislfqnDrpD0slfhP2q9h4TzTJqSu96omOiKhgZiemRX1bFO+r5zzkPdmCIEqFOjcE
DJy5ZdTZGzP/BPAdkWvXZFofD4M0HtlhGo9Yf9TZF5VzXEBRhN3MC0NHbQa0opweMtEvBwf+5kNK
CMKD6WpnnveFiMOEIAabjD8MCzpZ1o5HzjwDmDjlnRsuRVUd8hpVLAKO9M1pJ4j0/cwNPm/1PTFZ
c0TZStxuUXni5BMfLynm2bGXs3zsUe0SbW1YU1gjzh0fcq2zw9FY0x2MWraxUze6cOpagWPF6m15
42W2+13yHsI6MrXFzcwlRlFfpUxxPGd47MY6JREYMfo9f9ftlz6rw7whQRj1bHln4WlmpqGbU+gv
vXvXMHcmEo5OEOBN14g4RQf2DZioB3TTtvaGq1mAKgjDuteQoplwap8c5kTpwVlbXgMMtR7r1Tsp
e7Z23IT6cc0F+4JtrhEnGQnPy7y0c6gt0/S4shQ7p0W/3TVza7FotPR9TeTnqTak9jxIAj811Owa
/gKe4MS5MpZtiVN4668VXjaCyVvrFY4q5rSp8A9toqFgKLPmcUC9/Zp2unuToe86rzTltwVy9Z2b
2tOe1zJDBoPnLhUCfw7HRh6YnjWboc1nD1ZjuiH43OKtlRcvPX6e+ymjEoMF18fp1ifXWynGB0DS
IDzcSddp0YH2HC/L9JVY0mkJ/cxjVmgIW776bL1PoL4edVBbb7k9cR8qj9TsZhJviNI56rTiMtMo
KQ2jxB66nSKI+bDilnpyDcxn/KemS4vHdBko2Vp/LzZlIMeoaufKyTT2HImVhIDVGTGu7ij6yB02
niaBQuWKUOUGgyiRxB8krKZRObpxB79txwwxOfebLXYLfiFmnFZz50NHudFNz/zISiRPqD95Bk1y
u05LhpiJiR9z1HXMtkPBcQXbdSoika76gWlvRTdmMCGHK3ylEBO+/v6CoJucTkjWEjhei8AD5Ce3
EpGURQWn86QR9J4fV0PL0G9qSNsTHDtugJMRYcq2gPy40dvKfOzHWkTDnJuP1TTY9JlcWeVHfoER
6iHpqvEjnxl0hy6C0T1fDm4RVt85JGJ0XlQiIGEOM7vOo/wdNo7vgRtejYnaD3VCVceIVZ1/P5Y7
c6jYzQ6d/8UU1ieDXQwfzaD7KNlh7BuPZaFzbQ1i2IDu9QQ1RzR+M717NyasfIeqULs6TddzP4wi
kuz5X8AAiVCf0+Sc1W7tXwRV/smxRvlqtdtwk+BlGUNsV+r8+z+k0uCGhM3FrxD4LPyOyyJfM9YC
M3RflKbMoh3+AC2rybOHBQROu5LIW526/HKJDTkqdn+Q19zaPoo6VWkMmVidscXJV1Gu8mUARU/p
5RWbwZjK5V+5s3xdt1k/M01P91J1/HBGZB0rpw5N61BwDj3Uc71c9y3Y4tjWeTGl68Q/FfaUnv0C
cMfvlz/1Z/+b7XSPv2iw/yswDH3bL8wSBNLGBUnkwPfEIK3b4k8kmo3lDd4gIA6UOQaCHWEdexdS
f2bI5dxMc76HzOufWlJLOYL05DtKWP0Opdr210/yb7Xe/xNs7P9CQbwLmuMfC+Lj9+nto+1/1b1f
fsPfGm7PQd5u+64BfBXL+gXl8R8Nt2/+ptM20+rylV0AIPyr/2i5fwOGZF2wsBh7bWqwv3fcmvMb
wm+gTcyG3UuX/m+46Y0/sqyci5pL51P53DNYijznTzeNRvWelcxo4o1N6uTBfUVu0ddfDYTXCvY0
ZdhUEQj7XHknAbPSwEM1qvZ4kdSqziQDo491YJm/XL7/4l6+MIx+abr5VOj6LcvAoWFfKFuXT/2L
Er9qFUl+vubHk44Uhekc8jamVTEo6wmuDm7lf/7zLjaCP/5AoesWDoTLlcB3bF6erV9+YLLZxaxb
hhuzZxtYi7mNU98idXETVB6lxCtOkiWT1AaZMDGWE0LrtGy0h4HUAD3CpD2D60y7Crvjyv6sThma
4m12Bkhe+qDdGXR93ztwSH2M30qUgQX05XLQ2eaLVFuRBumcbd8RLDo/tMlT6R55M6u2mYKqeGgG
fzPi2iRMJihaNFgUrQwt4oGXvYFoF3bAnggGpNXS73NxZXWXb5PyClGXs5Fnmwx4K0L8PhuRY8bs
7NGvpXvNXQsnqrSpsncVtrQdQhQOl1Za7hVg8GbZ550D0ElNTfE9dWoLIogNSiVqCjxF7AuX6bWz
XQ2N0tBlO5kUOBBIKa2QeUqmpRFC7b7Gg6b8InD9ZBxRKKTdGGQGqnyU120z7kAOuE5Ipu32LpKL
INwH7OVflal0JA0X4ygkVwM6EVQX67fBEpOMXXPl8jJqlnRsGlEdAa+9+mJgJk2SXDBmFuGkaQ5s
Nr1ynqatw9GsWuESmdyhVUXXZlDc6LK4NTTKzn9xN/3RR8IzJXQB6QLMIAgNIE881L/eTBoSbKC0
q8XW1hqOrl75ty7RTjIALG9rYVIpeRy1wqcCxvhK/McM+PpffIb/94Y2DGHY2Gx4qNGH/on3M5ip
FJXhGnHbex3Jfvk4VJRAwiyuNq8B2CLRqJEPrnQKY4UHZ9j980fKsP74SEE0sm1xGRc64Kttw/nT
J0CXovXTVrLRzxfrcSq74VxkwxKtkOlO0/x/STuz3riRLG3/lcbcs8ElyCCBme8iycxUarN2LzeE
LMvc952//nuo6pmWKHVq3FNAGTZcpSCDsZ5z3uftcpIRQb7ztchxZz+yz5UBTIBEJo2fahh4IQGj
vwRbSK3+BQJ7/UjLBqnzRI4utMUt9+2HkWzv0aTGGluin16gGui+OKZV3x9/c0Krr9cSUy6tICOC
sgQTzloUUK8/P6cJ6vK7SAPUM+ZnU5Sn29Sfje3xVl5o3a/WSJoxrBeMtw6P0FHl0v+vlqwqpv6X
Gj7NK4vEvnJ6G7RD3YpnDd1+N9vi0pmcbyzNwoMl2yA3T8JPVunVGHv3BKsXpZALvgN0CY/D028p
8tIjNt27cQQLlQuROwTkpGLgeF+Ov/pqfr1rd7Vn+TgXccRdRDthN5xi7qOcxpX4UYUVuIi2rCgh
ioPp15RbUehmajFdHW9/tTu9tK8vCRjHMjSDif6255VcicuA0nCPQR3sfJH5VISb3ZUcm/RUTob1
83h72ruTHZ/aEAjWTKRzS2T+bYNRoWS+PpMrgsGSbBU7lF6jlvp9iAO0q1NYdzDTxLnuS6W/xM1q
fJ6sTN6aaQAN5fijvB/bMDnJTekmhxJefzWDCjL+1FmamudjcEoBoK7fCLzur4+3srzPamgzQ+F4
SrpXI0nx9n0Hu9CMouw1LxZqfEfudT7kySjvzHCp+y8Y4fC+0z9DC3J+NgUHKi5voNqI9LzIA19N
qE5xpoSyP1wZSe1vYswaEVBRmXr83ZbB+fbdhIrkjZmLvoRz4epoUxTEbvic8HVlQ7Q8G6t9gdaB
K32cfj/e1PtxKlQLKN2yEaFmkatDDdJdzlgoMb15KfRA/1A84L4IlqJEZl9gZXh+vL2PXo00kOC2
xg6o66vPRnLXzPMeSEkRFRU17krKqXKIvW7Mwk+a0lbvxrLMogfITqgvB2ux2l1CifZMTQhZt1VD
yUyg5QQiSUEXPw3qOno05HpCETjy9Z74myAiqTZF7oErKKdzKrPVFsxRNV4NCBi6bVK2KtXDEbqX
DcWd7Ml/1DM8LSdra7F0M8giSWN1IgBcIijYivVtlBLhMVqyWEnLPVhFrvjJDF3BVLFbW9qyydWp
Gid6fnk7ebS5w42BuMm2I/TyYwBUT4WsT96kzmHLu82U2xQeIFQw9tE4UpmM0knAv4jRTNqOUOtN
0ybJ6FnR7DySVkvsnUh8MjrZaIg7LJhwFbIKGFweXGYfkQvsVu3wx/3FsUlYKgREIr+Lj8brvS1J
nFGjmsDYYgdvn+upYZ/OFPyfSYJAN8ebWq01S3exmnG2J3ph2foCO3vdVF7B16sttmfRhtp+1sR8
jTqs4WDJhX2r5ap/h+Nu98kKpy9f/NUy8NIsLi7Lxi1YC6zV3Cw6W2UoZsY2A0F2E1co5ZHS1QrE
BOqVttQW9aELaWU8tMmoDW4L9aWC7AVPYoNlYm6dtHOtSaCKs3UagWcp9l0XRfjGZgToe+A7OdFA
PTXPxgC94R66Y0UsqkUptkm0mBzI8W5cbQwv74NAe5EuEwmUy0X2TTciTQF9xi1Fr4P2guyjQ00y
zNPjrSwryLrXLN3mQ1mCa/PLmejVEk2Vw5CVRDe2uFim51bfWb8KBGqEl1s7PCW9Ue1Acc1Y3gnn
juK75BP67AftO8wu8uPCNOx3IRZipXpTxCarZ5ADnzXOSl2chrK6RHDxnBHzpvpWPgijfDr+3u9X
O+6mlmBS2wCxbWc1H6pc0ZEYqpBHSgPh2gzMjpIJbFb6ChClgkPo8fbevycYFKHTySwhaPNXoxMO
k0X5SgGibexqQnxGeiuyMD8kXKNRLkahsXUUHRcJnNxcSW3PP0Cz//Kkvj7yMJ64+jM3BLcHm9T7
6o2pJxeRLiveOBz8WymJSLp4nmHTWMKDjLhmSpLwlaUhKkKqDh9PLaLOgavX5/cVFL3BPd4l7wc4
sRuwiEsUgM5ZOK6vB3gdckRTakNs+VusV6r8t0Ed1yeNvLzWPwc4h7wFZABTHwiBavLP6rWlqbRN
XuL6Dm4GMJQeWOZT2VDy6OEyKMUuY3G/iigJ5e7Y4sztNYmwddKeOdnlsUy/S82hZld2I6p8JQOs
sClU2ZyFDvqsnRFTE00Ip6A4UIRz+hWnjjk7CRL0uQu1i0B9JPEL2R3vulUNxctbQcjmM1LYw2In
VsPJCfyiBB+mb3tsHbAf4CAbW6Dx8HJ7mscZcQnII+UH2AU0+EpfdfsW93AHSlg0Yk5akneIcvNa
2Epyf/zR3h5ZeDKDEJNDsGV5OGEtEODXX9VR+NhTUkvPpjbP61uKecHfTNG1HWjmwx+2JQC0ITUC
jk3QjQqct2113QC6WtelR0li59V2kHldO1fuSBbuk0PAu9daLguWCp2exZjZs1qNnVC000wtwcLa
Nc6TcZBbIjeUL8tUfnIZWt3z6cKlLSKYlA29ADyWtevVmpwaKDjmkrbUvLzECU5lQQLI3WWafHIM
Al62QQyJmHi3UztHPw3B4pAMSMjP4Vq5q5JAfHI/fP/2HN/Z1NlZl1vTS7Dv1RPpbZ0bWiN5e0VM
u0YDTQlixzrYS5L7T7/p26ZWq4IUtarn5Cm9KCzqLRziHOleykLZfgqaf3tQWfqZACVkEpWrvr1U
FbztZx22n0MFueXNudpf9Wo9PRQyUG5muBDXfRNoKFJy45MN7/3UXVplx2XkgiNg+3nbKlzMKXT6
WHJyHiSGnDHy8VHEB2du9JMg9dG8UfC/McKp2Frw5c5Z04ur0IrqX71WU2IJY6u/oXpb//OPzLUG
M9AlTCw0dTWb5pxsb5608Ifs0dmV1aLgqTuEjpGvbv/4IxOKp+Ph10iAs6tFeSgCMvuZJZFmF+oJ
gkfrAuFycqkWJNqPN/V2l3n5yDS1xPuXfYbg0dvunqFUFMxsmmoo0ALIBnEuQF93vJW3gZt/tELw
aDnw6rSzasWC8oCnEmTWcJRpvNNjzfyOqVJ+BnHenFHEON0Xq8jnM4oImk+2uNXO/lfj+ktnUmSm
mvaq8SZIZhEGnYQBZXTY3hB3Dqh//mJlaLbSLHT2gW2aD4Q10l2GNOrAyT96DAC+VJ90w9tTzj+e
RCfRwK2MaNo696HCiKV8P5fEqaf0opn95KlBbHSZjXZzYuQqdt+FXt7LQe3uSjxzz45/hQ8mtE25
8nJTli9b/ttvnURIO+GOWJ5jKuNZpqjGwwhZchd37R0nfyBnSRd+O97mh69sQjrSNTagdzsx5OMJ
BVSGnWmRzjix6sTsuPweytBWfrK9Tmez0LKHAYHnHjz3eHe8+Q9WZpvQEYx8rlvL8Hv7yl2iQdEb
Kwztba3aYVuN4XiW+Betrne/jjelLXvcm6OUgEL9qq3V0qyWxVDb6SzRN4KS4ApunhZxY+wDqrPP
sHOuT4AgGkTj5/7alIN/qQZj8j03CusCKXj4b6whxEWY2+QGYGCtDhqTmAL8xBhr6lSBNa1YR9Wg
+M1haPw/trReGJUgzxOFlvLUmVyfQNs216g1pZa+8j7p4+Vnve/jf77V8g1e7bQQgzAnThvpoZMd
vlDPHmzHKdO/hAL1sVXFW7suHIwaJRWl+DH2F/UwgCimVuT4g3w4rpYbA7FJ4vr68vevnqMjUCnY
DqRn9IDmZpPaNn1ojR2aYvvfaAq1KYuzWELAcjWsQr+ZUCezfBnhKPZp3ZpU5mHSnRLeOTn+Vm9v
fX+tT4wX0yGdgE/EuiknhVAE+oAtDpuGjQBM/QPIcncmHLGUD8v29Hh74oOvyd7DgigMwiLrLZVi
BS4ICAQ9rcJCkIKBlgpBCDrHW/loCcKHgkWA2B3il9X4lGCI9EqjlXnWmtMKZMWlERKrQyMAtCwH
Oeu0kXGRCSO/NIah+WTR/2jVfd38asiORiMl1WYs+iZxe2q77R0onGwfDsg0KWo1XQJF8f74O3/Y
s5TCkefHGMdYB7TNHn8lhWnAl0QLk4o8PYAXSz5p5aNZQF0Al0iDgz8R37ezQIFeUgrJq8Wpau9R
cpl7FQqxlBgYHn+fDxdX5hQBAqLlBBxXTSXQcKyEe463uC/ipo1v5KkVteMJSnYv96NpO+p9sVu4
aUlXfqtMOT+STMekvSSe+8mI+nCeSEG6QMfumfn/9r3Ro8i2buhdyqJ0QLB1dSEyw7loYgNsy9B2
h+Nv/+HXfNXe6sYDeyIfSfbz8ljnuiAZwLHQ3id9/FErhAaxk7Utzvxy+ftXa5qf9QrcPtbWBtD0
jVbHgYeCUv033uV1K6u+a9G4adFcMuetOdwjyZI7pH7R9niPfTTnOagbSzLa5Bq8epcGNxUtV5jz
Earn00kGQAkS1Gffe0pqEVgbUUX0jjvzBsmwpu1Tve8+eYTlRVZbFckWISUaFX6zvhRCZTT8Pstt
bxyC7qzDXGDnV1BecrLoD8ff9oMlZvHGIHxGRols3WqvtzCxV0eloCk9yL/3KdqnmZhR0xTlj5ot
bAdT+89MwV/2Cto0pYpqZrkcLs/0arQ046SAGqRNsJKzF8axBqdH/yx59cGYJAfJcCRDBhxqvSPJ
3prnqU5tDyBK7tl68ZtS3fSTgf9h91EywD+LAcl6G8Ieq5uo6+RObWQSdaVqI/Njxfs+y07/Qnw5
uR5iACbHP9qHr0bozabzDJ2L3tsO5CSOXVZPqxWxiQvireIsCT/N5OofjELTVLlMc0rhZr1aOhp9
jrpM0Vg6wALuk07WX0HcFzs7zObzUmnbhb4z76tcrV0F8dw+KfXp0Ohpgqt0VX0Wkvqwq5E4LQWD
yxqzWsbhrKBZkFyiCe5CWR+ifNwZgw6xpZzaRUw/XEwC7Monff3BcuAsyqr/bnbppVeDNYxCqXBo
kp45Dc1WL3v/eVZKuYUMVHkUYS8ycqMG126bk9uOdvRJ+x/ErPCHJDyk6UuClJn69gGiZkR3UwS2
h21w8sAG12WuVputsUntRj6itBl+zY01T5ugpfh/Adw9KjAw0GJmc1Zsy9kMMB7NJNmY48NQ+7Bv
iGwQ4tE4Iq03sxb0hjEitPM4v1I40ll4SehY215yW7Yvo1QB4d2JfQxD1Y11f95WJoLjurOmu3kQ
4rmp/e/4UviUwCIrQIUa79TIjr9EFoRIjNL9/pMQ0UcThxQdeQmWrqVE4W1fTmaqwE83bY9qFwqM
Axke4KBYn+zxH41UnNXgxjBybM1efbEKB2Eynui+6xTEfhkNykh5rj/sNCMY90Az9MDFdgdz6uPf
4/22IZgZS4CYsC1nt9XOlYMujBFL2Z4Ns9ANl1LhWobpLgbM7x1v6n1UhqYMEksUJnHDWH/5IS6V
zqHgzVOHPLtqhg6+RoxgYKRcyTaybWKo8XnXqjL7Aa0NQdjx5hfd52qHZMjhVGeRYTKoM1lG5qtZ
CcZ+Qjoe+B4qwQ6wZ1Qlz4nScYai2lBcQmBaIC2dap2bcT7OW6sdbhU1I1VK8TxkLZGHGDw7akcp
uqhxRNggWALt1FjlVLu+2cbBXq168RjNI1wkPAl8WJ5Brl/aE/h8FAZRjXpBqvUNR3P9eglMPjYB
UHFXw2u82GV5A9KuyKrxC9DfpvjkhPB+IAtVJxhE4RbDlUD12/d3yDLrecx1KzGjYdsUMr6piXL+
cdySVpa6DOYKm9b6HFKi3TMDJyH2VndkdfLZ2Zlz/5xgVfpJjcRH4wkuGOubteRl16FbmzJDp+lo
iZrV8iBjQ79XuxkDqBK/P0gzXfUbTst2UEzjs5zAh11pE1KzLZMR/RJVfjWU9DYRWWYSNeZSp8HH
GMtmy74a7Q11woBjQGcjrbLcBLZsdn3EVliTqz5jUYMVgVFRjAn7tVn6w/XxMf7BvWW53nJLWCq3
+M0qANU2wIHytCcANTWmQdqp0W8tykHvyAOJy9EsA7w8Ei19glekoIhrbYonZ5tJ6I6jgiU7erfp
j+OAPJPg7rJc8pfc8ttxB9g2dCwHkj6jsrhMY4AIXdfPvzRRFB6W5GBpqiz4rILmo4XNojiVpCYJ
MA4+b1utdRQRvTA5ks/Z4Aa4tu+4R/3SRs3+ZAld1epwNkXMLXWLocChmKrQ1QvWIBQch0gnGA47
PQUODcLBGIMblpvuPIILDmAkHPQfadtkuw4PMJwhbUEsuIpv9Dkrn+xKhL/KUVevLAX22CZF4vLJ
4vtu212ekYFBORRzRVvH54ApKGFJAZ1XwVe66sxaefJr339sElxJNnhhhuoel57xd8ejLXq/Zn98
aL6bMqsHWB3F6iFHnyhyxeu6lHLz0LlH0/hZFPLdkrA0wgWMgzU8Luo13n50IEIAj9hnPFxtz6Vl
nSJERti9QEPN/qwV5o3Z1J+cD5av++bitbRJFSx3LuJK/O5tm0MlMK5VInCN0F9RMwZZwLJn1dxm
qz2GUcq34x25Koz9x3DDHJBTNrcwYa/WcVOhglEq0vckJpZ4VmI0EjfOmCIAF/Xvsc+qn3nhmBT3
wSadKuoIF83R8Yd4N7uWl+bAsNRr6JIB9falR8ZZGJgFFB2qZDchCx4ZUNW87MquvD3e1IcD51VT
q/MXOc6AghkGTp6P4jSW4c2caenJ8UY++og2OV7+fSnwWzUySdEDKIlx+dHT0N/mYHbsjV3Z6t7P
GvXrSKX77+Mt4v3wwcChjt6kHyn2e1c0N2gZ0Fu7D7ahgR9BsNT9uKjN524by1JFb4/T23WBF/SX
OMDwFfI9lH9XjQYU9RicWDHbi1IDMzMry9znXRkZSAnU9CvrYfiVFNVV4RtOtykJj4tt2IS1uQkT
A8yf46PS3xCyw+YVbo74Fnadg/UUzElS10VTX1WqD4gmV7ThGvKJ+qUzaqxZUL7VnZtwwSsAGShp
4lWN3VtwWxMqSjH8o2yjhImDhUDdG7+oRx9/o3Sezp05aZxtgp3kV3jE0Gtz8mBEIsdZ3BrlVDzU
FAnwPuVUPZiJVC/8Xo75Bnuj3NlUhsmvuT8T7p9ymaZuTknw09yO4HRMq1XaDUoJC0B+XYjxFNAX
dmatj0eNqxVDORIujFrojWlluhLABbcEC/fZc8XUJwp9ITj/xIIDaaRVzeqBZH73FYpjF29b6FaG
Z5V2EV4rgw582o4T+y4xpjrpt9VQ1QAcDZTIqLht5UStAocsdd7V2uyVc1ZL/V4jms7RUfJ+IJZt
EqrV4JpZiXdEYBAEjpCf32GKY9vavpMtplQtQF3Y5EZYhahGQNNvNbSYhqv6yPU90+q0GjJtSCxZ
qVT52I5h8qPuSQ+4MThNRJipwE5Q+rbJuaRLsMXENYub0axFCSpPGY3PvWmo1yUpu+dwSCRODEBh
sVtSggByNjXe80ODaHBAFFn5yUljCRg986xCIh1HQudeqUEJAKhps7FVU9Pfak3OZVdLue57ZWNy
rkd4L2GkGujStxIVz3zK6QLzCMKAOGuU9qTrnhMagbKNAo16iXYeld8TJrubEdAOF1AR1FfcRWvC
Son0mw3g2lDZxXgxMNSN3rq08XQWbtqpNfbHhZlu6pIod5FaDdqPUJl+ETCVsTcZsDwqgwP9Rgt9
edVT8LVgvMa84oxkUJmCI3LybQJWnG76Wk+/sAHb1+1UlbekbeHOzlVREhCCOHY1LQ5sgGXxOFtG
5dCfV37RWNDFFY2fT7q13zRqgVcKX26hhJqj+l1nst1zF+6Hralz54UJaNWHqFZVcM/wgDEOEuX4
k5Rc/2iAB1nufQIVlpIls4FYqZ9vTT9Qb0kN6T9MIifYiPZJAfu5m+u7PG3McUuYCbBFgtug5eld
hA9jV8Kr33ChjJ5bw59O455gICyRKLzyhT6CZ8PV8DRRsMHeN6yLUELMcKw9NVTAlbJ1xSQSwa16
FXmU4NxuxHij1Ir8MfeJeWU2qOpPrHjR1KdQMjwcw3SMOznHXaArhlWSYmH0NHQOoJOMjlIPsGyA
SlA9FYOAg/JnuxkZHywIDTxZN51qNJ035YZ4rtoEFmQPUxjHyzBWgOWrE9zPlFOvsZH6WEQHnCtz
7ArK/DuW9cZDo4RTsFGrGttW2ZjODzsOsMCbdB/qvAMKYwR1MPhENyLMAlxiMSDjitZk16qNcI+D
0nAHe0E/aZBTI3Rz8GQs59MuSaOf40S5DbyVNP4Wmio8zbBMahZg06x/Zn0A8ZpiYs1tbav9prWp
pZ1ghj7JZWHoAD9iOnivBpZ1j0dK0uyEHY/4ZQ9RBo4er7bR60dhJtspCvXrEUTquGdS+Dx1ZKjd
U1RXuHtn0NuYxnHUyLMomJT24GOqjl9Izd0dZxisGwGA+C2M5MmXigs/rLG2E1R4SIxhV6Suikvb
qcU+jtE2AUaFyFyi/ihFgnPNtPjDAKPGhJUgAOfATWxhc+LJRmBBPnYlxrFWpFNnnqtmAqS9bOUP
kOsBTKyA0hjssIDxl32HCGcaVQVwL7RR9VCEAih2qVN0cpJkctjbsRXbIGXipDvRUst40JW+8/dl
YQExbCRc9o1KQYizEFR8fsVtSO46FZjbmW6Nyj4MG/W3DhFE3QpM7Lrz1MxgeUDZwacAVfjg3yct
5npXAGCmYg/BvIXJT4khf4sKL96UPakNL4U3/q2TJtDoyYwSx9WMqtFO8hIB0T3epF32CyLiMCDd
HqN8k1kNGJbOGfZ49Fn3auXM38QYULvNCipmDDr86Ktl1Gge44Hi8cukRdyxTUSexz99ZXFS0nQE
p+RsgTLnapcSzQKjpsJEKDvHxY1AeQS552TcVLm8eSlwvNGb9TD6QUXUeDln8ZDcMLSHwguDUjuJ
tUh5qoXougOu8cUjfrta4qLFhKWB/3rA2uG0sBROAYuyCRQQi6HUSWfAHZgSCHNLmRr5Vqqx22Rr
Ttb0Ncpa7UExfL90A0ylEwwKxuLRjpzgXERJrW/yJGNrV0Ur7gIc3r9Vjei51BgjJyaYdGBMWuJI
rRvXSfjVyKUWuEXS5PcZhRY6lL5e+61Uffs8GPP0HUXpwMSrRHwmsV7iyJBPoO+dWUhml6KWuAIR
a9vlfoESPZVRij8UrCbMmnJxxVUz/QGoGUSWiWjfmzDUbO/BwEUXbT4bUFmLubps+K98/EHK0tqq
epj8DA0tDN0Ii0nTnaZ+RrBpx/2zrg1s1oHqW+dxqZY/uqLucIVStaTd9lOLRBPqr3nW5k7THqJo
xlZBlIliu1qa62TiOyo6XdGHrJ/OPJv1DmmCuBZhPt76uT3Ve1niWXLZz2KwPWsgUMQxrgNIgyyD
gwhF8kXFTkrh78ZUzTz0JkQ1PiiEfnpMWjA+HG0ypYFbrWDcIwuKRmWBqhYxbgpFo4rHU1+vgY4Y
2bPRhyPc2UooF+CX4sSbCWybA8TVTcQQYrfhlt3vw7ZIzmBfgmRXsQz5XjAfW7fvlDTy8rrscLRs
BezjRmMSmm3YPNYAM0wXz2Z8osF82qc5dPJ2UwPx5YhFgdFjPtp71YBxGPQ87ybLdH0fF7Xa/MxG
GajbCLfgyAV67xPZHZ1Fs0eUzoTNDPmIzV/Op0YMUQG4kwJgQOnCS6prcgwWWilu8DuFjWPC8LJM
7HZduI0cj0Wls5UMeokF7tQXbN8gf4qWKkEFZrw/ljn+FsD3zmwYP/4+VkitbuUQgDdh5R8TD+6s
3FZ4QbWuFUbVL5GN3W9brTgR5YGVYb0aUlkZ1D2FyukUQ+9vWlvJ3D7CrMmtdUAgHIiQqEIcIpSx
0SozwKehUJLS5eTLcuaQ3kQBbJo5BM6Yrtmg9dI/i+u9v4uhg5WwcimfJFC9jvnIEXBLj/uQJ4BZ
u4MadzdMCs6N+VQdjl9a3t+v3za1CqEqSlthqFA5XpMr4UmYaM0tqBltl3Pa3acTNc9zWd0JznFf
jzf8/hJIwzayCNM2HHQCq4s9HIt6IIXlcACu9W2aJBWsTdwWjrfyYU9SmUhSk0ImYHhvb7X4nSZ2
GseQ1Icm+4p/uY0XGWKUPRfoTwvuP26Mex8VlzjDrCP+DlsPoEksVEU8Fl5dkO/giHTjTBzwj7/W
+4smnef8s6VV5xV4H1BIylcjtj2egC8qTmzcVqkjkhThBeXgwkgI7443+v5GjSR6SQQiByP49xKp
fBUiNbvBDwGNO96EjgccuEy8SL3EWgnrns/UFO+DW7SFmoCIrGahB1y9YI0nVtvIzPH8ShfPg0MU
1DPMVtwWuO96cL/zuzA30m96Byt/LEz94fi7ftDBaNBBWfAUAErWkWilmSYUVXRw7vvNGR6t04Vs
ZHqdck7g5oXLOTMEPt3/rdXlC7zq4cRvA3jZDKDecYqdiVjot14Fwa5qnN5jvSjPlanxPwl9fzAR
KXIw0HYKiWXlWulXJfNsjaHuM2ojeSawODvXtCD983WGK4dBChkwCIXuq1eDkWzCr+19L3Vwx4Xj
jYY+FFRfR8OM1YIzZQGwx2niFM/l/pNY0PvsqUk0HJtOk5GkqWxEq47FDnZMC9P3JkePL5slZYoV
XlvdWUZzrleZ5uZpVR6mJpS3skqcR9KtOAlSl3862Y1xEHhJf7IyfbDwklGh8IlyRmrB7dXCW0Ym
xkJYTnpx7dis7EVyMkrDevBrDfM1oRfmRZVbQ+ZB7os/WT5eEnNvI5xI0dhZ+HUJ46/rw7Oaempc
rhUPVViISI/W8b+pi/JsIo678a3JODV6PyZXaSRfbNkOVyYYOhzxIv82gip8UBo5nzhdIG+y2TFJ
DUX+WV735sbse2MPp7Pd47OiYyMACA3qB/IRKG64R4L23ZTV/fGJ80EEFYU3WAEUbip4mDXAopr7
efBbFQtUEqN7DffDg9AgSpalMC8sp4tdSGXxJQEcsFQj4snLprPCP61GJDOho/8kYaAJEqKrzWaw
fC6VUOM9Qx/kQ7VwB6UR9X+l4/6IVfS/xAT3z3Xb1c9/u3gsm79xUP2FA26R/+cbWtH/e/vH5q8/
Q6fwHtvHN3/AlxSqx3X3XE83zw1f8L8pPst/+b/9y789v/yUu6l8/q//eCq6vF1+WsBjvWYRLSDf
fw0vcufnpzB6XP8Pf8GLNPvvIHF0xJbLFkkAgfXuL1gwpr3UM1IAaKkomphLxv+gi0zt7y+7DWF/
rvmL8Ot/2EXC/jvySUYVKS8oxCS7/4RepLPWvQkSS56IYnLqrEgz0hg/9u1aROKYGlls6uGgF/Zt
kcdfmnF2Tqg9uY9zpTlUE7jtaeH7M6cKrhLy0chK+yrCO22bKk6MEOunKpLrCCVlMIJeL0VzDpCV
+GErLnCJyS9BMZ3JLEagi5k0bHd5KTvCAGZTHOZm5HpjkMlsxrO0bk7KUIOC6mxjc3FiLy7qoMBQ
FNuwsLhwzOwHocQnnG9PRFv/bhSHfdA4VUt5E+r9riMKnT6EznMxnvXOQzurJ6Z/GgyneRyda/Z9
UjHRYnXaVIKQBZRMf9o7JWFgw3xyyp88ndsHFyoGToiyZ3z1sivs7D04fNtF4BdVD2mfU3g6bu1u
Z/jBWQPXTooJa7zbOb3QARe1WE5tTOUpTtT72ZoPgzNf2g6BzSo7UZw73BsIkBBwr79jOuWWRNoJ
SW9mEilBeMqlmHIhqLHRXlo/BZe17iHALYq+HDBPdqKL0bjU21Ps64kH5TjEms9KoNzlTUcQB0ZQ
Kq4mxfc0pbmrg0fbFBvuekF66xehm+rxiVaNu0nTvdzyr4Zw3pqh7gF6vAhFeTKrlGFmHEEu5JxA
c62f/DE4bbj0bfrR9KZxOJfq8CXkhjlO4UkfRfCid2PyCOURiz81czFYIqIfkeLYA/e/nnLtBMsQ
11C+QEDn5j9k7YHMfnwd0GwYGG6yLOtXtf4QO7hgUKpUDldpexrH5Sbv+93UoZRPcdk4EGM67xMN
53IlcE2/vsF+1ZXalZ+b21BSO17XV4HV3xIkIWJsTvvGyM0NNsHEEKbs+4gAaSOt6Too7DMDe8+N
jBafn3mntrPjjqrYlYN605h08pwk33AKxnTVLFwxa7819Rn0qPT0or+Y4ge1yfYci1yOg5BYv4J6
0g4t7PfY5DKJ6wkBa/2+wQ6i9y3QVTHBNYCP88EhVmS2+Vkkqhh5efHFmi4Mq/sdy/GycVJuxqZn
twU2LNHGTL5nZe313eARKD+LuobakLMpvK2RPlQ6PmHm49Sl93XgnAQxJpYdjmdo2hrsPjb4DjRt
51KhsrWayM3DX6E274SWfm317taP8oOe9pt+tolstDBu7gqqtERkXjeydLUyPaRCORkMCtcK9clJ
ze8hJhNx/c2ZTxoFNxFAsE5WH0TxIGt5it+mneVfalPedgZcwxH370xlGFr9iU0NAiWjv0nk8VUQ
Hbti0DRGOZaLOqm8uW8fpV4/OXVxGr58jHaXh2qNC3KxGRXqWq2wOrWn+Huo+F8dm0lCqcXvxlGf
qUvrN5HdO1t8uCBeRdtwjs90gBldHXhxkF05cwhXzb4eO6XaZbgbucT18p02jLcyDr47ZkJYBtLr
F2Uy9I0y29A1sYybgmny4FsHcLgJ1Uun8LS+vp+YRwDKL8BhnahEfvP8+1xuI9P8lvj5ScWpnEXk
NmqfNDhcS42bh33AZizDnxA0LkPiTvrQdy5FsxHWqnKBhSssQb6Yv6SdSeTbiQdPk9O5ljOtQcn/
GjCQttEYEWA801NZ3Rahch4BYDmwoIt9Nd0TCXJnofdXVUBJCA6bm74QtwlpETlHGEm0eDnYaV1t
YM7c4uNIpHHSr7Mm/1KVyR4fBDe3RvvUTocObGk5nyyxsm1B7mU3k8Y7ld2AwWES/Uj05qywYckV
/he7LzAdT85t0JB3ZqZ+5eB2lcTxWSzNSxyOXV+cdUpAfqonMRCirhx8sYkc67n29dgdYbd5zRSH
J8QpxHZIbZyviYt45JCuevDD343W6Qkih9C4JxNnx2bqWvIm2K9ZuNLIidmE9Ta807m+jCrYW8TI
m00p0nNgGtWJ306c68D4tpdtJaKLiEKoTeJ0WzsyoJlRk3LAZ6vYqKVxLylWOcR4+R7s1rFuFQJn
Hok0cn7EwvzJ97+1Xd7sLGuMHuq2HHbmFJbXDJAYY60gOpe4gJwFlNV7QSOKE8x9C6qhy2qbBmDC
MxZYr5osn10xTtxKmy8kgFicR/h4iu0Rg9pTI+OyrD2Z6tBhc4M3JbmV5BYHvGpbdzVw3LAsDtqM
yY9e/Crb4BZx+YlRKcVu0m+aqDDOQdcGnk5YbYtYtLiqJf44Vu9Y+WVt4CVthG3/M1Tw9Z2x89QO
kzRwoYLwxXqr55dysGdvmPsKMBx54cm6U0zgamMsWR+x8HLH4LexbH+B/kPkquqFSOYdgoEYJLfj
nkJmOrncwDvwN9OYJIdW5ij8uznzwin5TvJQ3ZkDJH3phF9TkOGTapwHY9kdxCRvkQ1C0pdx8tSq
+K5AVItP/YTEOLxfe4k9loQrqWYSlWPTM6m2H3B52tHvHAss/WcWY64oAo0Ba1XpTimaK1Mo/dbM
Kd8UVANv/z9z57EkOZNm11ehce9tgEP6gjRjAAgdGanVBpZZlQmtNZ6eJ37OYnoxi9nRetWq/ooI
wP0T995j1UW/LZrbn2YMzNHGtriWpfwy9HzeWTUEny6O96TaP0+GvNKDT0SrW8150CgUHDyUSgGf
XZjGpfPqiWr5lmwDOCXm5ORaU+hpnbvsC+quXcdPjY/jgvFPA/WTrL9RT4aZEq3m5Xb7tpbl39GO
Htima0HsUo3HMr/oS/piJCTxRwtRwvrDKpytYZT73hqemer7usmNEq5/Zicj+Z4qTdS7m348SfId
Xpmd7QLynsnQOs+z7YMRo2ayjkln7VTWejGDzVSffKKvyX+Mj2uBFJgJ9A7fMRdVc6ms7Kjm4hqp
gdT5a9NZ+7IUd1Vd70LDDsTIUj6kcOtMPRAZr4ap13d891QQTwIM87FmD/dREd94oudhHaNIcg9i
UFjXXIgB+OFE0CEx2R1b/VZp3qqZ4YGNn7vLcO5t23KcYUpVArrrZIK/6VmRF/46qRxkFVzeDXxW
ax85TumJpEpSz2p1dWxqwzlRJNvfmaCAjIEHnsb2lluN3JiQ8DV+QLvDzRjLCqz3WLBFIEp7Z0e5
2srC5HYeeyswwIR5HWkFXqma9TTGpnjUY5Xuhmm19sys9PNI6tDnwlz+saoQTMZipUrqkjV8YjML
tNxY4EfAATZMr2zm8YrmPzs0YAz2aT43b+1tV25OBtHGhBSO3iLKcs8eYEGmvuiXFiTGsTN767fQ
48qr+qknIll8WROR45u8Sfs7l8Eaw3hQeDDINHGXFnG2BXKQPGvDhJqAj07CpuY8VANFCgGS1iHX
nXo/q6YJKuiFZANKVvBGjNJgYsw+6VNxbBPJ7eE0xrLl/DCMvVEb+zm3o+OoknfZdbO51XvNetNv
c/UVFJ7fOUN6r9hiRtz/WAw4ox02xZC7XuxxUAdTlCs/KinGURtSpiwl2NmiE6cyY1y+psp4Y3Qf
vhcGIW8GxjTIqsVKqVgvzhdSohi9gQ49wnQ6MBpOMVxmcuLeW5W7B8KM5ogrtFBUmHk9/l3z2tzP
o4AIH/efaDQ0DkRD+I4g0FlW7mOirJ01s0SIYD61trttWsl4UhybaCw9K5kL7LmAsliGXsKyunPb
+dVkGz0t0x0bYFigMZrFE+V75zdjCQ9oEetmyMJPqAJbgiFJX8jKM0iFs4q5AUkAP2hD9exOxYtB
SijyZi6lmeOpeuZehV7hBlo59njs5zywovRDDDp7T6FvSc2qg0YjtGhKu3sJJtBrbjEIlpVsFOfl
Jk3DSy6rC6CPg+q+eAYrL8+mOlB29Fpl8wYO/LUD30wBqHUHYObxkYhUEsDlCJATlJ9XRObbOmlk
Wo2SL5+dUibdbzXbI/cAojJ7SZJjupj1s5SNtrnpZp7XPIFUgDR2Y090fmaqy22V6igw0vZlzVf1
mGUwXksYdR576WPhMABOHAL9wry6Ni2q+hrI+caNsnADaLsO5locI0JYZK0eF/2zSiz4lb1nje0u
1EqPGyVwis5js8k3k87aBnv1ZhDzbl4yjwUTWA7JQLlao03T8dOWBOjA4L1T+vh36CxwdlTYfpxr
7TZPeNQZ6pKXD7ONBbvNB6YHmLKTtg6jD4Em8jUHs91AHco9IYpT2cOq1+VdJLrhyCL1voYpSaCL
5QLgNfoN6Qy7Giyj1Zmh36U2zJOw7OYgH+EckB/vEMGf1s4lGy3qKxkleysxjDet5UjoYhu0lJ4h
5jALdGzkL9lB0eXNNWYmE+g6y7EijNwTrRwvgR7KAmk32QKVlpt75tLxEXti+TJDQA6IDY3vc0k4
PF4H583Ih2Vna22768MaYxiBMOqtcaP1Hnbz+JJCvn1yrEHuNWvst0MbApFwc2W9SavPL/HYpJe8
FOqpzEXskVuLi6xzSanV0qk56FpSvN32is9RXhZf5B303yP1xbFfB3HUSPPvtkOj9y9qdIbrkJXp
UcRu/mmj7YCCk43jzmQSt2wsVag7oBL9e2/J8CnDj/eoQw0AkdfhId/IMCmeB2MxPlfbjDPUjo6O
VEIykzRUPe9BxYeelKXzbLWN3LoEGt5lVq2dEB7Rgjk8mLZT6E+hbBgkJq0A9RItB1RSzV0IRpoM
HHT0wNZyg5k9uTH2mUN/xa9v0rW5Vlu+4dcJeWiWxSMdxHzCqxG/z8ppW7zKS/c2KKuXW3Od5SsD
hPkAvsIM3CKrAmGlh5WQ/wPzeEjfqm/l46yLFUY5Ra0vyyXjqxm5mN1OedJN4tc8Nc2AmOToXskx
/h3M8RaCDnog25BfNvBoOXG4Wy2i+GQo9e06OHSGjqiXU6Yi7gSVucduJhd+rgD7NZ0RpFN5jnlq
EzUf9Dn1jG7dsIpCLzEzlDB7+7kQ7T33LGqnkeogtMJNOphPGjxghFgMw8Mp2eszK0hKTPiZ5ar/
VQX6O6MN/SaDcwaZvvhZhqS/G/P0kOCxDEoa9GCwiFEOhRtkKnuvoGrv2KBvJ2UGqcGZDaD8IbU6
hX1mouwiJYClN625fG+L4q5GdMRrrkXPLnzUjWaxvxnBgFA3yMmry3U83UjkRfy7MithbbAZB+1t
iMODGvJgMlm4ym5EbC7XI5vY0O9z44j+KgNJiUapyCcy2/PtiDyQJTogjBoVHBFY9I8PLqI3/sNp
3EMXZZc0PtjrS4q8f0EXkzFPcs2MSPwY3syNbmOgKKdCPWhOtbdaEBbDpEc0fHp9kfVPL69rRaWF
Hg42B/nXnAaenhHPHM9aRcg+kwynqTe2iyPklDRbQzY571ByY/dFP6lebtPC+YFDn7+Uhbh0MzwI
p4Eyrlhs73UJwQ/NEUKstL7SSR34Kv8KXBckAYUiiLp+m0XzF5Skew45zvh+Lfi0f5exDLT6PRTr
4tmMS1JIyUBN6AR6dtzenCKWcnHI7exV46+vDxyXQrz2URd0RUNPqurT0K7DSctsfdvE8a4Lgb2T
wISOJCtGPysYElohv10bIUE6G/kWucYH6WLXKKv/iFhNfoITi6jtjCxlEbp+UVbmjlvHBbcKhrCt
CuKzY4YozVIT6odJZQ8SCKSfrLqHaNVTjnyXowU1h949Z9V8JsuHqjJD2xndRFjuF4Gr6ETKMtnp
WnYZMxYCTCV6jE4yWy86oqq4AGSQqgvp4kBwiz7bN2mDhijsrKAzasYtavkOc+08qNC+48zGTlN2
JzNB4qCTxBCULGw2THq93CKphzlQAPAj/YrWlIfQbqq3tZp/9YlMA/gYkq8jTwPUxWh2zKOKFMK0
9AuKoXY2I/s8dGjBMgIZrkNpq8s8GfM161pnN1UwguPlVNVhcCPQcCtZv5oN1xpo0cXmOUBu86Ta
uno1ptUJTGSsHqzSia8hn8AHIiLUYuCjfT5bZ8HE6Yk92OhFzRR7fdfftdm6s5PooYAYugFL8rrQ
awfNqu4MGfF9lcSLM5LpMgr/cluMuHyr6CUjxg6n2GCfbBlSsJfxgfXJ1g15StsYvAW8kOeC8WLi
GmIbFevqIcZ0dlXVOFtZLbDHUdduqOPdBxFnf5opgv1x871Hr9yJF9FFvPLul8pL5lqL5ChMuRvD
KDlYiemRyJJ4qC60wBLVfQPUAo41jio3S3YyBDlts0ILFtM9KSqeppyXTy4rdmkqCUZGQWfSUxii
Si31J21p74F911dKg4vedyeMHoY/Tqbhkxf/AJvEOXZh9EOIZBZg2v0DpVlubNj0T3MOx2vIqgcB
pzLetDPxO3lbPdgZSEZAUgM6EX10t122ymNt1dZ5yVV0rXDE7jtdJdtkGpjJLCW8WlBwXFz3ORAO
L6ntV2PIdtPi9r6E437PxbMrG03t9dW1rr2VxMh2mXta6VW3iyfXajivjL9jvf5zK/GLhEvj84hm
Xk5pQ8p882I5c7aPTE7UBV6zSRORSr8fmlfD/iRQzrpGs2Zc4+FAxJzvyAf49UGufQnmcE9uZZEx
Z7vNUW/XdkPnZT4tcsl2br+OzyXs4s0KDfyaloYI9Co7tOGqXax4WIIkdT8G5O0etddrw0iMMTsH
71DeWqYJEHaO8b9ulphPOtfnVEMuo0L+ywEt1SmuQ4Rs11Fa8zEVFVquzNm4wBPkiEq/bQLNrswA
Dg+MI5vcgF4sOYUKQ9mhOWQqPGi6uExRshkNtnvu7Mnk5WYY9NDf7ptWpIFl9UG60hAzdn3TXLu7
IF8nER/yn9c1g77JunHXcuZmKZSB8MZrlXT7RrFve4YiNZL07j1r+nJjNZV1At08QJYdzH1ponNH
gDu+oBjoLlyXFpichXswrX9jwc6yQlqCKjtmUbKmLHUHEAc5iftHLWMzEeJQ33Z98UdGzilryvNs
R8YBNeV7u0TaiR18e8yy6VAUUb1HLu9sgIeiSi1q0D5A7zcTRIMfV2PhOUkUjLevXRS8JUbXHMck
70mEXQJINnyX7bdiC1ltRDiHXmlN58nlIU9C58iapt0WrglJqpXRsdC7P0PudM9paP/EpeXDhD8S
ke4D7RHbcYi5kSKFyoPkJZ5RHL/+nBXdd+NaX1ndKHKSRuO5dqdnHoN7QgsTH0zOD9WPPJNGeTQm
2zrNljhFI2wpLWIETC4mpGUDy+g4h4GWZ0AiUnMTA8A6RDWeG7nSQFaFcclSCEKOfrWj6E0MCyMH
s9hZa5TumlQeiwiJZdtQC5CMdZbpdDQLe4L6pEradmZlTDqHzQyLyczJyizSY9ZNClHcJR6OTrEH
6FFml75ur7SpGPadbbg4Nne/nW8dhF1lVeAWEM6maSvpF3S/zAy3bt1eTC2+jqb+MAjmmeiJg76F
5EpYzRWPD4EG0zxvVf4DPtEqePAr3BJeRZiTVyWEZ2n9/dynTxZIrQNSl6veNsd2qhZW8csd2lqW
1trf0E446ZMEIGbSR4gjp+rqDEiPM7svAOER850bCFKdT63Vfim1YQyCR1zEsBWL+6Sa9FwuyZUA
578lBpSbCFttkqqoAxlZ03UR0ald6OBqZ33rIwtRcl1xcd8VIn9QKIYZFXqEHB+FsezLnmCWVXU7
e1ZHFDLK5+uHbD+VGxLPH0ZXu9bceZP20ji8mGXspcWExqJzfXLWg6LtnvhZNxRKcLdHiqQuVPdL
dnuBFSezzhtXtNnVrNbTgOTT4deMIgZi5cqt4YTw0ePoooMd2xDswgA4rw6Rpd4QRiFaZQfptBok
qXv7Np/XxRsuUoSbS3odq3T1XYOXf0ir9ZrovFKTUd1MvI51YKYCWrh6qEY+ywzOpRxYRkW7Bok3
f1exIyH0w+CPhLjkTwbC1n74O8bcz43mt9Y2t++UKraRHW/RoVyasPFsSB85XWMNDzvXP3KpIx63
v6c4/Iy42+x6CtYygLACveyCLelizsORfbDnamI/jM41QdtQgXfhKk4Jrq8TryDKOmiZtT3ZFS8+
dEPXj5uG8ZtNq5xr65NisfsMF896qp0l9dC+689GNUFh6awI3ToDq+pEs3w0S3TGlgoLLxro74iq
R+nEU5zSfzChNjtfNgDddFjuuMWjfaO7P6rkaNRZ3m4Qh+QEOSHwTUe0M2nTenaGnEWasLVrxNkA
VaxjDbT10BTgOccBHGBLRaUtijow7+h9xEM2gKvNo4c2jZmnm9cYI9ARqtxOZBroPNWfAN7ER2WK
aTu70VsGXxLHzEGP2tyv89kJGN+hgGWQ5KVdjp5TIx6OGeJLWjW/msZIdcG/sgFmHVOUqyeHE9BP
KvD2XZmbO2GY9UnIfp+auU/u5iNq041Lp0JKpJk+xH3MAk0RjYmNnmJKKnGu425bZP11beQmXlJq
nHXXL3/6sLlq1mNZhfuhwMRT5PRxLRvhvNrKTu7MpXx023oje0U/97fr4y1l/b53M04Wjq5DkqZb
yFM74g5gvAP3jhq23PaWMBaqDGxOwMwn65zqo+dUqIhrPzaf7ay7Yh45R3Fzl0jhzz0dmIHrgl/N
/FAGYtGB2FvAW5l8Fb0deYYd0ctME2RLbx34dJA5ton9HEcLodqvZr5sQyu7Q3C/jdpDOvr5fLac
eGdGfxRt+LBYXkM1gBzsZnHZWPmvJHN2JLdFZSqwsuTd7uet0f+Jza1m1O952n6Fi7i/6bSX1PBh
93hrzAQoK4K2P+eQY7Xkq4xzr6bdTDmGm36b2l3QY+UpGMrk9kdR5BwXY0JWi/KoAY+Oxa/vgLhr
rCR8JgcSUqfO5A6+pOPZA46B1aXV3oS1rT3CRoye2qhr7suCgWC9NuOha4XaIeWQnjTa5FtTiInL
gSdaDJxDXttNesCmvsrgPJoR+8dEc0+ZG5o3LQEfdYmXS10P3TEEWrnrR6sOqqI0X8tE0rzNHUd9
iu/VV62ZBXNcX8201D8sFNyeRVwIg9s8+u1MJzpoxAZsYTdUb4Pejwv1ajwHberWj3NOMsSap9c8
wrKSJSlM8tR0l+PsoItOZXcPCTF7ninqvajMfUPvWORZ7+Aw905RPaWteHH6kEJb5R/hUgd1pbH1
yjlEKzk8dJoJjLV9ZWFe7SqcG1Bay3BT0CaUifAQmYL35XE+khrb+FmY/yGI+J5l3asczYOM49/J
grTewRXq25yxIJ38YD/2rnsESzTs6tm6KuhM7CSNq5bwtuBsjoKazVcdvnPKJ35WDcyEDR+RyWa0
WAMSUjFvGo23ZYr3ZDkfUaNNeAP6h2WasYtUxX079ftVGXdRbl6JyvoU0no0JqgmRn9e83aXWvg4
ZDdl/JSrIK85vQd65FAXRk+zlh4Lo383uV03S4serDdjaw9wcct8dNooM34in+4eqLHvCqbSFeC7
aWbfOLCm0bNLGFYaU8Lh28p+W30QnkZx79GloiRhxGtkM4DAwfntY+ZZcBrRumDScvTaJ6c8x9JC
cZojVYtFfGcaw4Pb9yxd1nBnzNnnoAh2qKP6Zwjjb0OrKK/t5NjOstwZpdiHkdVvpnje46TcGWaz
ddboqGzWPqFVsdGOQCiqVwrDO0MXOPja5H7WFPXmcmdq7mYJLajPRXFODa7TynB5+9qIGcHtTNYL
3w5jH0wvONmOCUnV8EGzMHuvV2cHoPuom/NtoRhisFC+VtX5rrZoWcL+c6mLaxp23P1u/KRhX/aa
xmUvGT4OxuppufwszeVg9sO1L9NtxKwCMe+vNIW2jaR6Tiq0E3AqSWYPCAiG9TE05LG5xt4hT3fb
Q1II1lTeNJsm13VO8gCVYl8Y92MBMCotCP/poi89Zjmj2eJTHxaTMaP+m+qL8sr0n603Q2R3uI9n
/RrigpFadBVT6Ntd/y5Fdy3Hdiuc5dFR32rYJvhuWBfWnnOztNhGQgOj/HyyvJ7eJ9PGfZ4mP2S4
EMy3aW65I9AYPTlSauiXnAW12TFiKeQhZbg26/njMjy5DuhSuXfL4mEuniT2/r63b1IAK2JNZrUe
TSptW5gdIjWfmsXJAkz+0MRii71LmZwcWJBBo4fXFD0bez6mVutasUais2WiTHGr9d28rRtnRwQL
+NmMzl3lsaelOXKcwv4r1gIDjvVkDUkgVp0gsYFwGI1pXd8B2Bbpso1n5uYjd5qnR/07sUbH3DH/
Rm1/tJX+yGrNd8CqM+M40q4u7MPYa9JfAjBqKy8aC2dnNHi9ymq31NZuUJ17A0NApukHuSt1yYBd
jDWPHBtIyjCiGqrxDNzhr5kOQDiNFyAP36FTnLD0/Qw54GUR7vCl46ZFRuDJof3Tu+mDsExmUUP7
6OLUjEf7kNQTSqsI/i2mVDiv85Cy0fvVRD8GpvPTZe5LO2d3nb7cJl4Fbp+8Ofd9f40n0GrYi1Ew
qMJTFefosFanKmYEiQmE+VOav1PkHrADfuUEzEJ5NthDOKd50l+XsQHrid9NMsBj/C2eNV5tnQHU
bl1+VquDHlNxSkbS9cii/mJ83KBGMqHyxc09d/FRusu968YeBcbupspwsD+w1J98AAILHzEDxMwv
ai3yjNnoysjO8VDXY5ieEGQXKJfiTFRerC+/CV4bDvya3ao7+LnGZjbvah/f5bntiKwrmZjhNoWd
lnRJ4TkDE7xqEQegL9rGRiHDozwfk6iovNFkcos2Rd/WtrqSTaudwwzDE99R8dLZOUGX4nvtewRR
8fMgnJ2ejPyJYxoHRubGpyRe+PpqtmKRNCqeR/0E0Tr12iaqvL6tmXfzrnI9iF2NtmfX2qPphTL5
tVL1tJDq6+epZG5X7FQ0fvbkv7vmuaxZwSwtX3ScJr4ztp9lO59N+gRgeiZ8JbNGkmFbrwRiwrrS
LKYc3UjKOOjRpYy/RJu+WLMZn8pZST8D9vFtCO3Xxj8+xfrXNNFnFXX9IZP0TLZ+zjYiui2kvvtO
flRa41lsTm+Jl4J3ATVRwwn3vuKg8aecIsqQxTmcG4QMyQHIwD0/10kopGislO7THI8SLAjiyRIv
R/OQh8B14+vQXVR8N/eviZOafm/bh1TWR6DA+6YZH908ryFX8Grh4nq2ehtxxIAIZkHF3qjpaBvz
u5U29p02SwzTvfa01mRwqeKkz+NdnzjPjeQrNOTWidutyURsQzC32PWA3kVkfITVAx5cnwXdusWv
p7GJZJ9VxI8Ns2lGcoSoqgeSDg99NL9Fdv7ZrLGx60EsdiL7MyI4DJ0fg7IBzM1xIiCmpN6X/U5M
uzo7LFaNWoGta5Zfbq9FCmMxXr0ofRnY66nhMWEeMGFt9BdiBxKNJUcN5JyJCI747bwwM+qLRB5L
a9CO7pSdY2x9wtWClxiX5dW6bdgRo5Fv14BTfk6aOHxsNT4oklTtSFZP8uNk5bovBkP8APnOgpzE
uqcV+eOvEd8SP2W/1TNuomJK4rsEY/HiS9J5WLUu/VuGSOsOFW2xK138qwLfxQmzrHtY1sYgga7s
zgsl0Lmwsvg7LOOWK52+lQh/m9Zp1rZQq9q9wJdGiEcWvk929BUqtCxW+uU07JIgTZMEj4iamY0j
A+SA9RmqZXvJ0zi7c4xCO+jd+ArgYqCAYgoaGKJ8derMYjkuB+Oo5y7suiH720atx5kbxJHYguTB
ZWv7calfqy5+W9wREZv92iUoTPWkBAdNY+yUOOZFyflmsFx/blJbPAyKwafxVVFYeHXibLJBu6R1
dt8QphcN4V4wgNgzRxI7NspF0JirsU/G/r5JnMc2dpPHya6h6zED72Q5H1uE0mj2ybvCsX9X2fp7
kvSnSv5JB81LRjoQNjM92+aefXxKuh+e65kdVagl7652mbALjtNZt6Otw84lsu8rZ9yzFN80FHaO
/iMmdoux2KeDwJbffBrp96qgXyavvLce82CFWGj9FMm4bAfBtC+CVBrLDgmNu6xfhhOeeg3JqWVX
theyYKdadI4Z8HUmJXdRWh+IdkTCFCEYlMlbC5Dz1r00nCqRv6YdrmHKprREjiXuK5eOgYNPJtjm
DlVR3DdkgGzdZAiMXAvfM/SNW6OisBaIHac89ue1eovL3VgnpypZHtLbMGlOyxDbrtthBlF0uDPm
/HZ8wvZ0DkdX4fJUpb+6yXzAlhEFUQotDDMWMyl0s/ehJtxXJoPx1lgVdX9NXKeatO1Y3vYA6Nay
Gtcm1HXHVw6uj+xWs7SJ7TUuV2s+2w6ATWi2VnwhdH47zvrb2rcnGIXbpYSBukSIlVP1V0mOSMYr
AnoKVvUltqJLajeM5sV6EtW0w0a0I6id0KwkczGLziN1lpw25TqHSMPCv7FkA9ijcxVqvDRDfHb6
n6TTEOZAsdmb1rJ6w5x/ceXy6kyo36r5vVyroCqRuAJlCliVZ5tJASgfsUnlhf7HSf+0dYcKXarL
5FD/D/wbC8noxqLIzuu292qtY+Ka5ykHyeQGiVHHdyjpNpzNik2Ew2R0qAJCN56XPqoCDEXOT9HW
pa8xb/MjvT6y/r+0ifbKhhtiqplPKK6tYgmyvCv4W7Cm/cdZ8N9yW1zrn/Kpb39+eowU/26X+McC
8adiG59Ecf+//0tfxr9ZLv7/8FhIDcvRf22yeEK+FP+P//PbJn/+zWnxz//t/1ktDBcWtMEc3yUu
iIGYJGPnP6wW9r8IAMfFoCRpsjgg/gMRLaT8Fzl9ZHfqaOU0jBq4M7rbP+l//U9h2v8if5mUS0yG
zg3mJP87TgukJfzj/1OOE2YNMoZcXXMlOdaEEtw+73+205mI8lxrZJSU2NSbeMIZfliS8PeanXY/
fMjZ5DofRdk559jQ1qxhDT8z9KHJ62oaOHQRZ7sYmsJv63auPKLIF5o6gzv0zqRcdh+mxmDLCLK4
j8LHzDTb8VymWo5PWQNsvF8LO91ljIWpMqdaZyykl0Os/MQ2p/GJSlKGBYVRaeBqEHId/KgnfuUr
BzE5EbZSSGYO/hyK6KEkcWX2LcV4+FPrsr5WHrlgMtoxjcfSQqZJuMxXQxnzLeCkNMMxmFoGZC+T
U9N346JUBMJx6uZXVr106FnJmfOkSWFlj5I85eK7w9P1YEWlrT1Yg226R7tigElIZuVwwupzMbKY
ZMqzz8d2dJ+Hxamszk9GF9SxGqcy/y6ivk4ZpqlpNX0J7BW1r52M6jJWCDR8Y1wdBxE+Twwj4L5w
CJLYsN2bojtE24ObeHy8avmweiXW4zQ3ff1juDEZOJt+rLrkK4/Z5fiK+Dci1bAKKCo4aynhumQx
PeADV1PafsaWk3R3iS1c1GZMd8UBBlnq/roDMv29PlRr97Nkjl5x2RkZCu9NN06GkNTrrp5Hfm73
pdF4cTsnMVpJe63WPXlNuvM7a7lt+QkqDbENK73iZ2sK0CjzTY/AyrFknena3mKkts0HHEPBbePy
l034IgApDrf/fZt3SNDHyrgbyUJa34nQ7BODWXcyzOFhJG+k+zRnvQvfSYyYm9emn6rq3mlKxNuq
2a1d8kxULFm/TL9fozrrD9GkJnwwzru52PVf9oIh+ebj+K65EfaByIz/eXAfYlb3SHJmQMXVNCES
bSJxA3+TEIrrfc7vU7K0jTeD5SWUbJnl08mSiGsszUgmze8STSD4GmoTcpIzjECyvS5XxXOOHga7
kElxmY7r+hCKvt7yowpKxVhDVOYIDFZoiug1OyvjrzOTXITEIkntjyY0dNg8mCHZqBdqwlGczcSx
3E9ChRFeGtdGAIZiI2EtotNjkL+HiEHbJULO67dt6mEfBtacWez8U5IirrmsM/nGuHn4yHKgko0p
kNVV/VLgS1T5uOUNCz/4nxJoUA8YoXpTNsjFI/51oVlv7aOmJ0AgNK0d+0dRrxmwOGbQyL9I2Mp4
cfusIk+BqqYbv5dCqemva3bKPWh2Iay9QBKQXFBVVPKXTCC45rpAdnW0ieBJkeouw7BZZwOD3ZWm
sGKQJrri0TTgQXikFIU6jx7aH29dutQzh66FrTbCVfRMZ2RbNSyi+hAjaVJ+mhmU66zo5HpXIzY5
QqZNTMxcfKlEEcNN8VWWsYTCq+xsceGLwETnYXvK6dFWROybPcg5+S2wQqTnDNI0oQdZlxmncMVT
wbStMuHGI7wleahm5hDIqSrex2KYOvpAlZ3YyY/31cKCyjfS1L4RTU22CjkJX++DLNafsDLtE2PG
lUCKZPrLpoTaoZrsxyJ239fQWkC9W6ZxSPjQbIHjUGwJ5spYVAk7CLWVseqMB/rIX4RxLq1JdXCa
BO5lRfwSEcH8zYjT6D5mZocWozWR/InCSbyV5hhde/5MP8OVE+SLsTxapcvETLONXRMOy7mUefEc
sRV76MrMkMfQ6X5tzSb4DNOOuW3EWn/Uq6peUoqVhcgdXf6OUs9rEj9s6pzFdTYtVIspKNxef46M
la7SKsfoV+sN593JKV4Zg5i9Ry9rM+kr0vzIPtnxgIdb/5e5M9mRHFmz86s0tNFGLNBI4ySgNz57
eMxjRm6IGDlPRjNOz6U30Ivp86pu3apU9724WjVQKFQCleER4ebGfzjnO88SdTBDilh0yGRKKlmn
cYpLzQQnRXbJIiNFFLFFCgpNXNiKUUHdu9OXUcOTplunqB+H+gcmge6RG8AhOxafhmKlahVHE4by
MyyH6DrrSdcOvTrZuLUzX7E0in+OabqIyxL183YwpcK14oz5DR0RomaZTkfgCMXPvjVU+qLBeTeE
/FDoTm3QVkmdDGzmbNdBfy1Ee2gdtPYjD/tkA/DSh5M6SAgfVoitWwTpj9oOhqtkCK29HQt2JWmv
XhX2ix3IZEBbU5Ddt9KFtlpO9mEIWIGFKUA3t320i6m7HmU0xjcz3e5B5bNAv1qNw3pU3nzSTMfP
etZD5mhqWyD23cHMtc162/aelMjeZdcSKjoll+QeeCwxRk8/CzzBnHrScwPJNgwd8WO7LAvGB6Tb
7IroC+DPwASJL3Xj+GvPaHVnStOcouVcCritU71mcR9cgLG17uHhFBtdN82NzXxmw1QRrxO91b6r
0E90tmd9l4tjT2taGpQqrdXIO7RpXXGEksccQfJbWCMrTHaWjWmyXMx3kuXM7LNjTcbqayyc22As
+gfZddY2z5R86aysXrtZe43a5kqJzhzBdiFDtZrK/o4LJMhKpSepenst4JA+W4BSVmjLNlNdySPj
HMqFniCTyGLaYg9cLC6bj3U3gVg9S/PixwlPw44n36cDC2lgVsikvq0MFoe8ObUjJJ8ag9Bm6Euv
PbaOKpgithjE0Cne1L2cSCuIwgMXanRZLTlL2yrxnimDLP9n16gh+Zz8WQCEKuvuviiRyq/akhCA
KEOtj/0h1i9MWF33QoF1e/TChtp+oDVo202QKKw1oOKK7lABUSRnAvhQ8ApWANtNWNH/9qyFDiBa
682oSSC3WvHdJiabd1xy1VfBI/8akNdL2Vj5KyANruemW9ZZwB7cxH3SnVysVPiamDANdoakdPJS
7heTQ00K7O6qnKwCmXbW7oJIa7yZU3FZtXP4g0+GNW9zy/UwkLrGWTVpmewaSs3nCWSFdSzb861t
RBL4ayMyo3cBJJ6PKbVMtYoGFqI3UsbdPlFt9+FNJF8iq4XmS2ToT9z4DFW17Q+bGLsR7zF91i7v
g357lpFv47a9cfI8TBArB5hxWEVsrK5klYCKiLGYRmnSJBCdGtJmPbYiya5q6/ry940ENPJ635B/
wlzYCsQOSiQysMKynBWVM8Ar2XOfMiiAITgtjtlCiBov3ZiI0zabWrki4mD8jAg0eqiLrH4NCw8C
nzXIHxPInfsp8kCOJcHS7eCQhS+h6vVhGIp6N5nmc8GtgiyQVXKS2yGi+7q6avyx3wXhUn5Wo+Pu
TSFt4DSjz8zNsFhq3OpGwf7aeH5uNn3SZ/dIyXDNMP/ZxSMTUpKtlguPUdJLGrRPZWaXlMjAPxEf
wIjyunY9lcFXw2nYD1EJX8uL8EOlQbJCQX1PmdDzMM1kxRoFrKXfd+GtU8fpMV+CBBdJwJENJ5wp
6Deviqb/ykovt9acf4A2UnbQvTjAF33vV5vemOpFulhimtou90NTpu8jleQhnUM+cFhiiqceB9Ve
9kg9mtHIn2NTl499fvbN0IkwB7UmJrzAQilPA/INb+SIWreEs8i+MNBsAGtdeFgMbKYTgZlQm3q5
811nnjmWC/XFqp9wj2PycBCpkpgKRqpgjOoUY2m2TkvUZAubUKxqVVMzWI48KrdS+bauQoHTEoOJ
dRGGC6bieArNvtex81QxI4s4nK3eNCHTqdUUO/KH5Sjv20MB/+50ZrzKIk21uEj1c3ZqZ7NU/dnT
ntuwTs+5sW9gnqsLbIzZyl9iM63nRdrbxCVYr7NUN9xVZZCmmxFZBSVdjwZ/lNdDNamz4jTaVmWl
7wPyda6RQHG2+3pmUAZHi/CpODuL20y34NatswtYhaiccCpwEl2cAwTKaQB+V4hmzNq0uCAEoaPF
WlmDtQrTCgQi9CU0XkG6XEKdDuyrhrONb3h2FD8Srm4WN51LJ8iJHa9ZOLIFxvIRb6w5jVvkVXlw
SLvQve8sez50TSHzi0FlYH61J/unsSUqfjXm5/kNYD5vbQKRsp7FBDW9mH6+Ug57X/ZZBQukHoze
YU5rd0sJ490SDGPtu0T6H54zYlgp2eHehlzDuPyK/HKqluQ96CumWImdOMRUNGR9jkx10lUx+1xa
RcaaJYvyqTjzVtRy8hov69CsZQO6GVO8WnlIEYiN7jGZej6KDXXjKg08+1uGutr6cZwfSftxXxKE
Pe8DBLtto/Phh2qwuxrJ/SR8nLDAECquKoaEN2Yxyc2oBwTPLSax59hFSoUuLp7ZScxsYs+m0RRX
KySCtEFKC/L6OnOL4DoizPJNUFJu586XH0PTZPg+c8/GiJ3H6qbkUkQK2cnLUPr1Yx1G9WsQJpTT
rdQVMz22IPctGcW7ri7L02xr+6dfoLWukdcdbX1e2PD4iT9lq7uNqOLxIXTVeLcQP8/eYu7BPjdp
Tl6sp8W+8LOPyJ6S5wIlE/4yN73STCKalapi6KSd298Lycx7yBSCI/C2+WWXsY7XPXO51mIvSvax
d9H54TJjIpcvqRDxUaE6eJhjK//ydc6OOnLNicWctTK2jj+8xAdx6vXptV9Nxb3gUuTBkxmW5XRL
d6kTlRywqX9roja6I0803jlT1G99gWTdt5ElEnR3UePBFojwtL2u4d08hLKKf2rdVUjpFQ33aLLL
tMp4jiMWnq89TjF7/UMZozzFgufm05oJvfvTi+Pq5Fs9MlJkTdvObR76haJlNQnR7CIi2fwd9/eM
4zGfs/1YxtmFSEy5xn3iKSpaVT7jNRzddbLwgA7qEiUsoU6In8+OzChx+pe6C3p/7TfzSAFvEsQz
cEEX/sboR3dJ4jctD1rW4ngmUpprpicU1WBGVlNo+wdN1YQKjbDF6GwwHt4QC8ofZurHp1YsAAPl
5KG/ThBTPaNYkQPHiQWjNl4bnVguZAyyG6yoh7yjxh+jqoABJAtgDvCxqn5PqfxZ9mcov92Pt0ON
aGs1dOG3DYHwtWd33Z+mJTT5TSNQ7TACmBYbbfhcruApvveemqZHkK98cCdi0gmWGpOXKJ79AzbA
/oHBR4zAcGKJPzoJSzTXwze/Ruo/H8ZJsfOxKw9xSGW7UbVxktmHljGr+oKdLHvpkb0UefK1nW+R
MUckFSyuu0MNgom16bxPP7G7fVw0+cg2hmocffOC2yuIrU1hlfaXv8wMQRq8a1hxIO33YiiKHe3p
Mm4540IeW388G+tCZ75ksMOKkZyB6rHhcQnJ2RuAFM62YP9vA/qZlMRyUGsEC9l5FYeXuPowWngX
fQrV2QT+QxbjD1NmtD7svkKXNKM2rRZ3emDJKC8pUN0N86lgTSaXfU1ITH4nyqXeO6ProhKrgytj
SSADui6u+UlpxADtvgIsVf2mTQjyQKiHaAcUU3ENaCBF+ghKgOdqzrw8RAyzYEC66nTXBKuIMWO8
bvIsw/Wm8nu/iWFMIlKLtulMmsyalqu8BQ4PeXmKG8++EkHMZLDANU04gz25ATrddLHvVYk/i+pB
z+WJaQfJPUXmpPk6mwxwBgoIy31gXN4kt1bcGvo2TtYIQNIpUul/yWox9btJSLfdFdivdLnR6Nay
lfK7pXnOQq6PgymK9Lyzj7Eb4fEygEU4hdA8904FJTZiE1Sn8DbzAMBvTzMujzHeb6Cew0gjo6Mx
ik+pM8zLFmUur5pqL7hEYxp+j0D3o59T2Mds923N5bRtetdXl0NcBbd0DjJ/Ks7espWcodgCp4DJ
uIMaEodXMX0tWRixG7NtpGsYj7h9mny36IJXZbntfdb0yh1rlDxHVHemCGduXeUDMGs6W+yVucS6
gUMiFtsY2BMBvy5TqLu0ytsSWupgmS2vrXd+sERim5hBn9Aq6Ww3nuPm77sxGJZdRkIJygU+Td7V
0COhP6mimOXBK2I3PTAfQkFQNpiZ0P0sTCRXmMBEfG+FpJ1seotVDnohWPV7JoXzgCakrzS0F40/
3g2LdN7nUACtXZHadXVgQW1Zt3nWRhVqdBe3hj/3TnOI5OTHl6U91RTJtFH2E7N0n2u3zg3LWpWj
jQSP7lnwMyZed4GPMq3/Rx/MYWdPhImBZJovrXGpqY7lW5SyA+mB6QLOSCOoDyGmgMtAxJjlq3SY
Q/Tt9FaILMGgrRKv8m/7qRqx7viMmGOH2V/Hx5PupDwsMt77o6UokDRbNshcFYomxHhQGak7KjSy
qC2T7aDs+IkxRoXQVwVHw/TwWBWOOPmAAI+xiYtNTBLOPUpTa5uCF/E12t3QmB9JA6we53N3xfwV
G2EVqpuhpLyA1RIM46qkdbuZdP3ZxdPTFFYQWlWI7r6akIpGF1nbs8omXGTA6oFGdmi2VF1AvYn+
Qp9WOLBjcFOlmolWWqYveCZAcuRtgA4WwuqoLbXTcmFPmibpPkUPeECyQCuMm1TXGrtuMQKuCfwt
oSnVuvWWcRdXeAJEpA0Ww0Lcen0XrwcnIcwoG1oMcF4/sGbLHBu/pMcFPqPo2Ibw+N/Q74Q7b+KW
LQpELnCA08G1rxa15Ie0DE4WieeH3G2qrQRuveuc8r5Hrp/5ZQCTmCv+DgqF2A92Uhx9LIPHdG6d
R1347fcc+ul1T1OmoHFW5S3qBZ5dwEnP+nBzJYzpXqUtNHAEpzxS4wOPanm5nyP5TYfUq8/ivlye
SNqbvsM6Aqfi9Xywka0N+7gV/nuaD5fDMpXwlnTyMrRkPNNtBB9unAfvdpUxsuQX+yNAu4KsK80e
5hm3B7vH4Ron7YwzzSfeYGnrbeUOjJowrK5huqid3YQoUNv0xW8i/EhadPDgoOpQORHOdG8Zvz30
fvYlixoJUTffuAwUV8UQPIk6bTeisLiquww4rMFwGE3xtxzG/HgWmr03Xgjth+E4EotPTGw+M2bZ
ktLqvRgfNKsgT22TjlTrUE7j0xAoLD7V9EZJb7GvHRh58MEDk14kt1k4g/MVjGM3QWDuqMHeETHX
iCQRwy8T8kXWNyuKFPK7EM7+WJpC1dtSCr1ts7Z7KDRZyedFa3m/NPOdMAs5gJOxt+Bv22NlEmsj
S5D15CjCziwzXFJu8ZCnlbWKuwjDa8xHdl+kffs2FPb9ot37Wc9Pc1Ec/BqJm9TNDytQzSmv/EMm
bITgBecqd8fXGvP4VWbmi3gayLhyJTKctJV7tLj6NEyquSJEcroQQFZWI3XtsXMs+p42BXCfeWIf
LXVynY16l3Sh+OoiTTkXhM55BByqld/55hi46gOfLVMehlwXQRd063BqDk3JngQpdbmzO+qtXEZ7
2ka56Ytk3oDeGNdO7//gDh1eTYvUvRziI/TpYe0aiORb08mA7UDeH3TUXOD/tDZe2gKamioXRVAs
ILRqZ3ABEAZIVAjV8Co6KFlf0LlBVhZ8XkbIGn52gnTtX7s+x5Yo0OkQuRXKraF8ae2cZ6qKxZNd
orZjPgO4iRX+RZBWVCmV8qBX1XCd/B+J4mQWJMJuSJjh+g7ES4VZDshWdu7YoLyvsnJmGpb1Ybal
gwXVID4aP0WWSzQAxj3SCqgFqi10Uu9S1sb6jOIJ6b7TAHEeYRAtafPU4uE/TIZ111owx4O23zsX
/pCHzFi65GUpSmq/yfSoz7FiLEXerbPUr14H9odbZc0T2u0qXLegnzWNY+7duX2P+Dk7X+Ru0p4f
BHPySSNKreGUYjUV3I3cgyh8lyZpL6DkiFUc1rjz4u5ZqFasUXeglI5xMPPUqQ+ByHDEu4E1be3E
8w8mMXu6GeDWqdYSEok9j9t6zC4xFpkLhoPc4alZTyQX3M157p14D+svueTYx4uaJgWq9BNw8/5y
zMviMW0oNlZWiWF4jZya/QLD4W9kgsEGV1fz5Mx2tjGyCBmasDraVGU6os90YVrPwhrllUIsVR8D
6f2cmCEfrahtJNa+tNfbiYQI6KKgoEJlnAdyqohnFNN76ljRsjGWivMtXlxCQExh2fgAauk3wC8c
/Mu50i8xk9RTM/OwzMK0vWO7DUPPOitxzqO0c1QLVqU0s94YYFBEW8WelkdcOa4un5YY9aa7QOHQ
XfYZzl5y9jfeYea90xYqjHOl6EM4g4OVd0uyEdJmkF2gfJB5CqxMjWDwGDE7G7sNP7Ic10fFOiLe
9hnSDqolBaQTHzzWKaeF8IM/jYGw76XQNXLYBqpybpCojAyA5DmjzDAVQpZONIbvs2VW8JTmBVkQ
agvQfe08ozUFz4+DDsNeH4nyyyw1cTxTyeTdnk9ZL6wb7mt/P888milWLdCDsf3oS9gMwTz+o1zG
v5IRPR9UC0E20g+IUZWASeEz/nlfT9TEaLn17J8xGgc6tF0xG8GCdw7+Af/0r8jbkOxBmNqOEMKW
58DK4BcYbTx6pKTEFWJIt5bdBfY4ZzrN3iLszZ8kE7d/EFX/pTbVbZPVuv/X//ZXyCuBmKgg3EBI
KMa2F/j+L9zZOJzJSKyg7LhsU4NtMwQaHGMVxa9DQ+2IMaEFGYBtKn0Uie8N+7//8r9wb39/fQIo
XccFS4qf1j//Iv4EFB67kGAgHztuVluyPEvUacu8DOGChOKHbc4KovYH+ol8uCLHQOBib5k0yA5U
Lgt1C4161NoRhl3T/1tO5T+lrHlsaAur/z9Jzcf0P/8mvNl/Nddv1Vf/65f6L6i7EecA1f9cd7P+
3/9Lf/3L538/Dsz2v/7MOP39L/6hvLGc386R0EwgfGFzwiKXr/mH9MYKf6OD4FzzvnsRM7KQ0/1v
8hth/wZv9Bycy6F3JCTv/6u+kb+5PvG+Nn+VNEnOSvjPiG8gZP9VexPA1PRIy6Arizh5jvfLZxnm
xxSXJBEaGCv6cYoTRA5rZN2+eew1qxbmai2b/VffRlj/02Q0FPd9YpxZHW3GMpXejBge8/Bz6khW
jHdp23rN50houcERwuOL3TFAE/BXXQumr57UQ6cVGKY6jurbwRnC96Qfynebof1LmAYxaBQpw+jI
EpoxjJcDqljHJSOVFROh6ZsxNWpHvmXYPLC3gnbDA2jKLgtZYYahwDePg1mgn1WdADCyjBWRDdHY
FHdsr9SR3bj7tSQ2fXLKvsVlMRGI4ma229x9hPAnih+OUJm5piUSBwLvqp9eyiY+XmkdYZ5I9Th/
oxd17mAZIUNkeJT+lJ1F1yihHlyGOCXAWESa7zcuCmdMWJVzYVyOS44rHc84ft2pz7zlbq7A/DBc
T/B0BTo04tkxWdZeYvHJmX2XreOmmMeD6vde0TX4cJPxxWS5LE4zw4d2y/ZaPpdd4GPGEwlKBLgH
S7IeE6+ll68KqBpwbS2Nksfq9Dtm5Tz44boZm4K2Sy185vgoSLaC4qFXnT8gA/UFyo0tnDVv2WF9
O+dWtW5BbKbwEjimlY1LdnBF9xkHrOp2xi1bVL3QUdZLL5LryMc+t3JLt4zWlnD1ozU6kCXcxUe5
0WpQTtdMJOZHVBJxtYknAKMfgcN+Zu2mA7PkqAR0dYKbotjnUtUVG0O8CD4Ap0v7fU42eLFaZJ2T
4qwNrmfpCb6wTVXD2DofgTQWNqSagvm+ogY2VMK1rIW/hUJRv6qwdMBHLS0rbzokbFQ9y4nnGl8O
PRJ0/OOYRFiREytgY2RGE8YIsnjPcGBqWewdwaFYs2SkM/cDK/xE6MOhKyMIR2sEDmbeKGkw8Zap
jkG00ysB/WD0cRsn4/LWTmNPUA9DAUQfDVXQqkEtE9AqyulniEzmHhJH8MYeiVw1/GQZbuDCiZPd
aAgoWc0gvskCSYb4LRcR2AGf5e1z1mlq+9CZgObKhK/R0VD+wExT3w1BSXlIqFzxldPFdpsG8fY7
gD5gBWM4jqsRHyIisZ7UTNWzY2BdK919D6lqOfDbaZkuMbVbZ54bPVlpXj3zfwa3rZ2pdBsMRj8U
Kd5o8Lq4tIlNT7EH5gjFV31XVvV6kjIxmzaPhtfc9VNIZ9SwE7/WknyOMW2db9E5zT3pABirVC/P
yoBi6fzVXIz6hWFpvqy9noIeqFhR8n4QqHht0SaRWZXr/qNAY3KDPc8PGOZL0A5DufjX40QA1Q5d
jm0fe5Ceck0xqdeQxuK3iv7Qwi1osON0kHdPDv4XEkMmMEvUXdnIe2Fjblw7ST5TL9fzqz32+t2d
AvZerjDyepF6wFwaLhh47SI9j5Nru3paRM5y9bwcDI8JFqBLVrL2O/ARTEOTCYJuY9tNdceLkhZX
qhplM4/44Aa9QfbikBjHoRO6O/Vt4L83c5cj+sVgEKAWS+fnnojAawYc7UMXIaDDiRLUT8lg6/sg
lu5paoiqQs1bCHbYmTaMblPzA2NMuKAFmevuAtZBhw23771XQmCD/Bh3GHvXxF1Vd4ZQQTgQSTU3
K7cLwVVioO+uyP3F0s4e1Lru3KBoNlglzEPlZtMI8DdTD6ZuFY5IfPgnfu5GbTIrhXfGS4E1UtHZ
VBdic66uvIApr1Fh/dxZlRLrChWfDSrTt1G1JKTybT2BoKLV3FiYormL1qwN3HLlNkRArxCwJO+W
W6IfIoaADGvm3+qjUFU+YzQMLFYrKi+/pirFscduMr6u7I67dMlmWkBjxluaLR+KMtsoNtI+i2WM
Ymn6AV8jH1ZneBp2hHauwaSYDqbFkhjf2ThRGwRbt47DPXAhhZ59zBEzVsopvp3WN69uTv4KlVrP
TD5JCABcN8TUPiLRCBDUpAmucKsdnKu+ciFVlWGDRwTUn/cECNtF4cSyBSVM6tJ7NmBiHLtOfyRJ
6T5Wkz1O0GKb/rnM5uJYBH0Mx6mYaHvzoovfUVVCf3N6t3odS2/GUSRByICrQ7PCssk3z4q3idCh
JaCf0HMASh+8UPihe1T0qevD1ZAxg74NAWrttKssCdGZp0KVbPNWRfL83x4KqRAO7LrPFYyfGg/9
BQ4oGB65lTm3xDNnxPhJtmq/V6E38FcwQ/UgkGg++JmrFX3beGDW70bA/rnSSam0k7M99WzS8EBb
bSZP4cPS3KIMAcNwzjZx6I6n1tcN4WJLOHm87sL3w74dP5OegLesetqk8Twz8JlyKXVRmtj7Zod5
ZsCIMs4PLUwXOmwZN902FHoEcmyPZxSTr5cJJwvkm70OA9lfGURU8QqGk/skmER+9fWSP44+whOk
eQQ5sZhiJkuZ4Qg+/hIKy1poZg4n1KfMAiWq6hTrV289VhUDURQm4JQhIJeluxnbFOcz7K4Yz22F
37EmnP0NQtYCFFaf5avNXDjvSasCpi8kiwJc9ULnLpad+GYXmd8LTElfaOonvWEZX3wzzi0UzqCA
+VpbLtOpFUZ9B61rPkJ7AU4wtn5+O2DYghEYCOZaC35CAAyVHvpN2vfLZdI7xQfRabDCBxeyk0D5
V6wRrIDfjZJxNvjdRX6tEYJjQaBnZxITh+UHgkR33BqHXPYtYuyAx5NI2zfmGRM7f1dHH6NnkMR1
pfvMsy/IT5z/eARMsegrktN0uyfVA69VZEJp9kQITndjGC2fkVD948AsPkOtW/o3LhIH/Na16ut1
onpscAFMwa8WY7i/Um463WA5QuvscfuxeZ7Podo+7jF0n2IGpmn83H7QhgTOC8MEPto3ltanzGY8
svHmkhW0UnPLrL7xXe6aRFznNZ/RNluAYbBn6KkbfbGgRB+QGOM6GzsExkugyZJ0whPI0+Epa1EZ
rq2gzvfQoMYzLBrgJdrkoL1V0F7OUwNV+2v+PJ6hhebV4qbsuDWT8eRQWYBE8euI5/fINnotMh6a
JNxFzks1znw0TGSsy3xyCKeXpEm9qYgf6kLVAvpwYbtvrF7AvNeIODaDlhnnxu7Dh847D3rTxunV
CtFr6vO5UuA3QAoTPsd4xjvxXo9PQsnoO5rRj0DN99FwgHQvzJ5MOywuNdP+n15uWkQ4QPt4FMQa
+6oIx1fgzsqipGrrx47bBv6KXkgtZCZBAlo5zdtyRFJeWvY2sOrArGZmfKzsnfILVE3+yAzLsg+F
q62XyXPcl7hzopPfD63CCi/Y6/NEZ91AXuN4XsAu40VioCNiu03ODr08oJ5MQusrb5lz8oQChLUp
QoUHKmBqlu4Smal96hezxXirT5NdNAoPXkcTmHuy1wjXrXHZXIajgsw2LHEPsDkfCM6MzMIeHc5U
XO1Auim40J32dyQwtGdOvlPcKgfw5ApcyxDgSsgo+ombn5BmDAmLXwjJPDl+byT/qY7773pZ/gt2
yyEji/+8Wd6pt/rjL03y+f//o0eOfmO7H5H2IT3aZDuio/33Ftn7jZ45dLBYMZUhVNz9axJIaAMF
sj3hCZfW9W8tsvjN5dlExozvivPj1v9nWuTzjOlvETyeZMjFepCmmw8Dfzonjvx5NFMwYlExbLUz
ch9i2CTyBR6uF13UquovC5x/9h9vP3MQ0lr+g2HU//OKVNmOcMmnCUhAiaJfMrXsymrRoPScSj6l
NEZeQJ85siiEgqRUu+MQLnd/ejf+g5cU5wHTX35KT3oh8y/eivM/v470kBtkbDxIhSBzp+IpM8xV
jBYthqayOAsr/aRF4hz4jGXLrEx+GNnQNWBz+55cVb6PLZrENbjk6SXS7hju/v6399eUL37rDEiY
dtjoQBglu+EvmeduY3wit1wCt5t5gaRSk0m5iZfev/FEg2V5Kcl4rL1mNpu//8K/DOZ4Zd9Bb8CQ
0+GkEfV3/r39aTAHmjHIU0VdNbM0BSBARNOeIo3uq21SYx8zICHsG4h2vTE8y8WpywylYCnZAq7B
L2KGmDsA7fdEM2vrH4xHxS+D2PN3hzOLIRImaUZI7tlY9afvTk6Sls6nIWrjZqIFIKPtVsme7ZUq
iGVRXZUFB0ud0VaejyNpD3u0+WbTx1mi7O9/Gk9ndxV5CRaYt4zdF9d21P7DbzM6O7j+drwCx/Zd
4FJgx3lWeK7t/5KlA1zdjyaPX0buxd4xS5BR8NPkpwJR8SGw1SdW2GUrZKSe02SU712dJ2olywDr
BRXb5Zwn3quvU0mfXg/9nTUFLuBpcDgr1BSdf+yGxPvhZhay3TajFtj0gyfejMKdvM5HUkmigpkJ
UjyMIwhiLL3cjnNUTncyysT7wvBVIpBnR47y26i6uAWiUSeYLpHO3eUROO4t9mOXPVCFgsLB5Zo2
UYdYG9ES/alY8tvUH7NpT2GIySZGCNVvMBeECUxW7Qf6IVBeK3ijpvAdFjcwHpWx/D4a0n93wwzp
DC4OuSzrGLSHh76F6gFtKGfOWiiHj8q0vXMDrzSej4sfIDiwG41etFQe6yA/GCy1rfU4vSUBWyic
ZREfBhjEMrucmTaNmJeLYsuFw1dcWqR1qH4GCcGvrZw71Z+VRChTq3VOq3sll0CqqzrrwZrQovJv
aypxClvFeVeYNKzGVrYCYbnRzYIOuosmTdm2ONTt1cBydT9btv3OpJwmJwJ9lW6QOADSx1xK7T8m
tKRxIuROL6CMHocezmSIzsyiHUvz+cbYLsxqQV/7zG6YTT3evfCznJeACCHKwHUlzAQcLFpYes+K
3PGgzcNylchyuvWl5p4Gau+xytdTtQLe7HgrO+y50tomtD9CjMDFLo+i+CpMWHv7c4uhukoGV6Im
qMNN36DbWAwiyO00J0QyUDFzBh3c2KOeWFrFuUnvltANPzMsWtZqzihPl772V30lxB12bq0uYkJv
NLZnL5oejQSrTQXbpNEOQ41YJ1Hd3RKGSo3TObp+sbhZhgOCF/+h9dpmOnrWEMItYtdyFxYyw/84
JagChYoyb4urtjl2HmEEFqHHF24ZvmEnQY7hW03xtpAi63y0fqx2DLjyzzn3vG5l0Vv3fAvzJLae
IaI1q2qDiM4/jfTen2TI26vO6H7vZs7w4TVOfmUjAH4MtF0ta+LxiIVCeqAPFJbutY696pj4pn+h
iXM37pmcxLa82jRgI9YMt8hF1AM//zw5gG2x30PhTbtzW9ggXS2QCCFuwBdOHIUG9V5pSJw94qRN
PfbiY0lC9pg6i50X9AUxoJCiRofYAHA9KM8zEKx4TuyEHaDDpL602Gl/dxZVMHUvMNE1mAVWGq2N
VhofI7pGNVnruaDplcATt97Stw+5BI+5glWZvxQNQpFMhUOypbtmhCd4u8+0vIIMXTshFYTpCffX
Ms7LRTAb74G1qfeeTTMRP5MzrX08IFj/6+CIA7q5bNjloVO3PWwYyKOgh3Q+Wc0N+daoofKavOLS
yHY3d8L6IkJGXXXBtGwNppcJdGKcXoxyTpHNNab4bvqF+WrsFux9UwufdjFaxe2kkjDaT5g7sfyp
5d4uwGWJPMRxmGBIm3Ky2a9mjW3xVDKbX4uhFDg/NLvNHoHQth0zkNu1zZPLtpebM9mVp5rW4w8y
JDisMXzNK4eRy643XXJ71s7s86KwQfnFut8OnnbuimQ5d6c9+KE+lGg/Gu+5Y82b4aTK0OSSX7Hs
IuUMwGwcp9mZDohbnibot80os4vZdPP/oe68luRGsi37K/MBgzY4HA7xGjoyIrUi+QLLJJPQgEOL
r5+Fun2tyJzK5Nx+G7O26u6yYkUEhLufc/Zee29WmWrPJYiqoyxM5FpUMeRcocNBLVR09+z82Sv9
BnmZiBpvaz4GwW0r5iFCR+KhQqlmq7pbRJYwJOauu51oN5rMgAPnpHrfS089RN5tT/DqjVHg31Lm
EDN4NnHwh1EDeBDP7jcZNna3gr1MZoqPewUIQml7IPfK3LjNedL1kaEyAXBsyAb+T14FMpCbMUKs
PAAJq1P7qnFpQ9LZorFlmcMGEL7BZB3ng0Ee2sWIILz3hiPe0wf0d9Y57RntQifeW6m1r1zxPc/m
O8Z4b43Qd/Satw4dgikMr2sET/Yc38QExx0VdfG1LWtMX9lCaJCM/VcqEveZdi5bYcY7xOEQKLPh
Yswr/lcqcUe4SCXsAE6b4G1+DAZ/RNmknF2h/eSAQZI8Fs+SR3Y6F95JnLwhN4pQQIXgpcoOZboz
gLe3q/HU8xEuu0+JU87jOtqerJ7KpA5gxwNijKZ5bHYmQiOmN7JF0Y8FDPooOkt96tAEpqvapOta
Q1XLVnbavTBk35FlbcaXTp6S7CVwowL2QX0MLdJKg/DFUGMHBCnwjHuN5GHH+hyFIAAdWt+ZzDN1
CILQ9C4H/CzeFjh981CaLKqEDgiuMOy8Ya664K7ABrCxUf3Rr6YtsTbBvIYXOcZkzrqtOvcEyuzc
Nh6bPUeNAZszliIcXANA/SHBvOv53VCf5aRHZGbMYNeOZCS78au+araM7PqDoCi9qpyK4/sELdFd
I8hHdDKN7mQi0JznuyTgmrMMKilw/+TqK43eyN9aOdCgmQA7wdw/ZPCP69p55J2tzsmEkGNdGJ47
ruq+cDbJlOsbujtql0hjKrZIyLIfXtjK5Rq526kWcC6lnlAg42lOHlzO9sCAh7xBJiNzx9p7g2Hf
upT46yzx059ahMZj1WkYHCmaEEIZwhC9rQ0LP3WXVHuGVI+jI70vkWXn3UWFfr1YJ21sl0dM0QE7
B1jLfYRf7mAXRJ/hkyOTN67qawAfRXRgN8muPcMfv9Jy0nd2okhsZZp0uyREXEolnnsvAciX2tYl
vd/wyZqGfNVFViu+KcrAkw/E4BAGGaQylICPgNEa0OhB950rq762IjBP3DieGH5eUG/o0xrYOTNV
PwMfBzvmjLPcwnfNNvQ+XkerHLcztdwayC3CNitlJJBq4rZ49zkFkPQmB/Q0mfiGcRtBTZ36FwLh
sYZZzPdMB1kUu9RGGF2nZbGeS0RakxzHC4f29r5buCuDLvFmDTp+TlxOfgzsvQszZ2a6dvXInez8
JWPGUCTxjSIdzr0jT3GY9Bf5gsUJZoe/4Jh7nUxSUdEPOtsu6I64McK9jSVBEYHVDFelkCcGpeVd
l6kBsWko+yMA3XBbERd/g49SPDCmKE70HKurydXTDQQ6ewm9Kvxdin9pGwiH+tIcj8bUp98oTZFI
+cN467Nr7LGLGsHWzYlji2RBWo5OBpRYkoqImrH6UVh2cM5FL051bTSPklr9gM0NrYbfRpeYkMMb
BKCnMGmu3TkozproQjDoIeGTrnEsUNl/ceh/vyh4Io8dh519ljm3cNb2HOImWO1ls4d9Vy2Q6+xc
d6qBTcJUIEKNvBOMeC9nI3c3arYSNrRs2JVZDlwW7yHKL1zzKJn1AzZTamcPRjuMPE3KRBSBqEwJ
zZr02UUwuGWE3V35KVlKg5ODpnEz+lKVhxZIjiBD05TRIOM21tphOk2Nbi90P9D2NXIBzLYwTj1q
LTyZ3G7ue1UnGxrhzKVq23qawirbe1LPpwHI96bo1Guko5xzSFdtsSz02zyN+z1TgbfKBqW/A2SG
ijWwgxPOZmzjEfEQRTRZ1zDMygcRNQVCQRP5tR3GLrhMyWl6MgAnd+mw89yoPU2MkdajMU2HdBFm
aejPp9wumodoTn/6g9fg1vNTBGr4R+H8hOS/xIzf8KkEe7p12T4zW3rEBvpd4vrKcx6h2wzKYMfZ
uzjZkBZYmNt0xehRfksXZ1Codci60zRX7rhINTN4TTM0gHW0uIdQRvY80VTqvZNwi+N039jpfNt5
rcUsOEoOI1FCu2yoIo4gReVfdgl6mwKXL/OHiudA1snOZN397nMyfHNrYlG6noAVQi2sI+1x4xJ/
brrHoOU9+nZA7dS2cBGMjPi3qM+evBn6R6pUjnSgIK0DG/azQENqtEFygcfeYxIkHUor0bP1Z9Ui
fPCH8GzUmHA5FZtbJLnzOdDEPAykzXFPRrzP6NOCKCDnxR+evEAV6wkY2nGczJvGJidVGn85swEz
QrzZR1NcbGXc5npdaR6RHtfMxlxmC14+9TuEeixHKWUMhDjzIY5jCaKgjI8e5wsKukJ+zxwz3yHU
v5OtVhN7gR89m7Fxk4UxVDLLe3NMZV1wt8XWY2s5+nFMjCvU+bpqr6ZsHE6sBZRug5Hfc16bD6nd
ZuvIsthL0VBYJI1CtMxtD9I07rKtj5hu3xsl1gKf7T3k9T7Q+gp2HI6/5u4Q7X3icJ9z2rNwFHpO
VmXk4Kyfu507dKwjqf8Kb+He6hEv6iDBhcrQYo0SuUT/Ph0MXqDVAuM4j6mX/GBwMjwPucclGMNx
PNKtXYGQLm6yJENFgOvPvYfMqnd96+akSuQmhxrcTwc1z19iFc27xoZZTr3bgXYLQwTlvc7WM6yP
7uiNDkqQvOvacpW2PbcQQht6XYTGTLAoEYhj4vCB1fk1aMvnbBy9H9XEkJg/mF9DTI4cxqadurRD
zXg2qmv7C5leNprQsr8yGMS9pIaobwahUaDCBq1IFVIvtjadFjxsrS97x7FfMtvUNzT0kwt4F0gk
rULe2E0OKbekvBhEbN5SUKoLYALFXhedvpCMPHI0CZE4FnXWXRiFN1y2cT3eYluur6rY5//mRG+C
pZb3bT4atDbs4Vtt94JZYZtvQDt29V4ViOlwD6TTwU8Zy62IC/VxnbkNf6ESaCSj2Ipj3SNUcxDq
hj1v/c6bfkie8P2gPELp3BLEcBOJ7JQT8LRWRqf3I93/YusHKeNRmqmihQJCqCG72ohyY5kFPiLb
HLotNhwOnXPrP5dzJohrINrirTca9KJdUFW3jc6SJznzSZtE991t4BrQe2tIdlmaErpbjf4hFUJ+
KcuhvAgL9WMJfrqwJ8aHhiPdB47t9/Bi43OVUNGuHDkzZZLmc+RwlI302B1QXEWvqe2lb1oz+I8s
MhPp6+xLnGAXPQnp57ZGMjC1qX7wMIrdmi7q8YSH5uAnC70wIeRt1Dhgiq614ACHxp01FLfjpKON
rbrbrrTEdyDmkKPzciDwavgqTGaJbFjY+cBkGvoVpEFv7lmR6nWZlmEL5sUAXGrGYwCAz9BfsI5V
GyRLYP8dbEDLBQeuaIaXKHjcjZMZRYWCPXEuZEE0ymrMcxo5nGLtHcM6nvd27BBcSRte9lRPwZ3O
Fnl6L/0W5h2Wtr22JufNxay7rcSQXOqwvM8lkujvUTvaQPl7SxXiNgSMMNHVwSjap5kCt6aqQazH
2hQXjB4rTufdbEHGZWGxt6FIx+ipovu0RGNo81X42oGOTYjqN5+DV7rr68rfBy0MTJw0s3VyaEjf
ErdEe8mbSAzd49EwfGsVaiRxoOunJI0PWIBD8pJ6hjzopTPHO6mqDxiZ1hAhDj4qsvYINcW3zmRW
0korjaDHDF8pC96bEAY4VY8qC2d+uGfnI9yoHPzuhuW0SF+qdmDI1eAUhRjDQ6u+DMRZiasoZbz8
kw5cqmu+R99O1K8JWgyimTKQmzuZc+QmTABR9rXtZLiI8q5vEsLtxvRHL2T+YFEQ4FXPujtUfGNw
cu0he2qBCj1RPQFKCszc/jbXqQPTuQCTcGX2pRXvY6WjrVKYp5lfIqIqEktFm2qM4nxL8MN8GZbT
2BxzeoloWFqc1rUVBMjkra6tGJwC1TPsIj+TBWhMK98DtwT/HAk3ZMYo5qjZh7eRCgibYUkAoIxF
hKiCotDZT7+j57oRAv3vo/DdNtsjmGBNjwT26m1ooS7g6IRKZdsMANHJFrFleSUwX+BJcmskFjON
yfQgK4cJQm1Z/PPFjMp/3+Q+85O5qUiynSFXb5zQsfu7aMGBXONa5h+HMwblPKWV9wAgweKGASCY
V3po0Eakc4tnZg4j/J9ugLURjm3NYaJYkgd7SJLmrgyX7khiGeOlA2sBdKZwu2cGHsOhR1ev7pzS
gO4MGhJ2mAocQlvINRH3WG68S07lcPxCBhAYHhCSEJLG6Gnd8ECAX+T06a4TuAkAtzvMlSuBqcxc
ZUNCFx3AAxTwWaQwwbKxjeFwcgLb+CViottZxjY6AS+InaPsYxBGhZbDTahCbC1zUeFTcea0WDtJ
azYsK7T7GTkWWE4j2+WUDNYMoVk/sYH0NjbTI5r1oMXEheoyGkv9I7JrAQyDgvvrUAfRTYNw70cL
Q/LJsQa8cb1uru3GRO9nlW5GfPZCFWRcPg77TgYKi50TCAxMmTN6x7Ku6dNGtV0iahpUc0bGJVYR
x6oby5KL7x1L5ZPk/P48gXTC7e2CAdaV9gk5b0v1qMyJpJnaHxn/clgmu7Ia/J1Bp5xdeiwQ3Xna
7fPnuC0CDvR548Y/e7+nZS8ivGaHZrA58tN/LvIdbZjGP4fst3tf1REjew9u2o5vLl/6nri5lSQr
iyd+UvG2G8EpgRO3hot6nEnpnMv6wQtleyUYyO/pM/DIoL91PbyUZLEe2hYn7WmeUpMQRB3G3obI
rzzbYIzlVU7mXFp7ZDgcrAwDrIuq3FyepqzIiLF3INMdiSxi6mv0lcvGHYRjsHHpxk/rSOT+iQE0
rXoP/BOj7LTJ1hkI+wuQE4QDYxNQxZZajYcbQRGcHkd15rdYLcfO2MyHe7uFHrCOyo63wqRw553r
cgPKZc9SP2QuR4qJAHWvjCOfp6UlrYM4LvRpeFjq/DADk7vCROlb10iOTYuGhOBopScHz6/h2vyE
mrcSVow2KAOtv553mEDRGwnUlrO1KfOuLH6k3OieKafX4KoEjlSX3xo1SBgTg4PNKWja7J5+rveC
ADGFGVFFI5gumT1ZHDqJFEeO+jSb9AJWXQFajJAJrL3kWPbXHq8f4vrCHZ/FRKbMBn4nTjEsGwWF
dWPwDcFfpM42IrIDFG6IPgU+QWhe2XWhXoOexnPeVrygXdhy66KF/bl3B4VqISZXhsqg8IF4LIId
Ot2T1LvUKzm9IvHJz8wwJ73xbdu+sskvCdfEH5j7AbYA880AlJXpylBuYtTKcCt7qGVH0wKQD5G7
lAQYqzljx6gjpit90dvZthyyqVkD3BvKbcbPQcUIvM/ddrlVXRe+z5rHJtxt6HOMwY4CJ8fRkwzD
ubHx1W4qt3XnL46dl98nF7HLhm3cmk6oXtLxFr1WyPEUikCFhWieBnwdZfU4tK7GE5eXzDngHHr9
3V9TrCnHC3o059jGsMoQ7LUksOcKx1I97Rpg5QXVu4WwFVpweJ+ifrAOy+K5dXjZEKthRH5KCZ+O
qUe99s6P6ZscvZpQgy2G8LfGxywqS6yJyFZt/xj1tIuQiXjtk1IBzENiueW8KtNc0eeu2OpWRWXj
aEXpoXe6Kfy9Mjya/C1d/uLQNxY7Q+RkWM1D8DYLCCAgM8IHvt65TTTdJH5bhVe10/Lyqnyc27M5
9mBOWxol1qlJ3WQ+lH3LKJH6WWZH5bcBueJAIoAg1Hn9syaGpWV8ZqRPWlYYZYYROe1Xa3bmijAc
dO9H2Yi6fTGJFp+fkGFyOvDEAPBVpb3vku3tGtU9UjlwHJFIt1q0PirB0ovsDR2gGIdVQ9+nDyr2
DIYoMSm0XCXKy0F32LeJbIN3bM9RTPzUONR5d0NXPmlu8yq2HnExl+62qUBB4r5sQrX2KtWp684w
SKQvSOf1evOUojW/68Ii3dW0Bp9BM8/fwxiYjZpBjsM6VieQp/MzEr6YE3bT3KHeLQ9gjtRqoVHs
JfStQ8px6bqy4npjaWHqTRHM7pnDHJ9kaWIumMq697Z02u9p7oY8Pn7s7s0oqm6YY2dvQtf9T9AR
Y8xbNQWbOeuruzhB23sautw7Obpy6o2RDujAoR35SNCDiYShMT40id62FqaCTYqO6tto46lpTBdB
MUffDTYbbGxoWjeoKdUbyAEPtb50rct+Stqji7j2OrKlAtCCdsG6GIIJWVZWauSmZdIeWAzUgbKK
pBhaJeWrjjTAt6QbjHFHQDBpjV0VvcjZTg742OgAeAOyI2mPFwr1xtoRhn8xAXVDJgW/JPK1tXWm
tvVwNs7YpfE22fg+2ST3mNvmewxlDtSbpjBtspxpcHmzjYKaDuGLhbgSW7yPl8CNNXnLUcah0o2a
7vtA0Cd9Q0ZRDL375AzH0LEIX+ExZCwd45EOqXR3vY+6d4veP7qe6bdiXtYNo1WFgndlCw3YjcTX
/H5WWfSTWTaLneip2KLcxEFIS1mj/8/RYEd9hHpvssno5FxbXAytlkQ1pwgkK+ho3FaRQhaIg+Pk
D4AuPACMziyyDYrj+mzNc3gkLZ3hmAie4bIW7D0K3snaFWWpCJcY6udpED+92E6udNc/ukpMbIVl
ukVDW52Zn07XI0Bl2JZ2Hd8Br1OwPbyF2Yzidl0HjbpoR0QSjjS6B2gN3suUDeVZILG4oZnKgz8P
VbEj6AGrhKp4NvwwtjCHontZ89X8kPOVFRwz17QlkViEHbmOdsqNj/I3eiVGm/hdFK1eXyMvg0OB
MmxGx40+wug24PoTMjSojrEJqHviD/MzShIyevCiuSvWU/tgcc2YVlPo39jdNA0rrYbycg60f6RA
zp6YOIBlSDuQh+QBMqcPPMig9uD7p6Toym9j3LOLDRM20kF77lU8J9NXX1fW1kf/uIIBIp4LLJJ0
dFu21LisaVjIFPvlrhtoZIGoyU4KOsbVVFhQvUPTqjeDoX8CP+8PqtALZgKJ0Pp/RwOpdXYaAIM3
fPqiQAytLZfdnTAb1pzZYEJeJDFNqcbChZN5Q7H9XCLzuzYHaYcnLYd6AEWCpaQjFzXTLxqUmvXS
JG6ANTepWKk9KdUJQlSPJNRi3mbm7nUyWJwsP//Y30VSf32sQk+C9MtEh4pr7vePLTpirOepZaBd
wI0nynYCFpDR82ZJzT2KA7fovT98pjAXuc9vOhbfMx2y7FzmOiYmyHeCm7rB2ZNnTJ/bHlrpqk9K
kzmUyeK1QkHU1oSCDB0uqpYhruBMjRjCSw4M/an4+tSZW+gkjvk6ZY2P39OITYpXtxn1s7JaZRwd
g4458FU/KdUr42bO0FrZyc8cQGrC8NtDpaJM8JCnKRHtd9cvGQF1iowFdmYfuoXKyuI2oa1BrEw2
Q64Vunv0qHKHdY6+Xt6WtSOQAZmdbg8RyVsdwVHE2GzTIcCkIFrFeC6hMKpe/Qkn0MYxNNpWwtNo
FNu+KR78uGOCWiWtcTSDKTWYKg1A2lynn49KFs7dKBOCxVJqhdcBw8ttHgEi24ILdXbS4HAJwNWW
9iYJDVA79P9AFqFzMh3o7KZQRw+sUbSZAIQdIcNQs41K0f1A5KMvCAwm0YFDmXwu2rgqNljNjDdM
8wj7i3F03T0Tq/irkxUWDPak99qtHYjpe4ZBDOoBgaQVqs2xMbcJrBqxqqIZfIKmE02hWY4sAXTH
SClKZFcdIZZpKGM+il4oMHUNVTJlm/FmvNEoiGoELyGckHQDsKqmHsMjvg/zBsEc2mIwFInTdj3N
hoio8kSkPss3shlFfDIhbrbITH9XjdN81CTZj//lJ/0fCUjxa/Kf9z7L38yYH1LQf/un/j+ybLqf
OjZ3L1mavRQ//texWf6r+dWzufzJf1s2lfsvVzBc9UyKAFarBX3+b8umg7LUdk0cm/ieF2Y6f+q/
ielK/MsUwrM92/ZdE8UoIsXm38R0Zf3LFz6NPsDjSPX+p8T039c+wxKIUpePeCdFreMuC3rWggMb
1/UYzRUFVYrUQsVyN7a1XIDjhBkgx/4SE2BAXia6gVwLSNfByB6dTf6eofUS+huIp7Tuqz8tkL/r
/P7+Zu8kq5GRmJB77PSAayI/EWqoz+lYV+vE871LqyCf3qx9ta1C11yJfsruWzk/9rS0dxYuUoT2
AUWDPeOKMInA2rHTVxtZNmLvlt64zahG7z7fPsSiOPx7Jf/7m77bN0ykpFELbPnQBcJbS4oW9GH0
10tOod/NjMgbxx7LbT9HsFJVYMebtoLc8x9++iLo/GWzlHCa/D6q0wMcDgUViWBtIw7VlpO/ta6j
Nj+gO2ciMzBH1LA9T04VxH+QF//u+P37ly972y+fXeLQmdnRkMYVIQMM7fQxgLayORoKz7gafPMu
ljEe0NZ1wz9IQH8Xqv79mei3f/3M3odORgcFU07a5Qv0yVmV6Dkv0SP8+MMl/ehnvduSEYEbuTkP
9LdFGJ1mjK3bMS3KB2ABwyGZg2iLYbZHwTCZDN7z4pDPfbvzwvkKq//GVwYcTbsYL/20eS0qx96V
MaBJnMDBH266taiU/+mRe6deppwjjMMZkgNSIM4FTZxsHVC5u8yT/kHOJkd0RY5nSB4q7U3iedAk
E44uKn9b0vXn5Q0XiHdGYBgt9gtzENaVnrvxJCs9Hc2GmjSFwkcW4dRefX5VP7pv7/W6zRC3GWd/
ZJQjmlB/MWvhltsX2r3//BMWA/w/XBVs8L8/Gl2UIvhKhiWlwMwuoByArSw8gyOMRmOUs9ETuFLu
jcYvN3OB3ZyJA1QZtAYrc+zELfrAxcMdqWuyBnLaF3363BahfQh11B3cBOEvDPBiHcxImKTKjO04
lv0eoRR1WtMJhC4TMBJr3ObMkBkpzky2ezb+UY8JJwt+ct2I8WSHdsWIgOB58oPfGkf6l1bYebsh
rOX159fin6+285dH/5c3M4FokTjwTfDEk7BWEiiEDhuJuaknd/f5R3yw7jnvTQVVTXPZn2ABZXB8
SO0jhbdnrV63RXeFi+p5COqvS+sROxfZLF4upz/caLG8iP/34+/471ZcDQ/atekqH1KsiShUVWI7
6wFV+5MZRv1b3ntLjzzJXGfjuRMAyU4Lf99goa8wSo3KPCzt//IPK9KHX+fdEqxHpDRzqbjYOpfY
8hn1rPwmzg/TpFwmKPZF4YWkByqghVZXDluYAMTGM7w49DYhTH+4H/+8KEA3+f3xJ5WB190U5YEQ
nfhQUJxxNF0YiGHwWMmBDmSRV1t02gQxgQfZzrVPDJc3/9tr9P9oNvnvlZkp/e+fj6bKNvrEyA7e
AP5QLBC9sMyqU2F62caj6Nx+/kM/erbfLc8BmVrt3HvZoU/GfN9MqJqmANiPKaqHzz/h90L071/y
bnlFV+gvlXl6SEECMBwRirwFw+cOiu5YyURsE2sSz59/2EfvkftuZewKnKg5VKADXX65m1Invc0Q
2bDxsOqkwiEG2pPR0SA4reuW9j5BVX94k6x/3uoQvP1+z8hkYZRZtcY+jqPiotGGRDXgzV8nV0lw
3KLYKglyibk2YaMBvd6Ry9znxYoKXr2aLSeyVcuFDzdyiP2rYgoCiXxp6g6xGvIdg8PwIPNYwNy2
ff2aml7+xY4jvfc7E1c2PlaOalUBf55JyUQaiRz0dI1dzm//q4D58KmUH76e765vPiZdgW2iOACq
m34A4MCFUfHLLxxFh2PXMEhqEDEA41t1NZDgDN1nsmm7YOxW2vazltArZ0SuqmuIU01K3NbAwxe3
pANnvZdejlmN0EKgqfxO0R280LQQ3cZEp/Q1nZrua0Q+6SaPFv1655gQPzALRCuMUwjfaLwzeicg
EVirE8TujenBp1iXPtkQaw+JmrnI3S+brp+uZJDBX58JJDsyIPA43sXCmLeMomhXmAXG643DCXjv
EA0uNrGU3Y1hIR1bDTCvr0OFJojrGyWnmOAPpu5OXix2aMt4nuwaFZeH3H/b+m6Zn6dqDAnjcd1T
3JEytOTVMPhA7oJHRuXUr1rWlg81gc4XIBa3YraiQVOQGBQiPo5K5wHQW7lEP5bzTyNIjO9DEiNJ
DWBsHqqpkLcVcgVsRiDiznXi+A+Erim0xMC7NR86FcFCO7NsWrNd/QWFEJ4IP+Lnrehvz3ToPVmr
8wScRBotf9MqowPskAsS2GlBFyPGASZrlQtZ1OqSl8SU44OENXOdMsM8QoNu9ypE0blqa8Wdz3q5
ZCCD6Z9w9NsDbeapiY1NYfk1qWxxr/bMVcUXx+wBMAw6JSx5EE567aBUMi7ApzZvuPUzABdwhOvK
xXY7M6Ig0cwvt1iYkJ4bcPRIqCzaoF8HqsMnjYXAe8i9mbuMXjO7K/KiyHGyWzClnTh3vhhzTAR2
zegGjaT0oYC5vci/QItlRjwxlxFbm3aKXiR3Rn7wke59SSanP4AprR8TQutfaHE433PbSGjlMeov
HiuSBL77qp+NnWs7eMGZ24zhLWp4qGyCmXy0Jhid8zwa8vLOzvP8KbRoohKFbaU4bquO7owUrYkS
Iy1sjFKNdST7ghhtFNbzNs8brM/5WMbnRkGzZq6KJIPec9wT+esxyICWYHa3dst7jyLPrIa1FzfW
fYfHJNzErQUXTUwEag9aOZsc8OnKqWmEqrrsNomcgy1kFXwgxMSLjZdQnOKOSuav/kRrdx35OK/X
VjC295VWhEqoJblrt/SnQALYBKnTUKvQSfvtbSh4rpEKeTzsWRv+VBGN0BUj/lEx7k8UeuA0VIso
pToYvsh3Y1PpBJS5cO7baOy+1CbOyq3hLJAcHp1wo2hWNTvHlAmjtiim85Y7/mvJuwZyBqjLPVEW
xU9DNs53L+xRNkX0qN8q/AU4LeiWk+Re0QFPDJqreO5d/xWrfQvnrZHFWxnC3o3LhjSi0Jwk+gB7
RIGG2xA1CcrV4qUyw+6qE5KBOvr2nWXU3QMgg2V+FYTy2HplQF6EMkgaCiLrymugiY6akCPddfHP
MSRGPcmZ83iRIgg1m8aHVuTMkcckr17wpxP8x3SAsBWrzBPEvpHM4EV78mvfdGO0LcLyYiC8+4iO
pBbrNhGVPnhjVmLDnpLx0OK/g9bdifk1BYDWHqAYgiAGjmKcg4aOOs2wML8LCIRh1Wz1V1O4EyNu
HZhgLuV8JK6wdYmudMsnu0m48Z0/eWdRzWm7TetqZ0NLIn0wDOIrUfH6ciOrAxqjkf4846yO6Qj6
V5G58wZ9UMZC0U4xZgVg8at69P03BaEwIFxgML/nkERws9mxSo+FP3avFRUB4DTN4rnSroBe5NhG
djn5JdIwePnIlNKWVCYINxGbZegRF25o+6tJh/elzwZWW4iPcCx8pnUgnQjlIsGi74OANZw1cx2D
A0W1FUXq7I827+HnJ4wPDkzuuyZPNchOdbrmfNpOzQ59SniEnLnosGSw+fwjljPmP5zI3XfdmrHL
cbrDYz3gl6+ZfU/yAPBmOnz+b7c++gXvDvwxNkCMeVZxGPMy24oiNfccJwD4MMpa24Rw3GcKpfZs
kYZL28EG0C2di67maIhuJtqlAqqdp0AKJnZJ+ju7IO6XJH7SvSv2hoWiccya+JAoGJLcQnbZIZ3R
U3rNFY41+z88orvL7/ulLBvxjQZxOwOy7obkbM6qAUdmxJvEIq40nhHZNiGGxzHxm2PFMRTCaTWe
mdRZ28+v5AclsvuuRnA5xjGKr+KDmhLzOunt4HIcdPLFQBcOjyYn1C+U4cGAsbpP5nD6Q61ofXCi
fm8Gn9wpA0tuk62TJNUP0LWt2sUYFZHpkKTd4bBYZstoNld9lQ+PrbKbl5ZyhX5kNyFtdHQqexAq
CKhWLjap7SgGpuLIHmP+RtBXT1T+9NKFo+CwjU0WPhgZ9ktepmxxPUW989VAKnKCxViyB9syYAFZ
tCT/2XV9V5MUtk5KFteICQhY/4XyQaNIZy1CoqEh6bAKFHWqpdFKFGZQ/IiahFn155/90cvxrlqZ
67JoEaaGSBeBxToh5IyJyQSK10Rffv4Ry3v2D6+3965MqMfYrSuvSTi5MaBMjHyfF4KDrBH/GOX0
J0bnBz/kPReBkKAYc5hOD3EvbcgyJNcytWTXdjhkfv5DxAdFsvduoSqK2TEAFGYHqeZoVw+AjLIY
Iv1qAp61IXYIZZJKpptiwanorvSPMK+SPVEqwdsfvsJSD//TxXy3mLnaaP2eDhVvWVsedTBNe8sv
ohvs/PFtFRLR0tHQfSzIC6W1IdUlU1B1O1fpothhTdVBlv+hOPrgtfSWO/HLelTUYcyD2aZIGUzs
i5mZrlFQD4vZwliLvEy2rj/1/1lPynu39tANc7GqhuWhA8m0dpzQW5eyNHDBB+Xd59f2oydoueS/
/B5EtaU7QnalyZhYuypM8SIhvEFaI8w/vOkf7HTeuzddT/7ck+lQ0lWEjyAxtMO8xjD9+Q/46EV7
9y57Aaaf3HWKQ1Up0jl8/6Gs0f81GSSiYcIp//nHfLANeO9K4qIfvCXBrzhEo563yMiHqyw0LkM9
zWdyLGmmTbzeTod73+kD6w+XTn7wuC0Tsl9vTzHm4+I1Kg+Es1dPqRfzgxwjoTJBA43fQjpEbgsz
CSl6hxDLaZ0FKD3dNJ/rNYA5eFCEGILBDOL0Z+GV5VNpUwivGmfJRU/KPq040C0FtTGxFs9Fxoov
VVXucagNNzof+y/uGAe4IurCPFoWswpSnhZkF4bDVu/NtKE2Q6JFIqnlTfWtSHEhrXK7JjFrbJue
gJ0ufSomcstWdlGV8x9uyAdX5j0t2G8HplkZWHeoG7je03nRt7XzGRt+s07iNPlSESj3h4fso6bP
8iV+eUscMUhdejpGwzW/SdnezrPABBclV5nRi33jkTlnY6j+w23/aM113i14ppNMSYnf8UAA8ln8
H+bOZMltJduyv5JW40Ia3NGbvaoBCTbB6BtJIU1gUkhC3wOO5utrMW7aqxAkBuveUQ1TKV0nAIfD
/Zy91yYd4h5yoc6ALqwlSZhe38IwyLz0Kxoy7ZmoIh3MWTfevT/ZTywK9mKRS0WQVWAa073ZUski
fS33YfTHFzLP4jMNmVNDLJY2VIq6OypMqbTiMFSSEbHu8ri8ZKz5zFf+1AxZLG2zW6R51WsojY3c
WIVDTcJkbaVXEGKgeNWq5wBoai//7JYtFjk0pi4ndzfcc3Zs1+6g2xdwiBHhHaPk3h/ixEpnL1a6
yClGxP10TXMKTndiroheIxcBKG46Y+lANPL+OOap2b5Y65B8WiOA/HAvAru4TKrJWKPNCnzybc1t
gYDrunfb9NDq/a3gxb+DcJhvUKZVH/tCiq/lgJYPgduPgiMGZn6Uym6nE7t6VJwCxwiqfRZhXInC
9NMcE381d4D3OCRj/NSwUE4kWG3hhe6ikji0rsqtjXKBDha9QtgnrJeEEiwn3Ljj9KF5e6AehMs5
MDn7kg3QaEf5fcHjJZORUD4nGdJLoBsNNApp+zNxMniU6y26ne7MRDv1ulqLVbrLqvIo8+YU4FYc
95OiJMusA59rZ6Xt1xldg6iR+r4BTLxVdaZ9Dtsazl8OeOf9Z3ZirlvHR/lmgSoVnPTZEOG+RTr6
RTpz8QiPIVtDSxFrpaUcy5vSVD/eH00eX6E/bMisxXro1PgRO7Ac+6wj6s+x23JjBMS4VcAgcT5D
ZOxs/PyR0UrfxG6wikdqghAYTdKCbQI3x/KDF2n43XLc7T0iw605jCaqMXP+YtNqObYIEx+Vv/Q5
hkNAnMryzGt06lYt1lZPea3mxH24d8ax3RgSVwwL0XRD0tmnLk7j+5ngijOP5eTMOC5/b57LNIVp
kld1uJc5Z3HTmNqdnnXTN0xd6jJWsToQ19NeHvF5jyASjqkXCTrROD53tSc2X9ZinU1SnACa3nG1
HXkfU9xAy4vDc7S0U52YJbm8bhuPwB9aFiGZdVDKRLwvwT5vnJmvsIcc7LLSRoKwCba9wFDnrISp
22eOWMd7+KdJuFhydTHHFexCopKtDElDPxY+oJ3YHwpyO9+f6CeWXGux5FJ0Ssx50qK9M03y2Qjk
eK23wUvrzoVaUzs5V28SpyblYsl1pwI5ke1EeMURf4Bymu6NYc4vh6brgFYGwCKsTN9ioBP+jE34
vpC9dkz0ZstnVwltDGr78DOI1FWhYxwmSxZ+Cyrun91rc7HCGSFGnsnlcw03ObkPJOVgCJ2YdaBG
fHz/Xp94nK9fozevSjyBOMFxGu87klJ3IHPUOtJd69bsTevMl+3Eh81cLFvtQLSYY8QMgQHg4AwC
HY6Weltp5d7OrGIE4aHoN/SMzuHXTl3UYrHR4A7PldvFex4fDuRRpgembLs27So/s5MSp65qscYY
YL/wwHhUqBwteqIEm5PS28g7MKsVLArNAM1dqkfGrS9oskd7OUb12grdGS9x0fujia3CckZzTZpa
BhLB7tcUETq/acZzx6cTL5K5WIbA8UGEirWY4xP2f28ghHdKnGlb2nR5nHiud+9PolPjLPZ8gV1r
0F1ZvxsxWTTT8+lyhhe/jSinrSO8q2c++aee62LtwXCIRgxeI9Xbfr7IFHJcLfDgmg9ZfmbtObFy
m4u1p6Qb2IkZcYJSQ7DBsW1ed3Uxbd6/UacuYLHgCFsBq8cSusczaoMPcq1NIPlC4Jjz/tkQr6Kj
Ny80VvSO5Dz0S0kR0lOSaPDbar51bW8483k9cRFHaOnbr2sIXg9fVcZFkKB+W6UlErOyme+UglTw
/n06MaFeD+ZvLkLDNnTkpub7sA66j0GgV5tqTMWFrbfYwTOcae+Pc+IDsFTw89NRRqcG9F5LPtpt
dQOtxYa+p2W+qjBOQp88c0Wnbtrxz99c0WzzYRmOXnSzoB8gC+hRiVMDtdMj78wQpwQExuJ170JZ
dG6lkn1yDIzGCBQc8CFpOF4KuRuwgaxBs1hXkvLCBgYMAB/gn4cmxziQOe7Zffmph2f8eqkunA1S
9jhGR2VN6gGo544sDUuIL0FdVuDbp6S5UBAnPRQG/de8LcUXq2/x9aneNF66SRsOXkrsg5ly5kAa
l3GMcENBAeX9p/46U/+wh1nCQ+GmWhzv0eyidl+lyaw/TmZP7z4Zt7jFmk03Um5FeoioF8sbeAii
Eukj95DC+wE2p2X5SLemmzjjMQ6ZWdDtdepPfSjcXWcRmK7yYNygvZx9kppBy4cJjIo0umyG9qpW
mFXg2tETxOOs0y28UlNof7IjV+1yzNzbPmwueYL1TnWa58O5ljej3vrwD8+sESe+XUe99tvJmFUk
ileCiUL/X14kYuSc4iXobvWGw+IsfxKTyNm9abwzCzfpUvyn/3TLFysfSs2IsJoo2Q+zR6YYuDz3
Mq5zvQT1S2aJP+p9uLPczPagpWj5tYhL1VO4p763Maw4xi8XI0lxaRk365gvrVg5WK3q9ZDMxaoh
p+NA802tpaVBWwhDqlEF9xZ0djZ8wSJjOCsFIGHXpSSOy5hzAThTZ/weqaAZVtBEGrzOmrpF1mQ8
ZoYY7/ratr5HdREJv9VV1q47Qs6uB9rQGI5BdkfrxJDBbe5pVukrzRseQlqryidyoey3WvhCl7Qo
ITcE8qboBB40jl30IOScH/D8V4nvzdg8V5aBWAlEGgr1mPbhuCFlOoxWk+tke/ztdAU1R5sz35tE
6myC1iBM3dXc/IdNIccfHUtz/Hg02s+N0uOvbucipNRqMFDrQceXzk+bg6861NCPpZ4/dHY0HGDd
tFtQkbdVSKQHRC0o32YT9dUaxz30o7F15FU5FDpefx30wCrwWvrxXF/8vc8ycRVgTbZwsYHl8hHJ
NFtIY9FX6TQtfc0gQapnxdgGCZEwxbPV1fKQRWA3o8jF16fnBaUKIR3yL/FNNgLEV1DvDfxkfjz0
pbN2+XRFdzmrARmUQU+aHLXy8UepV516QDlZPyROomiVux6WZEQu3ksdtJmxhoaR7UO8ceR3EGHb
A9SYchxKRtgMN52nZd+J7rCes4lT6JEK6gRk4pjJRzeJ9Xg1yCj9NMSRBfR5cHG29/PgfujKDu+e
msPqW9JPvCrkH84lakUCd8GzQ93R6aaDibZquUWig9svm6VNm5IuPCZTSxueJyL4wgOuRfcDqN34
p4b0Kd6RLJGnvgPDaU/CbGKt26agLW9OyDBW5mAkyB2wjBOCCqPL3GXpNDxx4ijQMPVxjbdmBG+L
Qjg3x10KU5LMXGXIDaHRpklWjxNfD3Y8C05qA2idEBPqurQ7Fx6lF30IDcFfcEWBPUKvRt24UPOs
i1U6hVmxKXMP9VbdasW3uDPtej32nfdlcDw4K9S919VYTHeuN03pKs08Z6d0puU6jM1hndgtqRmx
yNqrIYMiuqWqVX+eVBx+bXFobzWVJccqVpSspd3q3kHRTsPT7Tr8dDxDKDNiIQngpNJx3zth5e7Z
3tH5cjGqZ5u+qXigrN7mNy+J+g9a0OIT561wDokUoHHTogApQY5YcmuXVv8c9LW6pOXYBCsJoRDD
aBN6j2HcAgbtK/qhtLbJUXmg0lzuikSzXtTRJ89cgNDUB/lMrS+t4w89EQHfy946kmiTfOSWeG0b
bkA6lKikazoF286r5pBVO6iuw2GMSSTXyJsMrUKfCCMd8RrM5BazXLnN0UiH1QF0cDQfCTj9kD5p
9YgYjOpN/gFJNJDxMY3cb64oOWmmtlkTCgSjjcEgmt8Se4GIv0wVEViJQxo7YjnCiTQvIL+qpph4
k+VjqlagiKJ4lXqzYKmplIa7JGuRk/XZpG0mQ6sEYaK4Bjbl7HZbUw+qJywzyL2V7lylxpCSme3l
3XelhOWB+3DmLXxTEogHMdAEMU0QxLMpM3clE2aDB8qZbKxuuFYmIaTkvFTuGsN5uMf9mshD35P5
tOHSkQ1WUZN99zw1gAgYRL9tKTp+9sxGZ+lKu4k7VCvlXhgm+iggtBZXwPRV5NanobtCnGPd6rrr
EvTUdOQ9GyPgbxdG8D1vPeQ0A+8h4bvM5Mmf8Bmvyxms2i6kiv/NstS1m9cfQ0BtkF/IWL8kdiL8
kfPvmQmIeVa2KOJbM3eMlyAKsUoQLgwSJ7GldREir3eIS2Cd2nhzTAe2gOJ/D/0qjbelfqx6jplj
EkzLB5WEnV4FbHU6+gakeE2+5yUEVsAsEERG147+HEzYRPe4/W/r2HBuc0OJJ6D05cOcggFckXkD
17pPiGtf6RR/iHuuC/Mqo9vGRK+G4G7UM4CXZleJzw6B1uXGapEaoaWqb9tAdtdjPH1AsHiUTRBZ
9aSlM65mSrbt92wExUZ4zUSSqyQQ6QuRXvy4Mk4nsU4CE5ZzMQNBFkxZf6pKQofG2CUXUmICfkCR
NjxEiTd+gRjbTju3MzR85KlF7lRWx8PE3jPzyK8jAoP2VBkS5XkMMlMerLERxs7TXBb5DfCMDlu5
HpIQAyiwjv1RCzRAHUycPYAAcuvBRQ3hWndGUlzjuI+NXYUh7SXi3f3MxqCRAGVGtjBu0gYoDmGK
zEe9LogZ+G0eLGrbCS7MvqDYR0e3v6Kvba0Qchk7qudEUJnJVYxpusB0KduH/+kpJga7BneniiT/
hF6HnxZpRfXp/S3oiR3Ya4n3zXEgCVgle932CGhnsRKxeAGS1N56rF0XeRiYNLf40qi0987UK06c
P+Ti6MzSORbRcUC+R9V9ihD4J+dc+wI2zsv7l3SqKvlqAnpzTYNutkdUgbcjwRy9rmHofplH6dYm
U+kbIHga0J3K/Cpvm32M3NDvsnL8dmbwE/tLudhf6qhEbY0q3k6J4Sm04BNNKsLMAqyChC9d+RI6
2kYLmduSVfmC8C39cqgHd4MJtvCNNtO2qa6+vv9zTjzeo1ny7QZ7nGWVg8m0d/pQ8tkJlb1t5qK9
8SAC7RAuZutAj/ttyCblzIgnDl2vZao3N5/PJjHsMsUooSXpR4lPyDfykT0HC9YFqv3xn82j11Lq
m3FEOZBKJgdnZ3VmsYkymV2zt1R+JeP0/v2bd2KqiuMlvhkCykyF3dhxd/M8UX3x7Fswe0hc4cKe
OSmfGuH4529GaJNcgHHV3Z3tah+6xDDukkzg9bYm/Uxh4dTjWBzF67zI6JmZNABi0AdgR/NLXNZi
iyu03IneHc8cZU8UMF5DPN5cSdAYZktKurYL0+iZQ+yFJga0xnn0vY7L6YLgL+eMKua1XPuHE9xr
1eHNUHaTNTqi/Ggf9Dg26zIL7xyvUbd0mmxgOK29N+wedWqbFNd40CDWN6HYyCgafYOPx0cv837m
Q8OeJe7SKxWM4mOSD+ABB4NcPU5GQGdQL5CuMvlh3+UbNNH2RmaxfWd0Y0XYOL1Wm7o0ijVY84MG
U7ObzHyj0YXc1mJCvu7J7DacobUbTpVeB7AM1m0/ARjWwFZHZLpe5FlKeziL+aoWUB6LIck3KVJ1
3+mRSnAS7dATttOZiXaqE/X6529uWh1mCRK6TNuRe9VeCPaZm3KECIGJsfXNwEx8mCEYbdNUO7Rx
pz9EQrAhO2J633+ZFjE3/+0Rel2t3/yCVIa1bII82Kmh9QzfFXN2S5fQAIaFm2LnCJs0b7fLACnU
Ztt+JZc29+0ROJ9bVooTxJQK4I+WdeMl1KfP/KwTy/Ux5fftG2hEYduZ2hDtm6wWuyLmm4SWU/rv
X/SJ91su/ut9CtxmDHj7jrmA6zIDF2YZU7flEHxO5vD64fzD6/DqVHpzX3sMvpEBVHjfGMT88VCn
bRVSYAfhE74EDfpc4hYHvLX1vCmLIPzc2yiOk1FPVlLO0yE7RiMEbhPu5qHDidkSyREcg2UpVuDJ
DL270syye/ByL43lxdv378yplter8PXNz47KICz6jH7PHIDkGJDtAfA6wpNfbdhz59w1hv0yurVx
BVfE2pMR029krJt8t13vzhDeeINEllcvML1HM7Is4hg9cfn+zzuxbMrF0u+G42zO0Cb2Aby8e8/u
EVtQK11Lb8bf1jjm/v1xTiybr/rtN3eBZIs8DW0JmNib7ohfL3ep15IeSmoLUefpbg5xNbw/1KlL
WnwJclf1AuB/sNPJy7kiiK9dc1YcttLV8R1i9vjr1v0tAMb/G93iVv1oQF3++Nf116r917Yvvn/t
4rJYcjP+P0xcs3mOpxPXNuFUdW8JF8e//hfhwrD/7XqQOnUXLyQxSzq16b8AF9L8t03+l+OahmcY
Aj7xf/MtDPFvwpssi0wbXUj+Fv/oP3gLKf5NH0IQoyJegTyM9L//6xerX7v43/8q+vyujIuu/V//
49fdoiOBvVh0FEyTqChDWktzgosYkIxCmxhrUGDuaOwxERxw9a8ShCRm1m7r+OnNjbn7a5l6O+Jx
8v3fxes/I3qGEIxKYNxS3FSRxxM1sxMSdeBeGnq5y88yFxbHgdcxiBR1uG+WS47ccosyZaKifR2E
BBG/RO3tkRgb2RVRpxWgas039ZtcHsukP9+/tN/HhSHAk7Zo0hC+RW76r58Y8m+nKIVQuS46w08D
/PSNuClD99I2MIuGG06L9zKzdq795f2Rf11UuGDACwT2EZZgO9zS5denc7WSyEjiUEqTzf+oKAGw
HdlkSj0RqTX4jqB2+v6Qv80chvRcV3KLpYCysijo4/pz87BnyLaavrXjqA5Ogqsn6rU7yjgfCLb1
HtocU9TfHtZjzKPKzjKFWJ74jlBCh5CNiMpKmJDsLeS3NOjbTTCmF0M6kFFzMAfnnNjvt0nrwuqA
TWOYlnS83x5sLVytpkpJmrRmtsa6F132acrcfNy+f3W/rtivz5EJBJCOLEVUIMsmpB1ilWqJY1tT
WiZMhKQmQjNLvbhE4HzmRv66UTkOZenEHtq641ogkpZTxiZ/y6F8TG3S6VbxfDNKXvj5zCC/37fj
ICC2DRdy2G8chGrOslJoFH7iJt7GHbVvQmzV5v2b9scrsWwpDbgWhrW8afmYJ02vDGB3bDWo9VLF
GOfqq5Ho5zBofxrJNF1WcxMvtLs8iYaJR4+sBw6WkXjE2rnuymzNy3fmgv5016ha8LkwJfNgqbVy
ysQ1ZVUm61BGT47VPNZZdWaIxd78r8dP2iXvLkg53VjeNI3iZ6WPPBkFlHNNHAYyEnqle9WUj7Oe
+2ExkFkxHc/Zhobdn2y/Zi1xpD7IRgmcLp3VbcaAE9Dffph4iJkw0gFeZ+uLZSXXBNFQoZvQV6Fs
QlMKRC2NoubMxHwth/zyGXJJ/CGKgHfZ9cBkLMbpdPCinH7StTEO3xrPGbdhlzwBj7fQllkaCeHl
D9S39mcs3bBSSmq2ECH79hBbenpVh/jEzGS0LmqzWvdOb/zses43A0Qmf9b7c7yd39d3y5CGKz0m
ue7xuv76YbHJMc480+GuTI/Z+N0JblB83k/Gh/dv/uuHcXlXpGkJ2xQkwPI+/TqOwMDhpaORri2F
R5By0nao8/EGa2wCRLtpVb1uWuEAbpTjYK+Msdn3Kcb7hioXKYQpsTl6Vp9ZFH//0rBvgnh43BFB
A1wu+XlFgNrUt3zc6BMiAwnvRk99Tbt9b10QxaDt8WtoZ75u1nKXwvRAtc0c1NmAeb+tjlpesNyD
7qxNB+gwGRlRXByCsjvjM/jDq843hdXE5dJA8B8f/JtTwYj9eNb1Ol2nFBjCFfV4GGKlGzy8/2CX
w9hsgvjvy+OXEzDackOUCA7rBG4na6IXtVsvwtzaD7I9czHLr9dylOOveHMxc1oGBvFTXEzJAT8y
QmedlbN9KZVRY+Nt+jMTY/mQluMd//8340W6F4dKcVVWc22Ky7n+KM7duD8OQdnYA+pByPFSDmkT
ONuAfUjWXnZlE0VJtuqqNPNzq9FxtXn73nElJnpYXjtOfgikFqsRrMI+RTzAe2eFsKoNzcbeWo2f
lROpG11v2q9t2+rYYGvyJ8a7VrA4zmU/t2d+yHKdef0dAtjm8XUzfrtcKgqiaN0pXZMeSRvColNP
L3MV6RZYYV1tEq88M2cWVQFH/jUk6lHD9QitXb4BLphzIJsqXZtOP6LNzAMicscCDrBBly9WyWMA
/cKf0sD0a0Ohf9Xkli7lXSqOmXLJDWj/veHcC6pKT10d/C0m139+HuHWLssr3UZ9Mces2eR8YpJG
QJxf+6K5aGVKj24bORB0zN9/S/8w2UzzzVjH9+vNfK5doyRIg9V3quM1QOXv9uRtx7g8c0nHRfy3
yfZmmMWao9v5EA0zO/eBnNersKgOKcl0g23eTnQiJxnJVVf2X52mPCei/MMyBK/xeHplr8befTHy
HKdwV42GaW5rkC7oCF020j23pi4qnzwzvl4SPCqHoeNlOov7yDcYHXyMaCcFh7qKc2hTHPuIS9LX
VkVbJAk/0Nnb0xY/qD7aZV50ZmH67SDI1p2JbesSUq/juEs/J7wRohFcs0GiEX53OvMmM7JHHX7C
qgc4DQX9Se8lQaJAr5rg4m/OosXYixnblcrDq6eAWxkvJLmsJOjckXC190dZKP64yYthFjdZwHCl
lUVVrh6mjeMAgdPirx1ljhVeboL5Qmrc0wUM7AvDQVegQDn5grS+93/GbwvW8Vc4hCpYHGighy5m
VOrUrQ4fhdpgmtzVkTrEmgZDLHk0sgBAO7K3vz/ecR1w2YXpVE4WN9d1gik1RvynEVgjlozdiBnB
Zk7Z1nZUfxOb9tdNdqTk6jzqRxykfl0RiJ9VCD54lvXg7aMqPkSWum+9+FCY9b1IvOvKPjr7wctX
hPeu4NBL2IXn1ujlBuz4qB1Tp8vmOI4plxuwNCZeDK5LjWelMPunjlJ+up611rnFb2Q2HwuC+qrH
DAlUvR0zVVkP79/035YNDsLwnFgwKOdwUxe73wK3w9x17D3TebjiLocrZUd/s4JyPGzzAbIsh4IG
JbnFF7hM4ryUI3K/asw+W1ZPxl50R7DHg62Xzx2Ze//gkt4MJ399sEMaGXMU0k4CcYGdJq0Po+of
3x/j+Ab+ss4vLmlx20aAPhQbsAfzZbVW9gDUvHA2iqix45pw5oIEn+rleByMjaO6m3tJ1W35boDO
caMsj7RVgwgFQd8khQ9XRGt+9rNN9LPINFfzW1tLgw3pEeUjyFm69p3dW8aqgipHSkvWJlisXTep
bt0w6KNPUYih4iZOROGQu6gStFMdBMdHOTt0BQahPU+F7lziMp3TLy2aqMi3O7O8HUoOLYCVghJd
Y5IkDE987x4QTnN31NpUPwBZy9tAV036wRMzfUMN6+vVMHoPTpK4m9bRnA+Oq+f3aPQG9yqW7eDu
p8HTPgsPa/uuHdryvtFLg4S91g5W9qzGj/ogFVuSGSq/qZMPMtqGtdFrGfyM+bA+h1DuryU4hZvE
sUhRQMW3N9P0p2W1s3nRpiOpt5USIP6RzoVgQEvSbLvG1MH9Z2Fo7ybJSRTauSbrXQC6jbcdb3CW
us029oQ8kBDqkIds6RHFzzZSz3rlSTLNCAMNJFiBleVWc3NQXWzcpV2yzWQXXQ5WEBxqkaptlpqk
F9WN/UlHsNOAQhH6lS4K894bc+wlyfxop2VHDF7RXQxzhOsvbdwtytRtUCdFcCFaz1kHsow2w1BE
3V5DUjR8a61sAn7Zl8NW9SYZ1kbs3Daqk3ddkJIZmVu5se15or4gZKp/DINCfrC6sUX5jPfLggBu
efmFcov5Ets5TdNa5ty4fNOVWh+vUPuNiNj06G7IJ7K8E/KrIETUrl7v8ip1nkGqtz8ReRFKq5pr
0YYSOu3sR/pU3+UjQGJmJjGI2fjTtXN2+FFKfo4eFVqwwmRTWdOBhGmNGFfT/l7lEzpCG1IeMu4M
ovBg44JzqnYtCTu+qUnTuROOpoP7tbvbMY51ce3V8zdLJ5cEwIlB1gQwVkDsBTkIKTtqwyt+Guoo
ikzcu/JYVyqJ0w2TKF8NpSnXRa2bn9J2/oalyf6cZEZxJdoBWFVx/IHApy9UaROYXTqzWNuhdiEr
+bMyTBIJwFDVKxJbNlWI+BtCjJalH5IxROBZlReuIrYs6s2HIPrhQQsgsyactOfRKm+nkmfMwgQ8
azKeZqMp18M8VQegvmrNX9L2uTORAHX84KP2dS8r/qoVVL28jT04BHOJxmvuo3JDIBEiBKFubb50
+IsnsR9ySggEhmZjDbNPf8oMQGkr3roQt9Kx7KWIGTfG+EvRsnlprbyHWlS/GPCGNnWcVdeeEPOB
rVOKTsM2vg9jr89rcsjNQ9B8mbPkksKcIFEaRK0H1gDlYJDfZt38IbeeK6L1ejF8KJkexT3xtACo
3aEvtkUW93uiRtFpa0Q2Pg4aTZMVBEfwa/pP8+iCg0Do25Hnu1n0eZbya6gxzUahE6KktbrPo++e
Us76l9jOsg/tEWgt6sTeUCOP0kPH0lYrVNm9Vm97zZYvOKXsbVy3HgosVgWAYznSXnHdIFgM6XwD
yyEtxbN+OCqGdGEdiijckqOLS6jlBSJ0hMQwkD+KTHeE/ZKkKUOUOVTG8mMIsc+3pSCfb0KMNiTN
BjVezknW5d8P886Moj0Up00xky+Uo+XTPUwRkrhR8i74QGQoZ5VZrFXSfxqd1NeTmOESPxNZ9530
4LbkkLJvyTTqzGpjj/2+6veJMa6EVa4GfVi1QO34EKCCL4durwiL+VQPYvSLon1mHfM9MgfUQZ/C
A4fdhlPm/NN2u7UZ49ioMudjV43qJrFZFkI4tgTPp2gyBLW8b0In+UnZ8hbDSX2Adztf66lh19sY
fpI8yss9+tl9+0JMBjA5EDF6Bnw1sUN85kFe31ZmF2yURsT9xi7cRwMbBfPMjG6TfiZt2R3meds3
Qf0wpt3M8zaIuyonqd9JQeajSQjIt3lG3qem4LvbioTILWV/1Isw289GdG0WwVUXaR8Ly3yGvbGu
3ISMVNe9sxGVb5wWBNg013fwV+qHWnOMFclVLK+FRqRPWI9wKZ2w98SFVYsmPzTTaN7nHnVIMQZQ
0BCZkivl8H1AuASGuYQb56LV3OQFOLdDwMFm56lwF4y83gQB9z9N+AjkMEzxFD0VHTpqQ0/HnUYi
7FVIoKK9m7GTX3ZFGmn+5M7uGrGceZ1h1eGVC69ct9T8pkGDTb5aFyU4bDo3R5krXtp+/KSr0QaJ
B5lo02Nhe/GcaaxXwajPu9my7siMrzixozsn4fEmNkpSblXrk1jqc17w3XQ6uDg/s4bsogK4SEw+
q5rIA6vacR8TTtKhtgUKuWl6Fykle49PSVaQBUt6bGM+tKFh/GhEzRanIveUPexGb+xrQ4+uKZHs
2qDdzM5ARtoqqG9idRO3VA4rz14nWVReZJlJe3yg7iIR2tYPzdT0OAeawVrpMDF5b9zkmcC2KTuQ
PgVL0LQwUESQUxGz4KLkheYVtQIUL/ieL5LQaD56Y2odLEILVj3xIbBKiyJD7Bta87qmQoHoi0Ra
vB16SqgilRzKsTbB0/M+GsKZJNS+5AKruvswNwO69rxhtHXr2uS+AoLaI9lwfLY+LyGZSy9tOeOs
LEX1zEr1lVp3RRWxM1vfG73pPpTasJ9RcB/5JYnjtwH2rHUbTMaNZmR5uRIwsRqWGBCbfjOlEsAa
IpzVJIKUY6NWXo/4RPzSMhIypBrCCnPQwvvM64/C/nxIVyPJQfFe1k7fYlDwwptkrt0vdVMNu9Gz
Zo9PijWGvgSd0tKuK8C/AiarrXVmlZ+8Ylwnif3cOpWNSFxzhpVU41UntQurqh9HhOhfYsfqdjBw
6m1la8Lh7g3DpouH4Sa38+kuKhyoA7r3yUi6+rpyNFjB5ID4Y2TlOyRZcs3fCm/FWJaE4LJSg7UA
c6hQ2ZPTCExGL/IPLZre1K+HSsdC6yUk/KLWSgg1fgbvyQYliF3W0LzeV10Roaax5s/mNN0UI+lq
ezs09pFLwK0RArUEdlLedYPbXQXpmLzkk4FbvSAM9cjdvCdnHK1qeSlwqDyUEelLE4d1v4twhuV9
FF0RN3zRRTp5KbkbbuY5/9wk/cVAGGK0qdP7PHCfiqpAths4n3LSDIhzM7azRXgVsnuLhjfFSQ0b
WP4cztyVy6xV6a7i+wCqZA5u2tR09uasbr08enRTbET51LM/VCmc1QpI2oMhlEK8z7tESgM2oJWX
mQ9JLTPMK5p+wCnSXLoyanG0jA9hJu6Jsv2kTcZucMCE7rOMJQe4G+k0IG7h3tpf02E21AbdIHjH
VBfJHUGdK9bfi2Y21V3clS0xmXA3j4FhRfNtwLbzqUOm9FCx8b2t2wJtfjtXT8j4LydN5Y1fDtVD
HHsobLsOTH/n+GVZpT/nSN/1QTM+V5WD3ceJKdbWmfkRxfboW7r86vTxjzxHmBpBda026PaDQ+P0
13Eih50YuQgyXfVtlMYfDaMs/Sbtc38YtXQVKMgl/ZBdhlZp3SKxkzvLSvuVqdiOt1N8E+o6acZE
Ts2CD5vTDo8EXhOmFY9jutIqx4f4+9VuorWtKucnfHiKBV0V3ua9e7Bj0u5ce8vhdG3Ty8appu0A
hOKRrI3yahBQu1Tpqa3tRu3eFi4qWNdtfE9zAJkPLAO+Vs3H93FNIvjdRPSaSmV97WQ2+cRTWhMV
Pubdzks53w5Vxodb0vo98p8UJM2xCXao7+Q6E93PMSkp+OpTA7elHPV8lxrdFK5B64qXPnSwPlmD
XJt1NHwhA9XzrTj8hmae4MkgPDpL2gegvl+KeorIPQnn/KpuMLsdvWYdL0CUXjS96K/rik1W1HXj
rdcUIfjJaiy3iWcDAux1lfpxqhNOklIvJGgzUmQB2tvapNtkxqyncMxIOxnnoPgpjUi7aMbK26ik
BkbphE7UbRLse6vcayhMoUndyDQH/TF3CT43YieO/K4uiD/hi1GrZGBHNcU1i3ga4SPJGtSeOMtT
n0YGzIUyHT8WppeuEIn+H+rOY7tuZEvTr9Kr58gFIIAAMOjJwXE0IimKpMwESxbeBQL26esDM1e1
eKjLUzmsydVNGcJF7NjmNzf41v2q7V69x26oKvZiDIrbNOWYPGrCaBKm/UgeaiGgYG8RN0HGkI1T
fV3GIGgvqZqj+AqqY1NdT7hKQeiqWoGNVO6mwT2i1kA0KDFh5vWWPxRhGukyPwZjr6YQqmfVepuA
M1O/y0vtMQ2LpkBvA4hoOdE6yOW9onsj9kxcBhSuZzO4mCZR2JdN48zmnWPJKkKrvOrw6HVWHVuV
aWObeNLCIHUW88dUObYTxgj8bvvMCKB5xEykGhx2kW7F43MTI90bfUTddkgPpoNO/sFCuwXT+N5r
vrYyUvEmy/OK9Mg1i0csVKFOjdM8P9Lfz8WhRR/uZ2zng94OjtdcD5lI7ryu0B8C2BGfe9uNkIRe
5mS6xvJ7vORvWsaXMfbj8pAlyn9K8BKZwxl/ZfEN19PgjrKjJio3oKnRHfa98SnpbWTt4hRf6yg1
Zv9pMOIquk0a/HIg5k1eep31nYxvajGb7pbw1BCSSmgPaaCvmzqxjujX3OPCuVzg++3yLApEG+56
iQu+atOUFFobZt9KXJZ51WKuXg19f0U7uqhCoxHBAdcpWJXkY/qIOy4K0lhVYfvoxvmOwzsCXpwH
N4jqju+YwX8dreyqMtA6jqrWhpVhVBo56GDIv48qVo8phCdkrJA0iJnMEAZ7B3X0WjvTYzoIdxwO
TfRgBB/SVF2msqYQXzVal7BBeoeTZM/B1wzJTQ22N3N+pnH7QWV7EV3iugbbMoIgyGkKf9ShijUP
lvnezSmLp9gsgIcq4ZXHZNm6CD5jsIxzT2dtkUZWHMG9ucVS1L+O5sVv93BNd4MvFjzChu6mSKMr
kbq7BhNQoT463pd5CcJFWek+EnN9E6dKFO/hz8jomJXh2IcLDtLujU7c+n1T4V+43HHB+tNoWw1m
5NmXPCPdB2RNqYUv4Eflbw3ZoC10NXd9tE0ylw5dhsRxkjnfaHgY4YhsMY7VqrpuuvQ6aU39TlPV
SX8DOnePPYzuN1ak8M+ccG/MU/MwTIv5s2Nq0G9gOEZeKECQPxTUAm7OxsMVMhrUlekF4l7YVvs0
2u1jc+ULqa6hXxaclg0/HXn6jHrb0M61LXRT4C9Sddu4NHe5bd3INosrwrkMjH2DnKG1R1Uyuk0l
gsN22uNpD1dw05PsJcY3G+VpWU0a/hnKbATZasHLsELoA4s4bVm7cagk0b1o4CYj94rVIGcP1t4F
CsyMKC/cYGmLXapkaaySJwEBDjtZFVYyeT+bpTD2jqoT/a500Wi37S/BMk/fvbjIt7WNDx06asJP
QhYkxY1Xya9VjiXBscLmFhI/bjXXfp7iwWeALUe7nkxmCOwasBL6+zdx3kY0dEQE4CcxuWESN3iU
GDg/6HlCpStOfDwDm89Tbl54KhpJ4Rz0YHd1zIq/gYKN33qfPLSAzJrd6Dk/O0ccSq/7qJFZNY9l
qROPllUi0SWd8xurqrBR5WzewSGrHshJ43uYkXBjMfXeRUnkXtgWLahlNAVe0V2n9gV6qv5GtOUw
PUB9dDa0vtowtdCZRE+n25mxfphk1chvvWVG11nue3RAUjcUnMyhveCS5cAQJN5ViI5UkXHRu8a7
PO+sfZ2oy7EebgY1r5234LI3muamN51dVZvWFi2LLt+6ehmaeNsbcAzBeI0i6Vk4qNZ5Qix6q2No
b81Sue9wKYCVTtrwFWV3LI1mMu1Lrypt+glYB6/NhMnAh7SYbocqJyr66UId5tW/igI7vPcV7OwP
QcRcCCeeBetqszA+1nmWXE8GZpK3OVRRsjw9RRe932Jwv1F23xpIB6t+uRzczrwWQKz8XYThbUW2
kLDKinjZ5gMJ7j6ne1FvAFBXD8j5jBdLIpOP4NSz6rpLbLRSIY3CRwH6nI+3czTE2WGxZywmrCZ+
IH2CEhoY44K0/DQ5v8x8Lsddl1MfDoadbXsaphdBZevvkSPHh45D/0dhqtw4DFgyoODlaRLTIbK2
eZO3VA+dM62hpgS4ugBZSeICS/M5/p6P2rwKrCw+Rsvg6TAC5S7kpgBwc+H7vrWbfYvxwz7rvAk7
VHrXMEPvG+0lGH3z4QPOO6SnGqrRz2MqHCovw5lQkKCv7BHjodPGgI0QoIkWfgRz29ww+gMqdEy1
E5Qyi6OLTfQdOZTzSE/8TnRLdcxLgdW52WEwV1IYWb0wsFPBoPsy1kXxkA2sLPoSFuajpTn4DvVZ
ifS+3ULVl8epMGFiQodW9tIaX8cRkI5hOmjgboZpdbnaEAHOCY2fThVYfs/AKemaDvAs72QkZdk4
LCf1CN9UY0xC+2smhuNREU1npj6nU6f1Qgz1pCVxPQV0eTJgtKcWJZyB8QVTBR16yEeEpZV9zBP5
kaJ13DKM0uCUnPrMJON02vR8XRfMNmNqKOSnCnsJoOwY8z4Voi1TAKGP85tyrpszuIfTweV6FRfA
jwQt5fI/J68x1jhzJAWvMcGfSeC0EJd2u188f1+VcrjQg1mdGV2eoguer7jOLj2PIRrg2ZcjJ50M
EG5HZolVeWvMV0HnhDI5J7j1p9XBYDRwQT97gAvXj/obhIHMsgK4t0IF0wvazlRduwBTkNWK+N8N
t9anCRiLMhd1XP7vCdaoKWyntFcghkMPOUZlI6tydZP3FVbZUXZmpP6Hp8Js12IGauE5CR7/5VNl
k+HYfqG52EB1SOpBnt3VKmT3nvlIr7ALPJfLXNmB0w2CHQDay0uZ0NhiIOasvk/BbRXtpXqMyh12
R2Qz9MvTve9eSOvcmv/DAxLkeESgTiDzTx8wVUEc41KpcN7ClCzpWvPjFNljWOVFvY3qzDjzQv+w
x8BdQjiQLkUF0J+XT5nQpFXFzDLB8DWjXQshucev5e0l8ueLYNxkA2i03VPCl4sZMs56bDEUS1OI
/bm7FYkzn/lif3h1gekB9QArKFfk1MtH6ZmwdqPg1VX+bTncV+MPJ7lXxdPbz3Ki+eahTML0f42C
MEKwrT4drpoyKnPk/9rQLhiVwbft0vErpx+4neJSZNkdoJ69MLETKXqkgxUu9Jm8tj1sPRAUsTGh
3BidMyObFdx5Y/fvdyMbEVwq43MPqOFJbEl0icwpWQP9J6s8NhUt+2FuqgsFSicU4IyOb7+OdcP9
PtpeB8w2gFCPxQqG2T2Jnrhgi9pu2CV+lx0wmwwL37/JVEAtOh9HaHdzor7pvPj09mVfo4ZXukwg
XdckcgdUdS8/trQXPUSI/4bNNrtAcgbVUvkrukyP6eZ22vyEQrPp5Xe1uWzC4MyWeb3OHJDaPpUZ
Zn0gQk4unZJ5tDnOyGHZlMir+Nvp2fpG3kfaP7Nx/ngpx4VgQUQIni15fw/iExoG9rB2SUpa0jkT
KbAulqLEP3MGrrv85VfkMAKVyiGLfxUr5+XbrBi1BV1DDBctErDFjLFYw2x72Y0KU2ptrdn5md36
CuGMbZMpnGe8kAts6NT90R9RszE8sorecgT+YdZBJ1a+ll+M6c3Hzso/d3V3jJmptCa1ck7HUOj7
LGOO+vZievX0jiTEr4QwyBfy1Qk2GFY35yvixE15WszCRzNkTLkRihKxOFbnCDuv9sx6PZwGPSgs
HincyZ5xmbGZsAKZWOyKO32FVsUWpOHHc2ZyrxIbLrNG9hVbj/C1dxIKKknzQlKzhLTiqw0UEw+b
1fm+cY0HEuA09O1h+/aLPHdF++UyCirhlzYDRESYf6gCRkNhMLthAGLofYYg+NtXO8X2AV10VjgS
cGCSU86W9bv+luIAk2p17HP6N3V/ieLTjejKbUN9TGumRv93CfZxY+wTNPeer/yvaJb/A5/x/00O
4qzBN0iVna6r9OvvtMo1Tf6bVmn7f0FdATBs4vPB+btiSf+hVVp/rRmuBOhukiHCM/xvWqUb/CVh
O3FkMLm3+TcslX9olfiQkyGI9TQhqcSN/F/RKq2T3INdBl1jvb4LlYs87mSz0eS1tQK1tIUxY195
S/epiWV3MBAQutZMpxHmKqurVTj+4GO5dRBqBnHieautFqJZ9NXrqL+sOLYff3uFd39H19/plyex
fb0xsgebGwPhDS/15MY8iBwZ8oHmtp0a/Ec1c3yKZgQcSJ+jEAhXcWa/vH4TUCig9BN3LAYYp4mL
Y47o5E8clF4T9aGJDhWgEUOfyY9Ogulap9meybEHeG9l6PFhf9+UDqJZsd/QGExFb15P0SL0BjUg
ALeGsB8r7Cwe476175p5PCvlLPjZvx1jXBvaNlBQKDrO+qRr4fVbQIh80Cvo+sU7gWj/l3hl0HZV
s2xI4sCxKOA6h1LLcR/IjNkcKBu9WWhUH0oYATeF18lbLSr/89vf2VqvenpX8IZhOfkmA+RTuR+v
ceKAgUO0jSZafRz23rGlj6A3lVGhjhQsyX02jbcpnKYrnI9Rs5+t5CjlYH4E/MICtAL0EUrwdGsf
+Cz/av0gr26PZJYTwhYgO08+mE+lu8RwdGk2B/5e5+hEmJmjvk7Iex8xJrY+OqVB2i7Tmsa0BaIr
UC7WcWhHXTVd/A+F/QUv+q1twTckbSVmsFdXQuv6jX/7hnKRzG86Zqxu5rMRgV71u0Yl/s5rTONT
4gbzGU2T00RkXTWuB9XTorcBYv10X9heW2Rp0qa7AF2T/TL1nr3Ja2V+UGoew4ReUQgHb/yFYyqI
j6zTN3Pj5ruaxtSlESXGozlO5+iaJyfpek8sZXhINjBO4L4nK3nqOsaChUx3yJh475VGUVSZnNdO
HE3HKl0VnFfLnbdX6mmAACHGWWpDgLHZPwTMl68eCW7RBxE27bUXxQdfgBFf3KI+877/cBVnjXv0
8CigaLm8vEolDRWkeZRjV9/xQqXGN6vAXO3+7Yd59QYt6nYgsEBvg4BCYf3z39ZRlRImchANiOfN
xbvaTpyLSkZFv8l79PKWPpUHLMLk3dtXfa7PX+wmLst5x6NRTAtY4C8viy5S4LZm6qB+tRjREUti
45djTUm1r+c22SN11+FsLwrX3I4GEBegg2DjQ7WMFPm+b6h6a3A2DhvkYvSH3EC091CLEVnMuV5F
Il0b4T3lzA1DxsprN56zTOTELtAgMsFbrG6t960rOoY++ET4YAaj7jrGpwJ4R++C/W1KM3qHqU09
HXrCwaEzM7u+4TUi5jEMCd66lWj2rQH6A7NJG1uNGHUMFPESSz8lzSRvTKMcq/1AS/mSdcLce/IC
6tjcSQTA8BStNsTkvOIDCoCFufHxXba31dg3w0VhD7J6j/VDfEQntfAPAsnwFDD5UHzRLsOeXSDm
4mkKbGgwPm3bYWtliZVu8T0SJR66o/eNXrRSW6NESkXiWt81QfRhTKNnbz0vTEvFmOftb/qnlUQ4
EvCwyFYITi8/KUDoxY5oa2w9uzQQMCqiA1Wp3MkWTIJYiuEmKQACvH3RV4fGuo5smk+O4GdBwH15
0TECWyRiALelUHK32CXG3lWDMqVRnSM7/eH5yAm4GKUIfKBTyS1oDTmpE8yukl1xZc04g0QJ3MFG
NM4l63zeS+zozvQp/nRRy6JPYxPrJXInL58PCDUiUEsucbgJGKTP022UeCjhMwvcmh75idTK/Pfv
VKJJSSJIJmhBUH95zdoBohDPDg+aps4eZQwZNqlf7UUbe8e3P99pcsfO4TQlBUE+AEmPU6WdLnPK
2uprF5D9VG45tdSFSc21y8xgeWeV5XTmemuS/fIUt+AqwhTmCHdWNszJeiko72pEpr1tKTUJDnI9
v/xlLL6lyZI+IO1of3L8qh8PZq0shKlVu9ybESLKuInB4w+Xxq8PcsyHesv+Mu/a2GqYglbdfNFV
xll58D+sbp/YiHQErSrO3vWM+C04wyNsRkPX3rZqq+AaV98ybLHPDSVAwzO790+XIh/1ASJLovKp
yvsAwDFoq9jbWgmO8KNvpBeZYfhhQVQ+8xH+9A2o6dmxHuJiNMZePtWcAK3LnrF9ixtd90vUbRZO
+mbjIx4NUBM0NBXtcOaqf3jAgAlQYCLuIOFFnrzLOgjSKTEWb9t7OAnmiZOGygb33ceTffi3q5oK
QlBtQx2kVXyqqpJMi8dMeZBbCn1nmzmR3rULqqpOVphbnCGLM9Yn662/PExpgju0ZiRyeesM6OUL
jRKRl4FELLKWrbvvjFlfB5ywZ1bI6726yi5AVVx5pfSn/ZdXaVNtNIHTudsUlmdoWGl/EGXS3wgZ
AHLNW//M9fiRr5+LyECPf/1ejGZOkgRU6MCr4oK01XLAKwRoGgO0ynKGYG/pKahw8BJJtO3mpLns
phbALKwvRKWjzpqHje832b0X+YHaAUU1i+0kZflQQ9CttrMhIuikhduGdQc5f2OWS3SktT88kbW3
YCfmpvieRiB/k1SMvzrglbdxrwuMKEFPjBsom2O/r0fO1k3nu3G889A/vpmWUn2ZMgR3tobnIHLU
MKjYVG5XfG6zaVWsxtMb1JGp+p8J+E61YaReoKot7PFbVJN+hUFUo2+SLFl7RZFmfndUg2Aznx7Q
Z9+3jxCx8l950kU3eP4EKcnIwkTVV9psN2lrVGWYt16ZsJksBxidOdXf3Brw4mXgFe76EqP5zjVS
rwodWRTRHjneGUBWmagbx1BTscmM3rM2OLcxlTV0ClWpz/GtD6Z4+mnr1qPej2X5VTa6xbqXAfMD
xcLwEeVtYHfoLVvxdY8rK4rD8zx9A4QiMU5HiBY1QbnkECvHSn9MBsAUe70I6ripxr1vn8MqAIqW
zEt+SFFsJ3WahBYbboqANKmi/L7MnXEPfizLtnUbcSOYtfAKezVLB//6mN8hJXS/lwD9fkl7GHmu
PI37vUrH+L6YaSiGNpjZWyWN5onUTWu8UUDPbNJhqcDTl61Nl7E0OkCKOejYTVrbABhix4KWiuSh
NjaDngQqmAIO13WxTFF/0UMBeCzqEuJT0ktciAVq75farlbp9sUHKSfAXR3aSY5XplVgYl9aTjKH
TRB0vNa0A+GQQkW64gtOGNi781hv5gW01maOV4Ax35a/6DVWuqA2LPCEB0XGmMRQ3kNmVkazTevc
99+NfllfGG6V/LBrO8jx0BTRxaJRJ9zlWVtdpKKq2nAQZvx+kIv9wIXMAtqbqp/GqVruWdeAiCOw
Zz/bWgX9Ia8n7tYuOeSgYaGTjLY9qJi3g+VJlxdgMAkEUxU4x+Yzx/tlWEkn1yrQc7S3LaT9QwvF
aMsRbL/rpTHuSDvoL8Od2HoRXvCqcC7evvrrqpbLM7RkQmkjM0Hi+vLyuAK2ULNqzNwqsIYbCxH1
rSrsBbsZi/m9dlHqdoC9wAIELNap4DZwau/W5oOvJuTjdWPBWXj7pl4fVWxnyEVrlkIm5p4cVdoo
/dEogeW2PtWFgwnSneG3mG8lQfH+7Uu96vvx+km71ocPGOwjs/Py+YMcNx/HQ/2L9uN4MdUDOuBZ
XV0zlnCuZjl1X5H6rxD2HhxGKqmxowCBRgOvmO0cJaHXzwQq36n2b9/Y6yTBYcbyXP4y/kAI5OV9
pYUcYalU3pYRgL42+xGioZC0qWu/0Zsol9WToYfxzGI8JYmzGh3OG2puYpa9yuC9vOySNWbqJqPE
k2SIb5qUgE8bsLmoek1rJ5L9fhGcLVBCvTsPfaiLApHScoNScfcFSHP56e23gKoEF3xxttMwhrTJ
HERY9IBP63NLTZMhBqTY2mXoL52kWNw94wqIeK2IGmB005zaBzDh/U0MAS8P7YblA4nGFJcxa/jH
MNMzDYNVDhZ3IJM1XawjMrG4jrlrFflliK2yai4omYl1VRBNl/gJBP1WWcg4hU0s3Ke8N82jLXOQ
1JXVDgE4Mksd7SyJmw2nJEPcPrM4RiObIBmOsys/Jm4M3M+cZ6vburktIjZTn96AX0q6DdrwkKJL
PzcxHCsN+b2pJoKMLttxuhCyUJJBjBofAY3jGQz4dK7CxhnjC4vv8EmsWujrlBbHX9WW/sxfhv/z
vUVgHU7R3Jv+JWD/gnMtNXyrm0Jvsora2cPitG9d0XSPEj4ZWqeLaG974q4IIy2teO9ks7ngFCLV
QwdOr971Njin4+jbxrLVrvmurJWs7gZiioa+wNQKALtZPLV9LMJkYv5y0FNFwytpuq7atgaSgujE
Y2ESgisuweL1rb6bau3+wEW3Mg6ci0X5sxxmUz+ki2eKR4Bbro03ew2ZMp5VZmIQ0nj9JQd3d7GM
UIIAccnhuvWywAlzES2oXhVT7Vxko27VYU40AvueOyjrPVrX/d5IHNFue+WbCO2lPhhSt2/aBsnX
LrlNhzaQYKaz8cGMJ9enf8HAga8Zyxbcn8IEoU4bq93aZmTaeyXM7nsSReN7Dur4u8ciQtclT91v
JL1yZYVVs43ejNF8Yn7KQYmeeveZerKneZWpCKBonbbRhT+PKUDRbhzo1ZU5nYJApxnM0M5wdmOb
6Ieuk2von+bioOca0t9Yld4DCg5es+1UMe0bnCizsPYELhE4H+b5ThuwKvdLxTLdpF2OO0/iDN4t
JDIf+zw3K+eNinQybkDndU9kDR1M0CyAY1yrtJy3C7vP2qsiLR+1qI1yF42jS3pnDM3PcUbK9tg4
TY9ZaGVhHZXKvCjALiD5fGgLLKOyBdfnjZnGvn0dVOt1vNnojtXkgIVx4eLNhPJOAoDWMCr1Mg79
lkU4NdcTJKfHBKZRvGcOYnyTYwbdFAR7523V0rn5sXaQroaWNB6Nkmn+Lo2Cydx6ViE+LdUsP/e6
BxKp+0g6oZ0zTNjOWCBgyrGyedeq1cBvHkpDy5Kqpi+jQSNxK6APf1oM3FhD/MoUjSLTqQ+tmtbM
JvY/GbUxof/R5QGEoMBpe5LVznzsO41zUMqiukSJNvvpep3xPu7MgSZ9kQ7fLJkoBsNeYX7O28B4
GKbUS9es0nhfajEKtPvs8gNbPdLbUQ7F5zzz5afBDvoH18ryX+Mgh3cqbjKb2UMzTzh2d8ujHTTx
Nzxd4ff0Zt+XYZYDKkdIKcGXh33Wl7u5GusCBoq1qjo2Uwt2xHdBp0M4neowimbP3YzeVATw1wKc
P504z7coDFsp27KwbguSaobNaVuXh4q0/8uAMj+KUHkL328YG7YFZF/7wjDaodr1kA+ZRPmp/72b
EEHaYceRT1cenhbDfqGyvIumdvw0lZVEvgDO5iMgYveya1tLbO1nX74Wyvw7iF2Z2GBbBIe+LRDu
2jZjB6/BykuvZS4zC/fIwQIRZ6xHu7qIi8lML5reaw0ES8r0pqxUO4aIPsGmEX4BMlRJeCzP5j7v
mwZjdSvB1QCQvgPO1raH7ocwDOKZH2fG7UCUxKCjxcI4xL2r78NWZXiEGACdn0ZtBECO2ZXqECw0
OMMUZ9EnM7JFwZGiqiCsp2Y+1KlZt9vRzBlfMWnO81vP0RWWfYB05wM2dfEvMbe5PI51b3zkS6uW
uQAsS1KakTTbRUYST80BV6fN4FvBp54aYYM5bZbvMj+jNVCUmUx2Qd7LxyGqVrI5GPYfqbVgzSwM
L/+ozbh935oMGgClVtV1O6eLwCZrgagJCWGKQu04Sbo1HW2o3QiNhUmXj7cCON96QF/CrT5FFqx3
lRjRgC1bxSmqB1xftnzM/npy2poZk4fXKWJDBkrsEXOG0VMCPxW9Zmd93VufSqUbdUwqIaED2SV8
4ixKRyc0CiOiA1wyPPi7Q/ivhuz/Qy1jJCI+aPXzp0bM+H+BgrG9enH+52n7Y5Xqnz/+zwf9Vf/s
fp+5P/+7v4fuhpR/BSDRmGsAdqM7bdJD+Hvqziz9L9daZWrocLqoWJHqVbXSyf/7v571l0DiTkhB
s3CdKf0zcrf8vwJmTBapsu1RNdCuPFEufkvJ+Lk3/f9Tu/WKaJJA/kalRgZoJZ7kmgVUpMoac/en
b0W6D3Y2xwsNZLMZ0uXJ5ZDOv1L8ut0eclo3O1ttT24yhShUmN9iiMSVEaIAk3uXZAxzv80DCEDH
MSiL7l3hlg1lCVwwt/nmopsxMS+RssAlLAaLYP30pnru74tk8oqvOGw20XeBIay8iWXacnCW8M64
FadxVXmbWKYeq21cuCpvAP67ZXlteXPLLcdlac1Xdimq7JfRDXhC/r26/+OY82UZQOvTpOEerAgI
YJG8rpPyxLNKaCa4/v2MxrrK2qMuncI5Fs7QKe+4MFZNIUqnnDu/CjNK7ehMFXJSD3D9dTDGmHyd
+0qECE/KkCUTfoduVvoDaUWgVeinMsBOyHNsA3MxNY2xwo020TFYGsPBErC6Gx28tO3QchY5ikst
YbBBl6hbgbQyo9yWP/tt2d/9vWL+8yjYISmkicp4gKLRCdZl+bJmmZLUsBMgCj8YGQ6mvY0Rq/ba
feE7WpigcLWUX3LX/JeGoM/XXcWN0GhENsynjHx53aafa682hP8jnllzcjOYMDU/JU4EeHMzZhgQ
gQeGM8lpnNS2fW4e87JxsF6eDitgGRtsOBgY76Q7GLsD9uFTIn7geOaRwbsjA+yvbCRDX9QLjYqb
1LBq653g/O4/5J1pLoizJmnBS3n7A7y+E6DjUN5dBrUmuLiThnYC5aKgcFA/YHyw5fazJRcr31PA
9J1DDwMmyBfV8wpIJoGIyi+1iaoLDFCgAs14pqPxsnnAa2Fug1QyFeyqMAzE4+VX0TI18Rirou8R
NZ+rDviLltG8MyLcE+bD7KuJJfL28580UdZr0k9nl7BREUUER/TymjHOA27QaONbkiqvhNCuk3VD
lBP02jrsR6zKHWaOCCzBRQxswYtwUzPpP5SNzOYQPqGqPkDwZiq5bd1a2fdQNqvu29u3ucbT3+It
0FthIlrprMhNxlryJJb0IxRtE5efb5PSFDIQYCg/nZ05Ieho0GEUg/GhsfN23TR6rNdf0ibuz3yf
Vy+LAQvNE5ALoKKRUj29Db+1Oz13sv5WFa5BDM+IXgviIJSAs3slIpe438W9yr/CnKmIqKopleUe
MS0ycHdpE6LtGvnnhH+FR24xXDlT3iCi8vbrOsEO0+VfXxJdKGgRfGEpT86nSYxVE1SL+IY9mqQc
ynTXFP1du+i0gdrZzi03Z3jlwJ8xtS/rGWkMPOk/jE0TXXQB0MYYRO4Cq7LEI1RHlDTAwjUtTtMo
7iUCIUsZIiI3ERJtI4MId2kuQcFPRd9xbM/hV0+oCkQqsCurdLJpwWShu3QSMViZFZn70Hzx4MSD
EmgwcWcpRrjsBgrXeM8gtFMmPEfPonf4s/45nDQWmKlkM416lWzpR3F+Dz0jHn5fncyOSUYARVgA
8VaPg5d7KAfmAXCmbr6A4knJj0WX+84720oEpFQMengd0L+L5QmJyBmL1B7JjzYJCfijvI/bJTKO
qnSy5UkZEIZv/FSuCcLkDGUBx7d3189TdwKwK85vtAfuG5Xly9NSUC4jHYUMAl8B0qXBB6or2GP5
RsyKTATR+IlvJ9xs5hfUf2Ptbxu3E91eooDKv8qnOCXBaJ8vT3lqzDSt6ynjR0BQNrnz1KjW3EA3
bpl/nSjt22Yf0KEYPqDBt+hrpfJIbQokd+0SO9qIwW/scLh+rvwqcp4GE2Z1ufP8mDwDX7+aFOXt
xX4aNXn7HuNIPCVWgwnari/fvojmKraCpviyWFivkanbJgJZqFlldXFB02YkULx9xdNoZHvEonWo
RVbK2X16xU6ZXTKWYvwsln5djGPvrOHP7jw0IvdyaF35hcqQ6nwz2r3u4neM0TGTOrPLnyFSv687
4a0QKs4K1zZXScqTJ0fpAu4kteNT6VTU56uSqmv8rNukJRoleVdRT0Y4GNzBSI+JOA2k53gX+9pG
EAJc0VgMG42B0lUR+fLDJFRBPw58phzuEZo307B1l6m+YhGZcLoh+6VMaSJprZudjv9wXw+0nMRF
REG/7vyBof2tzXnf4E6ZKzGdU+A8jWuARHyTdIOn5mlp+J6cVjlta/wTO+9x6LE/DnauUjZJ7LCs
65b2sOMcE2ucWLYTKD9+ifVzZguFe13Sos9GO/qwAvu4XxvaZolXX2OLNUS2S4d4WIumZJeCCptz
dh1k4TWntma/ZHd6Vss2enstPQta/vYRYZRhbPE3O8kXFriql8t3VWVY6gwNOl+DLmKw1sTrDWhD
gOL6Zx/TaJ65twgnNLY4sXINKQrge/7VSFDwu7Imd/2tus07FPqCDCehdETxrAUdNdbyJmI8NV+l
iVgfcY5L2e1zgwJ43/hqEF04c17wuGce7aQC4NGYoTvgLYGFMt1ewdG/YyA0TWuv6Ov5UcR4MNHS
Ui1La0Hrq/6uTT9Hl2PWdbs8eXa1no+AMC0+yCTLIp53SyktHQNiMfrxkSwViCA9oEyw+gQzv+wX
tloBSwxnyWaNbuDdeGp7bcGEmoyEC6Y6MvkvaixGRchmObwKDc2WJoRb9PhXIW9lZ2sb/fn9rKEw
ByP+34XtHzL8k+iEcQmUC84vsMIWk/DTVNcaF0fOsqWXVno10eHv9NZOkO7BDwBxm7g6FxbWbf9i
RYH9EST2JscS7jCnhZeZ1WSt6E88dL3FCtGzxn3gwNnP+3Gyxqld2qNGPXUbWYiZF17QlyFlIejx
lkYGyfrOk50fZftIOz7BgA05wDOr+VsTvHF+Z6o4qP75bHE7VrzKCYgYe4VdtH6OOJ/WD2FkqcUv
wZwFw71ZlzV34uY5ZxPefWud+vbbhvXx6uHXQ4AgAVuLLOi0siEd7IyYycpDksyojdFYzUUTRqMZ
ZTdQqhx0WtpEycbf4H+Aw/IGeZe0Rd6rF5MLdDBpjSsVl4bzLioTTyCGW0/xdxOc33GMegewpVfR
vgIPsqh7FDpK9XVcrGK8dQbLxH7Nz4BHNmFL/tj1e7rQ/nCjWojd9UaWZmldIyxoBcjSKRzpskkj
/Ib2jd8u2SapBkVfFOGXgc0AG3kEzDgZbuZk+wBNfeeDLHAExCZ2svqxPzQBsg4R+VsUa3ScPDIz
7L4L5OQoa1mKDVOjGZPwtmsyuR8CLxZbtzSm5WGUtZ0+9U4BZPu/qDuT5biRbE2/SlvvUYZ5WHQv
AEQEg/MgskhuYKKkhMMxOQbH9PT9QVTdrtQ1y+xadi2SVlQwIgD4cPw//+C4o20lK+fTdo1J4h6i
NCpsTMhzryLfEWuJtGvNebvKIgLTT9ZsCfuYQy0X5kGVbe0+r96Ul8Zz1JrL8mWhyT7eGMPYGI/s
GIH+7vU+wtItmPKmxS2itcSAw+dWlaesAN04bq1L9zve25lwKAJQ8y78sDABaL4LkkmmPRx6XLsf
kR5nZEvQFOguXoyYmCBM4xyA78Ipq43Sv6VNapTlafKVPVTiB/nFzshdXiD69O7N5rTgtcfN6omU
fIC3N/rmoWlcDJzOOylYVNeNt5RdfpBTPs7TNValeYGPiFvP2nvEJtTpzr50cYk9MlZ8p8Q+dTPZ
1it4oHMU54brd2Mqsn6T63nOB0MUp7mo2W0S3ApcFthJFdp7xUfU94Yzg2M2MEN3KFusW62ouiIM
Z51wIRIUXRU/cCXcf2lg/MOPn5qSPtnawe0+Nt1F9nQpMWXO7QtrMYwgSFaJURRG0Y20MKXyXDw3
59iEM8Ll0AxkU/lKjopvRon0ROTld+usZhXcy2xXahyD0jFsdS71GoV4aO7WRrSuwYBZuIJ+9ET5
EuRZZmxXrlsN3CljJTiohu7HEPeuYOb0QXVtFR3x6PcSpm6I/yXMf3LE28JyuFUsWftXWiejMm18
LwR2SKmpSomcohnNHcq1cxva77EmDzp61nnYkQPC0Zs7a4fkwoM206bY34TvT8kSdx0NFTt1xcDV
E7ptgeAeJWaW3DGajSU/2kGMxhNdqH3JdyckVQFS1bFlAGzoNej8RX3N6+B17JcqRm/j9nW0crin
Y4SFHbQhYXHIbKxifzyWcoXt/dOqSDSvYjybJFgSbZKeR2E0ZSjcH13HgaaDv1JQaSVzaK0Blh+h
8LTBE3R1p19G2eii4X4ZYmtPQm8Q9m5CGexfuXCjXm1PPiOLT3D4p+4jM5Z9gPm9sT95bzX4XRXR
a8DlaIIbCAQPnD3zHaZm4GN3nsp+PT12aN0HgJvgd96iWv+p9NwschJ3jgCAYhUIRDWHX6MHU4mI
t8RpYr+4bITQws3QjBqk9p81LmZ7ED45ANLhwv2w6A1M0H/eauPz5f+6yZ+vAymwy5vAJmMxSCzY
GtNHWfiq6E9F46xcNOSdhQ/JbWztzCcO4HlLpuXng8JjiibsgZO37vNzY0Vr5tF0wWLAx1lOt9yl
ya4rXmIrMDZ0umhR6HOXmH3yuPMaqgJzNMjN7gNTq/0OtooZxLr2eU0CQeZKXHvb+LN1gWPKfjrH
lWi/+s/h4Wdlxf3x3YK/OHiwsXjHxV8FNze3+v1jhCt8fomVLXGtz5uBxcx4yZU6vIn6HEibXjXf
kovc38Uq+oG/Q+XsMLoGlKH8+ecNNehw83/aymlJhDFMrylRACMGgMya7yCSeZgLKD/TNUnrO/KB
KLz7KKbA7mjh7WlK+HhQsXLxPRxk/24Ay97fEHI6P9wph1mXVI25T4d68/bv32g/F/MzHijkox+b
HLveJ9E5Fn6D5bAG1niFA9k+Vgo5RGNw+nXLIwlJzDwshVPyJuwALR8uFd3g4jTRk/HNZyo3GZKg
3BkjUZfmkGd8uCdFy5FprGipnisAAyAbHpPQ56DN9+ms2V/5XblqX4bHkmJxWS+daKBdfoHnNn7X
CSlFFa2gbMiBDa3I0rxejN3AD4pGnLzrTvNfTF7A7TxztoCKOrD86nYqxwxQYO4ln26JvJ1ecCxb
OAXgMbWP/RlxPCDx4mC1ic1iLyodkirDFgtvzmiyaMDyiK1qeTOJZWe9yauW3tnFLzhZjrh6yqMW
WIeqb6s7uI5zoaTgdpycn3Oma8OKGzZkMy3fF0eEuNY+dw5hGf7F+HnpS5QP3CJHQSLnisp8RvLg
b5gaegk23fvtsxa1jxrwqn2If+Kn+P3M3AFL2/v1jkVh86NngPP6rgB9NOKi2sCVEbaVTRQDWax+
feMoq+cV/ko7sztOnh4YV58gy2Z5VY/FUtP1mX3Os27jPbZP6C3jWA5q2HluCUSZWSVH37rm7NQk
mMpUnEPr0t/n0+jOBSB8josQS6XjZyt73rCy0sgjZ7395pF6v0MFtg5LsHhsV3P+HD8yrvJtpjzL
jMs5G/q+uI0cuYOUrWa7uwkIFPPHBxcYa82ICZPGKo7+rLxqSIEu0KvFRBISg4hjtsWRnM0w4uFv
hrtxVVAV9m2j9vCMNOPe7mGboQ3fkWgJfbu6dRD2OdPlvHl1FjyUm56NJ7jlI6jCpmBg4BpH1f9u
zGrjDkhsPfZhBCWNxZ/j5Y5SVQX1KpV1VGMm+e5Hq+isD3fBMfHW97Gqy45EtMJQ/GMuLLlkB3Y0
5DPxUIF/42lUWUH/AiJJlxqmB75e2K17qyOWR1riltN9jya4IPbbkIVAEyeMJKcali98nvJlc7UN
fVOzO+CbOFpWS02JS0yEMyKjvJaRnUz80gimOJjpTC3pryv5fJadkgDEiUe+8H5ZP5ebqpr29S9a
8301ofrfJy8knv0VzU/0PpP2/jti6g1esebr/kLojx6v4OS+9zbQmCimck61mN1uI4y9A3HZwT4r
o3r/l19DlpqSlQgPmP2fPiH4fTklnavHTBZTesvuzfBeiyCHezmbDYC9u25ZZJ/nrtlneW5sOxw4
0Cfih0tZNp47XECMJ9ek/3ALbrl/c5gw/OmvD/L6iC2tY6gYT58ntqaQW4BYr1HafSg/F6zyE2js
YCgyGoyq20HIofd7103rvO4IBRCdr40nXXiKax5nunjEhtg5mztmPAufEUzV/rX0zwlntJDbwTE9
vU9yZe9tRoRFyz4mg4wYnSL2xNDU9UHIitl4/Lwh4MD7oleiROB93cEy5JWgzx/8nVnDbwd6sBzW
B0Ywwh1U0P8NVhYjPQTwavsJArTPtw7yfGE2zC3LbGe4+wyqJoAXgcdht3/3vznd/flst3+8v/dq
dqkz7MrfcdZeL60xDwFQ1efSKMGA+RacA5hJf/1Rv/WFmE0mkgo+C8iK//6us51DSPEZpeS/xggW
1m2boOBw3TucdPbRHflif6i6kDzhFl9wHtmvxfGvv8ufIQQPZQeokLWbHNAOZ5z/1hbKJscGvpX5
U7S7BLwXmLixRA9DGDiHDXO1v73P//0DkaUDHPiwKAEXo99wxRISkFUhonvsloaNIi/Z8c/oZFnm
fs3sv77A32wO9isEuzV3iSpyWNpRv33gUkk3b8bKf/y1Ysxi20H71XdWj6wbdwino4QQ0j/o2Vll
WutmX8+dnqXBIM2C/ehvvtGfRzrfCHk+ghpao6QmA9H9BjSukYkSb3W6x+pzUhFAtM/xRZfZ7vwe
TgWPQLh6ZWZGDpsDpQVsPX5I5XR6S6aOk/2RrInWww+WpWVNWOo7Xs78yKzbYnU4TybzZz9LfS6z
f30Rvz9GHpyL+AZdNpAs/Ojf7ir7bjfai4F4b4ARz473sxBSg9fohxXalXv9n3+eh5mBuf8P8cdv
9yxYqEaQ+urbX9vekgvcgM2WlbWN+6HI/yNozUP+jqkKyCILN1P1vy0HzpyBRE+FvP3cliiS96cR
lBXzohm6fcP46wvc+zj/F1jzGBC0n1xmIHyUPXTmNzxzXrel6Dc4fUFj9KWXBHUdOO9+z4T5z5a6
/aN4dCFtLyzAOGT+vtTVmQ0XNvfzi89SZPJARxhHdlfz46+v6hcV498uDKyQjyLPFn8YlhDEmFz4
v4nVTJO+TFCI4dRvtimGg+0tOxtBm66t2z8wD6SHjtomB1uFP5xtnBbj0ctHq75it4aCkydtqUB+
rm0X7MG8rzN0Ne3FSm3gtbfZUpQ4XpPVQsvpDRpdzTGol7bbdIe60ps9JmZr+libhL0H1IYHpIVh
4n302c8rfQ4jzl3W1Fa33JS5mGA4U+T4hQUmIqFqXHDQCIo6rQypeBS/CpTA4M9EXH6WFVToIZuF
/3MZ+zxqlLPJ0j2L2mbp5mi4lwHzZJNUcNHaIeeExta8gBLL1wHWK9VezBmftY2iOcpsNxWeXFiY
D2NtbXGDyKApUl8FldSwbz8hj45tU8S/CpmfFRSdtZn7i3n9vokH3QSyxNmi9G28ueHZPdW4XVIp
kPCTFXlSLTVKkxN4fiWrZ4eyN3Ju/RXLQnWWvoka5tIjhA2cdf08h0XzOkAcFliKA7uCwMDnrTEa
GMkpSgzd5rNZxx3yN8++j7pIEeOTd0guO4Ql0bS1X+g37B0takDT9m/bcaCJ8KVQoM15CgkJOsFR
9B1WCdgkUnT+sXL0HMJLz19m+93ylnUMb4HNMvXQRJEs7YMkXcXkJMzCsYwwHgW9dBxKV54tpuf2
hnupaYBMTAmlGRz/ZHXXbL4uo2EcNsQjciaHDEZjT1+0gJh8cs1qnD98sy5XkeJ0r3ZxDk6l/WsD
8kLiH6Zae8vt11qEsjjK/euwZt2Wx0ZUPjzgX3UWwPdeJ0K23zedz6FR/awGm6AqObL1EYwYfJt7
4gwtVrIcs/qEtGwcMtEaTdEXFvE2fFJNZFTHuvByD51VPj95a+HJdC3m7FS4k3NRmM52rvtlugDJ
aB+DHh90cgvELXIE7Hs7d+q/ZAzqCxd32SFm9okP2avqNTeLNl0iK+MsWjnjicMukJLdeFehMt/b
kunYzMq/9udCpQFZKzxd0+iPMljcA2bw+m6T1WgeqMrHQ7iapF2Wg19/E0o/YWqjrnrXyK/qacBL
fzc1hfuS4wKvo1Tg6PYQKLHL3lXxvSD0Kq2EyiH2N03qZXiNh3CCj2vW0AVulOfy1iGUfxcByHHm
Lc9kDImPHq+NE7yH7HsXldWphNS/xWskPXyUzfZJISMhkAuIZsBEpc2f8ZsIv1ZG43GU1/UXWPzF
wbRHMgHMSBCaZBjOtQtMd0Rg1fwYZJA9AB5CTBejE323aPVwnrGU9TihdCiOiriTgzXU4+MwuQAO
LAVoDxd96QwEUcReTWRCFmD/Hr4W0JnXMwwE/Q0ur7QOGLHixpgXtVjjyfHCH+HoBXVqZEZ/WUfQ
EVLXGuXDAuGUc1LdXnnDSH5dFor2qykHOOJ4PV4NPr7BrJ3e3kPNsRxfKGdvzKCczqDfxmVROsJO
Q1a/79YMxzUm18uCaw6v8G1W3fyjM4wFp0tr+zoMsrVhFCjog9s2MHJFRWQMjKlep2qby+XS1znJ
IaalitvVCliIOVIl0+xUzqUbmpW67JeuP9pK21deVS8xSO+LN6/fTJ1lt67F9JkGTXZWgNFDTFDQ
FKTe2joH5EbNrRJu/7aSl3OUJu3tHD/FEg5EmQRFvgeNacf9Sme6jR27ak4tQEFsm/X4sFhN+TCI
lSDschzz506s3St++rUdd4teEjwhlYwl34+OawjmxsRbxIbrZjjfR/YgqqTZJvlV1hje0OSpX4h9
6GKlJushoolwVnYfJro3s0u3aNyvA+xxqP1WP+0m1ZoPzZAfYWHMiVTn1364e75UVhl9xaXNNNOQ
+gzZpRy6e3/2yyMLve8nEdqOi9FqxT08Hbgds+if7bZRp0lj6CbV5H/tnex55pz8vHX1Fp46hfGj
7Or8x8oNOYkx0PpAGbjC8I08LI/djo5tmY+kfk3T2Y9KdeqoQ604D4boGQFC9OEsyvmC6qL9mLZp
+6EZ4Ck2y/aNC7HgZLJTpET3jE/Ul4SNzs10bfRD+b6ZbXPClZsMwQY4+VaspsteRhwMG2URggd5
ULkDGjOJGhp5Kj3dP8Ptcvj+k31pmQR8SN8Z3sDluvuoEf2FtVbRU13321VOwNFhCVhyOQbDXm9c
c7zstTvfN0PWf+mRCX5zSlSxMZ7B06271kweMK07yxn11dIH87mYFwffbh02p8yv3ZTjMQxLYI/o
vBl9dp1lon/YyMl6DoFO3rotJOMqFxgpo5i82SxjhMPkF8cqyrxrOtyWk4x1VKWEMGHKbcJFO265
0d6XQPD3+dKqLoEZYh77WXZvatQuwTzetl33kauvICrhPG7U7Zfc2cgcEHm9HFC1hhcWPb9kUpt7
F065AzLfG9+NzIaDdr16pMRFyVov1LppoIG0w2sMBvB5PuA8UBKkVUUqu54Nld+DslS3hrs2Lxi6
fuVvcoDewnoZaioYqQN5u0QS+qWnrOIyapX9ro0MmUolZvMGqo9+Luxp6k7Crhw3iYQVXLlZSwhe
ZNZYfdciVCl9XHeL0TvMcPa3OkDsOiLnqp2suW0N+v3kmKAqdlPfnMf+uovIEDpaS2/NZ4I96ztn
cY2HoIkKlfj4bbcHEan+UebFVB9o+a7iqi7KtkiNvvEgIWaZZZyCaRi2x5UEFSJt99LDTKNuQUtW
cteIuy0vS87kfZVYAZVL4tU6m25AS+SAXMPKv8zBRmIb9u3+NXQ9DLVnixLxauQgPr5gUbiFPetI
r0YPY3ozb6AVXUyjH1x6xGY2koi4NbMnHBU7M9KXNoudeSaBclqR86xNn4pp8PRTZOSlhIGTVxH6
U0j8VZkYbrQ8FQ6smRi/nOqhXS1jO80cNGViBp1tXs+RXAiG6sHxCTVhOU0hyG1pC7J1Ke2xSLB6
I17NWJdB3lWr4Uebw+1vTFwwwGlqnMrjVdlefTeOrsRXYvWlX9kA7EPLfAhpbybaWu364Fq6Etel
oDsb1w0wb4KkCAG7U680fgKMV/FBcvGZz2kU3pQFMGkql2K5cFA1hymWIyIAEpO9dS7zHhd9pb0A
d/+Z7rc/2uOt4UVLkNQycwdcdEoHKA7M7sVSRv99iihNnF6t9qltM8s55NjdaDuhhBNGm9Cbh4qG
Dkr4j6uBbJbCTIdrUSWspCMvaE2jWIpvLEIdRjFCVeiM885aogPiFysQB2UvrefdWMbk62eauTUB
DF3ofs2n6X0jj/Q5F+o9jxQpBBwT6qcZbschC7P+ZLJ5mCwSfk/7K9iuqtWubhFraBx5+ihRndpU
HEDTVHFde/VT31R+2vcEG+iwcFlfp7H+NubZdgxadF5dvmQ3dBhDM7FIeSTIjM3GvY8G4TyhVOxx
Fp/AehgPDJgYPtz83SLh50F1xJMfhiDIr4e2aZ90h3rqoBdsXc6gxnkQG/VCmF4rkdg1HTL4LvOe
mtK0SBwV7VVJSOmNXS7ula1oWrborGgDcyxKbTubvjY6wLJ9sQk7QkJa1ei0pm44KMtvSU4K5/Gs
+jmLo2E2l6TD3wDR/zCpOLLqDA4phEh9Hnwu7rACcj9tJEx8z+h7d5g+iSntmZRzTCBPf8suz+a/
i97SQlJf8BWyR3ad4khIo5/oRokXWeTWO8jbgpe8FZ1aM6pRzwby3sDwAHdyX7zu2VWVhAmWc3A7
BnYm31A1jYRWEF/05phZf6nRii4xqUiSVDfA0ctM2Vw0ds9Ht1imhMMuBk4cSy6n2Sq+4YcQvJdZ
br2WljNfT3RuU0917dkBMn4BfLfLfU1bVOxIs7vxs8yhbmVx3Aeh+41MTg7Da1P/zByyh48Wn/7i
gKcYjVDA5NY/N9iAtsnQFwspB9XWAhYG+EclDkosrACMQno3lRrsDyHQXsZou6wmllUgwqTkfcmv
8BkTAje0c+1rOyA8CyInuV5s35e1asd/Kk5tIikVZtfvbLwo3SMjnKcLY8T5Z1TSuCg6z37eeQNo
VidinIrVUHeet8gPPYWK7YGT57HVGWyoNvOca1p3PS55kEpipHR2j8ZQq4/SRhCYDMCME5YH1fJt
HFfmCpOSc5pWoJjfJ7pWU0xHbjo0cnIuAalzKFPFslHMQxv94UIhzY51IMYrF9NizrKUI2NaZZ3h
HYyuhvNrbpP3Mg5V9RaoaUnKAW/TyjQ681bPgfVEdy2MYAVRw8W48IjqNFNUXbL6NfNhwcmL5MQl
ovSExWG0tzhtWEais52Jt9ampw69whprZ6QwiBJX1KSoEAWbTz6tlLpEGUiR1h/2Y+yUZETTkxxP
ule2vTaDbso74mznIeVUkZUsaZFPplrSWzqv1pNh2rJx73ztZGFcWl3hfK2gjRpkShrhIrMjDTMs
cG9K0fptlHDaXlwV603Ug04CNlxvTXHn9TCl1LC53TVtCFysy6s1RDNnJoPmAKbuqwl0yIkXaN4R
7hRadcVrnpcu+UszU4U2Cmocp8EdZOlafzzm1GrNWQtt1H8M3bBM3kHAf6qbg9fRa3tCmkvv5aQg
So0NqXiuYcp7qVXJc3AN6FKk7GhND2CC5s7l/6iNKDC5j4NsViKZxOK9enSZxNMnWGuoveEwVtEO
jdpWtqgrzOP21j18gb0Pwjzcgu+5m5mLf4JXvTHfOouc7zetZmGImCyfdTM42WYSMb3TsxyPL1oA
KITkTK7mcmvKyFzdROeD7soT0W/EJ9Gt8GQrP5xQN1ONw/Ko1wb/ES4Pjw6izuwhgfTi1NmTM3qq
wFwMomrhXCJcRDEND6kYqXE4O+SE75FhyXqMf1JawkK6sSFzUborjC3wMyWldQzdExL+el0VKOwE
kkpQMdVINZNlimy3qA5qhnETgR00bXi9UfoRKmJUPjFcu622IpPH7SL3EKyb457o+9UvKtTVswG7
ZoztFvFZ7GrmzgG2Sf2dVCmqLNjvoscX0R8ikU49PJUl3uyO5uPm6/Uny/4yKvLp3oMdewEOXFy3
ZuYkuI/pG2khIz8op4asNUU0gpVRPclomYNzRwkXxIjFVzdemrlsTnjCwGJcQjU3iHOm8rvaTETB
e+QemY7so5o8y219JNR1XigQjOpABcoJMZPK80697451mtXh8kFg7rKS257PnfVIjE7ppXPRNN96
nAv7eJATR4NmMyZOI720xIFyoh8utCAv9HtuLDviQkVtN8lWkl6GTotQ72OtrRByjt1FTZKZbtse
3NUcLqyhDd6qCeMp3BszO29x/bMxZSBAlKCeGisfndqmp8dXqA/QJuJewbJL4HR0EwWSZcMrAty6
zTl517GLh+hys9BwIwPUKQN8evCfN8iChcquPcQVcOtISManftVDGjZeREuKrIsTugUeDDapRuzA
rbvoVNXJRAOYfWwQFhgbWfSgDbPlOkll9C213K887NSNMB06SLgVPwzIS4CHUuXXBsvw8M7hchYP
gaz7vepy7OKCCsa/7F0cDD5YIp315EyufCReJ7uBJpl/z3uLO08W4gJdLdMgI9tWLLEqTOwRFk/f
z30luARkbHSHg7plNd39f4j0jB7JEbCCNJLtfLYALYoUtW3xz9lx0RF65eBeNK6U0BN776nL8vaI
a4356veDFUcBPETRVxsM/WFDuh566y2aSrtIbT3szjlVA0E+KqZoOuc+actQxTfooHk2L3zdqNqp
EZyGE8z1V/tIh4g+KyYXBfFSkzOx9BroHYg5UNjYEd02dBQFzTrcOFrp69y2pjAlFUkFR4gQ6su8
BCOs47HhKmEDBO8uZqdYSFCA33XGXvEOIb4xMTX1ilNHmUXQUbBkEikbuoR5BVxyv9UgAPHmK+Wj
nYZglzpmXRy2DhONOPeg00EbqVU6OeqPmWAJYqIwj5hHb30LWC2mq2VsepVW3RQ+Dl5PJtdoeHhI
GXB6Lp3abm+cKrOvyH8pA2hC2VrHvZVFV4Yh7I+1KsrLxVDDPVw9mcABs7+iitENfYYgWpPCGyTR
D7NbrKmeVzkQMBsS+qtFEVasv2SQXUnLXr0j3rzeC0pntdyCXJUOYECLuUGlauutiGA8EDFn9bct
DBPzEMzeyqEgslE1dJnp1QdCacSX0iM3LmHfpKqjPk+F05MuxX3z72ZnBoZ27Da7Davaee1gWeTx
pKs3jMPb135s21gUDdgjjEqIUjkeDlHVvxEAZZIxPhDuZFB53JDGVCcDuMt7k2tCDyWTOu2LMrgb
9dhejl6H1qMPymtwgeDCyMzwBcS4CBgGuf+h7M05LK45PE79ap/LoR3tRE7hvFdr5p4W1gDxBMMQ
XgyOQGy+kcrUx3URLafGs6fqEbVsgX/ChkkIQ91NOodIXsoX66rBXQNu4Gy9imxdXsmaIoJsICIu
pzFzqMMq+2OAW5i6njs+h5T7J8vNrI8WBvqryZ94yOO5cVD+X9HchDcLTf6TmkZmXai/QlAe75U2
1wxlOPlZzIPtPsoN7AJ6y61P7Ad9wzFjwHQngJzCX1/Pnd3/UwJ2pOHCQaVri2aLF2G1Lxhcu09S
OG6duKD6Z6WaPa4apmXpON9WDfrfH0qSRzsCJDTl7JTSA0fF9MqJtq3VY+8OrevdjQQCsMoP2NXB
Teo79M+QBBbCkDp6DTQc2zsSYneN4Gyj1bBTpzWXUZxNLWq5nSFyr+NzViyz981r3La8wMCkHt0k
c3uTXMZw8ty5Z/EqYbPQ09qpL5FV+GYK8c7aKBtDc8Vyr/R7cznrdQHFjMnh9I6u28zhu980I4tK
p8oKD7I58MQedzg18BRSY/UxWOs6F44VdGTKeFhVK1poJg00dhT+6yRU+8Ps0OUPKQ1NiHqHQc1r
SY7gVuQlbCGVZzuJnDHY0QbBj3Uzu4fJCXe3lMJZ/L5/acM5mySmHJhdbUckQ8Uib6VsB92mw+yT
/HQwlaOH7kPjxUriG++iihVjBpeSLN6UYGW4yJBJyigBsd6vxPVzM6pOIl+moPunNvLN9rDMCUv+
DS584C9XxjhwYL6SK/YTfrKQphJMx79pz/1mI0Q7BXIeWlmanND0ID78uTnXmJw5JKmj37CxhV31
2fXG0Mej/dQ7dQ7bcw4nzOPM2u3tIA76CpJmXNFHGRLcvpfgWf5sdP319/pzd5me5G5aiFwV32+a
h/SK/vy1Cm9FmpQXwfeyVXujpf4kftRlVDEQjZZ22d80Kv/ck98/ERk3d2PXDtPy3S0G/r1LCWgY
jiZ6iR/15ydOn6wax2t6WvNDIFwNCW4yFwPJRyFpVn4+iv/Ir+FLi9Fg/bsFA6L4b61CU5eL8X//
v1k6/P8UnYDI4r80L+nX8ev/+NGMxbjefq1//K//eRhF0arfshP4i08bBzf4B65D0CiQAnEGxhDr
Xy4Ojv0Pwg9wZKC3Q2cdosl/uThY7j92LfLeZTdNPCF26zO6yLvBg/MPXNxd3DkD/mEPynL+EyMH
L/xtUMHywB0gAF2nz7XbA+96kn9rfUvMphACLBQwpdUGlxOw872tPNhMMfY05AfIMaeZCJHT3xOl
HWEG6VRuxtsAcjQQwuna/SuKEpdQJrJldwXDpO3+ChG7fIMyO4lLsTjsZsHSF35qUhiUB4vCMTyP
nawKAPQWexEWass9QTHL3gIsHe5JWi8R2JalpVIDbdfEOcOqv4+qKd9Jt6f9N5SIHU+ysranogNw
T4ue9QPYolQT2KAirqla5uLBoed3D/Yp6BP4+BCdTI/mY8KbUJdvWCqWqcT45MqORjxu5IoB6t6I
63dDP3Dp56GQszp3xA5SpqxR1XH5TZ6f8XaL6Em4fZ4fl9oE83XMLjLvGnfFcqb2gi4/llkjKMRz
O+TwF+A5Qxg6npATfdPFcaI72WIjWcczbS+foHi0aioGLaXmm8exBwyD7ipU2gSBkAfE5WpHJHER
XWh+SFpNEKrLfHsKJODalwnkzdvORQtFLvywTdKw9VWzGFjjPEwB3aMs6SZDcLzQ2A0M8yON/mbr
knoQra7PVAXesHFWRcyJdfDmS7vUycRF0VujQO6nZJocuKMgASSHcmjqo+CIAGbQB0LSyiCu/c5R
VwCa9XhV6Kp8t4yuhQewBKIL7+dVgOhsi1gxvSKJenrKsTMwD67ElZTMbNtqHtuuc+DT0/MuT0E1
zTNAleyNFAuiDXOcTtsjZOQo8znObTQenQKPZnwiMZX0SZmcVZC0cxcVF6tngw42SHxTVIScgiWt
MkBB6dnzwc3xiTr6694j3fIJtzkas2Z70+Ls5UPlLpovUYNLXLxgeHsPXstfWg5jDruwwE0pr4Lh
NOZbeC+GYbHYXzEYiH3e6ponJO8Kr2zURaRDSrOSjfg1CNiAEBSH8z5uOYIXR99c5HKehjZDuexD
d8TzdehwYpITiPTiwS7hzhTUOcjKvCadPZza322DZLU0xF8A469d/XoVLfYEgBzWtp+Tspur/gFG
dPAIVDMXF7BYBi9GYI2D1N6+761no5cEjduimL1jwVhXx5LgXY03E2nD5yyiyCD6dtg8eeNRkcw4
mxXI6V5NK2+bPHF8IWEzIIsTr+TYB+PdWvkjRmecdNz3cctNBUcTdwDjWIyREWA7spRtdrctdF9v
PCY/dCxagxlC7dFrv+GTuAHv5kSpmwjco8QReMTrCat5dJ51f2uVXXdrdBZGRNZkhQ/d1unqolrU
ZBATPhhXIgq2iTrGMfDzK7WiWF4KQvvIBjAfbERcVD6GWD08o8qFpFWzrHG8Jc76CTzfu4iWqNfw
g4t5O6yVJx5g5JYnPpWu8EDIr4iJgZ4aDuM1uIiv3UkczVoX5wBXJYJsIZ02qZxxUDpBCcOxJpdr
hMnZHhiBOErSciHg+zLUlpOnDWPkwV+z4FGQR+EfWE2xjZ6sQUBbbYG86IB6pXuoiZ2u4+D/UHde
y3Ejadq+InTAI3G4VUAZkhIptRx1gpC6JXjvcfX/A07/uywUprCcsz3p6BhNKysTaT7zmlz4n6O8
G3/UwNxiV6QpJYM+rJXhUCJV0uyqOEx+4cCNZUiMA/fPYVJKfAnkUv5uNhL2tyXA77OOODmpoKbE
dx6ZCrRmRRL0bEYqi/CthhIkSB0I1c3tuauUxF0/7bBElu9wDYHKzAlJf1NITO7Beeifuywpia2n
mfKPr3vZ/2ka8z0yoqL4yzSIiu5CDW8vQkyv+BQGo/6+UNCHdc0Oxibah0qL7bUSje/NQfAYqK0M
/Q1UVi2O6JGQPIadSRe0Sin1CDC3NK804HPA5O1geoARET9lsRUbeMBkHCifFmHm6ImtPJtSM3BP
AEv8UBmFL7n0ezw92lO/aMXjKM04caj6nl/SkZdRz5uoZDX5vrDlwRiAzml8giqtzcKVk1TnpRNm
b38tIp8avNdwee0sVRrQWm1AN+yisSI2pgZhwwvRA8gPO/ph5ocwsinmHRApjqmgyMYkdlgMyF8r
pLSaO3OM0Ko11UYV+94WKVSsTFf+VuVKoihqgW++K5IBZqasarx+CRppias3lp3gTKwpf2e1PFVH
FZVbzOIHmrrVLBXsNZDyEJ/c0xjx7ot4yiippBDGMBuKNQhGWRBDbof92lHqNukklGGltZ+pmbd/
epNhmeDtk/KJI8BcEaKg4AgGvDunoce0UQHIv04qewM4RJBz19Rpi8KZ6tvtvdlOM5fZoNIf/0Z+
zhLnWQ5iQovJmFmCQ9LNP3IEM4j8UJBl9EXN5IsVw38gOQ9a/9PsolG8l8MGZl+EYQWrq+Zkow5d
JJj3bjNVscDfQpBeOmkyRfKhQLpIJSksBlL1qJBwSY+4ppHtUGgoJrTTZniaVzUuztso1E24ZT/F
LB5E61wKffSTGwUbps4OYjeW4uQH/7/xi9U19scxoi5MO4ROYi931vu+TgSIZzoKiEP2QHWyAUzZ
3dSrIt9BVLWRkIom34kxRX1vy334pz3qzZMKSEXglW1PX+3G07/zU7vnSKqmd2FMQkiqEhYfEjOo
Pml02/2drw1xe0hBx5Nkh9iDzFsMAetMDWd6eJDTth1gxCEPaVOx3tUwxQhlsJqlJmajKboDKqcH
bp8O04NX90DNFDp1J17UBrEps4sPiGT56TGgPnqXMRXqlHFcfZTQZ0QXUpPzBztWK5rgwsi/1KKv
3nc+XTX6BCiSi6io/+7r2vgYxx4ddUUuFB8z58gDV+iVxH4NCnTHBF58s++yPjsCuaW8C0LXaPki
9PYovxtpdgCBlX8G6oi9TuXTgcQVq/i7mQJDQ8VzqL4RodGLRcpD+4sLduAp1iFf0luJG4ByNEkf
A6vIUByfunKgGZgj+K3YnlTs2U39qck8/AZ6pY4fRg1dHFcBJ/aXWQYxKthhj3dlZczNToGwJI7r
pZl9QhtEy+6H1I9AEKSCmCfLcjQl6MLiJWYHApHKoOrMZ1mhnrPD3tfMHgIOaAGMq4q47KW2Qjeo
AU7mTnKsZA59B184tdWkQLv0unuGihJ9g8Bf8teCpuLSw8QqpufUCIqPdpu2TicpPioz1iT9XdHN
lXeRDvxgZyD9QTssHGlXpVnt63SfRvF5Hr9368ELEGJP8MqT4fllXmPtCg/XZV6MstV2vS8FtI3R
g1BOQB+H9BAXk/k4APqD6qMOGrLo0RBXu4Cu6rvWwj/iKBENhkd6+8TmhU7n1fGDVj4NtKJqtFhS
4eZwosSBakn/safB7h+hQWuyxI2ts2K7hhoYeKWoNX7lTEn+s6eN51CHHrIvua5MSFnCJQjtY5dG
5BGYl0zyR0WVFesT2awNiDSP6wf0eTtpnzZN8UFqFBvOm9VXX+0yoYB2DNFrqQ/0aipu5NDKaffv
4D2F0Cl7tUDYt4fTVjtjzJFvdrzZs/4wcocfqskWjxhisUfCoB0+eubsLZ5rhTLsMogX6CsRRiqO
pOYpUEEUBiCpe01KtFDqFKl09KhamnbF+EUggV/cZ7FE5wAISpbsMDOogT/lhf8jzBrq3+OY5IQm
wkuO6tDTFY0zpY0clJFAQL0knm9K0P932ffj/zFBRarzQtGQahV0NRVIErMzxb/Pyf/r5/grfC2s
uPrf/+NuyN/0j5uh9QccKJu9Bh8NPsasRfKPrqIi/wHfx5yFr9AnU2SDZP2fjNz+A7kJYcmKOVuL
QlJR35KRv5Sz/geLDraedF+R6SlYQITQqFuwCICqIU5RNN8Ru6XUr3eJWeL/XvlgZ2mMoANEpGhm
xRnFV6Ae2ljdca71BI+ltKio7ccokqKbUnVJUX3Pcc6GhQX1sEKPN7GgBDulHOjWX2/feP/nthSl
kH+/gw5hlvzI/r7YQ/wH/9oymvIHH8eSqcKYij2Xb/57C8l/4KqmkbgqFntUzEW6/y/NKf+BCCNb
GEWYeZvM4j7/bCG8MlHtoBoE7Qq5FFpJb9lCi8okFSOIUlAmKLbCJaK8dFnS0TRyCzszAtccQuIu
IxE9Wo5+gEKF1pxfLcqKvMtc5Xy1WxnLwuUTrXv6CawD1ajL8hGbDSwrtkcUvvSfbUvsjOCtqTt9
qlCBQSUu30+TBUXAyJJ4wzxmdXAOpcEyKyYn53JwWfdREPC5eUtdCu8zCRxpZZeao3de7mC9AYxL
eOkdmtTDRil2Ia4JGnaeN3VfsP5I3KDRejm0VndSSY0XmJdGFR2lgNAdq1HCuKLo3w8UIhDaH/Ts
vvbL4Dim7Vxfo1Sh5jGAo7RHzfr2d1gIxP3zg3Atn68OuoVL3RdkCIk5fEH/OvO6h0TPgzuIq82J
LTkdPEAOv2kgVmIHP4kHPIxj2pqx/UHIprJBg7ryZWBtLIVTIKhQagizLPbfBI4ZSac8dJtRit5F
GTbFvLOlfTbRTQRdIgXpEzxGERwkcuhnGwbM70YLfXMHLcAmxZLH6gEzOtl2IjumMbqxVPMNutiz
1swvUnRE9ThxyxuWXKYeycLcUvThR13uBrSWJvhplTDcKoMGlNRjda8loGlr2mMO4vz1Br9y7XtZ
COYpXAdwuLgsLjeQIOFBjF5ELuHS8FiGhY7RXIXwJ8TzM9a0ljMaPuH+6FcxGMm4DXcDDi0/iAO3
3Iqu7wvqvxquVkAG2Tk699LrEjDomNYmpoxp5kYqrs56fBgiq6HEVXnH22s/f/rl0r8ayljMuvAC
cm8jJOmH6QCA1ZLau1LyvO8GUJYnlMytf7Us/q0I73wFLAacV5er2rRQxF06+wGsjiQAbhGlFhsM
k1ZmQCwybeMWnE/71Sj05l6ocVzt80X1qoieGakqyY3MjuoLz2lmxaUJBbWdjqL6DiX3H1ZMMeH2
Uiorn43TOWsMz1cQwdHloND8QaD6Q+QiF5YeWohAT1E9h6EUGb7rZRscjGLIDhwAe9+KCcON3ucw
9bFsPcVprh5hbVA0VFvb+Dx1A0nN7R94/fu4AIC6IpIAzwsy7eXv457CFBipc3dufx+RTRTOkIT9
UaN2tTHU9baazTi5+ObgSYV7eTkUtplNX+X6/JWNbi/hr7Dz+GGffNTsnAkE64bB6drUMC3TCUhp
w1hzMPj6eyMOi7WBaUdurDcBGtemcfRaesNmIdvu21cRdQEouBoPLYHD5VAt/d9Ryv3EFQhYuThq
JY4WBclhAFWyvz3UlcOgzJXN44HqGn0gFBEWj1qs1xbStiWnM7YHNCF0abzLux5dMBuFxD19EGr3
Ar+Q91Btxoc21ot3aI/AP6s9+3eZKu1Xugf2UxmO/bekVgs3pyBHEJu22t3t33p94tj79DNM6nSq
yuV1uSxWr6I252Ex6xVKfujBxu9mGOSB6w1zY7ORD02G3ep/MigLhFUmvSRrcVHSkfKUPBtjN6wh
gwJ0jMUHg0N1qqQp+42xc/AeYIP08/aoa5vNlP97VLE45yi2TIqM4C/EhEa/h3r9IYG+d5KmQWwc
o+vLkkWlh84uQz9Xsxd7TcANVTz+4Wp5pPMI2vo75I/FhgfxysV1OcxiGXvQj5UiwBHGXpncBaWE
TCXYrpPiAx0XWtQ2+9LKW5yacFwoDAgrVI2GtJ0x/AHKm3H5gRqs5+Q4zj7A2rKebi/42m1iQju2
OXECLb0ZkPDqNu+sUADKyGO3I7g9aSDe3aJBILQN7PxrDyX1dHu8lYCJBUFjQSPlA0iwFDhASRvr
v0yJ3ckorZ8NSt2/IL8UKJMMMED2kI77b00XZE9Zb4gPotHb4YxnLiyrxI7hAgSqJ//oO9R1sPDW
jS133LX1oBsNR3q+GohXLtejp3w5iAA6DMDF/s9x6iVaqXkpfeGyje8zc8zf/JySYRNgk4SjPICH
1uWAOCFqVm8NaJL6SpRCseX9oNOHU4bFvzVgRivgVJn94fZ3mPfd5SsuyLw1GuEK0wTAeTlsHChK
P6YNUihsuh0gGJRosEc+yJXIHw1Ab3MPGk6P5g+73LeUjW2wcs4Znlzi5VrTl0EELWxaTGmOAJDI
Agd7gcpJiyLeo1E5bFxka0Op6FsYNPyRX13qTRg5cTH0YZ5mqmZOnXf1fdTUdHCLvvE3LpWVm3oW
DeA5QQdUGPbiY1oY+0BliRPXhhexE5mCmhUVYjBvquIoNBeObdsbb5+gQeZrUayR0SlfDtqB+/TQ
GvTdAIbWx9qDPUiDb7xHLrE63N418+5f7Bq8S1nLF/URPEYXuwYHTToCgLy8NtLOg6L3Oy9RW8eA
UUHbRwR4cjXpeQri328f2ACBNMc9qk3BaDEwQr9oEWuSQ+t3+JYgK/ktC9TgqBEE7fDbpE1Le+3z
HP1upVArNwKRArQcXEbAIS0VVhMdGgbeWugf6nbwiPTc76kOzUM7+rBH8DLfiIHWhmM0ihrcBoTy
iyUmzSZHgXeHj4cdvPNREvwKkrj4UgZZ8lHxPHVjZVfHsxGQVUAFA41ZvrgmYGZV6iWnGJr6IeOx
2gHCjKCITYELk3cjF7zeQbCpOR4yg83fc/45r96bCBhZF7Rd4E6Uu+fst7lroPm4UyK3RymonuJA
/jMLjHJjWV9cWi63LgNbhkLBU9VRcNcuBw7x6RxaWw5cBEVxBDKTtH2ko2gORysa7A+5hoemO/ic
atqzEkSiuJbG+L4A+XcGc1KN+xpCwL0qD0CEkFyt/k5yD3v7XovsLygV24+tP9FAtsBXhmSyzTgi
CJXJxozwlp/G3gairOMrKjmhD39IKTyIU9CihasgV6Bv3EQrgYeNJoyMpY5MGxrc0+V8K701VJR6
Q5dGSbJPiqFwFUunxToMkRNjZbPvpgbykIzjbjdGGv+bhJEsznwHFW+uvRSn432AoporqdKWmvlK
RYDfxh4HiQX4i4bO5a9TQ3xHesj9bjEFcB+MSf2YKy30MYTsTrISAHpRzWgHtQWjtL5vj2MLXDmL
TXujrHb9OlBip0cnwyHEDWaZWKaaMmI3BQDFVHra69iA4R0z+ee0K/SNN2/tk5izaQAFGQ3jomWs
Rfc9acB1AHlFErVGaFyr7oCwWw5ieRDCbbWJPhs1wFJkTv3uL9DoWgN4qof+aU7iDjHLcp9MqXyA
4AXc3k+htN++Zq/fLwq8VFNn11AUmqzFIemmAr2Hxg/cJOKz5CWcvC4Iq4fCKISrSv4ssFJtxQKr
g86rQjRuUUVbDOrXopP13pvplpxNSmZFcIplm05gNWXxt15wGOE6b3356wRgLmb/z7CLt9qU5H6Q
gphLDu3acyK02aE4Gw9vX1FNx8lEIIlukqhdbnQfsT88Jrl2QkRuzsYUV/s27jsXvgmkligzXEDc
xcZnXGhszQVSujNI/GCLRIaD9uzlqOoUTImS0xxXsiRH/NNHftxvE8c0pOkjCoLkjnNoH0MrcXAP
zndUNKyt7T5/t8WNy4+gPA+lhcB2tvR6fdVDjCdxmX9EHqbao64PKEz7SfUeYeuGtmTWfbWqPrgz
uGnOTein5zwx8gcIUdIdjBv1nWGMWb2xMtdhLzpZqI4BL1bpxC9fVwU2lVpZFI4IxAuayVV2D8Wu
P4SDoI8cFc1DE6XpEbsq4baUZZ3bu2GllM74GtVchOZIf5bpRavAKJY8xq/Nsj50JNiH1LaNB9RQ
wSxI6nAPMG+Q976SRD9rYWrvsqm2KmfyAp0CQ6FtPMdr199stMMPUhRqeotoA3vUsoOYELiNH44n
pWv7w+ALOr3G1tWyuvLsypfKpMa7dLkbyPBSDT4hByGOjdNY6fpzRyUNYfOxHuDnxN5eblF3wl4z
eO91g/p8e+lXAg+6RGCQZx8qRX2xZngVeChaWJhBQuABOgFIQ+n9wma7/QS7pj2heROdVTOMkGir
tpTL1u4ZPDvoncz21aQ8lxNPp2Cw+oklTuSiP2aZndxbHhXw29Obl2952OjFYW81d+nE0ofZzGlX
CbB1bltkshtC0d0HUJ8cO7f8T1qVpRuFjbVLG5sHAmJgWOhFz3/+ajmlqVYQjWC8KVTHO2OqZG2X
eSUIkwIz0c/ENgnQwQj69O15ro07q1Ei2W4YUDkWqwmrZAIwBfMbHVNUh1XrJ/Lg8iNiSL81KVRO
pan9vj3i2sbhlQA7TrmQcRc3eCBZHoYqdehWuhw69oQxcByMFvAVukFfFTPsaHIl9lMNmnzr0Kwd
T3MOmKmJIse5fI8BlwH+g7zv4jSQOm2aa06eV8EJCL6+cROsbaDXQy2ewywDTdW1sOwkgc6yMCsD
PLRi75s0aw41GLaNDbv6IWcyMtLDFu3l5YcUfEQb5raLJ5uAOirEuwLu9b5F6WYfxpggp2PSH29/
y7X1ZCh6I4SebKH5W7/atXpd1z1qe1AJdZ9OZiUhUozi4IEcvd/YqGvHnmuVO1XD7U8szeFjFD3Q
uyhoDFJiO6BzPx3Gwo/c2xN66eksz72FYChhG5cbdYDLGcVNXDY6S+haaVjdjSoSc3SuaaBJGESe
EuE/dHJUPSuWKD5aeq4c7LJofjflhEIX4nwngsDeAZCngQpU6E+hQefoWtq7lmoUG1fw2ienD0in
3lIV6tiLQM+aUhj/kHPdCQ7AXoJy4BSVobmVHIo9WjLTUU9N7c+NFZoT2MUKAQ1Q8ROj4sU5WiS4
42BhZYKQtJuqdvagqu1XrcGSZMTZAP4jO1xpy+RUKXiyi6k5d6babzSJV+ZNqxrQgK4BeaARevmN
8MdIfAixgauGGczG2TkEOeDwZGsSuELdCo/ylA8bi72WYkGeUqmwAVYARjT/qld7vUaM1A9ghLpF
J6pjUNAGQ1UqsPaUXxu6U+AjJ2iO75Sm6d5LStaPMETC6BDSqn2bbddLPMpvmanD8MhYhMUKYNGW
gjbUfTeDZnfQubsfsQjRHE0bu4121bzhl58b3WJKzJCQiIMXR9z3E9V+8UpWmljR71KcxJ+1FC0/
t6THcsz8IP4VaZAaAt8GY4cMdnW+vePWPjclQD4cIZ4OrfFy4VGa8JuhzQOX1pN+n7W5du5NQPSJ
r/wuJQMwetC1h9tjrtzeVMWYNgE3HhZLiIaCyo2E1grdGryZjyimd2cpbMXZks3k1BZx8OX2eCuP
os3rL2M5yMsoltUUa5hFGLEqINIYK9eHBnswG+Q/Aqf+C1rC8BDj+LzxYqxc3rwVHCDKYgTR9mJD
47gOjSSjlcJjjAe33htHSDUhUHAj/nB7elfLScKCTrGBvIcBmm45VEmfbSKLB/Mt6e2codVHGb4O
NHxJQgxQLjemdn1Y2ao8TIjcUr/VGPJyzyhyoqZlEksOvMb6TC0C2ybJTrJdIcflnyiqjudGtjDy
NTvlAO46/wS3KXXLNE02zs/K1GlkI8yA8aZKw3FxVOveKDsZQx+YFeitwOvOXOSOeppVeZUebi/z
1Rs5zxorC+B/cylILE5KVHJr+TJjoT/dYWNgpqO5H4sCJtDtgVYnBX7pZSDwi/Ofv7oL/Qb1INyR
JSeKJUFxzkMLIDOwk1DwDsE7Kt7fHu/6WSbDYauySZERRm538ejAJkcShZ6tA021OEIFKpyqr8J3
IOOCX2VNBzdSI/1+QCj2GdxY84jSg/6cyoVx8OtOPaDRhnaEH/onJLey5zKzqoc4l/JfXVe1G5v9
6izPv5WAiHY4nSCIlpeLY/sDCntFKDmwxrM7FRndn1Mnt8/IHvnTvjCq6jkfs8IVVSptrNPVkZ6H
1mQ6j9zWJEmLbW+kZddngoaFjMLRuYtK9VONTtEBEdat93Blr4E2JCJTMW+mv7fYAsNkx2avS3Mn
dfTv2iSaNSil8MvtD782Ct2sl14etoXG4vWZsL8GcRPBs/fU/Eyy0N63RbHVm18ZhSYT+viqRtyH
mPPlF4sUD9lUJKEcCBDafVni7KF2xlYBZ22Ul6oVWfuLVvTlKCGAfr5N7zm234hTVkqYd3RZtZF3
rGwBUivyY5vsnOksVgwfpZYaVjP3rML0DOVaO3ToMjlV0Sobt8DVUJTDwS/OXQ5sBcjGLydkFpZI
qQkZjj8OlTvoWvg1DqaMMlzq/3V7H1ydKZMaE+dp1rmHt7zcB71eyHXi9wyFzs4dchKeCyEoICBX
IL8GdfCIsdGntG+2PJ5X5ghmmwSHdJ9DrS8eyQoLvCYCFun0sQgfk8zzHb3AzyZCaHMjzlkZyiTA
QqRgxvES118uZ+FDKvNr/O0MeQAwg/lmQSNwtO5bmICj++YFpb9H4w/onjC4NS4H60zU74ygt9Hd
yFDoLSMx3FceGJ6dVNfWjzari68GEpD72ehuy2lwbaaUjWQ0i0DaXGFF8JzJ0GyJPadqxHfojsEd
jh+4KHvgU94+TdOgUsxVpZhXseOkRXrPBQUYdFDNFu2rYXQo0gUf9XbyxT4dAv1OT+3sq+8V0fPt
sddmaVJsBOilKSQr85+/eiRDo5MwbjRtJ0lJAFA+slytayAeK8EWnu/qajFlUn6K1HT26cu/GDu+
GsoDeKpliWdDJ7aV8yBP3V0rmfXGhK5e/bnFBOwUW1LyDkz6LickBnSwUsAekJPS7M5MRn8/jFr2
HrSWevKxN37ra8Z4BP2giGUSfnWJzDNAFFSYogsnDQuQvQFITLrl0gmxV2PjnVmbGoh7UHJ0ia+R
cnEfqoEstcKRqDXfNXmUnqA6N8kuV4nZHb1vuvB0e3u8wNsvMiumZxMf8Nl4Qvn3y+VsM4pjM0jQ
QeEJBmU35jPXC8smXCn97mOqIHeEnuI4OWOJCeMOn0ZxJ0ErhrQHzxcBP801azn8fPt3rWxbfpYN
dImkgGbn4hrqpEqrmb/gYQ+y7zJPfOf4PvKwoximpzePBQZgXndqySpjXi6BkevoEEFxpGOXgzvI
NQuGGsxdnN/Uw+2hVl6QF9QfESGoUtivl0NVgeX5aeMJp6q7FOF0BaY6kJx8L5Cn2wdwXr6IdvpQ
4zP16/bIKwvKyLxaKpfAfNdejtzmalSIkUlOEaT+svPKE37g6g6RuHJrT80LtthTQiYe59ORMIvl
LBFq1Q3VxxcAWvf4UOq1ckb1rj/Gva6cTVEiNq913rHUAWOqVjQefFvP3v6OzbogMwaCWwnTo8v5
Ihoe0PREZBdFMoEVa6/fJZmiOEbW6d9uL+3aRwU+Q52OPA/N3sVH9XuMKDHBFA4uwtJjF45ImNN9
xnY08h05igxyW8jFOtKYb0YoU+3EUQf6jjIfkyVRplIbgGY2zpteWvxKJ6s/+hoj02iZNspda/uH
WJ4qK0AhoKPz5f/qci91u0RzHfN5vbARwTBpNHZx/tPse3vjy13fgqAA8P0l1qH3YYpFUNADzMNb
IBIOKvG0q0MLl4K+0lFwyc2HZuySjfGuZ8Z4+DvPVw0BzxK11kLTHAv0452mr3/BCE1OXRs+DqU+
HG/vk7WBKKyAsgfDAa1kcdXm5HtGUximo4CEOck+d2oGUsMpra2HZHUkcq+Xwy7Tabj8WNloawPS
6iaAGEVFLs4wTj5yEHNdTPoPJsWbRcqPrRV84MXmj5QiGhVY+yh2JyR7gPiBN3bQUhu7ffNLTJuP
BImdzntMEedyVpCy5rpogaKpFwUOqnLBHs/cGjCDarpv/lSQCsjGcOIki1l2dAuppOw8IUptYIIm
Id/qKadCzfLHdjT6n7fHWtnvc9GNjv48LSBpl9NqZc+o4QiZCK5Z34DODo+dj7Ufgp4ZDW3N2Lid
r6M00KFg/ZjX3Lo0FnsDdrVfZgq6sLZVe24kd6hlWkn41oITFz+f6l/ILE7WYlI2KSym5Z1J+YGm
ZYraL5+pqs8elown4ID0Mm6v4pwCXb45lwMupgUlpuY7sg8V7GR2ii4JlyIHAskNJgroDYRubaNp
c3vQ+cQuBwUCga4Z348TvYgcpsHzhspmLdssNd/Z9iC5jT4mJzHgWII9YrYvp8E6w0LSz2k29l9u
D7+2cyBqUvcglEBLY3Enkwa2ZRTiaI4jOC7USjxruzcp4opydwLzq7wVVsVH1XCUo99BNQSg/eVO
7fOOk6eNHEDEpZ5xXpXMnVT2xp1IRb5V3Zt3yNXa4l4HhGtutC/LiCUJaqzVTG7IEno6vT+cEysf
T8Aoo7e2vZkXZ8KihzYb5smLizmz2j4NptJ0euQ7YB+hhUTAUCP1JaqPPODRU1Lm/8EzN9Nv5oeH
d4dy6eViNr7U1SLihJRjHZ/oFTWOPfg1/6iUfddE8ttvT7I/qiQ0FCnLLKNcXXA3q5hvO0WTFofO
xMu6NnTpbMt5sJHvXhe+5wWdiVMUgKnOLO8YZGIT6qJsFFOXEO7psEnQ91U3YesCpPm9ZZXS5wEp
K1cGtnEaFBROkFbTjyMZxsa01647Ng8/B/CbIKi4XGby1djrOnwXimKM6NgauEFYgbYRHa3dPgZn
YsY9krbYi5MhlXUAWqIzHLQvhUNGFe+Qxu92ejZ2B9MzOqcOM2vj6b2OO2eMI91hWjUEn0sMg17i
sWF4Jrk8qixHPVJBqPeDeZgiejboNvSOH+NOgzjM1mW7dvHMmQSmcWDRqPNfLipKqVNSlZrhGCJI
H+MoK3Uyx5C6DV1mdKhNqozxxgW/9iFJUWn6kquZbLDLMXNE6dIaN0kHxJF/GNVc2ls4Ym2wstZu
ndejLN4tD2R2WCGz4fiZ3LqjVM9i4/a0D/1uC9yzNhTleYAEBBoq/b3LCfVaKYspVAzK5BpYMNmb
9gG9ARcLrtC9/VBcQwdZLxjNZJ3cb1BT5v37KnqfhiTxkd40nMpEBMUZhlgVaC574hvybll0juJA
PSIJjkKTp1MN9swe5EYv/MG5/UvWviKNMPj2s1AAIcLlD8Esvs0VhRKqoUGZ6JrGehekYvp6e5S1
d3kOEWmeApMmNL0cpUo9z7dl33TyplB1HG1N7x6aXY8qdtNLwV4vg/bngONHto8mr74b7ILY7vZv
mMdYvl/EBTOpH4q9veRo8y4maFghlpLYEhbAzTAdTKvrKwfgVXGsVSX8bZgZ2om3h107muCE/iVp
AB55scBahPCaj+Qr33iSuXOrdq8ENvLeVqcNh0L1pC0lgbURgaaBK5Z5P4GAXC52lqtDaIatiVW3
bD7VsiTv+px73Ndbz21CqJ8bU1zbQzOsGBaZweXzstlfbWZJ6ry2ChvTIc2NsBn08/e9PXjfby/k
2vEU801DJQPKmLW4b8rE1y3sY/Gl4RnfJ7ov3C7Bs17ksf3p9lBrK0jFEsdeBcoQcezlCiL2nWpd
z0VuohPsxoakwsOVEFQsQPBXQzpuvInXgFWug9cDLp6rXA2UEfaZ4SDG2N0rKAo5GqKZe7MVyb4s
S3uv2318kJVavEMU+jsqWrg92J6/N5s2PN6e/dqv4X2mEA+ShmqkuTitZoUxlW2SbE1lVn7Hxiap
kCYvpH4fSkb6CzX+KXED08f3YIqVVGIXh+kDshUShYhMKobTODX1m9EtNHhA9xDVzzGooi/XqNZw
SBiI7Ueoje7QUAttKvNhHHJr43Ze2c8XIy0OUIkArWdWjKRIyteiwjtimCRzI1VZ2c4MQogyt4OZ
0OK1UUZvQrJsICGrjOSkVyPhZuL1Tu2HWyHX6lDgG1VIxmTR6uLkTEaWd20r8z2zqNmhJJreFXGJ
5ddQbIRdKweHC57WCnId3AjL/KuP7BzmPBUBq9KbQ9Kr1kEG9nYSItNdzYiijfFW7nTgOLQ4uOdo
reuLL9VGkpjdP0gULEg3YW1paEZm8imIRBnsMU+LP1tyAPL+9glZnSbMMezASY0heF7eD0pvN9aQ
EU4b+SQegLeMT5QnSC7jCa/Hypg2TuTK8zlLRFF9o6IDM2/xASM8BzLdn0i9lKinxpJPrlG1CPFw
IrK9yNr0WPmjeNeHer0PUD/ZGH91mV+NP2+wVxd81LVNMXEhOr2uTycVZUO3TlRx11SA+jWw5Htj
dmi4vcgr0TRtXVgVRCe0HZYxg5D9IdOHxHKQnC9OgWWp+xgR/r1X2sGp9urkjPxosc/bTN04/2vT
JSYijueq4QGY//zVdMeoQNeKa8WBHB4ceYkQv2pDbR+OefV+itvy1Kblm3FXXG+EJxTM6H/ysRfX
GwCOmEeaQxoJCoMkCyn2Wln0wEW6pWCydh9QIoEwwhZGuH/xOdOxSjSkWrkPzFmwtDOa/Yh+z6GT
hbyxlGsn5fVQi1tu7EylMxKLwG9iKUUZKSesNBXs/HRtZxAIHW5vmmv21wwDYLFenlOqoIsKkOUH
Uk3tjvTS86RfZW/qd3Zc2a5VelRj8NlOi71c1Va7j8auu0fjF95XjKuo00V95UqhXn2NMT/BVTGa
/tR6yfp2+xeuPC5sK1mjFkzBBp7i5eYS2lgmyC9Yjp967QOR8V+9X5bn24OsfGGeFZ7wlyoUNfvL
QXS5bHGgbi3H6+H34ZoXHQdEzPHJsbbIytdSAxRKX4+1qJuEYzPYrYe6kDlWVr63sS9B59DMxr+w
/6t/heXQKI+QBqzUBWMfP5s9Vsj7wi9jaR8HJkgxi/aC5aZDK/C/kczqzS/trENEM4g6NQ/g8iKx
bAkPXlAxjhmhlduj7bhPqlBxg74UG9nq9cclu+BFgvJEVYeY/3LdJVRrZRElBqKbhvq+j8zpXNjT
P5qM/1aB6PpmpMpM1DBn+3OgsghPJbNB0lqKSFQJ0g4Cj+8z0Rh1HdxCRmiPRfap7nvNUek4vBVH
RPpEBkf4RWuWVuLieFUNPBU6eYbjNbwEtaIWaBOVA1ZESey8dQ8zFM0yrn+yNpKLy7X0Si/RoqQ0
HAtvGzzmIvk0eW26J4P58h+MREYxU5bEPOjlSDMee0B/ha9mSw3g6XYWXKoJawfMcG8Pdf208PcT
HxEzELFcEQnkPAdGnni6Y3lZdPLr8Jn7rDlYQ4R1KJTFXVLGW+yF6zv4Ykx98c3KUULTo2bM3pA6
RxZ+uAd+X+7DoQgOYdynG3NcOwSv5rjcntNgNz29HMZDz86dLLU8+IFmb5zq1VnxSs+VdvLOpTrd
VFkTLoYG0P6uj1G9LgX0687c5THeYJIp/OPtL7c6HrUauG3EtTDsLjdJ3ydmhywTBstyhETAWIuD
wLBnV6ZUMH2j3qobrB5y2pLUZIgxQWNfjtc2aRJSJ2WnxCI9yEaNAFUwDo9wzNGxV1uxlyQT/ddK
izYej7WZzvRNYi46YFeZiVnVUV9Htu4YceOfqggxbFTQs1M1yNVZGaXn2wu7UguDu0rLnCebG4Vk
6HKmZdWpJRBzw8Ge0DsDt8nvPKPBYAFXJ0czktb10Dzc8XZLP4WWfVNieav0tzZlQKszYcac1c8W
9zYvKa5e1kD+XVixWxqR5SOvKxnnGgGK8yjFWzCf6weaOSsAwPD54Rsvs7+2sPuAjrbhtDUnfxJw
vhuzGF3syX/cXt7VqTEY1aBZfmiZIpUJXhBlQS0DYTE06LsQ90MLoa/WHJL7XFH9jd2z0mtgNPJ0
rLO4utG7uPycmloNfY6MCvf2DM3CDQNJZzOiltqqOxVT7HMi+eZeGXusRe2oPqZ2IO81M7Y3HpB5
oMuCHz+E+tdcMJIBaM331KswXgUc2tBtNIioLY8UFMdrSq6K05UzwKeE1X2CvSM1G8Ou7+e5uIuw
8ByMLjZTEmNU4qst37ZqbArJVa1+7A0tOTeUSf7SWkn62xjRWUisUH9S8fs7Dr3UbRXlVncY6IaZ
GofiwpKJa4a1hkttQd3RjttTmsfBs5e0OKRMyuH2DlsdaS4vIJ8mYDMsPjgMVaoBHuFI2gjt/3F2
XjtyI8G2/SIC9OaVpqp9t+yM9ELIDb33/Pq7UufioIvNU4Q0mNGLgInKZGZkmB17vw+XwXkYdKm7
XSlwHOztnimCenFDKTfSLb/8pI1sRgtqrriKRV9uEugEPES92xMq2kcv9a4p4X0BiRKob+fqo1rS
uynBK6VkYV7MZPW/a5alfmiOyY/rGygO4vagCgAKsQfAF6h+L1eV573droai+8xKtd/UIeF90VEh
vG5lxxFAqwPaFTiowCht9q5dlV4Z6MkjLRK3gTm01hd7bscHyVTf90O0HCxqZ/+ggxJIXgbSqNhu
zKn5NI+KpOt+vtQMhCFS6XMN7W8ow8Dccn1pu7YYAgHQi8k3hFAMnE56USYcC+ZAmFlWrbve0L9r
zpp9um5p51XmPSZ9I0EXyMTNp+pL+oeWRSyVD7WmnwZDi96ZSpQB0RzWVoOj2E6ALTrSHbO908EX
3PMsOvBsUZXlM9LMvTwonZGpdbcQE0yylZ6mVG8fO/QtfMmW+o95lkOpYKVdCvG/YtwhWF0HDKZn
/1zfgr3NFpeCUwRvEv3Vyx8xV+FitwjR+72kow7QqEgupDZDJqAQ6v+vD/d/pjp7h1Zwrf5PdY86
6aUxGtPqJIcFqU7mEGal9BbcyZj6UzuMY+YbKyKHf3GYXpsUR+DVs4Ga1Gj3S2f4SH/3t51SzEGv
xPZzqCRH9Ji7p4kJP/hrLXLTLS5TmysZkUTSxbkqIVMl3WrOM3NKgZHZluRS6M4+hbPVfpbMSTkI
u/ZsC41B0SASD/ZmmXQ4pqrBYfhVkSgPjgNbSoQemueYrRZQ25yCISq+JVGd//lzIeaEeZros1Jd
czb7u/brSH1W98vWks9WEufumCMYXc3LGvz5UWWwnNGw3yPJ5sYHlTqsJ6tJOdqs+p8l+j4vhZl3
ZwZfjINF7Z1TXaG4TqjuQBy7ybEkatsw4FWmX+Bc/bEb9ZdxRmYM1gTBuGN9v76wvSALhAyNfua8
ad1uCzwz0OE0FwgZuwnjbzlu7zZuUuN+RvP+u0Ox9uPClJ4vVQycoWdtvCsWWsdZlXQHXdWd8g/T
t7hDUfIXi9+4g8QZVSFoghgW2YIrtdLyUFfA19dW+VLXa01p3kzuG0TtbssQUKcjFzKHzKypcWYw
hEU5DVFDO8ImCseweVNxkUwjMIQEuG47iBZWhjGEE893JsG2AkjE8pFn0twuImYYZ4bToKA8ouDe
ecgvjG68FQIhI8SAGGVWZ/QqS+3OIcjzg2dg76wJFI+GaAUh5raCWIROmEzoyvlJrX4erMQ4rz04
AUNOH5RQLt9dP2riOm43knqFqIRjkPLO5XVdJHViRE5BZzGsFFdOIhU5K3N6SpSxuInkGqn0FBVi
Lab2N4VF8nLd/N5rYxgcADBDzHpswcCGk44W+BlQWQkUlmGXIBzUqpFnJHF5/htTwCCAjBO3bPOF
FaavThcg3bqK5xvI1MuAjL95ThX9KDjf/YRMlVBxQvWeSuHlphphVhdwjtLLnhIaOmWkPjfDpPgQ
9UEfVaPP9BdLe2VvczChb6y7CYZ636ml/LQyfeKRwq2BIyETdN3U7tLonAvaJTqO2+zHtpdk7ijo
+REkIPfUKfLZTRF8jJBIb8ZHQ0/+mHoUrgOKaUzi4YYYmRFH6NWDjTrOEKLphu9tcstDlEdF2ttc
XScN/3iUemNq890aFLIGlgTSYZ0QnlKGwe+acjyoIu9dOQpMdN+pIlMVEW7m1YK6blTalAvla5LT
CZp5e3CzUHHucjWSzwbq135eO+F9laz1N9WZu/XgG+7+AAGGFHVemEg3rxkyMEsHuT26Qj1KH26a
AbjQxtFBJliXkIPgvpvaKJ0kKcp9xU6OiAH2Lj0SHDTDeErh5Nm8KZUOLzIBnvBwQ7m4Tl0XEypQ
tvZhXpM09K6f2N3Vikkjdhs2i+1lZHQ0L40QayoyiK4VTsPzCrWmH/eQVplJUkDVKEUPVq2Yj6sx
H/Vq9gIxOgWUuulbURDanCnagUo5GLhzxUGy1pWn8ssgp9IHxUCAT534uNlY9x4agt2Bw9vNJwTd
P5Uvkifw55cHbbZQeW9nkEIOAoo/Rn3uTxTiqxu7Gp2bBha1B0uqWleUOsCmMvJBNaU+6mbsPZqw
11Fx5L0Gob65vprUMRi/0FymhvXc5CH8mFF4LGey55doecL5KkgtGC+9XGuewhWSyuDRDbn7T887
5RTXdYoWqt4HVCqOZu53V/X7IQEeSa9me4TL3EZAEXRkp7ept6KZe2euy1HpZe/oigiAWhuD3QSD
l4uSos7J5oHEt1GjWfOkvl0e2xyey9MCGRpqfp0a1QEXHb5VUmQl8gcrn/8CzcjzDN6dJg2hPZQe
lz8DUmBkTxQqbaGyRv/KvDTuOE3lnVRZuV9Fs4XQyFCfZLvSXL3IqxutHsIDLPze9339G7ZOU06b
JOtAbyYLnWZpjdsHBCXVm2xAN1QGEH9z3WvsfWA8FNphgE84UputN4dZN62IkrFeVdNNZfTqjYNI
wYfrVvY8IaUGuHwZs8HO5oZOMVVLGo6GP6G28SPsG71w7SIfE9cZw/EI17Lnimz0weBtoMhGV/fy
OyqD1S/lSvwqaWnLlKnhqHd1MuWxZ8caMky9kjBWUJp9Grk9BNJHFdvd1RI3QE+KM4DD8NK+3k5j
LnUtpQVjsk910S03K5glxhnm6SBvERu3DWs5lmKciPgLRNmlqWxaTBRmKSyshlygPZr1jmdJS+n3
YDmDBGZWP1uKoxmKXau/O8Pozb0dcW9KSIsK0bnNzLy6rczsY8XU2Rl1z+JemqAPLCNu6p8fIYpw
FIJ/A0y27e8Kmcj/KY7F1Tw8ovq2flLGpL9h4vRQM2rvUoiAlrK7plCH235AlTG3yIJxLG/T6lRB
q/M4KVV0cPX2jqnI2MBCCXLZ7YrGvNUHCIUNP65U7T+j7MrJbyGfPy9JqfvMFSZ3PdxrwIXy6WAy
Ze+E4moB2fMfF2/zWOsDcvQGg2/+PMTjLQroqhuyG3dRGx3Rj+ybYoSBCAiOrS3ZlKM04PZQsfbh
kiuCxeq/oco5Ch3o/iAA2rFEPolsFNz9vMRbJ9NOM5pSGXhPa0h0D66Y8G6cbAOZSnPQzn98GuFd
p/vNJDDFw62L6SJlnNECMf1+iRK/1xUJklZ7eYwzssvrpnZeBEyBceKI0GfbzuKaOgNRWkqNBOVX
6VeK2oOrqWr8dWgbC1BtcQRQ3XmMaXcJ/wnnLWHV5kWwlClLZBOXolR2KT1PhSR/rJE/R1Nj6urp
Lk3q3D7NdqsztYhOuivN0/Lv9TXvXMDf0khUwkGHkIFdujU7jzSCZSo/g26mn0ZnWIOOMc1f163s
HRgK+4x3UlihpbB579uV7BUORIIbJUQlr5+SH80gVS6CvdFBLrRnijkh6g7kyviwzabmldMhPjjr
vu3E7Y1mN+ZLGRHZmPIhu9uuKV4Em64hXaxtJQvdXp0gioqohXJyEDlhfJsNjHIPVpQcBCs7n0n0
KRwo47kIoKcuP5NptgPjpOgKjVoyn+Ikt86JRVXj+mfauQAEY7h+OliC9WeTxumDDaREvDakyH2g
qEP9jz1OxQ9H6r7batJ/v25uZ/8EJwd+Hy58FrX5VK1t5WFFaRVmk65+RisJHl5nmAJVmY4Clb39
g3JEtLLQzFK2MCQen95QVppLSasqN3YzDkETZfrB/u1b0ZnMRSQWEMZm/8Im62tauDqRQFXeEJKo
DzaTczd/sW10/YB4MHJAGnh5FjKnR22toZ8SobJ2kpJxJbsf5cfRSr/9uSUGX3DyPM+Q42/WU8pt
1cM6Q+W90/UnuVzUm3mJkXk16XBeN7XjC9GuZQqXvjBjh1stwqJE9NjqiCRLJVdcLao1Vwml+EaK
rX81KY91Fz0V+aYdZuiFjY549rr9vbMIuyADlkIJnPbt5aYSYzF4VRKdMwcsnxnh/FTpFaXLWFuX
z9dN7Z0SbCDByqAQ1cNNgVQOy6wooAzw9abtBNn8ArVE46j5wZL2tvS1HfVySVmtTg2DcNzmpRu+
WMhb3q6L3TDhmOanxlp7dK9rI4gl1HnnqTuS9tjdUZHrgFCm7rx1Jn1am1Pf4fNXJKkfVHQsPljy
urhGqHy8vqF7lpDQFGEksydv6OrmdaVrkqg04IYsu0EK13kfd2TpkOaaB3u6E4+zHmhCiCUF9E98
21eVttmZ7Srv6PXBOJH/dAZdvjN6OfsWAWi4g92seDJmbfyLC09Tgv6tQ4PC2DbAOmASeQqdpr+k
mebGPU2REYX1GwekgX99K4XL3WQ54n0RlRWIHzmim/Uh5t6uGpOSTT+TzGTh0J+TqsrvY80KT21v
1C8wxkv/OTJy5tdN7z0+vG40hgBVMXq8Md2qaj1KcUxvM1MZZaxo+JTWmrm8EVrQyWV7EFjuLZUw
j1qGGEJjuvhyqVJi9otJcA5oXzVuR5h9XHUOW7/Uok70FlW36ss2SOJ+CK6vdM8BMNxIF0TwtMG/
e2l5ZB6hWbl6PvYaz5nnuHBlp2wOvPeeGWJZUauj4PaGzasp9DQpatF3zwr9W4W+wrnOleUgMtm7
EYQMgpOV7gQrulxMGzNIEoXwka1681IVmXGuu0I6W7VUgtY2ai8NpergQuyujOeIcwpZzxtprb7W
OlVPWBldwdyfVKbPx9X5ef0r7S2Mxwi+Nzjeqcdtv1IlxQ6dJFhlVJmWSzX1LiSdnUd83rlJXtTu
UCXDwSXYWZl4/ATal8H7NwS+EF/LlbxIjD8YwzC6VirX9+2czAeo7H0zAk5MyA+icLO2JI6Qjs6p
16NNIP2qFyP/pNTWUTd91wpdY3DfuBMwC5dHIy40mhIZk/tWbUo3ZiQtqdsMg35wAnfeOXi8hVof
VTXgZJvF6MVYyelAG86wUv2pVKTvIVy+0NZrdzmIrOe+Hb/KM/oO6mgf1Wd2nh44HeklCdp6qAg3
S1RqQBFFGAnytci5L7sGRlk9M2e3VWbdOjgcu8ag4xVzXbxB285qA1t1qyeizVMszosc9lagGgXt
Ynmoqzm4fvx3jbGbfD0mdYkALz/e2EXRAsbS8qum/oVzbD6gPYrYwZocTRftHROmWVkPAS1AoY0l
vZNKqBFC+hlF057gJJlWd0Gz66inucOUB4SWIpMY1MVxbIct8kmmdtfwseQWxsp6UeOHsS67IFms
8SavmN/z82nV/MZM0Ficx0h9GSHoPyXU5iOvnfKGYUgTFm//+lbvHmCwxBRSkHqhpHC51QqM/9I6
MOGj8rR+zdp4uCNFrge3mYfwxH7YDtQ0cNG5jSZniWdmRd0cxN97n5sSIygbUcll3P3yN1Rpw7h7
1gK3IBF4ZLR/eEhbcz61k3oYa+94VnD48KaAy6Quto21lcQIB42CBlXb2L6t+ko6L8bQeiZH7h/Y
AmdPjZLuL84zOboAoRHJv+HakFOzs6QCUGHWmctndUK51lHy4WtBQvMX95R6NBU4G+02oFKXe9kC
cs5hj8YpqLBzu6EaWv9lal6U56FpZf10/fTsXR8IehloFQI6gBEurY1IZqRRxOmJAWdnL7ldw1at
N9byF2MaJJxwMQAg4oBsPcIA/YtEBsWM2Fo/W61i/2ig9/nv+mrEr90EoKicMacE96CoP29WE/Wm
04YhPk6mFnwPlb3yEjIO6MWJOiAcPidHWdLewdepK4r6A7WaLc8V+s2RA2gQ8gOnNU9aAYwuzfrh
NJThEf34rilKOATWNECpD1x+KVrTo4KSBhPcEqJjXa9lN+3YjEFlx0dopj2XQoP6f01trrPW6lbV
Ng6kbhrzCb1Jn8Kc+y89apowOs+OO63KGsR627tFatUHvZK9IwlYDy408IA43E0yXfWpoRq0u3y9
0413GRMnp2Iq+oMocG87ycUIlShd8gmFm3mdi+Xk0FMKtiJbovZmCRdk14EoPkAnPp2un8rdp4Oh
YjFE9zul3Xy6NKrAzDcRqKJGCY3bNieL9VR5bB1XgpQT2tUmwj/PEeXjJ3ONUE5BWqNqXHMxlS8g
+uezWjbTz6nXpergx+3tNjPtgAGYayKD2nzrjiGmXNFE3V8v6k9LBcYDkO9fgGYQmaeEBtRJ5Ifa
5W5HcR3amcLk/NAqYWDp3bdKbqSbSFn/xn2KkUgCRxBIlMcvLRGRz8akAo2EfxgpC7NoITjIZQVh
0owa0gEjwO4polSnKBBrkZWJv391itSxnGslE7RzRhN/dSgT3qS5rH7Mwtw8KE3vvXuC7oTKAQQE
UKtempKZq4j7QqBkmCQNVDJev7Qn6tPqErmTNc13khlLn64fXfE/3TpUQfOEIogQ+9vWJJWljHUG
abiLbR8/zEZtubjWunQbp5P9uhuPUHG7BolGSJx+Q0Q2GxoisGAX1QynHWLqEIAozvfGYrBn7LT4
n7jSjhpEu7v6m/mYkyHsXu4qBDmSs8h02CIEDJ9yrTc+KVIxnMZVy+E8aRLZ6yG9O4omd2/dK7Mb
j2Aw2dqj2YSHnWTVa5O8phFWHw317W8mbxNwF5oa27p/oZmSGgsih5JEg4zTUNCvNeCY9hhtQeKM
3BD+8+snZu9GCLZs5XfOhke53NCszboRlA8ty1g3n7ql0IJo0q3HzLaTg6hzbxPBgjIWQKBEb3Zj
KpIRGJlpP/nGkGSxW8jguFy4Eg7ztL1DQl0L0SXiV4aBNoYWuk2lUjDf3o0VKh+V2a+nUJmaOpjV
EqH13LEDZ2j6f69v5d4zbIGBJaQBMEWGermVA5ieKCO38mNGWc6p3fff1jYFixEn2r2hSebJBDfh
wSnfMveqOwcOZw/1TdcZ38ZcJvWSNxl4lSvTCgKHDmMDrR0DNtWLESPV56KyrrR+u47TQ6/XqKLr
wwTwcgIaP7n1YOvQhNhNddSj3vsOgNBxRyLIQ2buckNgyubj5iLaqnLtATx3dCJlznynl8vUXa1G
8WEFqg72Ydcq2A3+wQMCMr20ypT9OA09QWWqyaKiWGm/0mxO7yFwXJ+qhPIb45VH1KK7m8+7Iqju
ZDHYuPn4dKJQlYJTz49BfJ1gaeu8rmzjF9hfLC8GO/zFAaP3UPLYoQMhm8QKYfKP3UG/df0U7t0y
MX7ESQBypW8DBNWKzRGVHTZ9jMMzuQIUdbJ2lEHuW2H0Hg5hyqnbSSdpzoHuDqTx5rSmt5o65Q9m
akgHzkm41e1zJghtOEM0zMF0XH7KOZU0rRX5gTPlHVUX0zynczafp1Rdb/vBqtwqhPreTGv5fH0X
d1iuRIucISpyEyB627TVGhSYaOvMxmo2vKi2JHthXiyf4YOfhkBi2ns4Z5mm1u5o2NMDyqYZHG7i
gxez8aI3SnoEu93dDDoekJzJUGNuCQirsIHWobMsYpdw+a7NspoA9rJRaFFrqG3vdCWCA6fV9Aco
SY84hvaeJvJASqNUsentb64ySsGKFq1C6yAshvRJqrvcj0tVeo70rBm/yHGkH6137x6LrEKVqeAI
ucjLj09slRjdxHqnMHSMR7W3rHcqeoXyO3Vu1Jds6dugMxrtIJ3ZWSkAfxwWoFsxoCtO/qsQEfe4
pMyUwZxuKelzrnJ9lbUofnat9M9qjOWBuZ1HAzUD0lH0MRTBDHxpbsmqrKEAxTkbNPMlX1oEhRgs
/WqGpbZ4y+jo9zDWKB+dUmjEr9IRv/TecinN/B404JhveTqXvI0kNddt0YoNa1caoS1wMwqoX9d2
cERIZa8/D+6WyAg315rsG4oLQW9mvLlbbbFAuNL2lj93dfy5a0b1bE1Z9ML0jfkzyYbCXcy+rtzE
kL5ri9b7UPOrB25y5zbxGwDjQOYLunvb7e7MFHWFeaHiaZXruTVruAWYR7sJV6twTZPRO6bRreKU
tUV64NV2Qi7SN3r6zM2QZG0ZMIbCMAFKY3opkuV909f2ZyZX7Vtldez/DrZanNY3Ww12mo6G6Nds
ATKFRskjhtzEH506fSIMcH5ZaK/OnhOrSMyGqaJWRANZ+2RNkVS7i1zK6imJ+H1uKaddFSQ0lSBU
7IoYV9eq9dGH2P+FnARKBzyc286xKQ1xMWQJNLyhteRI3vTFA9Vj7eb6TuyZoVwmECH8i1bB5T1r
jKqQq4Qzp4RxXPlLUoGWa/I1/3Ddzt59YrdBeIEuIM3cRB/GUKW9o8FLBtwrizxlSJuPcqeGbk+y
Aq9L9P66vd11MdoCgwOy1vjLy3UpWlYutk1QndhL+S9oA/mnZQ5HWJfdVQngE2Bj1rRlv+7qUpcX
CxanYl2nJ71K6XlAwe03ktW/g67i6Irs+H64CXTuJWUOYBMb31/Z9PzSdLb8ehqk3JPh3ChPmhH3
kRevQxGdKwXweoAYdPzP9f3ctUydmnzWEn9sHjqzto3F6cgdbClLPy56GH3kreBgqrXJu18oVAwr
afGvW917BejzCOoY+oBvioVjQxAupQTt9ehoA8CotXusMzV6ZoCPqVsl1aTmlCRa/CtuEyf2aL0u
f1GJgZYa2IGg4QXfttlzc1VKiL6pmeud0tBsksvoi1NmzuLqc3M0VbN3oChjAQECKYuIwuaadI4x
EMQRXvV5nJ3Q28zc0FyahzIKv68k9Af7u/dVYfei0EzoRPdp88ra2jSpNHVtZly1hzXU2ptykJ+N
pWzOzgJovR2aI7znvklyXegAyAe2gythLpkFBUK0g6AXA980NUzD9/YCS+PqfK3MtLhHIck4QCDv
WRWsQEAq2Fbu6qU7UHMb2bdYprukUZ4opFgKJCPqb6M1db6bqJl46EIdkrrsfc1XVrfBsgmlMGRm
dCWkpZNfHBjATnMhL1+XUq9lj9BnUt1hUKljmIn5JKmDfmrgbfSVflpNiJlAOZqxrH1iG7sPUVot
T4gI9C/X79iep4RbSygdIQfIm3+5NZq0RF1FE8KP52g9V04ZPnXDXJ+vW9l73OHtFpfZ5qnZJkbt
EsqZQQ/IRwEBBHNR6p6cmbJPDNef/twU0xhUGGmvURcXX+VVpKrIqDQ5PZGq4oyISUup7qZUwM6Q
TyUH92dv74AoCKQjhKZvlDMKkyCtzGwgvWmenZCjkk65ao0Hh3dv78QA1m/gJggC8SteLWhOMwSx
NVFlK5ZfAPKiG7Vdv1ILPoKU7BkinSSqUoXE8FZlr5aVoc4b0GpSS+MszLTJ00v4nLKIaP+PPxIi
RUwj0LIjbdq2uMo1S/NRQB0rhkLvYcTPAhXcuceoYnsQ0u6sihiP8IYtJHPZ8hnoaqYzww54fk2S
EF76ITtVlNa/r/DH/4UpMnIwcTQhaBNsvlQ0whowMchLlGPVZwr7cWAlsBp0qXJU8d3rxpD/iTkc
gV2BCOfyVJAHxUqW1pafp3J1VtRG8hLkJYNljAa3pMbszZnVBJ09Lm64RIzTFUpzjte5dGN5WG67
0sgPEDU7/o6GFyqmggKc5u/mOVnsMm/VkuXLQ9L4vTkygVUpxMeqmXjGNBxRzu7agwOEHqnJcPQ2
eOXJRiCtAZ4RT5IEflQx1mBpZ+3zooXaTRi36kEUu3eUHGoMOmrmTGlvBTKGToP2cCQKkqZ6+pWm
VXQ7EQkEU+E0B4Ce3x2eTYpCEUkXRWFFZMKbzcymPAS0x5MlKdVoelXP1j5JStvBwkVv/R1y0eZ/
idq1gy/hTkN3JbKG7QXOqoZ5wXQe3cUgYfTRS2H0eOqs+j2xsGIF8doWstsZzvpST2AcvXpVx08p
UxClu0Y5E+7M68StmxPLx16hS+VTmgvGEVkeetWNImRCflbKLBsuivaDeYoJ6iMGbpuRml7TtO/y
tR5+qXObS25fm9CYLUspN57c9tXiaXGTvZvWaqjPUOlpcpDWnSr5Zlu0H9JUNX6sTWW+j4vIed/G
Ybv6HXRjRz2Ft5Gl6OGhxIWuAn3v7TSUPkA+Yigj8ARbrf/tmgXFnMToz41hlGfHgpezdohu+zRU
eA7lj9e939uDK6zzOhECCaKVzRM1IHkU1pm4u10YPaLb0Hcu6ajxaBpjp3tTrNo//8IiyCJEwGAv
5gW+9BbZwrlRLIaWbRzykwkKxFtMrXpRrLgOurq3Dzzh24CLOiuJCuyxrJSixqW9yjFidRlp8/Xo
u8FhEvcnTbV7r0IbgAxaWU4pc1MH2/r2emKUDhEM44z3AtO4NOpkaVRoeD3f7Mz8c78mKrXI0XgK
QQ4fvMnCk1/eTkzB/0PhkWIyyM9LU1E6SNMSkl/GXEavSKTwOUpl46Bmv3dOXlsRv+LVy58s2pyU
JtXzepWsu7wphwcr03IvHmUjdTX4j/7ms9GDAs7HoA3P5qXB0FZyacLDk8H2fVCpa+4BLJ/PedqC
92TK9TZFifKPYwH2UoAwBfhN9IgujTK9qRmM9NCX6uPuvaknoTuEY/EyNYfDKXsnBCowZiygJKUa
sUnmqmboO8ng2g96CVuJPjYeXJKmCzvMEavx3g1AKVkQo8CkxFN9uSoyC0F8AcAr6tFMLkfD8WjK
hZ+gaK8fzXUyXNMujkbb9w7M76lyqqZ0B7ZhVbI2WruqbGUCeHA6z0rSvhtzWw3gCmh6r9FK+Aiu
e5bddQoWEV5FGLls8fevzqgMn0ff2QAKmyZRb1GAHX1mFZuHYmHoR0OA4wwvQXX+G6Ok5GJAl1rp
5vrpvZ3AgQTspcvliuH9/uvgEHfHktR70pJNXlYqRwvd7i1Tz2IwhtCOSW/c9ubsQDLDhGKWrQGV
2NLvsgj58rCMvbqoZ18tnPWgNLd9on7bI2hlFAD/Sex6ubFh1jnyMiZrMGV9+070nM5pNg1fs3Bp
7sAO2uc6jeR3TlOFnqo0cPxc3+O99bJkXkfBuPPGm1r1QCfDnFmvFX+10nZ+lzBW7pr6dFto8fTr
urW91VLkQQ8T/w2YeLO7NanpGtNcCqJQRetoaeK7tC7l8lR3S/NBlmpm8ZSl/RIOc/7Qz7b69br9
3dXSI2a+ltE4IvjL3Ub6TxrbblwDChQ21BNG5utxnz+ag6K40jIcjWi+oRERnxdCQPjIKOTRlhc/
6NW9mZBZHEOdmcmsL5WbdVqtnyIpO3dDrwT6Uky+VEtqMCyNfK8rWfwhBrN2EBVs3SG/gbtjAQiA
5hYY6ubBnOlqdHzkNdBzZ/EnYBReaqS5lzKjFFzf311TnCTyAxBa1O0vl7tOUaFWNE0CuFGGJz3O
5VNfyvWncS6P5hx3THFduKTkl3Sct2jGtU8Mu+uQ+wDWaL43tYLUYMrS+yKTDvZv6/vYPyomMFLx
loAr2srGjlEqAd+I5EDNzdiX5BX+v3mRvkeE9U8pVJOaW+pFdxAV7K3PJEknNOUfns3LrdSogKol
cmOB1cmWF8JC44Z0QW+b9FB3cO+UgijiXoCeYCZxu8KwZ4mGIq3B6Ihpj9maFwoDqXlT0Pj4smhZ
/mO1FwsyXkM9KWtty5DhwMh44It2NlrwoYqxXDAyb2Y1UP4Y7LaX5KDPps9SpEt3BjU0SFnL5RSv
Iw2anpmtA6M7+0z8KopIECEyjyL+/tUNXQsjV+U8UgLSE+WsRJF0io05eT+T+R68Zzvej2SKPgKQ
AWq/25G6oqTyrpiZEoRKYwc2f5xtBdLppFCXoNHq4cGxoUhEiKP0q2HODhL3tysVxBpMDaJoLvzA
5nJqUjXLklEqQYu2iT8XUfxv5OStv0TrenvdD7z1s2LamaRLqEpQt9i4vaRo0xYNESUogCN5VpEP
d4Osrnd17dSu1nb9p+v23u6sIiNQACYcfyBmVC4/om23TBNClB7MzIG5rTyNN53V/9CGOnsxlKq+
lzpHuZP50u5al7l/3frOxgp6S6JNZvEpd29eNTXMw6jSxymAGb68l5L4v8Joohery+TTdUs76yQ6
gY2KKgeSX1tWqsUcFnuxcUVzq85B5ajZe8j3l9vIKCl4L313X0UoW0pqWvl6OjkH5Yrf8xmvEyIa
YPhaGH04qWBWt5iUoaEz35XjEpiZGmtnzQwz2SXjUyEtN6P4saMY4XjIdKk/7FrpppNoCaZeIvfp
u5zUqXhuUeNM3ViNnNrrjQQ9HzFtstz3xOr1/WAWPTUsyKqS27xLw9ZtGptKV2YN4TkvprI++HRv
XQ7NCTrEtLFYG92Ky4NDd7xRor7i9od2ddZbew6UWhabR90kj+oEbxhW5q/rn3HfKjdQFXSKbwSN
ijaH01rGalIM6pkpu+ncL8P85Cxl/187k7YXYxl/u25055SCNbYF5ydM2hQmLpdqTlLpLKgpBEYe
9i6CGtqtZZRzMHe2eXBMd01ZtNJsaAdlKpeXpsD3aa3ZW3KQdLV+rkFAe/hgyYNHsjj4gMJpbU8k
0TM5CXbA5mxMQbRclFWcyUFh2pmnJelyNkM7cWXJNp+d0JECM2nvqd+3wZ9vJ/Ec0R04O9AFm6hq
QkVtqcH9BfLMOKGp8jWV2ELUTTGig2u38z5z23igxRNF/2arwVDj0QHPpEQgDNXcAq/7sqxOeypK
eh2ZPDc3fdu3d7MGKt4t27TxwFv2B+vdcenceLJ3MPHkRVsXm1iRyRhly/GR0bhOh2K4S8Y0/tEC
CXuoGshdDh7mHYOCRUUQ+QIQAiR/eYg0O4pUrWmWYNDn6mNUpVS4o6i8TVCCCyRS0AN7by+lmGyk
oUTkQq90q7WRmdTj6LzLgW0m0b1U2gNwNi2EjiE2u1OVz+PHpbPUj9eP0dvzS7AjxPIs4h46l8Lj
vwo/9KHX7LhiWwcAR54obKFAL5Wf47It7xkq+V5WAnhmSAcNwbdXFF9Al4nN5XOSfl7a1TKCuqXl
xVSNznmX9RkN2izJ75Isjw+u6M7GXpjaXNFoHvQ0q/AGjp0WANpgqcwjw36WW206rWFde4q29gcR
yO76gBnJTGsLQrENNESu0EONa76mUunpvyCvi5+WwXsyxYVzcDPemiKfxMkJXjhmmbfR81SbkdF3
SxsMxH3eQqHocVXj93ptSX/sV8FHcFxAdnMNYTa8/GgQaCRm165A/8I29wqYOU9VZ+uulUjS++vn
8m2kIaAY+BruvKC12LwWdQIlInNrmLLU4baext6VrLY4KXNKMYTz6C4l4nhw5jD8vvy50CpcQ7IO
Zy2VH2AwTONdLnUairVC0roL5DVpbvtyNj/Ho6W5FIuUp0rtS48gqbsp83p4xyO6nnoGKf0RuEHu
RTMdjwPvsPeRwbYrIq4VsO6NN7Ihdm5DGNKDol4nCFsK+RPNEbpein0kyvb2vtgK7yYpLU6Bkunm
6JooQBfaGpZBZGilB5Hlz8msnbt07LugGrX1fbz0R2j1t25I2CSyFPGriC8vt1vOrbDJCe6CTAoj
IQOtuqY0Lo9Llg9+IpQAm2VRT04XHynKvnXz8GBAs8/XZrSNBu6l5RWMY1SUahVUeWwQuSrKbZ3a
81ka0EJcCZTeXT/Ye7tLeomvJ2QQONdLe3lahlWv6FVgFJMdJLKVeVCBJYG9dvpN2mb/UM08arnv
rZGiIsPlghITx3tpMyNoJ+STqyCsZtVLrSYGZxRzmeQ59aLKNv/Y+XFzXtnb+InJsDqnSpQqmPU6
cdWmth6rpS/Psl2bB7HJ7tIocqHRwMNJbnC5tErKujrspirQG310If2kiFDW0nMGWQbsxM6fV/BY
GukPpLwEIowLXdpbqi6PyVHYyjmLbuys+jVmFSrELdSU7WA4Bzu5dy9+owqQgiBu3nrcTjVbLbOH
MoDozPgc0fH3HCtJ/ArtL79rFOvR6NrMy1KtOHhVxEIuA1uadHD0sxgI3mgtXC5UZ845zxnZCeIw
7p6ZTV8ezGLMDqpMbwAG/4+zL9uRVEe7fSIkBmPwLRBTjpU1176xKmuwmTG2MfD0Z1FHv1QZGcpQ
tVrqvti704Exn79hDYizfy0DRMjLZcQwREuwxN0OY/0Sas5GFBEZ9V3KxROHNfGNTFq5kwBJ56MA
L0tW2G3irLuDj5xBWj+TKzTFSycK8yGkfpi9QVr/7A2P6YBa2yRQmF8Xt1OVUbtVw8zcV6vbp9Jc
61leXI8hRQAxemuVnp1gbSmsTEHK2Y1hWv9s/Sn5OoSh8/Np0W2dybKffrwdgi6viKIFN/jWWDwL
QbTSBmU6Xu2sNMlG9PZ2tuRqH5BFAIqeXqOzX7i7IDIUb201yIagzH35js1CgP+lpNsFbRoWMEFO
83Rl3WkYlLlyni5F161NissEwyLwrV4uldp+hhBJipeXSnZP3OIK1fXJB65bdwf5L8S8xQL89vaG
XlgVulsYS0FZdRNzOtvQCc3IZJ6ifgeVXH3q58k7thPgsj0S/tz2NMgrTKuuLLp9gGcf6KZjAZ3C
PxOqc6XHCujcamWN2pkgmdDRIPy+7sjPeIpsARsVdyPjUPwxqrnVLmiufCUXHhlCTmg44TZBRX+u
ZqmhRrS6CFJmgeM27xR4A44JCKKHU/0xoWOQlyS8ZvT4iuiFWxoqRGgCRZuG7auN7jp01mg0pAWA
wgPdYZKyQhZYTfEzcmNyEibiy66FddxjOwM3fLtUhn9lvSiHYqaed+XuOd+D7dds0RHyUoAAwsjt
5WFbCMadbR2mm8fkcqq0tbt1VNUuNqPGPA0qprxvr9GyzuMyFkXuDUdUdG4ACTiXD4EarBfLuuFF
ImX3GbvdfVnGq8zw88P1ZxUAkIDYRQv1FUgv4Aw9sKnlEMBpo7vQ88i3ljFd8EjY0zxOzV5HQ5yZ
suxvuym9EqDOA8a2OjqaW4+YbLoD28b/VZRG1sawhiesEHZY72QX3UTCn24Gh2b121/upZWQEaFv
AyDCRoh5udI89pGDKAWw36h6XBZ3aElloGOqb363dlfgHBcXAxZnI0//ITmdLaZY7NY1BLw9Xmud
E07H3GEyWuVRuC4f336yS+dko9/+32Jn97dmq108C0T5aIYBkOd0PCSAyRz+h1W2ahDDEaRF5yOF
ji5RwKcNcQtmzT4sdXyUqUnev73KxY0DIAQTatwTOP8vNy5xA/xVgZsvIHPYPnEnPgEPZ/cLHHmv
PM+rVtd29DZxTGB7UIC+GkVB6SIJqyECgRUoVTREo+Y/RTqW4xKxt8Mog1xxqGZDhlYfonFK3yFR
+lf0+p/f8AfPAWwTeqZnGYEbVFumGvh86EWWN3NYB5kfKHqCsPVSBMJbbzxD3JWb8zwpwKLIvkD4
AIAdIf2cQG1oRaRfVghmdLBF64/a5VWHSMp5OB48lLRXXuqlBZFCb8NFNE6h0vDypYLWwssaqk+Y
QHPwnRSopdjusEhX6t0E1VXP0QuHCKsBRgUhUKRa5/IMk2iGyhIG0WAT9MdkaKcbSRa6T5C1X9nL
i0vhhkL3B6EFzpsvH63jU8M6l6YFD11XBNHgZwrt6L0iYPn986eBfugm2L3xzADVfLmUnimqgGbC
U1XKneQgngeQAZ4CjULo7ZUuXAkgNkPpBmpSUAs6T3JM5U0BvF+gIDA29GmZwvEL5sElyGxx9xFl
LL3t+CpyXziOnrcTV5a/tKeweMZ9BEgj0NxnMYCPiwJsG0jVFp21faBHdXBprYtxmZ/fftALkRPN
NLRg0XeChv05SETCmyiZZ8Q01oLfrIjHvoU1G65cBpeOP6Bo+OZA6d3QRS9f3EA7Go+QZCnM6NoP
ZmzlqRTVlBNt02OA0V3+9lNden1AgW5TCvCqod7xcj0Lg9FkjTF4bfRkD8sgvJ/tQpsnP+hIBQcf
qQ90Srt7Tq360iVaXLNdeVXqbRFm08fc+K74AF+1mkvHKBq9rAAF3xd7F48858o2z4CW+59GOXT7
KhBOF2agZIahjTY7mB2yDxjntnD/YWXyuWRi+h8OVoLSGsYBWz30SiiBY8BnupVB83WN9uDPLFka
QXlIYSJ45WO9kDBuol5g1m2636/ATkT4aQVVClasCtoDiHQDe1qkTYMsFrF9GCod7ayKrx3oizsP
uBNwztvoH4iOl+8ecTZKNUjXRdPL8lOlQnmEaNXwqKSgB1RGvcuiOdy80gdfZMKPu0+lgVs7UP/T
ivaub/tnP275NQzNhf3Ah4amJvBBuH3OuxuNII21XLEiHYM+M9i346qxoFzQ6BwC05fZCFfX/dtf
woVIgtgMh5Gtwbl1cV7uRjyoWtSY5hdgVa6oFiKzc3E8wUh4Xou3l7rw0aF5AnQHhU8Mzv/2U/5K
ZF0MtHrQ4o5zpTfuYLMN3APVA8jVtckNyoQTbbpPRLXNrl2hZfn26hcCGY4ZaJSIYyhMzydYvdCm
okyyAoDF6DjCwx21opNXAsul7YSJJ8Q+NnUZ1AUvn5FMdI14jXsV1PnvXdyJTwJn8BY2qdeIUBdC
JgBXG0xw08BFovZyJVUqMXct9nACci3vFRRseqir5smqNy9vVR3f3r9L64EojwscpSboqGd3q1+q
dvQjzYBVMS246vVHDbf7g6f6Lh+a5too+c+E7++KHgcEdq/bBBAy/Wg8nT2fnkSNlzSywnay25ey
nCDJnOhcheFws2hvPUqVTtkIO8lss/nNSojm3jcRji1zmh5tTH9CYC/MZ4omOrz33JUNufSqET4S
fDt4A5jLvHwBoQU2lbGGgVZZRjjOgj6NLWkyABf57u29v7bU2V40uDV122Ep1/jtqQqSFkO7qHwX
Q4riykd64TNBro+UF7RBzHvPo5AU0lYOyh+FIrU4kLXDyHf1+iufyYXDhBoJypGQH4Ba17mihgDk
1wwwCIXKq4f32q2pyBKhg91AHHhLJqW/397B89bxFm6Af/jTcPMBhTgrADF5XTml0KzicNr9FKTo
RyW8ufeGcvm6oP33ALEFk3Vr2Vx50guvDlka2nx/EDqgFZ2dkp62IXMxnnRzMEihdZAxDNMfiFDt
lS7UxWfc9Jaw4GYQuG36X/FVLgtap6HgxQTRnV8gYEBtTXp+p6AiraqvSyzCh2T0+GlUZty/vb8X
HxOGwhs1DiiTc7LLZm4TJdAIQZJfhZ/VApzRksa8yVg/XSMSXVoLcW8DX0D7GFjel8/ZV0m00Jki
MqRtmMEJNb2p6vomXUFv+venQuNlqwQxU0aq9nIlGDPMqDUHDhm0Unk7tHsATbRT29tc1lO5XLmi
LtXbAD1sPiFQ/NkUnF6u58cljIhTyQs39WhXsjY232hYWTh+pX7mrTUoPZx+Xo1qYMbSkrzr9HDl
wF4IAPgNG+QCFPWtEf/yN0guCIhgHZ4ZnjlfoPysPinUF1ce9UKyg+4+xsNo3v3h9r1cBRen19M+
QeNuav1ql7ayB7MODBtlg4JAXCjee4EO/tUXFWEATROcUbQ0kHGeqy76YV/XJfF5sQZj/C32Hf1Y
OfHxn0/Ni0XO3iKrZLcOARaZI81BOcHHFvZS7Fvl3O+3l7qUzGKtjWML5XYIH56Fl1q3vE4iyyFC
vrQ3tZjZmNnENJ/CsF6/Bx4tbxZvrg/KRdVnEVZzDojdIG90OvZtZnyA4adp6a8dou0Rzy5vJAro
nqARDEz4+ZDDczKyZA14YWVQHdDCnfcwyduMl7jKGnVNUuXSadoUxlCjbpP686olXYIphsUAlguF
5HU2gnJkM7TJ1umEiVn6bp7QrXoAhEJfy1MuBCMA+JC443tB5+bVNLkjMwNTwytSTgBMgvT9h1I1
CqZZ9UL+PeP4MyeHhPiGOznv/Hle0jgXGbi1N0Gf61r5aAeXaueCtjy9fbAuvcBtJP9/S51FgQDk
+rTXzoO0VhsVzczsHvKk05551uQdirQr613axhgKZ8CZQBwD+MOX8SBgijsVLx7kcBQm5TwgP8Ny
/tIGln5++8kufjJbKx2iurj2X2HMp0QKE4R4Ywvrl+9rBH3QLPLH71ZBmngOafhhK9uh6dvIDMIZ
yQmaJyRTPtCxGp0k9CGJKt7+TZd2ewO8ohcXgaZ6bh4eceM1ied7hU4YKFxgHk6PCu5sWQd9hxNo
u/Zfvdm3QJhsmB5Um6j3z4EeSzMoz196Dw3x2iCTTvQzsdOwgxvWw8ri9n8Iieh2QIUITVx0k85e
b2k5BgpBhT1Pu/ZYtRZ+Min4L+Xmf/32Xl46SQlYPvgmgSJ+NfRESl7XrkJEBGmcf2qq/isALGwf
JOJ/ObPAYIIcgSkc8q2z2Buwam1LOnvFOofJ12WSTyMZXVGW4TXy8vaXzsMp0BUA0wMVBOzp9sx/
ZXZLIuthYTgf9RzqYqiJzrg3X9u5S6cQrWBQk7Bx6Sv9eJSYK7o8+AYJXcZDqp37Anggz7zG1HtR
gzD99pu6+FToCYOCAdBwcl6Re35iF7dJNdq694s5qdSTXSoA0t9e5vWBQCEDNAEgTSBzveqr+CvU
CjtIGu1iSfsvzQgAcT50S/9Uy3XQV7KnC4shawIRCpcR/uf8TMwmnGG72YvdGrRrHhnGDn7Mk3xK
Qncl3d+Sz5eHAhJlcF8AOGPTWz8HiwyQGwADg+CbclHyDPaaOHSD83UG30h7ksDxHgMV2zhbY8Lm
jEeLu/JVv36B+AUbeQYclj+stpfHEpYnoXSKeUUwu+Z2Nm1wU3UQzX/7/b0+ltsqG8V247a/4rVH
k1l0NTYC2BsBASqvbL9BVrSpdlIN3kcv6MqweHvFiy8ReSnkjzdMyHmjii8DbJlqI9CGGtmpWksO
LQhFdhIzjn++0vFwfy21PfxfX7ZdhOsZGcVu7OumMHFn7gaOsikUlL9/+6kuvi0KyXocmhB5xFkT
ARYDYVpJK3Z6TmE8HWj9wRes/R8eCJOlLdZvTZFzXpNVhHVUQuq1L0d2kPHwQ7Ri2pcJDKHffp5L
bwkNZIxZt9z3Fehi5NEaRTMX4GuW4kQD7r/vhrLtM79EC/ff1wLSf6Pk4tbEHfbyNQVpWfmz8bxC
Ud8WEqC6o170vKNA9v3zuAzKKlvRiXcEOYBzOUjSRoNcPCO3Vkh7XEUkjmOgYDcVz9dAM5dOBC5k
gHr/NCjODWB86kTQ21DuQEk1O6PnYFOzU/t/37tN3mDr8wMwfU5DJaJLCC+V3LmxTkD7pyaj8DQ4
RUpci74XQsUGI0WLGT3mjSn68jVNM5MOE/5yh3G/uDNw1dlHnkt2qm2bA1BJ9N3bj3ZhA0EEQScL
Q0BwMc6BugCg1wFVsQTIhbhH2OiIB3g5R1cC4OvqZuMmwdICVLoNyHXWaCSeJ1Q0snLXBzzK7RhN
OQVoGIT7ynsXVqLclUifr9wuF7byxaJn0ULUrRKTTModHfse4IJuelfP9XibtKt7TofZXOFDXthK
6CuDd4HrDOPoc+8O60IdhgJRvdU6yvEm2Qnijtcsjy50WDbVvc26A6p0OPZnJ6TqN9kJaHDvVn/1
dpylOp+Tke96RJOcVl54mrpOHAzYoTd44XDNDmu3e/vUXAhcIH+j9kigu7r5m748pez/2+OJerfE
gyyatZ8OqfE4Jo4d+/rvS6G6RizG/Qw4w9lbbDTGb+AHVDvut+NpmL0yW4NhzfWYpldOaYpffZaO
bJZd6HWCZYrJ4fbP/7rJQOoL2142MM6Y0uUGx2R8ghFJfTC4TR+Vv7Uepr4pkee1UE94+zEvHFas
DXAQ/gPjo/O3CvHcJBBxW+884dFdtM59Bln5II8ULvFwcNdEQS+9wb/X277Yv55VCd4uMcF6IAzr
PK1cn6eCjLehjZorhfGFjx/dnQ2GAmgj0rnw5VKpa43fRKzahav0v88thvwzaaonVZKkyxp0Av9D
ddce3t7Qiw+IAhFjQQSdVyRai28+riC9sVMxsJP495ojACPBDVNWXnnAS0shfG6aRZg4o4x6+YC+
3ooRxfDuXOkKLqryc+gBzzBCfvnKUpf2ErkPWNdojgOntcWgv15bP7bNqDFt3MHooQNTVvV74cMS
RS4TeVxd3R8oyApX0q5LZ/PvRbfn/2vRxMSRB0cQfBeJP9xQI4J8KJv+pre2vEknc00EZ7t78CfP
P0VMWUFf3wQ/0WV9uaSenBY1nyFkDKeBKcoQiQI4vQzwlsm0DFpIt3Cfy5xH86Jz9BiYKqxQPSm8
uQoLAWeMOYvMOtNMVZ76EKA7waHoGKk+c86RUwssnco7sFSGLAGu9/foUbA+u4WI5yUB4jhP2Mza
TPdMwfiXQbE8G0hiYEoGfyuXL+WiOgi4yBLrlHJ2R0AbuwGnzUT/TU2t2tM88dQVobGRye2AfxML
1VCcky1wS5kbh/rox3Wr83YQ4dcSIp5jYYxcHsAwFdXBCuv9Fy8xO3ZU1DoL5rJMDwJPvQttCfy8
6Wcb5shNpd4RZiS8IOC/VQxepUGV0GOAASK28OTrXrQZeM+QSHIMDOpMQ0PkXpeS/K6gwTbmpoKQ
M6D406BOHWy+ZZYqz6uypvTX26mUXgTOfVX5Jw+TNUx/JsT/bOlRyBz4kjYfJhFAE6kUIjnUxMD9
S6cD+0lCT//AyLXeSgPT3NjKJOR2UGkpMxfSyeWceNOpHiIVPKQL9e9q6rvoVs6r+IzYED5Na+m+
d23ZfIOA5fgdg7Vhyjyd+gy9l6i+Yz06XDuuYwxweezR70GCEJOPSerE3h8RbXTgL49AWY3DQS1l
+eRr8JHymk/qSKBKAalKU9Imn8KpVcWkoFuZ+SBIymxtR++H8rrKwjZ44CEm/m49qSFqxoyB6Djk
HhQI3pkIk8bjuvLG5aaxUbKbo6RDPwD2WhA3JjNAABpKAmkGXr35HEjNH4KlNmUxDsR8raQ3b0iY
OhF5Ok/NvULU+hVWLFyycgBm8DgB7PHsWyfrXPVzFN2HVlQw4hANZLzitO5sEZR9+wV+WrzPF7ZO
N6MWZijAUOxPU9RRknk+B21nWG33qZkEZDa04rPJuVF4E6JR8C3BGIX8Qp7bYIIIZtGYUSvmLxS+
7PymxWI/gKqN2hxq0Rg74ubkcYY53PLsIPZwW3eK/oTYBoAwNePrsGtbaA7tamgo1Lsosf07zSIv
ybTPRj8T1Mi9RtGbZBWP7e8QNdBP6TN342JeNwffW8OPJmlhwOD1HdXYE+7nQw9jFTiewDAX2yrK
JU+Ghgko4Xql3gs5zWPh2jYo94s/dT0ECMO6zSF40i9Pa1mtdNc4QVuIf/T0bmycTTNkpf534fwO
3XaAbU4uCus+C4e6/jEpOHZlS9t6sG+exDN438uH2ITIsEg1L0HeoNC/0xoDgRx8npL88JOSJe+W
GlpAAyryqSCJMiD2kWFW+crXqOpgz9wPcr9U0EnE28AFnHdiwkDMWgrnSIzN2DcyeAF54uEcQRRc
G2AGMpM415ymMBig5uNpJU0G7Gr8vbUwcdgPCW363xggAugzgvbq74Y+ZI82qKzf5aSRnOT4Eby/
EZCBrLMyMdI9iDpYpwwzMneXjLVHILjYA3DgvHGsvsYewbhlDrrO4VPykhNY9uOU2cDXOk8azvXH
aSbRcuhHYevMeWv8C+5f4h76PFRGkHoMlneihkRCrpz2RJYObhYqS5q2/s4AMR8zqEva6tFAFjsd
s14lMnhfp0gM8pVW5afBBh7LElJONfx+gglzEOgMQN1g8BzgEno2fSFFE0VZusilPLBosl/iWHCa
JbVIw+O8eqzPauUSuW+Xcg726wqu7X6B+m14t4DV3/6a1kDwD9EoO/2+5z35sAKsBplnRkz/EFdh
WN6bFMpZPxuPB90t6I5MPiT+3IRfIW8TpvfpNNRBgXzbez8McmgQEAShgHloaO1FdA6jnCx1VR60
T+tfrEnsXexqZ44qQLjZJwMU5Y4s6VV7UKWVCsIVql/zjlYUL7H0NHSuqTOHSHJX7eN6AB+15Yn9
JYPSj+4dbdvfM6ycVwBuqVEIap0N76t2bT4N3mz4DRVgPhUDLdP3ifWDdofOWjvuF2L739QmHcU4
Vi6fPGOnJrfCeeWdNOVM9wy/JypWy+BGQ5ZgEDc+5VOazY3yymPjEYjv2hT8fQgwaH0bkTIW3xcz
9VUxdvG6FqRphiHzja7D91qVnXyHA6jqnJqo8VTe+jhuD0k9UUjQlgmAp83ShOxAh5qqrBpJZMBi
EknyHlMOz1c51bbl+96U3lxM0IWDJImux0XvGzyMuh+0AD7GL21t2hysVhdl5WjpLYqnqT2yaU3Y
vvRb2OI23myRU3P47ZBdKlRpfpbRKr6ZKK50LjqVJrvextGnJvHdeFeJMIVtJoOdwwcAvmhVdIRC
OB6ihjYCmjENpV1niBcwvSI7SSVu0/spGVoPwEM4cDIBaR45s99B1Ej/sWkCf/oScE/IXdWsYGjN
aD7G0Z527ZruR01ds0FV6LiDUBsos9pAKCrZuzZY1FdfQO7LyyQGk/Xe094EgY+OwHz2YKqqHjIC
9F31C64GUELD/YwaV8FeRx3QmnbmI/X8ccn1oCSiIgTEgsIlXQ/MnFxr3HnRYhk++aCP9lVqE4XB
/TgOWY/prMuSNRn8/1iZVn22qVdE0BqdB4aqAaSzHNGrcxnkGOchn6GOjHIU7hNJ7oc1IoDx4dAB
fzJmljuAYkHYXyYuH+1E22UnLV/kfTgP/e3oNU1VlKNq7gJWe+2xhdKnnweuEc9ThXcI0Ze0boC0
w3g0r0oVljvTGMsywEHipZC2ZfONIQhy2RoKt+ZzM+uvCwjOj1O3MOCnxmTmue1K62ccqObTLIQj
kOQrDYLbFJovdpLMQlyciiirZrM8dpOJvQOYO6HIF4TUz8yNcGuAyn7zCA1UhNwW01JZBAgFdRZb
EpbvoE3j+4j7sHzOamFKBqv1wMYKMcyEJB9JuLZ7o/2+LoznunC/8MbCHRmKIk0RRcvyqOdujPIA
yXWZ9ZLOBNKnpplyVKA0xGFcJ/EgAJyVP3VbmbnJ+4nXQLAhR+/yuEmREAcVlLYyfBBptW/6OV7u
YMWgyUkTGYXHpoMv+jHWgRkOwuMGvx2DpnaBkPbYMvpRDQtVNVIgqzkDZE0lIiNV3LF7RfrG3A+V
JBa/bQDZJQuTdSFptpDEU1+RrqrhS6KGnj/ylgnEQB95vBOZF9d2uJ1cuKKwDWdjjgGn7YPAIEcU
iaqlORGeajEW+C+vhG+2aGPUwZ2eigkCU92OevBjyqoqRXaG4NCSTIwB2umgCOsyW1gLXZ95sml/
jNCz9Qoo8UbuPQwVyacAf209rJjUiGz2wnHctfgOhn3oL+n3nq4Dz+DP2SdHpQUUi000w0Q5YpxP
t44w/TFZUfTsSOISYGo7AR3kKtZmfBxM4/nZTJM/2D0DZfoEAUJmVRNrRCIPGp73M9JnCBThapmK
YOTlj3hO0gXfSxX/Fzoeq9wlTDxp5CRhgZkMOXrUhzbJ0jC04VDeSAMN8oCHMD0h+g7nj3uHqAKn
JWNoVzzqiPXzodP4Z10qSV3UQFD9hlI6HK0GdE7fl8TN34xrqwfVRCgayxpMurt6aAjyD8VFnPXM
WXWUvhaAlvbgqYRc8qmgQR3JHTRKSLNjwxR8imuZjJkhC+bboIx1jxDuBqvEa8jIcsAZw3dqBt4x
A+6amQNKMPVzXU17y2yaDse5bdxXaAax+2phkNe3ExBtyB4C/D/oxBZ9LOtkr+vIe+xIZxGCZZSe
LNzJftbwd+ueUmfDRxzMaEThILwPmH4kEileU99gAMI/kdZrdVajmnjPay78gpRj/xGPReRtIjuB
ZcrUf5y9hQV55wXmntHZD5Hw6pXf0n4mX7SPLBaPwhdzrBbaR4WOYlB3Ub2tX6CfjS8+YnYhBz3C
XOqkUtUk2dzi/RRpz8fHalFjktW2EuBQ9hN228ddd+u70P/REVHjnoU60zMcOsKfXi8gEbUYVt3P
RuFmS+3kl1kzIfzs8CmQrxVs07udAlUOnrgmjpu8RMUTZ0tZAfFPUrNmgSiDUzqGos9DlwrIn0SN
ztnsT2EeEWOTXR1NwV1f4oxChDPmbVbpZm3zcUp4d2SOkA7MQ+ho7uKw8m5QT3hiT/uR/pDWw9Rv
nca2RD29NjVumAF3yBp1TD8gE4OrtOh0HOw1bgAw7tCS+GWWfobv0ARZhEMd1/zZrLZCrWCrKN4B
vUdp1ocYXEaocwVwvzLcyimPLh8inQbIN0G9vR1Cjb+NGbjfQAmx62her0tzWC13c9aVbVS9t1Pg
/4BFE7W5UEnd7dt4xvc/opSu8P1C1gT3Ag1+1AlrRNHHAZL8mtMuQEEfY7bSdz2bc0ObsCkq+GvW
WQAovcvk3E0kb3qgjrJETzVsiJ0DXM3rCEC5StPvk7TjvMO1LTQu5kYFWcB8RQ49nJvrXTeratrZ
OAEbuuwNy71u4gteMNRXjrKifZUF42jTnBIhx4eZN8NDC7UMk4E5z9J7jmL3ODVt9AUjWm6z3ule
Q1+dRR8qCazTLvbKtZDNdjdENoSrme+PSOvDCkjkfLaJfU+JDmVmqSTVTafQbsxABSMf4dGkl6Me
KvYFtJsIHvUi+M/XTdfcrSW0SHCnrmrIXddET2EH99R3VUeH7xXxmm6/Iqv9Na+4jPMGP/F3D3gt
Igmc6O9di/5ThizRlMcl7C32M/LKPgPEKTTg8vYly3S6ERfDkiBj6Vb639DNk7hpdAdTJ+pSMuVA
3cdonZG4TaDyMGscU1iA4gqjumEPtnNLgnYO2i2PEHOrbQbgoX4KRcvXvfPn/ldbzzCxTuOZIZua
eYyeUEDk81aR4HJDxHZ7lLvTT1wEQQn5o66E4ExjsSE0nct9rGb4i6IfsBat6D12S4wMHwGFCj50
A/Nl7k+LPaG/KVE1JUn11JF4mbIhhKhJRqEiSbI0bvSngJPyOYxG8svMhqFTzYf+MBsokuQo2VCK
E1S/MT5Bpm7qdJ10ZroU+lplPzQc8TxYfiH2pz2sB637L+p9r8HeW4EWsKnTx3ZTmsJgVbY/euKM
O8CzRKsCewp9dCpo+J6vfQgz7XmN2szroQJ7iBrkAhn2ePw++FVns2qids4wpOk/Jmlv7mLAB/us
w0l4HPuq+VJCmOVXKWN+RCbrOejVtRVyD01PtVvVVzcBNpoNiqFJ0EWq5ZmALxr6uInxWiSMdXBj
yqYsD1EbCvTWxpXj9m+DGaIaTCDMVW505YnCy3TIld6mar3xUQn4bR8+mDZZIP8v7TTiwUlwxGZ0
AmL+ERl2+BvTB3jbxLhh20jVhVhcj1PP5DgjDTDDMxouiY9cRMzvKyTvHUwGoFWQVY76P2M0ukUm
h6pJgV9u9HMLfDjNhnFEzTqPc/owjmMPZbm2Cj5Enh/8xxrpgnw2Y/jDNKx/qnDg1zxW4XQD5/Ih
yT2DDORELfQJ0ZuM+xs41rA09ypD9nJBXQsLOD9xWR2kM90lA3ceEjTXLghOQ/kVfP7mi2JB/VVX
PloP2l9EvDd8cM96kv17VsEMOtOM6rCIh5h+43KGWbJCs2lFmznyn0tSR3cOQ3GX+9KDacaaTOJn
6nrkgxa1E+JAGPvfaCQHtLTEJJA6OaXvKMRcPBTq9XoHT8ZV5hNbMaUNWU8/Broip7Ce6q9dDImO
ndQx/YV0a8HX6Cn6QcNlfCikv9RfMMqonoMmXiyw4f30PQDnJURbYUUOROFOKwHPtJj5wte0f14C
4LUyY9j8GXCO1uRgalOcUrgKhDsx9AGyJ96idhv0PB1aDmc9aPjE5KiSUvhZU/cLeiKp9WRR83GL
2HDWe1RNMAv0yuL0xyyV/jUBJ66zLk2hAh+ZsQRIHroF70FpSZp80Ur98DWi7g7HKv61ICx/Bmis
/1zGOkT3oYyRQXCvRwBtGjWMeVLWntutUQAviT6p8KvrUfspmhCAjUJdiE1eMTOqtqswHU7D5BAK
nI3KR+YJKFvRxLiinqAjlU+kxCXkUBD9CgySKHA8uvjU2hYugChzyGdTYYz3ENcoDHNc2CbB52Ha
/8feeTTHraxp+q/cOHucgTcTfXsBFKqKpOhEHbkNgpJ44G0mEubXzwPd29NikcEa9XqWDLKYhUTa
93sNfqoyq2as3PCrutDzfDbvGttjDK2K+KkomybnVsgVZwprzHL/OID2crtrXTu7tAAZq1hmRXXZ
WbNS+1rXZBAate7M0eiqzoh8XLLLuJttV4WmcL1HSjEDr2VJRhPIpsEUxwBiPgSFMVlRmqwzsvoy
K68q4lK0a6vglr9TVqB1oS8tcJsgdWxqH6VlcCpXfgsmLor+YVJ6me/G1p5lKOtgzG7B7tOv0sS7
Ez5tKe9k7RgU1tfGva2brkovKnb5922bKbiLGYf/GKFbO4YCTrtA2zZzXG2M1h4izISNgxRjUcX9
ouqHQXpcVcfZ4zCfcOoYqNu5wXWLHybuYlJON9D7wYkC1EdraI4u+5pTOV7P4dki5rgWU9+FBmjj
g9lMWnYMRFF84TzEPVBLOg970QBQBr1HLViQKArfp43Vfsl9O/lrXObJ3VBkbGIldQk/mgpuNNEq
hHPpNWWnojrtR87U+Ge24cwBrT7MtePPFy1I3RdSE+z7VPPKPOrZ7YMQFZ9T7fTJMEbSJZPxOrVm
Dy8MwBcjRIEMwtb4jvZl5npxm62O/NCrpbxry47DVeO3/gemFS+p85Pyqp0SbvfwpX3zvR5oWn5B
Mp4FW0d2zXavcBV/o6krkVJvWYwK4aaQNndCm0tEoTjFLQ63yl3iK+r3ZAZ2RRRUhXOwU2US+dCU
dssW6bb3rB7NXdtUc8GuAJ16NySOEVtO31jgWMq45vimmErQqx3/3dCBkb4buLPhEITBx9GZZnXv
TMbydWxGmV8GUrAMpqMwj6J2My+aNiP0qE0c/0nrHeM2ZalhCnepLOPKm4O/kN0b4LB5431Zkh7K
wRRInwGWjN5DKYamwJPaha/f1EPnhXmAej30y87LDvlkjsZe98ED2N36FPpFU9UJeJ6TlqE1eKPY
jrH+oWqB73Zz0RsfRtuu/nLS0b4hnG4hZ2PQQX7bdF5ILwcYDIlRKDq8wbQAn40gyz4PckzEEXZM
ikd+UH1fciiSYb96XIhgFur13h+SSo/dJnBuGzkyObK5oIjjpvYMsMlZU98pN+vuPcpif9tmrwr8
CDkIsbKDs4Z+Wo9BVK2p862yZfGNWJs+xbC4GI8piU7lu7YZuWmabAFcXVxvvgR6w3dzSD2R3zfW
Rnd3mqH9fcrJpjpHv+ABRiEUeV7bk6bR1llP6BRCn+Ydt8f2Q2/V+Rn2x6uVUlgYkDI9xCCnrHY7
IxekTLIqxu3zuq4niEFjdoDD5R4SjI6jNvDPkZFeaxKOC5rcjXcCJfT5gylz0d0+mPJ4wbJow7wC
c9dLJ9lh5syZpYXHcMgH//cFm6S9GhRo6FQkWqfUAcqWqUbBCDysEWOsBpLhtcCT7+To/Pj9mjpO
LjYUly341Tuh8WgFpYUi0fMY723nWJCGG+WzNVKc0cThf9AUBi5woKBmvjByMceEGyrHw7hiD791
qExdOLqzHBdlndMPv+TtQELFmwZi12aE4J68tpHpyf7pFTGuFs0d/jntO1tS3H37gV4W0ek1C2kA
jhz2Jtp+PjgwqVfJuLkwgk7tcBQf967P7Exb/RuVSetMaxub73n9HNUpcczwGDmIEAb8vDVhrE2Q
d9g5eU1GfWGt/D0OAbfOyI3Wy9R0FIGsqP3J5GDZ8zkV2MuJwARHyUPU2ObUeirpycapHo0Ze8ky
oVBYBWq5JNC+fbADkM7E7bmdtcFw/3YHv6QMEGxnwpvH5Ij4nFO1rV8Wnt34gYjhUaqoLIUAuS01
9nv0CL/dFI5yMClpD5Ow05SeOQkypQWqjnFWHRVX1ZRM4lQ0FJ1M1yvO2FK9pCUFmwBJh2VOzQzS
x8m73Er77lAS0pdY/eWEd8WOOxWAj0fBtfab93ViWReo3c885WvtMvG2aHGcNLmAP2+3GTCE5cpd
xVZRe9dKr4rbyV3dHZWih6w25aEpyLs2F4by73evj2TRDEjqQRF20nCuD+uW3FvF6TBMF4Yq1wvT
G0dcLfwKbP3txl59Sh92tkdSJpzibSb9Qm4B6+3dUcxVLNiDkTyNhgD5qfV9OS63lBD7D01ApZZi
1TkDjVcGLMLwjaANy56N6uS92rMy0fBoHL4dHVJZraxDz/EaBoZenxlCrzaFuxvucqxfTJGThywc
VtFcbD3qW8jpMKB0tCG9tfuuOTMNX+tPHArAs9jbESufrjx9wXFQa6u49DFcxYtUHDpNtVgMm8ZH
ZXXmYTGdcYevnDozXl+usAGHik18RePMkxMaVqL3Q49xOON1tIF0gkzfd7owiLDMnA9FKua/3h45
rzAxadAmJsLfzDxxOHveq6KSWBsQ9kFcZ7PcWImYo1JwJUsF2V2JUVKmA6y8qCsx7TJNBfuxLs5Z
OL9ioceXgIG50eI3e7eT3YtDtMRFIKvhkCfD1crZ82EMZPkjXztPxri3g1BlKV7coVoz7rWoyvp0
52Dzd4lvC5XftzvllZGGfhsnyk1Dgq/0aZ8stoAJsdaxnmIlB09p4sjvOldps2Znjggv9202bVT+
NvsquNfp+86gQ/VVGjRxUKkgHLNuuoLXoJ+ZOq/sZZsqFX8C9lGiF7dR98v60NZytfy55oHEwKm/
9qqndu2HD07iokRdybUbtH5++P1ehNLgGJB8tyyCrZd/aZQK9MSRx6/jNeunqPVn62gHbbIXWduc
YRS+Oop/rkABHckAOnlAjUC0FQZ9E9tZ+rEbofJaSokI7k7zjiCO5GhimLjH9FJ8bK11iKrKbM85
ir72Kn/9DieDODW11JpkwPPOmAcBoFTNu0yrzN9fm7YsdtyaoRZionKyQugekcgL1Y+YtihECL34
RmWY0NlV2d+gXwAAFKXKvrAdnrNQfm1xooM3Bz+CnzGiff5GEUWurBRFEzeVPb7LvR4O5ZIN8Ahx
85MalLG3R9Cr7WHD48Kbxl7F3JbpX0ZQ3qHN16oBF1q9WmJq81PkaKW7Vw70m3Gz5X27vVc0qVzn
8KTZslE9FsXtFf/SIArNVF+cqomTuuqyi3Khpag1neTdMrnFzTBb8r0QEHIasm3IbZ7giVmltrqh
aSs/TtvauazH0vz09vd6dWThboatJ2bk7qkN3tg4Vp7gMxkTsFx+1UYk5RpWz2cOEa/2NiHbsLfZ
80Dhnz98Ns4SzNfkQLiC+ueB1t6WxgQXDVz3egBHOLPKvrIokfTCQovJEyXhU1J85va9owABY0JR
gwtzHOUeIpNDnYzjmp5I5371hlb97lNyBkX+whB28FE2T61K1740bHCqJhZNlzx5TlF+RBS13HTG
vF4sNoLcM4/5cm362SKaatKQONOfqkazGjOAfMna2HNkgRGvY3+wq4Bimb96UQ7HO2oqhveySAp1
hgdpsoYB+/YIenGg2b4DjqkuF1+uNKeUazkouygWjYGtey5WVqt/Wdqb0k1RYW+q1Nz7eudHRV+N
v2spR8soNOhyfB74AiejCuKMJZNC4E1O6vZxlH0aQz0VYbdMZEMp+5xF+ItRvLWHYItYetapF+cZ
dtAlXda6JfvGLB79zO2qnQdw+m3Fb7WPzHU4l6rxYhzT4iY93iJSYHCfmizMdQDtB4AGGYsij85z
xa3KoKPmxPBcQWb0bmBMemeWhBdHlK1RaPAevkxckU/zuPNRNT5mcG08dn4TBsGKNhKuEkf86twR
5bXn27ZvWtkYii9N1zXThhfRxLmnV33oaHVfH7ENM/zQWnV5ACosvzZ07uHtMftzYjy7//OMWAqD
fjFRsQ06GTqtgjoKAbiLNSRj7yXANVWwgETwqpgsTNLwq/1Ida+I+y71PwElNPBLVJK+y2BfQ0KA
yh1n3EYfssxI/LAyoTj9D1YTpFLbGRGI54X4F8jPUpmbtLHftc1Ro3wWAxl0Bz+g2pOti7p9u09e
G91UUIHJOM5t2/DzNToNelnb4PpxN/VL5CxVtp+1zL7Cs67E+6o4p4v9OXhP3wG74SZ40zFdPnXp
69wa7lMtuziZbArNerLecbhI56uEAKtbb3FXGQ9LZn2RmundFHpT37mmGpKwHlb7vhPgVb/f5Tht
snyzUwEZnm6GSna9Ek3SxaTg1nEg2u5IpSWLMeYy9h78xjPr9yszzcB+g5AKAoFQNZ2ct6hPWE2q
T3R5YeXHcZDfnMVNYx/HnP3bL/fFNs9xDl08FyCM3UDxTlpa7SSzUxN+RMFhWYSunltPOOWdMzh8
uRds4wcXLl7phkyc3G7SidwWsr/6uGw6fQ+nF3Npy9Iu/bXCctGBkdknnnXBjeGcO9XLe96G8HKv
ZiVBHobt5/PhSwJ60HqT1ccW3CMutiUsTM/LdhI/KxV3o+1eyHYaYzPjnGPLoLvN+lF85oZ0LnT3
5VslHNECizIcg5l06rFdTqD3OgxMDAL85KjN0/x3ANh+N0mnH8+M2Ffb4lzJ9ZoSPw6Pz58alpEP
dEFbfq/LsJotTHeNYg3nZSnjt4fQa00hqgwIEzcQHZ36qzWj07Wr7/Sxvgh7xxCrLsyk/qs0+uLM
6vxysG6zEOklXsIYVp6uRJAjLJQtAa9yLlcRUgdGBJKJtEvP9N4LFJgxg6e8QfeRBsZ+8Lz3UIv1
kz0WJEkNy0ch3Q8awOVuVYWIHZf86dWi4ORtbMNe68szU/K1/uQRASU2Dx423OeNi1a3lmzlKSet
CvYDnIwL6Mf5sRzW7kxTL7fZn6mAJJcz/zlLnDwngKHRwYcdYq9w5L7qdPdu4eQU617SwaTljuRA
rgmGMyWmV+ekB1Pmv9o9QfBMt8/0kohVOOOsCVOv0ou69o292XRi35BGucPocLioiyBgh5HDw2oP
/mNDZvW5lf2VzuaiB3bDmRAw5BT8Xu0Uw+GyGYgAGd0IDZp+6dVIc/shOFflemX0MmQZvvg2u7za
k86uCUfIuJ8P8QKNakeRT161FLS//vZs3NwXNuEoDYG7PB89eJAa7I/9EJPZ1Rw6tWQxyXVmODfG
fGaXenkwQFzMjYbbG8UfltjnTbU456V+bzJL+mqI/YqMzlRYzdPMpAr9GYecM9Py1QaJgNZ5Bgo0
p64xmT8bMEC9AV4Jdo4TaupdVTo/4A+iN3TK6szseG1ssHjiKoZ9DEKmk72RNOaMDJhW4JGQWlHe
OHqIraEeLXTqmRnx2thwiHGlSMjugAfw865EIOXNVUBaxkBv3xsTCWC7wC2ox7w9Ol5rh1M19wZc
W1y8xJ63Qz5cl5VligWv9P04SOQN0s9zuWmv9dvPlEymlUdt8KSRkQutlibTEE9ZgF0s9IB96o3r
zmmY528/zysLGFFeW2YFRwse7GQhEYYj1TB3pMHZ1hb7i9VekgtYrSqfr/Ged6MxV79tDcmwpyQA
vrghsN5pchlRW1mniknERs3NPRim4Ygw9a5bhHFmw3ulJ1kHdH+LUub8dGoXYFAQbKagEbFfEPsx
lUTcFciGo8mHZvN2T74yMuhGnIG8zZuAWuDzkSE2yTfnJxFXhLncwTvxQls66sw4f2UGs60ZHEyw
7wyc02xPt8H0a15txnlVLnGRtdmx6cyBrAWIPkDJ/4NjELVc4GBcZVkMT4vHZiIso1pGGbcZiu+R
iNiwbzgGFnU2/wt0+F/f5/+dPrV3/7qgiP/8D37+3nYLdZ9Mnvz4n9f596EV7d/yP7aP/d8/e/6h
/7ztnpoHOTw9yevH7vQvn32Q///v9neP8vHZD3Ejc7ncj0/D8v5JADz+bIRvuv3l/+sv//H08798
WLqnf/7xvR0buf03CgzNH//+1cWPf/7hc5r/X7/++3//7uax5mOHJ+SK+ePpB54ehfznH7b7JzdV
YFv6ftNgbOjm9PTzN/qf3DxIsMYviwoiw+GPfzTtIDM+ZP2JlwTm+FhIUgenTPTHP0Q7/vyV8ed2
JSQYkZou7gS298d/fbFnb+i/39g/mrG+a/NGin/+wVdhVP9y1eTf4wiAUxEYGfX+F7FyNUU3T1kj
O4ovMayowB3VfvI6dyM22nKP0ErHdzpVlrt37WH+y1SV/8g3ni/IqS5MakMuotQyG22NEvZqjpfg
C0V1hRwj+OwkIyo4CWuvjPw8KJ1Dk5bTEDqrUrcYx4kewpGJVW+dCv+rrFwLkl4AGrzn+Jdcb0V5
BH2TzNYQbhdOzHXpdVZY6tP8TkrDSkLEwyjZPUq9t9C6imOu9OAd7PzlJjX79tF2iv7vtmsm5JaI
uteVjMdwyP3ySxvAVw+9pZoayIqZfpPnJUS1Xnl/Qe6b8gNpd1ABCRZGy+8uKbR5buOeQI5dr3Y4
Q+B7dMve+IFJpIFSes3rT6bkVYdwca0pTORaN+GMvD3Z+ZlAVGXIofyMD9t61eSl616QMNkfcqO6
NTnb9dE4BcOlmeGscahFo90MlTO1WAgXxY+sKLUlxKxruRwI4NRDXUnPjbNpEVVErxpGhBv2VEX2
oCm1Q1mGrkkmGPciVcZ5Bs2gZSWAgSPJCm5jdddtl6ew0LXR/GqLxoBo51bDPZkRKU6/SMw+F4Qu
oIws7coJe1P6t9AyqWNXqZ+tUV+LeQhnu9bNmECo4RM5W8E3conJYO+tEhQG8Z/xqDTDGCI4536y
K7NJXqoMA7pjoi+THlodS1BkmNDTIHHavR96UCrvYCwbTghrf+qOfmHDyE0Radj7TfB2VHO7SZ30
idy41lj9v+pmymuIlQUqePKwkLf70ljyXeNB0z+MuJNi6GdrXn/Zi26hIQcqKQsg3DuoR4EYI6g1
nXnESQRJJYWyGdmN5as4CzKJuBvOFU7ExWA++BNZRs0ss4uGht/PyZz5YY7cYYlcizGWIixH4yyE
+gunoFVFcP3hPRvBWLuXa4YbQFTgi/NYpYueR+CV3lXvQ1WKF9enKGb6iajCbbOtiQPtrDzKVs2/
9tbWLSN72nRfZpcYRphUmuuTQi/W9Vj0Cwx5tEqOc2x9pG7R0lgNvMi6zKCS2cb8tZFz8KVDadxH
tvRR4qAOEi5GVAsKaaLhlr2+DMG3YZX8p57kZ2DqbrhGqWM4UW4AbUkkOWU8FS3TFm3yhI4QDmUW
B9q8/F3ORv6Fk02P5kVJuYnsBme5yNwghw6vs0KEK8X1vzkmI0krWg2VmeGUBgIe1AZGWFnU+zmh
JM4nnHEaYtPtuUCGE9gwfTzbHj6KJq/+rtSkfa2F7K3N/CJ5IsfKbUNm4HTjKHMtdlUHdhWNoq0N
aNZFj4AyGCrU37mRffLLwJwiABDS97wZ7SV5C9k4RmVuEFMH5wCdj1iRKUaI4VdOt0bTEl+3DR78
QQrhXTawujDblpmdIdpX6JQ6/MnKgxNo652P+GMj3IKa7nRfIvFjjo5D6PnaZiSdCU+/cIU/FQeZ
DyROdxVZL/sWucW0XzSE9DsXkwHruARogEPSUVkOLQx1qnhYh8YmPa+rO9ipSOz3GTb/ap/0HJX3
uirtz60z9Hbko0T56Ms2+IHhwfiZLQ9nxEnPhTpw76XOwN4iPwTz4uZRQSXTxXJEgi2j3RXGPtEK
b9o3CyJ2Vh7dKr7zdebxInfrfN7rrrC/zoE9TiEPPr4HJEKEXMPMmCCMj6t1SKvVkO/tIWOEaNri
uHfjPObjBd2oPVJmssv9NImp2wVl1f/Q82kzNZEJRxBcFfouv7f7amYR7sfCiLLWI+rSr+XRTJeA
64buRITa8VrxV+P1Qc6A1lxAZXXqQz639ru1ba6LyYTpXScXDq/ezxHdt8sdZfk4IPu1zw3sFOrx
pkytHeT49zWmTHavfxe0jY+KCi3cfdDNHDYa/C5JEHO5fAFVTjvLb65cLDCCooaYG6y3ABFk9abd
lRicz1A6fyyieYCJzSTt9sowH430Tsn+uqZcjMzpaInsgvCNiy4NYgjmTIcmMtLqds6JJ+yh8ipf
2wF/9UdvmD5gEAP3vUBja7kVQsDmvao1lrYeLlziXzdocKOqd2K9Z4EZv/t13kRKtdwEaQ2N4aEY
prCeEv8ysIpPzmJle4lzMdOyQppZ77ei6VRa9m6lDCWs5RKuBxpIsQGR9fgB64U6dGxcVluSh6fy
SL2emboMF2W6oIBp0Aik9b7y1XthjBfKDS4Do2PtKdLInr+tWFNGzeQtF3z+UzKknxCEoIpo7Ieq
zC8xH77yUZ2UCp6xTr2TtXY5qH7G3V3n33apfY9e4bujUeyuVSaCaHIM5YXOID42CCibmok6yFiz
zf1G7S/n9aro9MuqMa4mQzOiGpVe59i3YzYxalhx9LK5SBPhojDw+8+D1u7wF3miMBX3OnWxwjzq
i/+xE1j+AK1QU6/98uOq25HudrcCobiR4xWx+vU1a5EVujPKEpjUSFtwTIqyxvjotbIJJcaBGyXy
e96a74e+9qORyRiNK8IUdFhwiz4os/jMchpRdckutAaHmgkZlJTYy2m5wz7doxHbc/R56L32qu+r
R7PKPs2J9DlwG8YHz9QiYZtj6AJ9hHUGo1/z52sxYcnIrS8anXa+Vxn/s2MCASv1U85sNO2rehy+
45RaRK0HdX4yjCWU82e7q6hgFe4Tze0Kv7zJ8qEhgkqR1gB7jyNabVwXhg3pNOmxaPPcndlpP1bN
2WG0GhOHnVya3dA9CJviqWuu2NZpl1p5ZxdThrzrfaF3IQq8Te1tutDBdWV/GQe1vlvLdAc7LvIr
MN+yWe5Ne9rXBVr45qfqgHdYNPYd5YXDMNwMSI8uXNu6adYSobq8GCoy+HD+/oay8Holt2LFNQg9
yI3mOhdyce88SfwCi180d/oOA+8H02mWTeyyM6kgZLY3xhlJAwWnH3QKgHCh3ktzZ7ebULqsjxKV
v6mV18uQXpWle2ca9fsGCyhYALHDiprqwZ3JPuPgNl8ahojGpDwGkLf0oD+k+An4EP2rr1lp7rVB
/MUh43PecIrIvjed/86u7vPlRhsHhnP7MC7WpZvw+h31yCFQQ6Yr+HB+tLBsuBvTj1WVR54x7JMB
s5cA5a98t7hFPMokua4G50qXxV6ryCT2lwTF1tNkWFHV2ISVZfB1BWYLIXtMdxCruYbNMB6NVMRF
o6D/b02JvPmaBO2d3aW6ccAGEJWyDk+zdIO9mspbR7FHB+6+Egkrs7l+L2EcR12JdYhh2mO4DBxG
9FX+aES2b6dOkeiFwmFq7CMKrZvJEVfNPDS7smI5Efnnesq46q6ca9upDMLS6R85Wqtj0D7OpgaW
4OoLNAhX1tlXT/KCLtJV935YlbyFdtZnXAuk9GOCPUwRztg5Nfu2BKI+Dm5dfoW0i4aucCu8CwZU
unEupJ7tshYlbiSTUdvXJVqkUHRjfmOraVPa5znZXr1b298Hp6gfoSksKjYDl1KX6xHLGSbYIc14
RDkVR62myYedGivj6LhKd5FLu+yIEmJLiFOOuOr8mvgqbRbWJReY8Ym+LdUFVCgSkFzYJPgkdL57
X+CL83dFjYTKtT507wdtWDl5+j12B/OcNh/R9WbqHQ5PRn7rJrm88wKVZbGolP3QmSlF4LYL7GqX
zbVthsUydz+YWjrVjaEadMAfD6E26heMS2afB9t1nkyqyGBruJ8mU+DzIOVyW2mdknFtDIGzw8F4
no5sPbq/W1BE9+FkF3xBKnxowPTOtdkWsS3hYBlUpnvZlrn2CXWedsPBZOmvygWbN3IOvB8YIrDN
dN2I8m3WivXbz8v1/4cZ/tgQgLdghqF+bJZfYYbtA/+CGQznT5QB4ENbhRFc0wJ3+hfM4PxJ7ctl
xEJ1hHLq6P8NMzh8iAoG3ntwX40ttOu/YQbvT9DETXcAxEcViFLd78AMz0EGYA6QBUgwKAvwKgbd
fQ6tragzOyz1uPdwYcESROD7kmIHkegYt9izM1zDt5i/o9IVZ+DR07IrLdMrSIW2+gbs5RNY2UO9
VmCak0eC4PYEAYOOaMKViRenVLBGlJRuIC9GX5ZPAkHluarvCxrSVg90bQfwDX0BeM4JqCht0YnO
LdoI99dWD9eisq0IZnN7aAVCM4lO7sk2l8bcEc1EUrbsjPaAx4t9Bkc9hR35HlQNIJNgzW6DKp30
Qzd106o0UURlndjqg4/53g6ThUK7lpZJP6jWme9+GZ3/xpp+xZZOoVuaBKOCy01xCbaZtb2aX2h9
Sm+rvl84dxTFykZlldln2xqnyzHbnFjfbusUBf/ZFlgWsmGdisypF7Ggksy2XZSRpJyOxlzMTnlR
SQV0s1k/HYY517sb0uH0fy1GzyDPcw9JMYERzsENku/WCb88pGhcbzE7o8StIRncG3cukuLSmuFP
hloqzpEFX3lM5jHzByIqzZ36i7OiWv5S4qZXzhCjVTGXcapQP1dp8aMe4POVW1e/3bXb3PwFIPwJ
URISagBd0q8vlFvzqiNyRa0fdYhnvjmov7mgsF6caeblRAUW3xiuwKE/pQ3PO1IteT0CnFRRWVXO
lajFj8Ie5bhHbRhayoAQv6z4w4DWnaMxvxynNnxI+MsIuFg6T8UUiBVh6XeYIU0OywM6jmy7sozr
jxUB1HBmoBrbRHvenbw4mgG5Ze1FvfH8OT3NwPPQNNtIAW59hM4CalMb+ngwjHwU8cw+i71TlWUl
4iAL1G+SnHiixZu1mLRBKnB11mCb8fZLftkHcAVZJcFctjDSU6Zi6etpKxMsCXGTs5Yr/afDoAzK
6TrPs+DMWvRaYxYFpK3C/7Pg97wL1kW3szmtWBO7ybmSvZ4fnNQCRBbcob+8/WAvR++2uUFI9FkZ
wMvZ4X6dny6rXcFAaqMpx6bMKrCqC+uuS89lPr0cvh5VS4skFIO3qp+WFWVizEDwSKuGqVHYFGmY
zkyTg8F1j2sqJc30u67N9Yc60dQ5rtTLtZ2KFU2STclCS8nx+TOi3UzlDP2e2FKT3W3MV8DC1cXA
ADKmWV4DcLL1/Ha/eibULHS46IJeTJrewMSPUlYdZeY632lrVX1k5fV3b7fyYr0jHsJn8YGdpSOy
PFWojF6xAo3Z4MGDod35dpFcJ71vX5Zk6kSz7XcPBpP3DNvvBR99C91EnLcVVbFjhzr0vD9bMHTN
UvPIDRUi2FVipf6xqrlJlSJb/aNWrUt6UCXo6UYsYEAtlZv+yJu6gaqnVkIzyMC2jng5GeuZ6vXP
ifhs+eBFY2nNJR+f/5fnGastscNTGl5KcI4O1LgLdShcnO1Cw1RA6I1XXMkZ28SkToOIHOPmQhQq
ZRqv5VOOp4CKnNnBhcu3xvzcvH4xCSjUwuogfmhb46h2Pe84NeerX1hEv0ij8D8NUtVf18A33Nhd
qvx+LRpNv84rjYHJOZFjoLEOsxkvK7enhgPiJ8ebmqM5eorA7VSZl56XQFe2h9ED96mGedlxb2dJ
LqFkzPFQjKoPR4yoipDX6M67pWvKH+3AYIoUNiTrfpl9Oe2npsYwpoMYnHBLW4QI9XTWscGc/SdV
G818FIlbFHuCIqtp35k+f2cu6H5jUy+rS2DIMad+z9wa9AKTqI5bF95To3w/D0Z+p1tJs8dypARI
mObqu0e9NdInHJ4if64zkDH6JIGYrGacFVay2bLZ8q/M1Mb7Q8FPGVGRgDt9KdxivsFgaZbx29Po
9L2wqnOOJ88UEkeAJPNkz5mrcs5qhdOxdlNh5NFEFtr2XeueqzVvuwWv+JfxuYWKUa70OO6jlkG+
e3LSL2aomsFAacS0czd7pPAASmLMSysiU88V5YBBZKFqDGIq9KKTu0Jadwmu1VyEE0yNhBysd+6c
Ojduk3YNZfEguyMJel+V2TuSqbUQki7GTNNU2BF7WvJ+Leu131lMvCzO6lVGK75uB3MiHdNLknXY
TzL/uppK08IaU6VITLkbtx1+mTkA0eOEtVWL9dZnHbfpIcToYnrIbQVgw1ELEg+9KaKsM1UoFoNK
A/qJ+21JzEH1EvuYJF5316+mr95RPyyizm/d4VBIPSG23M9Y+9MxsS5ZDzzS5KifQlX3mjWq8nLS
off63v3UDc51WWWRWWq6ux8BN4YdtsF9d9DKzj1k2TLvoWsPbWiMxvrJSvOLzu6s9ZGXbkSUcxzM
AvD3EQfNwko/FOw8w4YKqQ8bESFMgGQi0ZE/MsqluIePjQ+p5FsssdG7mnsMVl+71OsVIBArqnvq
c9174MjywTSz+skWI6ZaARY5XohjD7LIlPilQzKmt2PQ9dZhqHwMP7H4Df4eOgNlRadpzudENfPy
s0qHyQ62I5G0BNXdwZvHOz1P+nvDUdUFlqP5O7wEnUuCqffuEGBmas3WFZ2v32CpPkQd0OUh90eC
MTTILkOM16otj0TbPWXJ8lUrsIMLJcXTzwMj6n2mOZiPjiMulG0OzlSBiH2Rem8cp8AHAquSj04z
mXeDjlpXreYPo8Ahssh9fwr9VcNIroXdtKd6RJk1xUr8eqnd4qquHed9FxiUONYxJcVFFVZJwKwz
/E0AQ0s5UuNQfFD+aJQ3VdJ99zL3IS+ETyCVOYFyY/VnhTawaQXv1/jYTSVJG0lqmvsOCPvexJk6
LPDW2YHWYYScr98HclCBdYHWhcrXsCut8b1XdTKuSoDGJICJv+Mu1R6ICsEVjoEod6xaAi3PSA8W
GmkQgrzvS6i4Er0PzoZJhIWy98FIiw+ZCbvrkktLdVEOupXt6iYXBzPoyMtY5VJ9ErNcNxtXp2LF
SFO2Ec2usEZtx7t61fRDNU/6bjTs9Tod3fmSa7bL5M6/qM0psi2GB/wE8euB3dyP1j7T149D4Xws
uKWG9CpWIVpzsVBGjSf28XBi4QoJ1Op2rlaXe6Bhw4nRcjs/TEAojH9baWwVi2a+xW9aJeGaUdmh
7pJHqTOtcV7NfbiW8xCr/8PcmSTJrWRZdiu1AYQAin5qgPXmfUM6JxB3J4m+UfSKea4sN1YHP2JA
OilkxaxEUjJF4md8czMoVJ++d++50GzvxtnQbkSb3AIdbQI8DKSq2MlTheL1CDPzoZH9mrcm068J
ONljVRcXaESPTC3jkMxilqn92szLK1K7IgMblI9fqHa++haH26yNb+0sgSwCsWM9W9ZxXkTOHKa8
h1N2o6m6OuvS0j5l0XJjz+4U5HH6Yixf2yp98mL/K2yweSUPnZQeX7FJEf88jFu378AtGBLZm1xN
Z9YLLJYxKGxxY2hdGvR2s8uq5cl0e5hO+nyOnfmqite2nlM/xZph7m2Vfx+UHTaeePHt5k1P0ifo
ePbGcWonKAeIQl08v+o+VMVN3qh36rv72VwePT3XIQPT/xCGBo+2aaqgrkqQyl18aVhj0MA3Y2vc
Q/30Ahhr8lKX5gbxbL8R4+wE8N/iMHGMG9igPKFlnIMkiy+Un3CUCvDOaeNAwq+Vdl0SF7QZyqnY
oMViYtzp9mmGzRYKD4QX1hOLQZOG5MSsrytyBhkMMpHrTUg7E+H1WpVrzBeyx3hy9pQ6CwUC0uuZ
9wStCbSvBvSSyTvkVVjplB74EEyphNNvXpJYR6o32wtbKRhMZYb9NafwaDZZqc1f+8LuP9u9UZ0g
fjUXq16awKryndEQsjbNmo/VZLzJO0MLRk3MD5bW9rRUqyddjWdcc+229ddLRpwOgbDlZm6WI9XE
1QINcuNL2nXEz4TF5FvbQpTn0eg+V0Dy4bdGTDKraqNZw7a3aBbRWfED257NMG5TwrBGr7su3OLJ
RbhUBpah82BK91EuixZCbnnKemOn2fFdQf21oUsBaNie7vLMe48d4IbssfEF0lG/bbTkvRNxGo6C
HbGqGN24TPRgmpLt6Ys8vsqa5h0S64n5AUPE3gQzVVTfPW2A4VbDb+R6mACHj/Stp+rkax8t1Rml
CsQhyy8eLJv0XShkPBSR+FQ32rLVG/IG+sEAvhbnuyXX91TN+2YiqIA18U2UNJmFwc1/6FR6lZaV
d2wbdU+G38GYxgfmQPBomvuqm7PP8yzvwBHYgZa4KhCN924owvGI3sE6MbaC5pLKtnTaYbyhAI4K
ZCqQya8XdmcGc+O9btcJsvl57zgqsOr5ypQyYb1bT3XO5QIH0caT8W2WJyep2ZcFkpTAsxAOw3gt
rPwa+dFjhAx+A5LRO+TT+L1eeqYZjbrAh2TfqKrLKMgdnOKkRnyjf3c6H6m8bwrznJoVWCQxnXOQ
+RjChQhEMV3AFu8l6ocNVYZ7hAVwZ1as/h2p7eQFrw+87F/ceOxCd7b2GhuO3GhVkl+Doi7Xec1G
+FX15PflOzcbfPot2bWbHKJm2NKFYy0ujGpiV13LTp361l+25uC/sIHbpLEsXyKGIISExBzippNR
p2jxxSDH88qCGbgRhY2NfBnuppJFSeuC/I68UJskjWA/jhFY/aUnKrdWEaEo2W4kqwtv2j6BVmRa
DP5QI9znSOiDxoaH2zbl6wRkCMNphRZA6zd0A/ydB96FmAbQRxYMK3Jbbirq6GCaokenkhenQAgU
CUQfpd+QvGCcx9ifb/IoHw52bAHTN6FZakr7NEKtvypK5aIxiK7ruoy2Bg0GAgSOevEYufEhmhQk
8WZrSeOc6smVmyD391pO46oagikCNShzWYd9ZG5HBAvpmLw7bnqM198W9dYjmSDVRi2We5zslsSS
kmgKgOnDrhWFgdCp8UBxOfsmSffaVADgb8WtRzKKrT9I24p2s+z2jqk9R9zaCGtFA2XdUmnsdCI4
NlbehHQ0vopiPHVwEBZd27c69AUMyOBQbY0wUrUbXe+WrvKTXkZfGZbu7N7e0jnaAtfe1rX7MNnl
zdLZBSTu/AWQZijN6an2UBUNnLBdbWyt0bJ2vWjznekVt/RPi90MznArSnMKJJk99MAAhhkDjwMZ
a1hXWXedZejoegdKYsL+bkbTwZ9ZBWllEnY4gqae2gcp0bZqWrPz6Kcx11wLHq1+1nuPjIVZv8C9
vhexe82grQ4IkD0bdZ9tCz3vT44CJwdFF+BVEZ81+Gt7Qgr4gXC5wxV0/C+YISEc56pdjwJmVr66
VSo7L15FAsw8XpPf8e4qWwvcKcsuNWSfgGr6k1fKW5JdqpsBseLBxn1LVCpHd7lsWkEwgaki7Snl
VvIYe/6bMwCzTd3jqMt7z9HgNWhBD+clmB3re+p6I9dQk6ub637R0YZBmiX8YcKXvxnM5Sr1INsL
DgFK7PGFXvfr0HtE/7UuE8XKe3QmQ0CuQ5NDXMp+Bltw8krzkfQJHJMaTFJL3iETvXPjub4GOwWj
sF6+WJN2avtGBIkzEJtmuvczgSwbt4uibRk3t1qeFkEXoUyCxnakSNsrQOM7f25BKCdAAGma36TR
6AZd7cgd45Y7cJdviF4cBsTJDRRZ6i2Q8DMKMfndMoq7smOUOdNH2iCGeO50UQZSNV9rc7rDM2Md
G0+ZT7Cwy43AvwXdN1bBYHTzaZyWmx7bdagJwi/tOEPQIxV4Xi+Rr1k5XETRXBGk4Z7kokXkNDFx
5rxKQXyycVyx7pbznI4vfVU4QLoV+xzlyMIWenF9YMRhaTjVIUrqd63PIff3fh+4SXoj++im6tIT
fOlh02Cd2Td1z6mjXA3JCHoNo20QAnkJCLccySMosnabmU4UZi2ZLUh8nuXSHVyPVGOC1Ad0Ae5W
lVp1KWyMY/Q9wjUIpy61b4stvVs97pIrhrbqVLtS7MqUxzwTbbQtyJa8Mke50/PomExiz2BIexkr
PtgpSAUoUZFW3hTtqwJWslftvE49x2P/XPtpF0wqPrpuu2c3C/UVBdzN5qXuuztMLNAWG3kxl2jr
2wqiqKpsDi+KnLxM7gfffayz2Qrspb2Vuv1ZVf6NP5iHodSNY+vxM2koxcJiwCgQd0/Woj0ZqdQR
ItZ3IMDvSd2+LwkU3eRL+qKPcm9WvHeLbV1GogCCuhOn1vZPyzJjqmuuZmhLnFlocQygtf3MHlW7
O2to99M8b+ljHIulB3IN3uras9H7BY5XqYto7XErR/+YltGdYVVxMLpzTsckOvpNuTPL6bksSi+M
C2M7G1xq59zjpmx87xuiBwR8ik2Cn37rFm5DxgAwvZrMDxyc95LIBo87KmE8ocymyUE12rYI/ezJ
f+LC2D8gSUyKQOpaXhL31STsKlkWNcWGrPTlGpCnyu/J0OKYhq5edAfEYcmV7LT8bo5r+b2rRzY/
VB2UjNJMzWtRwEwNjLS3tFM00/OBymaLr3Ry7GdtLOeDppOZ05tO3O+N2Z2fmyhrbhpg8lGgGyna
oNQexC0kzojD2hgj51ibBdxVHD1eyCvlyVDv8GY2g/EIFX4wLoPdu49Og2tS0FUmukzdLCJ69D11
Ryaz/kaQhhVK75X9rgky9Wa2y83kIl4i+CIj2UUVnPUJgrAd8IL+ZeYHYoV1ZAJEtcONNxnvbFEO
O5d+ltZxWciSK3JHHmfL2CwVf/c8F/cRl+diGW5F7N/RCK4C1U5DUEKbnJOC1oeqM8I5tDwC+9pF
bzYC5pska7Z15ubIQPUgWjJkBtJ6ky3BKaWIpiN4cAzPRI5YKyvWDnSNtRvYLadMO8UncpDibeXM
9U1dtedxGD/laQf5WOrDY+uKFyC6z66b0oQrCHGCWuy+ZTP52lMNTIoB2XJO/Z5K300+JehO6D62
+ngg98nZFJ39XKxpZDDgP4uSF5a1QTADGT6BpYHydwukrVR9Er1GXfUejQODi2csE5M8XGLPyUM6
AH0/aqa8JwHnpl/qFHGGiM6M19/qPKv36IPnh6TRyvGCPLJ65V4Wv2HF8G6LJkd8nHrFfdwIOrvp
HKSq11CwTRP6PyNUsXdKAKjdzmNXB9C3CFAa0AUbq5hlyJLsolex/cAL/tq1821KNX9T+S3qdQ/9
CXKfWXviIkzHNWKw86D6djlyLLabloP1sSm54xXLkt26ZJKf3AXMu14hCDTc2xgVocVzONdWhejN
9ZdnzSlZCBRt3bZDgPNU1NzohyQn4jbpyyd/oYHgpKX9YMQxX8Ex0O5bxDGQVOCHs+1Mt82CFsrD
Gvluj/b4PBS2SZaj9SzxaZ+TtCxuoN5Sh9tzdlV40UgpwRR9QwrxJpP4XX0lzl47DmhpbHvjYUPS
E4Mhfje/Z253xWNhgja1r4yZi7C1mzvSkabXJqH7xBuzgwwCkSIn2oHxCJQb2ZTknvbD0auLEv9A
hKCxsccnAjSiLGh957MwerGVFNEBpZSxs/zSQEoghm3uI7Ujz5h8KdoXllTiQGyahxROOWMwMGPX
1fLgkIMHJ8LMT4vejcTJMhdObX/cuDaFTOt1n1G7f8/Maqc8VPoFtWJQDEJs08Q0w6JWXbZXo3Tq
hxi+mxaWwmmv+mahY2Wao/5k4cnbCNGs7kM/e6FJomioOPocrDntZ4GkZ48bm/6ZpoYg6YdbZVJJ
F7ZDOBjZT2GPV6nYyHYed6PedAfV2C5UuYlAnEYU2rFGcnbdlk5zSmMLrnsNoRysk4ne3IvjB1fP
7SsE7hdw3GXomHbxUgCReKm6zJ43RjcpRm6u/iqSvN1BuzC/rcQLhgRwpSHsp+2r75MLc8m6yNoy
Ry+AtLed8d6snWbuSzIL62igUOHdia1gFknGgiTekOwYakHKxVk1jrkjpm6kgeS5fU3U44zs/67W
06qC8GWxIA+qbelUaHSteb8nm/yHPvNfF31UDpeTJfGpuL24iU4GWkgS8KIetNWi09s9Gb2RQubv
p5G3tx8gLTjlUrVfMv6d02cT1Ix5beTQ+t98UaXzBUmckx4nYnDirc5Y4bkjyXSdSjjsdkPH67Uh
CKzRAw4JZpGKqr+n1kaDJ2Vk2kfOCqfmCuTE6YNeWs4bWY3OreTCHx/cf8YJrcy77Eh5SqSIX1bd
YQCo7N0VI0XeyfJHxKQRfO3pUPdl/wl3B4uqyh3+g3mcQW9v1Iy+gEaIq2WnRMyqDRI1mGYSdGK2
5tMEULm8NoE332Ify9qdOejmIRnR/AatnZDvAQclo5/dlkoHiF/qQVnqXv2tJ7vRulGjA2Qms0vL
ZlRm63EogT/Ou3ZGmXqgLV+OwZw4urZleFn65JHqZN24Y+PnJ7BLaPwyuqphq4mQ6/beWLQ7ZSEU
5kB8I0Zhb4pp70/N/Uwu2uc6o/3sG+8a+jrcqlhVkGK3nUNfuGG78Q15wIUD2Yh2KyFBiXHmab8k
VLXJOHzzen3Z5u60vHQk9OLGQjLZYVzIF3p33LjoN4Dl5ebTQ+cOVUbDZb3EJzurblyuml9W4XuM
YlhjbAS4YsctnrCUERx4ELdfU987jNr0xYh757pGNYg1Yd6hapU3/FesB1rm+SPRMPazbjQZwZvz
m9eDp86ShVQhqu0tV6hk9cgI90TewbLJctfjEdOm3HatWdGvy0ffL/aW3tfO3VQUnoskeGQ3mFtH
7TsgWShyGzXzijiyNC+Dq1dvsTXFRL9l6WhhjplKk17DOm7dGZPIEAJ2KRd6y85bDw9Dz72gdkli
DLg3DgPdncLf17WnrAvpo6oGBgPMI0jaBl6WOUncLRhwcLTUlajKHQvG63bmOM46GdqdZt9Ew+g6
yMtTzd1aGhKDqFrs/MogZNI5T41u1kceb7ocDFCXRBagTjQvrrsKJIGJMYVFzRFPuxrlbn5HxTzH
jz1RcIjLZ4hDO2fU+N+KXQh5ql77fWg2HQrypYourYXrdzcTRZPsEttCJFxHXoyiss1r81IaWMQe
cnNqjTPRhF1x0NNimQ5eSY6eJHxx3SZGLxvKL6PjyPQW8XxWXuWSsU6oT0OHsNhs4g5jCRQXjaCg
RkAuqGE8cgdMirMBdoNuZitv8HhwwxJurk42XGtE2nl3wxpeQHKNZo8RC6HC9DxAe9+a7by6ELSk
O5Qa18CioL1xm+tNe0BHhqR1mZ5l3yEMjZrOD1tCN7cxdef1ElfpkVncd9K/PnGkcsmiAD/L1lQ3
bN79ObWcczWScVwmvrNHrkC2Uz/RyzHtfl+KekHrntRBp7XEQUqf2qiypmPSkRDRrsN3NTPXQtY+
mF8HD0glM/Poc1SJzljbasnnkrTYaddNKHe45ZMSeaAFTW05tr26VC0MmcpJWQt2Z8pz4Zo0gohe
8a/LWc0HkXodly6fIKDFrnCw1bkiSg/+XQlqv+oe17EKwmgO6bnNsYZUGDbepYa1dmjtSxzl+dtM
qOSdBrfqbuxSfH2Tl5POoC3xcdH1h0FUaH7AqO6QZzg0cgoiAsWqd1bS73ZaPIhTyhYhT6Q/aXsx
FN+KWMvWuFL5IFrBrYaGnMU3UQuJJ3X7xeehPSSMT77kKeYenQTgsCeMKChcuzA2OjbGZQu8j2pW
0d5aWp0Y2M5MT5URzbcuN9Vbl3UXYF/5ZFWLgIXnDOKtoIvA4MxdpeqxpZ5yBq3PSW7Wd7nhfjYn
GjuTUXrbkvDguwhX2wxHVd2WbaSzM+CyInGvufLa1qVZj58v94cpopXHc9JVkTOd7JAqt8Cd956T
+2+QFEniGqf6YkxVB6NUHzYuHUpu3zbBQMm628nk2dAj8+w2w1ubi2KLrPDoptF8UbBxQ06M/trv
XfOEvKhhwtQ2r8RipFFoSKG2eVutPdLMHOsd00RzW9gySld+ivVGVgdBWJpfSWPb5SUrLJ8c9Upg
UzYR/qoJrv1ZegsAwfucWKr/jCWQY8LU78jSNK/IB3NuBgK4FgqMajnpTI79UDEyu54oRQiRrcav
li27O+Ci3a3WDid4G/SNyM10DzQU6FrZrUmjiIgBTF95vZgviVy8Ta886Cu1qq47K9YPLXhGOpco
HRdy9zKsmxlUVwehTszGsyRfksjxdlpS69GmZ67NCLZp2Fc9TAZlM9MnTkSP5kycl4SeIehFQZuk
XP1qsH3p7k+xwavikawGTOTB1CuuA6g39wwkgV5WSST2SQHCfYPRRA/iqVp2i6XLq1gb2zdXZeY1
XMpvJLr6a3jvQhLPQLBJHZEjbJaafqzKej5Kh0LUzn37bKT0sqJFt/cWBhLydJbIusOoO700XSNg
045SXQlft++reKLyaJtiuyyVd00DB1tiTfSPvRy4v6W7TifitdHnezQh2qNyqv6uZSpG+ZpiekmJ
PaUMzHaySM1PYAzWm1tkm8fYZiWigq/d+yhFAYDJuDj67egfSB+I8Oy4dOjIRsw8vT7xyh7zKlle
UNPR1Y7pPeqZ095pVtSFGN6J04i7LH8YzMn4PJGaQ0hKOnI2i4Q+jiNuxOw/50De0c8QPbwfbDKe
9BptAXK8BGst+AasyeKQpxjdoiQfbpdmKCgzCLNlXul/M6eo+1rm1TcInYSQYaF8HTOgXFAlJLy9
AQWq2w18DjM9ht1zoGNcDbxJJBQ2COuV2+28wiCc2rB3ltQOc1SNR5CYC91S+yTEJAPTTYl/qNVL
J7Jsi5DkqSzzd7tHZlKTnGSoxiJtQb9gwpUW5QJ6wQg3Bf0rJyc1TJT9TivX+kbTirBSFWmb9Oku
ObdxEsLm5J5WeHWe9eJ+pHIecZU5Yd1xndAGxpEmsttTPessVltxZY5LTSXY32S688cxPqPz6HkQ
7In+5HMAl/SwinF5WPSpxugDVn1kEQfF1CGl0v0tQRePkIPeCPXzdraHF5SBINaG1HjqjfxAqz07
lb760nQG2Ad+m28a0SNBak6phddWPS1eM+HzSickg2W3qHKTzl5y0pbS/xSVhIxtdFel/DcM8tyt
seyy0Iu4GAwTJ9lG2pV2LoiVCmtcpY9z1/QnMUzqHHM8b9pkwMxDN40m/NzddNKjoeQWxMA45epe
c6uAEN3h2isaeui0nRVMzz09RS4hXLuCyjNR/vmjHmBCbR5TXUOuxKYKvLW0ccggMLIWkUHAKd2w
ofdyFRsOvWCd9KAqxUxkdK5/7quWU9CO7Xs9ctVlUYN8siMusSWdys+aox2V0k61GnQRjlldX+hi
B3rffkkHu7wdBts/O1mZnrBSGwfZat1T5FnGuZW6d6ljKb/SPNbPZDLFZ8Ooxk1kptjJANndoPDS
oi37GVMHxmQMfWKSQfusPDQKEaFP8u26Gaa8oGa+VXixdkJods/cwu5vSfPTrr2UsUXMxf+x0Rrv
NkJxui0MemGC6BBsYqqo73XRvHpmV106AvPqXafG+uA2tbNNLbJE+1n1bz5QQUyPLf3pxmF7LsXZ
mbl6XSna3PcxZJWM6UYMDXek1XvSRlqNa8nIBKget5E08hDs5rynZ2Kc3Kkg/zbiG1QtAqxsorO5
y4uuOznz7DebVikPRwvJJwy56y+KnWY+8Fb7D22dE/GTNeUcJri78c4NWn1Qs8EekBb9ViFXI3FW
9Vu0Cbxtqd22WB8pMel9eD5uIXy63YbOnX6eW806xfRUSFgcpPu0cue+J57yD31LTQZUx9KfGtvp
7ibL0p7ImxVXmPLa09IvnzLplVczV6w7M7PbUxk59b1WKrgCTQwq3ME+29JGFxh/JoZjoVmN3Oz1
WV3R2i+2NhdDfTPSxq+PhVOxyztjbNC/jtvRCrU+bgPH6fUhqO2meldmlQxbXyzRUyL7/Du0IZ+Z
isZZ4JFrjIFaZ9l0/kguTZXCQdo0dZo9ikbZoBFaGpFhWkvQWY7Rnfuuy/dsaNRsBeAHpqW4VJH8
uuQ/kp5BP2FByEmKJv1sEt+1hNvCYzmx+zkKZVwQaaZ3I2noZQhojNZ4JqoN6aXKnPjkVRXJvP2A
f5q8JbXRmzLtN3NSM/IAk2/Xm2RsDBUY1hB/wyw3Mhd1kWkBAToJTO5vZjfJU+8v7A+2OTPFMJdL
4zMDjIuxuqonLfokluUtmSuPiTyz7xxPG1jg9JLn7nxtznq+cxttahgNrrdkq/5qedORwMVoIwno
rN3hJWWR002cU0FcXzIiTLK9rZytnItN02DeQ3VV3dgopuItIjR2PaptUm41CWEgpbM0mCT9kRRB
6HVc4rV3VFnznRzNRYLkWZvRcd9p46W7Vlb7zrYn8pGr7qrIxhYbbK4zvsKigCSbdCkDdQsmfZ+Y
ubY8Ci4NgTl7774bI3JATLkvpdF/yjTi6eCGx11YwNI60I6SvEAIIbjsEoAo5/iW3xsdEXq8cz5n
M9rTqR53C0acXZ4omscLD0lL+iZcmGJoZ19fysex5u4ZOuXkGfzD6mqxDBz0fkPwuVSxtpzYV5nR
ukyPqaBoejEftRgGYWrWLG87p1ipu7iiRuef6duOTZoBcil1OmZIVLiQxIfRMc02tPVp3MYIS3a0
/zS81JN1PzFm3OEzYD7kWoiwZvsLuVS2xuG/rj54WwduWP3npUqng2E2BYWDR0R11WnNZ3PAA8g6
t9zPra2hFXRbVV71kZ2dJ51csQ1FX8TMi/tyPOhjqI3dXWLS0uwKaHabAajAMaUB+xcltlgJTz9L
LlHpOKDyXJy/ZKd8kH/XePuJaKz/I6dfvFbNwVQ6DrmObHI0YygR2LPWW2fvRkc1ef0rw3qXQXDf
kdfW+9yCD1MUkSMp5wqBK7vhfOszkaQay0h72iy9OYiwKfpE+1b2mKTDfKjL6d/64f/K2PdYl/zP
RyTQTyih/zfEEFCelc7TffxX/X9IF4KjhREE655herYuTIT8P+h7V5rRT7ih//2f4rX6+n+O3fp/
uh/tgL/9F/3bHyiMfxm0zxHnYgXEBGjyEf/2Bxr+vzBj6JjkcGoh0lmJ4P/BEDn6vyADIe/3wQKC
/PoBQ2T7//Jwd8El1kGAWTi8/ht/4EcHA9kBBvuEwIeD3N/4yAW1Wjg6KSLHUNSzzwk7kDLUOyeZ
tdQmljPvfvi9kPSpuK5+NG397uOIfOKXRuVvAO/jjfrBtNU7Eq+Tnyx0yQzUVQTabUYS4Tctcopt
R/X+l1d0NZn88IbiXeCHB2VrglliO7E+fF5OEjQEh+IfGIAeThP50UCEh1u9QNKOHr3gygX34+gn
Rbzj0DUOf/6+H00w6+f7NrYxBMGeyxbx8/fNyyE1vKbUQxLfnKPUJVwTlL5/k///+i1x9CBWwU+6
utM+fkobN3gQDB5iM1VhJjpwY+QAI1UEdfHnL/SbHxR6n8eSoRmABHv95z88wLYB1oZ9cwlzoqy5
rqMyK23pb5CkFQcubqs537e3/aQtISqV+i/f1Pjd5wteGpa9j5PL+6Byt7x6qSTNhVAuEtQPjnPj
3uFPgkw18LJRupftXrYDKBtdNtkVoqYlWp/xIDeVJpOH2ZkIP8uhwT9hhk+yIB5J8A5LIrRvF2Gp
rylRg+9rMfO3tfgL35vfTQgTtxcmCZqk9gczAGraZECxxOIvG3/rYHEL5EBGvZ952m2J+3sz07aM
AJGESYK6xRkz+8jixtxSa8UN7016EB5hzVoUacc/P9ePRoX1byOlCrw6dlWMLh/+NmagPfkA0RIS
7Q5FQLrNPh66HkjTGKSd24YydSNmFmI+/fmDf7Mj8ME2nSs2QiwSH0CXNVKjSLnmWo+5jL57tRzl
iE6sGuev+tg9/PnT1hP5p/2A7/aPzY5IN2KqzA9fE5nt5Gs5Y/olnewd1Av/lnIejb1A8f3nj/rl
1V8/CrD1an8G8PbxpTQip5MGcKOwxi5URd5yM4yy/Mv3cX/zfeBzkp2G7gLW3QcGJa4Ky2mTyIIh
0NNSNHq5zaz2qw9/OXCbdgmWBejGn7/YL0+MLyYsoHlsBLrrrn73H7cADQ4q1W1m41yOpluyx+XV
CMobxlAbh15ldI9//rxfiL18OVvYbG8+ZHYBs+/nDywR1VuUo3ZIUIRCZQysqi1R0iJiTsNe5S/d
CKB9cGT/UPJSgUfvzC2c2/wvm/nv/xA8mnhWsVXzaH/+Q5igl/iaNEDTi7bQD+to9tE3305FhLfR
aMqTNmj9LuZqTdN8lsc2p/U+jByqf/5Jfn3sBtbn9WwTHoi5j2+r03CLkmWO3JxWx8ZJ9WhfW/3W
swpr4+O33uS9iP+29f6yRRCm4eAvArZrEknmfnjuwOukyl3fCoU2IIDy0KMwId/oFcoJVKIJ0yer
2sdkg67Niq1ezmzKdLB2ZrIQTRRl1WGcEPQmrsl0U7Zn34EKBa6z/8uC+c2vA5LV8Xi/eUwU5z8/
pkFaFeM9a5UOF/eOUyx3pJ2X95DKXmpAYFDoSKn/y2f+ci45xj9WyX9+HFx4H15EC89nhAeMiVYu
5ZnLvrZhl00RbzbRo57M77XGQvE9Ge1i0s3/stcYv3k2/j8gadaEuQLRf/7KjkAYUKEJIeK7c/mZ
PbpWJb1JICUWBj5z2OH+M7bQF2kkr2ipPrPqvdIB0Ti4PLf23Ind0JQO8ysO8rxuhi0hFf0Go3AZ
/nnx/vancvHq8gIBhvhIUlYKAiJdSh3lsICnNGnt9VIzWzHGsQnzOj1KjA5lB53Bs/P/0uuO8Rv2
K8uC84bUrI+GXVLOIJJ1PKa+76CS0XcMqATbU9MheyE9Od/FHISPs938Ldzz15Pn50/+8PasDETR
c3GmF9rmeEApz4ZqzFBdqNc//76/W/4ccs4a4OCC4/6wS8kafpRcBj2c9brfSqbc6KFc0poMI9nb
QqSnSCzWX1bg7x7qjx/64ev9A/OoXD409cxyb1iNe6ii6h210q3TuBYZzUqGczy6TFua/7aE4KHa
JhZ6ygcbb/SHd28YXAYNEe973aDakWwtF5KJKsYT1rir9PRvwITfPUpwz6uEBx4sN4ifXzbVTc4q
CdBDq6zcgBznfE8o9Rv0CP8v15ffnDh8tfV2SDSMoJD4cH+B8LnULcc/NK2yD9M8HsOqGiVXF6vc
+wqFNuIkdz97dBxnzU7AUA8uAVOJ+Mtv/Iv9eX1zCAoT0OPxvHN7+/lL25aOTyIReohqChzl2NgQ
nFwPUB4hp27deDfaMDZBXw7WdhUrohWTFWq6Lrkx81rfWaKfT+DU9OOfV/svWIf1D3MIIiLjCjGb
MD88faQzVpr5phGOdky3NxHobZs7gbcZbeqyQAIsGZqL1A5dGxueanGn+C1bYGWg8PjzH/O7V89Z
GefswizGf/7WH25HohicxFhGI5xcY9xRbMd4A5r0AJXAvUtKLGpRxbjhzx/6u1ePvRjXC50oRkIf
yiNnGBMXvpwBYA81lURzcnBKdaX1JKnYepFuKxvH19AO2tago/y3smB98D+X1IYP4Aj/MT5swMkf
fn8P5/mA7kUPaQ04R3JYmouha87Omjw0vkjKtnaBJ43xDOZKd2pPvRnN1/y/YcUt/SnEBIZmqCkc
UJ2IbypubX/Zm373vro2nBheJS43H3+gkiDeec1vCrOqMgLQBunO6rN519m9/xeCwe9+DI94EMaw
XPthPv38lkAicroCXiaLK7e/jT6DYdxjfSDHGuQoCN6/LLhfz33BvkBh5vJSAvH/UOpM7P4qhxER
zkkSBQW97wCLDIDodjUUSgMRDOqHzoif/7zm1jX180Pnc9fKgF+UhO2PlxsLQ5BckPeGthLp/6Xu
zHbkNrY1/S59z92cggPQpy+YzMzKGjRLlnRDyJbMeZ759P1F+TRaySKSKN81YBsb27AiIxixYsVa
//ABfg6qKo7h7OytlzubUfCaMlGPor4qVjFHrzGYMgMoMD1x/51TWfYBi2HUHzOzu4A/tLy6jOiP
ieCnQ3dkJ1d4+S3l6OT6JHbkVOtv2Q9JPpYqawv2xyVrhesNMy/8nBUkB2GdKDvn+GXw0FV8LimP
UMiBOb46xyMMb7eKWt3PS5JpyHFosC6yY5zlkDhFHh6XNjZ3XhJbH5LKo3xMUJBDTul6wxqB3iAA
yaAq2KKnkKzNb1P0T29vl5cnkNCAFRL0VofGJyXLqydjDybDaQsK2XQ5iqMmStgd9dxfksxZ/H8z
lK2DkZb5wPrGRGcmDvSaCUVVMvtaXg0wfdTO78vXFzO5mClBCQ2ZG/ImW37Q36J9Gw59ZGYzjWB1
WU5jlv4Z4cbmxxaUMKRCwn+ziBhOgKfUqTevTW0XK1i6Ac83CBaoibU1T1DdhXurp/zj9iJu5B26
Ch9c+irxfkLw5HpqOraRjSEG3Z+KHg3hgL5u5CiklBpy2PNIS3ahI/IuLQAXhSiGeFY16weaFOpe
k2X3p6xDKtqUbt6Vuv8suDo42DaGXN8no1PnA0LPk9+FoeVxPcZfHRIFn4ZxedBo6+4sytb5tLEk
RWSFmCDWsXbgKrMxqtDgguoJCumWN+lvl8jBmUXDCHEI4TDe/gxbEYiLHRgC7xUp33f9FZRQ66qO
oplfmUI9psgc0HZzEl+too9BqsQ7l8nWBF2dmTncJLgirPYz+maIXgYEdYhI8cVQJwhuWQC5pC/e
i1QZeFAAFbo9xa0LjByaYqipkk+vy3+xhSgX9St5kczhUSmVCuBNNJxLw2ze05wYPBoF6tmSaJDb
I28uLtKM3C4qqdpaJA8CSW+KCpxKUunuoUTK9AjuvkDYoYyOfMy9M7UVA5FYowYgPUmNdfV37KYE
KiGrCx41ORp5L2AgFdFJs9nbt6dmbHxJHgxkBChvUa2RJhq/RyYQg/ooClrGbatMT1VX0xVHLclo
QG8hfY1Cnladsrm4uJnmPs0Vxg2N7nxWnUohK8LMmTeO8x6YL4IAXIGQJjEgQPfoZECavBt1aPNq
Vlr+YMSf1SA07lQRaZ91ZYke4qpLIcWGuleozngOUCeQYsT0ClqKRco8j5c4iexLDgXwAeTagsAa
tJ7Q0PrT7VXYWHAALrrFYwVPTX39TBuGQk8XuFP0zfPUBwzcvqfKAZemDpedk6NtLvj/G2t9jaZx
rlZhpPMIaQ3lEQxVf1g0QAZxbtUXWvSN7y5td6oMxTwF0AxOQxtmpyRJswtVRDQFaqM/I5gB2qkZ
iod6BgMS1YO1syQbe54lsWgosigCec7rfRFksI6rirfSyD69d7LlU5M26ZeO5hnxfQFcdPsTbI6H
iR09RgNFouduzm83JEpTSjrKBM7tgcbm6tgh+OSKU9PnBpC78bV2gKql02qltULZg1mqckv8Nh6S
/jCxLEVDq1xDUGHOKoCs4LGHdp52zthz8F2lwJTa8MmkJMrza607p6C2jcIuFY+8ybsvSxQgVxIt
hvJhEqDu4LlG8bt0su13bqd+GNMJc5A0hfAcKO6bOKurr5WGgWCt/0r6VntqJhfMft7iYwODLsvZ
Jl2ElnFVTS4uGyVk2hIBGjdFoUiZENY48MScenBYE12aIKhQFJisYEBIWymW4lDXlQ3ze0IdvI7Q
+AHRghCQpuQo8ehLO76b3Li5d7MCIrY1GP3H2qZa4lExtbFvcQ3zVMB9eJtluhT2CHXrh8iMKfFm
YWiDPwoURs+aXRTihPRdDzXA1XoHlGII41jYaffNDbL0b20oe3oTPTLYtRm7fyiR4fyBn8f4QSR6
/8YurPkrzKUB8r2qN6dK9KXOnd7pf+S8erKTC82/J2BWSBDFStJ9H5O6/qjOQgNaovOftVpmvqkK
u/rmzrH2oevJ9bwRki71oEU94js3F4fOMqRuSxi1P0MhXXGo1wfqAew4x7Tl8XGuQkypdvb+Vkjg
bYTuF69y+2VrhhzC7uuWUiMdmbu0sLD1RCMA+JnmA/OGxU53emfMrZCHMiDHTeJSGOB6/4fydOSC
MZGCGy8FO9fDBWE+tlPa7uz/zaEMKh0WuShplXE9lIAt5ehDR9EN7tQ9zqrtOSr68uuy8HFuRxFt
K4yQZdsaRTfeZC+ctCK16PsK5fTWTW3fgBzyoOaRfoezw2MLzOttlyOtVkEIP7lzqB1hWLgHk8Lf
/UyCeAhj9ALrzFgu4wKzItCRirn9C7e+tSAplygDqiCunMBvcWdx2klX50n1gzAv/VmKqVL9tg5l
16GcirDZ45DYO8nhRkVOl7ARvHrBFSBKuPrYY2/qkw3E0i+MlHb3Quw5ogHUwCcYqr/yLIFpWBlJ
+lk4IRoyZj6Fn4fEmb7Mcx58HGs0d7wYNNE7bUJ5Z+fX6fL7r8IjEsSUuASywFhCrn5drnddXWmB
6sNoB/feDhOuPqUG09GLQL099NghfEVYKzUPuW6Ai1CmLHkTGUYNJdzR469FVDV/C6vIH8PYqrAe
aU31zQLXBN6O3X6LTMwK4QSBlQ5IVP6sldb+DFPH/NkbaOPvTGdjB+r0H4HogSGhf7B6DwmHEFTk
EzU2xbZPdjx/b6seQqQDewXdL/31+0kHyi9lPnXeUWJVU2OdtQDKBJ8WPepjZk/1wQ5xz7GCyHoH
+hGeTMGxvr2JN0401VMaujoxiytN/vvfNnGzOENd2B2vjToOqdciHLgANrl0vVnvDLVRtOURRZkD
NBQpOI2667Ggk5W46TJBIDGZH84h/HOHq8MewRIbih7gYd8itTAuvDRz5wHFMwB19Zx8t1vwgrcn
vlFmen7R8ahD6NRYZylJi/1XAEGIg+PWxBj4VUMeLfcw6maU4cbiAdYZBgnRGPuItHU7w7/EhVjs
LdVWWQmQECgxXy/GiAGu3kUUcI3Gsn/mWh9/XEzUpNtgTGGYCuN92jmUttO8+ew4af8RLU5aVh1y
DEZkjV7VFZMnYuihZavOO8F3a+c/O7oCtwHOsN6Ky+RmQYKygq+ATj1XavKElOJZV4D9Q+2fdy6w
rdc+iDiNo8aTDGbYKmy4eQNuc6amMrVB5dMv01FLWzBrA6Z/SCOTL0AdybNRBcDKxYekZPpUI8Od
202e51X0AqgjAWPUW0AfrD6JLqo8NGkh+KE84fGY6V48DvpO8W1j4xm8ULjVhG3jSbxKxy07G7Q2
w1dNZJb2vpx1ZFZD6ZU2dBP8DB33DnVoLgUiYhdcZbKdSW4Nj2Q7/VD6OhC6V8PTKYqyYW4NzKWp
ygVQBPxCLWGwBugAmkOGLhmCsNhW1Z+AgCvvbp+6rW0vK0s8zXA6cICUXW/7KEttFeFt3Y+DBSWI
OrMeAO/CFXO0/NQNznwnuwKUIycHWgQqSQJzQyxfeFomoxWhJAp3zojFB0gp1c7SyG22/v7cMlyr
VLdJpFYBOHaHxSxDQ/dnG2eVaNG1dw3pycXAzcVLjWxAhWrZqxBsDUoXBQAk258S8CooThAig9mK
2HSSQ9mkb4weTllsG/Fd1i/2w9ztNfXkn7ieJmkuMY/3mUaZ+/oTJKYbDWixyLqsgeydWyQnXZ0w
tcqb+hGrOUO2F3tPN6L8vMwK9K3EnT5h8PYjc2EDIvjZ7Cz8RrhBOhXUBn+RPazBAVleWH1ZV7pv
THHzUbGt/qwM1ee2aqyznqPtf3sTbtx5PIchqVq8iykZr8rfaUjBy8gKw481AWke9QW4hOSSlts7
e2Fe/lnrxQavS1nGBW4LXut6sQXnLQvdzPBpH0P+RUX6MEQ4Jo0wWpBFA6hejkiIJo1CtRo53UsV
WcVONN/aYsRxcJssMNCL1R0fhwJnbpXfsMDv5NxDOlMX+3OhohXcaIlyqJLyz9tLvDkkSCWJS+FA
reteiRaX6OJMBLkl6pCVxCvTwlPJc0On9AG1wFfoRoi6t0fdjC5EFgkUBQEMWPV6tdGijpGWCthI
qRFc6iytjunUWw91MC9nB2M6qPulc0TVHdGLoEuc0wKQzgshgPkW8k2wGU3rOBp2fVBsPtDtn7e1
zbntCXzc/IDQzetf1yEXaWJMavjmrIEGcZE/sSup3kOF/2gmk7t30uUfuN58gNZsBz8JLrU1Pomt
0JpLiggDX8G5aCl1ASvB2wGfyAr3qepXbCHolSJ28bZCI/ES5ASEanCKp2ISIwpFkhJSjJfby7B1
/Ggx2Bp9NuDn65RTVGNf8CgGjglocQl04GNQNvzONoqdBd/aheR3gEwlThI8+PWCh9iyxjFYPb9W
QvvRNjHWHMLFPnfmhBMiMiwPIapS/2JQkDz0aiQ2y1zf7wkQZWRbOkheZjEesXY6LxjRnnAy0IFR
lJ+AKH16/YKCe7MJ5TZY8HVRatIGyLBNYpJH2Gg41ib97hbFpbRFx/j2UBuYMzIW2nqYZdESoet9
vaSxEYVCa0aDupZqfLfCIb5DzeahT6CPu1VPYMsRpIx4cp4bO9MPqN1Oj0UxqydH9N2DmWQou9Hi
vVQktsdiQWW4wKYWBatoJ/RuJToklCDwXdAiXOfXvxTFtTBN287wHWW2aYuHP4pea+6jpqkPwZCm
9z3kOE8rI+0IOE7fGX2jxUGTAScFm+iPWvhq9AIBpz4sQ5Ncch5OmZTIQYdm+DChWHGmuqg+qXny
ycLM9F+cLlyHMCygbWvQNLyedoTQToxAEQNHgqKI6oQPeJmgplKh2XR7M2wdZBciq83bGCj52gXI
LI0Qs0J2ehsUzcFRsdvMIoQGHNQ5j7eHeu49rkMZ5UR2HpUgSVxZTUsSgPWJumJpIIypVX0POL1d
sMXV/oycon6aIKje11P9Fx01nQxGzOjyudM5W3RwhT2yQIhou1AjD3phwCEg7mp4t3m4EmBB22Tj
Q8h1cQ5REUFwKRhRb4LcfXsWW/HIBaAHlYegZD6XT357bM8NashhAv+Tvvt0ipoc+GxhYpZs182h
D9uBtKDR9o7sRgpiAhLimU+FUCLmrpcOU5s+LdqRpav7+CElcnl5AGZkshFNa2io+kZmfsE3OURi
pssehrLUdk7Dxk4hOAmbS5kfYJurqIGXuB6kNjsF5mYLIClHlM+xv8X4ez7eXuK1I4JKN8AEh0Mg
pBEm23zXs6Wy62IKpZu+Fg5gbzua9JWY/k4L2O9WWnZnGz7iQc1nXt6WohwmrDV2zsVWoYOnPcUU
+WMIPavNKkzQ39grmD5kjvQCEMc42EGJjJ0Yxzt2H5LeNnR+rIcUlCYp3+cxNqBF7gb3eYwS8c6S
yA+8OjsUDNlzjjCBDa0v3DKfIyVOeTNHJRqFBjqpcPVLxRv1DndR8gBkY3HvMMjYjiM11wvu5Sh0
OS6OJtytO19oIwsCY6ByIXOH8HvkXvntEMTILCsd1nk+etn9w4KzzcMyl8qTQEHjmJTaDjhra+sB
QpGtKKgBEBiuh0OqWogwzLmO6Zx6Dk6jlyRyeVJSA9hZ6M2haLPJbhs+Nus8u0XyGauDxvQbFe53
KSJCr0AXaqqVvS0mf/X6k0qK4P8dSi7yb4tYjNlMf4gDlZQuQh7IeR31dqx3Upnnev6LYWRF5hn0
gkDl9TC2E9g4aZOqzcXc/bAoBB1A/KReCyTwgsw6URJBg4saGsXZMWa0AjHJ/RL3oC1bTLXOTg9F
f2c3y1f4i9/EvrFpqlMJX4MHoqlp60lecNJdDOAvyMHIqCgZ6E190q28+SsOZhMllWJ5GqHhXCIs
UM7JiKbg7V+ytZGp50PGIMxwvNanfIbvhVcwxyqpRnpydfLEizqDBgxKpET0ci+d3zrH0FB4H8va
nGmsBqwMEYh6glxUqe9MA6cHUUzfQ2UU537GkgLlOWR0aoF8axwm9dPYIPQdT236JWrGaOdYbU4e
Zg6Aked2xCqiVzGM/6Vs2YBLHx/cwFrOLao8Pq4l5UlEdp/tfPeNu5M2EHFMEgjkS/p6K1ZJJ2DG
1zximwhZiRGd5LZC8k0py29UBxO/i4bX2rTJ8P0MwNaoCLKdVqFKQSajQoPW8FUjDO/zDHkpiKWo
WcX13i39fC+ttzU0JyI0p5VS6Gos21zCUdEaQIZUgY8qrCNawu10JH41GPggDGCV1KjdtHP9ciZf
zXpMkYHAK6dGUWufgnZ41NGmuhddVV2Kos4fHRMCpEN76JTWBdKs1Lu9wdSLuzESeJaFo3GYzaw8
1yJHrXAynBOK2PXbDCrlKYoLHayKvVdk20iMTdobsK9ll/TFm2xBxCXpzcUA8JjHvk6p2dejyDrX
FJgk5Z0yM3IGl6Zfup1otrVlycWhomJOBzJstYOgLblOY0YmwFK7Pff4mrwLLaX0ej0JeJ2o6r84
IjhkSkM8IZvBq/FSVCJi3ayJD600T4gnjAPKEHxnhUJuGRvW3e14tLWyv4+3OpJGpS4iAk4N/ajH
DWloDITho0fAON0Fq7/0Td9gRFRqc/Pm9sDyLbPeurKWxt84pQGuuj6akUhok6kAMMAHp387onDu
k5mM1lnm8TPt2vQpZzcd4toOT2OCjOjt4bc6xRCgKdsLV2Ki17hkpWnwsOHl4C9J76JqVcbfAtLw
+zJzp0uE8jd6HHp3l0+YAYxmp9/VsCl+xDOwM7toHt0eza94bO3DODbZmyFOi50vs/kLJcuWtxJF
f5bpeoUSLWHPzzWC5iYoQmsofhpTzUPJFnjQSAB8hXy0F8xJDiZt0k9OR+8BcrX62CI+642znTyN
dWUgzW6h70Si/XFnDbduVZt8jJaEwQ9d4xy1Vqk1m1FprihxgQ59Zh5xzPiJDtd8Gptq8QF/OH9k
WJWfDIUysGVb2VvkvZudW3VrM0H4dOn8qwTDdRwUaad1k5CqexrP9g6o4CFXUvPiLEF4b/WWde4H
89tCBnlC4Znu4e2FkGF2vZd/H36VWOWRaObQBUSHwoj5OaBKAbGF8plHbvn59lDPYMMXY9EFkbFB
xat43W8YEtUVUQkwK5ViMPqcH/tRhXBtivLSw175EDp6+6hXS0Gek8znUC0ifAC49aYiEB94zfzM
9eSjy3PyHqym8IU22V/JC4HrFop4Qwto/qFkFpD5xAoOuWm0nj6m3WPUL9o3tUDxXSvajCQSVSAh
0vI8oWN6rvWweAzojp4QS3BOdYEWqKAVfS96vT71GUKoumaNh9vL8dxeWy+HQ5Uaoj+4jxfAV9bC
LLQerCSXVf8+iiD7QtyzgQCHwQFRAONxqHr7Xs/n+ikZlurkRNX4sMSdhViZubwt7WRAWBYgo1Hb
tt9X/fKlHhGdC/uqOGO1UnDMk/nXkgKpFYO911jZ2jqQQDSZE3GTr+GA1KKwmsgdDScTfjpKUc0Z
vHV6puXR7FwtMl68WCp6x3CkgTlCkr6OJ8KMB6cf6KLNeYphEqgXhPX7/E1FJR8du77wZ/i6T7c/
0Ob8iBAaFUBbt9fEDKQKcs3s6dIIO+tPxiDyL+No/9CAi+08EbdGAnYhvymWtS/e8Fpu84BCdtVH
7bm7gFm/D9xBf5faxl5OsDkS1AQ6oYDNAG5dLyRklxqeLoF57LLqoueorsPkCo464ls7+3tzKCxE
6UxQqSW2XQ+14OFqAKTjm+F0BQG3zk52SwqEZm6981LY2B5wdOixwoaAGmatrpt8FlQ5A9ogDWrP
ly40wjNG0g2GATPc65SG6qzstro25ifoLVHm4fBD21ktpWu2oVNUru5bo+MeqxD3Ogo1k2eiULuz
lFvVQJo7dPDArPAMdlaRs0VkxA1mOimD2xTn2QJUGYMdQZhetZ6U2GiOGMaBHVGa8XsSFUhpOVKr
wIlSH6oKHhdZSRHYDYEzIhXic2uL01IrzqONIPKHUk90oNFG+avSO6oTWVCc6RuF57itvt8+U1uZ
AXgYWnO0P033RW1GQ634H6QFrKPyDo+nwasUDAKarAnv0cYnO+6TAk1LjI3qdJ7PFgpoj2aWl4eg
SnIkkJPOb/LReGqHAsl21yq/3P6Jcl+uYo3FQ4hjCKiLl+cqu6OSpUmiLbDyGQi1aU/NfRKpweuP
/G+jvDiIzhAno1pyOvoyUu6jCM1PE32BuzRCTuv2hDYyDPYNDWepZMGONa4PYjZSbet4zwN5EPC/
7XQ4tzVyvi1stGNs6cF78tnkg1sY1QU8br5zODfOCdUU+s6AHyTOYLV31X5mX8+IIExNEzNd5DcX
s0NMvWnPtye6ORJpOZpR9NvQlLqeqNYZYEgkiicqw/JjadjjuekjCueGMf6zpq/SEntb/So+ds2v
X93Tj+r/Bx0w1uN//u//hdhZ+Kt8Ift1bGLm8uNK74v/4B95L9P4DyUByYym72YBu2WP/SPvZVj/
oTCDAgXyL6DRnzW8/lveS3P+IzF2EHYpxdMykT2hFrW46L/+h6b/h46hJJYD7aSBp71G3Wt1YBmS
kAhXG/QxZakXENFYKFn+LFPYOYp+QgvWogmudDuba/WaRqWBmGDRjJHCE9ydq3AftWmpdyPyk06a
1V9x75nu7KIc7qO8j7DawATS/2353/0TcX5XEVvtZjkgHTVh0j14Biqu7s9psevcXlJBObWtPHey
q0sXj909IOu9Rv2LFZRDcXdCwWIBQSldH5x57pKsUHCkwda2+N5KodlQqfbUQ9ZtAjkjatJ0CHnr
oC6+1vHRiAIRcH7hGalbvStoEQDxRBnjo07vCb5rWf4Kunzg7dHrxmnSkErKtLb42tLyPyHkmO1c
RhsrzN7lIQI+k92zLligiT6WLmq2XmIKDJh1GyO2su3aH4iyv5Ke/Tx3UGjIs9mgmIFqXC9xWKSg
t5NReC3262+reuw/VTbaNrGNZMlOwF9fss+DEVTxL0HiGuT06lE3xigs0vqwvKhNjHsNtdhPlgid
Y4MY7hO9j/Id5hP1fQR14oARQYBqsap1BypgtTdgZYmm2hD0HnnB8JDge3Ayq6DbIR5v7DmLzJrf
CNdT51V4vSAzHxryUM5TDQe0Y4C2NmYwWErePkRbo1CxpmhLi5iUd3WZq2jcovWZYg1YS3V0ezE/
pbaV7BVrV6UoueDsIKIZTRTqpmsH9BhEJ/QrSdDUcVewlj68JAgn/FXOSXMx8llxYJeZ7hHshv7x
9gy3ThVvItqcMILYW2sGt25WpERhZHpqE5UYUHWWfeeGam6f8AnR3mLwrC1eOOiCFpATYaLoNu1d
AZ2+9XprLH8Noi1fv+rsOgpANmtvE/6vvy15MYg61Oc8eBrB+7RKJ79qnfzT7ZlvRGSJdgBsIKgh
E1iuR4FmMxamm9D6gPFzN4Ik1z01bkzbyy2xnKCQBH/dHnFjN7FfAa4AIOfKWffWgjpT6xJ4mRfi
M3FgHfGWAxTzL1ZPNs3JkHUXPP4qjRl1igBL6CIwhXL8sVrAA9IvdE6vnwutXlB6przY1hqHSz7o
2pTXwiPJH95pJRIaTr3UOw/3jRBLBo3+EV12ybJenXIFscmsyrlZSCzMswZa4xDMCthLRbFfPyHI
BFQiuJspp6yDnl1olaV0ufBQyw58Z0oDer1LuRNbV8m0POmkl5IKL+HbpLXXm06dGjRq1I5RWgvS
sDra9JbToxEgad/oHyNIxYfMcN4NkbsTMDeWEjyICxGJpyCtoVUoc0SDanoVC88cE0S5RZuf+mWw
DnqDm/XtvSEvo9+eQM+T1GnmozQElAw17etJ2jnYBTilCD8n5Qm5l8F3DYTp1RAV90K/r9t+DxK/
cbJASjiqgF4ETmQdQIVbOh0SqaZnzAbFvDZvfXxvXgnLeJ4XVXOEkulj0lpbRQyapfWijwg1iWIw
7srAjE59lzdvAAHsoeK29gnvx+f+iwphanWIQzMfBwtNadQuLZSuKWxecrXHVIrg8ojDlnKgM599
ahYsTNUKWafbX3BrswjuPYO1ZKOu1QTBtSAP1+nEEGAueHeY2ZPlNt1TpmEHdnuorc0iJJ3eQiyK
ZH6VbBSjuvDMH/h0zfgWd4kPeCM0ftosf6OG9wgrK90Z8OVeoRLocrugZIwu9fqZ14M5iJ0BG/cR
/OaJt7r+EMe1ON6e1tYoqF4AvoKLwZvHuD4DU2q2fRAUphdrVe7bbYeLQhbYrysDsCNpJ6PQJgEH
FMnWzX3RRsUShmjYNWVtfUzUyP2rL8fuZ4ao084D5vmdf32q4UKrsBGo2ULGWcPXaDNK2gkvGHJD
W/WC2KmgncYGvclYG8Rbdxx6bJedEQn9XAxGexT8z8zX6hFpEcUc4u+gV7FWsnB9LLyxHUwFOP3U
/R2rQ7acJgRV20MCtFzHODDPv6UjNW3cfbNuOJV42D3NIOtSX++GEbvQRKl/ulGRQXqNVFAjqAqZ
tPFKXXwK5s7EdQxVDuy9YzPPTl0ciz8DS+uwCrDUt0IUyR+lM1qmV1X8an6vbo0PQivMT1EhSOm7
zC3aU8gP/hYpS58f8c0Tj66thEzRqsP7wJbVMba1DVXWbZXFS0NThIfeEBMeLZCTnZ1CyMaOkog0
8jSq2C+769mUYB8aqgYuCUJ/yvvquwMD7nJ72748+GQmUjAb2WlIFutbIq2isoVxYHjJkM4PiUHz
26koSNZ59spyi9y7Glwu7kNkQjiKcr6/YXKSOlabUsQmFi95dsb7z6pp6YnQz/HgEDv37kaaC/WE
LgkYatp1HMrr0YpMB82V8YCCB23/NUonHS/NKvcdzmXY1JObDe3BdvMAVRQV88vE0eefRtTGZ+zA
kve1cPfgoGv0/fMCUMB+BmnCM1hDT/vKMLuSFBdump7dd5XVtgesTsSdkriFjWZo5jzVtKhrzxAJ
KnIjzmRv2gEhb6+slk73QvAGkzcZBe+wzI6C9zXgzHknXL6Mz3xv+uSUWyFZUqq5XjjUx8u2mMhY
gjrX/2xrbfLTShF/8+jXf42zZr0JMbz89fptSPLPawTdXln3ux4UzlWsRnho4mcgjMecbrCPTrd2
t3SpstON35ofLUUQdmDr0Z5e5UU4bSM850ij6oiHrOpAs3Lt6X0Tl79mkbyxx3LZWdGtMwbKmmoT
4pySGn49OWRWRZ5QaERIYKzv2kroXzL+z8PST9OeuMTWWJSbYLJIviA13OuxCtjmJGEtaToY4Is2
KtZBjKjPKYhf7hyxzaHAG6NFRnGOs3Y9lMNtB1eGlGXptPHOzlV2R8bLrTP3sr3NkdiLMAI5P1Ta
r0cal3xOkI4ilZ1V41Ryr+JOqjnJCbgI1OfbW3Er7LoAb9j8QOiY2PVgEX0VrP0ISKNdpU/zZKJi
xSP5z1ePghcf7ykMZsnP1w8dfFM0aI6Ep6jW8rfojZR3uPHutus3JoOyOve4xIQhYiQPw28x16X9
0QIppihIWeOCVKXxaOG/e/f6yZCVkJSAK0bKZ5X/E8iogNH48kTXDu8nF8pmWLv6zsGVgWeVj0CV
kvRvisrUbldzEfQ/RJcpwuMlz6Vo5n8HWv9Oi+3HUqGUcntKG1uOKCRh+zx1IUKvzhGovTmYDAbj
gjG+aqXtnFy8088N/ng7D7WtbyTbW1BrHZBQa6Y1xsCOBXdTeLYaOo/tMjl07jFmvj2hjdWDxw56
joITThPrgqIAZV0mC28ZJ1PtOweLwcsE4udj3Tm4xBujvlMsXQPN5W1HBQ0NPXYecBV1dY8g3WLP
rBZ1pqoIEF4vUv0PoZndvUJB+v1SacvPOF20j9qcYvQ+hP1wN/L7zq+fNpArSgmAnGlarbbmYlhT
EJDieXVcLXd1oldHO1H0L12Hy8EcdHsi5FvLTOSATsBxkEYm1wcOL2w9gFJhUvJBbLdBAx+9lij6
jHEhvuOuUN7fnt/GPpVyVoiN0J6nsbwKws0wUQx/rhMrbX9yenTRMK21jpTavv6LkaieEU5Qc6Uo
fT2zODExf8tw3esQ0j2MUKAOboIsU9YP486J2JoUehXUtNiqMg5fDxW6JXZPJme6RikZ/3D7ixLW
yxNsoL0ujfz8q5jCxQVxht4SafY62IsIsUA9YKRGH9J33AofHVuZ/cxsaNJEtpX7g9pYd+NAfnZ7
OTdOvZSIoQJLlR+p2FUa0uDenNJcEd4QTc5n1gD/xixadrbHxnaU2GugAGg/0apZrSQlDddREGzy
HHvKPEdZvuJZnCPqHf1CSOH1AZr6BcGSAgIopXUNozYWHma473lWmMCZ6Fz1IKIUV3bkIo4V1ZSd
bbK1hHRaZCeRltcLMaFsWRT5pMPKrKmnDxnkvvPYR3snemsUMKocafrb2HCtIgjJVlbp8D29bIk+
p4HVH8Fo7r0NNgcB7QS/m/YdrIXrHZ8HQdnWAe/QMovmJ6vqxZtG1bTj7T23da6o+lNdZTZSkPd6
lKI0ak2pHYFPve2ccWE278GBYGcPyflfbG9qIYgYEnvlnXM9VGR2FrkZCf1SBQlP5cl9THqMtm9P
SP7g9fEli6e2QzeOGusq2jaNk5LXsgOmuIzvwkaEeNUBsMfsHF0jRN99W6keGxXpsbkEgn979K3l
JHsjPeDeIn6s5hjG2iyd1TjCwGu/ZFUb/oh7V39buEbw6icEaAgH1Q0Z6iX+8no51aQPUQ0XpItI
QBxaJR4+RmWfnSdj2LO0eBkSJfCC00sVTsZfOevfUkYkxKIlFgsVa2Woo8NoiOLQ17X4ESuT3XmD
LJY7hTRlK0+313NjZN4tJMQEEDbpswzKbyM39bJYitMaHoT54JzyCP6YlsL5zBsUx/ioNOIj2V7s
L7NOF+f22C+/JQ9CEjDaNHTR6RFdz9otsmTOeV14HRaHB/kwu+uQkL3Mpb3HEX551hHPIBlBDB3c
Cf+4HioInEaUJiUtW+mlWiwQvqAbXn+/8Lig5USnFNQ5IqLXo1BkrZIpY0ImeN2DmDGT5rfsgQ42
5qLzzQyZFHDWn6swv30yB4cNAjPpuJ4p3Z1VI5xndLl6fPXHYesTRWibSkGg1VyEVeaGVjmGF+To
1xnd4CKk36CfBX3/cnsoeSFeRxTXQGKKqjpQbwoSq4gyR/qYg89jQvhXfgr73vkwR13/Ixxb9T0x
GhVUFC1ffZExKE1JLjMaNQTn628VhLabhQ3OMPilhN+nGcnJYlDCP29PbeNbkWYASUGYEXaJvQpX
2qyYsa0v7Aie0ad2mbHsafPZ/zejEJJ5PvHmW4+CaW6KJiGjNEUSHPlsQBjy7JWC1jwuMC/gzUTR
8rl+uVqxluWJsPOBqTsOy5Gy5XIwXGRTwZDu4a43ynb/zd8mpZHQzVXsHemazQBTDa+2y7rwsJct
joqd9i36jq52mbgBvsUjuhitpjT+OOr5T56qruthqdqcMyXCgL0R4wdQc+BoxWy+uk4sozVATym3
TT63ah01VjmbE/myZ4x9fmfiaMov2VU2eJlJMgrngYIP7VIW83qPhuBlYzflDIZ2aP2B0EJxn7ZL
Ux4yNcIxVkOE6tUbCXAzzUQ5KNfC6hPPTueGVc0nrkJLfRpRKjzBpJl3Giobh4I38XNBQWJz1w0V
Xem6foktTJns3PjMz/jaB/3eydsoRstALCWMEAyz6RJdL97ElplFJ7sYZWU+5YmDrwMq9h/bpsPO
1I7D4g+A6hUOXkX5lKph9nNJcf72xyFpn4Qd5TtRbuO2o9IgkWLUnijxrrYMngsihYvDx+Rx+cHM
7fhcWnX30ewWfedS3xiKy4fanQwHoEpXn9HMIEY0OtiOJO+it3nSZo/WnLUn9EibnYOwNRRlKKAo
oAR5Uq2GMkq7+KcFV5dO/adjFe15ToLaH4Ys3qPZbhwH2FR0xyCxw5625L//7eLrR2UOAMJQ3dCC
5q5GAfoN3EDXjwcLteg53mvQbuxTeqYUWol58lm4+mKuyQsECTCTqnwgoIHH8Z2lzs0r00wp68aD
W+VCl2BCYzWrsRN1ZzeMgi9TcVd3keUjkBF/SjLltRhC6Dx4G0o0DqIL2GasJmTNtP0wVaDhTdfu
oKRqckS0t9pJ69Z6oMD1qEdq8NrhgtNxXqucFF27DOnAME4aeiIX57RPPCPO/GUyDn1jHxcXEZa0
SjyRaCfXDD4vaugtYePn+p754Xp/Pv8WrniJrOZcrSsoejZj8GXTvBVFVh6M0EQOfOicc+nu8jbW
20Vi5FhfMEugMrCxWH9Iq+jSPAaR4eRVcu9aUfvQ6gg/vy5Ey1HoNdBofe6wr8XqjCyrwYobple3
1vRdE3P7B7SCr68ehC1pIapLQoazyiptmes+qpCGMb3ctQvMRvT2YIr4tWkLpTo0e2jS8Pqm8GSt
rjerGtGLHFmw1HDqo0Ve+yAKN92708x13JDjAEJARg+0BU8c+eF+ixt6O/wf9s6kyU4ka9P/pfek
MQ+L7gXcKeaQFKFpgymUEoMz4zgOv/57UNbXprihjrDsXZv1osqqLJXiAo77Oe95h3pmqO3EmGh7
31sYjV9VHVRfVxKr6ni1g+6n7CL9KLo0+ubMVv/NKdqSudhcTkWMhwt+1KlVNwMpL8Fyz4bn9Sdz
roJL8oTM4EHUSycSv+mC4ViktXGRrW2XnQIc6O8nSwWa4FLmQRfUwA2+Q2XNeF4r5/tSCVJri2wx
To1qMUM31oVI2IZPZQQcM+1xr+shmHaDPeOC56G2jHs/l1+cIaXOqyv8rE/drDBr5wwJT9UwGt/G
KapErFRd4gpr+wXhomYlsjyucLPMTmFqmNgBU5RmdzqaxG21BMtH5VrtlEiv9e5yPtzxUImmtA9V
PaxdbJnLOlyYbtWnsW7r+lMrp/xDuBTdkkT+Wtzg0ec8mKG0vnWz7Y5xUPV6xmvfquujpnRJ96Gn
5Q0FgfhK8nivD1muXeswRBrT/x5nlOaUF3ZbXpQix59poLLLjmlYuvj8hzoyYuHaBGiRFdAQGKj9
Jtx1pUc4gw3dKnvM+1nLZPC7OoA5qaqrWjPI3zWyIHso7ae2RL9iDF3i+/38rTM766OzzL3CxjON
+nhtmujB9bQ/XuRju37PHR/K3Rhhg5iwvQ3vPBwi7101dFU8prr+TNlSiHguh3ZL8SKEK5aiw57N
K4bZjLOQHFLbcNyPdtuMbaw9X3w0+d+sc6n802gIe4ArHvbTYZWlGhAMpWz/JazmaodfgqAwWKFh
x007z2NcmF1vxEVv+08kV9ofVVoM7SmbGv6EClq9UCN7/d9NhmvcDcwqlJi1YzgPmSlMvbfrMv0U
9ItKT4HV5e8DNYX3XSqci3KZoosid4dLc1FD4kCbi2e42F9x8fA/AuGPfgwFVZCd5ch5SNLVKRkB
Ff3cJ06pEKlDS6v1cQTZ+NvUgcARtZ41iz0MC4NNcDCeONvEZ2GmUZeUE67jSQjlQydRlM/vBw+9
5K7vqDjjMej7+hL0LFti39rgMbpfYcZLpoKPamxLK175978rRQbRcU1D/LsQzo9xL6PyVJkdufUs
PYSGaTlYUdyEvf5b6ip4miXMnn2pzXQ4OF2Zf9KADc0unf323odoE+4qsx0cEmt1mDYxkUquES9l
N+V7xhXr9RAWtb6DR+F/y4fCq3Zz1Hj9QQpfyn2LFLiI3b4J/evSDsv5zhsHx3nAwnfNEz9cMj6G
vpJZ0rhl7ewqP5qJvPBF0LyDJ4F39DaiOiKdKGz4OJ5Kv5TOaNY3xZrPKlHGID4Pbhh2caZ7byWS
rFg+VePS49zViLYMv/bkvx6sqNDtdePXYj51MA8bpnWj+jLka96yOJaK/UE2ykqER6xTPGo1fJ5M
rd5nBCDhj8KzuGicMiwg9Y1hcYn7vb3upJUFflx3lTvHpkv5DF+n0hRfiD3mXThkRYj58yAhUayE
M197uVlbp7KYmuu2H2oMImTJy0O0/bWuffMD+//4tZM105LQ6b0T/L5uoy913ZcO81fSWQ2/j/YO
0X4hbRV5EEkWzfKuXEqPSAFzbLIY6ij/0EPY8TEng/BeLX4h8Sq01ynOGFEjIizDRcYIl7yfVdQS
cRpU36zCze5F2nt459ZmuxxTXfFMMrNsonihPaiSLs1dTZR32GYoEnWf7mVWONi59zgVYpI4t0m0
2I0dr8VCVJyE7JudahRwZMVo2U1k/Q0hNsQJdpbzwzKk6l1mTQLRST6E7sfeVUsYl560vqZ4y38d
JraCy8nytPPNJ8/WMS9U6jDqxOAovVn4folVaAb7i2GRHsL+X9hBAuNTePtx8cQ9eBprs3eGsTgI
z/B52FZYp3EfVeO7IsjLEZKFmMKjPdLdEDMbRWI/W+VyO0SrWneeohxNWsvs9b7XjXtrFGn3UKwB
PjoQ4QLv0s8n9QMK19onZuHMH8SiYWt8wiWxzy96ObiPdb3rMEO9nEyn/rlkQ7fEae6tl0KoeY2b
KEWusQ2a7D2fxjglE/18E3eWQT8bpWZYJMqxxKWTQ09L+sYOLzxpmDiNm735dV7ZBXalsYRPZJ5t
i8nS1Y8Og2UZZ562ycwD7F7ZZVyYvUWr0JRHbf5YeTjOxLODwcg+44MCC6+qYiB9usMAR9ZV4e+h
Hgfv14KpeTBZTraDkp9eOoYpRNKjl2ZkiJ10tCcytnsq5qmdjqTReM0OXS69x1pPxUUhwzk/OH09
As66uQKajVYrj7UR1TqeNUGcZIoU76RVzOueI2yYYhku3klFffQhNAUZauPia7J5mT95+IKxZexd
trx3ncYHK8nF1LkJRYHBtx8FBMxj52pcCd0pI8aGeqpOHpZR79ZUaTcxifq9nSo93E4ycPNki5rf
m/Dgo6RvR/+ehb4SfNhwwH+3nC2gzwXFV7eLhuV3QyZDm96tqTXrNZZTGvx0K88wDpPuQvPOghZb
7kckJu5XXfmyOrKsA3lnknbJ3mGxSm9sPy9tWPB+7r8v3JG9r/D9acGvJXX9z6Mt9LJ3J2Pqj/ZQ
wanCJM8rb4zKXqz3EdEa9tEQaW6Twma000W+BlV3sPKCYPS0HDMMnaJq/jZ0cp7ulnJy3ndrmqYL
mcK5G57aSivsEoOUpUpH7DVfpkI5P18viF+0EcRo4v0AAR5ix8Yne15COrg2sp0v6BiWmeAeu/YS
4WbiLvDn7P71S23Q1u9oKNXqNlwBWYIQtk0enl/KcCx4I87qxgEsU84l39/5g8Nad2WkD4OfTpdF
NtoXY7es+3Gcmv3r1//jrUJagHy9ESHPOQSzMHORk/8SE6gZHXrpOY996uhdWA39G8OcFx0Tt8o0
fjMM46SloH1+qzmpbfYSQktuUwbAhuUux74jnfVf3xAWDqR6/dIyQ3Z7fhXDN5s0mDm57LEV+zKg
+pomV0KaMt8yZ/rDu4PPueEF0JiYNpyhIatJkpFcoe9WghgXuyZwFj/8YonD3Hdu2ciKQ7l2+c1U
Bt3l7KXh99dv9U8P9NcwB8oDHmDn1ycKkvAcQiPIPU/747Kk3X72GKO+fpU/rRBkL6AWSIegIJ2B
sx2e0HRSsxsbQ9vtXW2MSLApLJY5fSvP5OUNbQZboJF482IbcN4iDtKdxNCEUDuKqNzj2zzd+KMX
/nj9hv58FXQNnGygS7+0er81iFZAVG4K4hTbBbxqW4V6N+tSvvHYXuIiW2gMhuqwYhDhAqI/X4gF
oedhkHEZA6/9uy3ycF96tUpgQHcGvghdeKtHjCCjRelbv7aMfbsIYcQeZJOLcFQKoBkXj8CImjeG
Idsn8HzPYZKP+yFzY1gZAMnPfxnuJaPbUkDH7uqb3zLlGQeTA/gwpZToIRo1GftT/hYR5E+PnXBM
oDVY0FAyzvr/lHCyliN12+mIfRnrliJe584b+9kfr4LmjpEcs37/fJClxTRLdk43npo6PIz1/Mk0
9VsDi5cQA9pUgJlNw4/y7FdG128riAOtCDOf8wH+fhTn0po+N2RgxNYogndtbel/bupfadtviu9D
O7Y/5bmuHfX497ZbhiLL5f/6f00Bv4nc/s8K+GP+rfn2u/59++P/6N+tvzb7fNBUwog2kH07Tf7R
vxvOX0yZoV5s/gbEvPySo/y3AJ5/DUweeIhRJweRx7/1HwG8+9cvNhRQJlsP0CG2T/+tzL//5+MZ
z/7/71JxOu1nHxnDWpwx+Q/LEJNRCt+z5e6JTlV59C3v2pCAts6Esuu3vo0awymMx6G3yesbGWPH
OtddmpC4Q5jngrlfFjP37y5wafdoPfqgXJKhM50vNlO/8jTkNXa91jpgml9i1I953NILieNP0Tr3
KfJBdYl0IuqKGI63JqpFFmVzNZZai+slW3oGnz1F+xWZbRU9vD+R75631I5T1PG3OU1ZmhcVzG51
6WTeiH12U8oH4ocsDJFINNuN0vxh+12XXRuLnKwk7XVeHhGd9J9E6UxmzMEcyCvEAZ04rWU3et+q
ZV0IUULq1Z3CSBkj/KWu7oh1daY2KW1L/QwHM+j3UVko86Iti9E5TSkPhjweiOZxTVKJwJHPzYFy
SQ/ZBdFAfFqg1LQP10BuTU+DiLZEvZMR/A2fiN5jKnosBpV/rYsZ3ykabu9HYzXGFZ2Ob8dG5Sw+
Q82ynyGGrt5jONYAxutodZfMasooDjsVtSdP9NrcE7rbgyEW9TeztBVBW2HvHzNS9abYy5b6fbTO
6xAXWM2AKOSueEQsV/5wcbZvd0bbFTfkhNXvgqCbOlpo8DWgHkxyrvWaGf0ha5b0x9SnBFJVo288
Gth+ZPxtoTkm0cx4h6dUBd4xb/vCS8woHY4GxmTWoUmjFDRVuvLJLV3i5bq2DD5gmKIzpLd2apAN
phs/iVpbYSQW1EF6UgvWA7FTh3LnuSNIlZu5w5OsHdqtlfciEzsyxJdlbeuvXWDA0+sdgjwheC4O
MIUG7mvMPJdxDQqFHqiJ1KExrPki1eWMl3PjudMODzvjzvaGFYPjAj1RbLGyrvAZK2zCH/IivxCd
W4DSIhbK4tJg0hlbuWHYMRCewsNUjoLwT9HURZKFU36/rlH55KiiGC8yJms/VBi5pHh6tnzy06X5
PDj+NO4NYpTq3WzmqdhroMKrblzbpzpoS2cvm6J9ZxYhmWjG4hU/Jr/zbx2wjWovwLa6xK5dwmgW
FQ5q5w5Z/bchg3xJ1BLYIHNVrUWCcUnwGKSu0HGFviVPUhHK9opG1PpUoVy6bV0Hiau0XN0kA9m8
pI+lk/jQDaOn4iL3yT1wpvTKV9745MzENSaZcNPPZpnN/i6U/rLGuuyKLJnl4Pw0zRGAJzSxM43F
6iLt0SjWoXv55ZQfZ8TVfxMaI/h1EUTVeFyqlCxPIWWQqHQEa7P8Kfs5mMKoEhTnVDnTWvNCC3Ps
r9PUW81j5kRrfjEXIhXJ2LcprwRYddlFgqLw2A5q+LC2mIhQ1Y52eMBUGq+vXvpS7F2x0piJqPgb
+3+/jgdXzO1hkF1YJWJw5/3Qt3qMZ5Ual5Y7Nz+xJUsVo6jG/jsNyIj7UOTB/DMIivln3psjia/C
aOcdY174zFMTWp9D4QafvQnZW0KuRvhxKAaiKmYTQN/1SlC9dtB5vIJ2/CxoS4tDutrRt8WXTR4H
dZNPSE/c6MaH9vHDwedQv087m+fisySrxHC8+rLuydHeTxn9eWrwWi5sMbHZ1GAcMp69yPi6GrCK
O4rk5SM+zuHnYalMRYwJeW9140JzHtfUJyotyPAzpfzIiyPGj7o+NXXnD+8ls8DlS6VS0V/SRQQX
7BppERNHjljYa1snjNu1DT4FqR1WWOZNZnAwqjT8SXgAN9dMEq/UDsbHjSUKQx1DUURPlj2HzSHz
c4JMomEe7iyw1QJkomwOaY5rYMzvQ9bkArEBenOxuFhbN+d0MeT95mWIJbi3jgKERS4yEROZlTsT
7159GgfVzbtRB/4DkGFKYIzss7tCpXOYODod3jcGg4R4HYAp92VvtChtqsp915WNjgCNoVEkuVz7
DQQbm2BXhAzlkmpTjCUp7I06IS1CPpRhIKIk9Edm1wvs+dvKS+df7729xhkBtGsAkvubw4CxFEk5
GSyIthQLG+4gxsRmo1kP8CKWad/5bGqx7IJMxi2keH8XGW3KF+0U1hjjWVIGn+3Q6NklA9eQgG5I
IS8y1udMa92SqTS3dekkosdUcjc2PSheakBln8rZFlezu6hPga2Z1+TKrMKDsKy8ioGiy+/+jMWR
Fac2n9u1SvVofdSiLpl51i3acEyonfVdxwyHzEoOmH5XFUp+WstFz8c6atc5Q77pGRqy2px2sWNm
6jrDgBC2CekGX5kfTS130NnvMjkvP3VIbAWYT937aazWvv6alZV9sqyhmIi5MSzxWfOznIfKMlbB
qgDg2DWenpZ9m4XOj76jQwxmzz8Wvi7f+SsOHHFIZsO441u7rj81mDah/cQI8QF9AZuKw5Iorgf2
3G4XAQg25NaEaYSP66p/ppXDTyeUFhjIdoBa4wnSeUQDU4LPWk2af2phWzyNebmhX8bXIFya+0EO
QYdWoBo+pHnfGddGZ21bXho2n/sMZKpNUCOhTd1Z6TjNP0t7Xb5E4Mh/1yRdNse5d/3rDBGkGddN
hFvo5A7pf7Tp/7/q/h8bteiVqhsDre/01D8Ymcnl4u//+evP/1N229Ff0L2prZmubg4fm2D/n7Lb
iv6CZI9T4hYsAQFns039T9XtWtTW8K4xt2CeDaQGH/M/Vbfj/kXkMxpSWDtAQqSF/Juq+1wRQ/In
UxyKfxJmod14mynW77PfuVJFY/geGzkG1Zep9te7yOzz0xZdvLfXYbp1g1m9I3fXOMppKk4gAN7p
t4f1n1bg99L/eeEf/PoNGCoxXN7yrr1zqxXtU2wyI4UPPbnWqV3N/jaAtnbVLYyfXr/UWbP761Jb
XhmgGggeMNTz29W1QVFhMjHNprbeEe7LvKnpxzcd790NyfoNMUBGZ24un1hWo9eDm3bWzAiZhkR3
c0+cBt5+Wlt9gmXfc8wx47ydA8bPsZf2TAz7pghlYi61b1z0wbR897ylvBmWGQ151vRUh/7Q9Rgz
+9GDYAxnbcoPz0r6WTqY4rQWyJJMFdNIPyAiZ28afeSDNTkFRYfwuy+6sD0y+IKm2OvKQhKf9XL+
m0jngLjhOSPfuBQjkHoYFGByi/aW/RpOKTk7md9dDY1EbYhbc5km00zUHPk0a+deBoVBLfcv3w7e
erR+WCHz3/igsOp/X4zaIa8+MIhPzTP93e91Ru1kiDfgznPupM13yNeIL4KDugbgc1sjv2ERfT9h
vmCgAQmy0ToZmTtfoatzyc2wwsdIYURpGR6FTGi0JS5ElnU3h3WWFAOeAMKS0w7ir5XIsLOo01hM
b8BgZ1AJPw+SDAoFAF8c8+HwP/958NKYI3b8vJXiEc8hnzlvZ5jq0PeDibV8aTy8/tTt87XKFV0Y
OYBum/cFnN/nV0Ry5xUOljZYnavi0apFSDyDudYnRob9d4rtjnmVq2rOc5rz2AnV9IRplw/1vSw8
lXA25pe2ZEp/ULhheUk1uEZJHGW3fAupLvNjZ4tFxOY45nh9dx1lzuu38Idn5kJRxgcbV5kNL3t+
B9NKxy3WhoVj1o8rM5QjI02MGqV70zF9f/1i59sVjwtHXRAzNmDE/ObZ+jGKoalWJzBil8C6G+LL
3WPdVMtdY6TOW0zQDfL8fRvZroWCFY4m1CwUU6Avv6/VvEmF4U9GCimrMFsoLV1UHBQf+N4TlrGc
+pB5R5xGlGvx4rnZj9UbonudLSHz0KazPEqIzOwP2jdK0uTyXDxC3Aju/TLIvYQ+3cFvSipM3Oiv
nXxnRkt1m9VmuLFd6JMSFy4HBmuFUvet1w3Y6Tga8rCybWmgVRyR+s+1goDRZo19L10/je74h/67
eV28J/iBVctgBtf2thmMnv53ZKOSfruWpH3n5u3IIslPKu8Z7r7+mn7NnM6fHdbo6D3pELDjOXtP
Iox6e/UH3hMDzD6x7I45aWjrPI9DrbzHpq2Gz1kNpRIEQ/pHTIS7fN8Tv3o3REv5t65GD2r15AxP
QxulnxkV+/egHP594JPDCjlvFvZhyGX0cWgLIeO+DwXg3P+uI/5wNP5i4Z7fxMaP34oBTqxzLaWs
BpiCXsU50rRlffCWRl05xMjstqC8BG9xrD88xhDHjSa5G11cdRlODvvB79NkVQ02cT2AziUBFtOj
43eEWhocO7taCuaxr//Y7YG++K1In2DFsX955vbh/LaxoiFhn9k21lI4887ayllvDMr961fZTs7n
V4Hs/WsGiI0UCsKzKUFHJkOW9vAQrC4NksYM9LXVFzm0+64d9oFAStg5mcM/Cv3h/vVrvyiXtsPD
YsKPfdYvd92zjWYcFqXyqssSWefLU+87xc7Lu+XWJTjosc2mCl0SxwPHb0UUuEGlT16G6U1v/I6X
+x2/APYNOzYsRIT0z590AN/WmFzKGCNfif0Yy/7aI4wVXU2Dq43ZWP8yVp3bRgPCFovxZQhx9UWJ
tjZKOSZecTbKk12DcO0k/X6IASusWMvgLV+8l0tpux5GBJCLN0eCs31PsmzyaYEYNFe92nWWYv5B
OfevF+ymbNkKYOxYECufvc1KRxEhctxVPkTuaQQ13OH9G7xR3v7xXiCA4yBHYQDX8vnLAnSgg4u4
lyjqCbgzRL8zTC71+tL801XQQcPkx4yJ7+LsXuqULVrhHUxDbqw7t4fh4Elwuv+Lq0DSZwfHkMU8
11YBKGBJNrMdgcqSrexJpzrNctLvX7/My28cXjL9CAarW/rtOZ3AtHXh+TUvZhbzfGgd7Rw6/uhR
lMK/4LNePkI6nRJLNG9Nw85lESx0CAYEsHKwszZe6FE7PTv9kG4K4Z6/3JRr+yB7AxfXfGn27Rot
SSvkmqxyag6T+32sogeKoDRBivIvudnbT2H+D0V8axsRL53tp9B4RviHRDVtEPi3DHJtvIA0nCJ3
0W8MOH8t9ee7Ks3KFqSONSQFlH9WA/pFNmjThSLVwmr4yNcejTGhP6SK0zm4LuzdYg4OxWySKDGI
IsCyoUyva2dDP61syj/CPgnSu5q/5b12J1g+pkdbecBZWFS7iWggNkVyH+okcjaA1lWQKmGsihTC
3aTHLMbySMlkclueY1VG/nE0B+fkhgq45/XVtT23s3tlUTGQRPJIWXDufaOHLp+X1I5wFKWsbjLH
SoxMTieMGd7SIr7cqCkftjxlRIKbX/BZR0O3ACXQkmls1B1eNO0irw2ZiZ20o58It96aGL+8M4Be
RtUIlIB6MP56vtVEXl0768zllmUFSjQ63cRSwg41RsR3bzzGX9rX58+Rm6Jf5wzGsRL53vOr1cy9
XQFqFVf2sMadifxKhmN3uUI3BVVuzAMKqeBjXYX2+2mM4Eg7wtwJyxMXr7/Ql9sFiQL4eRAlhB4M
MebzH+KosFBuz+IN1NJ9IiNrPBaa3N64h3k9xZOTrhdVZXpIdWvvjRL95SPf9vXNLoGm9WXPKhYX
GvfEI5edcJNypa8fC+Jqc5TJbzzw8y1+i6FwURiydME3oxddTlrnYiQzJGFO+R2bOCZV0NTfKpu3
h/X7W6XR8OgCcfLjxtAfnK2hUnitXbdkjXb4q+YxAqL0uKQOEJFatkGW7wjPOalqMYsLw29mKh6n
gZ6klba8XVaGUZG4qHS2Qagwp6Qbmv66l9hlx/msVfCOzcCbAFgrz0xkYxSfFKRn9C0DLNL7DPvu
7lC1NePY1xfJ+YvivmhxEffAFkWz9OJTDPzO6ifVJyWO5LfZWqrDonPjWjle+8YzfPmitlE23o6b
HIvv4+zEL123y+rV6BJjrOVJGwbxb8p6y7D5RYOzMZXwDItwcmVsDzfn+bJfcjCcqRpkAlW4/6Kr
vCxjYCejpN3z5jsFeSZM8JGbPsgRtsWm32UryKt8/Awxc5rj1pErkI9f2KDC2GYNiZEXskp6d669
ndHUhOd1U8pQZHYweAPizmSeTGvJ7Ob1l/OisOZeAB4ADTCQhGFjn1W00Vww/ShLmNhV+WDBaP02
zpNPQVsEl+7ocvRqz36vu7p4SAkNvPbtznnDuOHlW+MD45iFCEP3QuP4/HFOdRWoimRVQHVVHYoU
chiS1Wz3+p3+4SqUgb8swzZd/zmVKIP1Xc5tIxOrp2fpcMqC2qzeUqf/ArGef8UwMXGJ3UKqfHaL
sy0xl6jxICPLpA4YPyG6mMclloEYPrjK1V8CnC/vhlCP77ug0LdNKfRjp30HM6ku6kRMYQbdPTQo
hLA9NufTqMKuO6qqM3/2ah1u0jWt/IOoUKYdhlLVX9NBzdhSVjZsvsjwPJFYNOeP4NdK7pYu7chB
M+GTq6FPb4rckp/aqmH8NqcoL5Ns1PpmZQIaJoVefGT0s6q+lGOh5YWnTV0nadOrp7pz1u9Vi7NG
bE2un8eDippHAs4aKMKMrN/YMl6ccK7j4tKKTBTh/ab7PVsSAi44ugA9oBQa5099UEc/J9zuT0Wf
hg9TgRHoAGlS76Miyp9wcs1hZ9tBH0fTCmnh9YXzh08EfAvYGv4ZBgq82efrs1sCVWdGBd4Wtd50
vbreWhNc6oGXjkMeiGTOVcYIPXCbBWubiYgFf6oD+96cMvvh9R/zTynxfIFh5MAC3p4PVNxzEeNU
T5Yko7dKVhtlzt5OVw+UKqpW66CxuCz2lKrhO6dBcBK77EpfSon+LxYiML7UxWI+yqm1P+HwW36o
xUL4D3YXjxXCiopB5DR/ssxRPwCIpA+p59Zi5wyLdYMbkYOGBYPrItauYzy46Whk9+0oFhxQa8Nv
2btQalx6s/ZukKY7X0VhGT9rB+PpRNneVO2hfqYfEShoVnnXBEQ9SwxrK42KpObTcPZ5SOBlzNTM
cZIwygNIaxzMwOtRXT5xdoaXKSg8Ds92a1FyALf8KOx+/rCW0k33rpmtdjz3Hj72Dsv38xzN2Xpo
grz52nssawBQPMTjCQuflb13CNTB6hfve4/hAl8K4qCJgFZ/8A+Nt5hAzm1EcC4mndpMRq+W87Vm
oFpchERGffXyed4AoLz56AKV80EgTFeXEbnoxCDY81xgoirT7mirPCxPZU/uXKyVGKKktmlMdymB
KY9j0yzGsSjL7v3ktMMjavNexCuDoIF0+IWTa2Nk3ApdyI8Ou1W3U+EofnT2LL9ix19et+mYzwhG
pjDf+fXafDcRoaGtwr7kws0g4vFFtP64G8p+uMKHe1M0tK3xo5dGr9GzNetHo4TvHmMdQ+7yCEVl
2okGAkBsj1VYHKRqV+g07hw8td6q321U2ndeMM3zHgNaWwFFTtM3aIX2ypS1ZDrtyKH6VnsNsouy
XNcbwivG9UgykrwFuWg+57Nffuq7VkxJtgwW2dkTw6HDZiZFY0nGKDQCB/zyqs37MpEB5pg37YD2
hZRB259ASlMF8Wyq69uo7seQyEGHY8qs2gmZwURgwq4SOGhAnEGWtvMCqXsMXfseJV46cqumv0bW
3m77nDG3E7GF1eMU/GhXQrUTt8XzA8xPDDrG3sn3k9QF5b0LnAUhXeg0dXBUYUNKoF4MATOiH4RM
FmDoXS9KBvhSeYUFSUtCHxWVcNTBriz8u5FabA+vWRFnWdLclZ65olBailns3GYcr4w2cvsD4ZyB
Pug6lQ8dBApGA3WZf27RGATJvK7qa51WQ5j4ge7xH/eD9GZOKc2v07XMH5Ut8+HjpMwFb2UHleg+
Eu404t8rsix28rCZ9lXQlZCiPBo9xBwWbbXSuHtfAap2jxgl49NlKdvhm4QC924zlh23YmD5oVUY
XIkO5fAxaGaFuBQaW2J01JT8nLr5IpUFEUzqYLzOkIZxDikkp1bhBV+qLJ8+o9pwMFvmsEc/5+Gi
GWPJ7NXkakTiYTLxjrkSsGGgw8mwuVZzF+XHSlD0JEXp6ileXOgTiRxNe9yRBKO/tF6+LHHQqeW+
0K4JWS2Ad3fZdZVtXtq4MMsrM8s8hnvlhFOoDh3YSEo07ws7TNuLuTM0EoYch6arqImCNqHXUlRy
A43erh9ldJSGgOqIarObD6ia0QnmvYMwEry6vcHfFCheYwC20OYRMLwrytTEpD2zgsMWc73AvFvy
vzV2ddm+CdPxgJAsuPSbyLi2HZApkuXS7okiPuCqDLDvq0wRYsZogXpMhLX9nWgON0gcVKLhrhk4
AmOLMQAGGH64X4RCts42USJO6/JGM1LDZuVAYm+OpjeXJOfKUNXdyTTr4lHi6J7vvKZmlhCkqI4T
tvBZIIWSPUnHkV4ZXtZQx+AEMjrfuVI0/cGNsBRh4+/xW9JIr+FwmVmb2PbsDPFY+9I86V6Y/b7H
Gup9sPbLj6oJCuL6pHQ+u3LJ+2TKHA6PeYQpn4zajuo9fs/jrmqHVe3qemlNdsagQYm0FkrsJkg2
630TDvnTFFThfO1FHHonCcFQJRhnMEwoInokTCTKKd2Vk9nuhKlCGedTsf5cW3/+gBEiHZOdeUQI
a59RiLWsu8wIjwq554fVLL0DXqs3QB6b/5m6CgYEsX1t3ta6wM8lezK64Kn2jGOTMZooU70jh0Wg
kNT7TYdZi+mhKYJ7LZuHULFmGITBXLor+u7Lf3F2HstxK0u3fiJEoOAxhelmk2x6iZImCFGU4G3B
P/39oPMPxCaDHfsOjonQ3kIDKFRlrlymMPID7Uk45flvNc12kIIP5qj6ENxva9O6iSyV+ZhbBDg4
4CsAl8WsB8+a3b2d4OLels9Y5PhGI68w+M4eYZjeTMt4ZVrFS2YLz+zq4yq+18NTHpeho/8SPexG
YR8M/ga8JnZFn4Qp3vacrPbOhtofpEYneKoWajO9wzWs5za8uIr0HzGKGq9qgEibSL0dlEItyZpJ
hoeosiny6IXnC0DtKyA7/lm9ZV8zRewVSEHv4sieA7Vt96ktn4ax3Kn4JIihrI/RVLDtJrwl2743
5uLQKwYhjnP52HfdM/XGE1JjgKw+mX6old1dqIu9r5f1h5WYYSvdY6yZV7z/B10rv5gKtNZ0hLvX
aw9OE99nln0w8y9OfIQR1wUD8gGv5KS7YpX1YTP9yTFotykToxIn7zLuv4gmPhqJRrzNPK17jAkP
kvhuxmDTYynFfhoJUWoM+9Cp+pdIZj9FV/ltr5lBMTZ7AgN2EdMEzPiqHZ7m32ZFuxMJIE/CGECt
1Uct7QPXjSq/cXCUyJTA5jZJF1y1fV8njzrEviRz9EAZ48wrkzVslSLmZ9xZpfltFNOz0n5D3E9q
VvYLNdsrXoylN8vqqGXzdZzlIZ6h1EPlbYSu3ifx6UAqj/7DSXnxEOF8NJnzpUiqII6Wqwk9XbJm
BOSqrzULKGwLrFX1HxPDYOyGbqfYfC74nrzBwjvNUtFrm+3DJBxnBDmx6phvfQpVp35Fv3iBDu+G
3nNvtgjP9TijK+2775pC6A+DtzsEjBe1yarIYtVX1+GFD/+2dpbiUC+Egw42Wxy0yoehm3B31/tf
sBXHwUuVjKGdIPaIYtKGBFpXx6lvVLz5InvHwew8Jywd46BO5pF5/YWzyAsVB17c6LvrfGSaaTvX
rWlAXq371IPXdWNl+cqBrTOvS+eLiDpmT+raK/1V4q9l9zvTyqfJEd/tLpl9KX+OWLMg724aWz1M
mLxHQOp4mvpVXUfXeWnOX1G/Kj80aAivpVbEZJILexk8lRokJr8lYwxNHoZ77zoNJFeTnoQakgLL
DXp00A+zm7TuQfYJxiGquiy2DyVVSN9COYF1gyxSGHxav37L1lKg1if7pQq2CEvp4zaa39hwtkW4
kC/9XOjb2SK1GFV/ZRvWb3eKLCfQsxopttvV6r7PYvjFa0OquIHb023k4qzvl3wVOOVB7LD9wdm4
Li67wQtWo9qLqtYtmkFdrkboYLkPIlxnHeVmg9iSPOREKP6k6e1IZ1G2l4vqREuorl0Pe3CtJvZI
J691j7sWP0vVqO4xCpwfDAuPoh2eDiDMfZV1ky+KPIo8Va6TE7Sd47wmQ5b86I0R4c6s1+29DeEW
fXORI7tF+jmxffWK6U+Nji55BIC4xIqjlayetSqCZskoG/Ok7zIyTNeopj7OSSeVBWRiz+gQ6+Pf
YuUPDor7lXMw8VXFlSHWBZNAmY5qNRhaa4RjMg1m6gtjpgwxZ9H9aiS+WR5KHOvBNUlx9hipW73X
cZzMXrPUeQHI2Qi0o1Mz4T9iOeLPEhk6DG6tQ84bkyFAoITiYouhT9gVcoxMVLdwMsuFPbfIxqvW
XuEdLWLUH3Q87uublg0291VqNDtk/hFfuVmXikBXJ1l6ozKYfzIixhkFtEP8bIyOqXsQt5MX4WI5
EVp5331VejFe1wvZtYzBh4U5VzTg1KiuUu09qcnsaDvI4jwr65UO700b9mOdYQSCa+8Ut35DUiBr
x23k3cq0rA3TWaxfigzmTcCAP/pqt7J6MZXNCACxsfipRYnL/x3U5tYAfz3miy7KA4FsxO4IvYCF
kiI/ZrRXDW62o9gc48u6JU03cIbYHVihLQNwkEL1GovV3kF4QbXtx5abPuSTKK+UtqifbUQpN4jv
uHlIwDxlBl7KBltOk+PJGj0jjAJlY2OtzEDMuqI6H0hz+cHmrbl+JFZOdmcYKd8Mc3Bd3yg2G4U2
akhXK8f0G1IDfQyULLVH3yktOFuzpg8vqhHXd2qX6XzYRgH5WstIbs4LrDqyYhsjQuogp7eI+Bq9
Iq6cb5kLI8RbF6es4A03kHR1gaMPc93yKu2tVPV1EBMRmFmU3iuxHNwA6IUBYWoN2W1kTe7qQbG1
9Atz7cabDrFD7E1dNb3QZ6QQJ/S173fNmNdHYbdJixpCSV4a/oVvVq7bpNq2jtYGLTNdMN+ydqgh
JCYYNk+7vxNRUf1c3YKp0jgo2s/aiuojfJdB+KhbAG4UCu9fCoXzfSrKlc7ALoWzR2ZL8HGHn0Xn
U3aS9RJlWsITnWjFdv06CBsKvVroO6Wuu95DvC8kQuvRNC/iBp7cHfOyDk3MtA6/thzPPnBK3X20
4glKbeSM3wtR08rn8F4eE5cyF1nQgALBkW3/R7RV9NDWmfzed5aIw0Vue1MGaEAT1BiJ5Wm0oeMx
m/rkouuqpNjF6hI3ZBQaVLRWlIOfu24K7LEscmmCKTWg/kLN7bMQz5/0WcRJ8Ry58Cw9w575M4xy
OgYmVnnbKUUx8fUXFJRKg+ucVwEV2F5Trt3i6X05XacdhoMhzgnk4o09LTv+TTPfy0gZcHBimhpa
iU2ixDRYfSUvJ7WD0VS7Zwzf6h4YqbBVPF+G5HLNSQnyZ2XqncDOWABejGiFVHettPalbV5lsgQ/
6cYM81UIo1eIf1BTAUAeC3VIBz5cMfxK57GqvAr+BETvispRqoqZeQXK9pgln/GBd3qtsJl32fzL
qRb2fqeaIirbfB6+UtGilBVGRJUVr+bMqZKYyd2yVDFmLZb8Ussm4QCLy8kIQSxYE22GNZjvzuAd
Qa8sdr9LMIbS/UnM7oE1h+bEQqZiet2UL9KrTTMRe7N21EvRQ0EMZnJmJj+zEkcG0+rGd4m91PDk
s0Vh3NHnMOTlaNKLSLceHW+FCH/FfF03wqKkGQmaZLSPmH8ocShEa39vK6uKPCi36s+F/Uzb4T2k
fh+sbv2tLWPzEsWRIQ/r3NrHfrIS29OnOLpfktTV9sXS9Y8KlUSLoClliUWd1RRBZthEXtNEbwiX
rma/RTEIFkOCtiiYJOgTBHhzeME7BUM59qwlDYy5ddOAAASpUk8M/V4vxk71J7mi93GsYV1CkMGm
Q71hkTdSR1V2DxxgqJcLR1fHpxyvct/a+Rrk0ohvsTop69BRI4qbJB51hLdgy0RftJxfQT3E8Z3Z
NSwGS8Id3uQteupnyzpo3qCsiHuSThTfyn4wX4XKIcP5NGjUzHrDCa6Al87amq57xLX1jyx3Sz20
57H0l0JZ24uhXPJf4I/WUZ/z/ga/BtZUTk1sATR2009nytvjGLuATPDW/g6eDbIUP8c736H2G4eM
CblN8DcTpFMaFkccci3yPn1Dcdvfsircl6QhbvQ/XwWPOwf3Qwycof2dwM2q3uGMlsoCRUyUXoNS
9QHE3nOpC+/nRgy/wA42ujdDI0vdxqn/8LSootzaTuvKd3INxxFUOjtYeN2rWaJCga7pHqu5sv21
S1ghmKcesauiRi4Re+UeDDNlZ81jHOSzqPeL2pMKtEbKegWCkVwWhS33cnbMR8NaJjxGCuvMAOXd
HG/79TisMwDdstf/sln/+fVprUkHD5SKjYiNkPelgL3AqZGmPEcr/Wt7/AbktnhQKlg780Jcfk8n
3LNM8NGwtcpno68mPzJhyzOrmFwXyVc6/JG2Kec9w9GiCVLEg1csfwHbkqwQh/Gnmn6Fe29g4MyC
PzN3fj+b4LdhtAFviVHVFnz89i2WRJqJVsGnMJ6BpXaCyLpwzpzhj9nkdXFI8brRvDrH9XW3LkvJ
oQk2MYSGiJSrZtoQ9P+8eBnfIR6GuLXxAU6Gnlq2ijrK0tx3SWK/mrG6OoIfneGpfPAdMvcmbAWW
DqbB5vbn/7x8MbpM9CsAHNCZNOwK9pK8rJMzfIJ3FHGDQwK5Oo4H8G4ZSJ58iLiTJR1oKOanWdwc
8RixKZak8VzNgLVaUoirJnP1Wx1XHgZsGt67RfmkDbisLTSQly2UvQCvKNAQg77j8+f8fv1vv83C
QxIjBoTBJ/zwuaqdqqRjRMgJwovDVLIz6+ihcrL/E9H/Lzz97n/r/F9dxl8/7rfL38AclSQDjWQ0
tqSTiRNslUzrItIW3XnqCxRnnf3HrQ2K+7ImO1Yf68DceqA6s0gMxnTJ74c8/r7ifelhweLgQm/3
6rWM9SUc5ry6dBDF+mYGLld3WvTl8wfzNyrg9OeC/MDq16H4s7e9XRwzvIRCFOgeFcReF2nWMrG2
XbmbO+xghjTpdkmhpEHGmXxp8eND6m3MYtTo2S1jN8ip8B9AcWN6f109OjLWdOyMjATxhON4xSza
M/v9KTtoW2Z0yiR/qVCRkNC//cHNVIipn9BeNIgZd6Tyxlh61bxZzfpVD2oannlA2yd48oDw6ofd
8ZfD6Zrb0vrn6xlUBeRDzLVvmdF4k1HJhNhLtCHT/u4AYcbctcOqPky21vjginWg22O3Z3Jc3n3+
Sz64cUgL6Dxs7GNh0Z+8KVUs5WwD7PumGPrfSiYjJCdTtbMAJJlRVNYZQsYH3wwMT7ZwkDGGp6ec
4TnahOOos3136KpbCwn3t9Ia7evJyLMzO9RHl2Lf2DaQ7dWecj8cJQGEmUDxwfyxw4JagVI0YmhA
CqTr7j5/ju+3Q7p/HiPGHYaFocDJAqKlnHWdLQpxChImB5fcICnZED6/ykcfFnozViibARYSp2Pw
Op8yJ9NT+CxzH5l+5ZrRswP5Kwq1sVqRN+W6GHyI+LO8E+uA75XAVUfzcJ+E/Gfns0LB3IztjbYy
WPA6RCK3GBtZT6PMpEKjVK4D1gF5/HXFeO2c98gHbwQxFtbvfGyoW065y+QNpyA9SQMhASsxbZ6V
mxRTg2uSuqyvnz+p9+uav96BhcbZAWNfOzme2jHqxOKspd9M+XiRdPl6UETZHFqd4W2Ov2Lw368H
+gHvjPoUz9uTcyqLUOwONMz+QGjlfhriwWN+0oWqWzq36YqU58zhsx0ub3cQ7Iw06g6OX+g6xskO
MvZisoWkDi5gTNMyadEj7nXt0e6Evc9lDgY5xP3jIpwVkLnKi3NVz9+3dfIL/hJ0McRhMSIbfLuH
ERAz9FBUSx/BevmaZMK9ymrMLv24VUwjiJd8wlwTrzfNk1WuvnZubMjrsnFidLl8holvxjF+a6XS
OM+WQH/NGKqTIMSlzfzIUfHaosleBCOIzGCeEnVF8ovUUyoomVZGE9aOIa0Ds+HNahErke86x4rt
GSkegMc8jcD0oTYY4NFp080+5kAO13Az1Q4GUitTGNpzf0x6uzXCMZ/sRzGs0KrgpmEIoC+Vpl7x
yrduHh4RcmhNBVClIIi/DiS5/FmniOlDlhjPMm1TnHeHTP6R1SrxbHCz4QJayDwHVY7a0C+70vqN
nlJknotTbBsYIAbu89j1NVxFrTdt3yXBTgtmTHtbeART+r3XqvY7UFF/F9NBqwFdRP81GXoQ7KXO
Ggi84KMECUsoW9ervnD+a7GBmoijVyRBVJm966NtL751aQ45tO5MOwMIBJ+4mIDicatltKP46Tr2
KMkd99Wwu/ohXiBmhY2o1u9zBgvfU/q1Ejt1mUCPNZskItSKY8p0gdbbWxx4At6CMPIZo7Hpi2bU
o8LUPGNA246WaAMb3sfoTTBlYq+bCdf0CmyleB1VKm6MoqJaXnD9iwOI3EXmY1ZSPeaAh4CkILrX
3B3+CM0IaNov5aiEEj+/P8pQtgfo7h3AcjwnT1msr8LLJye+SkdMifOmY/bcRQbTqd5tDZzUKrt4
EdJe/bQ3x6f//PlTCvIlcp47GN2dfI1NhBsri6f0y7Qyb/Qpi4NKa7vLWFcZw+g8kc+v9/64QSwB
moQyAxs35zSYgClTqXZj1fizfJ5r5gfuf6Vmc5xBAETurvG/hLicfN209h0q1AYGKUCWN0ejc3C1
tMHWYHXOHNTvb+Z/l9C5G1rKU4VuEw260rV9CtFfi58lrFHqIPe/MrK3G+I/1LoExThUp2+3K60t
mfFhRcXRmRZPbVyZD4uBOXWLk/OZvfk9QYxr4YbBy4FpTrl90tevFiZ+i9mmPgy64XKGbeF3I3B4
C4WhYHShxj+KUpmCDMr6DqvkBM8ZrbGOny+S98ctpRZedCwTSpJ32WSMf8CceZEAtqLHTHSYDkZW
fXW7RD1T1X30BoGTWSV0nCal5Ntni7olq62UzSVT0ukAn3I9NPOqn1n07yR4vD7BmgT6IToFqvvJ
IQtRxNFGW+Y+28M47O01NjZygtvDBdGVIawVVzzVfR4LAJVS/Z42qvNYlk3ymGCnf828YAXRMW0J
06XYiA0mc5nea6LJ3cV12/93FAlxO0IjXNZUQMxTfbPMGL/AY9l6ZAkuuQnR7Lo55025lehvz2Gu
Qo+FbxwOBWBibx/+oLpSLIwlGPOO5XVkVfZ9oo8yRA6ffelYn8SX9LM8s7g+eOXoqHgdFHQUc6da
KqfF3K/AgIoQv8E8uC0GG4sdlWcW1kdf0oaPuUjegBsI83t7c6koGPDocY7rioEvyZa+Pfux0WaU
qaUlXTq0JtHCSI9L5C+YoYClZcV45TaLKs981h98TxqOp3BdtnwhILu3v0VJcyn+0jvpH7LA0UBY
oDgue0frkuDzT/eDp6sZNGSCelLFXeJks2pnLXXLNEG2ac4yhFenhdaka2du6O8Hc7J0aCN4h5rN
hfAcfHtHeCWVUCkhVOGr2AUSv++fC+dt55Wweg5g4WnYr0UTzkqEK2+b4gCPvAMefVP7zOjsq8yR
87EHGvQbWEypJ2SsXiN0hpfYuQ0e8V1/CUqOe7pSt0S5M6v4/EF98E6AGBCHUZMAjfzF5v5ppHXY
nLNIROpr0rZ3VQe1DwrSFWO15czD+mgpgvLxKYM/o4k79d5EdDma1Ips6vpKo7eOMKAQvja3CnjB
fTYa8UFbk+4+71brgFiHgZ5SuWdSNP82LievbAOlaaDY1A2g0LevrLFwt44datcZZ3ecTOGuHk0y
nqAeR7IJFCf5g6uUHsZxru4VbUrv2YOM19mZ843eIfiv1g1kXSLmrAvj0K2o+QQcj3YfjTpHPeSL
eURswgw3w5E6HNWNSFe22dd5EdWZh/rB3qXjgIhIkhQSHuzJ3USiReVJxi8Fo758ZaDgPALTYscN
iBYKdXK/IGlPzjzDD9YMOlPhQHumEninaSzqHm7vxOmMlQIEiUFk13JoYaw5iXqmS6Ih432cvC+g
WABMBzcJyo+TL5kZLx7FCQmacwuRxTPFqExeklALj1kBr0sda0bX0lBhkcGuzp+IPXZDNdbb+yqR
LpN4PVjcQbnuhirlQ01LNQoqsWZPq7XR/wi9hj45bPTZsM2mQu4RcgqctqNaNy9j4do/tbwm8MJa
9RcctUQZKv2i3YzQyRW6DdNCPBox2kMeJEucGkStQgnDAezLkpYY2BlNrVseClHlrk/ElPlicIsb
FIrWN8zQ7Ks6b0woypE63xC3CQo+Oq24gYcd94FB4Gvi233b/B6soSZigtwcmMyLLYlpMBRyKpoh
s55wCRPPYzw333R42e2mdGyWB8V2qmhHWII2BHbZKpf91DD7A3cktMZNcPEymKw+FGps4QPoKuRq
dsnUYfk34Hp2W+fYQoSx0WukjGC79atBi3HJGAy+Y4ub5DEBj2gDKC9NFCyLI/manGlykXKr/Oqt
aXcQN+iKvSsj4qlCt4Si5FOfwJGz3Arg19TiTPVU6NURJg92euvEJiaYcpFK6blyWm4Ga8n13aKM
sMCL3MLCkjC/7GsXlfESMP3tfhJfiA8Cvtl5FtrkwaWeVVT8rcRPrFqA0Li7hpnkKEGxdmrilVHV
N/6g9PjFKYVBV8TqapBuGs04+2Qgr/1+7WIYfLDI1zoQTLIuJ7eMFkzwnfELjhqwmhTQ9jbAOrg5
YFxml9flPGI6VDKAxZ/PkK/0l+vqt1IlDCnvreQ4DqlVh9Dmh2PRkjCwl3Cg4JrNKuxjuJ/O74Qu
nXfLrV3bjYr/mFEMLmt1ziXxuJKgF/zlW7Xw5gnXtV2PoZ0RLmruvAIVzvllpy14RZoFfBdzaBYl
gLQ9m6GjTOv3Zo6H2e/VcUqDFHCZKX1Fbe0lVQpXVZshRjLNd+iAMb2Lb9V+ITs5MSJ8/FkRC6wW
jVlIWKtW8YsdBXSmrTF5xHxve9S1JcZ+r6RxX4Yi1+ZmR6rF3IZDI9v2IkIk5EB5ljLzGee26660
JmzGhqomJGVFZ0OrL0WDv6STwBJnIZZA9CSSXq2jgn13q+bLj64T0Xhpak0/+EpuFXZIchFzyyoq
msZbiUlAmopzGgBFV7im3yZxvu7xMCNgeoQb0dw4QwU50YXAnF3kZTTBI2kUWwvyLrWrw9qM8Ghj
Pt8lzDpneoztOjYuOKUM3PMIqrmuIa8/jxxYPxOGVV2Yc0jCeCrdVg1gXjYiVGJr0G/J2sEdKZ21
GJVCGr+mvVo94fZIv2JLcjiuDTmxUXbqwGLJLCCCEGd0zFAdUgBfjGXpv0o71xy4IZP9u6VAQ780
ynwKK0ig15MgI/E7ztWbr6bKgADqfuR+hzEYQZ0ZszsTJssXRZ+1h6Scil2pTjlxs3FfVb6CazmM
BrMXl9lQdnqYq1b8uiCP/gIBof76eW3xQRFGT8PQEQUmmOuppbeJdtIsV1pg6PCOX1Bn3pSEL7x+
fpX3pxF/NcodkCS6Rhqytwd6usTQxWauopCfq7XXMeY5bbb7/CLvbwWBNfiktZmLsUOdnEKi13uQ
b86PhoFtaLcjS1x3z01CP7gV2hxKZJKyyIP8G2/1TzGWSRhSCb4jPpad3cHsTXVnZXN5h0thHXx+
Q+/hT9zK1G3+TzSqy0H+9qnlZgWlGs8IOJM1rBLcEHO/Ga36ZYpW67IcZ3QECLDlU6t08UQERXwu
w/qdPwE4P1A22qtNAkyfvz3zf+4Wihmov5wKfxy7TH1g6lw2vhyEqKEamRFqDyVO7iYGqN8Vkpou
lRGZ79414jZskOnQFcZreqa0OXVuB9nfZh027uhbyCHz8rc/qk6coZuxrYJKI40vC7NTGDY8wyur
rlpOptIwfk1D0eiQgbDMYnguChc3+QkOz5aP8pNwnOWbYaX64i9Lsllcf+ai8wFojL/eBlzRPG6A
wQkyggZyscUIn1rkZkb+jmNAy5NSIByqFiiykCeJl0Y8G9mEmC2yfzXnyCnCqlHMHp6uzH+2pZPe
jaNcN9qvhvHnzImIFlWs677Qcr300VWjV7LbVmn3ipvkB8uJnBYn6xY1QTu0jTyzGj9AJnB/MZlr
EMNIYX5q3letazwgk4OeQP6GQ7+d68cqkuNrt3TTHYUeNtljqbkDHePS/KrIMkxxL2uMRyWZrR5y
jz6H+uQ6ysEU+fCQWACJnkNyXu5XcOON8PP38EEzY/MrGY/gHIKD6eZ4+O/iBfRqh9llXlFs02As
w9ZHRy8Hv7Wr/FGOA0EQ+O/8WvM1/ZHQ5e4Ql2jlmV3po1+xmXu49FU681fzBGQcGiw+Yjwq6O4n
l9CYCsKBT2Zv+rXQqQb83C2WH3Nf55aXNus8hSXwyU+5VvnLmeexrbu3ZToFOr0AHZVgLz71axgL
PMNyxhe+2fV4/jU96Qp4MF7FmjFfZnpjH4TTqmFepctdnyXzFwhKiDJErtzaVRQFE+BFyDBquaC2
z3euiKw9IzrjSIjXubTP7UQ4/a14nsE5YKNFp33yjasYDgF38Q0x34x3OG+XwdAp+g6ZcexHSyfP
PJwPDg/yg1FKY+uwOS6dvKVxmDK7xB7VtwAlbuBqYn/aL/PFmVewcRhObsu1N7QMpwN4eacju7WN
SzeL08JP0wK4ATda5M/kDSlQFmdljSG5SavybKtHQoSJcYWZLgPF7/GqWme20fdP2CHv3cF5hu4T
E4+T04VYn3khDwa14eAO34g5ckJZ9MtXczX1S/h56ZfP7/0DIhgbNmQJQTeM/ufU+M8dKgYjOkBM
1Tky2tFsMWvpc0X9k5HzlIRl51q/LL0h12uE6HFnwlb/Y+Gmi5jHGph52XptHBGVE3+HlguLgRWS
IDtrveluoCG0P+Oii++NdbFfuskib29A4HkW+H5fAXAfWC1sJk54Y5x+0G3U1XpXgdDao6v8LiRa
bY5pcd9mdK1tUhhH6iCCugxjDPrMzA6RY0+BXiBt9JRFKe9WUSwXGMEAVqyRfQaz/GC/4egBw+G1
spDfhWEvWedqcQKsJvMaZqIeJcp4XOp47jlxbP1PuijyAdPe+GsHkgj3uVO0I2HyZM99/sI/eE4a
uOnGYcQlhSLm7fYrNbzR50UDjcYT/aJHaIP+pjeuAM3PsZQ+OJvgMcIGw2sV/653XBNspBd0B1jA
yTWzdurs9JfVahWPJkGIjwLjCnzGIVWjUywxaneEvC10M76Swmou7KobD/DMqpvc7V0vT9v6oCjZ
eiHoBPIzWN77PRhIBjiZyYlKkXCKRvYJs9Yeiz1/0Sf1u07gLxIytb+qM8x6bKkk6CnH5gAT61xI
+ofPyNhm2A61AYObk7JkUCO9W3W8wBu7Gxc2ctw3djk8JuRPc1GDXzrpfNurcXoVZWvPNNFu3Zcx
G6cvrjpKIhbgFToImSp5XaVJVQWrLG3LK8aFUbIVd0I/U3K835Qh69gAgcxwTFs73aJsOa5rwk7p
67lTXNNXx4EluuX/45U4BCdZ4JXo6U+HZm5L0ziMSFKcuB4f89JGdsnB9Erwh3XXSwJSgaNkT46C
6Z4xAfmA8ulwElt0RKwFNokNWfunvrbgOhfK5OR+xIDnwsRs5Epa2ej3SHD+QJQiEtqto3mHEnW5
LVyoPV4W6e0X2OsYhJcyum/ztTuHWH70s/Bl1w2Wi8sXfNp5xJrbMVirSWIUfWYEJcqPx3ql48cQ
XoeSqGUvRmei9yg1NrGuEk9DruZziAUM7vltSVoe3pvnaNEfbCgg0ljO4R0G4e607ldmmGJ5gkRj
zYb1sQQRCEGuzEPuMCL7z3sXTSR4O24cGDifzpusRehQcCPp1y7+Ax1q/UBL0/xYT9Y5dP9v0NTb
mmAjDFkY0mwbAoTst2sgiQYZtYnR+zPpnsstCrEydJkCZodExM0NQuABn72kQbOj1D0TB1Ln0A5K
VyfQpQMxqMs1eWqhQwlyI4bkTic3E7KIzR8Ghq1swq9sbS9tomqeV03HVNel1jGRZJSqfeOMvW7t
egYjP2DniWcMNuRzgTLvK2b1vzS3Ub+itlJ/dJa8ZDhX7NaxzUdSw8cU34pqxSeC4ISJlE/ZxXvS
TaS6i9Jev5euVE3IKSrMiL7l1r2eaB2wnxm9f6AUcNt9pRkZqo3KlnkxN270W2xhFPuceAaxS5gQ
kd7CPJCchKp0Cy8mR2IF6SlihmLkb/52IfN9TaNOa5G0xPPLZPH0vGya+xkG3Lg+m8uMAF6UqHO8
Wk0VyoXeaiEuTfr8p9DYTvZktKJ0RPJdPOmxZZ3r4t/D/8xtthQvOAzb/rLVYf984gidUeYYwHM8
zuhA72yQXeJOuyY3tQssK2LUbLM8s6f9HdScLCoad0YOmzPUNlV8e9V8modVdpQh7oKQyoTMcm0i
kL5bM9UCKSQ6IpBo+KAUKeMFCQkOAQ7FsC/0UrvvVHfdQYExDjHyHNo5tXUJtBXmmQr0L/Hy5Edu
bvDMdLfxPaXhyY9sJlVLk405RFSICECfiFd1WOq/h6lBMNK2htmHyazqDwsU76fFqVMNupmr4Eqh
ziYRybNJAgd9Al4/tduiMjXcdasGpTqROoATOoXYKORRF2Nmoy/oFCUQJi4GeNY61JSIstM5NNoh
dS/QJcUPdpZXr8j/ltR3Uld/TVd6NW/N8+y2W6zol+yrYdjFrrXcYt7RXnISJkTVRbryu+/haZ/z
D9++/pNntKFmm5vYVjacMjx1kwjzAfDbt1Gqh7ZKIjsAYhZWcDJ+pLE93sB9dCCYMSrQKd1va2rM
62K05v1akueRixpA//Pd8YMlzbwHMu2mBYDneNIsQc+KnchqiaFflSFoMfZ6BQYSQVfGEZEiYmTO
kpxjH74/lDZGrUsLyzmNzdSWKPbvh5SA4qKaNGegjweky6Sse2Ps4w56dgq6/U1vnznNGfgeXxBO
f5yEb680xbWaANrA4QyUh/XC/AZCu48u1j/F5UTA8bnD5gPGK9fbAKP/Yzqd3FmdVeOgDTCdgh+H
h98Ph8PeC/2LyQvuJ+8MD+mDjeHttU7ubYnhDKrbta52TzsutN/v/zxe3Z+5zAdT9+0yjDuha9Du
GSfdZT2psYTr1vhtKL/M162/3I0X5lWxm32cZnwZzHuMaA54gMTBeqfs3O+fL9G/yOTbd/gWcj45
VS0nxpUSBMrHMjwkPzsg4OaoH7ATDshb2bVH90bslYf8Yr5IdpiL79x9vStCEdY7Yp0DghqOy4UT
Ik87s+t9IPd4+8tO3kDX2EMXC35Z7tleEfwmViH8jUzRe8x3aYBXk/f5o/hAu/P2gltd9c8JVEOP
ntLtgqX38uAdvvvh/f3nl3hXmdkwouAs8dXADzdOK7NIpugfsIfxu0IpD5GdyUvkk3QajX2uq3zf
xnAtR8OzT4UMBAx58rFQ/TKEM4modCrsvcJoVtpXxlziKY2S7IdiDPR6ZowxPBN5krInhZwJhhvm
MdFW8dpp4o/VkYJXLvr6ZLb28hvzyP4+65z1+fOH8h6nhq4Ev5BkVryz6btOMSxh97Zs2sbXFWIE
9mvctxOpFmRt7AzRLulRZEjjgkY0FUYT3RpN+FDME0Nx8tQYY2DluPo186DFG0hyr2/LsdHPwAV/
rQ7ffCf8SLgesD1ci+3uVJ5XcWjx9nS06IuR/yQyO/mz/D/2zmtJbiTbsr8yVu+ogXAos9v9gECo
1DqZfIGRTBJaCwfw9XeB3dO3IiItY2qep9qsqmkkExEQjuPn7L22maMEdnM9eCWBCiivPVrTj7BK
EgLkVThUOOzZiBTo9MUq1HBTrjI7qxHfajIP9+pQ4bWQPeDEPRxKdtnu7/ZOh+9ky/cDKROKCn0y
4J908MFTOdVaFxnjRkdBULp1jXIW/pmLsbyTjr6ny94OFRctL+YGRwuSsLvClinqtHbIxX5INKZ0
BqGqTmQP9EIzxwcIOKzJIDdWUc9cwcXdjOcLacL/yydZaJpEj7DvOzYOdRS4RoYdmcPkbw6jc083
222kKxdhHGpbfRg3SMD29gQPs55zhrDZuarid2V1cjaYowAjF4L/HvVmAkqbsrWXz6C38kaGrNaA
kXXrzQqFE3htmGsrxEYU+LbKyy+E3CNVjYQUNDJ3ixjJJ8lx3kuynHdtGKnXrmBqHfRqdNVIs9/E
RUCQVjmO26w2CDsJaLszflWhK6TZ2ipFs+HpDtd53cA6aLt64xRgKkq1A1deOvql0zTdy+cn/nSR
0nkdQZSiIYWZQD26A5IEQGXrmmw6Wjd4mtVxWHdlb29gy9YPf/9QnNjFy4bWFz3V4YoLYChtuhgH
Vy8k8oTMGjdVhz0fsXx5pqX8W4R4eClpjlA58AgThMDVPDxWZytTWNcJdW4xw8WtSXhkIh+sM3qE
vpZG0GBLt2AWBgXLG+hB+PjqR8J5aLlKbeG4KePkqXatJhTV1le1yvr9XGY4+2VZv+oGroKYAGvf
CTVxl0e5cstgSrsLCVUFnR1XO1EP4WZM8z6DkFGoe8Oa6n1BmshVPZXVObXRSQudoSjkVINTS0QA
Q8nD76tN1WRD8s9XqT1ZP9WoyAofKJZylwaojzbU0YOyzcaWVLaIBne8o3lFkRiiJoDsNYbhO5uG
Wqw4p9pu7PowIvrSNEk7lULdVZqDn6GWdpTDhcnMF72rjB+f3x0n5TPfgDwg3mE8fnQrj8pntmvN
HJGcyQh8iG+0Phhvq96We3fWUyTMLg3MOT637Hx4UOYaPACLk+UYSEwORxcLgpWQa8vujhZLAeUR
thtIRuvLnI7zk+ic6kwZeDo/5quyB0VJipuLov2o5xiX4CjpwWOfJnx9R/yBtqsa9tse+ib3IkhF
SYQobgpvVMBDTjqYIbJB4Y70WoNNIlHOjeOWp+HoaSEdjQ0V6y4evePXgCHggsoMj7UZc6waYch2
0WKfeSg/KFJ0gO/L1+ZNc8rpNsO4KlwBHGUE7P+IrTsnXi9IHMtPmEVfTJFE4JKP7TRsonKO4NAO
kUTr1dfjMwVFW6zBEPXRWukr5FRz6EwBKfIa2FU6RehvoqiiGfr5bfnRxVrMHZaLTNbi8x/dl/QB
0xRVAfX51DhXbZyHz5NekxIIcWTfua3pB2kubkp4d3eTQIsM3me8spqh3UAAm85U8B8s17RkGckx
QPgdf3T4nPdzLCV8vXylxX3yZiU5YPDQCr6qoUtJdearf7CocLBFI8xsmwnd0W5hgvDAs8GiErrB
uI5i6wIX34ZJkgQl0hbMbeI3bkuIWw5gjzzbnjn+smgd3Za6hQNFsKwtOXxHp97IUlTX7G5X9ZTk
j4lZR2sBHAhHBW/Fak7k64Tw5JYEmH6ttZXYznHRwC7L9adWmtOZovCDh4R9PSoL/sVjctz9VJqh
1gojKmgeoOEKLcXcmdDVzz0ky0k9/tJLb1WjAkFyfIzAtsUc6dHgouOgHUXgkdM+6JPefNEISi08
Telye6N2CtQd2no20Em1jbzWSDP+mOBllhZqmDDsybN6/fn1+OAE8N4mdMdBv0ENf3Q5ot5RUV1z
OUKTxn8HE/fSSmtz//lRPrjDOQbnF9M7ovtjXzKWqckWMSE+kwOQax5iovCyBI8DRvwzz/ZHXwiJ
FzszQW4AWvLDh8kpXdQbLsseOQnuJd0xRNAONr7Hz7/RR4dZQt1JaOdWPpmikz8BTK/DIlbOqKqd
VriXAIPOZW19cN4YTDDE4qZZhNVH+6oyKnWnixk/JFpYAOZT27WhiLxG0D1rZx6F09066lO6b7wr
OBAirKNKuTHhMEVoW9DGSbYHChDcvNGK2yKHLpuVGsDG2Zh9pyjta90gSzEtC2UVhMK9Zdqv+L06
UA43bnc/IhM81x384FRgHOEDojBhrH78OtMq9ER0sAoQrU3Qe8yTCX+fQ+v7op5yrqeAmnGfYJK+
IXJWlOsuK4YHfhLaA5sbLoCrpeat59gjQBtD543lNcjVz+nIPrgvsEQv/gV0UUsL7/D2K8OYfj4i
1RX9xGbf67j+Z+Pcq/20Qcjwl/kJ67dgnMaPOjwKWS4uguK+IaarAe0/jPCKq7n3dRIC0WDHsW9D
WLtJyja6KUEYZz4dxegNgvHrrCmGjxauOrfGLQ/W0RpHuKSxIBAsConfrb+/9F6KoWzQPgtwVqUt
7yvRLWTAOv0FWnveCDn1OwR+ayXJfxKOMKzF6FZbScv2zIJ22mLE0sPud7lLUBqfbPPVjrTkUVNp
/Us8pAx6f7myLrdQxLI1o+fkrmFy81CEcwcsGWRsMkwTDgr5njr6vS5BJxG6Ln41ag3XAt3a2qrL
eT92xK+blW2feR8uV+rwrGEwR93HCI7/8YgfXkkIxK5ZFVxERUE03bWlcw3m1r3MjJEcJCybWyWT
zplh7AcHBbzPk47JhowVcXSTzlUxtGYPEKsNZhZ96GTXEGC6bT2W04q06cIvmd6vPl8xT/uxhPJy
gxC/xOOLGeqoQh4iK9VF39arscnbt4ib6LFEwPrFqaS4AcIJrQ4wn/vNsiK4v3RbdG1VmPDI8EEH
2YsVddH3FqrIDd1sfdGD2tNbrxfW65nP+cHZWZRjKOLQ0lEkLb//lxu5RqJUJ2ZVr8SAUp6Fnli/
TBPzF0dvwpx3lp5/r0Qy3WlKOL5O8AEXk7vIHT+oOnMdY+zQd2WZ58m6oXq9IHA7/QkoM4epk4zw
tj//vMtpO7qDuNtR21E60t86/rh2OdWVLPi4cWY0fqJivc5wSW6UKDeeZdEaX+0uBvIdoRL9/Min
SzKzCUvDrojnDI7X0YnKcGYuXuNl3qdKSsgwugk7uhw9Guwzb/WPDgWUahlSsxHGA3t4TYCu0xc0
6OIMGOrX8C1dr3KSwZvADp/5Vh9cfl4ywFyoUhcV19E8MSLoMFRU5ol2CbUVq0PpfJ8NPbxQXHUC
0AygHOeA0ajnUjE++I48FouxlMKFHurR6YS0lsGhVEHEaE29DtvB9QtRpJ4rhvBMPXYq3LURaCIU
Q+KK6JpS6fB8OkWC+k4sxwrSwllV6Pd/Fg3O1CXzFPBwOhpsoHVsv+5mtANTrm3WpnlXZRZBB4oC
n9SjoiN2Fv+ZAnY4R0Fg5U4UroAVNvo+HOcCCnrY12s31OvAV8Dafq2spGi8ASOGS3gF1feZNeaD
a4eMY5loLVlr3C+HX6uqXRROeVCt0tGMXqhI+8vF131lEkb4gPJL9fM5Se4/fwxOX/mUS+jw2fSz
p0HHfnhQJ6SzR14LsJi6DNYVYFHPSKT698szDsNEALk/lkHgRoeHGbVe4lh1gQTEk47hZbLurXFm
boe1CaUAAoo9zFPMu6KqLyrVrLlhE6KElyYwoE9gSJRW3hS3wVaTOi3oz8/C8lgcLkMCuSONKiRp
i9P16Al1MsH2pVIxghE78dXKIuwrQJD8yQK363WZFW0/P+AH9SrudHWhlrEn4oofdTkVglEmwiea
lR456gCw23J9ojZMFziQNrurJJLYUSLSZVVPhIa96bW+nkEc1lkG+DWwQ69oM/trpObpbRy0PRzR
PjvTiv2gVOM2W0waGICXCevReWHZD4dOIVY1L2tjDdnM2ugquqcEtslXquUowbHeOEQ+i/rCzEa5
aVoiGGH/hw+I0K1LZCPnBKqnADJm2VwprhKVHtvfo6UmVwoNLLQOIohwnwq3rWP/SKsoeYvMav5Z
pog1Ni4tmmCdVmNjrYey7x9pXOXlJggcgi0yRin4isGJvipNZ7xjR2mF77Szpq7GGZ2/xgDix5kL
flphUlfSN+A+I68NGdHhEyBrBKhqoyqgWQZCYIY2Y8g0meNer6d0jRRfYIKNxo3WWPKmdu3O9Ae1
Mt4hVVubzz/L6Vq9rJtoPX9XCAzoDj9KBSmZGhxGaBtW3/DOa5dub/yQY92d6SueLi4caKGQ0Dxl
tuYsv/+XYkSJ7DgnNpQDNTJYaVqaoMhgbvH51/noKKgPuUthAC36lMOjtHqQRHXHZihtI26KoXDW
YwmW+/OjnJ40gA8MC3Cpcu/xJj88ij6UzOMtLV3FUdmsFjHzBkBpeNHq5vvnRzr9PswHLIPFYYkt
pyo6PFLNvnlJBCAaNi2KS1eY9PQJqFh/fpQPViDMDmIZ/lMFUdYerfwdcVSGVge4t2XqXsfVKH+G
iLj8pgUQJbk1X8OsSzwc3KQm9/OwyrR+8IHi1quwaJh4wvG5zMIYXH/a22fe8adnG8GlRiWLugMW
wPEQiLmCFgRZhlVZ1O9BmulAF1vjIXHS7uuZ83D6YIKWWTh7DPrwFRw/mAacIZaQVPGArHY8frOW
eommtxcIs5O1TEbS6RXeaSuU6rofWFH71COhe6F01v82vIRJH0wHBGEaRD40nYeXPinYGEoGRbzu
YnLu1HncW3qYntvtnrZRqQ5dtuHYbpY85aN7OVT6CS0gSNlCb9JnlyLAix3mMxCxEZgJNaFDQZJB
2g39u8Hu0kcQM3z//LyfXmFcCxjjmIQx14Zre/hVMb3jjuWVhRfJijfRxGaR5kZPdEJ97qx+8Brj
O7Ij4k2GJYqDHh6LBD/W3JwMQycqSWkyy2zp1sdZp10OpVnAUI5M81dWznbsLUXM9TTxel4FqkDY
KEimhZmqDoxD5tZJ7DNl30efjtOwVM2/XTTHF72YjEBqbZ7TdekpvwbYj1sdp/hTh8LqCdp+c5Go
gxqvQgNnoZPF4RZ8+oNTONi7JjYS+9CABXLmY52uQujz8b8wYKAk4sk4PGfkgWSR0qU5qTh9hu5U
5HsLSvrffRXhf8BygMuEfy83xOFRtDHpVMZbxYq5lPK9yuLyklH6zLjfVM804U6+EIdaHLTLIk7L
/PgLQdoSVeEgSHElkXxDYoRbdu1/u4PLcAKNurXQWWBLHtO3ikAhqlDC2Mc9VO1QQ4JUbxzb//zh
WR6Og3qVen0BJnHT8ASfNL7jzJ7HAN7qKnOK8blOY+OZTIrwxTZadY9HwfJCS212I9R8aJpz+fev
mjAsNLKsHb93m4dXLQ4Gtyws9liIVZZmq1tsK6cnt6ckX+vzb3qyKUIMwk6Wy0aw4JJ0e3goOgZ5
pLTgbXS9RNKXe4WukRx2EVEpG91ZtrNlnZ5ZNl+ICvmHEulYDORIFnmnJqqFvTlxHrIH77eim6Yi
QSl06a7MdCTaY8yN8Nbqc7IFJ5wX37KGDpnnlIZ4j0MEu9vIDOW3uTOmS2bI/bbWgVavcs3S8bXk
Ba+YsDInUBHMv2ckOu6M/V7PEFzPodY/IH2wOtxdtWo+kvTRCw9jEEIt+qKEokXa1DxFgd6ZKxFK
ECVBJ2Hq2Y2c8gth62ioCxa8Fd59OD1qqBDE3MlBw/XeiTT2I6vUb1rFDRLIMUN72YMhI5mgiJyf
eTQNO6saM4UMqmQmowDNN9b6wWpuFlxaAj9RAr12m96IVkzylW+JHctLNyKoCGxCbHA/hCGR2b20
la8lPMbX0A50htjN9KW3W+M9TErla6XGZgEpy4xKr9dT22Xd7ZUbEnIV8tWFrGATUpHUV8MCkfKr
oYMlSj0D/C9VZ+hYaF0SZT+rUbwdBVyrbR5a0ezVegVt0ikr0BBE+6m+0uru15wYCL4gRs4vFaG3
wlN7lYwxZcJhedtFgkVBg8iIUDYfSavqs8my1r1ZEwGWJTPsYBi5XKaRpPRkwzS1ehvyMtdh0bcz
EskuGZ+6rNaFb4OgeCYeIy/83u3IkUEZ39heiU+k9jGkMXIwtQkmWIvJv/LkVPUvM6mTT0DqmS4n
Vd0Vm4y7JESkW43l2iXasryYK4hg8ICLnHlAD8mW6Aia6/4A7XnwuMss04cQz3SqaSzCx8aigvXH
5lEffWuxkvqpPWfvydyOPETEDeheODram6EhOfFC1yT8CQlV/9K7+axCMRyo6mj9pg75crJ8Rx7R
j4+u2tcvqTAFmj5kUNwh7PquaNCr2qrTWhwPMQVLhCLKGO7UDrjjqojsZkErOGBb8imqlsjzFOQI
z1PkhYG0n+HBJOXKiFznppqb4crgbPLj7HDJ+jMGMa9n/Mdk4tazxOaRLdkR3Ij2orVLyZkrSxJP
6Muy5H2+8JzKAhec2GK9pBujLduLw5WnhWDmVgPtshz+CFZPt/B5bvJ9bUkHHcRs+XqaDFuwvsbK
cAhTw9hP88RBGqUhEfGoo+M1S8Tw8PkH++A9RgvSwBuMyYah+9GLGSHRjAdLgNpWK+e2LLLxsW1V
99zXX37M0SuGjeoyTFtMVwgjD78+jRA9V6MkXymS0YOcN4FwCSVWn8zQ3NiF+YKW5ypxZnhdgO8n
gSyiDtXbJh/O9I5OCkV8B2AVEHnjytAoWg8/iKZXTid1HH6BMQXfXbIy/KKc28vaIvbp755abkX6
+5DkKZDpyxweSopaZtR/C62+sreVkQW/qtb+27h6xmvLcIceJuYt7q7Dowh3Mu2WiQ6Bol26kSIU
T3Hchmf23h+cNqQtC5rQpsXENO/oKNbIHrOiP9IEQ0qESTNvSH1b+Kb2mR3U6Q2JSGqZnKGk+UCP
0hhMqG2CsVemw0ORxva0CSoksZ9fm1PZC1fEMLC5USazFT8uFXuzjdokJj/dhRhDiFRB32Q1q+ns
rPugCCqvrMe+BqMDi95Tkkm+1oYly9VoymSJrKj7fW/02XDmQfng2/OUoMejo0KL/3iC0UZ1JpqB
wHvcLdYaw66zTjU4TWe+/WldwqpPVUJ3kiblyU2jM7yL9XLJxJIxGPsxSh+hAIGh6Kp6wyDVvKFZ
595ro0EMdmFiH9WVLiJvoDLvbC1Lnjk3hMrRL3efjMy1PBrd8u+fCov9pIYyBnwM5fbhLRfMY9Ik
KcMcNyQBRlU7qmAXJ9nnp+K09uVUa9rSHllmKsf3gUCdNfcZXQitxkW8QmATbXheeRPFsbifR3N6
llkFb4x0Xi+n5b3//PgfXHC+3e/WLXUpm6TDb5nqdUtmKp1bO9NI+nN7eaNmmXbmdv/g8UViRNgV
/yzN16NFwuxTa5CJVi05RA0sJbR2Zh7XuywQxbl766QDsvAzlpsL4QRCx5PEgaAseZ/X7CbsQb2L
CPR5SWZ3eu5jM9rpZLrf9b2W3odBGBOboFuvYkjNp3pgt/z5qf291T186fBJ6HqhC1gSQ47voKiC
Lx7E6PEsSHTxxRTM6pco7bvv7EViVF/wLFpP1rJwLmHIGS+arJPoYrDiKVvlTiceAyY1z1pakstY
pL3qZXrZ76fOHqN1BgT3B2YYNKU6Td7LzJ2qdjPPUn1PO0laLXUrXfWkyvNfTiAb3S/DkoZiLGbr
+fPveXpxGbQgbmTSoC2IhaNbqEussdIQG66w+SQ+pYWAaJnoXzTcXGcOdbp/ghkBYpjNE+ol6ECH
d6tJCxm7WcehDCPWLxpVnx2vSkpx4xgMznY2/0EbLs36XI7FB0fGacJglS4P/YNjAbDV1BPWHjKf
Rl12L0UCZpuYoHZj2LXxVY/ScSOCOn35/MyeLpO0z8iO4DqyXqq/R4d/6TgD3m65g+AMO3OLcDSQ
pvkK/828boN4ppRJz4ECTqGKC8EZrC4NDKaeXNbDE5yy51EzgZMiTbX6MXdmsqs1PNjGpg6d3thP
oRE2xOcZykOku9h5nbTKHm236EmK67LoLpYBu52yUmDAaehIH1MA4r5BxmuL2ABA857JT/2jbIvm
IeLtxhjQjOI3grRcaLqEpN21oAmI3ywYJJFSpvSe0StJtq7CMk2vxiC1FI+UzhpfZV812DUdJdd8
SyCm8dmGiV+KPbXFLiGmW3gsqqCZ64b82HhOpy+N0tjRIm0M+t0YUqZ4BZv1/u+udmgqeOyXxskS
2nVcbDYmWbHkShIZN7ftFY3+HrsCudYCp4L/+R1yojigZeEsalUuGq43d1ne/3KHhNggHTUeenra
dnad6pg2F6JbsyMFpd6x4w6xUNj6TVCmsCQ/P/bJq4Njs5pTvdDvY259dK/gxVRC3M6gjXBrXqBA
wB+ru8a/XlD/+yCip/3nf/HrHyURXHEYdUe//Od1/IOw1vJX91/LX/vPHzv8S/+8rX4Wj13z82d3
/a06/pMHf5Gf/+/j+9+6bwe/oGkQd9N9/7OZHn62fdb9Pkj4s1z+5P/tb/6vn79/ytNU/fzHH8TY
FN3y00Lyxv7492/t3//xB2vlX0748vP//Zs333L+3oP8Vrx/O/kLP7+13T/+MNQ/eVkzLwfvunR3
ln2T/Ln8ju786dCvYxKybETZ6HGQgo5A9I8/FO3PxYlCj3x5BdOSXwySbdn//j39T/70MnhadNhQ
eLG4/Z+vfvevl9q/rgqn4t+//muuEvc5d97/vPwYii/cLuR+gBN4C2LGPLwzyyEKps61HwlVMFsC
qjP4ohjk9ihkmhdd78SarlB2E1lOeY+HxLmWOAa/qwVtoAHahI8XIvXD3mhvGkR1b/oYyMeJNfLJ
LI1q08t22ptZltBw0J4ULZyfNRlGqzFqw/sg6+dL0anmOsJmAvN2CKeNRfdpTUhxtzd6gt7tocuu
DHzgF3kXgGvriAkON4nS9KrPext6fdQNX1Knpq2VIB2y/biwza9mro29H4pZt1aZZbS3elM6l0lt
NpYXBG1+YfUSZEBTW52NDrCaHZiWhg2NFo4GbE3ZKv4UKvEOYw0QJlpaJbAliJ33uVFYCN7Vvn9p
LY2ORS0mcZ/L1N7yUdrrPBCwK8tAuxN4UVad0KRfTma1t8YFMJAWncZiqBKfXZCR0FXaBc24guC2
+EZYkXqZCM3P1Wq8k/YX1+jvOqIUp4R61qrrX7zDzEiR96GUF0PrfG/S6coo2nWQX85lfCGH7tnO
VbqFfbOWo+2pavOoRsG7QjboRd3IL3D38n1Pg+G2Ec7qN8i1MVrb1xPru66OCPu7+oJTdetE4nFE
S78WKFQjfEPrKYjC70liZn5UOT9MPUFibtrjNzXv3i0L4lGVu9rbaLZv5L3tJY61vAlTQhqD7EFq
9MpMtHLvzJoeraL5xXvgmQ7sY2Cqu2nQ1mnTbNoA1kmh8P9qndE4Ucp0GUXMjybXuNkklVPBRAj0
daOIB6vKnxreL1eJLr+ZxjSFXhzs6mHinPboEgi82aLjMPRLg56NR0bEU5tgr0TIaoaWp0EXWFNv
qb9KyfViWszMP0lX0OgifWnakYyblltTyX2WbVJzuuRFimC6QI0ObwPM6/BlyDKrf1fi/rEJbR+1
cU3CpYm2tBVeS+PJK2Hq6mu8ryTwKQJGehA19uyZJnmvnqkY0KTjYOovClehQzsadT5caXXSflNU
u7hrh9BaO0Yf7s1Ip3fbVNqUet1YxF6cFH4ctfkLurva0xntm1FO3HHY30yxya9s985OUAxJcsKl
aF9p3awbI38wMIDlof6YzHgXMqb/nV7d92EWb8Csk9DppjRmDcrSTMRvNDg3kFYAzZcYnhgKXLQZ
36ev+quijaIdqtkro09zcuvnaZUL5yqlseW1w+KlKtRNRA7iTZ4ScTbD6AFUGRLjxen3CEhRPVK3
+JdAGSFS+h653t7WWtrqcKKDq0IdxarNsyuiVzrSexomQko+rG2A4rQYofMlZfiYR7GzR+2oPym5
Gd7T0AlWFS9Xj0oNNYYtM0Jvu/6d4dVrHjd7JfvVTan2lDlzjbvQUl4KUL97rXZ3oBFfq0Lomyy3
WJ4MDcIsITmW02/lyPlQE4nzO6nGFU1piS/VmcFDRPlq7tS29lqntwBVi50A1rjRCqltjVbY37Ug
REQTyWHVVLP+No3uQ5gWu0BBEmZWyS4qxu9hnt6XCG88ZuY+ZIQkKjsIhBMUkzxFr6eSfmzmQbLt
YZw7bfIj4NT50JVavwrMH2Sj74n+8bMoegmr9oeY+vR7WrS7pBG110gdZi9OrlwsYawk+ejmbSz6
G7JxHwi5regyDwaBWRRajvoFrchuUt1yF6e9hyJg1QLG9NOB4UPRZLuiCMybxM6qO75OsxpL+J25
afTrREuCHfZqSSSRcRF2U7i2ArmzQ83eiSh+Ua3ZLztdf3NjfbEy2VHw1BWLkCHXok0e6643WvQQ
hi4In7Mge01qse3UiJLUerMdJ/ckm7dix4TaCNYstuI14v15ZxiV8VxJqtrACb9rSyS3Ra4SYhzQ
U/gePaarw1bEobnKSSP/IQeChwgFJMenM5V9BYvaM8ZIQfM2qP23LO3yS6Gx9StHi9j3pff+o9CV
giZ7IKThazFjS89JVVj+c21vYy0ebkoiz5xrvSy15z4ldXsUiaJsc9W8yUhBuslpesDLpqi+GxuA
xx0kZJ+Vm8gNZWr2sjGTS1sLoGcxAWLRcNvshm5+tJGFRSM0lRkPZqv6RPsSyT24JpFmcQyQxJy2
I/qU1yoM1yLPb0TQ7Zo+3Fb5rhyHbKfpSbEz5mzoQa0ziWjDYT+UckcQ6i/FLetL2NWqH44ZBPR2
dHAi1ELZ0fdMNqWaBhub79K6w3zZ5LV21yrkTliSU8B3QD7/0v2OYh3j6mFm++MF7bdhTuJNMFT2
8zLrRwVJ4kundh172lbuEkG2HhhS6yVU0/IbPuf5KXTseE22Tn7NlDl5ITwl2k8Y9rfCiMMLmZTR
Raq7yg043eleiZ3qLZ4sSLb4iyfenpMT7FOR67ywO+uha5TiKo/V4qXTyuJ7pFnzYzwaga+CP0IY
GqgbJ3eCO6zgmW8VKsAdbZp//C7+/n8d/IdL6fgf1O1JGbztv3U/82/ZQSW8/JV/FcKK4/yps/9g
rgGHGTjisgX6VyWsuPqfOj4amuD820HP+z+lsGb/yZaahZtGAo14NlH/qYQ14098vkTtLLm1JAsI
8+8UwpgHDgvhRQZBH5khLOBGdoXH8hQ0zOlgAFbdinqM10WlsXiYXernBY7Y2MnXnYbfkG3yLyfR
iifVbpRNNyj3Iy73JJkayGd0dsRYsFnt9WkfmCl5GKnNcue0oCjSaCsLnnBGYRIPlGZ81+ex8CdR
YeKf5NeSwFov7CJvLsz+yolFTImAi5qhzH3qDF8K1PGeG8hvWiXJNE2H8Jc9OsOahke00mX9i5F7
tg4XgD2judVMEvF2YNNf2ApICbp92OP6CbSR0zL9jLABeC1Q7NnTsqjaFW0fbjqpPoVaonlGbBu8
UBznlegwkuqzUBTxNmuS2GPEkP4gWra7mrTJ2PDb1rU+jNN9lVTh7Bltku2C2GhBNeXCWsmAESbu
mhu70m5GzuU1qrJiI+LqYqjteGs4te4nQbOyFIDvniHJau9NJbaXWPFyGxmN+bUmH8tvmO1dJ1qD
V0l7VgNi5MiKsLZzoYS/UBUSelC57k0ZIqfup0qEvpvob06atb5WtqR052lFU61QdmR005EO5Zcw
j69Fy4RC5MJ85pXxbLI/2tVSDa8L8Av7tnD0b2VT4Havp074MQrpr5mkwUz8BFAxghXbC3PM3lRp
Te+mXbdXscgsVhVr+lLWSvudwItv6jwVoLArEZEBa9SslHozDtt0ntAuMAiTsydzaeNzbOK9NBX3
1s0iw6vNEirbkgBo5UX91AFEXVUWEZWxW6zaSs++zIJa3km1HllJ2Vw6rbTew8bpeVNb6Xvc9Owc
OozC+n1kFYZCzDuI+F036p0nu3QkKUl2SrImiD69mAczYUPHSsxbvckyHxNfsOrHsC52Q6kE1SsM
6jTZ9ZNePEQhGzoyBzrpqZI4OVSJxO+FpnHVF/0D+jpYf8MQ0RuyBw83u7NSGwIOZXbjEj84KZC1
8yp71TvwB/lUvbSB2/pGMz0qtRCPaWaklxgJioq2ECFWft9OQb9SI3uaXivwDfWXQcnKa7M2nF3X
DN3aLPr2dVRkvOF1bP9wRiTNfuoq8yPbkuAij7mAqAOmVzWQRPDKvHtMZMerIjeDJ7XM3W2i2EW7
akbTudRBFzLldYaNbdawpMomux2xO38xwP59zyDWXdnqnBjruJ+SkuxQshxWRW7Em0I6ymuZW+Nd
T8lQedij2VyilJK8/XMl2VL1lrvKbO+bZvylsptdTbLUSAdxbY9CM/NnOgg+7n6SgOkW4ePOb7Mg
+JKqo68MtrpT5G1d2r0/mgKkd2PFu7rJf/ajHH+rFDb1oG7yRLgUzFnvG3CzvYIh0kqQqvAEV9Yr
EF8wWtTXGBQ3PUj4hyAOb4D6vQeq0f3sooYte+xqZLQJkQbKQDEURcpz2lpOFF81AHOz9qZCzmFO
61AyCZnWLQab2N2Q46u7pd9KxAU0PC7nwDJ+GE2avndBZn0BFm/dBW0kLupa87qmu5uJKKH7jZrG
7azRU5w528F0y3dUlnrGuN2y75PY/NF1U+uhh7RWelDhSRvcdSaQ7wdhNLyQim7cFMoDvLHJWgUW
vEDB+njds9f0SBFJrlyQcW8JsohbA2XFNX3+8LonZ7Fe6wbhKlGjWDd5z7Z33UKQNsv5Ch7SVRfY
l4DkkdyMxXd9Mvau6kbe0BZw4yryZeMx3gdB8ziGGbQTV70H3nEZVIhGZNXNK8NEMwfgdtwoaZ1e
lPVbPRKoYpgDCpysuwTw4tw1WRAvGRjDrZsgfsVhnrwQ/Nl7VaYWLUSAOvIqLUG83XWNuVFT9oCl
OgJNCmw734LZL2N2/hLG5vwjM8X9WEFL91RDDvsqr3Qf+pzxa7BNIsEpkJV+mO6XNXNFstL1LGyQ
W7N2yfWi/LfUco8La/ToyPcQX6PyCU/zxo4t7dbJlGJXjOr4zjw82/w3e2eWHLeSpemt5AYgwzy8
AogIBoPBmRKlF5hEiXDMgANwDNvpp37oVeTG+gvlzSqRYol136rN+maa3UxREiIAh/s555+mvnev
g3Qxzuchu0PFu8A1W5p7y8VhtxmhnqGk0ONFetOmRf51RmRlumH94piGykAP60G/K6XW3KoeEWY2
d486NkaHocu9jYcDB/vUdu4aLUJrSmLPTKaJB0XEpO3u1rvBCD46UL62dS22VAdwl1T5KW2zKWxs
J6VfGJZo1hd5nZoz63EmCb00VzgqCSaH6fIFBXKGXUnqhxaZolt3nXaVBw21mYddYkA7EFUwXQ04
w0uzeLBLle66WmXMijB79e3C3/aclffekD4kjKx5zL0fN4V3p6b1cVVTcUeUMLwbe1I47TnVma16
ETXzKLajntQxNQiySFo5S+Y7I6uby3QeL3v0eRujM/1DkJNLbMPn2xN/uhwEsUpn5Yg8Fg7CySfC
54tOixXWgZdvMuRWPRPniI+oh1mn3fg6GldvOCXT5MlVkRiXhUf50Yy92hbEPYY+QdoH00XkW+GO
6MqVnWookvtxXrf5aD+uKLStTGlddytmiGgcQLDNc/vcUsLGpsYSDm6d5mK0YiM8NMQftTItdprl
KxNyivCHr33f1ldL0FzVhrk1KTGKsv7I1u0wZDEzBiSDsWEaVm8GnAABZMyzoVb2JwP0YTf14mwO
gqPpdTdNnU+RoZYj3t4yojniBHSPTcFuky1xLVO0e2Tjatk+lYikmsyHJGTU2xx7xzT7xLH6Val0
k5sMF4MAD/2FZeHPU0QgjqTWcknfGS77FRi/TsTBDRacaehHGpchhnwa21QcUxXMd9okrilFbzNi
ZbfCM9wzqFl6bPYFkx6L086Ny5k2izXPzuUnxVPXCOOuhWnhlac6TeRjaE6J8+BMrYidpFvitBmD
u8kkYgmC3w+MXOvjaOBhoGb7ae7XatvMnrxh0Kk4RJKhvWqL/AIBnk7Y42iryRRxsCxZvhkx87E3
LRJCZwgBVbP1KGVKZBRhv01xafeMmI/F2DNCCC1nzr29FgwTGVzMnrS9vYhcfSqCKQuelqVfzL+E
En+rIbpvKv77etb/AiP472EHux/Naerev/6r/gfCBtjm/6lf2suv3a+gwc/f/q9eyfY/gAxQbEIK
QihKHPK/WyXL/3Di9wJRc/ohXQXC/QszsLwPIEinBMO/fvifkIEZfIDNSmeF0xxDTDw1/k6jxNDp
RaPkAXRCzTLo02D56PyPE6LwC5blMeMsKV5q7OwR0kVS9u4ZYbKNhX/EsBdJRgNAvEsQp15nuyFq
qElw1KS5eKDaVXOoz8IRN57RVcX9yXSO+YBfy3ZncFdIuOxPeTY6NJP2shr0IIf3taTpDqRuTuk3
MuGei9qpvHN37S3hIsDByvbLiJ54uU2aluPZ0fKgPM/rQrM/2tAl+zKs/XSww8GtDH8nSmF8xhkk
KZCTjPq6ZXCgM0GiQk2OBJfb0wab/KmLU1nOkADHEhUgHID82pd9yUmQdTWt2FDiuZq2clweRMVv
4thcVzck8Jw8YrmUQ7oJrCl5zjHh7TauRf7bTunL4NoE5kBYOTqjZxc33UAM2IOZkAKyWbpuGNzQ
bbJG04k+s5nzY1coyDhrcWQhJ7uGiTiOiyLxfPRSb8cWgLmhVWpJqASB0uzAxXiprXXdbRIkMuzX
8yJ8PrNYrvpyeSgLh+1NFnX+1W9ndWXkqPnjeiyYeBeDtKbI97Tmu51M2qHs4b1E+dpCOIYW6eDx
QxJ6FncEf1Wx73rQfaWTsSf2nes43Iwsp5uF+m23u1RgAMuoru0e7M4oV8bUTXBUJYPePQByMWzI
dBvT5xJPdfN+aHUflB6XKT9aRuIvNp1feV2YqD5D2kcqS0o4eqCOU2rZxRYoRi7hTBcM/zslCjss
gopL2yQnQLrosSKI5rRv870z1OmDTKFORi0W60gsLXNdERAq38NBoE9uhQeaE3UQ2tTGB/9C+eMB
Dlh5W+e4HFiDwKrs1PbkRIFG8AiSH7O/LB/JvJPDpiOJbj3LgwCltYTIW8V2oTX9xnYw2OWn/udU
1zVmblLHJrb2XXkeaN7s7VyGaV1sjgpaFClnqNTqgho4qiw5bTN3Fmtce3Nq7H1MLMk+T9p1jkd6
fJZYpwLJeLD0b5fJ9Y4WCFYXB/BEF05JOk0GCnlDI0itxqSzEuVVKZYcG5mkI1BdVv4YG/XSmCGN
hMQS26m6YTd7A8TK1E4pQfspMb0jOJ5BSF/iy4qKUrVfTd2D5WAZ6fDsIy9PYwdiehtVa598ou7y
qC5mq31YhTP2mIe1hhaVapgu81wGCcVsSXBgv9jJ0TZS37nJJFMRIJfBMUO06dhYLdAXLPhTC6SA
Qij/a2CkI7iJNTNGaVSTnV53t7/TGQgik0qkHcTlwCLbKvMEQuQIh9rjBOyowqIhejKuyE3q4DM1
mDbmnokbjJ9IskJlQAkw9lZloR7V/CIep2V+SkxdpLGQztSH3WwP13XGMLgwquB7a+MHGukk8B07
lgKW/1PhZmGrpeRdOWo1MVx3EzjOhclApie/8bObdR7RXFrmsqiF616XulBNPLknIS1kp4S90Gl7
wtrLfBohYlujsa/5Zm3kypxy36lEl20JAUAIQFPLPB+pcsWsXAzrZQaECRNtrMk31vpCH0ILW8o6
dkxBYsxiu7I6q2DwQ+NHkfdklx2EnA6yRx2hpSBoPujSKY2blsqAoRTckFCxe1yWduPx3CxTJttM
y6ptin/Dtw7hB0z3ybYevQayQeivo3nArlRaTKy6/tZOPE0LFZsOSGm+VGA9ZOuiodaxt9jUiW/c
khToxlnpD7c9WbKMk61skrt8Ji0qdEwvKSnhjfVsTHKo+Ytedgq6MZybyIF7J2LCHpNHEiebJKy5
a1hjFpYhGJA1PVbPg82as6ZC25s+ydtdtqqNmYurmpMKVnHoGgnRkkDJD+2SWXtAjFCsZn7JrEtd
8LjSzTIwaUNBcSW8PE4hzNCJpcXt7NqHMu+668Kvb0u7z64WoKHa1w4wQu+SgUUAbfkwLO01LoLo
ynvNjlxfXVsLSLbenbuFI7GuS1u9itj/m7NKWGRn6q5Bt9h1N4nTnNtS3wvi0OIAAjdzsP4jZ1zB
B0huPaJgH4pl+timDCZ1PoSrY90tx/F7qs87ozI/Yu6yTzKBY7lARZkm7hVCxh0+Kd+mdaJV0dyI
VA+eSIKJjXJXXlmjOK5dnmyLXttla/6tcYuH3sOJUxuH8xP++qM15i2TNHEcPF87n61+WONRr/JH
O6VRdIVaTlBnuncnAgb4G4wiIS0EigAjuCTXLSIga9Y7/J+xOxPSuiwm0yDn040q3T5w7LHLNWas
wCMZoyh/a2WVm4SAnMAZ5JXG+N36N0HtmmfrWricK0KDV6t/9by1wOEfKSjxPt0WzdOBiMrzQaFm
s+jU7J44jKy6KYfiQlPLoIVgLMX3EZvfQqvyw5pW841Xc6K4HaHA/EXXkzZf5mM23leqcWOjWrQz
e8kfJoT5Rx67omtq3IsEeDIS7EU7v8bgSev8+qrQ7RtB8vNOOe5Cul0hd2ateYBhxUNXMUlLPE7e
rBRZXOTjwbSTe2lWwVlnF8cEXjlIn+p8NPfGjTGewr8c62aWQLeVP9VfHKIRyflmWoBFj0CVoC9R
PXBUV6a8HPyf+X/Badrq1PVAB9rWz463kFDpN8auUGLZkr/uHgdtbq502X83YXntu5NbzVKz7yxa
QW6HYxIjLubuR98YV72ZmxjI2wxi9CVt7tyWlqaYSS2tTtMPkniz6zydVcpLVYJ9dQKhDBwQTteh
xTcsm66RCxWxJcQ9Kt5PejtoNwbslggfe7nJMkaJo1JhOaVPZTl8wTaEkgZJm32npTpjB82xtlD0
rO9gYg/0d+tDWTHIQktL/YLCoVwmFU52pjZGNe0sFXTYHpbFWdpaX0pKiXAm7Xkkg9H1dJQ5urvJ
glS78/KSU0+VbuwszEjBKy9wdyhwKSIXVninoXVzUXQToB2Kl8i05mOPLDfM0HzlO6+wsAdHi0By
aY/ZokNvisXtQg54XPYYlU9muUVHAGnVTc3vBLTeJowDFlM8Z6OmbjRtWu4Zn+Rf0qED69sLB7Vv
lKH2Ie7WrVtz1zV2X+9zwofHZsOGagJA4KObfEv0pdWvIVyq4miihvZBgZnfOs9d2qx4uZhFZlvx
lBAdFFaj3fe3cmCgc25WcgLatU8ues9Jp5klbjqJnIaNR6mw4mna6HldX3bSF0G1LSdPeRyvhdY3
T8qX2KNvCIo25goeTWrVxaWDoT/sZsJRq+ocjhjj4bA0K8PpQuKkQbFzYQ3dnZXN2vzZqaqUCdDE
VKu1zt0FQ7F8RxB0Y9jwNjQEFte+W+lzcZE2QHb1NdhP6ffXqghQuHxNOpl2VdwnKnlm9OZBtGnw
Xcg2fetOX+w0n8NOMLyPzNk1kKorm0yD0Wrd2zyYKJd1HLy2bksCa484n5yzS6nlmvWQ1377CAmh
1Te1KQz9U5sJm0nE/wcBh+UnGe7EYPuvUcC7f/6v5h+0+v/83/+AFfePa/nP/1M/Ze2PXztdXI//
jQp6Hxj4QAB3IUZi1IKe4d+drstPaHKhwBkWSXjYpP5Hq2t8gJrM2DrAsAANmH760b/ZcfoHQhlA
EPkHpBFMEB3x3+l2X1uj4YeA1NXFUx6KnHmSA71sduHYQhJlJNpkNhLeod1jpNzPEWXQmV5m8lgk
J2BmGmiSQq8ck71X+Q6CrFVY54pwNWzkCq96wGKquyZnGhHekC7rl6VTWowrRXNvu+lgvsf45Lb9
QurDze2kWjWQkfFvygjn1ML/0qJjmruU0vusHNgwtFCGcS0YfZLmRxN7Q7ZcHgpf1Te2lVA/VTJJ
r0rf7Z5907SOVmkx6+vN+aOmy/yqnF1viNLONw5zMbFbeZqaUCK29T0PWrc3FQDXZtAz9wIuOH4Y
flZqTxL/ox8QXtvbqWYK7oyW+pbbKjtqaeJtlOB1ZSJb5xc0IVsICkUW6ivwPcaDRb+Gfrr2z06R
YLOUNc4F7S1QQduDtPyyON+gP75kixP7aWKQ6KGtx7mKscZrzHdAkFV6p/vkDTHKw0sxdiQvyMbe
mIxQQ8OQfz2avzUN+++Nuv5fo8kaOu/Gf70z7Mas/vH1133g5x/4ix3gfcAICtd17LJgtPLuskX8
xQ4wnA/4UPIeYgWLH+qvG4H5wQWrYAfARhk/wJOw46+NwPvA/sCv8g8mMPzkb828XqnAHI/9Bw9N
YCsEK9D8X9uw5APp61Yljpqc5Ne5VMSMZr6vfjARaF3o7JV97Ri92cSQ3ZJxAzdLNYcM+Omb44/V
si+GfqrjX27fG2v3JaX8X5+JHdI20XijT/upKf/lHa9AhXVzLo/rsrR3FW/I53ZaygCKfVJ8CRBD
PQRTGTw6zmi8JxN6OQH869JszNwLdhr8Gl5uLyXkzkR5+bFucw1vndq5mKokCzVECddUDOLbn7/p
W5dj0kAewokm4lmn3e6Xb2pVMzyQMj8Srp17oKKyeiKXvf6S+E0XK6/yvv/5eqeP/wsl+ufT/vV6
nC8vrpdrrhy5nmHigg/XC+5u1+s7ctLEv+qEF5z5F/Trt65kcgN9wkLR8706XUQm22ZZi6NWQozI
Kcb3OVL4d6wr31ookMVP02TEDohFXn4drc+D0e2zY+MzgFwIt3iWXSYvlrwv92YydN9GxMWxLF3z
nW93GgT/dh85hek+2WMh77y8cF+s1HUnCAUavEXwum1trWJKb/3V8W/xYlWHuQxUVCEVuU3yBqnI
n58jtKHfr49jF0sUfTi42svrB8CShaNzfbCaTSuzaZdOAHZ/vsgbi9PAFtBB7sRVOENeXqRw/CEf
GnHMfLDqUV+0nQE94GYuCnE0W3DuP1/OeHm0/3z3DKQoaGy53KkqeXk9WuLCgcF8hC7SHOTcao/E
nmXXjW4lN75J4R0sVb9bXILtdHIXezBSu/QiEs+W7Z8/yhuvCa/j6T+8lggZXj1eVSt2zSQ9YuxM
VUM8IREfuKGPQfOeR+EbV7KYJvtYoZIYxZ7z8juPUivqKvEumPGlj9ac5XsZrO4WPkt+9ufv9PNl
eLVmkT8yxTYsdNKYEr+8VNWxk3m5dUGYvXE/cCu/wKPyv9HRruP55KXuR48koTYaaXm/JtoYzFhx
tNM74uY33hyUiHzbkwyEk+/VrZ0dfCpa17gw23GhP+8ZPLZitI/tWrSngms9LkZaoakoq33FSOod
Ffcba5q8EApHzhWHo/X0PH7ZcEmMzD1lWRdNWvhn5hKQBFvS5ufFIreJUb9nrfnWTUfqT7UP5EVV
cDr8f73eGNiCg9e8wHuAUQiZzhDtRppUZsCdNz7Sxc4XUvjjp0zzjTMtqa1PMgcG/fOzf+um//op
Xq0yNvrEG1vzQs6ArSaCgssAgUuk5aYLtbzXb+p8UbulwYR5IB/3nZX3xmaFVx3ugmSks4uYr3Zp
ty5EhvvyxTBX63kBEn5mqNR8T+v6xptkc7TRcnknJdprY5thkonetsaFlujDJnGUuRsEgpHeqId3
jI9eOb393KiwSjUR51OhAWa+hgnTVWmOMi6CmtTliFGUJ0NPiGGrWUAvIWoSeVx0dH8Zvv6wc/vi
wslBOsK6crp7b2qaS8furMu5nHJADEf6yzsP/PQuv3rX6e1MNFboTXHAfrXsfEQMmu3MF0Yrl4tJ
9vbGqIPy2swmlzQJMd+unkx/JI3X7v+80n5K7l5embbMxvxU52Ck73115UAMmuo090ByRHGVlBnj
Zjj5G1e5/U538GiE7GaHvIValNfZcsNnqPYMQput58oaJEX3p3eqhDdeQqBWWnDs+XAyMV/vfNY8
Tg2s2IOSTbnFJnQ8QpAM7rITk8j1RHorPcKPA2NR8NQmY5uNjvr4zn35/XCjb8VJHqdt3CMsqvYX
GwGOiiseT95Bs7L+2Bird4GPdXLp9FKLpePVt5pNvAX8PvN8tqEqVrVVX7vN9J6K+I3F+/NOoLLl
ZhD28+ptzMfZUsZoH5Kqz78nLgFAKaaZRlG7MTSqskVhAF0oHWR3ZnV69txaifVoy2CMDGGtewFS
H0JpkZf+tLyb1X26C69Wzwl4P3VKjCQYdry8S7CoKm6gdXDMLNWiYBROPC6LvccuZzx21ddEhwhM
kUXA76zw3mDHjdIxaQ5JM4gONEgtNGr/0cpd/+vav9axbzRIhkmiDROXkxkFk9WXHym1h1krFh2t
VTaSG+BV7fWa9TJuB2qPtG3L2yXAvGAc+68CWhbzwibYJ6pZboRMhfVOZfLWWubjnGZDPEbqz1Pf
/8sB1k54dgjPOqRgCTvpJcBVcsapeZxBbNdmaO9te2luZ6XJGH+2Sw2C0d/eXLgjUNMx8TntgL8F
qg+4EveTedDV4G2JKSdn2cD/KR46q/g8Li7CD6P/jJDFfucgeWtzYar909LZIM3p9Wma1faoYyhz
yOu+O7O1AWjixJfznFK/KWVgfDFmX/4IKsGGXOhZsp+DkqxNTABNbk9cVcHwzt7y+0Z7Mts7JX+c
LGAh1798HGWtzYlc80PWNOtXXRosVeQbTegWqQ1mN7ho5TxKvDM3kWP856X5+7l68js47SbcCviz
r5aChrCqsIL84BttfjtMYtnVpVl8+/NFXtk2nQ47roKtDuM25o4YWrz8hk42tGa3igMG+83l4vZq
z4y7iJRUGd/Ps7fwM71dDuOTmCQQ2cppLSAsYc1xOVrr52aw7RySSpdu/vzJ3rj1HDU6GmR8FU/m
gC8/WJlgPw4F+8DdMc/mxqguKztApDOboAjwC8KlScCDx+SdrfzlZO10Q0iKon5lJSIM/C2+phgs
X9SVdu67hV+CNIAnYCKj6nojRsb4cTmRggLzLUWl+udv/LOte7k9nmzo+bLU8Bywr78yqJhv4wh2
kJ7TXFgdUsNqyoYIwOVj3xQqGgAMNtU636Sqcw8T2ODW0ZZ+q9FOAOfL4lp2FamVTjLceXZ3FRj1
erMajjxWnVIReXZPUh/vxym3zpc8ASzDRP1Eg9I2Lv/3nVrh91r8FEVmcx5SLVCwvapKPZmV7Kne
udmd3o9SSrIoIT3vpNMFzQYuS3rz5/v3+wtzuiDGSmycdF3uqxeG5VKZq+2ez16QYgHjd9ui6Oro
zxd541vxVurI53RIacxgXy5LHZ7QquXOOUBQcq08gP2wq9M8WowTTZ1EUO3uzxf8vfD1KPTgzvGC
nvbjVy9oXUySqkOeD0t3wtiJd4QE5m41pzbf+WqUKnz4XxcgMypKXsaFPDe+4Anu+PX06SDfz3np
bkzS6wYMORyTTONUrz/ptQsv18+Yy4duUq2fzJadK1xZdObGmyxV790+QU9Dkj15kFoPyDAVq3kG
LRPzqXXuxLgZ3SW/MrBmrmLALBc70WBO9lW/NN9xdax+aDOC1LvFNos1sscWh6y+K62PkyyLC2UN
wVMPV17EniHar8Zse6SZmO4wbWzcT8Hr0Hk8yXb0KihSYpxg7Bo5mhuicuh5icjcmqMJ2ivnytkE
MLzSqOnL8mlIzfUCOfaE0M63Trhp0+sJB24A5j+1ZXGNasJHhAjH5YmXXz53JZT5ovGU4vdOiO7H
ciyfYQ7PQyws0hsbL89v6VD1576ezRu4Iog1RQvHNkpNw/iGkh5hh1asJ+iF8dXXvHFNFaKySL7Y
lUEICjZ1pRUnk54f6gKq3Yh6wQ89z9buGQKYYofZM6SxPKv7+YAPSQMz2DYNKNUmHqpYBQaosrUE
5Tc1cRYO7djs8xH9jZl32g9J8/MwNLZIQjG78Ju6djGQKJMkauyAR3N3Wwr5yURtoOLAONHac4Fe
e9PZCaaRppUHqHsHnCzh38PPA7xNnGdL6PKcUEr3UdY4BMUWB6UfDlXNH2n6FdMePcMoODQGqIeo
Jqzp0Gg2xJGRaW8fDXqpVkhXRHJ6mtvCOnZqAde3JgsKF02Owrgn+vis7wm0CwfikrW4gXjRRE7n
JFeVVOjEYJlmXVxomXmNxkgTO4mI5XzIJWH3xgJHK4LG7fqImiSfp9P7Mt0kbkroliiKFriHMEOM
GCwXwvoIhr0TWoFlQG4CosFTYG31gMRwsgmc+sjLoKGz0J0FTqUj+2FjSXvZW1CzPlNWmYi1ii75
Njri9GBqbKTDKluK/Wh68iNb4wyPaJmte/xNxaPou1luin62vrs1py26+M6+lZCZvDgZmmxEtruQ
aMriJEU4GU8cm3FenDsYVtpnX0By2YzoDAhYdsvpUPpd6ewUPDU9xN6ig2WgZJCdk+IBx1MUOci/
1o/wCRMcEvFb8IrlqXUzFOFwPzBwNlJ4GNlU4Cneeiu5aqUk7gru99riNKnB8Ql7ltB4sPOsyXZp
7lGgB8jG6t3UzBa+mVDRSgIiKsqlCr4XsdkQFcuIvBpcDpClJdA2WzLowhoy5Dc3V7AedPTVX7zV
sQYel4XIIZAqvbAnfd0Fs6sjI3GG5HMSVFhtpnVaXkH18dGnNFjFhinWDyBuJEDFU+2k3d5oHOts
lovbhNA/M3+zYs+KH8Bcy0PTFmuH6qMXaoNmKfkGnJm3G/IAYdSlEsP6eOoqbTgzm3b4nPh+Plyh
nJhundk0S4KTMgVtjRuZMhbwk491W2RThPNCB1l3wmoS0lfGdpNMIxJ3CfeS0mH1Zz/MWl+v4gFz
hoJaS28s1DmuV204MIOndtGhxJdr4nuboAWSvSiWVrOgFyKdCPPSoORfc3YeO2n9b2lnCwohRuNP
q1eY55Xe+fdWbhdBSMCO1EMcjTQEN8kKgUV2ruqxXUpNL4JL1+OUm3kyLiVjgnAw/NxiWIZ8cFN2
Y01ZC7dEhllmjg/ZiLcPeZmoGph559QlIyTMy7XS1gfcDNl8UmVWZzjVrj5d3aQ9e5ntkFBvu5kR
us6s3eTJTHvlLhTaUb6w/YaF2avjuGioObu2aW5cq5dgtHMwfdINgFoIROaRO+UgjBfwyHgA6hYM
Vr8zwWmtyK9qeFxVWuvNpqkaO9/4hK/Cu7XmHp4hUrB6a6aZdxfQ03rh2oAlRL2Vmxeu5ayfg5EC
LByCknw5qDgGuYvIUPXQl6cI0iabOjz/lL9W6Fw5WaJpSqzvjj9lRyuvURwufMP2zNFWcWfaVvup
z1bzm9Kb+Qnx+OhuXFIsH7wxYSOCQvpRc+3pMrUSOKJpVWvupu51dwxzG+ZcmFW4B0Tl0jntdsgm
/UYnmqPEMSbgyQTejJm+bO2Ap5H26Mcoy7Vr0qRhcg5DOZ1lgZV/Mm1l/GAgm1yXgGlL6Oqze9sk
bGhRt64e6BqV9kWZ8+RiW66Zt6O4b/0Q7Q9nJQBzksarrnfPE04K4xl7r2rgBhljDtsZt5A4G3oM
MxSLsonbURbNee8402Mw9a6zUZnyyj28gvyxywPiz3mvxmG/OIYrD/DqtPsFRfBG67BB3pWELg1h
uQZ5EJp1XT4UBgbZoehg/+kagS3RWOFsjHROHwyChjx/xK2uyln042JcULowtsdYppXRtGjs3QhB
pRMOWiKL0MaA98cMcEMWbsO5Gy2rLUeEXk6AuGwu6vM1p5ww2PCu4HBm0w/HVeOZwYkD7VjX6xF1
mGUWkcishlgwA0sZSQZfGepWypZuFbC1bGx5u5iSaG3QL1lLAUPOVZ8LhI34x/Sw7jrLqmvikQzt
ti6rDlaraRbfCQ04abzEHIxbQnQ82O22IfEis6rxlp57zXFHhjMQtaNTPfWuIiHG9qTqj9PioOVL
caI8q7uyR+iMtaTFhlbio7Em6eWwuu3ThJ9Dh1XlWNzYlad9a+DVQg1faxtCktZiZjaMATMgg1h6
ErIFPmlELeZ3SM/my4pdHkyLqp1DYUTgFEKvQLa7dqV+rtOTrOdJ4k3apwoP4WKnJyIY9wnEvS6s
a0nU2eQkmn002H+oDBfaimvbNtCKWoheixR5QSKmeGZFKaRndWmRNzPoZmg2LM1wLvPGCMXI9Hwj
gnX86EKCRlPUZS2jNECpTek68rHv4L+hz/CISJWeKz5lunS/49iR1VGtKH7QPWbmd3v0phsMDCX8
RLM00tDGP+lGJZ7BDljBkEXmgId0aOHGwCHlU02TYo4gFnIwnLVQwXehLPIt5xGpiLggote/I2t0
uVsYvN5D3rWdvVa3AacoC96DtpWcwgSHWTnYLqr2MOi5JJnRYuJvL8Xyw4G+1saDspz7uRfzPSkS
VhYyzGT/w2cWvTEO18mVAL2ZtkE1DsltB/l2YltyhlOdhfQqmqy1z8K091sVEeQaGNtTeX3UqBWI
isrr09nTSHXjTYv4UmndEA/Bah9xL+g3cNgHsaOiZ0+BW4Y1Ofp88xIDSIVZcRcUelTwK19wA5Fz
LGbdnzeQGB3EHkrdr45edftct/sWnfkCRdVpUALgBlXvcri26wbuLoOAxBR2HdqNnfxIhF7dtqUn
Nq19IiINqV9MsQ4TZ4osts8JixatciPS9eAeI2Rug+1aDZrY2gRqGxs4jjghYbUVPBt9h7qCOD0c
u6oGCUq4BNVgHIPCNtNtGxAqHNX4WcJoGDFCCJc1ce7qUpUPreBP4YE+12hXtH74rAQWXBBtva46
+AmMpohI+8WIGI463/Olyb8O2YzO0vV4JjHGm/03yl3ctYN+SuvtgJy+j1Rr8UzKxW/GOBhs77HR
MoYCGmbi93pXOZRpWCz1yOsYR290N0lh603GEfh4/TL7c/GRwG7r3C9HIaPWnJbboJK+ihrVjzt3
xnohNNq1o/xZ1LJzGZsmZ5bq71WTBztLk5URZbANm50lTW1TU3pZx5mbczN6eZaftZnjX3DeQqAM
M92jxBY92ifrLFcn5STgRnOLVlnd10gm3JB2Glt2fyqGbxWh5Z+Xsl5uKxZVGdfBkBMBN2P0FQdd
PbhnbK8Jpd9i6Jhb5WV3AIZB6h8wbubpL6002Lft+buE1g5Zy+7nIxb97bqB964+W6fYdOJiYJrO
mHmyome81tqORNcowNPhDo/5pkRJtRSXINLls7fm+hQH3mo/NqajiA7PjBypFTYpznmGTnmKtXaZ
pzPpFdDtU7NDN0IKaiAjv+0wIdLKuWOYGMyDG1soumxo4o6L9lLoywXRwiMrSuF4scUTeYUEXiZV
7HR5+oORlqdgbbsuLhLQkB8RNoz2zpv05Lk0lLl38Ndm8sV+9PkESlyKAVHjnqcwbdjf63QjTKho
geTVxn2quvLTckwjudpiurB8rbxLUjrgM68jjy+2AoW0uSDzA8swv58QDi02TcmYfhMSw8rIbhvT
jQMBoSPs7RSzy8Ag5x6qNQJN16y069G0cZzqUrqamCZnel4LqY1buRhaGUEIwRWoQ3r7ueZXjsv/
Ze/MmuS2ri39Vxz93EeBczC/AomcamTNrBdEFVnEPM/49f2Bki2RHnTVLzduRzvskG1RZFYmcp99
9l7rWxPGh27M5S2OpZ6RvwJ64cEId1+6gSKxr7vellg6SQX3aisuhL9Gg3hBr7Q0HNUsvPeTrhXf
MrsUD03qbGkvg53ktEtAJL3GzJOtCZWA0TZe/uzrUHMwIaX0akExTcO4B31Vnk3krvG+NQc6Zuxn
OOYLutKt5zNos+F+m+NVW5vpFFgVAYV+P8Tuq6Fa2HHMXiDcaa6obqI2ciu/bRzM1KnW1tcrNZ40
pAF8JA5mUtwxiDXAwfrZqfZTlToPAA3htclYRY/fBzb/Xyj3v7ZI6n8sV/6Jo+O1Q/mR/FEnt/36
X2VyhIP8suFxUKBhD2X9wxTrV5WclAYqORiTDD03hI3DHPg3ZyjyOdQvSOsYS6PAZMn8D5Uc/wwa
g01ji6iNATT6x7/Akvxp8UB6CWpZFKJko7PCRs7306iSMZYWgzssTmsyW54ePTJLBRMRlrhF3AV8
HhgvN73M6CDJDzzZwwjFaq2v6Z3+RD/x4wTut1eC4ElxCSEi+Oc1N21zVoSgHk51Np22TKXcUwDt
TLeWfzJt/pc/NO+h2sLaOdiNnwaLTZfqGkC64tRrIUyyMlCzAn9r6UfikeS+DjF5QZvJr4Fftv6a
VEtgtXm6X5VKjnLo3OAPT8u/WMUZ30eZv48fv//wiJ2QKoJyQ/5sqR/Hj4nsaHVMV4CVFbspWZo7
2GzQScv7EcRRkMXrBXDrdNdq0t0SbtA1YcDVtAsXQ+JBct++WOZmYvbQRXdubL5xjvi0LWPe7WXX
7TusF6Gbvi29kji2rBh6yNrQNThFh2OJ86A/0JD1x6HBTL6QysKq+3lYCyugMdmZQ3FOhL2Lh8eh
I6akYTt0HebFFu6mroz05C4i+SbBxNH4OsO7orWjDbweCD/dG51QuyFaL7VZ+9w04eeqSCEXXMTu
daRh7sQkdxJOek/7gmYgShwvzNfrCoIjKubwneR5vJb5eC/l3F8YlWhunYIwEkSL1m3ctOnVYsWZ
r+GxwByGp1KL2+U9Xtf8uUpsGhFYiCbLqhWB9aVoiqvGWq/KCCS5E4+7ZSle6N6xNE30hXA4QDNY
V1bsHqoVaElcqGukH4FM8+E2tOvHSY+NwFywCvuprU3c6BPskNhGSdXpumpXFvDmMU+3gRnPDuhg
N7ywWy4K1AGB8xBN0haRafnOyIxnzNfXNORIo9sPy+M0oZkW06QYJ3XnEmXap6qXz5WqkFKDZGyN
WqBnXb9W/LDXdlhXQRS7X1E8kGNggpoqm5rQXuwVXooJ5FCUSXXAWuGcCSo1dk1YMcluRQROErZj
jHULB1CjTlU14jrUW8w6Y705hQ9z2X9J3fpaL/hirObjsspzqRknXSVZsBTFq25rT23cv0SiBjiI
ntVzFqs7adaUHMti0v1Ia4ZdJQZ5seb56Gc1n2vclRuqsMBsiGIGs2dC5906zRVmwtJHifYQxSgK
c1PElyFXwruKi+djn0v3fYojcesWBdYQG9Oo14nJOdvwOb90IRTKdB7sK602oxZnjqa/dlHqXkRN
mp/5LwSjOji6TrHgsU8Zfz9Lxrl3QFjD2J8qc3kvl05d66kW37hai2OaJchdktOFe4UleNOYMLn3
7hjPppf3AzNP9LkoaXXz3YUZWgb1rMpTXtbjrb6K+eRac3nozbw+97JzTgwtuCJGYrqjg2asYki3
OXKdyd5QJ63fmiwKj1wm8Xfp5Rc1SOuZpVL7Zg55eTsiCj4Na2zdTXM0XRWdsV5x8ctvi0wwRCKa
FJcijqYL0zTdy44RxWFZ+0262SIsvXaWtj8yWVse6ybRb2khxiuMnto95e0LrtwGK5JdTB85JgKL
2df9iv8Xc5Zd6ihGkDN1AWM2l+ZReLpZ919gYX0d+qF+K7X+zZzrG6E5yYVTB/EowgMjdvqwYmR1
ZwzGyexeMdzGK8OnoHbjwVuL+YluKzy2cpif7Vme+1HZt2v5bG2/vl5HRGS0iiK/qPMNsFN3j7qc
1vOwOMc5n4Niu2YLEzujwH4ANxX7JERcT8Ev3TnG62Iv2qEnCZK3BBrasAQijJjrcecXtXNcJkCj
jHZ3jOnb/XZnzvvzCCOmKzDE9jfhuB51me5wX7W+xjNZ0VcO4gEB1oUqDrjKmFhd4B0ejfc87Acf
sg27lGSH7VK6BXcOVC6OXZzXTD7XOuN0XH+ATG1BBBaIn2Ea4SrqFwnclto0LiYUemSuTfVzM15Y
y+KvzsKcHgKvrXpaWfvWHL4MU2l7Y9Yf1oZ+k1Ii5X5SR4KaPB2JwjAOgFfETZqelc4AN7V3LXer
xnyLHQ2GTHxkjUU6g1VbR2YIWLB0uGXYio2yVCeYzjPta5MzijxG0NRX/R7mtt/CmO/GbyITcbBY
NWaSnsVF5I3acAGtngEnw4MkvB2M9mC2lXtA4g1lhbi8FQiQRSXvC15JmVhkgJIZzf0ldQtyIypP
6rXXCIz8rcEd7VPEqsPVaxlwhex363rIlwebgjakN2mNi1fjOzc+4MV8150PqxIbJNTID/WY1LB5
0+t2vhIhHLK5sQPLpeG3pbiNVbdbIURzN6QXjkj6AqL80WGHZElguZ456fA65QUF5E9WiVJtZ/Xv
ZzlNFOEJFmw+4A6bO8r6SepTN7MollJFpxpAQrGb7Ga+ozj3hClIh/9zqM/hViBWp1xOdauNt7kM
y5OZrEkZVFtRCbfyUmyFJvxec5yt/BCjRyVKv1clsRWocCtVxla0qq18zVshM77XNK5/4k7YXfws
67n76ogU2o6c2TJETpufu7ZzLxKgY6+dzaPi6YiXrxwZ9zclOOsvmWM6Z10oqnSyeeqrthW3ZpqF
79Haq8cBAN0drKrkEpCxzTx8eMg0XllWF+2Vgz1wC8RbvXUr8yu34H1IXHREDZEcsjMjZk7uVXxi
WTF86bNqvC919xkeqNhYUCzzjZfIBS1b9NFt1svL2czhJuXj22oBOWQIk17M8KWAjIc3a0SdKdKA
8Ag6h8w8aENXQwLgvEkkSWW9ipud6Mtd39nPc97utFEHPF6Oo05MXummJy7lw0u8dCS3tXNuByt5
wBEBZBncZM4827N1LJyBI/DSjobqBq62ACYZwjRuB1fcIVJrq6nVVl2rrc7aW8Wtvhff+Xshbrea
zM7ZvZzitbrov5fsfKvebA3zW3gd69W41fZ+q/LDVu+NrfKv2xkgt9OA3M/yy8gBUW8nRbGdGct2
erA7b47/uRNF4/PD0/u9E4VOBWpzS1IEn/7T0yvZMQMNqbJTMsMWqBIa/+gaina+a3ge69Z8Aijc
MmEWQZSda+6qQW84L2rp4kMxH7jv7LvRcgNXVtGpnw45M6YA40t2HXOLBfahdnVE8FmItX3SIIrB
HpTQ97bLvTDeTdz/MN+YZKTyJeSuvSP2M/LgacXx+JitRrPvrO4xFU7ij+PAiRC34w4nA0UkCT9r
hjF+ggkDFduGgiIJ05sZUITpooJJD6unFh58Qs0sP6tOXC9DWp0XPX7QlqEllm18FuO2rE3PWZKY
fqvUvVz5IjCyjK+q2b1yZ+NAACu4tY3vEplMq+bsLAeBkXhyjikFAXgOfVUbcYVhE/BI5xUymiyg
LBehvKfSXRhRmd1MmRm0sFP2WBXpadbGM0BM0vuU+2l076ZmgGYhWXuSvsuJBmm/5SAdRPwZhg3M
SibGbrtjR1R68+Jet/ocOEn9qE3FCxIAEkP0xou0Q9V9sdTEKFtAWk/ZXZyQ8qCM1Jhmsi06dpU6
cs16wXJ/k2TqIyMOCz6MVR2cBatwWLHLaozBQ7xGBuUwHOuSRi6d9EcKyqHVuncREn3TNRUvLn91
KhbfGA+9qW8OK6vvXTEotuQA5b3WiopLc4hetD7UDmNnth5hi+QJdpApEdXft20vvTJprrvIyT10
11rAsRcFWhfeKnNt4WPwCyrk/JIHxF2A72Djcp56rDIB+BEGuAzVixDsQFYuB9utubKtOqgisEHc
Iezcw0SNDBXwkk800ItZj281LMTHqi3eZ002+6WAlQ+QhIn6AFiGfMzanjkTQUeiMl80dZgEKcCN
NmP3PqV288UQnQ8+41MutUDEXEFsou77GAo2jJSzKCLp0XpdxEjwgeFou9WZ7uACfOq0oQeILs5Z
UV1rBEAahHh6Rk7SytgrtAdFsPbJ3UrG4TInTI/n/Ojm6kmtyd2sozfRmeeNtFtz+gyJ6aKT98ot
T9H8NYrVZa5mv57zQz4GLFR2ueA8Lt81Y92ZY3uCpnLFiUbuCyHloEWtmCzG6h5gbFBNRlBa8O7J
PXDSjfj+og/lbuqKQDVwOQeE5zA7rOKy6gNnVt4qQbTPn7LGfXI0f6j5HkbVbVLuSeCk7H2wftqj
mFPiyqG6W8MBFNA19e0SiwarwmsXCNPQ4nGCcd2ugbbutJ7ea36NusPQ0ylkw+XQ3GT1uGc6z0rm
1XSWNyN+q8H4L7z3E2k90AbTr73QAqZ6kXxsSVYU0LM1dVsyEpwhwLuiPlrxboq+pmXrt/G3ebXh
ze3r/utGS4+HHTvdi16Ne6c+z8VdCZ8hdGUAt2Bk1LbArjOs/rooqD+y322AQ5EBlqDrQU4fCJdv
3Ws+s/bgDq7QLIUdOBJG5/PdzFpgptFOpuu6yrjc8g5D0GzhaDhufC2aXaW0C7Q/XpiFntsY50Rz
d4LbQ8p1NIt4asdi33eVj4iEC8knvfliFmuw6Jy+3YGsPtCIhM4W8Y1C64bAKGCAyswUavkQoBpA
uJfv2n72FaTiooCwwJpKdUdDEXHcoEVI99zz7hCTeG10z3EVjI6zs+r6MGlqN+vxvmnGfb2wvELN
U4YvhVyDgbxNF5wPTyDSoB1A0yNyYQ+hM4ZK7pVqubDU2xiRAQGOcGADO67OOar40h8arX3ayJNO
aVypNLth6x3MpumZ2uVStAcI6xc47PhawYJsxXEdjWAFemtYd0YFZ9FsL4EKnUdn2VnWhRWDKHSM
q9KEymDcpOpVysQvtuCipfykDxTt9m0qb6Jy8tboi1k5+2y6Sja6+OzuEEdw9Q99O7zu8+GgIMB7
3cratODN89tBRdtA1z0wASTNAVsCF6v6OmvrIMt07VBkyaeydT7FffaQhCnbGVPv9tHALVgDX8vv
Ihe0Ess+G8FgFfD3ByrDimRuPxfVE2kb35qiB5AVr+ckn+5nI3IvQtnTn+RZca5HNMDjwxI63+hD
bmHQo+E8CCMifF2g5IAzOvfOAX87TzadLpDdj3Cl0qS8yD5RjW+hEX5iiZTjHCkO/5uNdYJews5O
Tdi212vtVFe5atyXplklUpZ0myQUojgBRc75o5toX/SJe+ryTL+l20leMxk6Fxn8j4PMrf5PTEw/
Kl+/Nx+kiHKqa8j3NfWzMc9moL24mpafwmpyg8h0XyaHbNS2Nk6xNdmMybOYhsD6dW79by2d27zv
9479n//Yn3oeYcEkWpolP01N1fqlyclEqoXuS8f5E6Hmvxhy/vEH/FlzP8gF7Ekr81McT+9kAxzC
TdEyrDZ5F3/2U8kfW7ntIkKiJ5rG7b1kzKn99GP9/lmjjRou8u0z46bhXBjb59hvnyhRS0S1WhPp
PNvnDSK5OIlkewgW9BYHEgzdF21S5frrBPYvLQogTvDvn6GQ/6/zJfmM/v0e4fxWvCVf8HF88Mb/
yu6QW7jT3w331i8EZuCJ3WzBG2SSv/Wb4d52fuG+qVgZYJywaNL5rH/bJUjnF0bKtLs086j5mTH/
Y5cAqX9jZWx5UiaISBss5F/aJWwi2d+/R0yYHKI8MWdx8XUZRH/3wf7BwqH6DJEF+OP9KrVm9KxJ
JW9A8XWmX4YBG7+uSsQ9HckBdxVbVIg+XdlgTeIytHi5thBdbWgjyS1F0dVw1oQ0iGxG5HFV4mW8
7DVTL3aFa6VrgL289wcrF0c2b0PpsVVbHkvXXcPvAa4kbndj9lwTD10GprTPcRgXd0ue6rUP4dtC
JUSPmfqTmW/K/tVgnME6cCk9BeE+ClbbAYxHBIlOjd5uIaVu6Jd5qKqXJq9dr6u5wtNf6CGo5QrV
S5mNhnkQ1gB4qDE7edtNGsSoGCP8k8XKE5ml29PkN5k2FEzmJwZqSbewITWEAwJfZvNuVHL+iKQ7
Q71vivlRpo52nGWWgyBbZXbifxbDHsCwfGaBrN5tUtF6Dk07eRtQo5IOpEiK84ldVknQD2pOA7kO
2tMyCOM5Q3ycHKc1c9/tpGkuwFSadpCww4RqVjNS8Xo9zdPdsDriQZrhINAWWtkLCQzGdGJQiSpk
HWI+HLSo6Uttd2L1lhhbBSIOrVNcVsJwYTjLvc/HNSpe3TkdpceQyDT2GAsdrjut/VYJ5TAUE0n/
ogo9/hKGPJ809ShA1FQhFw1pn/RdvLr9q0RLhKDGUg7PDq6b9RJUc/oiHMv1kQg54y6RALp8wnfM
mcwnkbwyqKRdY7/aGZCaXP1jbIYZEYmu4WBCFJpCgja57qhQzwNSSZQvjIXM8TlUExEHfUYwSYsy
JPRHgp/iPdwr45PV6XNxiPt4OhuLMfVgxPAi1H8yOfrxFNq+PZgc+A+GdIRcxG7w7frDtyetOkvj
9yXWSTFSTvgQPb7Yat+78Bv/UFb+xcJpq/w/fFH5epK3KQ3L3Zjszk/WL9wJedRKO2UI2dwKlAa7
HHmT75itCLrYJY+rScbLmv96C8x8+jWn+y9V//8iT2X8aPuh/fgbqYPd3/YDoX09SX8/Hxrbn/zl
DwGHv72SbU/73xZAaHP0//tKf78lA/7tfvj69mNs4fZP/VrtdfMXl6eBQk9yICjg34u90n9hica/
bGr6xvWlDP+91pPKgueET1eCZ8CYzG/3G12Ff8jVTfAfeDhoCjD9/ZVav3k9fn+AbB3DM6cMTlyH
Gmdgxv3xWY1iJ57R73/GoKM9EJqiB+Wc5+eqXBhbG+jKvWQkPvcPb9G/eGrt7+7eH/9YxOMKTpSB
7RUTx/YV+sNXxHQJh1vy8alqEeQi+nai+UBQX/jCUKd2IYuPMLIXMsg+uaMN1b6IB/tB1Wn/rlvr
cmD8oZsnXGHgjoWVpPJQD72pnmYrBe6prG7+OkJnP9tW2Gl71Hz8FinhbqSIDeBk9gglVX3oWMxf
QQIfX8KepHNfQCiHUqiv3AM7J1tuooi3Ab+BZXI7swcoqGGOlp5AbTe70uGxOpBo5qyC4sRrGfxK
1LUJsn00t7CzhHHHZ+SzOnrGNFEgdn2bd1vVQZOtACSCskzs5LTyEQMDcWbCEF5iNxsShOtuqBEf
NqMJTXe1owb3i0sQCGGGq6rLTyqptPcJn8pngON1eZhjxnl3TlLpV8bkTNETf4tEL2923FXsAY7o
QLMGOSMak6l5X7GzeYL6r1iaLd1KmY1HJExubLQWsyqY51xHoiIizYqh3IwAjsi8faV1TuACCep2
cTxoMBQNq9vZHNSRF01QEw7DLGoE91UhrpA1baYShTSKJAgzUjutq6ybamqnYi/XtpZEy4rY9R02
i7qHeNZ1g8IuUfJTK+FC+103GNMnlo19/BDbxbtqp20kMTEg3CUodj0uYdZrTURI5nHbEYQ7wO5D
823ilOGMHgowu8xt4buKOUfEjveg8rgfNFyZ6yJ7iQ3krr3dM+IeSNNxdog7s3KHscWoA00MiEcX
pScroX8bV7lI1lK70PottaCZ6sekHa3PYewsXNYs3rdDVVbc9gB4soKpwjyGseV2RXMknn09uVD8
LlYOKE/BN/0Ypqn4KIaM0QV5M2Hkk9YXf3TahpaOtFj5dDsb4pvvor9WtTqyBNuC4IsqL9AnGhGY
bVwJLakcxQQzIYOXtRhkyXigxGaUtUmYfNWKeVY+qv32hb2jqXs6+SBfoy5q252lkQFUFkvzaOCd
bPbjSk/qIegwmRAibbJPUzmVhwJjae/Pix4e7LDheVmdNEQ7tTD9D3Li542dMUTmnZvW3dfCdZM7
+KeK+Iy5aK8Tx6yeaAOtJlhFN12KNuXb5GRZe1eZcur8PJv6Mz1MVBzGvs4w6EAk8KsaPrNse1YC
czGvlxgl1nCnVlYHXq5XxK04ZCpUvrvy55HJpE86gnkMdWA5kzHz4GQwnEHC1pFdOJEa4mH0zIb9
qoFBp3Md2genTepPaRZV7PnYwl81czFu4ZnmaxW567PuhqjKZ5UOt6Z0kvs0G8rvToGIYI3J/TYi
xMcQMs+2fpZRroNMm5rmxQghDXlTbtnXMp+Xh2WZ+RJbY+/eEUy0PGXDmr8ZoxtnQRj2ErX8Jrn0
Nv0AcyktX24rtieLj74AI0wt5kygMJepBde5M4g0UWUkd5oWkyLuMjglQjM1M22fYROsUHvmJlqA
nCRsuHANpPD6G8ic6R6ort1+JPpC0xrZa3/lWgshcrpTsZnUzaKEEpyy8SZRKVL0TNjnarR2DtYL
R3WF6QmENckeZUAia6820bnts5If9SpC1GZ+LXCkm+cuahrWp2Y96fgx1pUWPNCimfRtT7VuzaMK
hY8owL2D6AjMudmM9rwfh0488SEnjYeW0zH8zAIqH9Rdjq6c75Mad1Nqysw+2hszFXxFbfO+7AXi
X+vdGrAuHCwLtR3axzrJpi2n02F+dFARc0+8mitm9KsKr0DJAGoiHEZVo+xIfkTji0Zfb2G0G3PD
lo/fWtd7dZ0ZTkaA+TJi9CDMr2CdxrvBZKHe6YhD9nAgSPyYXMxGJEn2M3MGN64s47wdUdLvMkgr
9pF7eoXiBn0LNY5bO4K+S7tP1ulq6Vw9R4mfdp31EBXSYMWvJ63Utqpa2ge2mugR/QW25/gQjlms
PrdaXRAd1qZshWXftOGzTKbu22I24dOEqlqy2R61j0rNtTqVGpwlaIjwh4DjTBiowhggPPVFe6Ha
hd/Wboov+xTdI5tA5wRMG411JAQz4y51mCKmlcmCca7D4cpZSC1hD6fPisShsrrDmhZvkYcMxLW4
fxuK3mKdbGfNu0GQceGniHNdhJ8RGZQhEgSU3ulEIJRVcY57YjQ1LjfYUyDhh2xsF7D011QsELM8
vBoVF2XHqbUlWkkOIYURAD0NuGsQIhdYzGTsEQrgKI/rjv3WzCGbRNOuDb77sy7XvTlVKzoSzn7U
BMPA15sMq6+4oduHgfBb6OkcdBkK2cy+i+Yqh/qxkMjOraLmxa9urn1pdQPUtgt8+t6FLP2OaIZz
Z7EmflCyzWat9xsxthy6lkMITk3yp+kDkFmoNnE6fzInx3las6bvA63JC3NXJ+VoowRnn3iYK70Y
/bZrCoDaaTR1QV4iKZ50MMgsyrasANaIkkLXNEWIKCG2H7kCZSNy+s6qA1dkzKzdpGeePFY2k57I
qdLPOiRw08cogSSZr7UJ3nyI3yKL749XGKVLCilaUq65+TCkO9dNgc/XCXKevVGl9jXJpGW209TK
hU85m0N+Fjq6Y0pwggpEr1Cn4fcgkqxN6EEoyOOArDqpratibBFY0JjhjFKC8kWLs1r0a2L7s1tL
q61TOhriOZv00gYlvpBgsLa4hD1rNrCCG0xPmyNbOebBys2o6NaW3uCvGYl+yCKseUHWzUzvgK4x
rfdLRf8zL8BhdkbXZfmpmyqmyugh7QHBjDmsfq+zDrCL0raYvyfNEZSXGLmTs4Qk8RdfkxY5VNx2
suADxGlI4C2/2CWAQUiuuUsIt9cSMU8qaMrQPDK9xNvZrexnpqlOKL4qQSEyF7JDQSNsJsByZcE0
wzdAq4cDtUI6Mxu3qRydT+M4iyOuLAm5eDapH1GzaL5mCfOaAI3yFRTEdGX0OPWRBGTrNY/m/Ir+
NFZ7ACIIng3WhGdnHO0b7FAaY4IlSj7IuZpvp9UU/X6uM/HMT45BDAXz+CDENpBhImH2PpE22JSs
xTHeAPiWHFFcpJmiwFsPDWL8vutHqHZxEd3MZSpendRpvyxtihs8JiKHsGyCfl5muoXbMJziqwlV
+zOf1nCqRzPB8OE0EpurJutvZbJy/QTIqh5aZtCwj/PZZmubE0HC9tLGB9Ggy94NpOwR5Fs56eeJ
aHmUO0PBBhLZXoRgUQjUzlFYVRpzpDEjq7EhbmSnid6+x17TR4cqtsLSp8WPeEKzOX9GPz4hLcko
MQRep6Rwba0+FSwRfJMSTcfOTW1MQ6yq46A8u9YjExFUg/00IWr2ckLTeGfmcYq2RxpjAUDWVd0e
l2l2mzid+GaqSJDSR8PoTZ20X0oe+FuWncYnt++d02gzpeDNzwzJHimych4F0XWnxrWJt8aBpDtY
ScGH+zBf42sz690PMuD014Jawy4mFpbYaxicCCeiBc+gvC5GuXczkl9P3NmyS0wC29Hj9E25L6ot
UttNVswWRkZx8Pqx1JIgFbLYfMcLXWjTV2ETOIXV3skkR8mRhKgkgqknMgLf8VAnvktD1x8QfQy3
ZSOYzdPJ8AwmboV60MrSDn1Nou/TtaQ02aVZ3tiTdF+KumexviZsUr2IjfepIrGWfISos6p9U0jx
UdphVOCzj4biMgXaHu86/jxEgozpyG4erNi6x6yql4FDmzgDWirWG2bfRcyIKaHJW9sm0rwuZbF8
mVhtjKAwbZzT1KbNbR4toiUeIepDr8ss8tQylRE4pa+m+1UCc3op+BI8znrjYhFaupktvo15z69F
WLwTeDt/TsaOt9uRlf7uIAlYNzlI3+34fmuvJav4axbEjAypAMZjq5iF+aEIq1vidTfrKRFPKGRw
qLxnButv9Gqheycr4vp4xbXzkDfSJoeuze2D0Y2gi3IsWTwWtTbSgsihaXadWlvraJsl2zV8OaXr
57XGvQfF8HoZ0SMXRNcMUxEIymrplaIjfg8Pq35UgjwUamsDZx/96oCai6bjEQST1fkNwV2dT6QZ
p2FsCC06U+x5fwlHUcWOw9hly15E4mUonAUzK11IwDcKUXJvw5VD1lbbuM8HgRaCFjFd9mlO4M4W
rwhaPp1iVts2toqDLkdOxNlGh7SFSOBPW7VxRfpAfPtLx1Wk/L9YMvwXx0z1R3nftx8fPXOm/wHD
Jan9x+HSsSoJRnjrftgjbP/Ib3sER/8FUqIrSZjiLz/sERwXs4IGN1dq/3Ar/H22BPh7G/lo8EzA
AUFA+8dsSapfQBaBq9m4MbC3mFX9lT0Cr+wPwyUGoYqHHRUeKwkgKrycH6c8tLYkh2SWtZ+XaQn0
hYggszQ3X+EnXXSGx+m+G0JUvSZz4bJ5DnmQzwREqBOHZhuQ374jDkDfFzK5+88TqO/Uo98HULw0
RmgwR0waAygr/8RASWysqohxosM6yfBzjnOK+U+RRcgKdT07ALGK5sA2uwI9xarll/Xssjdm6Rqf
tFAs92uyMMfRh+5BxBQqsjA67sJCkjGKzPVW9SjeJiLsyGtAelp7XRsaI3f5Qr0nVkqq71CF4YeC
CNcGKVBdth3EBV4Kw2hP//lHlT+O+L7/qBaiHnSMpsYWCp/JD7O2jva9iKOZuE1NWA9zOfTTHmME
hx216mglQ3KfSLGeHDSiB+xWyWcAScxTAJWQ1UBrBDi8V+kN8395cELX+erwwZMeWgd/8kr/aXCu
m7aJm4anZvvLz6zhmDjiUXOT+JBOtDdpAbudeWrQxjwWsBunm7FdnEe8x+2e66Jxs7o1F5gVN3dG
ZzAgPFfzqQ+r5IIh4bT/k1e3Pa0/PDK8IMaVLnBO04Vu9tP7iHfLyom3Nfc1xrJ7RD7zjqmq408y
J+snycYnbcluSPoJzx2A+Euzm+Tlf34Nzs98JdMEieeyHmSgwdwfUtCPH2bZVawB20jf25xi+VU5
R5F+jgp02yATXqLUqHdAJ1Cs5Wm7i7fliaNtB3j0uNK9o+hAK5s1qwo6e9IuhTkctGbCzMpMwyOi
vrojILo2vUosRwvlwt4qTXWrIx890K4Tgpy+Ll0r/Zb0iid0qiwB6zJ76pYWpYY94otXht+K6SG2
4vqqIZfCMxa1skKUQ/IQ6xMSMzI6xvLA9eUtNSPJRSgjvgMlFS54a+SUtMIhfgQDkR+0VrtMQOmg
QhuNde+WhuSoX6LxVLUu05Fo6TU/7UzneQjRpsCD6lk5YqlJUBpjxXVHDfli+mDbLOVImFWSYaDx
ZbIKBG4ya44JDAwPGRC+Sgufg9eus813uclh8eQmUd11zKBOCMz6jcxMP8l5f6e+xSMCfTsBJdAk
T1rK9C0kUOxIIEjz6lqtcS2KfLmIamc59GoIgzokXjo254pkmqZ7wx3JTTkpLx1nhVG0jMV5yFTl
oVdD32zmLUSh6nouMyzvc2Nelv2YHiort9BYpsWuHkWNlnuMD/Eiy0vbUPEHgXhZoJxmPElR3+tm
T/ZBS2650ts9G9AJRe2yvth5BcIWs/pN3iA6TKYRf/raue5rP4WfyRG5XRdtbPwRp+0DXCAwZc74
gK6qzneMOt2HdBLOtyiv0/hiFq51rbMWRRvFvclmOhWMYi2Iqcl47xG2zteRirscfbgq7q2lxqRT
SmtTmScHkmHvl6Ku9pndEDvE+MhDi40KPnKHhzhOwbTkchn8xSFkLi8QqboJH+KsKkRMcpa49rvk
Q3aLSUpVmSN3cz4va/V/2DuP5ci5a0u/SkfPoYA3gx7c9Jlg0rviBEEWSXhvD56+P1BqFSvFZPbl
tDsk3cGVfhAJ4Li91/pWNEvy/lcSONIblYSelNU6uDS0/GlAtzcn8Sif4VDFiEla2FrXnd9sl5el
NzhbSKfVhSeaF3JgOS87hUGdUZPwM6vznHPV0pACAwM/WcUjcD9kO/rvtB5UF538FRWeKypv9WVM
HC1b+HbLUQ51vl54K731mtc4MagleuO6L4NzyBD9KkhC+00ard9Shw+7w5g9Q9JhILKCuNI68LIp
4XG0zhs6qQFREQi9VBekZPCuVaLGWozTlnIz9aF+pJGZK7G5UjwMQBzssW3kIyKjQPfFtuorsBWF
88ZSjTbXoLDKN9lfFCIeV2xlm1sBmXDm56V+WWqkZqGXXjpR0i3oKqT5LFSEdmaUFegMIwvlJavG
8JSiuXrR0lLneB+YjxKd0KeC3jqCaj08g9wpa8hIY0BOoQ+u16jH61x1xvNBsdN1YmjmBaWm36IQ
D35dC/xajoHpRfE3qsUhGdOHfl9BCrgJAm83YiPb5WnqXcWDNZ41kyuJFDRO1RzgI09w4KoUNdrE
DhR34s9sbLtFHrTvcF7CJ5Wz9uREU8nz9gd/Q6fHWhFbRwawiLYCwMZC8cdojbsWjFQdDcVDm0Xa
Nkp7hlui79pEtO8Uj/tzgnCxg41VNi6p8INM8jkoXTp1Lc2Bkj1G2O8qj9p5UDON2RqVckQe5S4w
026ZxiSri1qKz+3RNx+wt1PlK/shc4n4Q/SHQ7ImUQ6/c3CNw6U8130/QTGHv54ydrZTrFJfWHbv
3PbZyCmOh3Vdq01O3QZboAlfhhSPwQNDodAOWhh+eMHhQFvlVvjAkUDB2iJ1iOrTrh2vIh2fTON3
koqOWyEFbizNdW41wK80qrhwhrI530Q6t3Do0yT3yT2MmuSqDGsMhVYabKGNRY99pIR3uGvk98Kn
tOmo6Us8OqFr4fXc6p4EJyIihCvDB7BV+ujdMcubFr8Apur2cfzYUQV+ka0C1Jh7X0TZFsYrUYNa
Ye1Li8JCVmEOiMz0Kh2bexBh0C4U84ZlKthp2oCok2r1NnGclazmxQ7lxFlk1hcW2r1lL7TzgjR1
EFGY7uKwqrZWQU9oIA9zE6OdQ70NDaSDLA37bBbafYF4oW8GolEIzeqoR85iU3hzkOfDQgYRtvIi
D4OZh3uy9ljuSjPZUOf04S4UD5xZ82elLGkMqVGyBCicY4bpqkXcIicJLaphY6KDQjN1fOR6oG3M
2CHskB06Vvsu2OpBaV3pjR2gmCiTFQArMVOxttLRqfSLNo1KiE063zcrX7eRsi52c3Z8d8LJbqKA
GIYBZS4ciLs2Uoa5IrzLsuuKJdb06F3oabvHEpLuI88KN/Zg4IRrvB4X0BAab1kdQilA63heUrld
VEWDATEF4dYpmXw5YB+sl7EkESqolrI/ctAryDGuO2+g1OI3TF80sVXcmSST2WfwTpHgS21W224V
dhlwB9s3ISR1gsZE7HWSsm4w5RMe3dZDot0IzPLorUMvyTysUSXiXikE32UAcIHZZShOsm4LLf0N
6ERO9mUX9ZZrplqpzhWbQKDXVLMoMRPnRWEeyp+VbzKnqPQ1+v0mviEXPj2jNNAyPzlZQbfOaJrz
Bn0vybllLaHEBSbrb2V5KM2VSv+iv2rJiC9mUkjI+rywas0d0UjtFb3339tKOFRPkP3dqDn7q3M+
85YDTEWNfQiyMwOl8LmVDjwPMOY8IUEHuGcDFnVnyAA4ilN0qB90JVHu2qqI13rXJedFZjPpCkNa
WGHqPMtxo4GDyOnGR3S76M+ONQUCv6B3lBkY67BvUdizyMCcay1G1hYGjAqEyxeEwmrWQJh6iq5F
mkRYi0rNx3yJOQZT5ZhbfTpvmia6s2JE6pcpfj30QKZ/2QZhvOoEhQdmGdlFcKTt0SgoZwm8jF9W
CJBi2agWjZDOAh68DIKQucmponrvD4VOBG9TeAjlZW8XqxapqfS1s22Rmf2N1unlDhYfiCNVphEQ
hIq6qfRWvPAE2Ke1GaRErYvAPZW5twvQHLCMkTDXqIOyQgjbvRS1Gu7aUVIQfVMnulQR/jzkBRZR
9tpQhLJufJE0a1yS85Q5bGBz603LmsCaW2Gt3+CNvKk8p+bcld2nZZUjCg8fQp4b6Bws8mRRxpLx
UI8B9ApdY8PadcFcNtRhqcb1dVd2EPlRA5yNvYVBIix7dPgypgfVLDOSjy2YJRFdMwL2esAeGyJu
vblS+pgQpARYdmZ4+FCa3IhoFDVwS6lXd+lZkeBLNDwvaDZK3CrSnipLrV6Fo4P5YASF9No7k2mD
7eVr5UulK9tT7V1R021VqAl6AayN5mSNGyEZhoZZ3Eq5iSIt8UtExw7zO8DRC6nDOMa+1ZoDuukh
1Yzkx80UfCprU8MJOsOgFzSzcRQZXFg1e+77vn6xnVrQJk/MrW6V9VkdV+I1iaJfQ9zVOwDhtGeC
vEDNXlfBkxnmHIDHKvYXMu6y5whX+Vaopb9vTF42oad3flkZdyDSxhUV1z1cyeKRxn+wyQZ2C8jU
2/xZaqjuco5O5DuCN4MUdViAdiOskArOMjMYSFFXk+g1LdJLOZGic8Zvuse1G0VzSICCBi91jQWl
UCI4Rt9gb2Pa72nsmIuUZnNXdCi9Y1hQgxxES6catH3MFnkZGGVzUSopJvYCNtcCdQpFLy9LxmA2
wCp6DenqzQr63XmNMSDVcomGgZ31Tw7l1YVsN1ea5/OPECPcLUj28x5inebKXILpsybot1hYQ5te
0L7YZCpwqsRiSQ0sYnBzwMQ0gTtpDpwwPbMJSRkcW1qUGhJApXKkGWbxN2K6hgsCxLZTaXsue1nz
Hg746ClvdrazaU29wS4qNWY6x/KdbzAo+9EySXpHmVsiLte+0oz1ttCLes8zf6diDA3VEcZGA8c4
zzRpWUk67KgUThyNia1E5//KkdOrvoGIEsf2Ax1eoKZ1yWZSq+ASAHaSIsaX0RXerTckVwRLK/sB
FcedrY74JHQjFo9+yKicJY4Oj7Qk6dBMkuGFGWXEOETur+iBO0o9fy9RCkJ4qeQ7JmfUurWDLVGn
DdZQ9l8LzYeO3+hxxMevEeuLh5LKZkANid3OPIQFeZ/0QQRIky0nm+/uLM/TYMOWLsYbSj25bIb+
1jT0bTI0Z5VSJjeCPKyZmqRi6RUmh7kILdJdMeYTOWoCo0aIMvCo6pJ20wxx+NDjgEpnmS6n1Wyo
1MoNdMEkXzKbO0IxzodIh+pDf3JZq5r/ixUnWDgRKQ9VMTQrDHjyQs9N61luq3vA0Na5GXvRSxqn
tZv2Tr80yjhgy1qDSItuEJPGyEu6Ei8kncKtU2kRnNe6foBGMEVUo/JhY0sMLhb2M/Kh++d2rKuL
UZT1QtZCFlzuLA6wqYaavqwzje3DmKu/5d7Hc6WIwl6llQkeSGYx2JJSowAVxCWCyJ70LGJI3z5K
F/8treD/i0pxC5UbaJZPdZ7/oM7cQnitpLO3uuGZ/lGM//uf/Ge1lzyYf6DQUxRIMWgGEYn/H9E4
RT0wMyBpdIeSLgY+KlP/qvVKyMkpIlqOgYUAn51l/yn2Ss4UAEmij/IBZkZR+N+q9nK9vwpkpq3q
VKe4oqqQYYH1jj/1WdQX9SZW+BGHPS6GTACyEpQB/EpeoAsrVlHROnN6xjX2aRsJDMyH7UiI84Ps
jcwQIzSWVQYK5XHoveC115v61olV772TECHM4OQhgi6yBCNfMFF2mzQILqHiejvGQslJixG5zck7
2WctXvlZ6nDyz0kr3uh0gn8DB0/PW6lV56mux0t4MslKbaEvNtAMEqquV8TGDohUwt9V37I4IiOT
bjNHy5+NnrvwcjR2877A2IKkijLuLDRhAM9F53nVMhXaeNGL0XxF7Wu/fdxL7Vm4wCrNCOyl3EMs
TAJ5vBLAJObD0IVXuTVRAOpB3gIpQENY2i0DFcgBkwzarnxhcErZW42Vn42WhaNUrrrgVaZjRzuz
y/khueE/aoVJ697M7UUdS3IOyq+GRJeN5T7qIs6lOrlBq2go55QasEBlSaheA9Uyz/y6SW+bVC1+
hQbbO0oqQz63W0kM89EcM+NSJfOe1Lfe2zlTWu6o+8DQwF21S9/3Zby/vERbcNQ2i3zYRWHLtAhi
vnxQ1NybS7Xq3TZwRBvMwSGwkMq3AB50bbRC2hhfGwjAEcOlnX7vdWlw2VMEBN1QaS08aX2oHwqi
PJ+iQrY2dcGbDoauvlUUT3rovNjfWBSttnGHJ4B6tLaVndTbWVRjqGyYt0Vjjk+G2euvoYgMHASh
Vl8MpsEpUXd+4VkazunVj6Qz6/0FAd82L3tkASjt9FKX8+AV7aexVfDL/NJlJb4c4NDRq441KGVw
d+a+ldSwP2QqfF67ppLdrdDXBedkY9l7NqL54+A38iN4Z3EX+ql5KXcBJEqb/4kOCfu+GwvQzJ4s
LW2r7+atTC5G3ivSUoJSM88k217riai2ZTR2c4H0aAm3o7sbsuwCdHu9EFRJl3SuteegQ4KPgBA7
YFdr46amzbDLHDNAgRCjVFG8tPhlskVH+iGJvUGBBd5I6z/hDejXfYUTUG0Ym6o2xsuGzdu+1Xyk
rUkV4oMdvZ1AUzpDRhmu9YDjamMgQSrN1nD9sMnWYBjsfeJQ02XHIy/6hOt1vZXdmF6OVENt5Uv6
kxUQB0NaQuWUF5lePTrTAYodrkBCK9L3xMmGc7MRwd6j4k3eSwguMB4mwGYkb8I4jPeJiLHCCU2/
TzgshnigzWTVJw0qBT+pOrLk/aotF+QO55vA5/xVKgxTxetocsQ955uEkxFOPA81WmOr3r72a+u8
nbRNTI54CMlT30mUpnaN3cY3OBlyF3o+etGiHeJbBJn5oy+s4Cag3HZF/al28UBTztEyn8JUXOA7
9qJkFnnsMdtqRB0RWhJKYrneG2HY3ncUM8/KoeHUUFf6eElRsbxEDtieAabOroH8KZukjTmQMs9s
U09GU1Jo6tyQS/MZC0e7MwPfu2NTCh+Q3eQiK9L+BDFA/dtl9jF9s1TRTcRGhGnhA231SZNdUL9U
skBhv4QU4D7Hm0ht1Riprtm0rdcoFl3Tb0mTQiZK51LpHgtSP9aWaNpHI6JgGUpNtybzQmXvW54X
vcxZVDLVG/gh0aNcR7ELmjpZITYct4NRZi4cJg85TQp15NP6+YXAXP8ISvjTrME3gpuF1hc2feIw
gCNMP/bTj9FVvU3RehVuO3QCX7XOrMmmaMAuPLZPwfQMkWHBjaHbwNOdnrOYnjh9QGUVTG+hqGpz
E0oAC5JRyq5VduBnOorsy3iIqIqwLO07LURbIkpFXju+EaKdnl67Kqx2K41Gg8eki0EPTh/IOH0q
9fTRtNPnw8lZvSKVK7iB3ocVafrMEN/yxUnTx9dOn6Ev+CCZwFraSU2/pw8SLdgBWpS1Aon0Lg8C
fRNu6rCxLhFgTyUQppdXOFBMzCpHcStHd50NSAsNM2/nZSr25tjIbHcxXyL77GtvG9XZqgLwYJCq
x4j2OSe2snUBhNrKUNypHBG8RWYmbiA/xaEbjc/4yQ1Yjlhky+g60h6Ra82a4t0I5xJeb1ZTkyZM
NFIg26fBdVY9Z8NdidpjSLdqDt/pxbEnYdc52pdZoc8y8ag0U3ChsvAbN3xw2HnD5QAknyIdL86y
KITaMTwP5qryYwgO1aqxbs2eWkR4wcnVlMHno1l/oTQSevPICLdxSnV9kamuZdXX/kthUUtAF/yo
9Qs7Rer8S0oe2Lnr8iU6Vg5QizBdec5vW92IF4tPpg8vWmdlC3L+Eo4Wk0IJ+noZYiRAz6HRkFRd
O3iAZ7HoIp9WWz+HbIwJGrulgec11NHaocC9y7LuPKV/EfUGcCJoQVa4jC1UE1mMZFCBdHJtTAEG
9UCNWAE+X4HT25o67daZHqvSoul7eVPYQfOgmV6xzFqeiUZrUerISIkk8i7ZnChsB6AzoZvvYUDR
Bhv1c4BuqyZ22oUsBJq2bHh0jO6sTcZFzV6r8SGY5nzoePr2DqC8yEhXRijNG/2XqQkg3ar2Pvb9
o5ypvxMhL9j1vKpUdheSdktdadlW2V0ZAp4oa7dHKJw2+a6HT2CTW/GotJshy88THSNbHcoXmqyj
claNG/ATG9pEmyG9Gf3VmLm6/jK2ypJe7Y4j5TxBoKmg724VT4MAh/rMGwiHo/Ke7fpQDZBuqaKC
YxfSoPSod9OU2Fh2GsozL9KWjR7QFrG9ywogg2eLc0jm68j3z6LReYlrsezBTs/BtW/o2LZQ3yxE
rRmyMjSDtvcSpaSuPNcQnGlhCvtFs27laqGmxdqm9NOvANTnGo40Ki5w5Wk29hTn9iim4U0BhICu
ZPizGiFdBv8T336MRDGFGoR/3S7WifQAxgiRA5asNpv30RW9L74yuQi3avXL0VwveTIy/cFojBUB
gRytz2v513RwnVIZndS1vBsDCtUAvCVWF2m9CxFLNlbbsCJ33UVLca/ExFJQIvbpXvhuqP0KxGXl
rNWHQCWErLO2mMVWMgghmf2HYC2klKQyUqJsUzYPYPIGU5urgAAa5YJO95Js2rlVvVo+58O9dieU
S4w6s+q5CuO5Eb3a+np8KypW2nLeUG3MurNaXajqZaKO+6I8ZwQaNQwd58mJXTW86LJ8plGGQ9TE
dnOjRtd2Gp9pcjJBB+YRnBOzVGeBikK238dBsRyNBRsRfQIY4a5BarTS+o1lLT0xbDVUlh3RnKO6
EkCkK3afY1kvLe2hSM51LPJy+96A5BIUUMr8ydcSdpdQ8Sl69xUNb2TXGVA0CjcWUNqOz8QnQyKE
RGuXO6B8bNSXUPpfAv/WqC4dX7hwbCpMIbo2uQbfqdzNg4R9b7RVk2zZUJYbx/ge9AUFESAjw0JJ
gqtWlMuw3JWviHFnfuDiOJBqhfr0OT3qPLkloXeWFpvKn7YrkGCoH8rlDezsGVUXzgk5aJBND8ZD
s87Qrim0bSJD2grZ3jiKgWZv04OL1ft3PaYF26wKedtk5VINnsvoiZRJCo7L75dWDod/HfM+llbO
eTp5xtiNsTBztv28tBpKUPiakifgmzw+pKiig4bNjQ8pdErFQFOZofTJ1CaDOg+inBlW7p4AmTvs
Z5Bb+lq6b2RJ7ChNsLmgk2YZiCh4eN60EwCizaYAcXvmxtNOwUKgvZJrM3IBUTHuRsm+MBMlv2ja
sNo0Wa3vgh7AsgY4mt1VhDusi5jenKRzC0qWi9iPrpij74s05BuZdsVByBfWrELLccsW0VsgdkLG
5uSGdbi1Q48jSEoyRvxm5S80zCnDx115l8fjIkd3vmhZJHa+MpxlAcRxv/M2npzW1Am7jZaKVacG
m6QIllY9NuvUzNCpqi3dQzmu0tVY3FqOmPnDhS/vJdoyZo4G/cnWHqPqChTiFscVBT9/pmjKQrH3
TXrti9TlcPumTrrA+0T1N9Sd85lRtEu4GgYoOzW4JRzHLN24t87Vyl9qGJmRHy7ooMzMUZM2UjJu
SckJVl121/B2iAEZl43Y2d7V2NSvY8hyLF0K/Zni9DY3vKvMuuPEE8xNIOajCWfJXKdptUkBmrRl
4462daPUGv4Uoj+CemZGt3kZz7rRe6Ik7GrDtVK+m+O9BdgFyvccazPSUuwxJz5Gah6fNDl8i7gH
qWoQfuhQ+SC+9u9vEU8P+nO8JG5k9WwdRnlO6sRZVbVP7IXGfYzIYz1mQ7hEz4X6TLb0hZpX8sov
2AB+3Mv/L3DdiuLtf/3P33mbNZW4fsOL/pfVlei9Ty/tP4pbnAT8/+FO/+fmvxDp/Slvffxz/ypt
AVDWdZN/GZrNfl39U9pStH/gEcUFg4iQ4tWn0paq/gPWmjzpHk1NJbeUf+hfFln+K8WYUMzkSGE+
mope/w0ZI9WzT98YG3zd4l/kUv/9bcl+kIJ/7WTXh1Qejzsnwygi/fOr+b8klvy5+MH5pMPbmpVq
L7s9yT5mW98XoU8h6FQK/HSZP8egP5c/mKM7qxFWHNcYN5jeSmnmyafCjP8mvPy58jQiPx2sbLmI
1Bb/p1syg0CnooVc00+CVjrsOeYDiHz79Ll8dZY78hMOqokZTk3VownpVvZewT2ll7PvL3zsvR7M
GXmrjmqIxM5tQRUObPZUCfanPZ7IYD7y6EFx/PWAQs3upL6cHhD6wOLOKp6/v+1pMHz1TifK+Ocn
D/vRE3JRKK6CFo5dyA4+16xLpVVPxxuP0EUbU7YkkUtD5YJ36tKqyrndOAR7FWeDY1yQB7KUEtu1
y2YfBTQI5J1pIg4c+uJELeFvyem/Pw77wE2eF4bdWfjj3MGIHglEoNQbQAV5d/R0pxjdqVP+kQcx
bVA+fYJK0imIPHnCSvakUdtip/r9Iz7yZRwqZf1MAmFXM+It+V5QKzKHVWr/k5lwdMAfGTfU2v+6
adxmZBTI3HTawtDVlha5O5Hy2wouqBZvvPzET5i6AV9+JQcj329y1cqTUXYN7c0cardEwi/V4VIA
96LTjPhKAgqaWwt2cLtcNla+0t6lcbYElTn37RrhjIwdsF9Unrdus2IFVeKihLjGph9BKRgpX0Le
kiEl4ThtE4rj9dVmkHH9qcmyK6SVCvNv1JES+w49fYSD1f0gHjDor8Auu16xz2jTSsQTkYVxLuTs
op0ya8pxlZOWELfDeT/E3Mlk0dnlubpKypiNbrO04mrNxLMIVXNby6Q6xv251D51Dhkn1SvoNbAg
Yon6buahhqFYYhEcNZJ3Z+vXEfuURquufvadHMyBWR9R1CfVwxXZTVk96dGZkksnZid1elFfTN1T
w+bz1x1FXZW2CWPIZENFoNFkAAuRgFnzsY42g9iKpl76+mWoB/NWxYGYGUjrbWDzgUs41MzQQHgn
hCxW/sZu2l3sZDsC1dOFNEV8tt2JD+1vAsmfoX4wi2YoNtui4nvuUBn16iN84VklnpRQzPPqcUSz
G+un0mWN6bd/8UwOWaYMy2FUpIaIa9t7EJGyqu1Ls67mngxVxuE8lLwpkcXQMi4wpCJtk6kmmZar
hfSPfdQyjT9PWvnBT6YUSygBPh98pRhuYZYzWyOKOSk2FscO1SFjJ5xg+Njxop3DmdTSfxl8W0Er
nSk1JdnineTLWdX1cwXeTQTcIY5bXDL5Wh1oS5mctOWbXrnP8703xTl6t3b8lmP/S5t+/v33d2SJ
sQ5WAk+y2x6+geyqrUVWyIC968SVD4rB/36t1uEMrhAMSi4sr9U3MLNRL0GJBSQzqPidynKQJDQJ
rPvZXFaebEEjBpuxwq66FcAYaQaNDwN7ffrhLC/KWQRVz0Qhp5AWN0ELf/b7DxYAM6dWYJFq4cLe
2vg6q5n0+/srH1nArGll+LS0OJz/vSJTWVoClFzaUgI+pL1CcVBS5cT+4MgiYx0sBEVPjZXAKtlt
JFbsexr3mvT2/d0f+y6mKeXT3QNu7qhz8V2gAi27jTBOLLjHnsrBfFckRRYVCtclRAcH34T7osAJ
frQJNnp18/3NH3suB/OeOTmhlZo/0nuXuXkelfRsT0ShH3suB3MVsk4Tb7OQ3aCC/7VpjMX3t/wR
afLFvHRICC+d0qa2MchuASUgjao1ABOO85TU0GYjRN5a4a+qLkAg3FEnqmE+RLl+2zfNAgvuPJTq
BTF2c4i+1KTiTdeFK6cmE4qoO6IjV76nUa0u11I6pXJSHarMbdheIqy/6jjnG2TKps81vn1JbBtj
XjTFFuKZI68K/0H3oxN7uiMP7xDlKMFpSBG9simqpJVWrlAk/fDKB3ONWWAlCcN0OqRcR+JMy5MT
88OR73WCJ30eB0WA9kxXzNFNYYD0fbyiAbsMzKvBsycywqm3//WidMgwKptxlFQvZqoM1pK6rfQT
A+HY3U8v4tMoblOavDhCZTcOKS77Z2P0MIp34bezOD2VoHPspR7MFEjTGiOMvNFN/N8ke3gnM8aP
XfhwqoiqoldTVuoqWHYgV4sTr/TI7HCoLenxb1gWUSKuWRcrU+mxkgQXkn9iTj521wcTBJ23qoaZ
wwfThAQcrrTcmX8/RRy5b+PgNOjHspfLsTOi8r/BJ0DmLbtw4n2+v/qRT8U42Aigs/H1SlRs9skg
tuLbgYa7TmeINVvtX7//G8d+wcEoDQXBntYw/Q2qrTqq4XoWNuaJH3DkwRsHIzXMk6oVLSOVcL6S
MXrqjH/sutOP+TSGgrFLG+zvo9s+A4fUT22Pjl12+v9/umzR2FJY0hN3acsF6AbHxffP+Nh1D4bj
4FT+QIj6iMIxmPXKTW2eWPmOvbyD4SipRUH6DBf2/QusDgpnMO38Z/d8sF4TyYJ9rOdZZKQ+dYsg
v/7ZdQ/GourUkRRNr87hXDNuAJv86Lr64UhMR8dviul+g7V1nbfLn132YAiqDueQsuSycbgPtXk3
rn923YNhF5dsEqua66b+1aA9lf3bz657MOIa8ps8wmqZ+a3nId4HUfXD53sw5OSBeIEkZw61h4WO
syX+4YM4GHMJRG0vwf7p6uaNOt40pw6w04P8Yu+mH4y5IOxFZpEt60bFlRk3Vy29taFHvV7Z2wFW
zc8e98EA9JvAC6OcvxJ80I12OVkMP7vywfgrurrEFVJg1Ajo5GyH4WdroX4w/lJcIPxb44NONjin
opMZeV8/b+1g/LUTzaLUua7g0EDgkv+zXaR2MAC1USmhFTFf9Oku0zFpnZg6j8zJh2TMvkmVdiyd
AXH2wsg2QjrxRRwpnHy0Vz+tIXaAyLXMeQ6j89xX70TErAVBDBo5A051q/vlKmwuf/SJaAdDMlYq
NHCVNXJOppTU3irZy/cXni7wxdjRDsYk1OPCakhMdpEvcM6X14QEYBtffX/1Y0/+YGSSHgmIy2ev
NxB9oCRkyD797MIHg5GwSA03GI++q5amtfHaH97wwVBsMjxA3mCzOQVbN6oX4U9v+GAsCg14KxsZ
5r7iEqJ7257A9B95wurBWERliyYv4P1lgTsZTANxCkx85Mv44G58+ror3a81Z5o9HL2aWRxsW/WS
jMYTY2eKTf3qw1MPVkXZUnvfnjZgSvQEn+IycJJ50K4E+C2E80vHuMuVic1dz30JIzpaUV+5TpS1
0FcafGxFoCgN/VN3M72GL4bBB6zh04+FnJGjW+Ju6s4CMArroGhnZOG1jQ5BDnVOFM5b6xpX5M/m
/EOJJilO/IUJLQBf9LIs8ovqxKR/7LUdDOihq4ygSPglUNQiBRYdMe5Rc+Kuj138YDw3Na0rTIrs
bjU4CkAlbPkGYeWJt6BOo+yrt3AwqhPL1Kq6UgdXrailILdrCbvIzIkm/uThZkaxNfNVaaeK1sWK
hoYdpq4WLnpkaU0x8WbVFbzy8zyTgPKZs9iSdw1K5h/NOR93/ekbGU2lNtOeIRzIIA6i7YDG82dX
PpgccPyVCZsVZh0xV/JtZp2YzY68rimB4PMhRx9zr4bIzKqh7IacKCMg+0BHTzyPj6H6xev6GNqf
HkgZVSIzpzmtrxP0VskqFtgusGgjirfUcT1E2rsTPcids4y6l8y61VVUjrymzFxk5WvS626nr0Tx
oI/pEgTgwkzh9aDhikb0yom2Lep7Q7r+/hlPu+KvbvZgvqnAdDp1nwp3irsjIqbGJZ5CT4XK9rO3
qEx/+dPjoN3TlrWGlyBHDxsl76L52RyvTK/304UTwyiCUM6EK9Pb42Dyw6P1R1jJp+uOwM5wGVO1
6+mTSGTVCrP62VZfOZgowqTAhRLxtAUxqDH6vBNv8chyp6h/PwpNgdlQtQoTkEWKpQ1+NvlhIU05
WPohfNqKXubCRck2Qrx++P67O3bHB2PbAZlZA/QV7lgv1Eu/Wv7osodBMuCpEkTlunD7bGGc//iy
B1twJ4qbLoai4na3Y4hVO6l/f3+/R6Yi+WD4FUbhNxWsWjZsm0j6NdjhEm7dzw4OE1ft8wBpoyI0
gn4QLlGj9Ayrn20yDzFRnWBrnGdcdgjRUc/KH97t4QrtNT6vj8vCYrmOhp/NPh+c/k+DuZelEFIC
H0QGJseynhIpO9WkM47sjuSDUVeZ2r9GnUfimdL9cliaYZJi8F+ZIwYJVJC1fyVH2BjgAhg57JjG
WQb2Ww3fs0F3GXs3klSs8tx17Cs+3LmgwaHextWDWSIEbUCURXDP82wWjuV2iIjyi373lUQwgNjY
3sZor5t+Z9qbwtl6kd2AYjAJlivwEKDwhgMvm8u0qbG9o2CXqxlK+LkU3FXy4/df75FBLB/MDY1h
pZXd9cLVrXltzr1q8f11P+bDL1alQ9Wj5YRhKXx5cH10NaZ14wf+PFbkVdo/etKVHL4myZuU3pT9
g9E9+Wx/vv+7X/8eQg7+HjAB7GMvI3TdtWF6ZBtdnKCbHbvuwfQRhz3wU0ei4vDc5TgFf7SakLT0
9+1azkDKqjFd9t3Id213Ynv09ZbAdg6mDVY8RSTTW/WiB5PNXDJem+ZvD4jaz57ywbqtpeCBbI3b
zr178mxC/UQ9Y/rZ//nR2FMMyefpztQhcagAzmhtZ7NO9viPNtOjayP71WE7/NnNH6zgTtJo7MAp
AirdGt2zV5z45L9eCBCD/n3zJakTHYlAvMt0bcrwKqCm6ih6f3bXBwM1FnabYsbnkSPgyLd9sf3+
utr0s7965gfLuJcUaMqals2dd6b42pUqdn6vLzyBp/AuQIw16v1C7oxVkkeXIRQ1STlXHGkV4heN
atDVQQW+WuwyGpcYM5dlgaMnt64U4PaSxCkFZlH21mIgCG9lUHqZUs97GkCjD4Q/Hk68VLiiX/+O
Q02j3kGyVjVO9WltLka/X7aFvrDpOffla+Qp85z6EiBC2sPpPJDtZWoA9B+CRTxsu2Sy11rbgd1+
XZ2DjkWSBh1Lb1e4ODcxC3tlLlV5RMzjo1LTFxrSrULNzsyMzGjyL3Mm7DgB5Hc36K8aCeBR/GgV
0o2O79aA6pXHL3Jzb7UwDYmGCnwDdq9Jamm1zODkCv03CddB8L85O6/dOJJli35RAeXNa9n2bHqK
LwXKsLz39fV3tS7ugU5fUQQ4wBjNaIrZ1ZmRkZE79hJQtOh+X53j+DlP8dtqjtK4ujMtgKaGaz5r
Yr0dcebvaCypENWDdMF3/lGpC7ed33I6hkbxW17KTocJd0zTUyS3DkbNOOF22ORdiCmPq3Y26MwO
MyPQ8IYpzZCmWG8VH8PFdIoI+yNRO+nmEx1F2FXby2K5dMN6xhQIoYkXuXg2U92Zdcw4ZMmuindR
17w4fVX67NwptMBgw/LvqfnRN3oVc1f6zfCw4RRmdoe03c3pRpg/UTpetoO/TPprESji2kZbwGrt
R/r2o+xng+EcVBW7jFN/ZL4verObzOSTyPBBODavwjF0nWqZaAjaZ+FZ6x5oYVaxGOjHTz7MR4+/
isamlNTrWLGCwwRnMCHx6uW1o39Zn9JPgs8HcflaGNoNI37tl3gv0hBXFiCqt2G3Q3ymZ598hg/2
1+uGHbnsBYzWCW8kusrgY2757zn00XOvgrKUJ7mS1Tw30/w59ov+k3jz0XOvwvGkyNhP6tSL9Gw7
02CjfZJCf/RdXkXjsq5bCTt7OrmSwTXaEvEpBkPqeaAK8cmX+cHcvxYq4p47qublsmpqnvLmVRVO
bTbZ9IFTJY9scbnINT8Lyx+8pmsVIEy/QaB1j4NGX+J7YAbIdG6/9M1eqwDpWqtKuimXvYmNB12/
n93VfDDXjavFCgFRWeLLnUrSd0dpWrZVldC8S8ulmO9EQXX/PXzlMgP/EoKuZXx6lfRjLhPdDOVQ
Cqj8lYNlNM4qnteqh61SBbX1vV/OAkpkM9koKmyM7gZPCnvCPSPFVKFf/LCVbBHuPG50QZtYzlyv
D3XzWKo9LIrUNstfWXHEpgefuNbHtQnGm//v8X9QI6Mdn8/1x7Fs1udSMVtWVtm/5At95dghpAMn
FIwky5hW1YxNQsY6CjxHfQtxMddvDRMztdZpygZvWTSba+bKWbNfqUoIlkWnst9H2EbGt1L2VCxu
YXwWgT/YSoyrnG+eBbO1eq5raKmaencMlPRLJSzzt8b9j9ewqiGmpNpFCqA4yDjG6pMA87s687f5
cRVhUD6ZcBIpCNX1Q2UezJ/VAatB82JL4dfSJsrgFn+SA370dq6CTqJFMbJ3pmKY70YoKR3EouZT
+cwHC+pagDhKwlDRI8fmIUiQU94MzsLLe65gLPeQV1tr2IbKbZ9H4B5+dNF9VU+7vLsXMr/QAPFg
3gW7DM+sxrbUI5W9jZk39+IwbGL8Qicjdsy6ppX6jv7UJwDpeZ4D3tD9QpYcmbYfAWYbDobsVRMa
8MGTmXuyNbmqvIvTp8S4LaOgNwKh/kwc/0HIu9Yi9qoxh4sgMiEAuIT0x49fC3i/7ST+mGkhhict
nAYSXDyKaJoeH/69kj8a8FXAM2MpFYZLmhW134d5cNN2+GSn+ejJV4kJxEJdjJtLiANIWJ2F6du/
R4yJ1N+Dp37593+8Cxwi4mG1OOBiqotytbKj9i6bXgvppi2pky3Ra8SNQF6/3oKZB+hiqLu8fpKi
V6VZ6EhInYZih7GKgSonIFfeJ5xExfQlnxqHrgFkat+kqXKhT3QN7fkl3NzUnjAik3vNGw0odJFk
wyuK7Hn5FQqHHKO19CAWd1J91Ip9XR7F9ZhjBrf86ttNrfqS8E3P7pP1DHMlwdn3oRNRn9NgfDSl
6M5oTWJ1K+FJgmPqumv1b8t0E2Ekp5mvfXtodTcan8u8SZwwtrwVr9NifTf6O5Xe2T4+rvoEToMD
ioriXcP7yXBhMcCU645xD1CofzCWB/A48vTQTHfrMLhDdBbL+7U8NOFWFE5ZuYkwemxuluY+Vfe6
slsTE5PXyDXifdqkMA1vMqyZ1vYxU/e18rPDSlOXdskSBkk6umb3E7diT1QNLJO7Zxy/X2P9OcY4
qBNuGbo6/Pz3N//R934Vx8dIgZousgZoLEn7UyJ8LYrrV2miWug4vMw8d5JpRjmunyUTVyyH/+tV
MK81oQ3NIHEUzzxYDH2uRXHDttw4vI0KwY61x1xylewlff4W+tp6EIxvgvYjzFZ7NbeW+awnv7S5
uKvb/FYTNtqYbWJamtPW1zidVhENdl8TRpn61Q4Qij3UKAkVRljjoG3sxeiTpXo5q/1lF7vWljZr
oqQpnTH7Nde4a3fjJhjnR2Xe4TSIF9XXAs21xjRplGxou57Q2HB/7hL6vzTdtMuW9keYMfWyVEEx
EcvhGxkuduP/fu4HdWd86P77wVmul/8rsBnpTm3T0rMMjLJ8maSoFLCclO7m6Idi/GhwIEi4tekG
d6p2Rbn4LXYiM/2y3eAY+EUkI8706/cWJxHTA/0AoUekq8lVy5PQnYDEthKGuDHurBg+y++ylW5K
aAFmvR3K8lRDCcilXTYLOMyufgQta60fsWjMQ5jeRyO60ZSTpvmWpn3xm7raEixdWKQiJF1qmrtM
OsDY+OKDr3aEdJylTI2YwZLs6T+G5JM094OAo10FHAWkB3A7xisKrY2JfEjl6t9z4KMnX4Wcxcxr
YRBCLkt+CJF0gnD8iej1g2zud4PaH5O2HOZInLoFxYdZ2fj/MuyHEW++fw/7Ctnyn4j2e0r/8fi4
jBURbyqKGQJmQDEe5RPNVLkoU5Xq/Uj5hSOHg5tPB/5VgXGak3Djo5006amvZbZm4dUok1+WIH4t
dl+LZlek6wVNDsu+0PufynOsqD///VE/+IbUq/pTNIWZqkHKQbmOeY4LFfBrz72KKpEJ91RpeS7e
jhcv9V9fe+xVTEkErqvSDH2MrD+34u6LomRTvVqy4CD1RqgYbgG53vSHT+8+LpvLX/aGa/+zUUyH
Oh4YMF7TNi6YuOo+moVi1+UhM2Alj+/lwtG4d9MGk8j4lkImuAo6R+e70vwRpxptvQv9vvJNldKF
kr/Uy3g/0UbZ56HLLhMWdPRJwWxKtojdcIfobXxZ5dNanaMmyPPNIAXACxylv5m6FyUSPzlOfTRv
rmJGKuei0mBhvVdflXrXfAb5+eixVwGjW2Ycy1Zel5DdRGMgdp+snw/OZ78bx/5c0KOSSr2kcI+v
3kwalktZRYUPb+9ENWPSy59fm55XKUY0KctAMx5hSS5xZ+/9znj40pOvVbtVt2pibVzW07wZwH1/
8ZbrWrUrVGG0VibPlcTD8DJ91u/wwfu+Fu3OigLL0RhRt7cPOr29ZcUd6eMQeVV3/7UXchUJlEqu
dTEaqG73xXHoON0On6RzH+wt12pdrVkwM5QZu658a8rVlpVDa1qfbC0fTPBrxa6CtZjZXR6+at6w
+N1nTjwfDfpqPcq1GvVNQg6qpRiNvudcp7RG7H3tXV+tyiSstHmSmSQN3diho3426I9exlX5xxDJ
m40K1UPvq/OmrIOvDfdqFc7Wkov6wHCN8C2SDmr0yV3NB8O9VuuuQtti6jgQ83JKybiyfW2811pd
c52pZYoZQU9y5c7W8k/EpB+N97I4/wh6i0FjJ0gO7kyC8Dw+funl/n+trdaKq85DxwPEvK9NsGs9
LWwF60Jl+T1SCpf/Hunvm5u/7L2/Cyt/fP6ww8K3luZ5P+GqmWYmCpNC/z5Jg1Op3S4vOlxG91AR
AGwqDjaPdlJw+1leYFvnGjMkG5YqxNyTkt4KiNXK8tjArKhfchW7tzKCdLK6STT9QCznNZhEGDnW
C+HgaH23wkaVgbFHtpY8msAHhV3VbrXxpMiUUG4qeQSlomHq95yPzbZQuGBJv6EQcUpxVbZZrCF/
xVwNjIrRO7NogP6pt2FWbMeq28Ux7hLzUh+7/jTJ5Q6yQR/ezTMFlX0cbbpcDuRu6DD3gwyhaZFL
6d2tw+S8TljKCyDLpo3MjgJZEM+6Yt1a1bS1rDJQI8CC9C2X0I2sRMeTE4rupsKy/t/fyEcT8ipI
SXBmCjDkHAf86HH5/rWHXgWnSrREJbYSrl/86Lh87YrqWi2sdrWFl2m87I3VAiQGraznJl/Q0Sh9
Mjsvi/Bvk/MqSGl9qDRTg4RcCXW/xK5F1GY3JytJuod8efnSu7mWECfI39Q55YXnW4zIP8mlPvgW
r4XDmRTq+NsStWlIf8S69zH62pb++zT2x3oVOhFrfeqF+1TtvUK5qxGB//s9fLA7Xot7m2FqZ6Dr
bDTtdphVLmuQD6efSak/eiGXn/rHuNEhybOEY/se1JIT34t0y3xt2Jcf+MeDZWNdAIZGtMYZr0CJ
b00AWZjzFJ+8lY/GfbUcCzjgU5kwO5r1pltOEGT+PWzr71P7WuYrLNWcCSG3lqEZOjVqGorXToba
vwgzUEgiIKTEaz/rU/1AhWdeS3+joVr1seP+VYkD6MpuD2WQigAel8GUd4FajA6Wd17dNhSPqB4P
5yx0//1JP3qDV4tY0Sv4PAmxJ7ujtPxJZLgy+PxP9eFaHdxCGS+smuADsGsfD16fVfZgajcllT/Q
2m6ztJtS1byaGL8UlSeKAhU1mDLoO8oyWDDSL6RvPMGZyiAznwrxZq12WURf5fiUmsM2Qj0fonQK
pfH7NL5l3X3WbcR1OzSjPxum01o/BUx5//2OfgvS/xLpxKsSQ1ooS6lo7bpXJM6kOxVla1UX3oRV
kziUe/QuaraF2IrKuugkp5NuYSP8+2d/EGSvdctprNGamZIVF/FxiAA4rttOfs6t/QRR998/4oMp
cK1eXjQTn229QnzxtN5lX6vIXWuXW1heea6Y8x4UvF0Y3rh8cc1fPCP/DClVtCZQSBmumbnhb+Pv
f7+GDyLstYC5EUk0Z4OCXNJjPvyiG7gai1/UBV4rmK1oSGBakiDX2s9Bhlf68LVBX50/ujqDGZuv
NDjiFmtKnjq8tOR1/374RxPjKjZ0RTstmkzwBl01pXjCf5Ka/P1N4635399gWyxtPUq86XgMKIbZ
ReFfChn/HvTvHfH/L1bDulqsbZK3PR6GHPVmwV7xvu2BuCniUwvKAqSGA+gRUG+Eo7bsDua7oL/U
tJ5kHRTXcbxV1c+sxv7+9oxr0XBqwslKdc5aovkiVE/F18oGxrVqOBETyYoQHO7l+qkzb5Thk29b
5o+/bnugfv77i1EnVGN5VbK0NKzzB5Cx3/XpEIkvZvdjQl1YKJtovMlqyymNtzEGFZvuUEHhCdo6
Q2bY4wg042DiWa+Hz5PxbOq7SXphJ7DFQghMqXI74Cg9dmuWeJa6g6FsFf6X4VyGKOo1Z1DaYK2G
QEA7AVMRf9dNhxlaH+8s/gRaPKvhrrbqvdT+MKzRTmrc7xVc6We8VtRfQBS3svEgtOap6lFRqidK
7B4MpGAW60BOcIGoEhfg4N06y25W7/rwPEklpUfdBdvuikIIZmITGhyt9Jr+b9MelPJYWY0bTZ3H
lbNDq7zbpncFhYliBb+De9kYTXdxLfqa8FTWv2pD4kKbX1nBZBlObuL9Hd5DbAAbuw+nxJ+V87oe
EDY7ZeNi1woD81hVu1GVnBgabT++L8JBxle6kjZqGvmteiFLTHZVVeCFf4nT2zSbsPjQfErpe80r
0sfBAbnpCeLJKjbilHptU20yKaKhqp3tGpYPwMztvHbBImJpKPyaivm8kM005Xsj7rK+2yjm63RR
3iYVJVxf4y4tlZ+Lem9NvxJx2yVPMgQ6EWZAH8fuIpxmcwy6VHvqwrsMDX/bFndaQfMvG6PFVTZU
YvwQ3CnTXW14n6raLSHXa6kciNrZwhk9UU5NvtoC2709Lb4UWX4OCkgzWkdhlxfC1umtnnH/yNKj
WkuBjMt6TfeDNNeumayuatxTNaNiZHezGUBbhqSYOxb3dLK8b1sMpPHcbpKTumKfRTfnpJxWHBDN
TgP4iwTaesvnAP2xO7V6sMZYng+FR4KKnqkT3cbyVDDo95p87qyHaH4Y08OYn8fFn/llf/lnTbjY
STpNg7PkY52d+GvJX8cHKxi8tfG5OW0tz4GPkVI3BxlI7Tzo5BaYGoMbTyNKqpj7Ox3Cwr6RX/ql
QRdGglO+m/K3LvuhdK/ge8bw2wJTaXjP+W+GFGRY3yVG4eS5cMxTL82P4foayptUQydcYCF+nvMb
fOvlfMsx1RF4oRIw4khC6OKG07Eoji0e1uKdBetAp5OlEU4hWooUk3xxuaGO4wOH3DRm5HbFy5jC
0zDplCJrb1+LdFsO7THMF4wKZxhIpd83iCtoeokFa2OW86ZQb9BaOb1w0sbjpPfwQb0JkLdUvJna
Q7lUrtHl7tIODzPWZTI1CVzyjpw/PEABRcSAu127Ck6RPa/VVutnf4z2QyW7etTYibZrL3bkTFIh
s+yZqCNIoW1dLmYbXyYQGfT6pYbdqRmSbF75lGagYS1KIwhM1tkx5c5tzEAJMyCxqDHy4WglZ029
McRzYaLLdhGkcycGGQvvhDejvZXk+RCp8t2co0IBSi1kTyl1VSggQsndLkmCWd5nwFOsFtCiALEv
8UqB+2EETvlwV9Q/2zk766a2S3PQH0oaKMpdaEICyQA2CpiEcEEy43+uCzA3Co3NcHCt6cHC2r3u
VM9ovultRmcr+vMabFI0P+YUU4aqdVPpHl9eW1MnSL6PQ4eKj7VnRqprxbNjmKeMN2AVb1C57KgB
2FkXG+74HQGnj+EC4NAOoELcqn1UJZSlXbKZ8y1e8LYxuvQbIBWEbKM8Wfp9KD/hkH+SsZ4EP4TC
K3ZkpfaR1nt19xqN1F3K7qUV5+8SmlTDEo5zxyZQrvnFOxOsaGGH7bBJxdyJlH7bUokYM3oQxPpb
hQQ+nxuw3WwhueaCKMG7KfPV7mFpStsaQn8G2tiuiWuUMM2XbZf3+zr348jvBUrEelDO9+tIW2oK
1WSfdy8TkOPmSZdp4L8VymdKqEK90zhI8Dtmq7AV4bWMbydmUBNalEUulrHAEJDUZ8qNxIyRh/uo
4k5ejnx9DOLWM6HNTBSqntLkHhqmHcPpgE0bytaeyzGntFJXz15nwNEEa4ueM0GJqdCJSNskrxbv
RkkOUna+UXlUjLu1Qy6cu0AmAf48V8B3BivjJ22n6FiVlac2KmW12DPk+SFRXst2JwmUa0FxFwLV
ONrLUGnhQCtMr139U5O3SsdhqsZs/7aOfkhrx4o4YKKzSZtNn3+X+l3KkKpoh1hqq489J639qMmQ
Th6mJRDATSzhEwoiqZJcS5VtKF6igfYq+THTZGdNt1rnRt291by0kB5nELC7QU62fX9HpskWmi/T
j1WV7LFNPVkQAgABGqyw8q2jRhFLLUU6YzcSYtMaQwUgFyld1ccSas1iVBxq2k1UgU6u/Hw5VTBJ
mpLoFbuddJayKihxg2261Q9hMkhR5CXamWZA+COnlQp23m0m4RcETBnRjlix+iUKn+D1qkvFQcOh
L6LBr4QhWBeWfYk3a9U5Ydc/DGzy3W2RwRW8URV3zg4xbZZGEohKwGaMdgzUdw3+1hWlN1HczCBI
1Md1uJHUJyk/K/nA9dhtA7w1poF5UO1QvhlN05e4g8IHAw6OPUH2AYJdbrhKwtThLhkfBfa+1sRJ
va/xP15birf8DFo/rDK6iSK6AVJh3/ZvANVZmKo9je1WHkI3RVhWid5okZCNG6Majmbe2W1fOKpJ
XrA2N3Ib5kzoU15wD0HWApzWxV7Yifot4flkwK8iOlU1iFNA47HVBcKkObIxkWphq1qOnkxr/FDf
W0LkZ+MxnbrAKgUc8gbbSnz6yCCwzRCGKM9y7ZvE7+IC8XZfVL+wihSkcx7v+uE+BDiiNd/6NfSi
7pw0xOD5WCdPa4Il7tq6JnQdytYXRn3xnMp+NmE3N/gD/TVmRgSL2N4h+xl4tVSTSAB/b9MNjUpO
UiZMIsPtqA2sRID52bIecmOz9qdGq9wm0YJ8gGFanKR6OmUROi2MgWYhOTR4ivV0jAgJ+4s+G1Qc
ftG5HMxVd1c3jVOHoZuseRCP9Y9+bjbz4Bl86NBqnSpsDsU04Yx7S3JIKDB91DZ6/iYXlZ0kibv0
gttVnS/JD6h/7DLKnNU8jNp3WQK+dnmvyrkL4Wmzhro+20PGc3VO7okQ6OmIn3RQirVfZj9W9reC
7GXlrKyAtSqYxAoZdqPE/pRprrx8F9jgdNyAh/a0RG8VybSIQ4URb1bectl0TqytN4MmeqWqXhaA
FQ+bqLOOPY1OivbTaDs/M0wvEugKC8ttv4i2AkmlYd6kdbXJpde5rF0970kEHBjlvWKHmuxBgvel
RPfGbtO2jTvnNBMKFy+MXTYcM324T/V3XT2H+l1WnElA+64L2mry1mxvRchLQPpUEK2RAOsD2IN1
IL4j9C2OuaS5KtSzQteOapW58IDPViVvinqxu7UIqpyNrcmDrqEdTJNYGpUjE557lbc2yLRVqcGo
gbXG6w92vTMa9bNinJT5sV5eyBk2owhUWSbhS5V9JGUOkl+C24R+68dSB2KkeSnnwFU/zYDEJZl0
fmAykpbXzXhOwBfDzy6nzjW1moXROwIJ1aDPtBlMHAjmQDKe40Lx16E8jOC/lnjG3qm5bXGrjFvp
rGpsOdNgdw3MIqXkLGB4UbpPGjekxmflltONptMUmITpKsdRMMQr2U1rOl0Ca1zcNi3ZYsYDCl5K
24Hx9FdjxlW6Pi/DTVOXfp11x8QoncKMNzRCwE3THJOHGugz0hqjaH3lks/cKHV2GDH8VnjNq7Ae
oNc/dqr2LSegttjrSCRFq/ze0+inh4ZtVcW2m7baDOkXcfZskeFjRCMDMlKK+S5bp6BkcZrViAnL
YI9k8nMWn01pPq495huKJjp9+VM3qhs52bfVW6eEHthANq/J1ZduY3T0mcSnrkI+bsLWEWxMqD2c
9KgZ0edWBVgb2wBbw8QN+6dBtzZiU/rYl+8Va8fnyKVnMJlBvPjW7CnKDMcJUb8SLIX5Kx2xyrFK
8GjglyO3vnRMHwYgPdXi98aNoTBwuvrKiVaLYTg1teHp050sL0FPbbUSTRsnPn9O5Nu2Lg5NjyCy
RcJqcnCsXVmPuRx77DkiRvpTFAOMo72DzDGNQs+MKi9ZDdpVp+1oNu8G3uD21BPajKE71vU97i3w
4W+HKvleqPF5IdLQBVk2QQLkDvlCUeCLDAxIGknusAOXiNpJN5fbAmOZXqlOlrnXkOBjsGNPeokc
vkKdbG7C+q5rj1OkEx1fEus7xnw1+PIcn5GYLY0TUNLThEIUxxNYGaTTZFI/BWIFb2v2JehzWasc
AaNxwlBc1lZQr48l3ZIRG6823WOj6NUmVuVh9TBp84OIf/eQZw4VJxobg04KcpUfuAp2Ni8HS5g8
2J0+rAiEAs4whV4TA/NLH6BBurCKnQVmXsVBckpXcE2RO4elN4D46UgJCtUpdH0DKZYN3RKCEhFk
QajMerz32/lsKeyuktS7jRY+wRl1CmCoq2q5srgVs+xsNe9mo9oqDZydMrsr7ckrWvN5Vh24k/Zi
did1eViVm3IK9+DlPblmPWp7C34Rh/I47oPQ4hQcNa7cqw6cmaCMAban46Gu1HcVV3pc+pvq3Cu+
UZ4iaYcntG1J3+TkaYxvRyu2LbDgDZ9UbZNjk1LWaAaU0L6Otb4uLg8CcPEwlJ2sys/U2Mgfaptr
3kBfrFsljTfhYm37LDqqxeRrkfwzI0PVx/gwGU/L2FAqI2OwCkowq520im8B8CtpjS0zgocuBIoV
70SkWN24cCCnwIBvG+bQsq0oOPAUcO05S3DJ6+uhsA/1k8JJozO4TJ4eBmC4Tsax31iVIFKOo04D
7sXLvprtXG892QIWZdbOBXYoq9JNIsTHiSvjCR45zYwCmU4R0WUnu4IMaGDRX2fz3crjfdNltpR8
78vkkdvOG6oimDdIuzJmh8sH42Sq7UPXhwFyO04LZ7Oqbur4Np3vLgdTpyAZTi4oyOmYl1wwG/JR
nxbHVHvSs5Vz0T7S21Mdsg2sb9giOkYJELgUvNV8TanVT6wi6kbocfOYK/JxtXNuiMvXKqdt/VLJ
ie/69i2lXKOrKplZ7jbRO/QL6lowGVlrHUb1i/I2I4yUKTnr1o8Q3qY5MoOXQBvMjQ6IzmqUQ5wp
bq0DtLm0ALVeXGhBAeSRkRnTe2XoINuMjVafqOQ7El89VuJBZG7i0rD1fHQsIfF1Sm/qqHLAZ02A
BehNerTnS+DZKlG3wa1I659DvSXIvq8Ezp5umjSMTgV4t4ikNVc4T0gZCuTUgTr3PtedgzQd+MDt
pSwisY9BxL5P5Y3ZnLjMpo0Ia7PyV9K8WV24T8Q+kBr2HWk5N3HhGfm7sAZaoflyuM1NJZhjy4nX
NhCZtalC/jlrG43sgbOxpKxevKzEPFHZNobJubZy0yLaFPl4Lq3XUhpOFdUoTVPAgJGrR+JpZWg9
nUMdKIbEeCnWnWg8j0h0IuFXtZwpayzmveZm3pT8bGXzYFEVyozTAuI7I6eCVkmX96usvYFtnrjB
ajfTBSes+h1tXkIGt4v9qXtJy21FEUMdPE08hglcQmSxU/y9xEg5jXXAcqvdJqq/ru8zCcvK6XLG
jFvpDpk0eQ0XLymmShoNe9TXkG1PN8UkPLcYWw5ZeUqJ0w3Mb3KGbdzQ0WKttpQiR6tvy3F2swRi
MOfSdXYLTtpovw/RaB6MWIGCNrNJR7Y1vxb9sBfDmzoB51feVJHpCs3g9tab2qm4ZiXHlCtBkfFG
os7bH7e9mt0IWkNm/F6Yo9OHozc2ZH9V52bjCIgwgesTUq58DNdwA1/X5O5Yh+qTGPm+aJ/qMnSs
ldyq0sDE0lIjUsntL+dI7dgAsrM6h74ApzXQpuuFA/iNgxM8PXTqVqYe6pkgDllTjzuvqmZKTRLN
DxMw8dGZG5WKHUJUgCvNyARsgL+JNIGRObXVr24on4zoYk2f3kBD9kQwsJFuuVoTukU98VsHN04b
J5anw2QyUYA7RstplvO7tJnP7VzSaU8QSwVflZJgrKCjc46yymmTEapa49XQM7ipkq0yXWSRNERI
eBpxQ3/u6SyUBOm2Ua0nDVcXqhOP9Jk7eL0fm9V6zMppq3bSsVfH4xLOQYeUVqSyLQvbIsd2nwLk
5benqkA2XnrGnAKFFrZshyBFY86YpGPReOyX7/Od2Sv7vu+/yRNSFJlT6BBOfiSHlHQrjY52AQ40
JbYWPZpEcUSL5bPYmmS/7coGf6HrjclmWtofolUHhby6jUjTaaHuChjfEBmFYCpe11Dda9x1LBro
kgzUZBbRAUXzvxi5S/Vt7hBFN8tJDiUXrmaFScf8TTFmOwsfwL5HrbUb6myPt923eCVyW1PQrgtU
ThaI/myO4G6k92Z8buBzqLHhrQIQnT704qz2Cnm66dp8tg09vuNQwtWEO5Yc1K2XuDd3U1y+zRPS
Xb06Lg0g9KzFUUKEK5oaPVe93O9yEJoIRFmKDn5ifsFWVQXHaA6CNB2Ulne8gC8+mMLNnPKVbbq4
iB0xekwNr9JJ860eTIGJV4Vc6a4KX1PvQPc17a2Gh9sgpOAPYUKu4emuSdb3Wg3qFuSqLlB96zhn
WG3vT5z7Y+tRbO+MtLoVmsazMnlXdgv168bvsPWJFNRQ871Futo11q6tZc5mzDBztDAMqm09eZ26
+4LCRWjJO7E3qGw2ld23cFzbtXIF9ZRm2wjR9qVa50fAxWX5Vl1PMVp8c5rcCkiDp+RNjpz6Toto
YxnLN5CmzpwNfmzJXC4P/uXXwGJ8hTvghr/3F/gkf790O4fV6q0kg5MEOJc2tT4pL+ce3JJ4cDFI
pIg5npLqRY+9FbFrUZpDT8LQrTHU0sEWtJhaqvY+hxXuQljRdIXp6D09LfqZhlzIlwcz208FRZiW
VHpW2vuuMoJ5au0JNUc4A0IcqD9ZN1GiuCI3boMIynUZ7kG5vNUW/Qdt6QzFa4iUYX7X2gcj/LEO
bJOC4fdaHTQq5WC8Psb6p1E/NMausEb23M4D4DrHpd8NiacMN7op+Aa/vV5/cTr2Rq3eDd0QdJbq
YvZKD4VlkwDse8DB4rFp0yBaXstlG2v7Qi7sojxY+lMjdl49SXa0iq5A1SAVPVOk21iSnUQ3MJd4
65j7NSVeibtrGYC1BO/dXuilkLhylmLw5O1LMspP9aTlLMcpoPR1V5g7od5kRuRN/XbR1jeRtLOd
e4ymaICMtuG0CZtmMwgYe5aiHydUqYbBDyUNdG/sLLzsIf45Z+Vb0hWssNwV9Imt9qe5zE41m0+J
gs2kZWT3Zio5UoaYXoB6vabyEUMYP8okcuvd/3B2XltyY0mW/ZVe+dyohhazuurBAdfuoQUjXrBC
EVqLC+DrZ4OZM016MiK64pF0EnAHrjKzc7b1Ys+2sWWAr9ta3tYK60DSfzdZpYqm3EzKTUDrEpPv
X/H0x6gjxehb3mjrT23bo5SLLp3AXGg9e7SRQ9MqSCBNU77JezvzLFn3humSRkGK65DuG4ZxmWvR
AWrLJT1jDqJJDrY5bcJI3fqSvJFzm6hOP4RRfqlQRW7bZu0TE/SZvqqSfqP3dB6hbKGkx0C7Tcb7
In5x4pdYPAVsAQpsk+TQak+FINXengfGmTAve2K2HFYwjU8lEiaSlC6T6SVu7p3xPum+D9it8vFM
7zfk8JEJyvaKDKoWGkszwaZwnGUhtRJgwbygoKjUOVe4CNRLm6yMI2+ldjeIy6Q+BuUZrYqV8Bgp
R3l8GdSZ533NMPT6Mll1knQJFJQ+3YdJjt3Ux1qfiPFbiLGTvuq9cZ7OO+BNFSZXo0lAWmXLtOpd
HsZrUbzUxqrUkDc27LjDcvDplxy5rEQ2BJfw2uS8a5CEz0MYn4FXaaU7IfkCELizdAIwvLLajr7n
c3g5OheJdF53ZI/yo+RrV5NWHwy2tECnFLgBS07pbd0Y2IY5/U8Xhtj62XcgpciYDp38okjBRtOY
UOIYx8tGuhui23pwVWVHqiCHGpWImVPT7FVjXWqOlxXjjvA/tef3ve8s7UyKzpr23NBxhVPtpZgW
kL3ci2SXd7b2EE/qGnfRPi0e1cE5aN2V3gywmHMZGo3z1BXduUGnQc/pnwz5rqWDOJHWKqBBuFnS
7qpd5u0za/7lFDgbXdKOMx4n7S7t8D7rELZ3t1J0l1Evaq/t0otLe6eHO5uj+Ua3XiVxbTzk8Vaq
m2Uz6utGPlOyc2AUlDXcZm33yE2DZeAD7Gm0mzFT3JT1WPgV4/ZMS/vLKDmzmnAJIH2dqv6DGV6G
rAiyAeCHMyIFAwI/O1rk1rreEs5kpu529nUnpVtJI/6RuVFJZ6YbZBpLuSMrKV2XwWsWZC9OVSyn
3jnIWrA31emglpSem0ZzKwttLwDWlHO4E9lLg+U7qlYmxUc6oURkAa4TQlI9j1eipYVOa3fLOkQP
GGqe2t/SFxBOcEPNeS+3L2otVugRFyqpj5REhpHJXqtI10P5iv2qashllHySx7edKK7t7lqRpU80
U++pH+a/f3m6ivKg+ecfyn/qYdDUnUClkDaelFO//4Q99t51TxR/8ZAV7H9c125WlXMsrS8p461T
LJgcRXJhjFw3ppDZbeSvqjVOBDo5LczU0kZZOdJUHY7GZzDgdwx+lnMizgmyShvaTGJT0sxtHD32
Ur9UTIU9loqsqq+HpHKDVF1lzpvtD9dp2CxK8q+BU3sBlvf82UyST9SS77yTU6YXLn8jjeffWBmU
przka6/6tEtpnwjTTgpeiZydjZSyKIB/LBF67/vOWrufxqY9mU4fZRmOIcXr4mX0mZBuNu78Rnl0
CpCKtNpOfBV/M5tNTt94zT4jbF/46fSJqO6HePt3dzgR6ERy0Ep9JAkopqTrKrejL3hQcsamON4r
WyuWF4NED0JN2xIx7iPDWOrqvT+mHEPPc4faSs86TGZE8Yszue7P2+wTp8a7X+1kwqd9MslhgNwp
I+tNu1i86hvYA0FZHpLulRr0tuo2eXuL2kc3jyUIdROKhVRZYBySRUoMQSREV8CDn92oxtfsu9Yp
sIrXUZBMcMDUZh45Zzqlfm0IzQqqn4ZQZWdd08goyFtKs6P61n2Nyz73m/7lwqKoC6ueuLC+ltoF
PXy+9n1PVgtLJIouOSbIRjqoa4Sh3peue0qpsmo9qURU83VH1QtQ9RqkQb526RMdHx3x1HzqcCLm
7V5OV9HwtZX+lEgV0k4gD/px3Csv033x+vGX1X6v07X+xqOKVMkyRovlWEedhcyjN2YaLemTYYoo
XKfnUaZxBPQvHWmuWQMGqakvivRQ6g+UICTpoMe7iNNEGdMWS9W3VCJWCZ1yq+k178HKiuFsrs5H
srPulW+y/9RXV44qr03pJgx6BFE7ZTLBDzOZMuXq4581P+vfrDfWyXpjqXGoqGT896m4HmGViLqn
F0MjHrSyeopKfmLoD18boqekqjExMjOtGEpWfD7VK8u++/g3vLPan0KltFzvckWPWO2DQxHPscLH
131ntbdOlgBT70pYmzybXipYiOnCKPkklmw6gH8GiP0xJn/3/E9Wgz6WNbkymAOxGrpTfpkXB1m/
KfrHNnXIMvoUkLe9dmiKg5U+5s0523qR31eShNAtWZDFJHWdukX1kvWPjnTtW/eR+kB7dXMkYUtH
DTqhN3PVUgKzE5DaKdJVUb1p1EnphG2qJdv5bZTcGZGHR2BhU7KJnbUCPsyqQre1jmq3tsSFTB5R
fo7iS0N5caYHss9uH54rw8Vkzr3YLrLaOZPq/RCfRQWyg6KiyPhYkt8xq/oiyDV0kSh4gitIUXY9
0WO3uB502Suzu97fVfgenF3QfeL6fsdrYVknK6GJKayNO5hEM5uDYBDhE6Ua2JrjQKLfRPzouEag
0HGj8EoiYZ3kuxOEXwIo0ln21+W9GZxCEqjM90N1DPyN+Myi8M4gP8VZqUWghxL6gX333b4pP9nT
31vUTllWYyQVdl9hg8n7e4P2okhBSY+5cOP0AOdvQzquq1dDoHjKaC5keaLDNBWJwPLKZhsmW6J9
0a6NdCRpyMOmqmEZ6jEopm9y1Jw7eo7awLy089CDjblWSC4PkbkNpk0WaG6YRYeRfHKiHTJ6s0Ta
Z87u957VPKF/2rtbPRX5lCicCXYQCMTXKDTWaRPPvqGaXYdcNjqjGhd9RkyZl9rfLAGnDK252UCS
ZYwY36As94ohaWPWX9wLTe3XRxE1oqsr6In7aILBsMziTw6q733pk7VRkTIc1yXXDYPMdXoyHYhJ
xNd6J1qntCaZdh2Z3AEtV16ojn4t2jhlKzWSmjfpgAfL+ubfmM8f7xHvDLVTrlJiBo3UI9OZ2SRN
7DVfjLhOSUqmaApfzE9g+jadfUb6eGdDM07CoqyD0677GWc5p1rXDnp0NEiWjEzCbr2vPY+TqafH
LCgi1YZ98dh5+dvXLnpySImhMcuRzWCrv1XWkizO1y47v9Oflomsjgi6C86JqBgpczkPH1/2vad8
MuVUI6gloaqEcFq3sRAAZ0HpWo221tLP2Ibv3eJk9iUqdFgbJS5ceYoSb715GdOo3kk+IRe9c9Q9
JRd1chxqktKyfo7iMAT9wknF3iadOaoXmOS+dkw/BRjFqS7MIYH9rGbIzDdOG6w+fgHvzMlTEJFa
6X03Ngqe+rvgRvrawD6FEJl6QcFWpkRgKP6WpD6e9o+/7TsrqX4yKU0/8GtljlaiZJMgcuJ8VYT5
8uOLv/coTqaj6tBSOMNFPGdrRb8dtS8+jZMZWY6xQWacR9w0q3HWiy8+/r7vjLxTFBEIg0qFHzbS
Eg5RcAu4PkEzd1mN8dLXp09u8s7s0U8nqJnYQRtzE9Kis66D+oKO6ktrvrbR6CezUzPoFxI0MB3M
qokWpq54BXLDjx/Qey/0JF4IDFtJOpsXavjQ4CA/fHJqfu+6J4dmG1RrNo58Z9XwxIsUrz/+uj+i
498cbk6ZQHorDCdxxLCX8YSNMAFjNGlDcIjhC0vD6xT0KB7xFTV4NcbKkwYZC9fWRHMpqwuTclZa
oOY6N1UbATA2jypcx6VG0TNbi+lWz8e50r8PbdVFLDnTQbUyvHUyfWmP5rqYyMpqa8XsPRJmrg5C
w8+fZ3eElMhIFR4ngiy6ORxMgH3DlO51uUWqed0g7Y5M6ufwkDPriRL9UiHKCkj1mZRcwjRfT+mw
Vdt62cL3s3NPmsxDGoxbJ+bj7s2gmNreTkqwCnEm9dlFA8/f169sFWVCpuLzvgVgh7rg+ePHbFjz
+//dcz7JpWDBVxTOpgL2fIuH/c4fbg30RhICysK+Lkaej/8oYmmtOtp2dNpVm9S7sTGpYeysdqQu
LzaZdcx92PvoU3XY+4NDqbxc9PbrnJVIil1tYSZSi/WMIBm0ZYIMIJB3SAXXgY5hh0/H6bxKXmP1
CesDDoebnMJhrm8mas9Dtxp0dCxTAN7QE1XmRei8I/FS4PsCYeTqTbNIEQtbw4APaKMr8SqhujEh
Skop1BuvdI02xV7rHvrUWWe2WBshSRIU2uNzoT7HdCoZxDZGl6Gct+lKctDdULOtFLcut4P6nTS9
K8zuNmny81Jq92NCUamnUon5v9EKt0ZS5qMxSTQYsOJubFBK9xcjkvkg40nEZxY1OQxqaKSgoEUQ
jaXuqgkrNGD6Jg11dxilq6JF8/mkKOOiI9gsw2KVTMndQP/vNLorpmFZ1HvNXBUytXp4jp1SexYf
iuxuohWyMMSlBJmh0vnPatSjkJVkT0Mw3o3qgmlQmmdwsBZDuTHLdlE3lzTQcPOoW2r6S1odjNHw
YjN3NaHc502FTRFNOt+qj7Rnk0YEtJraRA59A0TfreSJztZ4UrKwuRqqclZ/aUZzNfatZ+Ok6FTJ
Q7exHqILdNNWli9TEPuWpLgi6rc9KvzASl3aSk4lbSfCaSthsNLPaLDnpcjRHSOhUYbtKnwFg1tX
KFn6ACnWXGBcqrrv6X69Vfxm1QsT0qmzU7B6Ov6Apypbhla76ai1tVG4TBErJPWwrszvbe+vosjZ
5LA11VB7yQOk0xi0Agq0diYvzUj18vR6rLUZEeOaEmjfOj1L1dfIuhixMpAkdUmHIE116J+XubbV
bdvQcMfZdzj5iIm+pU55aU8wmaigGAsJP4IkHZ24PZYUfqthmenfRtrvTtHBAn/XbQiELsiXnduT
OCjOlRK+DQFuTQVJQomy3SjcQb+Rhdg5yZqMEnVRf22gt+DWiyFYUaXDAOw6aNCRBTkNdOyjUGTk
YjkizGop0ummszEEVchGZX2R88b0/L4e7mVGItKogSKB3/tu5hdIpbJFE0huPWKApu3L5FgLTdzD
PW6i0E0GLCYZytQpWwltJyNzMNsQORtVyxK1b4oJ4KlINGyF2yrWFqGl0ScRzF+Gs7E+ROOwggIF
enAZJ9dJZiMceOs1e0GHGqXZSTnQB/JEQ88L701XgxekyVcGNAOMOwDwVfBZjfHYFNkqpJphxzfZ
eNXICMwDx+VloLHaqziGnRy9vcM4JhnZJvdSVkMm0vBiqJtU2JeB4Vz31h75VobsuYx2AiZ/OazM
2jx2LNBW801K8QQmeEWjxpNLYM0xRyuIW5RNUM+mYbJM22+DwfzskOkAc++1N4iNripjwBp1rzSe
KtSt7XDXDvlajixqr5eJDTbT3iAOUtrE7UJ6R87mxz7ZFdO5whamRPdNhyo+fnJMfVOWJnLDeuNY
Mtm5flFg5UyNfiHJTDoMP+dmdlkkDOPBWNjo+mVnMzpH36JdW2NBjC7cvr21FdSbaOy9Ignf5Djd
BeF1Rn2duTRviMJAAGXd6yJnicyXUxvc+1S7WmTBmZMdzeDRDpDCM+Ba9HOC/jCLEdFQyRSV7bsY
pUdOC50imS7MSr7N0MSPGfbiIWddjp3HTGJFDIekXqeD6Znt4NYGuWejLh7q3tz28gFRaohVHXYK
1mEIpGa+0qJ92z8r9TFKj6r8YIthFRfsygNFyWZG5oq9qrPtv45ttW1KbZ3EV2gNl6OfH4kAXJ33
Bmi/Tq6NEiYzNsDWQV/bUjzys41iOcdaPfb1c0VFPhBuS/sFs4VjGJTL0d4a9bCorNvWfiS35MVR
71XmnZF918zrPn6gb5inYyUJOHR0+bOFj2Gi847aWJd1fFE2kOiD67i+y6IVM2otfK5mpNExSMYL
QU+wSNolwkJLxwqMBhe2qkvFBSOeUS2SuMETbO+aXHZFhngga+JlF1/5Rbvvc3waaHFMZN4V2k2T
kwnBlOk4D/54JSc5OlwELEF4E0zXfA1PRnQk2/2z1vuHWr6U9FsRrVtywliphkhsU2ln+eSEnWNC
CalExD5jiLLReukKdpz+rcCbF43pKuuGQ2thdXOYv9U331G2Q0iVtUHZKTFYU1nGL+MvDIp0c0tb
KRo4CgsOaldG9ylBz3jncPkj+/hToF20YZeUYU9OtEfZl+IPB59UXYZqt2mkyotYtvDkboS2rsrp
YCsPtf2KWnShpqZnFf0inHApYlkq0UMMsYF3+ZxuMosJA4GYsFpKy0rv9gjwouEyLtNlCZzdTC66
HHtnrO6bWXVXcpSjKNbq+Met0k3zm0S5bEEETK3w7EJbyv7oEdW9Ztg1nWRaRQHwCNLr4yWtxVcF
lsdoK3BURe2Fgd5HG2mEIN/2QAwtbBexf0zDF0SnRtnvhHkVs6LHIl8GRF12Zx3jBO0WeW+fMwhW
LzLyRUJDQYHJuNnBqlIWWRVhvl7VmNMFddwa+QwTZ6ofp2oPdYozA8Zeq7iXJSDRJN1mYGsnHYwq
uGqZ4iOa+aFZOdXRMc7q2mujS7WYNnK8HYvObfA9+QH6W6nYaGrgIuNiB9355dpPt6poXNMMvYmJ
b1goH7El2DoyZqVc6vZ5zvIlV91CbQvWO8SRWG60J727EtlViFOLfGUxJ3WjyxJJGWwJp3ZWUcJR
zV5LJo4uTT5E6dkkPbK4ol0UnsYZo+yvxpiKYrCS/ePENlNX1/Zke4G6loaFuLKaYzVMC3+uSsj7
YLpU8xtLuTCSeklb4IVOOTnqjp31rcHBmG4HFgCTg6WhOIsfCnKc9wnvfYoebbAMCQb55toXd7J8
GQbPfb2P4nsfF3LEWMgYf5pxVgbPTo3riAvHN0Udzb2h2ZVZmmxM7hR/6ETgB/ZFiF9lsFD40jJs
2WHZqzP5ZkgvCyrQFox+JKlLO1O3jqqsbNO/on31MnH2ND2xk3pVlgjVVfXQFuE2J07wEVMXqYnG
iNfjjCTWq7uiecz86ya6VTJnh50GdJ524w/dN0ku96kBlcN6mczhsqdLJj0KaIjm5bQIa8jUdMWN
3tLYQ0byHxY7H52kFvEA8BVHUnCNFMptMFT2MsvleFlkPv1ShkXvn430uSzRhFVPvnLVq8WixrLg
WDj99VsDlGsW4SuVk4Ne3vbpuhu+xcnoFd0OYN7cUpMDHnolnSVE0Y45U1ErL+nPu2CS4RbH8UuT
Ayb7kxJfdWzEMm/fucUJRY+ZVjzV/l6jfqpekFjgYLxUkdy209HQD1E/rG3b8WBltPJ+ZKXN9McY
T8Dg3On2m0LzOzMqlkFfXFl6cJtja44AckALaQGme52PiDxkrU6I1AIo2Gv+UknBH4zhOlNe/HZc
2gMbJvppt9Y3ergeRYXne69Q7ktNosTmPokLrMMJCrMO+zfAgr65taVmLxc0CKrClujS9DcTB9Gi
a76FoKRNp8OtFK51B8s/9RQTt17foojM2mWAPr/Rqxuzc7bQ588E/ndrRP+ZepkJwE/BoqY4rqCd
UjwHrYJDAz75zrwwsMmH/tnsNwEz4turdnCoYrVuHeDrxYKfTeEK60/FaVnMxx4a0DnSsAoRxubB
4NnYC6xmF8kHtbgbSDVp6YilYnITn7MrrgfFtK/KiY4a8/t0xnXeb5p+G3GUVtPqe6Snm9jXXMzZ
rl1jHdCvR4LtjLyMhHlpSgMPawRwh23UIRg2N8Owa2L73NIzLKjRUdPAyabI76p2GQbrGDyJ3WRX
vqKvWzwjQd2d+bq2g9y3HkNERoKOM/WwmXR7a3XyvkkZj6xINshiYTxIGGT8nAWquQqQwtf1Y1/7
KytDCXxDf6Zy9A9jbl2nidgoNho9kDEfx9rvbWYnKTU8PjwM3MX7EQseDuKwfvv4wj+Ih7+L4U+S
akLpTaGr1bC3u/aWxezMB2gzmJzYNBAK9AMbOSnbGfJI+w2wAbu16WLD2k+Scp4M9lZuprvQ/h47
wZnjf//4S833/t13mp/CT1t3PTkVSnMTcF2qLxKOC7OYV5SF9/Hlf3QY/931T3JxemL3fZVS/Cpl
zWsn+VYEu1ylLZX4HknXQadQwt4qAk1uuxPsid0Yn6XWWfVpo9ofSMjffYOTbB0o78JkDPILyThM
eNHVMcM5US3RXO184eBPoB9jcT7QcSDCE9ywV2Uqu0x+aMs9otAB/oCtyl/LimsnCb4Qy1SUUELe
h9JaEbdT9Ekmjt31nVd5kuKzzBynA/vVHpv6oqIbLXkrHHwbRATXhJnYKPI9ByCaXqRuTn08j16q
FKS74slTc12wo0yh7lXYudgLljqm4gGFf5oTKF725YMW6CvD7Fb6pO/Csl+G0oOOlrrQ7HOn+CbK
3h2DaJlld9VkuSLBN1Zum+bgj3d5W3lwgBy8o0p7Xsexm4HfqEnJVv6FZu9sVlPWNLc0D3jkquo+
kTsSUVBgWr4D1itW96bAOpNMrlU+ANVIfXxfu7aHXS176CW6zOLwiKFcau9DFsoBb85QZHPM7fpS
s5j9+FVXcqp4SkIOiwmSVlATaYuHMrSPrTlsJR3t+8y0WNrpwZGX2D31CWNfdRYW22b0XYNkmkrE
PmjZJgZZlXCALlps58pWL5MFSEHcnMV4G7eFV3fhFq4ZTKoHS1tWUbRNql1JMoqmRFHwNA3f8yLY
l1hiqhClMX4/WCaqtjbEwQHsXNABgGLSYZqiszqK2I3xPrGrCiVmrmReMOCVFhj/grW/CgwFLpPF
q8YkOjzEunrMi+9aUW1Se/TSbvbB78rwJqqnh0Rw+DFx2JnKkuDMLSN2HAxtTX7TJ0c1OSKpBIPk
xytnfNYyZTnK8ZXVvjnhi66GXinAF2YWKYKYqCRZ1KrsDvlGKq9aq/QmrfwumnzTShPRzYOl75Fc
YwxtD5mmLSF/EPLqLvyhRW9mFxO2a4Ezp+6HlSh8Ui3pAWvYj17cQZg+2JTgw7RYduW3hFRqNxsR
QXlaU0zCxdpnylk4HVtOj/UY3BrS/RjXeyd/s0L8p0bmDVq1HFHgd8I500Nt1wbac6QRqyNxcOQ3
qddw6dKAqjGgy5W0JL+PcTjB4erKlQOJIs/0i9iSP6kYvKetPMV2yyYtuv1yIK2Pm8cMSeGZxUGk
10n4IMpvwdBCNAoeJvA3OgZ7J4GfYUngg9qFJFBQlNioGoT/diGTvn3KpRdamH+ycLyz352Svxs/
ViA52cTtaHwYhiOx+MeLv/ZOIeZHS8OfNpcwxsYOKUHsnfGsbRRvPmk0Nciw6rsu4nXOQtTigIjq
nO7AcM4wlreasgxMyRUhUJTo+6RmV4lP1tO/rrPMyzgba6XqFeRtYsIeyd62XY8bBxJaxDkplDZ1
V2AXZvn2r52UaZMXK7PFbYNj9ONf9U4JSz05H1RJ3DP9fcEJsidXej0EoSfZCGdCPIHTZ7qOd/bl
Uxo57OdcBZ0k9m1ym9Fc2WgODmbej3/Ce6/8ZNN3ppyAk1PxvpA3cUCjy2H85OG8d+WT7d4KlEgn
ny32Q3Ps+mt2808u/N5QUn89p5iOVojcoj7QAcXo/QkeGug8WjznsvfxQ/nB6v3NQeHH3P1ptBpW
njbJZPBi8a+USUvvT5Mk4S4G1BLFt6G8HnObPSNyHd12P77pe6/5ZM/OJ0W2xvln1eGTZs2nfJyM
gA8+vvo7D+0UvW0nYZhNHe85MGT6r+8HtcV2C3pPvH58gx+D/jfP7JTDHfst+mFD4zRjjvOuu43q
6Cwp9WcloDRBr8eIXbJVXqx+IFWRnmX+N7smvJz7/2EzhC3ldSW4tGDcJCXZCbl4dsxs2+IypWS5
qntlGcfpPicy+vgbG/NI/N03nqf1T2+5IrpXOp1n0ubxRWaM6yoLlk4rtqo5rgtsaZJSLpoi9QDX
Q/mBxpEXdw4GIYWkdpBv7Fi4sfmoxCgpC21HtWnhh2hSY7ewnoOY/Si5rmZQCWlNReHwRFdbGYew
gAUVNOC0ZJBufrJp7HaphQ+J/5QY5RJ/3KYck7tiHDYJcuM0utAo5uc0Cu6cR9/X3cZZ5xHoh2l4
1gf9ioac5D60Lw6UkzVtTJwwqEDy75W0ILWTugMgbpq9Ucn9S7/+Xy/D/wneios/H3Hzr//mzy9F
OdZRELYnf/zXMXqpi6b43v73/N/+/z/79T/96+ypx/henP6bX/4LV/7rzt5T+/TLH/CVRe142b3V
4xV+9LT9cXm+4/wv/7cf/sfbj6vcjOXbP/94Kbq8na8GRDP/46+Ptq///EOdy97/9fP1//rw7Cnj
/9085dNTHj397b+8PTXtP//Q5X/oQEgMGQK4Y6mmwdMXb/MnqvMPTbVJadmqopjki1n18qJuw3/+
Icn/cOhyyN85mm1ZuiLPpp2m6H58qCj/QFSn6o6hq6pmcpE//t+3++UN/c8b+4+8yy6KKG8xd/26
mAMzt0xTtTTTUehj4OinQp4+oiUlLol40QV+PCxjP5M3UZUPwScnkF8Xwfk+lqKajkHNRHfMP2vf
P03N0THHKqPCQX6uhBIVa6J70aepuFdZIT+Z/3//TYBweNhE86ZuGc7JRpWotVNUBWdoeQhTD3aR
7U0+R9Cf3vNfT/LnJ/frwvvnL7Jk1VAdy9BkRznZtcJGczLZoVwajZIKha/KsaiqUXie2BMQGLuR
s09+19+eIVlHhwEzDxZdMU4x1YmqN3ZVE4/EehOSVYgiGEpazAk6ioNh8/HP++xmJw+xksdJ4PAm
2lSwOOOwLLAAB5pMpXAIqtXHN/vbG3PAHDP+DEN2bINx8uvCTYNVOe/ozckBsJIoA1g5CC+j/uQu
v/lJqqYqtmXbpiYb9vz5T2NQIWBuVcoZC5tU5R7uR7uuE2tyG0PVP9nzf/eDtPlepgU3wLRObxWl
WjcOgr6BbalsDX6My4QWn0yq391FV2yZxUJjhTlVy6dZh3p7pNtYXerAZzvAPYpvxJ+I27Rft1NG
Om/HMB3VtB3q2eapjQjvTGbJcgKwKmCH9WoswgRwdllCY8qMvqPEPLU9DK3eqJ4QUMYjprK8omtc
VYbQdaesrm/UgdlOY2AHVBjpcJ86ZZ+nxzFX7B4Bsk+2qC9sAsl2aE1jbZrJ0LkYcTFG+5YMy78W
SkAMiiHeazW8EK7RY1E2Uwuky4TNHWSzkTVXTixX1TaKJuoReVdYD4FuQJn5eLzO4/F/Dhh/PhEG
qswLVlg7T6X3rAZBE0o6+rYxQQljjCZVf6ugjlC3yZXZE9+Rf1BWzSAbEBelyPkk2PzNm9doX6Xo
sqYb8wD7dSi3DfAnRRgJmF0JCoKg2ilrQvpkFP9mwmiWIssKk1NT1NMlLpgmqbdkcuMwskZX7VVj
r7Vy78lVYr58/ET/tpqypMmGrFj8LAhup7q+GN8HfkjyN3pS56/W0HNGzyFdg++oteg6N3zV+LeS
wD9eoi4zOzVN1xUS2CfPUCqHqIhsbqnMWNlOH6gSR/b4yTZx+qZU2dJ1XbV029BQaJ+2iIi0vI4I
Kec5KgGo6AyQcTBwRG97Hz/Bv9/I5hUZ8rwhqfOw+HVI1InZFKEUw8pVzBC3GakjCzf/9b9/lz8P
DLamMvTm9/jTGkpwXoWhVMHqdgY4UV0Ze5oN0+/fvotqyw4vhrtojMBf75IJhUKYSiViFGZG1goG
E00mpYuP7zK/4J9nsarI2rzdGIphcxIzTp5Y7ERUCQE0It2Zyksq2Zknder4qmSvKpWxIQ8/MwAZ
Pwwhv9yTM5stc9j6cVuUHr/+snwwA0OY6LtEVuPrauQ8x6aX5VK3JHiJcgrOjnlPrwOwp6pfZarL
StPmrmmo1XrKyg6Ql5yqKRAPre2Wvaw0qCvNAPBCXFfIr4jRhb1sRNzOzRSy8blxFKoxSqbWGVC7
Ovk+VQLpSG+2tUrxXK/jlalN8bBwtLYBPiLnQbozEj0skXDEvZjBYZAEh1iVztV0IqGWT5YO6EjT
IDg4g/4YNLygVTeGKrI1FNHkaB1NbGo1N0FrtXVGbzOp9uslreGbtxECLNVwQUzm+gJLLYg4ujC7
DkzwCBKgQN45+EolFqWfht9SuwKTqTglqWXdrqhepJVSg2a0w2yADqZAJx5VQSzj1JqS7MDWCAeJ
APvYYzooZoLhzwb5n/VIPVxzCsNVF/m1fLQn3XrWy1Gqbh25s61F3Ao9ICEN4KFAUqjksQ4hO6dJ
xE52xgL9ByGsda+GIdntwR9Yc60pn0uro2KU6zCvBJWwdBA3ExsR7LXMFCCD+1HAcKUTkt14agch
A6BhLcde4fSDBQJWI2Po0H7kRWMQgJWxe/O5haMk7iRKvE9oKKYZiMbUptBtj1dOakqvQ6LAiOqy
rLrpO2BXzzSrnG50jiSQShoM0JvCVMR1QKuIYFvGosgWwFyzaVlLTiXdVnY+a5ekSPnWmk34KI30
IXBLRy0fqiCPfNBDrdUEqCCEBe1bRQGCztMixJXUTOhupQyBjT4jTENg41VXESz3Yx+v/i91Z7Ib
OZJm6ydigZORtK3P7pJrCo2xIRQRCs6DGUfj09+P2Q3c6qhGJWpxF3eTSCQiQxJFN/uHc77jDxZS
l3q02+9hUfX+HltZnB7yktbgiA3TMwcrKFd9eDd61sHqErfeVN0SG1bvU+4e/VSNLlNcK/xuNc4K
7Q3yhSkgxIqI2Sl49hLvfLCt80D1v3z28+xEqtizzpFQRG8ru0xgwUobGWnBUuGB5+7kby6XnP1T
l3HZvxj61+40KAcGndtatQNh24QMaus42CVjiy3DMpl3rk3Lg60lZJhzZcgx3uTVmBAeYU8FsldT
VICku6wNfweVXa24Js/Pf3ZhOVt3Y2NDuncziD2sQFQPk3IYEgdEVzC2Pzqrq2Bf1XpYlGRini6w
2ca4/QVzPas3lIs62JlhmbFbBk7WPhoJrGsf1xWYcshjLowTkYphVzglG5F68LWzSdXgw883lXpx
3MRXO0EoQX0j5zECrCsX0EfCy/A/Q8ClBm78NkNnRh/VXdMsKxCJSj+cEkAsaEgCsetoaC3YRhnb
oxabWAlNKGsEtkCedFFcpC+rHFpF6HRgrJfmuxkTFxhoOA8PHDlpd3BH7aQGZFMrSIJAZiP0Rxd6
Q99/6WygkSG5S+SiCVmUyiQqTqmuMyS3eVSAAJqnObsfxzJvwCLm/sJ4PHTyJJH7ZSkU2OfRRTTd
3yxBlaAAL5fyEwBeHm3ClhCZfcvE+Vkmrh2RmzHAlZ5Qrb2SjEEmAgkbidgsBA/WB0zeo7OZfDj+
W135lt76tAkSZ6nHhAdmGZWqTDUEws6x7GkbFbQLJ6uXgvFWWQbDr2nRBoraqIaOiW4GgK+mSmWi
OI9JfPUT6tR9W2SGXbCyU7TTS7VuHbEP+6c5sOxsb49dfmcxYmPb4yEk3ud9ItpzFnXQg1UTtUA+
J08+EAy5tDvVO3z3OVULY/Uur771s4imJztIaGMUUOz5GAiy15AB+z3ndFuwegnaFjFaaS+gNmGr
sjKz2+QhD8rqno7cqqmm4+wbfwfS+WmYUaUUOuuKmwaqJF2FwdK2ibxgirZTHqXOecE3Vx+cFoE6
TwqRgmdN1XtjElQnThOUX71SIcKYyRV0qku8yoijGkq410TxDysKmfq1dBKwzvKQnUA7Wu0Pyx1A
mPV5Wjyz0GWBN2ejss+948Bri4U1Xq0prt1j32XIZYokAg4kUHiXh5BT5bUPe1Sgdq7d53mu6SFb
Z0xHxEkJrUQH/8fZL2YJPluuThjetpvZ29Rym+9V0zvED3mOOkuVNQpZIZ0Q2S8Dp3XoOMurhVXZ
O7jkq0xgyPrphg8Hepbcrturn4frqmqwB3u/uDEZJqmtkmDTtNE6ZdMV+RFeL5KXIe9QfVawjQFw
zI2ffmUEdeoXvk0AHLoaIT/2hZWL9yU1QXvTV3Y4gBjuq1XnFKpyP+gBxOpQu2n8ndwVwgGcToXt
2emcKUFHgZB5J4PBF1i8V210rmw3+TbMvkhhQyfAD0PtTs1WxGVhX7vCCrtdNgZetG0irJC8oIXb
XKKyBumO+nYo9o2rrOGIKqyxD0uaAbczuZTjbV00Xn4DGdbJ9gBt8Pg0gDzEdwHgEKZRMYpiOmMt
B4EbSmWy18H2Fajh3uWfOAhEfNdWc18XW6+otX0ru1CBgJVk3kePIlGt/hGnTaB/T3k89EfSuUR1
wkatEIBzMGenpXNMtJmK1oW0xtninKRU6Ysukhg0JXA2s126KG4Q7+eWvxGxtLApJ4Y5azClpt8s
pkfXqfwAibOVadGRAUJmxibsXQnZbcgStJV1UHOhUjt5z5ntDd7WhQ7HB5z0VYdYB18iNbbGxdtW
rhjccz7ZEU/XKibUq+k0HREncoZmim5wXwcFdxhNMjuHMmuS8SIkU7tNNlOUmdQS8I1rOQlUsIHD
bljE+X6kbGFPvnBvHYeiyREGzWHz23DMRtsoS5OX0LE07yQnRYzNL9TBgc8+yljkZg3Sqw7EfDIG
yAYVgyIF0LmK/dUQvi49nMljs9uJbtOXRZXtWzOsz7dU1isAHj4jUVk6a1pCSeYTd8Oit2UGlM/X
vbr1Eiuu9jI1I8EF0+yRzyI88zp0o3XfKUVqkyt18JvEk9RGpIoZCFBpENv7MXbjLKarX/r5txO4
4gOnRDA+z+k8W0ebgNwS70tkzGZMhNb7idLvzWNT+DMTdkuufTtwyi/Q6zjWwIubizdBxd76tVUc
m2Bqhk0lsrrbSuGAJxVlKgiyaTv5kusSp0kp04yV65zZ7/kQWnIbcpVSf87arQ7kxoRMHOLG++ZX
lafPie+h9u+0U4W7Uoc09WFVemhLx0UI0rKQApAUM/BJFw3ypRIO/g+fCLz8qJIYAJDmRGU1XSwg
2iNQDuHeldEcPYY1c51DkIwA6UQNMHN2ihmC+5AVKcRoV12WbAbM3XiN84z6uAVbv4AfHHt2WVsL
+dhfFzEb18JV2uXn8RnWaSjCM+S6iGUH0xjv16A02tU6K31iftLK8Tbd0LTveioQaAblUjE8rAtp
tlmka5iKwQK61YEZtRIYlyLc12HUPQ4eLzl4rMEgqqtTJ9+VnQN6ceSdhBsfdP5rO9gonKjWypuR
3iY6iK7FKQOnFTdE0GTm8d83b38snul1aQxdj+YwCAI7FNEfPaItKE6dFR5u9RQ9F58PB+zRPo7N
bZNoQm+ztLfk0bSYD3dhhqgOJcZiHhanZwmnCg0v1LAMMLu0LhdxjOYKgqOPOad5KG3h1E/+2EHr
T+nYlkOUWLl7Tsbc/egbizyOZeY0fKTVBhZdmZoVtNcEwUdgR2n47CyEp4m+DsJdNLTJq+/mM8lE
XizvTZk59jEveC+OVhyvCSWWD62UOL9h/Pj3z+jPoQpjOzi+QnJZMVYRtvc/m81UpW2c1AIeb+04
L1YAaDiWuYsPoMrtl9I3w/O//4J/Doz++oKRx7A/sgPXW7cd/zwdGA2yisIEGE1Ku/xJoHm1o+mg
Tm4W9vT/8dfymRmxIfFDvuCfTs0iQIlckjaFqcH2yceuowNRi8l5CYr/zIG7vmpCRhH/DITDuPVP
rYOs4wxbYUKoadS+y6wwVwNA/G+e3b/Mb9zAdv2/9kTr1udPwk6uZKWCcaYwSYf8dwVT5kGDWz7/
+6f2v32V0A1ZSPGZCcI/5zdVpGltaHJg6pbjycmKNdqgrv5mMP2HJHB9Yuvfz0gljMjwsMM/XgQR
2IUUnW5BlfYc/B0D5JkS0UFSHnRaWBg47U49xJmzuC/FbFkjMQauWfa07DgtXGN895abSQVnMzgm
PKdOUoTbOKxmufvPn0jkBBEzQFZqjrc+sX+aaHmytXyaaZ572D95rWOdO6sJ/2ab8r899sgNHZ85
KpP0P6eAzihHt29BRgcdbQh1baujnWnb6O/EGf/yCfSYR/OWsmRj4Sb/nC8VdTgq3SdqYwXQMq0p
RcqVKVyPiz+pv+Or/esXY7m5rtrWFYTt/rmQSpeBwZXAaMsASe+X0upwAEav2m3+TrjxL6M6zi8/
ZFJn+4giGXj/z1+S6+swYyW1RhMmgOINgfLcZvl9ljbJNQ5wk/UDwr7/8M1YD03XDpiyryucPzke
SaQHt4tYHmRVi+cxIwTL9Xmb//oq/w+W5vftV/2t119f/fWz/f9gdc6U858e+Lqa/x+r8xMenk9t
/nlz/tf/8V+bc9f9B+um0MYg4HL0ugG/8v/anDvBPxzH478HeJf5l3X58d+bcz/6B2s9V0TMjVny
hasq5r/35r74B7uF9SPBh8PlXHL+k7W5I/965f7vJJctBStEtucy4mpgyxetr+w/nRtNkwPKp+fY
dpH1HRK9o8pvKRUfoailwKhT1lCjK5tUl3lnI5ZkYmOfQuxlO9KW6IoaPKlF3US7vKheYtcEVNhQ
a+mAKWkmAnziuvGwTC3TfgAhfW09tz+1Ivj0oix/CPOwvQQL/q++adhAlQG4XPFrDI84pT5155ak
iUXDTdLEywPxnOoSjej/XV2nN25mWfs26xx8JtEsL64XJg9zQkoAbap7XPL43K95HGwbCNKU33ND
TEeLuwsJNeT3Gfe/21vHNMB6yt7OOowW7F9GGRixLMXCLq3BqsNCApRbxtUxtbviicG3PRP9k0cw
rhu1t/uO9IEKM+M6oDp5Ioe14HUZA2cdZB6ZksiLnlvmjQM/ovVMM01I2axVvfXdZHwrOo7sMov7
ibwV4YGFxYObRGGCzU4NhI23eFeeB/7E+jjbftrPIvX2g92vGVx0VMwdfUJmSElxGKADDuci7AkD
IqYDW3q2SnE7gePMQmb4LglDZixs4esy7felwP1rOSbBPsPwFTvgCPjbT5h1bqxmGbr9gInogsCW
aZXFD4oXLM6sW8+X3SYey8qgdc2yfdzzq/OzAC9pqJO43IKTKmEM4h3dmiF030ZCiM55aqqzKpQ5
zW35E+nQV1Ou8tgl2JeNb36XpRSbIrWGNcorV9eJwGkHB09yyp0etWwh0C8pgAJpgbsoHgZGj2E6
mHfjpN3N7EfhJ37CG0dUm6Wd+22SwbtZSOmpIoNNJGnqczeKn0q1R8uyPuZwIcc3/tEUyX2hFwIe
7RMurCct8ZQj1eG3mpjgYXCl89Wlgb/RzaIvWvDbCxJE6HNPKRCVzs5NyCgIFM7hPEI2hl/qwa8w
sK+hpYCVDakYWTjcJq1XHSMHr2Et9A8vIFSu9uxPYq8Q9eepThD9umTgZaNdn30OgLtgqVGclqxy
Xo3Limfj2YV1kG5d3pbBrPd2oR7xFbbbaGojgiy76pEUS2bKo4g2bCGsE+Ed453UOIN94Xr7hBwa
WpvU3BQ1QcqIYyRzlPM8Nck+Z4q0L/NyfmHOhDSDPSbJImW41ziqz0FXJmc3LqN3OITedRobAhPz
AXWp3bcvea0/QkISgAJ0hMP0xFRthpGmobYZiamiJ8cif28nwsc8SGBHmXvRrvJDOg7RvIyLVnds
a5LzwKZoV5T0zU1Phu3sCRzuavxpymEG7KD5vuLcpFvaN44KfNvMexjLbxw+132GeE0yVN9mjWPv
3LIJrl6fJE8LIaG3ooMTXw6CrjuVwUfk+t+s1CW0q8m/ZWkNU5/ArsQBq+hJBJReP6ZPUylspmZ4
5YQI7ptaHtlLpkREgVMvYFn018VLs503hwFumUldmcbyGf7WaNxRuR90Wx0zpPGL3wJ8/sa1JiTE
o8vgnQiv+1itZPSJkBVM6WdvCcMn9qskXXFMX1rOft5Bn1F3ARFD9V2JJp5zFmO9qYmpmdptPpII
1LhXiQGfkeSRUQwnRIDVs/aueO7OeTf9RH6FfUuKg5lIG8AAvMTEVAB9D9Nb0T7SsiH26ah5Blns
kwyLwhwVwW2sxc4zzpeKJgQLGABHw9aN5JNkN6Zl+wLbVG3sLniq2gqUf72IQ+kUSPjjaDnMgdf8
EjN+sLItpgdRZWQrjnX7LGy9z+p5lxV4V1OopdZQvRq/JhSH0XUhxKUey/1SOx/GsTkqovCmLy1/
azeZJgmqk+eZwortUZA9szQrYyI3gaUoUV1mPNhMHyLiJe12i5057smm9Q29fvgyrymgRZRZOElh
RRZFzjpg6FKef311O5ZbRVHGJ19ANvXMr87Jp6M9tNWRDx2wCm95G8fB5XYQyW4yangTstqNXjOy
vpg6bIlCjg+5rj5FMiQH0/TtPh/7bN8TDqLHab6kcU02E3gBIzE+94t7ZwxeQiZPD0ykzUOssgLj
Y31fLVDl4/SmcBq+MRu/bpc9WHH7MXkzY60eTEfgquxdJA0Kg6zih+T0gYzRbt0QJPe6l7t4XT/e
Bxa6/JVmw8JhX/Cw7xCZEV03eQskCWd+HRPVn0pSVCPii8GY5FhqGP3uUrcdCDKw907J+HO4Jcos
2OT16nddZamEYEuXHU3XbFqu4CRvTim4RVZK7fvYQQix+vZb1enoUht2DanDvZnoOT5PjOGPzVDF
nOF62pU5nNGOXY0j+kvi1ceq6crT2Hb2pTeL/9w7d6ObT7thGUn3Lhfsej4RGuBq/dsu/1ginOLG
jpEj5w3tTm8JvBK8W7q33tKOPGxeQucUKls+DGusMTpMHLN+BCaFI4ScWlceGHozauFHCI7BBJB/
a2lbb4SVELTrEZvpkUWxiOFqV/xqBh2+eHl29IIep3cXbSoH9UCT3sukIjMq3KmOMOYhjX+WPIvN
EPXkHrb82XyetrTi8SFYsvhdWeP0lERcfHFuC0yZxjkuEhMqI3/ifsdAfU8bPcaojXRMTEO8ZIgZ
C3e3RNkJcA3EyqmdyE7kbQLyceBYf8PMeDC9czSZdbO0+e1cvCdoAOb8XfblXSDKe2W6PVl1R5Hn
fNhS74lMoW3nvc2N+Vbn4jEpfsAr2nhsIBIJdYGUaae4SsA2zH+KZnhnofHJYB0HXHPvD95JVeOu
LSKASQoWh21g5hRe/zQR0XJRNetHh3FvFpIElSdvvk02amYHT4pp/imdJLYv7T2sGWr12LBaJWK3
x9C6z9qjN8kDa5eLn70bBZzGlpr0ofqTmeK9DZaA0fY3woPeWzu9CH8gFMK/14166HlhlinDMM6I
f9d5C2EMIeFo8dSw+bfFmewZe1s7hqzHkUBmWs/krkyT09ISzddZ/I6iEUt+VX+PCgRRaRZ9Z/zt
7ruO14WEJXuVdUXMtKsWKJMdVgduMjLviy4muTwR51wF7mkq6mNR2x8LuZnr3JYwqzl+UKGVnfyA
De1gYQtQs/9tKPlVFnSC+9DL1FOr+bsCRbIyqS/f05RVm+uW3Ni6EDdiaOqjHHpWgoQ7BSke00yn
18pYX6kMr1pg3w2seucp/cuk8mrQL8g53ck+PRQ9JZjy/L2XYZf11m8rVPqdgo2/w94mLeiDiIrJ
gg/0XjrkvuMdqd550YChWO0b3tW7IQp+1oP9raKNubPs8ovqrL0Q4OW+e9p7rGzYTUHpknS2Zh4x
b3Yeo7HjVXLH+N7ppieVOk9DXB81h0GHzoGH6B0GgUHG8IVOtp00n2xdc9wwyXzO8q+h8bduFR1i
09fXpaTq0WWwZS9svtt4WK7RWGCka1t5X5Vw3RnNqSc+Uw9RVf7CgLZvfMdiml3Z59EU8x4dLwD1
0fX8nWb5d+tBmkIohclb2ckNu4WCsD4//NZb0TrjL4x5idiH/2AAwty0mYrbWKGlTxIueGXQkQUr
rDIdoRj1jWJ5xdoAagGZMNRTyHCKDM5RENyjPTX7uEgoMZL0PDZue9s0hUtMEzmkfVN8DHH8FERB
9hHr9BZ14rVvR7lPW6rwIC0VDrKuPXAjs8wt+B6dZk38Jgb602ta98R629qEMZFhbL04eh0Gmpuc
UOdNmGMgT+gbLNfn3mcyUGGdAm6TNUW+d8KGRawWw6WZWv1tTpfunq0pbF0/rJ4tg7wrCLGJA53i
cdRhIs/clurG1jIBVgDLwzGWJEmKhfQestr3qM2SQ5+4zbbjTD8uEyiuscoJYO4QRSYTi6JC4tNv
y4z0aN/9RDojfxk+H+v2M3+qSxLlcoUyZmb1CSUm/UijwkNikTjoIaL6UjUDnvAkHPRZ68R5QRCz
7Aa/JkPKkvqnGxNZWawI4TbBG1oXjnzRA/fwKBEnQVQLL96CObCJKrz2Ee7ZsBrJSeO7erWAYDXb
SYnwns0NoWaTE56KEOzwEEwVUVFObJ0Qv0PN6M3bZGZnl4QtDsjAKYf7XLbmlBQzqWZVCYdaRvka
k2zUFTFlfK+LgiAgvMXYyQE39a21XIuhkztnadXRdIv3XU6NexjYxV6cnGKAwElO4lJhW5SaRECr
gF6BKRtjcr0iYzp16aS0LnKkK3a7hcVZYb9No+tsRTdMrwvlNsZ6NBrTgo2R0706OlFdncKkJvQl
zconYDGkU5pE2Tcxy/6dU9fzXodxdy2Rh+zmIXfulXTN+h7p36PXTzjxC/eqERpn7BNm+VbWLJw3
ffUaojH6ZIQF6SJUFjd57JJhhyF3qdVPWXf+ccIxzsTZxAihkrQ9MkH1bnMjYiaojv+QZeJDSUu8
NKOjt/NSs2vhc/Zm3JbGRgQ1hJ9qPsZpqzeY7sS1SNVzrsEY6ckXZ4T6FW9r9dFXvF+xnndG59BM
SmAjbkcpb7Qd3bjrJ3Iu5GsB4YstkD0f0H46u9bHw5J0v+uZCPXJI7mrCcV8pTufH9ToyH0/1O+k
asfH0U/S2xY15652p4XjKJluQpt7O5/ifNxXhYDy0Cz5CzDX5a40uc09S63fWe105AZZUjlvo9H1
7yZHYzAa8L6Oog/22RiLg2y4cuwpDE9YHEhlDlOkHMBnAhH1F8tZwSno3C6j74lzPBbBo5dIc1Lh
SH61odol3XcR7y68hMfGyd0nCjXxw4t0fzfbA/5Zf/Gme8WZzkmU+r+sWrNxrMZz4rVqr+K4eqyC
n6k6JVn7gCzjJ9KzXaXOrnpKwUtEwcmD+W640y94tdKtbNoKqlRHTGyoJGUnUL9bqYT1iLx+TRws
xlfP56q1UGH95I2cGSRo61RFY3JrYcj2rXx5yisveefB5zezFxZffuzjrLU0G6xCls/lSprgZ2HF
hSLM7WvahTKeX9n9yfd66ulbJld9zPhzzib28u/aH4iXljEyHh9mgwZUUzUnpu67ognhaw2q/NXI
nBehF75N3B5bN6Qyg0HuYKXkYbAV8Zb0o/LgGPlB0t/0qZe4e8LgbOfY684nmXD2raeZopa+btTJ
u+8n1poNXA4fyawqnFToIZ5YtjcPBT/jsWwoGwG9m+LWeP4U7knudu5bSr9z5lWgYUyk2Coha3Cu
7tx6b0GWV3dzyXYeHSFZGkSW+KneonSZkD/U07Ijns1K940K7uzMKV+t1vHP5DQuT1XX0Zk6Ydme
tRexM59TFT+nk0fpwsg8fPCXQnzFAyT+kpKYSyxq8hXCE2BWxJx9E/oiOzbuYNqtwoK2W1dJP0TJ
2tWeYwsVWkILrdx2L5Tl7Qy7QZqFhpYpl9i+w6a/2O2AVoaJBlnkQTE11pYWXv5I5PJQxcp9aVh5
XypC5G9cHTOyobXCP61kuIuZhQXbNAI+koFFyeCjLN3RjaNPgbV9HMhKtgeUU6VVI0hkEHBJB7Bt
Xtm0ZKjl81kM42VeAUe5dVOn3rPWiNSUS+gwJo+edmRIuvhxiMP25FN7oQJsuu3QaTr3BdWVhFZk
ouWo/Wtb2QX8Fm7I2H3kpzij/Hn3gxB/jL/PB8gqQ6DObJm3ebO+Bu9qGrd56Bwr5BZDHCBnIE93
uksoXZ9MhDJFCAv3+0KKoyi2Bdd6o7x8K9hln4Ypq2FtpXW11yMAs/m1gFXfGpbUAJAyEz37NlpY
FWPjnU9T+VV0XGijP0GcCQDbdc0zneF4tIlAtkMPoZdNcztGgi394JHL7YxqIe47CC5yKIJtlueH
yE5+ojP98hxjbn2wdCAbpy37nobUVTNuYKy8Mr0oNi2DxU0eo3KUEQnEc1YfRSRvQCrSKxJ2GHni
Z9StNd2YpbvaJ1cuawF6ra2nz53wWKQoSvLa/iLN1d6GTVY9cQPvw5asQSdnEBgSVW6JlnkHrLsw
9d0DRdR9tR54hD0VW7a8ZhcRrLHBR8EJKaJPQuZxuroAPLt9JYlCjYhQnHUJkQBkx8yCYyhotBPx
JGoCzhmhVHBAWXz+cufwHgUwbCqoWq18qWMMkVbup0+aFvDAC/rZaN/brO9j4zgdX87cNYmhN4HB
5cP+yggxIyIAJx+ITHPwJ8QMRYKOBnbrvvSavQzsb75o9hF2EbcTN7NMvocA+7Jhu0CwKkP5vFjr
bCy6caZ4IweXQEkqWZJ9F4R0O5FGL8SEPynLIdMTg+nUW/coy49DM3/aaXFNcn7i3p1pBYK9b+bv
QQb1LzeHuQy53Ku7HFpbmoJeJIt6KvUTlepd4TMkhu+U7+s4+lCZmHYLzA2mY09jPaBozKSHSJn8
TwPBG13bLptEv3XRGyChOdY5oLhCr1ArWpgNThb/zK3/msctwuc22o1zd5vb7dO87MgCOzv0/fSI
u8YWDXyqRq6BlygC54URt+/xNlawksILoxoS1HW4Zodj2rTq4tQn/SWQDfeZHQuqpWbrWTnnNdyO
qDlNYX0b2NXJeA9MHin7Afu1DbdJPKUo7Ot6U/No1o3hpSzobwN0vghbgi1RDPNJs7VEHswEayar
leHfwxSVh67o+ayJcAtVDEIiczYGZecxQUJhTcQc2sdAWbsk+JymiEZPx1zm8hcWmaOXY+0oi692
VVYm/tJf7dq1H3VnRniqLUerIn16zqPkVVYujEPfzU5tDOs5CPzVvms+Sxc+vU+uXtBY16DiwCvB
VUXEKutkHy+M2Ib6kiq1M9L/0PrVieBTSHmPXW8LifgQKr/dol05LOVOO2rj+d/i7JZAv10zwg6b
IJwG7UVOzm5Sb63zFWXOJ8U5LA1H6b3VRQ9F7cXnhHgZxFJ84BXJWvPo78IYkGqvrjkpsRsO+R+1
Pd/TgZyraXrrZn1rmzfpdk+1ktyVC8rXqaMk6LziLc/yY0qbErT8UtqUTWqsL9mw5tvO1ovlXjOr
ZacByNEmibpCvV0tuyUvIV/2O1HdmqI+W1l0qsloudH8uWk4e868RQJdEQfSjEdL3/rMqSiCfDTJ
NfS4F+YO4HJe1HSHn2hjhcs3xx2Y9PeHTBLcXEECCSlBwWEyZJltFvBVdGWlsklB9qk3jqINNceG
GQRGaXJnNMA08TIDIDao+93FewjESzR0W8f9EOZH0b2wbqHZox3kPug4d+Hq3mjChsP20EXvnW1t
+xaiA/MOey0WQDT3FjM3BMsgi4H8qfxttjpnGzXlzWIPIRRROT93PobqIQHL57Kt2ZZke45ESR3q
2X3yw8FcVafpQ4iH3y79lz8TYFs0hK8N9yC7KqAgurj4LbsG6pcd2jPnhgSH57bt7lRunbVCNMgU
ml9ZKiuaRpifadgst2Bw0c8loFaH8JTatKHIPze2iR7zxQ/2gWUmNv49/Z0JkhvXGb5jacqg0ekh
vHpV/2zjODhFvTC3jLP88tEr+y+uIKYfIZWMnw63mM/sTV6sJ3lvovs47+GDdZLM0YLBB8cvG433
GCom+oWle5zsl9Cq74jC3ZSTx2c5JZglW2Rwxs7NCHf45hdMhwPaGoUgKpwXB29s8t73vrkNJ3Gg
tmZfN763a/wyW/FD1zS3rvuwaG5a90jklTl10ywPqICmvTOHz+nCVSO9Gzu379v2lRAqJtzVM9pS
NHLEBvd4BWvbuUy5f5gqNmz18tfQ1DXJJZuSiVCyKD4wCs9PlWyJc8AmcPXtOTgXfXvNbMEwt92l
dvrUMshlzIL0V9bysVpwLetJzPy/lGIWE3fba0/A/ZgpSeSwDS3Sxi7YcyCCxGUic3JsY8KaxHAq
R5PQhxAmKodGPzoyfM+zJANqpECpafx6dRjHlywstilPYSvCNrxKVZ2rrLnHQqK8im2pE/1AdZZs
hFvaR2ss4q3BKzzjYQtRhzJbPTpyCsBESo0fI6MA4iUMkSwtCQJUL7A+BLVhIa30RPHQ762QoFr2
B3j0MYccVERxNPV7m8ICrNhdQtH8jLoq5KrGsUb39jRjgcSQcXTc8ZZAxuy4ABg2pXXHKOGlEMXJ
EvPJaaPHJU/8XW8PTKzkyHRfXJY0evQo61b6TlwO4GJ7D8aT6l8qhZ3cjcKtt/Q+w1/oKxWK+6vT
9e5e+NO4d8f5d0oJTb5xpE9LU/xIIaqxCeC+GgvqqsHOPvPoM1zUYyiISRt8Pk62uWaJ/xLRKVqM
34+ZR9WUYM470MufVUkGeTXDiclbP93qVsF8tCAshNFSXuBeVUfZpT8heB8k7ufa4SZM7G9LBIsR
0tm2qaiEbcPbljco3ogND+NmZxPXbYWe4YiZ2CHAxU0vwZhfGLHFsIlGcxwVtg9ZdjDifQ/sPCrc
QPNnDFKlYJjO6MFRz5SL/fJ/2DuT7biNbdv+y+vDA4hAFd3MRBasKYqqOhiiqIO6DJTx9XfC9hvX
on2k4d5rvK5lEkQmELFj77XmSqoQH9Ts3022TXXjt2q/nVCmFPC6rhEVTsxaEVJuI7fukZ0W3keL
IUeNnX/q6vl7O9KiGFGI7uNCOkejk3zfF04XJavX3xWlRItPPDV/WrojO3ZjZbTVVdJJ1puWPMZ4
7Med1DIgu3H4EqemPdKwEIe5j+HU6Oq4WM4TL99Dn9GqoY8FgRuhctRtMknUnCA57WL55MNi5s1Z
Z05qfXc9l3b+6vducwk3lq1pNjvFNLp08FZxzJzMOniF7UWZGbMjZK/50i2evlg+pCiA5BisChjC
mcyxc+Q54B6jhoNcFr2vG9QOdkbzdcyga/WJ/VosGVhoajpQYSdnQnMg5Fzu/d4C+xiCS2Jk9CA4
bhwwgah3Idz5iLYRTp2u3KDmo3Urjcu8opnsQ5UvCHlV/rSO/fs1iD+Xo20dXcB3N5SGiM8GRt+w
sTASa5TmtNJvGw7ASF37ayuxYJhLdNCNmcIbPbbepR/pZzt+QId5tR/ww6o704JR80V9ytTQvA6B
S3a5QK8uIF+/rLO2PjZFvXzK7Nqc3GYEN4cg9BBU3RfHqn2OOuau9dN7vHHvrElsTVn+gLAxhKh1
cqb5ycQil9R7S9cfMP+/Fi3oFDXVUSCwCdCGpvjJCoVEgZKhohY3uwZj2sUtQ1QDAlxtkrniUAXt
s6+oZ3IBfDJw4ynSS2jOSa3W98PSZ+ewqPSzsPRt5djZF4Yo/XlJMB86/XJb+XyGCPpPU5a1lyCL
sQ70+e1Yo2SJA2xVsq2ONKEi5nAS9G0NqnFYHZKa5+zSpPmxiaFL0/W6beKyv5/n8Wvs6TJC+sCK
po3QQJ8oG1Bh64Nq+ytl30DN+jrQPUgtBx9Yiqm73npTvD2paxaxG0cpd4xgn7RNhnxTlvC+cW5c
/3v11U91VT9ATP4r3OT/QXCJ46CI/u/gksu37+XX+vUH9dX2E3+oryxH/sZn69i2LXgJBFqn/yu/
ovX9mycFGA+HiCW61luczp/6Kz/4DQeyK4mt5qcCZ0sF1n9wS3z5G75uESh+BjWX54t/o7/6UQ/o
uY4P/EQICnbCAMCWvIFvrP3q2fHYTFHAJLEn3idaAcwxz194vlZTQseGJfWXz+eXwI/tmj4nc7Ai
kvcwtJ03gq/R91IW5lbT8tXZV+bT+J9m57EOw+lhmskd//nlfhRX/nE5V4aMP9C+oa18A5MckLI3
hew0CnyFKc9lPesFL7idt/4vJLD/eCllOw6buhSI7n6UssFGaW1yIXWUYHHD1apSj5PoyrjPpsH6
h97xB0bQX7kpSPD+4rr+876U9NwwRLgNGObHi+mqb5zKaXTUyL64S2U/nqASyS8d0x0mSSC2+1Iw
qhX+2N+6nnJ/cf1NKvq/ur0/rr8J92yMA1Jxvz9en7079pfS6kHRhdV1O2qzY1DU3wxmzDnvEVfw
8+/xH6/HpAzlqkIu+PZ+FUd9IXCSRCaOmbaZrrv1Fzld23MYXqt/GSv25+1xGZfZuONJ+cZg3lUj
FqLE7aM2sIIDpqfuQD8AOiWP2nlWYfkLZfM/3Z7v4S1QvhPw5m///hcZpMaLVWfzil4rXHyGWb7z
YM+luq1E0t3PQra/+DjfPqsQFGwPCom9rUDSD998faVH49EtUHHVnLEeCs3mg9gxZcBdZ59//s29
ocV57ttrvfFPKHbXvGY6HOG605eCvClC28lCsgtsW1aSjJTk4mFxmuUxjK3xrp0X9yZuY5QeP/9L
/ummeWAxOyA7RU31Zi2Y8xXRIPG70aqq+rAG4MwxpWbXNOfnl59fans+/vp6cM8C4hSgF/wbLLNv
7jn0gGd7hmgcL1UryR2cnDzjLE/D2pRqr4f5W8IPEvOSdPHx55d+uzK4LEDsOVwCYhYv9hslfuIO
jPkZJUfFXGCq4vHeD/GWZQsvk6pDJcEF7J2MrHLSn9qhHE//8vobgAjYFuJhUB2+erMMtk6BU7FL
qqj6kEXWnSv2UNtP43owTz+/0N8+Y8fh4YKpgqMEUftbP8mU+ZLwVnpVbjll1zL1bWKWiHsIU0RJ
XeK8zqk7kLRaB79Y+/7hE2az9NmjbRT72EB+fFlRxtVOp9Mymsq6P3MRejZMXq/WbrXRM5DBjkBx
OnUTUhSJkfIXa8XfL49hB4QVFCaWXsqHHy/PMFQ5eazTSBssVSJhjCHjzt3LdgBaK0qfvo5c6X7i
XQjPDeXFr2iJf//k3cBHDsj2g2EXm82Pf4Eu68xOh66NFt1uyu38NXMbzPxgW09OPzUMomt1nB1y
Nf/tV75dOLRtcG54o9SbTx4Yb8KgoEXwmjs0nFSjooJx78nYsr5L8tF9XtbpHTKK7Bd7+3ZHP7zP
jruZsbAyUJHZ7O8/3rG9xo7DPKSJghwAhbWs7dEOK0JrKgEHseZFa1Es/2K9+oePOcSCggcFwF0A
iujHi6KvAD/Sr01UAwu7mVOElNoX06WtFEpJLZx3c6jDp1p52S+e8L9fmfozpDpUgQDq4r15xCTA
ikXbc4Xd2aNdWFjN58QuPrSru0nEXXkxDuP6xPZ+ARN6uw1iEYIFxffqSRvu3NtXmpGqVTZsCQz5
mFzmc+hEtvHkdbhKlNjKuvz8cXL+4XouR3e+WtQ3WPzePMhZYwnV5do6cOw2wBYz5xAIYGMEmsz2
OVzi/ia2AnQQ7ZSnN4lR2W2ASv9lYKAMfJeUpcld3Us7t/q95fbTOcP1/IvvgtV7WzJ/ePogR6G8
/b38oeBTb76OIIy7ISkd/7A1NKu97U29+eJIyAv/cTnbdncBU4vlployi6CQIcslqr3c+CfcErI8
tWYW+QkSxFISqYGOHGpD4hJ+ZI+xyL6M8WjbdxtGyHmK07FSjDh1S2OuazyIJAB89Dl2u9r7Mom1
qc80g0xxQCzSE72TN3ZiR1VQxuYqTGVVnkfpAHhAQKFxTuVlWd3JWYZfdWcq/2M86DS5bRmRtwfc
wSvi1ySbyl1uDcML3cpVXFlpMn0wq0aC0lp9y6Gepw5CqOjMu0QuI73ERfKVVKIgNWmByi92MWCF
h06mjFarhjrtWCtntd+P4ex+L9pmOWPfRKmfLEgPQlq4pEZNKnnmrGLTGauGbWTRQmXo8bfXDyaF
q3ix0k4R0F5WPk0A01o3He8jhoWh0l+VO8n2mHr9zNyVHf7SJdhR6MlOHLINeXaf6FExjekC2sO9
8eIv68xA5gqsG2k5mNGDuyVcCMaF2KuYF4Yx6JtCgbRhbUkDfIWutAi9giHA/Hvi/42WTBSnXuA7
BJEu9Ne6r3oncgNroKuJU2Xf59WKSmHoEbHlOl++okqe7mC3+fNxtoZ4AgOydPRvxjYdYXQxtt9D
ERpnhC2hdYHa6904pqNxwO/r9iLMgzuazIDSPXuoT6IPlXdZfWsY99w3MBMzpyY5x2EmLkHcm/om
wPG8HsYU5gE5UmQSwXNR1qn3PIJtHWOBOq5FVrl7b1h9xHBx4t8FJdJPGldDlx1aHxpHpMKpnw7p
LDZqR5qG4jj7S1BcZW6OrCi1Vn1k/5VxlFNfJSdZVcuMFT9lbGFrunGLm4xpZHV5MmAcqOoJP0gH
3RFPZDNeFFiN7CjwM39HxzTf+fDxMQioop+jUFqYr2EZTu9l26/xLmtbauJqFkRmFQNG/UPsTw2q
RIZpEfZ9p0aDIF1iN5k9vZd1QsBi3w9xsl91PBylyYbmnRhza8P6iyR/tGepI+EVS3WNOi+rTpXI
h/B+aJi/Mmdq9B1KYJlcd1Q+TyjZLQs6rmLAZaM2Dp/aoe5v4Nt2EmIAkoejpP8YHoZ8Gpn2VGvC
DDLNZH/qVwcReT3mzWn03PjBLXtdndnMwcCU4Kh4nTrdUZNWrT3tanagircqH1jraWM+O1rFH9ha
sLiY1AZ8I1WMknmJaXT54Acw/ZQlySx+K0bmKsnavJACznZBVQolIpjVmh1rO++mB9Qquf0o0rKC
Ng/h5XGTWlgn2djkLcKrrCBL9CSEcYOjelhbv1MPnEHoRLfgX9pbVEnLE3JDmFSAQsebDBhOHwnm
dN8Wxijkny3jFB+8sIkvdbYgeYWjQRiiypyA/1wIgfimtB1yeLxuJDcqlktzqFU1rlGFxQwlJgoK
i0mxn7zmA0FCUWJCcWuVLiIWZj7peVppnqCbD+37gRZtDK3oIaXlK/d0+NIDqwnnGCIwg2Fvl7Wn
9mOVO/3HhHASpuWtRjg3FdvQJeyCIb0fAZRlEVGlbXpVVHM7XBrA3ajam0AFx5WRNSQgUc7z0Vtb
vCRlRZzVqFjQnoupcCeqAUTjp3wIAv+d63XedHBLe8j36+qF3yt7iunN+pxWo8zvYgn5b7Hhjump
Ah3fmqehsELGHrVDmCF6ji0zNMBfgCweW0sRBvB6dK2IgmyZI9sXmtH5PayQujxgkUrk/Wi744fA
7gP7nNjj/KgUsW0xYbOfqrrisEPWm7YRPWNHA6wkRkQqMePKdClgzmtqNLJPA+l2kR9saM91YfB0
mCoccaQ4Zq1h35lnXE5rVoNKjT14STEgar/Pa7VruhT7KnmMAUdzAF1PSxMSVrKuvvMU1HXyTasJ
5R61Gi0sn6H792KltLs0YP3WS8F7nhyJmVqLkxmHSV9cVYQMMNJgPvg6G9mOwiz5XiVF1wNzsbPk
hCAteFYLGIQD2kyQVXSG4xgFZzwZtFdmHHdtuZ4WPdRXPjJjs7ObeHhqF2ZaO50SY2K0Kxj+53GJ
2HFYEnNaY4HCBzyM9anXxvynruSCMDYXvnMeDWFbWo+CGQjMJxKb1p7+PL0cQvl4pFiWEmHyW6P6
WaN9iy0ioLzhES/M2l5W+FcAqgIEornT2huvLEfbnVq2uEKG56KERzJeHqSMw+4YA3zJd7OW3kKz
GxLvbqybdRP7OEF6COdN55j6siYWtJqsEQQURQfvxype5rTUN3aq1QsIraI7pksNwgNXXndc237J
D4SLoDMoVGZeEmey2n3TMjVByzDjamSs6d93oltxnZHA6kUADxhlJ/7akigZz/iECGW9SpvmNXEp
KyIZNMGdlIGmC18VX8ekTK+0t6Htzdy4m6DKq1+8CVbXHlZacssuqAmlmtbgpXE7DQutY363X0bB
4HhQJYlNkMfIcVhMWBDONnSejvK117euk5n3SbB0n8uVSR+4EB32T2swx+rU4mHt9iD8k1drTEL/
BNrIIf+pN8U9w4hyhnsvDFNUrwQPMZHC+W3FW3jp/WT0o9iP8eBNTaLerzzWLi4U29vgJ1sfxBRF
f+j9qfgWxznWjtYZU/AoIRKwq2ZatpJTUvoEro9SAlaWd70G41heKndB6z4bVVzZA+Emc7uKcxsW
zNhyF4kbqJlCV4d2rWsrmpBwPCdLMOHAZnGJZmZu3+PBhvLT4JyZD/S51MPCxDclzGty6AeVdrgl
qTKWJ146WMsDFVN4RVLiYBODZSePaJH5tjB4E08TOKZ3bn3HJxO9HFtcUaaXKsFMEDLRckunTk6O
vyXKLkD22mvL0WSmZmZC++QhTdtXy8LqVfo9kcmdcJhaKV5oMkLNRPiTGJN2veqSUn2YG5Kn4vCF
atKVt9LxtnFwSsdIDqgDM4MRz1vaj5OzZB9qN4MAl/RNUtDEC3S+BZEtzxaSvsidsvB9bfJtbNTF
63yVUn+/zhSi9Gb8VLyvrSl5j7pHN2drKauPpm3m9hWpOj5CdzDyqPSyVKRGg2zZTQzMM6acYimo
bpNuuNFM6W+Qn3jt/eT13VUe4/M4QmZuWcWw/c0XgwOKWK9qrc7GqnyEZHhUIUBOcjMdepNfkyfW
NEhagpZDvjV3OiHINiv7YxoPVnXXT/aUHkljI9dl9vUEJn/ucPXiCCrS85rks8TL67rVpWxDU+2T
ai6dPb2wGYuQF2PETMm7vqbkHbJz3is4gR4ufrM3Ihy+qrViuMYgDLdBhs6NdHRp61OR9BWVTRgn
ZwYXMjjgc1wxBy2pPFuzbNjW0XaOhN85+sWSo/OtHZKJuihBomgyr5eHeWTgDGHLrZI9DR7nvY06
diUgBHssGRKMr3YGkSmaIzcpF7T5Y3WEFjbfWajDmSD3IQ8sVCzyqTzX8OelIlX8QttoVp+CKncv
hiKcooX4wpHOZps/5t3Amig6pz4LzcZ4xqDdki4nFNesVxG+DpkbrDye6/LNSl00N3xrrHyBOw/Z
IW1XaHFVjqvn4KRZlyEZa6pq103WJiYrg3k4zJWw410f5PKLrLP861TQlznpVcO2KUdVEwsbqz5a
2iAD6znJ8mNOs6M+kEbOG5qRlFnQNJrFpW8lvL8C1gaCCLTquGoCH3ApJNAAcUTYdYqJXzjXe5EX
JKvUaulqCuG6zy+hcYKTzUxXocoqvOEedWkI+bMdMvQFrraoQmboWqmXIdVhwtCu0bpaqEQ6jCEf
J/YuoOg9ho7RXVBmkvhQ4idGvwzEqaDOvAJNM7mRoNRDWE/1uptk0T2k1Ri8TxZbk6i+9Kh2SZAl
RNxe5mPjehbhZbzauCk3VzrFmTW4B6QVdSRVX55rSwviG61x/FDQngh2QdACpIKr50+nxkGmvBd8
rDyYwaYURHXT+lGLzec1n2kEXrkEidrXedZp+RqGw3p2J2wfUV5m9UuILsI9jvFSfct5SnlT3HFk
r6gD2ZKzxxQOVCE73aFrHABO2g22sDc5mFOgBvQa6F0TtIhpgqd8qZf8CFeXSXo7D83FWiFAnaeg
sr7xmeJtICcFv2LfcvaFcUZe6Nos6ztOsSMbuEGb77g+b5ljiSW/t4yaLjCzFGSpLjHXnRdiGIQF
as1nuNFwC8p8ad4VUztwdp09le68cUvgqDI9k51O+OA9PFpXs/ra8/OUUyfw4+h0+JNQATgUHh/g
+nn9fmJqQyKXI5Aiu7gXSRlix0SR0EniMwFVRUm6xNXNSPMA3y5jrueisokQZpFl+aPVOu44x2S4
icuS09nCa0u+cwnxdmfmgZIuhcBa8QrWVCwQycVCee6HRzCo07HnSDceAqi7GTHKWfrkVfhVkH9m
QJTCCmVklzQh8XYwwU5urIE4rJ2lr3QGmukSZiyQyHftbo9gMFuOQ5v2xzFZSFCxl0F4kSO30C0P
tAlaCg5G+S6Qc9Ch/yrMOa+gBfNeMe9HF1A7L/64pPOxQ4j5FOqpvsncYa0e7SolQStN84UKr1kV
SblOOIiDhE2ItZW2SHLPaMh/745mnVGgQZRw9Ri4LGwC3CVFAVH1EB0spBFVuTZo3caYxNzSSueo
WQdkXe00tHc458b1Al1zTo7MvPjoMo0kCYudCNG4dWnAsL5JzbTHHdO4pyr3U+T4ifIjPtE4fgq9
nETXrG28bD/mlauPXmva/n70LZ19h9aXgDX3Rtbqw8hdMXIRksMWKGOSNBlSFurS5cEW3YrxaT17
ZguUGXLX7qISYoU5Jc3Gvw0XvP1+j//pfTfFDsaycFw/EKM5i6NHxNMFzi++O2uhoIM1mi1fDDDY
80IqKVlPSc6eBPd0/O4W2twk1khE5g6h/3yTGT/dkugFutmyaLboK8qO5aYRToVcuQ5GFFuOZgbd
hCzDBw2Cw7q0ocjHSBZT9xjbi8ZRxO6h72uLHRzoJ5pzhI5Biq6OjYx0sFwEyblGfI/tsYDZeyyp
jaeD36ggOwDWAsQWE+dIaQaz+AiYzesOllyq/7ilFdxC8jXiiAuDr8TuXXgF7tSRA84RC2l7QrN4
LxP6hTseA/05oB0WRiEeH6Taep7gcBCaA78CKe2X0ARUaIsLUvF5MSQOcPQWBCeOJgn3OePix2Al
/ho3nNuve2+E2XBwXGfATRbiVL1R/iK+NVUPGoOlOO9RzTUgPRZnM3LyMz0WXi/Lnf3SsJljTrGU
OLJb4cqehjjnRDG0ybNNBWZB+Jt6BPODJv3bK8KBeZiZw/QEvicFxVGF8C2Szpr7valsC23mGqdB
VCAO1hwtepHgMy3CJHIoPS8FnGxyfvJ5vKWXQAwEKwhZlTW2tuUAvaBHjB8KANw4gZDKM3TLvi5C
j3cpRS0vaiN9zCa00xJUsuyXHKT7LYkRa+YHp8o4q8fOstzgeMI/gO02uDGuRfx87rfxfzJW3pdq
8MPn3oLct68IWeUOXOCQOxO2/ROX9NYrdG3NB9mkPfAsP41fCQokF7pVJI6cU06S7Cgalue+brvg
ngrRrGd/yqrlQaMCRtFNsdmi5QfkQU5s3bP2mLAPWJcHfZfrBJhphfzxJXCyjSlBZfbdWsvgxR46
7MpGj3QtlhARv659SCJlSdfluqFxA0009bwbaLyc+wZfmOwCHsT+0LPlfHQnnANEzc3FM1Zi+7UL
nEXctV1Ni2xKs0EebJcfvJhyTk5NCyr1iJklRz2YENYNBMNBG2ncb4wJTy3bjdhPiQSPgXuWuEQt
OcM2PYX9DrWbefDRlcIkXYtXiV0WAiEegBeWj7F7Rw2d+mcN3DlELEkBcaDPUPC8cxxLI8zNVCO0
hlY6i8yEXhNtxcueUzMaeDpkduTB5u4jHRi+aNf41hfN0ZADs8INeQoIXW6uM4MFc+faE7p9NVNE
ofproTBjpJYcT7XlnlcbKEA7ZpDybVkutBNlvx7BodBroPeIfbutRMDRtTATXIIsGD5VsrCmvSXZ
jY+TM9kvo3LZIWhhMqHyEIU85eAxwmtseyj5oPzi8XPycuaJVRwkr31oicekGzFOBwMUyp2dBCQd
93J7Z7GKbeRRVRVHngXGbE1LHncMYZVgdrNsMdRD39Ab0yI+idCq5THN1Qhf3vU5RU20i7+w1GGe
43lI7opCJd8DK0kRg9o6RyJm1TlfWReM8wktu7J3VcLrsB9dA4LE6larYZQO3ILu1qTGiOE2pAW+
xn0zogw8O53kPIXgLC6jbhoUCIqeWFOO2B2ywaoMeozZU/PZyoBCH/14mt/VmysVnYwhV1gnIR79
IF2WizNUPT2Hzq+qc6Hp43EFzToExKX9kOCKdy5g2VrriYZNr6LKwIKFWBxL9ziZ0YNDkgwpnWrV
FM2xAGWdoZnXnNxZKZye+rRp8A0LzBd7Px47Di7YaCUTAajVJx664d5uOBA7Xqk4GmbOZvszBuJP
3IIEWE2q6dyGZjN6WAm2YRq81V3ajjCzp9QzH+jlMMcKbZgVqYnpa9j4kz+RP02nQfjpx1GNE+mB
uT+l+4FzCBlm2D7q3VpuXoqerjHMZrDsdCSB6LzmLFg0lQJ3PeHgQXMYeGF3mou+e+bTcVo8I2VK
cCm+5V0AdP46aCiBdlrU3okFgZPMNBtIym1Vhg3JAQZvOCe+FpFpi9R0Z7V+D2DSFUFzprKwKS1M
By91cVo67zXlMyeaMIfamiaG4bpjgBrvGUZO4w3c7PXeIlFSHdfS8fSRhX5qbiCYVOEpNL5S52Wy
K6qaZAix2npZPxyF03af6ecWnIAMAQnA2+vuvAY8LvuZMdV0sjpRvh9A31Rnz0vQ6KPEIRaD499n
cq98lwBZWz/6svea67y0k1s++2HZwkit+9hrJHFubArxvi1Sm/olyaEB2zp2b7I1TsTO9yBp4fcB
QxLR5SIkdggkXwOhFphQOwFq91jam/k8S5LiHcQLgK66DOevKdAZD/JqHJAUM8vpw5KFFn4OgzF5
MUyDDu0Q9p+spOG4vdJ3iIEQOSCtw8Cr9SFf55SYVhAV45n87fJLv/YOx6FJ1/XtkAMH2DXKiG9i
atPNnVaH3/yiE+9dnADYwej1jrtYLPiL80QUx2RN5fdA9zCiVoxNH32MkCccULQSVWyhzG2Disjx
lPoNzlKKMxI6E1UroqL5EzKD6WWZZ/okYH0bdMhzV56qzqxMR7Bsujhv+f1AVUrO/6OCmR41dZOS
6m4x4TqBG8iuCj9AOq0S04XnSq/eO8XJiOBPPfr6IeWk7NAO0skjDW7zzlM6TyNE4k12WgEhiluq
P04soIum+NoFMBO/y5hP6AN2a3v+T0f0adnzVQY6eGbcorxDuTKKPDWAI+S1tS55+igq4Ap347JM
632Y56161wjSoW5coDvDF69QEguKk9NdZkqpHxyvIBeewWPr/0rh9LfRrlQ28gQynSDtkF/2RuHk
Vu3qc2hcDjLO5ssy4OCwkcVHLHIgyA0P5c9nyX9TCCDFcIWN2gcCpo2y88dhPZSXPoXNTx+5Jc3B
YpxwcBHkn323zGkdpdMeycifibT/n3r4f36f/f933e379Gv2Vnj7+4/8Ibyl6vjNR0UnqS03sPE2
+P8De6iC3yR6UGS9fFPIZ1GQ/Km6FYQM+qwoTNr/kN0yZdd/qG75ZYg6XQX4EPghv/JfqW43kcr/
TvOD0EdVAczVU3aIskL+jkT8i9YPRXeXV2Guzww9htucKkDsClZe4vwILNn//LH88TX4/WKhT7IZ
AoIQDKf3RriS1VYm0CZ35yplgmHFojtb2ZIczMDsdnaxw//iPfinCyK3RVLsoQp132qDcmdssP5n
/ZmeGpMH5WbWnS0g9vksmA+LTzfy53f4o1bl9zskEMoOHbHpfEP7jd6tcZq0zpeSOxybbWDJInht
p2H9oKeEvnacEqojxvaVA/H0iw93+9U/fJOoCJFmKFeRG8cX+eadV6kV147d8ZHmWKpzoiOOHPR/
dZW/PS9chRvj0xS/i5/eiFSqzalhPK7SLdOAmarzPlSJJY4Y6jje/fzD/HEV48PcroVmbxOYAR32
30iOYvoJtRnm7kykUDSWC0z7ST+NMuZgVsTv5jr+RQTbP90cIiPHURtUUL0V2sq5t8BNU7DCmWQ3
TdP0TLfQovDzvv381hiR/6ij4e7CgKIduSDfGAI69eZRIc4OZa3CxAk7aroVRWl9HvOgNvsiHcxj
V+UlfcyYPPrGpcTat2nCbD0EQaDgU75aCAa+1OvUv/a5aTbcX2E2FyIBL/h7cD8yszIjY9uqoH1k
2RJrNlCy6SkVOgNG4JSpiVync56STi939Bbshk5dtn6ap3gleg49D4EKjXQei45BKVukJZ+gaboe
B68SGzTQFBGQ3OCA+OKcWXeHgNBS5lzKrWPYgo5OzmUOh5RDvzYk7cxGPDppImjG9AFtnITpQjnw
dwEvdXGtZlMVplemFlbGDIK/td4zuw5hecQN7Ue7C5ajDGijfxSpKDYLM7p33MOQKiYyQfuyIVQr
16ZP76FMMSsge8Fr54/j7HeMtgx5A/P1lGcKv/QQkzV1mDgd5AdKCQW7sKu7zyGttSEyWO9o4Uua
2gyd5mIsP9d5meSgC6a204zFSaOh0V0Fwc1sbw1sO1/t6aaRiogcSYMiuxqFsN53ZYyJ3m+r0YDM
Qmt9rNMGLxSfJXNnkyQDh4WBo7eXk7x45bV5/6WLbW9MKfuZsxAkMZXCHDOo6AwjcDxV17jtwSFI
OzeIhTiBMuL0WkdfxzPz+71TcCrc9UuZI6iya7+NHE90/p5hn82ZxE56+8muJZEsxOKRgu4Rp8Px
ZrILwGaLkz03Sgfjh6Smc3YMUrlwAGnBae56G/HKdUrKR3g7VhL7AvAZ5mU1jSaLidFccyiEnN8f
gySx1xcand1G+astP7viF7sPEwfK7ECsklgPTZVN5HEV6WIeFWoJ73lN+hYWI0yeKaKOLyrgpWYN
onAsnRKXtpoD9cWha4vMq+vlpG7S2ZbZIcTCBMfRc7vxxAE1VVd2rLZJ8aLi5E5XMmQkHksP/k+6
pMACUkzY9SFPnaXUTGlqke9r2WZ5eSCvCNKm3VVttheEI/CJ+5lWoBvoM970CYaQD7XncGy2O2xk
41CuPLvWavp3paOUfoDjGgg0ZF793IOBov3SVSizxmyeZTSU7UjkBdU6kCHB8c6tiz79GKZucdsu
eFSZ3MdBfUbbZqXvpiAhr2fh9aj2EmGDe3ErKW8J5+pbdJA9vJkMnnF5QKFfdu952tUzob+Es7WF
PTw3WWI7oFyMmDk1eKjt6AYkAEl3uQqZxpTKTl8hZRYjwncWxDvdByTVxG6AkRH//mw4lXde/ej7
jAU5b7f0RIfFIWTIXoEh0HEEq76cJX2hrc0UFHgs1qUgDm2q3JLMsHgSB9AB692GyqVhJQq6Af1Q
g5HyCsfKz7Ezg/LLDYOXfV5VUJPI+gzGvaz0PN5JqnkSXpgffF+HdDkRmgKJ3OnDHP89k4m9mwTY
v70emMqJt318aPukJQybyda3Wvrxi50zDz8sYUOQky0qjk9BQEvvoDnEs7DlZHMcCnp/j62Vk+/j
xI713cMi3p5GmZqPpJxCUfI9CyHtxr4hvRZg3tVazBDwGxYkmH4mN/q4KVgew2pJBQ5Qgpn2CLLH
B430rdoVEDGCSNpmBniRJm24W7nfeV/qWF4U9ON4N0uL3tRiVTwR5KCS9MEBRMjbgFBGegJ1Gj/b
47A8tX0ai1NM37A8jlNaW3d1hhJ2bybV36dqCKlpMqW2NvsCfIXxePZRjg3+2UZkzjd/TPqv0GXp
8ENlCvojI43uaaRkcndTkKJLMkgQgE2wJYGR0UNKBFBFU19aG8EgmFbtYvB3SbDySns8IURQxUGv
hhx5ejTyguaS+2imYYNo4Kn82pGaUfA4EGy0l8h3813e0nyHR4wg5H/YO5PmuHF0Xf+Xs2cHwZmL
s8mJmRosybIsyRuGLVucJ3AC+evvw6p7z6lMqZWhXt+Iit5UtZAgQeDD+73DuqSffi2NEULcQALh
FZd9Gg50WxV2AmnxZ06r/BdMK3pbVqeeQZzrgLOveLKrdn6CEobJSeurlM5InnjLO8ONjNS51FYH
E9NEC3pRPxLXpgneNtB9vBvS0Bz2TTdqr/QEvRtq76hdJ65Knu2q8J5zU8pvnRjw788qPD5hISR0
S1p0vWZgJFP3MhZaiElm4UQ12VNJepdgw5TyKCsTQ1mjSf8YouzgKnlRz5Or2vp7Eka2vvJiz76f
27H+MenR1oSIh+sK+Pw8hDQ9RGrKX3liZleesHfw6QXIbtWOq7GovYe6bLJvWm6Xl8WIVUxePtet
2iHBx72xiHEb7QzzuUga7VGXxEx2s33lFHV/rdVpSx9xzNorOv7wPL1UbXojQ+siy5lgawWf8arD
k2srtb74SktivqR/d20YVb8pWqO6pjOIDbWPRO02aZwOVf+co8AmXgcMwN35tmY+Ar5sRxMhv1e7
t4DSvocZnrJfm8lIb7pQFBd6JRQRWX4O54x8IGxMsYw1XbNa4y70wKLA3wUHLu+bmQt3o0/2He5B
/YUlBstaQwm7xJHmkilEtLySZced3Wdtru1r2i38za4orQsNLhvARxX3KOryXv7BitN40bTM+mP0
+NXt3GnwOM/UYzK6r2k1DBeWP5u3bZnjdO0O5cbiBPljT2ALmxGbS3+Nq3SE8ZErwcrrHqsZgqOg
SSCR9SHTdOKxDmv9S7pwMm2JcavmEVO5SsaZZkTfCW2f4wq2nU0bkV9i69M3sxvmGIf1PvqT5H2V
Ld5ezp3Lc/lSIVH8qqv4hQwXm43FwnGryBXcZFpG862spX9lkbeyM3IPi6ak6Qi1yvPJ/NJIqnHO
oyhBf5vhlJKIsNyP3miKVdPjobubhAFmKBsDI8K079L+0tKrqqeXDrofdGOaU37URNO5uRdDmoh7
YzvO5YzYPeFDzXFNF3i+O7DR524C7sUmzBlWHYGEkvDRjsS/0EQbSpKje2NLUgfXlFj2U43Mc3Gi
qYYrq1T9U52lrfdMESQfvYVjeJ8VmaBfUldy32aATbsOqgrNSBFVJPJBu72L8Jvx1sWMK8SN29Aa
wQoBDtdBs4Z+eBbSFNZvvPda8zDVpnoC2imqJxql/YVqoHqsafzih+9mekwHxu9mRSRdhKNZSIW9
ox3X3aOXdVfEACUSyoCRuQFcMKquUS+SJ0/UA14rBi2DtW1qvtqEHZNaGyopnsPalDOpenieFwOQ
NiF9RvNaQCu5TgHTLqh16q9mD2vhq2bD6ifkwspfVSR0AygxNuESsUnS9K7S4hamsP9kALpHG7Mu
60dM6MhXQcBiYsto9Q/S5i6+YJJcfFrdL8iHGlRB7T12ODw6IaRHQOGZvirUWvDuIUyTF5RZ/V0D
33PvZ8vhMlVdgrFTUVyGiOtW5I4yehhmfP5o979nVjq9tKPn4vyTu/mVrvXhzVwbGTug5fOqhVeH
6rLwQkpCQdxq+pNQlLrbQJ8Bf/QnkS4Ym0Z/Fmb7mqKWPVFNWVPekBeQdXhpYHHHF0u1K4uuf1Q4
jG5iqGk/m0XVsMKALLytQsG+os/3Noxi6tikN68af8CAKoVog2OWav1V5ob1w+SR9rnqyqHcZaHV
438i/bWgbYLlXTaO+6mCdJyYsToU8GvvZm7tfNJOdFF09AJ1jczbJHHCSydLHzPEzxjOp9N34kbl
it0zu+oTCk0UGUs/dbmJjXFhPGiQp2nZUF247gzrQ/QU2CrGKWlAV/gdd/C7guMM7wuDFpArm1c4
/g7PgfvPvscagSVZN6seL5zHAsrtgznnQemXzWGW1bMuwkuztcobggYOKbCsrdyCfRwKiOZ3VzWX
ww3eX5dRKKxXwv4OIgHLB1wIyJzaJTksDlLzAjsSN+UMwwgnh6WHHz1mJVIEbORpu8DbgKml73xY
XdjJuV+IMiC7nbzrFYF/NGSi9axo9ztG8Z1KnUxhTQSRbsa7yJugAmPrginM7dyzASFJrSiCxvRn
42NOI9zikozhb6J344d4gHmI7BD6oSXyIPKp/im6SHE3vNtJZ78G2iUpYaYZBQOl9L/3w2Svyojq
Opzrm1hml5wT7apJWrVvDFjeEeX9dQmItqV7Ma360ezWKESzdTSo8WvWCZjzTbyXoWsfsE4c4UNm
9w1l16rAIMSTMe+lB9EextHYWyDaq9psvpulQX+e/2+Yhy3WfbKEzEHzbMrM+zbmw057qrxVU4j5
2XebL1CfuLrR5nzhz084g2O1AhSOBbms/wgdA8c27G9n7Gm6tXAzTCv8XWGSlNUYlaI4bP2LzGdM
YNtwpar419INPUAlo3WgL0T1fAyhX3vJ1pwqe4Pk/U4vx/sIL+Sdcl1SqkR33eWxed/lix+H5lfa
waqNkCDJTP+Wg2rgXZTbVso6rkZrS47dQe+hfOIGqsUdPuYJ1WilW8QbJ934mBBfAiHaa+PHAko8
O0weRavQN79kY5ejI4CiMFIWoXGp51+eyP7ouBoDNbRtdCCIly+Hsn/SOmfl4b/SDhaXxdZrfvS+
nV0rrtWbORnaHXF6+Npi8Jl3fpauM20Ckv6ezXS/yoH8n0T5WyvBUrFzJy5x6IXXhWxu4NJp+Kvo
3rWba8VVKAxjI0EYtnACtD8mh8NqdMb6y+wWr3xqV3Rzv9II64juK64JQ9gqEkDppB0AB++5fX8j
Tdi98qviIetTGqNmPeyyjrChqLcFVxBQwVp7RBhERx3uFz7wVYpvMRYaOUYioVmbj2kfZmt2s9co
x2W98nDpnrB87pXn34RaU92L0chh0/sVdGm+k6jPaZWUQ0ZnU2YrM5NfnQZyGTsUqcyiGKvfdA2c
W7cfqOQi7XGw4vAyH7rmGx0UHV5RtIc3y8bYyCFfh5FV3imjoxXDhRV+V3SftdV9E2fmd82PH3wH
07NyEOYF8ZsYZnNY08/xyD4nhhNjwfIZxKh8KbP4QLB3/SVvyJPSBKuuChFsadFXTCF/VHMGx15U
xEx0IUeu24sfGNj7T5WBweMKXkr+gzEOJAxClmp7/aVFMQZ7vUXnL6Gd7FmxUDOTGYYC3lU7TmTc
Ewc9HB+yBL/VUvTlLzxoCvPa6XrE3yzXEKtVpCWkMsadvTadWezICM2MFdmJYpvB2lh8I8cb0WXt
nRX6Y4ZMR2K953nFDxsT1WvVN/YePmh21w9pcU3d7627Lr+HFkr3PhZV90vgGfNF+J3DQ03Lb3nl
kxOC+XMehNECEuP7a97UY1t2Cx2piLlVwHdfKTectmDyAlv4sYUhYaoXd5wGiuqIN126zkVpSBS4
tVkFCam8w7qFk3Ex5YM+ka2Yjo8DoY5qRZ1m3zYkCdI/7+PiNpun+wgQbjVODnS3jEJi7Rgimndj
rgkiqGmmBVMfxZt4Kv1kzedJ7spE9gBKHFnJTVMW8SLv0e+6Sv3NdCoewNns50J06NmLGZ6aXsXT
q5hwTW3nqb8HYhmx3HdK+oHCt/sdJ1tTQgRtvH6N0ULT7yP0J8OlVTfdTzjr1XOhdxNiYvShuM2p
TrB+Z5yCuoz1vaqMMNU2M25OV24V9RK1XIYrzjA1+tcBPngI3bOy5wt7gV3XvRMtEclpgQSwjDDh
612zdTncFOam2uzUuHMtQgU2bM/Ce8wSPgAaxSth5USJQhLMSrinc2i4MM1A9TGva6FVcRHDsYhG
QHpFGJBDgIYVd/5myrrSv3RtK1++iaI4wOKwhh1Jd228IjNbvqqOEKOVSsbWCUqY+/iLwXrlDqug
n2i07m5qVdrNaqoGKK658tsno5XxD4Td1JOYTmLVbIQ4XeELWdQRtxij+JpUA/aNxjBmI9UlMQCr
zgOoIiuGju+q0Rvi3zWiLNu1UwK3b2w4ss9VkUqb9T6qRy10+nxvdcl819YsKw5cP69WrU1e6Ko3
bMyOhtKGVUuOfOzsMg/uxq4fqfp3ZoLD6cYZaKFCjM+pUto+rm5Nq5hflvYmTeE69vJDMtaWvtPt
OAtyV01ws70svZ6yMBTbrontH4RhjNo6Iis7PwDjQkdJYomnPsa1OvzLadTztY04b9h6+oC5T4Je
8NcEwxwmopLVOuJJu+u5jtljzDrE4C5v6+5XloRgUV5mJw8zMit/Yzk91Y3S0evwNGwsoMMZFGeV
h+wVK1XjWAOZuZox2hbh1Kw7iCN3dlF4+HFXDRgNPyKd1+6YuzcVRP5iESa1VJXgrdQgJrghpoW5
vBuhfxOXQTRuztJN6mnnzkRZIFCtajBgAIgVXdz+sRmko1jQ0DmX8qOad1BosERPiuYv73GIjfAR
R+3BISi05PKTESdRtcX8RAdaYXxPZ3Y86GzgL7OnkOfnsjNuavCAP3x0lrbShjpvANgNhFe9lNPG
jSxm4BUWAtBulN03LbSsC9KkxVXhtngogbHFOZ5ftffYSOle4ihuY7PfEpxXO0X1wwf/W4d1+zhO
SQtZu0EIuR7BRfB7NOrp2Rnteh85HT2hwbGIyJIhTqjoPfWhxm7VBW9CjNd/gcjRaV9wy5lr5FgL
JAVp0bEJAnOBaO28SixkoIljbITjzb9M04ivwcPC33VbGw41XKV6aO0RNJ8lRYG9CtI7NI8hn55t
zxx+QeSClSdU6XGMt3PDS52XvkI2E+ALaXDw5KqLUxh6g64h+Bs4WvUd7jxCbGs/d1+oEB0SQjq3
uMPBJKvRnzdoczOilr86eoWOrrCawWGrdZC7me6A+TVdPxblWGOv6UV+SnWK6ti5dZY9KwgztMHr
OMm4KjeEEIZrE/4odCafBNl1K6Apr2zlZN4WO8v0sZepUVzQW0+fcmDdr41jQQWzGtu4scGYh1UY
1QOfje4nNbDujBsmPHuYoAlWzQklmIv5v5q69sU3lX6ownQZF5YnWm8orSb+nC76VHhMSYXLYFqK
rW8OM5kC5CJecaRTRfZ9k1lcsDlfMMYv5j+t7Xb9Rhoi536YYEywH4eUVHfRGq9u3REWbIix7/+4
GDPjixYrW12Q4e7uyfbw5w2r3uYqn6r+VeZt0++IKVLxWk0z21du6s2tlI3+BBLc/+LLDuXKmzL7
d5fiksL+LfuFzEYU9w3XquQ6VV4TrX0OILatTJTfvFKrnmL2EYEBSUEiSoQg7DdwdgjDNKtBEZhV
dpmRtwI9uM8olMBeCmcVlS4LZOiL6uav4PqNgVKFH9ovxoqlXqtfjqvsclMkNWz3jk57jeufmL+W
1BYp4VeKZIRmNiFfi1BHAS24lL5mZtp9j8NIPmSEDCTsxrENfmjEzrcqCTkUEz7zR5kmoiJlwiEM
PjI0CE6EYXn2CiO66Dk3XM452FlACEhcLDLsjci+sTGzdFY1zvvsZAXudbixzd4zzgrWi9aYZbrx
zXIe1xW5U1wzuHa6cAanGFGIP5DS5k4w6XboZEcuaVb0MycfQOKHqYsrh65ZGLhp7R2YkMkotjn8
wWuvuY8ydKPoCBLtDzXdoK8NQonJ5Jk8xO7cQa6cv0yB6xKy8cYe1KSvfM/Wyz2FSASoX0dEpnvN
Qkr2RhG4o0f5MwrNJEqjqNBhN5WuPSL2jQhu6fKFzr30f3DptblNlNDc6CRAWRYckV6WbODnFeZG
63o+3KSs23aFXIuOnOlpSE86syrzh3m05BN6GvuF1YWh4CQ6+Vhyl/lahg0nzYg7AB+fVyOj1hMl
N7FLT3GLHlI5F3ZjUooVBCLcYKvIhoOwRMxgkh6Ak4oQfMA7LvT8NvHUgqsMXfSC7LV5GsZuKczV
El3giIZLs4yrWgPiUfBcU1cHtxBc+m4jusHjz6xuou/AgjwIBybZBN3N8l8iKGDpfUumR8rJiupz
NUpDH7eDT77EJm2FNHZVCSUwiBDUxDu3RaG8g7TeoMhCC4zPtTVwsFYlVrNwNlvrmeuh0jZlNg3O
ddyQLYElaqJw9pa0N+tdkbnIFkuRT1QaDgglRXfKJGXejPnlNKWDicE5t6MbxIXtL+RyOVkKLjmH
tBOaaic7zL/I0DGHBuiJs+zAITG5S4694VxwLy5t0BiG5bLAGUK3w5yLbcfq+IEuoZ43XWEud5Y2
okXZGC3lU9IY47ULqzHaUBJHkEVjwFbKZduobieclfBPH0XYbQmtyL+NjXCfkMqOzm5Ertov/WC6
EzzNptz3ltc9Ql8dq6vMGHtvWxoVpLuprkoyG2054P4Jpc5e3JFD/8BN1Ag3s2V7At6cFIuxuacI
kkOA9LszB/ijhYOWZde6Q5sQopRoz44Re2pnGRalGpgrZqsAN5O2Q0KofsWkLj5i8oL2uq0QSH6l
AcB33qbIoL+RxO1R5SuDOgGrmfmm0KcBMJswzJiNw0RVXHRQC9cwva1iY3UQR9cOHP0DWqbkIq2k
mFYGq/sijH0EqIYBX5rmiP0gvSatdyViWbnqUwk0xOWQhPW+88t01dgjuh+6rzrHUWTHlxIP6fSG
x2uLNY7l8y3SL9dfYUwifhTEFGRIFRR4RKWk+ZPiE+MZxMnLo440dNy6GtLbZrRBCENyCOaV6qeI
nrZnEXOQ5kbIhkKf9UAN0M5kLlAgwkxuMUw3IzKN1lRExkKp1LDqFFN9VeZa47EY0+weF1uaLWkx
AszQLRaEQwGUi530BYTjMMXnEqqt89X068jbQgOWDwN28+GmmVvjJYoBX7jtz+XuY5bFG/oPtAqu
QaaL8ZRpeOYJWcUWmu30dcVtrR/tZ0fvp8es6dQj7hE0OBOyPM9wcBbvkyMOjo8LEo+fC7XhWnTB
j3l3BQ0riSdLt7dC0f+M9a6L6V2j1qo3moQVdTV4g8I9VnD1CZLSBKUp+7zQzsz7DY+Fn2HpeNY4
OtcpiIfHP8Os+rKj2d7v9VoM31jliMN6j4BWMy6vP37Eb1hHvkmAM4RM7n1osP5KDf8Hf6yQpjNR
XXR71yqxbI7Qd9yB/X3Okg6yDMMAEPjg41zLXP2ECuQ0VaGNQu/2g8EZha9gvooq1GcqCevF4TQ+
4/3z9gkyHpxNyHoUunB1jp8g22xHIzXBsrwr8dUIDeOhhVG+wsTA+v7xEzyxpPt7bgbFFXOE6WSc
zg0rCNdNjKnDNTqzA2x+9WBUiJYbCF2MOPrhFgStvHQnewKGtzHpF0N7IY3avf/4p7z9XkxhWHjR
mfweqt/lqfzjZcL5thVd4H5fFOmByII/cTU+hzmJVrX+H6wbYs2Fa5iQu4iDPhmKC1fkRl63N6Iw
3SuSHvZaYYurjyf03uokMdqxhIMLHD50x6NI/D3sLpUdYBT0Kb60/tIthTwzl/cem/sX8852DYiG
J48txiF5QiHf7ScVmmEg8ZlpbycCB9VlBDwHf9oe6fZ+PLXTFQprE4ov0m7fwVmPtXo8NafWkajW
Sg+403Svru04KAZKBQe7nrTw+ePBhMlf++fGtowG41RnSyM1HSnJ8WheH2XSI/Y6oOtX/MRUAwNh
CCjptsMf7eAj2sf8SDcejLa1X+oIDf9UOOY+LMlYK01VXxnUj1/P/Kjlo3/zoyhT2WyxU7X9k7fr
6fAdwWNUEE2es25zKe/NIQPmN2bEUQVMmTq2hhs8nD2knvTWuxKDw35Kzn3C77wLEuyXrZYdl67j
yX5rz3OKJXo7B7ZqMRWAMv9aoEK707Gnuf140qcrmheBcS9qJkgglmDqxy9CTW45wnGbA48Wx7pq
e+OAa7Rx8fEo702IF43bGxugjiPZ8Siku+kawgIVJI4OHDlgTEDthaFKFEzcD+IzRM/3hlsGY3t3
LeiXJ8NlxgwfUWDcTqQ2RL0pgshmztde5DbBxxN75/E5jotYw4RcCvN5+ZT/scORx1QSiaF3qKAG
CC0m4VdCFGr38SjvzAdjYT5Kziof4vfJ5oYVLnGqSGsDq8vHV+mk3t6PdPXbqegffjzUexPyXbYd
k13AdU8j681xpEuG71qgWzoWMNX8ZBZVtf30IC4+g9izLlae9ikRF0eokhLGb4Nmrv+kSelvJ4w9
P/9qMJ7mj7PgkEnoJ1uM3eGjFKPnCBAhgadbVnxR5r7cf34qhnBdKhUo2nyvxwvAAyIK3d5CRxTP
KUmyWXkhAEc+vwA8+A0uKfUEStJLPx4l5/xGdR1PWC1Uxl0iCvTMreFoVynkgeHMElh+8sk26Jke
XrKGgz8ixoHHg5klzjBmIlVANU9abgMJkdBvDCTURdRPwz32QeV45sh7Z9lxeeHU4SOyXJb68Zis
7kzCPVFBmjrTFwKulmQ/yyvOTO29YWwMNBwOb6oj42RqM5IqkF96uQOs9+aO/MnC2Q2tXuqfZH6z
rQK648hts745K092oKrwQS/wdQ5cRw0/Rt3ufguuhy8Jpgd/29P/W7Pst5uDsG3LxLpTmDp2xydz
AuEGCQQRDQrPNgPTRPY9lF2NbBaI6rOLnZuI57GnWtjvIn49fkuNH6qBjpgfEFmCIwwOwT9yP67+
fDzK2wkZOrWVwJgan04OjONRsEdry8Yl7Sbs9TQoMH/EM8Bx1plVtI//yVBsEmx5OILqJxsr9mpz
Voc2wTpa3W/8pKBJPGaETJlIzT4eavlEj78qZoXXqYcuh3wIfamI/nFSgF7gHWilIqh8wN9+EL3a
+BhG/JQxRPTtUHVY9UBeCGlWnNk93q56LgF8zRiPccqzsx8PDYHeSUMjFIE00/we97MJ/Eo3Pr0T
wrHkIPSXextg2ck6pO2p20pEblCABO3L2Q0JBZLnJD/vzGXZ0JEZ/TXO6SgYtkCdyGNGsUNCarIM
JwWUBJ+uijj+4GpZFIJUqPrJ5wu/lNeldJcnlqCd10dHTLj54Ct0ZlW8Xesmjqfw2SgdOBL1k7UO
qTdvacvqAWZj6UZOVraxiOxEj5KVn34/HBwAFwQrmMuxeLrFkmTjltZkL73faCOtpNzpvT59eoe1
4NuisWGDcElfOPmiaL/Xti9IGrWW1iQZRjA7YtM489jergLkUBg3+gY+0RwZJ+9H6AV0O7+zg16k
I2lr9e8wTvXNx1/s23cD4qIjtEM1uwjMTg5dLaMzHvkom2GtdjeRWXpXJp473ERyorQ+HuudCVm0
nbkQse3xiZ68nFIlNR0Z1wr0hQa6dqhcko00zeHTC9uysTBnTQugAU75462ARFxUuDlpUEYxTavZ
tSFyQTQ983qWv3K811HYwTEByXFp1zkn54QZFfjkiprZTJ592VpaBFZNTCUNvXJf6Uo/M947T89m
UzV0Zyknubkdz8qU0kKoolsBmSVEnZaE2tDFD8+8o7ezItPExqEbeIqa5/QSw7bG+eenkDplWSWH
ESfEcg0DJ9TX0O2nYQv1tMvO3JyWn378KIHbcIJnjbFHUFMcT60w+sGjA28HhuqF/IrTTA+Q3/cu
jqcpfJOVF8m2CvLQRNPmAapbt8VcDeeCTZY3dvozKNAMC1nnIkc8eaN9jouu29d2UDiyvYCvJW5s
rQp3RMCrO0sM6qYxm8+fWwARqE74yEmEAdE6nnuTefRVs9wOUmSIaxs++lqUY7/9+NMzzDdz8xyT
LRF0DoQOJ+jjYeay1bANwfctkSPETenatSK8Ui0Sn9ILv3htlXlrLSFFefHxqeYAkgPmh9LTxMFx
Bzg0Tlkb9RqzyEGSzVk1E9p8V2E6Uqjue9clShHGR3Dg1jYX0Ywf4Ym6xkYNwcZgz85wEACw5xzW
374zFIEcXvwDnspN+HheWdc2djpYHYLAluxfLb8knayAeDTpB67e3rqPpuRMMfr2G2FMG7U4JwCC
Vetk+58S1Tg1Ss7AL5YYamfCd0Gf/J+CfOrfnuzNM/eGd8ajSOS1gZOAyL0Zj1jwmDT1Nui58296
5GG7AS+l7YT55IUHh/L+48Xy9kzgIGCGTA5kjgbp8TNNlFVk5Ea3QSvTgjBoOjE5/GR4leE5QO7t
1JAZc/5Q2pOB452G+1DSIxPVcpZlI7vXvIxwN+vK6EtIfbRJcKb4dH0AJk5VxUEnHAs843hqvUuc
sRnqMkgq3blA8+IEjh1F57CZt3u1j3+ASVlPNBRNjZOPmuzpfE6SUQZ2p/JHhagGW9ooPbNtvhnF
Mbg+kBwEioanPJr2o2o7r3HkNSBuB3pbRfg9YGLjS+EcPrkaGIWSF5jBQSNNh+R4FBQ5S/O3HQK6
qPkekVy8970EJk0+OMHHQ703IdoV7ANcXh30D8dD5XMkHREbQ6BC23jIClc/aE1RbT4/ikMEo2X5
3lLLn66BFposKs8hCHU4Xl4/WN9VU2Bz9flhaO8AbgpuCuxNx5OB0dK7teb1ATQgXO5Jp4MDF5af
BOu5JJguV2+QqsUkQJysgaHKiHXHQChwogqsNmyGjdfBcvgP5sIlwWIcAy+O0xcDPRynJb+HNF9F
99D1IxLKp/TX50dhGROOyT6+tOKOn9hkTbAl4Y8DBsdk28+yNW6iROW7Tw+znPD2UuHYRKYtq/Af
l9Rw1qjqltBzMm5UdVGWhaOuosQt6s8PhEsEewA3UhCm005q1YWzgJlInoDpRdcaBJ5dqlx1ptpd
KvSjqgUUn7Yb6BwUU3aC0+8Tq8beK6o+0Ki4011kxviLxUVZl9cqqoxbQj4G93psB91ZG5ldR5//
aJfbPjgTchDbck4eZzmgRhqRkQc9UQ9fDFLTQdjVOTT1Lzj7dJpQz8jscRd3g1ObATTUSjkT06xy
k9jSyEq+Z6Um+t0cy/guNhTNTduLnyrcI7aSGIitnSX+mWe9PMuTHwF2jwkB+JlJdX/yTQ8DgRWF
k4yBHc7Vl7htqx3EufCAXfAiJ/Ka8dZF9DKuP16xbw5kOsVAUtSk4DcckicfBvMO+TL9ISjLIbrC
Gbre6PagXXdIl/6DofA14XrLS4ULcnLLsAvfQ1SkD0Fs07+C6TK2LxM61qu2iPJzte97jxOUkijE
ZeV41snjLKespsUkCFoifGk/cxBflXLCpMDoBB7LScOLbvX898dPc1mQpy8RhiMuLssdlPPz+Pv3
4HXSOh8GYMtC3KVhP25LPKA/vzEvl2oshajuQaZOHqSbRcq0ZTQGXTbCO6r19jJGJH3mdS1v/s1c
fP4+2D830dPyl2+hTwjtY/tXzbSnUvBw14M1gW0psQXRptTK5PXzjw/2jg4ggdMIX/3x41Pm1KAl
modAb8LsgY6lsUFp4Dz9J6NQZTMAd+tTE5qOdgN+BxzSE1rjgz9bzSbK8+jMtei9pUCz6X9GOUE/
kkKSXy9obNSkSiD6h/DTj4a/+excTB0jI3vZumg6nC4FBSXJM/OkD+i2Vtu5NmGzit44M8rbTYIm
KkuBYgMLVIDy4/eSczoYsjGHQPoRnua1t5lKnAyyKPs0jkMbkMxBbpL42VAsLb/kHwdoje1+QxIA
76aLyVfP++5AyKR9plR/e65h+s7XY3CG6nyrJ5tDLie7dcMMqxc1OxYUTwl6jSAWf0EkjuWTF+q3
YTGECDTyavx0wWNSglJZeezy1FUnU/SKwhJhTI3gtqinIxKjVv001meW3xsWC25AR8OcbOzpRCRS
bUdD4CGlphGZTojKQHf6AtvUKErtLfk7Ep4kudXxPMcoaCAWz7hnPH96iYqF/8SGBTWJ6uj4lSYy
YvEmYR9kIZ6y6M6tO1+rnIePR3m733P5QnbGvYhikubH8SherXypZ1MfgOeM2Rej0nA4mBpvfOZ0
UZfppA3eVtqQl8+c22+/cwBHcAJiCui+saaOB25lSUKU2XfBMJLG6XQheWFm5p5ZsctDOt6M4Q/T
32N2cJLYj49HwYowLPSqXSohRbxLjC4nV0UZwG+VZ1bOe0PR0YCjB3JGA+lkqC6frXHI2PdxsEKv
oHUFADHcfzkI77NoB7gR/UrYRjxC+Hkn3yFW90MP5jYEHblfSQbRXlPiT0WpifWYcWZe77wowHu4
BpQ6Fiyn5d//Y2sZoUwC3Rh9oLKq3uUhjplI8uP2+8cL8Z29hX4lldRyzwAmPvnuEHOlUW5xN5tm
AyeANCbTaUTtaQ2a9RhPEdfC2h0utL5MzvRM35mg7XieB2IMuEKb9niCIO0OyWYjd4K0qrdDUU7P
Zppi6/TxBN9ZH9wJIW/yGGm1nV6l8nyGB4eTW4DGf0oOhgajemugvG42FbqeHx+Ptjyuk4VPrw9e
2pKTvXzbx5OyC+kP5D0MQRthHo/nMuljrttM5Jz8xZRXQ0JKxWfHBARf+nDsWfSDT7lwpdGmmk9D
M8AhdVwB9siAzNTflWrHC0tl4kyh9fa9UQ9DgMDHDbYf1JHjKcYkb8imAWeM7Rq0anariwrsavPx
pN655djco2mVWVT6tLpPhklSTUnd5Zbje1mA29lPXRFYhcnBnyhyttaY/LL8ATkiV75Fiv7pq9wy
OkjqsnLg4JyMbmtaNFKjsD+jgXyVvtFe4cI0PX48yfceJc1oA69Gnibho8ePEjMnJBcDn0BKw3bt
dKna4kbcbT8/irP0MKiHAL1PW9Fl21WtxKoo8DTi2DCV8Pf5KM7sjcsDOV74fMzUQdjsgWDSNjme
yij9JO3KQgYwBuJ1k1b27zbF2xq31/Tu4/m8/caWobi1UD/yek7hpKTTc9tNexmUs0xanHhV8c31
at3c28bgfi0aWf/8eMR3J+ezT1KymiDPJ6shaXVV0RKWQVS76b2f4NaBuKCf6g0iiLY7s/TfGY3t
g76WB4oPOnsymkDCi1l92wbSsglX0Se5cdJqIhjSTD99TtO1paqjfcs/FDzHb63GsMLDfE6SwNZb
sPVE+gAnVB2I/WvOzOptxQOZjRPapbvKd3Xaw+0bGZZEK7TBQAulXsui7OStyIw+2aE4ashlU4b+
e9TDfD5Dxn5nKwEWpAmqU/ezbqyTB9o0Im0ii2JLuLW81fWmvxrTja19T4aMvB5zcDZ4NdXrhpgt
dMjRp++/DO/xgBl6KSyXI/gfJ7kRC4MYAFyvsBONt6Qp6kESp2cOnreLZhnE8RCTsMNTrR8P0tGb
j1unx3ojpkvYIajZ9qmPpro51xd9u2kxErgIzq/8L16yxyMJb0Si7syYeGGXtYtasPamRoHy2U8O
gAswhOsbFJo3abbIKs0iI5IxmAxi3QZ/kSmmrb/20yE9s3W9MyEYwPRCgI09LtjLv//H+5Gm1hqN
y/kJsSr7kSS9fRjGvNj+NaH/b2/8X3/dXv69vfGh/J2w3/4pu6SbDr//++///m9vYxyMufzQ62X/
gVgLhff/eRs73r/gvwrf48PV2QiXren/mhub7r90EN6lN4HmYSG5/I+5sfOvBfk1fcimQM34H3/K
3Ph4YWgguZATqUxP9os2VGEFYursETn79k07fKpb9b9/92Sh+UYyOG2uXHRxODEixZ6mx9hw1Jn9
7t/97JMjOHW1bBoVCfHkeUr5dXRmPSLAaq5eP/40j8/f//35pwV7MWden4XO1sfUCoMvAesRc8MU
3S8fMsbPltl04e7jwf7dZE5OppZ3n45R6fwfzs6sS04b2sK/iLVAgIBXqii6utvtqT3lhRU7DggN
iEFMv/7uyro3Scnu1LVeM6jUQkfD0T77A5Y9TMMc+3I9oB6VpjfWzett6Z8/xrrLgbXm6zbbaGEg
XHkVBEsk3y/wJqKPG5gxawmZN9ARIAzpd05/kJ1O1qmv5+TygzOc3dZ7eM1VwAjCV+EW7/xyxfjn
JPb3X5Ra63IKKyV/MmFcwLMvWe7pFuJMqflImkcU27bkVWA4qIv9iGLZBI7/cO89+aqZb0mkre32
nw5Yp1kQAUYew6m/gOAMhAkonEuwD/7UoJOAjdrXywwmJ6A5jx2qPXlhCBycVO7BhUb+0o77Tw8u
M/dfK7moNzmjohhDgBvnIRw6FLYs7M7tA1qrQodIXVLUdQEuNyafYYPZARFq2l+6Ff/TdWttEGnL
6AjqRMFDxr4jd9I9wu4cBqtunbfWBqSXYg1DjrgQUzJ/DJY+ytdqT9xWHvsGOoilBf6rj4upgwN2
4a8ehDFUA4bi2H1rNSBwvkthLoXVoIsM6MCwekH5BYhvv5ag/mf4reUA5m2egvcQsHiwN6VvRga+
wUc5Td6NtfOF5Syx8gJjCu3lssZpuXeBLLY68gYUH3K4af73970+Bv7d/8QKfvBoImEIVOEdjCTl
aYGF0gxs5RawY8+aKHP8GSvEwbdBjbT2knKaDJnuFO2UX+woK18LDTew1S3U7JxN382APa/gvMBA
cH/mw9a8hkFS9uw2VlYgL3xNA0j0s5J4KysE/A3CR1wPuv4TBwxqvTFUL31xK6CbtNY8TXRaDjDf
PntwUXqd1QEMF//7j3ip+fB6qesqtvkYHFoa+FvAb71doy8UJjSFW/PWXm9mMIohX6blDGP450nU
sojMxWDErXkrng0LFfwc2rSMxpnjG2wpIIsjDOx2xx+w4hkllHGfgfeHjDMcd846iBWcKttkX944
/QV2oi8hWzgG3kpL+L+wj0k6jmAN1/0tffULZy37OiezeYlbc1HXw0ylepdI2ZuPYQ9DofvJA3Dx
7VaDNnd2+1usqMZ7EgSZKP9AihR2UXcgAa9whYIfvO8Wz9Tal1e2wf+XDJDSjrWOzqMkcwofq2i4
tTdflrmfnH3sdB3AwLUvF8wncI/1cGxrJMPeSG+f6T1KyiWH6Ihs6rOQafibUZBj3hi5l848tuQD
JrtV0u0L1l2RCn3feOPF1WHnGY51KdxxoylXoC/N4MlRLU94wKthVBaBKvx+RnmncRxgazXYKgol
D/dQFAQv82MIl+IyBWXhRjBZj3R/7y62vC6epxVuHSgEghf55d02qOapgPBjFxBeh8n2uh5l96f2
ogUy5T1V8dOKrL96heeNtP2cwgQ3vtGVF5Y9+2k3VW0MjQ2LSp0gHXaA/dJ3va7Lr1U+/fOHWsuG
gB1BAPYTCkFgbF3WUwD2fA3J0h9OgWYL16HopvAZqyPkEdf0S4yt9AmGUP+baXixQuyFsbGrBvuw
Vq3nJVkZC9xkDiZI5Z4bNmzjjVn2QpTZ9WAj67eYgFVdThtcRmFPMgz+V5irIeLAqwYARDGjgaSG
Ax/cciS8Odz2UlsNGS5KYBINtKRpBVKohoEM2BAm8hy3CzvBu0c77w0FB9P0sPGk2wyoEKptj26f
/fLB/nUtgcOyr9p+3cvR1FMJHmyb00G3N9aglz67FfvIojXeiq2hbAmMHaEXao8VykbdDgIxue47
bj1dGlxE8AT3xtxvgk9wXLx1an2p69YxIKBaRauoAehNtukV5NywdRRgdraO88YK56Y1kwZacy89
WI+eyXxB2aPeo3T6rJF1pg/1HOuJo/WpItFhCZMxHyWwwm6tX4LwX5MmVWRP5wSf1ZuAQOAh6kAo
B27BrXVry2+hjPKXCpYDfcDEacwU0PQgz5/+u/UXbiORtd+rKoZEI/CWcvHi77h28vkUTVwr+MUn
vybI/XuptpP6qJ6aFbDRSxkicN/Bk6oFxLfjbtdxu0hkUjgKLTtdyg7qwHMKi1M4RSnH5SayQhYU
UlGlewtB9CiiByZkAoaLcOy6FbHYqCvOg3Aq+66tAuDJCXDq0Mc3bquZre2Iq3oE6wFpHq3Yes/B
On00VSUcg8oKWeRHPdTKttNpMHiBfR8ufirABUjprxUm/D1vQitqecDAZp/JiiOhASxLx1+2bLvl
HPXCgmZLc+MWyAgYe80FjMPhJAt7jbzPgHr977B6qXUraEPdRjDDSlF5prwvA8H5TgFG6vZZQytm
ud4Hzxvp/3Y9Ij0sK2fq2nXrzg2Lg8qkTTAX2YKkMbm0ProPzGXA/rVWcjiQAsOL1tc2aw4m5Qbs
JdI6DrsVrQ20wZ1PfLQeke89A5+oZrVjZsv2+sDbtUhBW8LA7EbCRRcat4bT1e1sYL/vghSaVGLj
cxFPFTyogxl+jLqa3LYoWw8FBAFRXeibQs07qBcN+w6z+8Bt1G3vBnDYoKZvUP4neRPleMH+4s0j
cWzc2lz9Kh7CrfGmIul9BQ0J+300+60iyhfC1PbY6S9gIZyETdFSWIzRFmatZgDrzmkRsB1IkhAP
1AxAhyLJTPBqxPPImyqphdsTlS3uWU1EVISWyz0YujHfFQxD4MPppaPbnLFLTki/ZtJo6Dy3SMKe
zEP9eKkXMn1zGx0rVuGdRIZuldhZq1Hco540OAIgtrkdhgm5XmfMAG5LvcWmnLLwt6Alb8cofOvW
cesovI5bixJtb4I0wHvC8vhlI4ljrtAWzGRwzE0ClUxluzTp0TTxcwdClNsHtR0aFB9BjUwhPIAz
K9zl2+QxIb3vNtltAzY8Cy/AVaVeocT6B9uCTySWv/T6//c5wC5xTtlSe9ivtxLNjiC6kbGBmfUY
1m5Lry2snGtgGHk0oDQWRR+fownrQD4yIAmc5ostEjLwXfVFBXmc7IYdlp3J14bpX5N6/DM21n5a
paxPZgb1W7wN20GCaJiP/NbL6wvLoy19zhSNmPbkVKJ8PnuVjnXwSniV/uQ2LlaIkolMwwRVPAya
qiYP5fI5SZnjJ7VidI+6rK0absohvtjlpusX0adu+eS/Eoz/OsJESwTH8BBtQ+XyHJntVRyNN4qn
Xxhwu+iiW6qqnkLAQn2Q2w9eWz2y3XfMD9iuGbB90MnuEa+AZui13JIvKSgwbkuLXW8Lz8UZqznG
RDTqbVd3JxDr3FZy24gl0ssWrkjgF90+3w0LeYhitx3U1q3qLZ5gno67HZX1Y9qtpRoqt2dWmw7N
xLQ2BvyBQssP+2wObfLRKWhshajIYB68c3xEYFe/Dmv2Nt2p2zplG8SYfubrttCp3MY2eN63iZSt
CcejW8etiAxVtSrg4qZy9CAlIIrfZVX22a1t6ybKBYMlfuB7RcxwuvV8+jvkym4bG2pVr08SmNh9
L3xsyQ2jax7DM+WIetZbdkM/j3gUd1+3no5zMkUoiyx6+n7ojimy2C5jAoH0dcNN3fRR32yo60gh
5ljCUedBT5/dGrduoAveu7ZNVWMRNIAPCLzt97DZd5opAPNd93wwxufAbY4FMCdvQqO/seimZvGl
4b7883+t3ahM2fw+zeC1LsM3MdpezXxLD/lS2/aBdmGw3FkDpI1RF/ZoLtYJPVyxHEfF2i0bcGwE
zrOYKLAlyXe//SBo43TAQu3F9aismQE9NEPko05yag9+VNHuSHACYk5LCwr+rn9ALxLY7xYxVEf6
d2+ZP+Hx4YPTVLTFWkDR+AMNMS7G1PGxN5zlcAhJnM4RSAhdd3xo5gT56BUdX9c3pvPv1xlF/m49
tyIUUHFU+TThCDxo+EpAcFiksP90G3HbTgoQYGguDexefC3eRp44tEPjdEhBUbk1JrGnNpTMjCUh
MTkAGgqwVNT+6TYoVoBueFEYYWUP7bmgX+pxvWdJ/N6taSs+12GqeEq8odwunHHRJf1JydZNhoGC
9+tRQUW9ymZohUo8Ie1HhUr7JBxvaQxeWFrsyjmjycibANYsHbQ24CGbwXvwQBt75zYyVnguHqwp
+8jgi87bHyNOcOuYfnVq2lZTTdh4Gk078OHAWli1PvtSus1DW0g1VymH1yVKqPa5bwoUSZKjJ9Q3
t35bwcn2qBoHYM6hNNfwt9ye4OF549h5iZMfFRA/+JIsqHSHTV0ylI2cYwNXK9q+ungz5UtLzHZw
678VpDFXq+JdPJTATf8mmuiTp/mzW9NWiK5QPAoK4hTifx7v5nEI8gvBuXRr3YrSmjQxG0KCjkfB
JznDdxMOoB/d2rZitFl7mNmi+KKMCYsWIJvNFuUqFcCXu/2AtZFGTV2nJhWYkqv3lknyzHq3uziq
c67XF8FisKAnNF1t2dvJZ6+rkDo9Q8HQzmo63SrZzygtCitJSi8l09ugXpiT0jey9VEkmWH7AXYw
nIt2MEOGvgwjR3Uaaouvuy7XypvWsUGBGcwqcnjGnPoFKFqnr2lroaYhMibKMORYHh/mjTyIeHWL
IVsFhZofYVDpNJRJVas82beHbGBu72Y/mNsARzD4K+FDGXTzmzDoHwd/cuy3FZ0Dw+sEXby+HGn6
iQXDW8F7p0sc6iyvP2V1MXCrdTuUFCOTZxCh5/0mU7f10FYjTWELCGOX9Xi3afrDQIAN9TK3I6ht
KY0qNfA6Y78vaxbKNl+QqCiM7/2au8j/pfgiW4rUthlUae2GuMnA1UoNpe8E83e3L2pLkeY2phW0
dn25ZwM5BGP0hJ3U7fUcZXXX39R4Ku3itcN06VDzx7HWbhwkzjSbb7lxRmjpJ5uprTeCFtjP6lVh
7OsGhnWgbE3w+4p6t3eEyJYbbdyYdJBAz6TeyMFHWLT802TJ4nhpjC9/178upIGEFf+CkvASHvLj
Uda0zTFCsdstILbCNUlW8BRnX5dGUHLwKUTscO91XB9twdEkoMAbQ6VLkD/rKQ92IN75tqpbvgAv
fVtrN13ZQIdlxdh0TQv++CQ/rCJw2/Niezsl3SIvvqnloFJ9t43+CAhv19w57Ry23mgO53DTYtFl
W8X7J7+r6jt462vutjHZZaoh1smYbPisGfh54ykxKGnN46oDgN6t/1bcXsxdL1A7jHw4LudhSD/A
284tNw8D3espn3AJ56Vp0GUSTe9ZPb5d+PTerd/WqbeutiWE4VJfJir7TXVLkDfghTkOihWqPVLm
qWekLsOhTX+D68J6Z7icHaeMFaoTYGvbHsYwDIbDek4hfcm9zUsKt4GxNtdh8/BGL9B6PG9A6Ab6
nqtbKqa/jqA/WYNtmVHPVsjrUtKVM+V1leO1uMVik7CVH2qZ1fxO6m15b+QozuEYehSmLE0fP6PE
DZ45yP+Nw/sskfSO412yu2tBfKZ5IhiS8fXapz68g6K2Hz4sPfHAntx6xX/vmsYDeg8HS7BpY+Ta
C1QFryBrBsiSHSheqdez6b20LUmyNtG56lqQigIf2YTPHpS92ykIW4Cow2RFm4tg036q+6wZUW1H
dnOShKxwrJhlqH5b4cdSvZki6rVfxyDu+zLdSQbLqhV/L+yE97ho/TlODwoF/PwASloNpnbQ1WBx
pgp1YX6/k/cw+QEcmtDhrBnMRkq/y9INgEQxR8d5ABuzmJMlQgpbNHN0qIWWHc6zWbYd0oHBd152
bAgeFgXE3lmEwRSVO0Z7QU08n8/77smnQc1+dIz8GXTUthqq/b0IgDV0O57ZtndyjQzlBsRzCgsP
ZH28nNRh5hZattIrjKoNB0mhy4bK71XE31cJc+u3rfOCxcu6CoJ+x6Yqx0zcAyrhlhy0rTJhKR1u
8MrUJezg1rzyMg7eJLjyTiFrq7wGvw4px6NdWZO2zVegbGk7PLu1ba2TLcpbZ5X4XWk2o59QDcbu
unCSbktZaC2UDWW+UUCXlvXAo8cI51co/830xa3v1kI5yHqeZz13MM+uzUeANXck8xWo2W7NWytl
r9iEMpGsKzMklfOYtI/NXrtVmsF95Xrr8xHCMNHRXbl1upIwJF/acu195njLsWVegWLB7oWYkbSG
9WhBRmX2PPFifssi5IUjmS31mmS/VF4zdfB+E38uOrqPvdGtogPeXdeDo80yzP2WdGXjZ9CRTWOy
ikOYtcQttWyLveYYLtqzIboUfbanedL1Id7YU0LctBgwELn+AxatROCvNQ4IsHMDKXtpC7jSOx4Q
bL2XTpYLSRFbON5ohgMUZfSgvcV3S7vZYq/FR6l0zFSHqloh7mk4xxMQmACaHZzC6i+r/3/dc8ZW
1RAydViGlUnuGxX6v+FOu7mlgm21V7LKfpcjzqtIZa3nKoInYOJPt4yuXpr0VtSSUBgYCWF3apms
D+PS17mZ5K8RsP6+3tuSr2AIVrhhp13pbSr83kBt/n2XRropP2GVeD0pYUemWjCQdRnTZPbOPFPB
wQdrJL7xdvhCXV1kC79Q21pVVKSq3EUQDs+as7k7VIki+riMnfeMgrMnz8tEe8QpjmeHOsNl9NR4
cdy5fX1bH4aiYOqbFufPZQMbGciPFgYUslH610y4//5EtkAMhIMdd5bLylRNQfUgGVjfMOLepl/D
pfzzA9Z+DMehAeW1RAESFjDwqpd2ifKWR7PjAcu2KKTjDtdYgh/YDIFseTefoN7/5hTatkpMTHKb
MrOrUg9qPKx1+Oc+xa4dt7bjut+DceSJLHG2PQnC7wkZ3VIAf5VQ/mtJkp7n1wscRMopmscD9yI8
NSz7O7dBsfILUyPgTrrMCqi0IS1MA/N5CY6622pq68SWhHVwgB8UwCir91W2S/gNCPvW7bJoC8XG
NlJdpAJZ4qz1lMz7g+jrG14uLyyltk6sXvHOSIdOleNKmvtADGles25x28RsqdjCKUtnHsoy5Cnc
KVt4m983iVGN47BbYRplaxdS5csyiVV7gP/3HY/AGXGaMbZkbNCqrquMwXk1apbHcZDRIZna+e1/
t37p4k/u6LZuLFv4Ni8B9neYsPY48vtjnRXCD0AQpbjVKbczlq0hSzdaAelTdyVAlZPOGzCZL6Hl
Z7/Gw/h7pbQR2tJjYw+uD+ZmTN6byX9XB5XjtLdCFk4WQBwP6Duya/GRDUjl7yZQTp83tGVkCpPR
41AFFkEyVO/mzdPvVRO7VTPBVet6lxdMBcYno7iswelbLcO4nFicHv978vw8amGse926RnbBr6QS
eAxHVqLr07deVDPHgbFOzWab1AZSs4BCABZOBxQf9l92kXW34Kkvdd4KWhjSVHDkHUS5D8lX5I5e
yaT55DYul5/81w4SzT5eq1EhiKLVrmrzfjTz9yWE17db8+F18wzXN9VUl2HXaYWE45ieJY1vUbZe
Ghdy3XpHWrPuoByWVd0g7RQQncNSxW2Hgs3udesZ3QGxH5F/C5Yp2I6KQY9waJVqZ6fkC1wvrn8g
nZdK42QryqCh2zGtff9Nh3q+d05Db6vKNuAypLf03rEOLriVFs7ZT4To2Nzo/V/E+B/X49AWlgHz
RFZKDaYONbF83QeBMneMz/1wwkXMkBO89Oh47GOxdo/ehlvBIwxNe/mFBGF0MpTs5yTytjgHNNTA
XWHzOH8tVbySg+z7jR32uqn2r121MXNSGnvuwcTt+i2UUfQw63a631gzn0KAJNAEPDCa3Jcs2p+b
APUtb/nFp+JZsVSPR1zYoh3/dlgOjQ/l51OrG28/4r8e2auQVN3sdJD8wWMXukZAGlCQXNRV0D7N
Gc8eCSO12wb7A2Gx83jcITvKS7L63ynp32ZB/cZtulhrDO6am/Towstwh85WkOhMuvGWkcZlIfzZ
VLFWGWM8We/jystew6vjPIy7WI4ZmEPDccENoT7DUVg0Ttk1+PVdh1XQw1s3mmNeetqDdzNfxGnX
ov7gNk7WmtNslcEdMeTl3EXN0av2T1MLL/P/bvwy2D8bJ2vJCfyaGT4YXlJh2HuoqqPXaVOvv69t
4N3IbL70E9ai41dZUhPd82JcQ06PzdQPPctnkHv2M1tQ0XbjUv3CJ7dVc5An1GamIIfUbOL8ZIDv
hTrMEwWTe0oOUHS7ZZVgvX79vesGuZNqEBg0RTwI3egnLESOG5jNQ/FgOIJEgOJlgOe4KVxOUxjc
WKBf+BK271gSQsu5owb3yOs+mc6ZGONTl2Z496f1LPwbUr0X9kib8RmjbcpY4sGmA0aCqHWvP2d9
4lbaCnrR9diPW9Yztg1tmSTxdILmOs2rJnC7rACuct36zJCKDE3QlAwQo5OeN3lMM+Z0jwNz9bpx
n+pAiERUx2Bm9z4wNFFHHcfcCuMt9MXYTWh636OiyvqTZMTpfhjaGroNrmtszHh15Iw8AOH40FO3
LN4PrHfICi9GuKw66nbp79sRQA2gzd7/98r2wjS0JXRVnDTzFnqY7EE9FloPUb6BdnJya9063fsZ
H6rY91iZsFE/QPX6qa83N3NYIJuvJ0pNk9qb4RwOECMRJ5NN6s7vhZsUFQSC69a9bcV7ihxYydq2
P+omffSSYSzcxsUKzxVsWzOGXXacZMTWEyHLBz1w7pZU/IHq2XTZ1ItIZUc1909cgL0ydG6buC2l
25p1rWWNg5SYDMuVUf5hF/GNlfelyWjF5wx1/o4KPwTROHc5VGMHTeEo7Dbm1ga7w6RnBJuPoWpJ
bgdV667Pq0FlboI0GFJfT5hMbqi54HGGQqtuJ3kqquGhWzlzq4OEV8Z1+4aqCiCgMDvKZceb7Vuo
AG6MzF+p2p8cb2wtXUR3oH1V3ZTB5oXzg89kjAKjGsahz3BK6koWZ3uYJ/0s44Iiu7Yc+onHM+w4
Nd1Ovcn8HhivoCa/ywT0hbJKQ5Y4ZeBDW4W3en0A343pcl0apvrMQMoxRTPyUR2d5oUtw1OMTTQN
muS4Dg3FArW1Rh2aGDQst7uHrcMDHtzsc6VNAeN/Xcg0Wo4AlTtlmgHwu54VOLLFoQ6lKYKL79cS
96jUjhInfXVoq/CA/InGakLjs4F3sxijPu8EcdP4/UD6jhqDanijTEHaQB9CDod/ZCS+un1VK9oB
7wY+MgRFZSaNzFPPQwHXGvlu+5otwquhNfUjL5yKDsqavOND/SSScPro1HdbgxctWgOT1k+Fl+HV
I+J7XbAtdhuYyNqSgTsPOjzETgU8KskbJVf+lfp74nYMsgV4e9ws/WTmsVCKigOcq+EIE91kHb2w
P9huXyKbQqBj47FgCdixcTXBX9zjbm/sPyDhgYEKdwGAehEusoHianpGefV6Y419qetWnJqlh2VW
so3FlgR7zn0+HBLueFaxgegxN9QLe4z6LmHXskzbn/7QuNUShrYEz9u17CtwNYsa1TPHbGmaA9Zj
t8f70NZ+7SiDqNiMg1WiyddRhu9lQ9zKq0Ftu14bG4mUcqcjUzB/8PNVk6qoKsjo/jtKX7gm2uov
EfCe8C5MT7QS8fymMZLJ00aJGE5A0GMX/O+feWHi2Eqwag6rKGjxR8Qk9Y4ziesDAMduSjDg+q6H
SDdVMk0Urde1YscUMrBD1m1/uHXdOkLzFssB9IxDoVe9HZjs2+MoK7eNz1aCZTryJxkDjTRzM59k
k5IcBsa7285nM9E3ievGPixDMTW7OAUj/7AHbez4Scn1oO+NjPYOuZ5Cp01ykGJtD5Ckusn+8ap/
3bpKtmRK0koXngQKsd21ykO9uTk3oQL6uvUqAmI5aMGJZ1PfHPZYikMKm/yj04yxNWAm2JByHur0
1LZqf959vX5sfXXLt/6FULJVYFW4LIGBWLmIhwD1KJcDhybBrRzhS61bGysIN0hXb1l2ijykzmfv
WyfUs9uwWFHKAxJU4GckJ/h8VSKfd6gTp2YdP7s1b8VpILqw2/0hO8VaKghw25U2jzQQKnWLVVsB
psfU4BSvM2B4g7zNyL3wHU9itvgLRlz9tBE0LSNsfxc9hHITJIa28gswCFY1SZ+d9ov1EV+C6BA1
6eJ2ICBWmLa+aKZ966IjXLju1KDf+NTNTfAHNB7ofzgmgdh7pJA/tMp7jBR76zRVfpB8wUaoGUIV
HQk1MigjLVB33SzSfHBr37rkKh30rTBdcoq6YIWFejRG95dSvVt+gpdg/MlN19ZzMY/rKF0qepLa
G++map7l05j4dV2gTjWpzrXcl+bVtFf/j8v1X1fVn/2oFb7JRio1t73AtXVd1HoIBBNEF5wj6sSp
qVYu8r6TwNXkKuyxt6+A8ank3AlNG3nCxbrlMhc7n7dzU21e9XsYLpDdKR+SVp6H7bYvS45Dju4f
OQ1S/WoeqyWg59WLkh4Q3F3UHstBLGVhnQ9TonEQ6ig+XR5nfVf/rodGmiCPeMLkOdw57J6PGy70
SX3c+nkZDqDctiuQh2yZWR5zIH5g872xdVR5kBmPRnm2wRqe3wWaU1jfS+QsgWhGXYEw6OCYdOqD
JhIXmTZp0z+llvjHg+mj+Ugh9wVMGiPED/O8EFaCRrvSAWfkcFS/d0jaJiZfh8APljxOad18USzi
2TdZG4B+UMi5d4PM4fbVbp8vIr07vcttzRVMo8bDsrAx4McEhZNVsePJhhQeqdbxUKWYadlhpssW
yyOZ99h/CNKZZicWm12iLqzvtjtQAtQhoXqmr1rfsPTos3AJD01Ce5zCUpkeUwkD3Hzta9or6Dfb
rqmPU4b7fnJAhmStO/SsV0OSp6C6o25kZmUVJTg2Yi2h0tzja3UNy4cUJ7s8Czwhj0Yq8ls/SXpc
tn1Nvhm2b+FJD13Mn/aBpPRj0wPN+hROVRg+7lWTmvoodtSoRKdsMQEcEXaaGPEKFRopvpdmTKNz
tb9ntTn5cDXGaQxg5p3fbTRcl699KllXH7oZyeBzggqk7DlYE5gRHoSKQBKrU+9iAymMUIuHKpYd
oi046CRmNsWGb9l1ZxIjkUbOlKu0yTnl2YnyRh06ui5yQDZl88b5crKcxwffjLxYBqxRT7SrTfu8
rqRWKaZDR8ypDeNxPXR1ExG4xDabOOJe06Rf0ilU3UO27rj4NbFvVlDA9YRkfp6BEkpwgpomMK8P
WRyG7duApwM9wWCFrw+AvgfIavsTvNV2PDNPc43aLX8b6QQlJ4XJmi/MVyI81MwMcxLp90ksg/TY
VGPcfsXdJxUIGhl18xGow2584sav6TPkWb08tVuCMqGs87v4fo89wh+DZuH7H0yJzqBiZvC66KlH
0DaF0s1GzloCQ/mp8WTqEyxvvKZxnsgo00/+NPHga9RWVQrKZ53JulyWeY7v/YFF3ed2oVt8gOe9
j2r0egFYHNbOMRXfqmmpeZ3znqdf45D2+hOqy/fmgNcl7F2o8+i2V1D1jSn+586LvnXtMO9nSfS2
PfPdD4KDbhBJ39oI0/yu5mR/mjK/PvmkT9vX6WASWvgp0827njfr/mZBgQfx8BIN34AUpEwEzXlc
JqX+5Hi5aR5a2odb2XWtqMqeZMHwYPosIYc2CiPyJaUkyv4IFl49oYTcu8cz0v4NpS0yb5e4PtYw
CPKOK9tTUIthfb7fwTwo/CwyFmVHLVDp+DbZGqGegrpiwXnpmNkKr2/a9S7bBp+WCV25/8mnFa/e
NX1W64PeJg+eiK2fjSiikRQgv3kf4+HV6O+Tfw411eIDwB1V99qAQNmc/IZ3yXFa2xlr5xKnQ3OC
fjoYXvXZTL8JeAKoQ4WU4fK6Wf0BS0nTrUtB424a6qOP16r5gbcwOD5VtQE8fvWSuX5u0jGLzlJr
TXPg1gf6tWmyVh9qNfKpzVMVAAiqSRSu51FI0GSnhfjecRoVCXIl9kV/CacMPTjGfh3AznBFL5hX
j0PegqeqCnWx5MlhaLfzp35BYVoR62H5jfjbQoFXqwFmPAAFQV/huFR/rxDCyaEVDZEHKpe4+7T1
4DPC4EhKWJ7lId93dl4mVMk+b+DTDVXe9FOyYr3f9dJ1eTthm15yZLzn8dti5jD+CATHgA2Bw60m
eyfQyuVD6skMBSCOeOks1EJknKP2U8WlyIKMF/Nch2LL62BK94dlHWtkLVZgrLI7v9pwRkQlW9Oc
R1DWvByYX+a9pzEfyLGJqPGOoz8H2THZ9r39OPg7uLjztC9ZaWTnVcd+IdX2GAKW88YPxpa9R+aI
bDxnQkzZCa7x9XSfcdxgnjakxNJTxBn2u6mq4h4676hZH2Xtt/zQ7UMwHSI9JB7qFoaxYguq5/Yx
eDf5XKIYQ0XT9IatfkLuOjwZt08dnO5Yn89bBIAOfMXzHmDk4ByE2Ti9jsfeU78TtqbikYpwxBxT
jRTNH6FId8wECcu2sejqlM0n/GVrW8SSR+MHyuemuh9r1oZnFNFS8coMBICvAsuRAKndeGH1fYdV
MjzNx6aN78aO1TW0zajAwhxJ4aN037TTpu90K0Nohgk0xH4xalAP83naFHmP30w/zkEzrb8JmMaj
Jj0jTfc/pH1Xc9xImu1f2ZjnxW4ifd7YmQegClVFL0qizAtCEtnwNhP2198Dzdy7YkktLntnOjpC
TbGykEjzmWN42EF+MQk9nE9xOMft/Dan0rGjNi24LqKuAVatxl57IdyQHSzl+maaQSAZlR+ioaDT
O3xdIW7naUmyo1dTjs5RFhfe8K6q1qa+AHQ3XREV1ev8DbeGrQtopMJY/c3WqWEkZGmn1uuVGF5Z
nMTrEp90jlcPoVkJd7OrCQdydwv3C9ufiEuNO85OGrHd3HMKTYAE02ht4Ax2OYFeXbIOSdhl07K8
YWYuTQDXNC0jxSucb0HBpry/Jc7X3Ze1ty3Pg9KNszgtnJH5hmP1px9zO8OCBg/Jmvi2QDlsutcF
JvFipXk/72o2CHfE/e+1CSaXVuN+WpWaEgRPrlnxMvtkjMap8Kr3yl9cdTdizsaLLgcs9DYfszQL
eZ429uPcwnv9U0XVoqsACmGkbjFTrEwea2imkjuo1nPzpYHySvG5K7uCIr+CICILq5zm6lgpZxfE
bylcg5ug84YFV2E54/pAtAfJWOmJUe0sRBpgLa0L5X2FqvzCQ4JLPT+tQ1e8UwPW974gUynDbF5R
c61UzT8IClxEyBYd5yFyUa7giNio4UBLJeQYsJlU3U2bdikoxz7kO6PW5GVzzap28spAgoH1JW86
N0fCz/h469ekh/4u+qzmHdf1lEZjCaecu46m7KO2cHnZwRQdpQCdeU7eLHUbq4j0+URv0X9i9X1Z
KLte+nndNTgwOfYGYPEAqulDARHV/jquStPOoeY8uVuAfPHCWWbVeG/XqQMhGrxXOoWQMYyLUBk/
a28LixpTkFZJ2e3ZAl5tGYGi5u91zOp615OY4k1kaelf86HdnFyl3YIfDWhlmoRGj4LuqqEj/hAU
67x8yHUJ1aRgrcBafNeC3MYeEiubq74eEHGFaZJ7oZ9DFW4JcbqPgZokcx/oANmDYyKnFve9mgnC
dAYCb+uChXHPnTJ8BfJmaGqnQipktyuWdKgPxYyt/kmQfhojqorShzNJD8kzn2dM71gJeHBgmb9G
BpfR5IJexLm9GQCdMnVYyUqVV4WNl1u9bAaoa7+yS6t1QfYaDjYzrlGEHLt+5Tj2p3L0klMha+He
DWXsj/d1P/gheiQd/byU8TSG8ZTyI8I1uGYWYNE0qLQH/Zynx9S1ENbg4FXjsmXhujrTBg3MkOTO
9YQeE8QDH6ZKscsEUkpVIE3e2RBW2jKBZmtLg6bhubzQU7I8crB/8muKrVMd1tyu5rrzKIy+J0i8
IgVi7iqRmq6InXze341eC9ium1UoQSO/Rj8HZG2YlzKokYOGfL30mr5vJi/ZFzSXRVBVs7sci9Lc
JhMU9HcFlnEo5mEKaRpnR865uRpkslwk/lx+XpIRDvGs7MOMyDel6Kv3Ije1CRLSWsBOhrIoumAm
mZlskCDaXaIFVnXLUY40eZD+3F64fNFmh+Usw2od1jmq+1xcLIAv8veTp9XbpJyAWthRVyvvGFcK
btVBjJWrQZNfUvKYuXhx74WQcgnGrJo1oJz+OC27bNMDOJXLvEI2Rff+0sJZt+ssRR6TsSbfJXL0
vYvR52Bjg1Y6kYs+9WNzY73ZumgEz588rLKkMjQLH93lwFuRfEbkWnV74ahHj23WZvwqn8cSZq9J
PZbB5Le9fmBD2ZLbjg2s3UOmYakhSWBlemo8eHt/8lJ4CeehWDKR7YjNUxcMIkMoatygsrAvEaNM
Qcw8xspgEcuQfZu1YN3VODfj+hWmVBPCodRpgdVdYm+JNshBGMr3UNGJ6aHXZZa/mX3k/vum5qyK
nMK5s0NGk6hTt8Hv9p2qKLsFqSYXl8DPMn/nm1mYkw/a1PxHBjB2dTtYp1sSLiYZ0wvbWUZkAEER
jfbomtNyeYPUWFFkwYBsrpfWlhbnQlqryb9uK2zJtwWS1elTIQpz4g1aZMxWk/rkW1Z4nys0WJEm
z42A4yKK0GmI1YFgKYiHEae77Yd5N1ZJrz9IcPrdg55wtn+0tjMUbvaq83BfxbXwxrdyWvM5CTxK
FQuci/sqNDEr6Y1d9bz8wUH3Lx/7DGy2vc5hW3i/lOlsIDggmv4OHs+imPf1CHXXg8k82txJ7DKc
iIT1ncbxlM4KxcK0Bq35mDOSTkdWpAWpdnztEQIEpZQygQx8g/wDEV/ehcvYbrEIbFzc9CZ3fZ9M
B1MkRf9QWq8Zoyb3nDlZawaBN7aaqd91tJzHz4UR4CLJtDD2s5uKbozahFReaIrBv8y6JJZhh0a4
u1rynCd4JSoDGdCiyh727dghKO0k5GQehhUquSBId/FVk9DuMMWzvu8YXRyiA7Gu7e1SlmXQwxs0
ACksGRj8xXTeRMukxRImsFMdTiuzSNBSM6jAuqnx2sANbrJvlD+p9I8R1iZ6vxaEpDs5bfdqkFh4
TBxjhNlXGaS5sOqYX7GLOIc/62WbLM0HozEJO+Yc98uAZIA8PNhyzT1EqQvxDvOKdX1AHOCrC4cr
IP8yTSw7IAXwzacGEucqDYVJSHbfjiJNIQntVzIbAiwywUKNU3VBNueBOLeq1M9udD6RNeyx4d8X
vqj2ZZzJGlstHi4aggrGNeoVTNzpepbFxTT25isqMR8RejgqYakiAQFv4BFD72uaxJ+hZ5Fnu6TC
oZjlfXHtHEFktkJgZDqVSqdhuy4wHAGtgxwz1bPyunPMltd9PNjLoW2b/AsMot2T1xXW7ubBw2vk
s3ooBr41dwqNu33m04NELOF2ydohVgeuyc1BOakqAlnZyCBvpwSxAVqVI8zu9Ix6LU5Ci/qOy28m
sEzgwKi3Sg+I3/1DgWAsoAII9BNK6cZesU533h1TAPEBFKTqZDyNMklciZcyLMSC0R3n2X4mTOdq
n2uZvUk6eMPvfbBXuj/mkRZj6KWoXH2GVgPccHuhLd/XKV0olmZG3/YZ8pHDUuc2oDkO0DYYhx4u
dgkd0m9aVJY+sGlIx3CprI9sR/FynIN81KX3Kcv8+KveQpOjnsEyf7/I9skVpeMId03nI5iteDEc
DTxBdGhkXz01Als20LDsCGELQvi+NFx/L/4VbMUkLHoPfcuYI5WBqXo0UzWpj23iGfCPMxOjMuiZ
CspItoVEwQ5BSTVdCNk038pyZj7OOZ7m9QOU2kwe0j6d2DF3fHlE6pysl31J46cqLVcj4P+9jPSq
SifevfdiIsWTD8sM8YjUMkVlJE/ElWn6AmcHSZeQJn433fUmVi14Hegt8UQm5C7zpEQ1G6EHuRQT
BEUjM/aS7ma3ErYf5WjHoKyG+S00kX3+oe3N+MbzuP2gY+W/B/bDrYcmBgno6DVIjOeymse95BqC
vms+th8w58Vl7ReAtckcBtzQOOHNqUmN6ULR1tUUtF5cfARTdw46AfJW2/JJXvZz690pOc3X0qyp
jpoY0gv7UizzoYOtxMFvS3Li8GTGmVcz+5CaRCy3bdKAPTyO0PsJRDfE7u00QOL1MwREkJzZZeLp
R5SGmQrkuGAe6JTnOBYM81mDiEOBf6yJe5/OEkEiQykhSRBl5MKDPKxavV0PGLzYC52gbjLBXh0+
JapfswNtSfsA+fW8uKe6AQl8hgPDfYYvErBs9NshxLG9uCnoURtjt22RKh6yFl/nfdPEUxPlXZyn
IeWqnb5uWNdTU5dVdTkrtZYYo/DsfeHzqbxliZoQsC0Zi7RuveYICKWa3qAUXe9xTNR11AuR2x1N
x9IHXA7GsPtmIjhEoI9xgXeBckTciqZFuj0BtDwui7u3XpqPYS0Gv7zwvLFaD5AfWx89AdukoIQ1
5GWyNjO2T6wxHcVE9oXhQ9h1brpgjY+AM83qy6VNxT3Qyx0YAtB3RJ0DQg2Mq/ijtwJOHmkwZJb3
qDPNIy4iS/xHp/uEKnjgFCvKA7Yc2vpUo0ORfU7XzlYh3hQI77pIEZnjxCzHKky7uIV+OcSLzDUk
0rQKzSTb4TQ3vNMHBQ9wWKPGo9RZ4AnIHkaTYdsm9PIxSeCu2CFjwuFT7PLVmunkQMowAW1mV2Ib
o9/1NODujE9t70iyG6GoTYDErCj3HxqOCG03TqZPQ8VHCa6Pk0vxkEnI1OwI9OazjyUKGjyo6iFN
35N5xemReJ70L6TyKxFWhpZ016AaNoZNPaK0FYAENSe7HORCcsvbrtdvYAiSjcECFeh2PyyxaIKF
rhwRjGl9983r4aoQCFA9zBt42YzqkC7tpL5JPNT0wSJAlVfC+qUKeakKelcmE4FocoukIM1sVd0v
IPAXEc0tqZZAgGw/ooCZ1muCRN2h5IBFPSMohEd73MFY29j4Om1Itp58Tub62rSo0wayZRP00tu0
fyKCZekNXeMauKSYFPVx0KNH78CbVBJ7qmfrhP5PvbQR/BunPgLSra1CdFXE8LWeKuvBIHF1+uSV
KKd8JGW1vSGJxGfn96bNQUZFAlbdDKgfFiH4Fc4OAbRYfHpJJBVILoXz6mMGnMX4daKLsbtYytgd
JpzX064XbVvsS8Z0t6NwpHFF0PXVkkbIBktzGXPIrwF8WW72YHBLa3Z5mpn5InZE6RA8kcSIHZQY
CDZUFlfoZ6MV2iQXcpzZipjFtfyIIkGDbn2H2C5AHdYvAhBG13zXYRmUEZ8Hv3tSmShKD7mDzx2D
3y1ETP5oi6oEn6tAh8zhMq0QJ/LQK3tzkLSly3wqfM30AzSjK3c1IbWfWzx4xnOOGGRmza1QWTl/
8PA0xgtS37FmiDY1aySko15HfjNsGfRl7DXFjOALeFkITC1xktwulW+RrPQDk9jgvEDNSoXotQhk
q8RWpv6WLciuge1bVEWeejd6HYIBJZAwNQ7cxhFuNU1/YU0z6FuBwyNBqKjz9bFI0Y34nOdTU0Q8
4bU3YXZbVsOLWfbZG45wH3uZGsVF1CI06p7SlotJB843UGueFB/0Ox/1uQz2L6j/u6+m50Px0HpD
4901CRo+b8YtUYViwaJLGqqxg64xaHNtX57SCn0vLBLesqhXSHzkHj6KQ3cJBmAipnBFD6lBppv1
KlM7IqTTl1OLTtIVomstrxAWcfu2LvOiv1AJm5qTN8CY/TMjJCah3GK2aGgqbwhKRSfvqiFQp3rj
DXbIcMZBhj40iIzr/TJUur/JrAPRpRJEje/WEpDGUBOLJk/GyhoSM33iuW9a2jZ+xyaLw7+Gv0E+
rhfeCvtuhKzQNSxPU5uwBfEULK5DX81uOC5NbdixR5V9OpSFXMkDqopCXGQFOoFhSyoAAPbgE5Ne
77A2V9S2toqaF3U9pUPIZJV7AfbctWztwtFrFJDHiIgPaHUXZZ6Pfo+s0eJZghIWazpYurkVuz5V
gh/dPJj12PLZIzUk3eg0GNT0EnilNYPx8yvh99Y+CAtV9SeV8KG6QmCbqagU6WDeThNaM7sy0XkC
diIAaXdZXZfyMk7Kung7aUzM5UJ1YS/IAEud6xHflcLRfFnFXT6oKrmY894U75HoZfEYkgHRcrfL
G12hbM2h0ZaRcMBmbr0Q2h9yaXfoAyptogJwwE3CWH2CgiGxfmgMBDCrfYVWkB1OCMB6TKxTedvf
4Z6uUXgGGAetNMRuZnnLMO0gVxmRFut7dE/iORqxkyOzruoKSbT0LqkXGwR2kkC9jm5tPE0PJJey
PRS56sTVWjZgXvt0adynKRsMRCuKAdIhkUvaeUkDf5JCocdJAboindVjKFHYsJ+rEZL1dw1kFyyN
NqlXHzWNWcDcXferGfPQVNNU7Jaq3xzlnJU3oo95feJg8k7Hrm4HtkvGpa2vqIVODUqkBP3WZunV
EGUo4vuBZ33fi9CjdNmu1IlB2tl2tkWExKqMfZkVXOQv4zXJ53tIMnCH2nsa9+sjqwVLvrZFQ8oT
YaA6ngiqvt01VAN6966EJDVim1rw+crnnl3+WDqRt1fLkngWBb6Z6nA1CEcC1JcH9FYyawH26xy/
Hkhlp9AtMA499fgK+W5YKS1CYOMleuacb/DaUUcGyOabcoQz8HsyFYm97t3q1xcKtnfr9rZVDK6D
cQuc4a3i+VeU+Ty2y4X2WguxVuQzoa2x2qs9IusCFyQO0i3Nn/p2ujVeP7Jw8Ty/x2bRXQ+6RCu2
GTQtylWIJHphbq0aSw9yA5nKHoftfnxUA+QTwCUXyalrzOIHBOdd+Zb1PXXYe4moOhe02oJVjRIT
jKJUSjKyY1R4gNewpItvaKrcFOEYhRbiWNbZ+OTyuZ2vmlVV4kM/D5Ijeeny4WJZ1Dp/0Kpqx9tN
w5EdbTXEQQWxmy5ANJpsxfJ2HnHnooF5p5fFqAubgmlwg0ZJBcI7YuMVpa2uQNVKwLiSC/cFxNVO
ByAW0Wk/y7ZA1a7v0nvAJHxERCNMme9zIBtxL8JjA9qNZtSxeVAtMUCa1wT9rPFQx33XuCAD348H
jQaOgIXofffDEwpJCYq3KNgQ9wXVijXzAukQvuaBwCnrUEMsG7A9AojUI++MZtBDYQ5Uz1ymn8Cw
XoY+GCaY2HSHanQiy8Opg3444lAiZ+HvepYCyrH7d9s7yPN6Qh/QqWIuJEAE2cDTrotDCCWz9wy/
7V2OU5q0J5Nutd8E6ffcbmcmj28bavs9qgXrAJC1F3unf4+HmcyL5eURQt3zvCMyb4ZgXVJxi4ZV
PexkDPL3X0MwnZvPyYXXVVPbck/Mx5y/k2P01zBAG8DuB+kDUbIR7Rp8LsvuNYoWmfiLFJpzOaEG
ao0mzpSKcE0SFJHMSK4tTmt7/P03/xPBKrQMnn91lMKoAyINnQkP+69Lm8xdVpPXQAPR9i0KTnTM
YQugTEfvZovSLRKs3CNh4814T7//Ehuq6FdoozNgWYIWzZx5vYoauJmWuwyklmuAB7sQ8Rraj+jF
6dPvR/ozMNUZFrTvLJYaMMURBAE69dYtTTzs2gRx7m7CzQR1Usg/lIhK56V+YYb/BGR5rk6UAx+G
24SKSGp4cjjIzuw71JpfeKA/+/Qz9FkLRz+rUiOAHKm+Fr3/MOk2fgEu/meffQYPRZjeVW0Si2iB
7UeQ9sspG0r2Fz/8DGHmfN/VzSBFhBr0Ho3ULIh9VB5//5r/7JufwUPjecycMJmMEuJZ3OljHPgp
bv+/9unbqD/sdlq0DOggzAtdK2jzOgOXybV5+/sP/5MVei5NJHu/mto5x3JJlaGPFjWlKSRyofAV
0rRqg3YAGvsIkpNo/5I9HzuXKUp1MilotogIdqjiA+96e5P7KK/+/oG+H66/2N3nIkUqXxjKQgmP
Km1SVKBNvUxoruD/T4vv5ANH5I3/UnO/loeszd/la/bOx0oTx9hmQ4pcJUn3cGd8nEcG6+bAKYRk
//x2//lt/j/JU3P3z+9h//Ff+PO3pkWyn6Tu7I//eNdU+Oe/tt/5/3/n+W/84/DU3Hypnuz5X3r2
O/jcf427++K+PPvDHnG5W94MT/1y/2SH0n3/fHzD7W/+T3/4b0/fP+Xd0j79/W/f0G1x26dBGaz+
279+dHr8+998H8fof/74+f/64fYAf//bqX5s6iebffnpd56+WIdf5/5/EN8wRjXQaJxuuNnpafuJ
EfgBsIvoDglFcGNgd9XwPE3//jfxHwaYEQj8gqgmoQKzkfhtM2w/8nx8HlEMP+REGaGhyvT/vtyz
1/Pfr+vf6qG6a7LaWQz67KpQGpksI1xS1HpRImHnHlCi1zwWA869qnJO71CoGdKAogFTIvX02ypC
8Q3QByyyrDp26dZ60a5M1heOgLNr85/fgzNliCFAdeKZn58FqSKIImPAGEeG5PUAHNZU3xAJ88gA
Kpnkj6WuUJ/vYld+W4HcuJnQKkRZq+zSF86L53cnvogSoFJSjtRJYmbOHbcASDS2my2PaNd882D7
/q0UxfTJq52/H0z+kmbvT/OP4RTepyGAjfn6XAsiBrMH4JqZR6lT9AbZGL9MabdmwURSduOReTQh
EAvrV1X74ih5rN/8sFr/tSB+XADPj/Z/Pi+aLMpHn1oIqAk8n3hL01J2fOIRtyVQ+kB63nOIax7+
wijQRhHwDECkfS5KoVg9aGCtMKtl33wAADneJ6XLXyAKb9fRf5+M358FRTVCNaOYTXJOZm6weFFn
7FjUTNZeTAQw1g0hFc7IkF84hX+eNrQTJDxtfSEo1edSFdYAeQ33ERpNriwuRW/lZZaT7N3vp+3n
B8JcaeFTGBxpgMTOwqwarXO0O7wxmlTu9rIh6AJ6fERDuCg//X6onx4IXQSOQwVukhL/nNvNdEkC
e0xhvahYKhWSpqhCAgTSC9P20wMZvBopDWWGc4k1/3y1sdUsUGhVcWSXzGv2fdptjRirUaJcMu0/
vvaZhI8dDMasRPnH0O2ZfwgwkjyDJ4z04wi8bo5mQpc0U4jasHv/+nEETmOKsYiPDf18nBE9bzkM
fYy0Iq3eaIj9o4kHLOr/bpSzuetR30Tp0MYRMuDh1BRiicYuf0lq5PwN4R5Q26yBLKCI4OfcRuBp
GR2LeoqQty/XyYjuJnrn9UOS9u3p9w/0i6E0jgKBtc0VbqDt5z+8Hog3V0Xeo5pgUY4J5sQrO3Sg
BgKIK86LF1bed8rnj4cDHkxzX6DnglektDxbDBXwcCkg4EDTrAztKZs2OZCtSsSXBQS86wcoiJJ8
t/2LX+RVGsMS2rZivBmmEvAJhiYP22m7TgQARoDQUbVc2w+cjwOKYXlbDw+ZbZrurdWFSRHMFqAu
VABSLgEKyO26Z6ps36A4CyZBD8y3OzlAFT75tLbTgTtOdDj0Qz/DuwFlosusbU18qoiVhzVFUfoA
oW6/Ok3Sc8MUFCPpu+NCi/qBkrEHYauvHaCKzJtfkIr6+RVRwpjY7kJDhDinjA9DTPOkIlNUxTkL
OiiF7XiX6WjOy5ek8Z8H6gqkfAylFE5v3P+ABbPnq2FDi9YJ5VNUdD4qHygWHuKxW6O67r070urm
0uPM3L92CVJEYLgtGGUSO/hsUYBC2c1NaheA5T2yz5IBApHAoftHNbTVS85pv5hMHLGoExFiMOJ5
fmATwAMxxXO0oDAFOO00n7Z5CBhQgLtXPxfVghi6nbTbhft8Mm1BfZlAcAeFOpMe8rYqPqFZXcFV
2bIXxJq2Y+f5vqKMCwyCO0NTcn5xkDiBMREA4JEn8k1BrjQXaPmtxwx9SbQgvPmDGTSYTXTJvVcf
IBhaS6Hx4jVi5bOgEf17oEyqeo6gqkqKHQBsLTipFvW8cEStYNy/dlKxFbYLGc9L0Zc9Gw4Ozz16
6iOJatfSPUvlm35N2a4qUKv//Ujbsns+p2j54X5ERIb0AAfk89eH9nBWyNisER3Eo3Uijpy3FK/e
2xgED4IjWG5ZAH0+CIJw6QyczqIGDA/0HaU7mgEQooQM6pVBJoAkz4Y629uADKE2tFQkagEtDGad
tofZgKX2+1n7eX9hFEQX0GcRBv3bs1AW9/IGj9BrtC5VFzDhhkOZou0Rp7J5Ye5+8YI4IdxHfuaz
bQ0+nzvbevmKLj+JfLCO9jVaPUHLO/HCLj7PRTBtHBgmQnET41I+Z1yb3kM7COclGuJ53QRgrDHw
BFuSfQV0E2IVy+plLwz5iznkPnrJuCcpJdhZzx8Mt4kEeluSSFv6HtRBd6nK9DNVwNe/+mUh7UQU
qLY1jtTg+UCiWmxS1ANBQTZb3qGuMYCb49LDotKXXPZ+8UwIMABzR0KHHOtcPokD1Q9OC13Q8s1j
c4Q6YUsPs3C9ChrG4vn4+yfbvvnZ5kUeR6UvkRtoUG6fP1k1aK+pgOFEnGZmMCi6T8AKyhcS5l8s
jWeDnJ1FOW5TwLlXnBAb6ywwTefvunQOAfNf37G+eEki6UwgarueIZ2KDgHyEKxKdT6JtW3Xrld0
jXpme8CN63ICckKMgIR3EMtF9wg6sTpcyoFi77XwhQgznraA1KPl+Tb2SXHJM/CG9gQvKv68QCjj
02vnHVES0CxkyzBB19qWwQ/h5MIAqdi69ZHNJ+gT2vYjKI6vK7Nu04BP3yoDiiif4rx5PkjvQTws
Bzw24pp0n6tYxe/wn7JXv10cLQiHhMb/MN7ZKOCCIpZMPfTZ4FgWAHZ/ky/tY1ytf6Ah98L9/V3o
4/l6xWCIO3xMnuTyXAjEX3gHBF4yRX2tk3HfZHSAZicggOvNTAeI9I4QU5kObWur5tgs8N2+mqux
u+5JDyRN0hRteVOp3kgXgonUj5dJ0XTA0texAQxiSBZAGnoI6u0HwIsBHK90O59yrJblyMD7ETsH
FBMg2ky0bwvC3S1BacCvQq9NzbuN20hJkE5lPV/kDs22HbDr2fhIe9l6OqiKrv+GBANA9gwnKUjB
yZLfA09R0P3vl9fPpwh0HBhmCcejFujXP3/ziV2GplQcIRVoy3uWgPwyZNwAFUdeGurnEwRxH5J+
XC1QX/PPiwttpzxcLt0EoFM9HxbAKHcd0GIvZEQ/1dw0gjUC0B5ORWUA/Tm7lSkIFAk68GNkFdiu
0zo/0slWkUyMF2YggV+BZt1cWbCWQo/O9LYmwOC88CV+nlXpIyHjmFEf3+LcFWJSbIDvJGDd5ZyV
QZKb4QMgpwCtyzh7VVl+27ooc+IUEyi6bo97di4X0nRVZesxAhhrCEiDoHtNzLJ77TLBKALXPlcY
A6Wb58uEs96r8w4PhMypDnKx0nuQFBmgvx19Qcv0F3OHoQQCfIUowZzL1xGvsMBnWAyVj+V9UgKY
t2WynwhMO/7KU0lKcUJIXKXnTi9a+ZMHZscYdTazh0Yu1ceWCnEjE796yX/050QQMyiFNPB00Nyc
y/uQOUfHXkDZpzNmD5JTNBT6LchKQHJRoOGAXX79Gvx+8CmNrAiJzDbPP1wcYOcNi5HbgA1QlTh6
y31N+Hyskcy9eh5RX0O1EAVmXCFwbnw+VJfBQxiojjECTA3U37ID61Okal+18xr9fiEafNTzYx26
AsQgIkZpRWFvPR/KAEMDqMxMI2JX5YHN3HfdfkZU3AWAAXXAmfu0Ad6ZLtnN4m8C0FTz9SXvrJ/X
KL6FINjk2nCkFGffYnWce1TjWzB47iSwM1xXwPacO6VqGl+YXP6LJ0Y5XRqFDY70Yfv5D+9RzmXi
phpwWuXwNBUrfeBE0mL/+3n91RPhWaAsgHIFzuaz1QLUAygrWUsjsM7fwXWqP6Y1LmnETsnh9yP9
6nkMnEoxb4hase+eP88iXNr2s6PR7JfDHehSAg6eOnthnfxiFBBk0H0SlKMddK7b59dMA4rcexGH
qVe4eQAftkrxqzNAAxFJTJnxfWTr52KVGXQvVm+yCRzUcnAfgGuqaZB4zdS8MGk/vx4D7htWPi7Q
re92tsNE1ZoiFRA0tXWTXcie53vYYOWXco3lC+fGzwcVhkIOg8YZxyX23YXhh/XGi45BkmVNDqwD
sxlqAwOiA8+WqF2ie+k/DNCcyg4AfL34kD+/s635t93aBjVnlJKerwxvLmIYOWQZ1H1rnYNgBsA5
EsOlee3aQBSK+BMLEK8MVbKztV6kG2AY3AcASrx5v6zAEKv4lf1/XMy4kFGRpT5OReS653rLIx2B
zLGodgDBqkPHQSEHk0q9kLL/dB6ikYv8QEGzfGu1nTeHEFIaEFfIHMH5y4Gy44PmDUSkA1R0qvKx
OKG4abwnR3kND8SSAnIFOPCa5q9dNfge7Ht0ANgyLDrO5nSEa0wMNim+B6+u0OYVu0nIa4gi3E11
CZiWsa9Db3yfXw4jYCJBceNbrPV8tYyoLjh4j5CIzbo7jIuGZP7Mklfp5WEUiVuGId9FvQJb4lzz
X9YjcAcE0IOh6ggQdB12xDS9ZEX00/bGKFgk2HV4EKHPZeKyBvNXmVUc2gG41D4Dw2Ki/SM0V7zd
70/fX42kUC74v5yd2XLcuLK1n4gRJMHxtgZRsmTZ7bl9w3DbuznPM5/+fPD+/3NUKEYxZF91hMOd
BTAB5LByLepJVJOIxy93bSoag7kAetGMhf5yiEm+Vm5XwaoXeTueKff/4qVmTdzvBq1nxyC/VDKL
Rotb0+9yEcC4oB+QZklOs+3SfyvS5WOh2c6jQJ/6aa6rV1dGfltmbbS8ufzVGKEeupQB2koEJqwS
JDaRdw+jf3lCkyDc2U65iKtFuo5LPCeXeEXmzPy1GHRMxZPB0LU/AX2jp/QZxW2UQdcx+3n7811d
kSR91E8NtpRnx7GVz9evU2mldiMCT2j9iTmx4ixmu9pJ1H8X0pVlcQFTzaB3ShdfFaPoohmIr6Ce
JJldgKbXDEycF68BBzqWUFgclqmMib7y2s/v4Kqwn1d7ab6u8PoUILsL0ztww67J0QAK8LOaGrRA
F0uHZmU2M3t4Z+fduIc52PBsfjMPMeeI+pujpCi2CEeLNqwZaEy2B3WYx+c41KNHu7O8nctu6ysA
bZWnVTaV1aR58VNcf2X8MWRUAXTB0t87WqY/3P7WWwuiVEm9nEvBAsZyeVRdM+tMODssij4oqw3I
wzM2QJGKOY30/g9MyeuNDN00TPWW68iIi8SorQAmpPKUi6w+lInQgsmfXpuu4sAcE1lzI4Cm1nS5
qHhs2zk0CyvIK2d901iJdYTModiJy7a2DgASVQACQOJmxQqw6ZhbVhOBtUwjBD4utC56HJ78ONd2
rrnf9QT1rBCcE5qTFzO+okQtSzd0k48OZJBWDpNvk+Of4UE0zlZkdGfTmMtHLRPVE7KiYNeqlnnJ
eKpOrsa1pwl7PZCYWa+/lWgU8BCzx4Q4Kn2yp/lLFBJmBaCZk3eWPTt/51oz3/PMQLbL7PDOI7lx
C8rGBBvtmFy3urIFpZkbTRYlDIhmvn5s1/J5QAdmSAxGu5Lk121f3Tp8LuPahPfAH2iLXHqQP8DP
B0GHHUATV9Fkj8WHPvXDnSVteZAvYzdyIp3rRIkuEkif1ogiIlIBbfEMm153qqkQ32uQre2Y2liQ
D2WBIQxoT/kvJZmM/HKsF7iVAjfvnaDQcnynFM5OBnEV1jO6TF+RUpEOVRBOcbltVp3mtjZzm5SZ
254qd5rPFswinyDWlJPBVg3PWbXXW9yIAWTPRVZ7CYCvlO3s1PV0hqGdgDG4tD6lTPT8A7kGM+Ow
OLXtQ5p72XiY4ZP8obvp+vdtT9n4hqRkPg+mSy3YVbk9K3tmvK+wiN3Mnqp+HdcfC0ezgtiNm/Nt
U1dhOLsL3BGsjM0VABrocnfnisGgumehfE3PPndIbDvHrKf1/1gB1TEPKOkwQdKm5vDes6aOgep6
zKK7279ic7s9vJWMg/xGFcqL4cHvq8VwAsawGL6CsG7IT1m+xm91g4HnQ+s2wweC9PoE8ZnYMb61
23xOgQPTNafCdbkFgBibVHNrN4AeqguYDpjudcbc7zSxvk5s93dQ7r80pfhyN449tbrODYaydY76
OkPHEFmvk039rxWGPV2I8x3CSDURTqZ1FCVNoMAN0+UeJgv/wUzN13E3/z8rxBD8gbqGXPFy2yDM
KTsv55v5hbU8dCL9JstWO4d/64oh5P9fI/LbvcjpJ7G67VLPTmDHKCLq9vxRX71o5wxs3TCeT/WI
FjIxkaoYJRYwppbE9mRT/8T9HR6WrHmiKgZh2ZT8YKJ02HG5rWX5pL8ejy8oTPXUmakHyzjCDAE4
4OQrtf3saaJbtodN3/JsH6wzAFqahVcl9lKLGYhLcswg0/AGdkXz0KyhdhfrlbmzomtTvJ6go2WZ
x9dhm7r8UFEpCnfR8bkyIZiQiN5TQd3qsK7Fr9t3xaYl4hWaMYRjFJUuLc2Q4s1FBqkDI2fN2Sk1
7bQYDTSRTbnXPHD4X11GSCwKNg6w4lyTJISXpmAig7eHlzyAubH7PHPWjvFqhKdhMEyk3Pq9aZfN
pWGJi9CgVqaiv/OqRe6ux16U6f0H2SE8AWSfnkcQwefbu3jtgb87WTp4JOAMltoXcUkri7yocA2o
J+/1hilYP6/00x9Y8U3KVSDJ9KuT5a613nYrC0qjDA5fvRjfNtOU7zRert8wahwmgkQybSZCUKK4
NIWfWFZsA2MVEGjFrn6EiZW5wjSZ7vKJ0UwILdtj107m/WRQbLq9yC0voRXzX5QGFTi51S/uKLfX
qNTCERfY+WQcS+CEjMUPzdswYewQfZpwJ3C/fix9DpnpGQ60ArpnKBEeHMtVRTJkBxCiAheaobyF
lCSJsl/tSN3qBLTC+wtEYPjc0XXYu1OuL0tpHcAckAabWF2xbjAx4fn9xPHz7WV8gBS2nR7mqbGK
IGxjOz/1g+/8Ql+FVOz2Pm+4rGzxuwRGtHv5r8t9zuARg2gP0WvTLL2T79ThSUfVa+drbpxBg/Pu
ci/LYESt8ltpxuAFrHwB5D8tjgNmxGSG52j2zAjeXtCWKUFLiFkTjoZpK4k/lB6tntsmC0ont4bZ
KC8fkOldP8LSke88pJu2ZIhHBVOiJRRbSVaQCLaFE8QhXBS5luVPycSTV0Mk+SfLAnwIxAc0MR56
+Z1KrZbY6NoJGia3TxUyZFAiE1651Dd2XGLrKAjHpdoDPMq0VM3y1k39zhQtkU7vLm/NaDJPZhiJ
4zh51mfLKuv7Buq3Q1Lv3jlbzki1mGiAeiQ5kLKfix6G5rgQN69WYp/bqimC1NGbnfVtWSEaBkpJ
udi+EpDOoUFMFjodgTFCjNJMnXdigH+v4bppxadt4VOHAiClvKhkFUPc5DZUwG2avGstq3irGaP4
eNvbt6zYHF5qJ7S2gNJcusXkxZbFVW0FkRYxoqFPycnJ9Hbnctzwc4d0FHegdUxQJy6tIGsr4AC3
08DM4GIjg0mOLihfXGB99bbxpBF+OMQhUDcSAV+aoo3KxLro0gA22/AARXp6J8p5r1B7tW1YsSwe
OINgh6tXsUKIz4i/7sYBl1JzP7lLevJXL9upbl1tG1ZkIEodknrd1ZhV1Jk6VHMLuoO6DUfknIf9
z6mJ4N9I9O7VjWFpjEk5kk4e7auqC2S7HWNWgMKaMKl+FnAhHPIxnvc6O9cFLpAR7Br9QJMojtj+
8gNVoYO8eJ8lwSyrwp+hnHGN+gALyJJ+0YQftadC61O4derIhc9gqeBZ8O1ewD0JXf58b6+hrt3B
nekk7xbbr5tvt0+EnFy8jC+p8hFecn/wztALUpxVn4o+1+C2D5q5gJBLpBChiAVmvpMP7ZUBXX9j
j/pnqOHN9q6utSX9uJQIH3zoy3mcjiPTrP2ekvA1stCVOAXCJaBnOJdKJtCkqV/4XpoEwHST+TQg
YArrTxWGywcKhp7zATa/8WcbFrbxFT6LsflW225tHSMTYosn4KNpdNZgKXXerAlx4aPhVvUeyP0q
4uM38suEBDFQplGxQ1BODHFl60kQoelYnZMwMsajZ4/QCpdAN8r3Roki1YFCRTIyRsBundx40v3T
zgeUkeVFgkByTbmWawaYAxh05U6DaKSEIAq1+SqDcx6iPLz64IkwzP+Gcn52UW8wq0nA/JnAIHUw
S2HnP6pKb/5pSlChxvn277mKRPk5VHO5DhywMIQvlw6fwScrMq/KAtNe4MaLfaOEyTc03hlJtEAH
GdY7T/315UTzVr68RBS0vtVCFaCPwas93j4f9rd3UInkP/H0V9czZIuYCTXQVZwSumPKsmA09b04
Lyicmv3B9AuIi1K9v7u9eb/jZuVjuqCcLDl4S9HPU8xUKcRpfamnATEgVcUcpnwI44exWNaDlbRm
dG8v7uQdbaiV7UdKYXX+YHFQfg5lvZbv5gLVwvvKG320BFxXYyTJRIoOWmAxNudUMyw+/ZTqENWP
AiLAvVjh+kzQ7WWPAHRQ/iXDvtylxR1Cx67bIkicqPKPvhEtySEqQltHYqVmroUiqjsiupJHzRlE
K6TBhpgtbcclrl8S8laQRXR+KOXR4L/8GT6lZwv9hzwY4Ka7n9ruJ9oP6RsGtfYykQ1vB8z0u1dL
rZs6/qWlHtLBlHmCLMhHp/jMtGd8gs8q+5yZi3Nah1LbcZANZ/dMesJkPRYurxai1wwOnHaNsiDV
4/h9D9veCkmlseavP8XUhmTXntFPZqCUddF/TqMptYvABkdyXnTHiQ9pmi1Pc9qv38c826tKXn8y
PpXN6SJykumzXPiLBFbrRWmGUPQGDexDz7NYtLOd0zKAYqx/tXfQE2SunNk1Guz0DC5NTbC+OPaa
VsHgJFB8Lh5CF2tlM+g3puVrQ0GQCaArqD4Ij6EQdWqnidoxkno6weqV3WFxhuTc20w29iSSOw/B
1g6+NCXP5osdLDSI4+w2YwfXEhp1c5oP7mRC3Trr9s4OXns9q2JGgxNOwO6byh0/z6QLldNWkOnn
zXGw8zeZMbZMOGrGIcugrL99K147vTQHVQLjLsRQvuKMVldQw2lqhMvhlHtMO6YJyFC7nfDzGvss
v9ULM8qtMazEFDNUEMwhtfEJ9abwB8zY42m1Ikgbacod4Rr3J1iX0uWNP5b996nIvZ21bn1F+iAk
x1QZyCGUtS6ZMWj0HHGYNRne5Qso+EXTx/vWQtzj9rZumQLABxsFTQfAp+LSYRZYMj0zzGTSmL5n
4LUNDJieD+MM/9xtS1v+AmjR9MFEECmpc5yNTlZM0QyK/cZpIBNDVSFfuzeaDqRfD+tft61trQu0
NRkE7WssKlvo9zSRHDjPAk2KLujJYtzr0GHc94g/72zhlme+NKW4TNZHbuhUsXzvoK48wVZmFCf4
h6EIvL2mrR0ExmqDt+W5cdTSiWu0vll4UREw6xt9otDQ/ttDz3Fnat2MzMXo7Hyxq6IGH8qGNkHC
kmmvqnu4amnEyAd7CGlxddKAyT+4UKS979CC+g8h3vpODOP4poYLaKeQurmldCQAbuB+wKwuvXIW
SQrrN14JP6D7JOYEwpF5wtAffDrJssKIKphr+u6XdtZSs2MbZpFgiTtxhPMXHCoqCzv7KB3gMp7D
4UFkyuyPyQr1OLd1RQEW/YyA3M04ic52Pi2c/A+G0RqUHjrjsag9BHBue8vWHgI9IkolBqJvrZxs
KJRsppadPDA0IJRQq+fnlhT6020rW+eMhgSNfnJ2glXlnOWZBS9AxtrKdOx+2FM+5z/iCKDSe6rt
SXa6bW3rBADdpdJlMW/DbXH5vTgBepPEXh5MiCp/hpUiRwzMbu/CsOq+mujbBLftbZwAxsBp98si
N61/JUowigHB3CjNA/DcevGxKZaq/qqlfkpOk7drcShGCFQfunEt4x89tL97j+zGRwR7Q2mdkRxy
czWIJSCiVLYMeVB5i/NGT7v62SqrvWVuWQH1Re5IYoO3KHU3GD4yK0mROARZ8MNiSha2He3VeHIg
BHJQSuLjgXqrmEKRwaxjVyY3MuSM9VGEnvmGNCusds70hkdiBytUKyloqLiTSlBiiQFXB5kOw+4M
3f5jlqA41CVN9nDbPTb3zYKAhTwDkIQa2JHkam7cTUUQuQJYGSy9zO/DmFJF939gCGJDLmGm2hj5
vfR7yPJqz0o5ZR1CFWctKqO3jAGOf73eCmOSRN6EA/AtKbcuAWy+ADjl1gVOg4JTWt+Vwt3rZW5t
mpwrYBaDS5HI8XItlA26Uui8KslYxM92BFYeaN6E6s3t1WzcFbL8ajCUatHIVJsaDaMsBkSKZUDl
vTsVutWgRmFZNeopMyKqh8WiX7YTuG2tDcYIus80nlmcsoNW13iosBI9dpqpM+OYTOcsyayd92TT
Cl0hAjZa3XAAXe7gbCcgyUhjA32k1qOZpBJTaez1nzaKggwa0nC26NzzSBqKmVXAtTVEfRkwMfQE
o/Zy1CwfQNz00Yz6T1qPVMdovamgkVuXJTu2IvV3PuHmQnk38Xzqzaba0IT/uRNFupaBEEV/HhEZ
xSu1eudwbV0YhL/UaBk5pw0t//5lzrR6g+7nOcJDLPiuHuruuW7o6FdOuocS3VoQR4vuA7E9abVy
jm1zTikgtGWQTog+Dq3jHuYYPdnbnr+5IFCEkDjYvJJqUbI1hyVdxgbP7zLPPsYiTPrnKlqG8FFb
7PI/t61trskjzubKxZynnGdkshD6SkoSM+KzQz0m7VNdIvd528rmmv7PihqpgVypO8Mi/WtQXb1b
DXNGVWNOjs4w7725G+GaYRHT8IGgfLPUuWfm1Sn+WXkVmKNrPEMvh64M1FQhyiehd6ioo3/kWOw1
K7esgkqnke4zMgSJ2KUX5gv6mkmmlUGNFFB27uc+7T5VY75+cdbC/75QbGsP86AbzR/c+mRlcsqL
ihJBxqVhzGQaH43vh8w24l7dil6O7fZ7U1FbfgJORsjiKUN/6hf0YSHvZ1SXg7ZJllMO9fWZYZph
x/c3by2uC0HSwjtGo/lyOSCMM80VYxVoaWG8HywERsJCNMfG75xPWhEtxzmZ9AfY1qe/rZhaRbWO
S9B7iOXd9tjND/rihyjXp4j1Bgw1xaxiGb9BP1egn6N9yLT2a59NNbpq85fbBrc2mMKZ78E25vJH
WTmXwZjiQFVg1U18mjqG3u2u2UNGb1qhBk6cSB5K7HO5v2ESN05t4KfU15H0zLO/daR4/+C0g9X5
XyOKTzqAKx1owKrARr/iPFlLdzRIo+5b12hen2oyEQoYEnMgZ9QhG3D7SeIYXCzC0Xxo8uF2F2aY
7lySGy1AGFtemJHe8uKRiSwEYAw4DoNxmH4Yq3MsPfOjryffXb07N1r0hEAI4sH9ITT751xMp1L7
t3L28uqtW9SRwRCQHZ4H9alztMV0NKMiPlmm8DH1x+rBGLP6zQAcdGdfpXsrSa9Bkx1/pAHO+Kjy
1OkIGGk0iIogF/2/ukBSKNXHB6Ocv6Rwye2ctU1j1EVogTMTQXH8cncNZ/bKuI3LYHWbLj34c6U1
D5PmruVxTBNzvE8z4rI/iBuIL4HRO2SjjqkEe247en1bL7Lus65SoNM8dsUSnSO0a3bOw9ahk685
o3o64DJ1PCDuc7O2RloqxVx3TA2t1dAebVdqot6+Q7YcBKCujLZoJtIXv9zIBT0vkdtpGczEDH91
1iTOeV9Vx0UgGXvb1OaagDOC1JR4a/WiDhv0EJl7KIO+d6ODKCPtzl5ze6dmtrUg3jYedOakqfQr
GXyL9O84o78awI1XBuM8x8dkRH+6K7R1J1rdNgWeAGwTtYkr9F+19Agp1SXwuwYtDkQRrPkYjQ2d
WHO26IS9ev/YNFl6kWQwbOTlp9KzJo6Fh7CrlYXc+Yu5HL3JWndS3I1FkRHCGAcinukH9Xo0EFpw
PeA49JoceLjtYarqh26ohHnU2znbO8jyRyu3Bs0EwB+UiSkSqKMp8xjbRbKOabBmUa69pRjvRYcY
KcT66DQoVT5Xte/k903mOu29CJFQ3zlpW+uVc7hAokG70G243NXIZnw0NUUaIDQ1vO9bBI0SzfXu
TSKv17/XJAK/KxWSlVZlBy2NWTM1hkqCxjaK+KEp0Tjj7oj3UOUbSwLjIkwgKORxyIZdLmmykaxx
MwNBtoXBGJfKe4BOjjimULvuHIGNM40pSQUipytpiV6ayo3FyZPcyoPZtFnRCLNg5c+vxuKD5sMf
CfAkzvtqTrEwHUTNWqykyB4fx0zYR+Cl/enV50uSRTFoRwXwmmTNGuZW9l6xAuzyJzNfxdHOQvff
21a2Pg5TxDwg8GiSayv+lg7OoPcaVdqw8NOPdMY9ccjNdnjItSXaifTl7iuHi6CN2BA7NI7VPvVC
PDdMU5IHo93VT3HZkuNWfEkIVcbw3Bukhoy67zKsbiwR3SJgg1SW5HSWUmSffsN8kozGT55Oxy6t
02MpJqATYp52vtlW+w6GB/nFaErSuJCBwoswq0GHuxvTMCfJMP7RjBjYSe38GMv2m4dm9GGlh/ds
HK2dR2bD7SUEmmE6RlCYEVE+oj80STosM+W5cnTvVkczz45o3ddHVJJJUzI/wfGOY16uzYdpVqfD
mgeJi1KQvlblYfLXh2SigCaK8A/OMsArUJg0L/AatSjsDu4IhtfMAj32qvdu4VgJMu+WP59vn4Ct
zcMnfwNroF9Sq44I3o0e6nR0R7RoOAAyrB4AhvQ79/qeFaVKocHbE4HUzgO9rsS9F4bZo3Cy6bWD
iDTJZK3sN6gQdLryiYq4q4vOLrlqa3JpJMBqpGqGbsfLtw7USyvKyz86Mz/dyLkzBvTEnATytHSe
irMZra8T8mG2CogJl5ygRUzXncr9pc+NS5nobu4IRnNnKvdR434pYYv4+VoXIDUiupXjf8zTqNQX
9djH0TJ1ZhAVuECKnPI5SVErvm1l43Kgz8fwjORSAGPiKotBg37KJi0xggihplJb3jt5ebf0LYpP
OopnZvoWdu77zikCYJrH28blxXN59zoA1CSjJXg4kgbV/6K4AjrNPHWOUPtwl/Ui+yJgfbZgc7DK
N2GRRXucUtcuD6E6EgKAgmlwUt65/HamNZB+RZj0Br+/Lwq0u4s17ncCxN+cMpcro2bFi8zCgOxe
+Txyv+glm0kT+E0KOtSXUdkxj4YuC+KoKOMTQKa8DWYgHWnQM8CKRmA2hO3BnkSeHlAK1BYUTue8
f1PlhtDu47HK9IPVm1l7b00L8RADAh2iT242to9pojc/kmqp/h2RqS9OkTbz7wvLCBGimax2OcZt
GaO0TukiOxahmXd3fokK9bmrRPaztoH8vrv9ba/JHii2glji2xKOANpTXp2B0G2gfEeph25deowr
p4oetMbuGUjp+yg6ZQBDp2OzTsm7XtRVf5ymdf0UZpCFoucIu+IJIrU8PaWizPpT1wyDOFCCjJDB
HNGVPZqF6K0dj7y+ReSPpkNMNMDMqYois7RKJFHoU1FddPexiycUY8cxvtONIdsxde2JmMI9iADk
DIFa+rMRUg9LhD4DVzT1KR9WhIXHot15H7et0KugC013WG385RVUdHOrVYGT93VAb6N/jsNa37lF
Nq0I5CQkjbZ1pYvhjyPJXOJVAQqb/tPi2w58rln4SsUKybmCroOs1QAZ4xtdnl2R1rrfrqylzKhY
VlWJSsFarpDCjXsUftdRIaaYFuOCJ92h/XBpKveashnWqg4SBOLejrNufOzadDhH9rQErRGKY5J0
5U4oKv+nyqUh4R2ye8W7Anz60iii7IsJIqIOxmk2PyINGN13KNTCFxr5BykqhWApPUjf1ez7ncMq
gzHVtGwmUWoH/Acw79J047udFjKwhsJentf3WVdl0ZH2N7WUqW+6b2jr2n8XMSfmfhr1PoG6Nkyd
M0LjDVKXtCCcnQDo+mkgh2cWCogBgR318csf1FtuPNOIq0BeoUZ3KPwQnLtR9p8plOV3U53P329v
wZ5BJVzVDUQM0hLn0t3sr2Es7XdROI0fdDtbniPkJ//AmoQ+wpiAn6m8eLUZ2m07sLw4K/sPwOiH
vyzooD6N+nAO82nY+b5b5xPKCfxZdrKv5ssMZOjLMuZa88Yq/NoBlTpO8ML+vL2orcuToEiycHNK
6f5ffjMdzS0v1LlmDLqE52TOtI/ZLLq3y6xF326b2vpazNDrhJVweZKQXpoKk9oCU+lhCkKAX37r
lfdIL/kHNtwLvDkqdiCQW0ujlwcPCUVNXjPlfPgQzC4o01VBXTj52zp0zSMsWuJsICi/EztsLU1i
ayieEpQxQXy5NA05XKQuqb3HdDUGMJarP0MT5vrzAX0bN3qjV5qf7rzWWw5CPZpwRSK2oVu4NBqH
mpn1Be29Qoxdd2ihKK4fJ11fyk+v/3AEGVypAjLWq/lwFK6nZciKOvC0EFF4J4o+2bGenzQ4YM6a
ka87C9vaTTjzeM4ZFKfJpny4dF2bcDQ5aC211GNBl6g5loZTnQqgiKiujsveYNO1RV5z/BLiUhgE
HBWTGy/rvMDWgWuiMXYIG385MIX4E9b7zwPzQTtRxJY1QWMW54QfD0a0yw/Xzk3cIzkNU91qlunR
baGIHv3F/WVrmfd5TjXn/e0PeH0S8A7ZsASlAvmJevLqsKrZybQNRKdZZ6vTuw9dPbWnmJnuz7dN
ba2N2RUpeUPbmXnBy7U5orO4ku06qEFHfQzzGcX3MNTRuTZ5ER9c9HD2BH2uzwEjlmDb5EAamASV
XbFpV1dH/bwOIN5KzvZsZad1XsVOuLS1h9S1qNWBe6coKP/+RUGGSJ6RQSTcgoip+THQpnn5UTSa
t55CIdKdD7a1JEf2Pvlc1PrVo13aRT6OdD+DuAzdYxhX8wkp1/jVcSZQrxdWlHPmOlBwpVrVBAJi
jlNpJcgzz1m+s3HXYRlWGKrkE5kCp5Ae82LjZmtN2mae8XbRpA/ZYhpfByOxzpPdVn8tCDyj8ViG
884dsrmDTBzRCzWAQKhAs3hiPlzLyyaI0CxqDsZow+BvR4y5nW47/JZfyNGm/29IuforEYnM6gvk
kPswf1N1tnYeIHH84ve7XHPXsSY7SUZAhIU4C4RvlzvpDplj2yOa5vZixMUZXnrjOBuddSoNjd6M
5Q3e3ZBbWeCOxboTjWx+RUk7K/tcEgN8adsZQROLKG1gI7EfCqH/J0IhBLqmPmja9C6Jph+3t3Xz
+72wpzxuw+D6a9Jgzwnr4WR5yXLIzHBvNHPTCnUFl2FRjxqhEkCOJTRJpcvHG8e2hGiiGUDwCePu
9lq2XAQUAx8MrBSdXfkrXpwAN1lNkddWHZTlEN3TLeSqYrzyY0v17eNtU1sLemlKuaWQJ6iWwsFF
hiJK7aMAuTEci8YKP/2BHbQ5f3N985mU+qBhty44pqEJchLzvwFYZs5Rm8J4Tyhg6zkh9JATTrI1
7SlPpTbMY1pYXFF61Sw/0f7Iqd3lHnUWp3EDrV3E3nW19bGIKOgyMa4L0Y9yXUWGM+WjiUsAZI/R
b2jte6uK5kezM+0PtzdxY3GSn5KYGPkxbhBlcW4SCuZF5jaorLpnXFofu6d6gCHnRJ+5/9lUYf/6
XquUkoLKDr0YySCjXCGDnuT0iMDtFcXs/CgX1CsOnqWVe0pgGyVKwikQezJmJBVSk3FXH7iJrLkM
tGzwPxi1k5xbL2keLb0Jn8AaeF+yrknvrNnxAmB3/heEkpPXijESF1MKIDemwkEepSY3kRAL+FZg
l04OpDMetOpuGaM4OWihO78627iwpVJelaGTulVisLOT0I6LnznEkX11XFuGGm/7zYaLyhSKzolE
HQM2v7xPRAnfWRZ3VYAUWX/f2n33YEZJ+DmM63RnVRv3CZMeso3N/UhIrlyQolqHfE0XpgsT5tRM
N6w+zGhAvrrbILlN/8+K8rgkDLa6STHIccnUuZ/dav5WaqO3c9w214Iv0goCtc9w3OW2zaubCStj
LbY7TofGC8V5cOtpJ7jf8nwbAhFq5DKdwPkvzVgFn6Y2cTqUEz8tttb+ZdLcpfcQHwZnetO0091k
MMtsONpxFW2/81BvrBLzYJUI80Gmq49N2xXt0sMSG2j5mHSSqMU/WflQNzvr3Li8iOgYtpA5BYLi
yj059ejkeB3INvBfceB7a3POO907gBwXD2Gbv37CCV0TUhiow9hTwv3LbZ1GiszwGJXgto3sx5z6
+gd9Wd3T7aO1tXsvrSgfTw8ZI2+dsAziMazPw1SPx75o/329ESaoDI4Ugx18psulDPms2VXkloHZ
hOZTqY/OGWfY4/DaWoocBWPkDaIwzF1aaZAHTPOSq94AifI45n38ZA+zsxNwyAfjsggJnItGl0y+
KCarjKXhujoJBUWw9QxK/JOl6fjNMHP/+9hHTfsBUQSthVE88x6JbCc/uL2RWz4IZz8QLzoWZJ2K
T4TW6NpTWlDC9sVjuYbRsS7nZ9McvlUdkcJtY1v7iQwNQ8lYYgxNuaRcu0yB5oFKTYqsfiwix3pT
dka6x2W/cblTvSa0Ii6gkqo2u5icGut4ZJ7bKOPl+9Rq1rHR8+wU64n/+hyJspHkS6FKRtFDCQZ8
fxyyTsfZqzUqvjP+YzwUzJqeb+/b1oIkeRBwP1ZF5nLph1ph50WaC/ywN7WncGrRAyhG8YyMXLRz
J219IkpGzKUCJ5NUJpemmtqgjCgwZTVVcSpQmj2t2W6EKEsYqsvzdZjyIpSC2kcpccQhyu1x6JcM
mXnTafaT4yjcA7rF7xy3/Q9ZNZI3EX0vlEJfD2Wg0IcLQKVmyNqRspc+E7pGXPPF6g76vdYYze8a
bOA7Z3pzG19YUbYxWrV4zVsWmM92inBmYiWPVlpEO9X7zX0kPASmKa8nVd2pbKBot2tG/OOynoAX
6EsraeSjuyQe5veWFsfPKIB0b3J/JG60nMHb8cyNu0uW86mus6OCmvSlu/TOYCxxzAAXnHf+2yoy
0vOoa/pfSzs5b8sE1njPrdyAf+xHh1cfCjApFLYZZ7WJTZXQP04Qnew04Km977bPJkNj3wpjtr9X
jF6//t7idgTBDCqc3q4KZWs1u2l6LQEz6jsoAA9m9aynpvP59oI2fObCinKXIHUZo6QCCHat2+wx
0pvIvnf8ut3jNd60w+XLfSXJ4n6LYL/Ipf0hGbusYTXFZPcHwdBHe8iWeNnj9d+4tUjNkNTW+USA
vZSTVtd65c00eoKhr875Ultnb0q/1k31etQQbd7f5OJQJCCwoGycYa4GzoChJC79x7hr3oWG7+4E
2FurQR0Wyg4mgSQc+tLTPcKAZFgZWRU6R6mvh3fO6sSnYkiXX7f9QAZIyuXITDPz07IITPKnXI7V
iJZf1RlYasZjODBtdBSVLs7Z0PfDMTe8EnVcGKUebpvdcgtqsxLHKMUL1RowCmEDd0ki2R9m5+AZ
dXayoBh4/fvikFJyX8khO1pZl9uYr35WaC7odTst0mMjzOkucXcjgK21UI4CT2vC+EMpQrEygE0R
TV8EHnwMB7cZqveTiLIft3ds4/alnEJtlLl6VJ7UtfROXtdgOrDi5+OTtvS6fSbh9L5F2VAdo7jx
PsNAlR3tONKKg9ekxs5mbvgkhW0kJgCagbNVb1+tXQ0ycgDt68qsQTEwAwdtx/y4NAjA317rxo5e
mFLixMr2U5HGDIAy++eevNb9IXjB/8gIGCWT50zet5efbSisOu/pFsGinDdg2bsfox4593+wEpey
FEglJC3UAKA2OrOYkB8NSj0GqDTxWhhE+efbVrY+DcJAko5WysarTRxRCNg5UvaryyNkmf2k146j
nfdPqKhNn2/b2vo2/507l4IRV2lKIhqrmwzS5b5v6Cv6crxMj+qPf2CFJjqU3QB4QWtcfpxGW9oa
MAbONiHYcjCsJg+yRV//uW1m41AB/CP7BgLI8I46Fqv31lynyUism/bL+3WJnaE5tNnEwKoFxVB3
KPR4WE7+0CFVmMXx8DgO4ZTMO0dra0+5Cel6IK4Osly5QWqkjONqCotgnaN/ljQxnj0jKXa6R1tr
pWPKNcjEJmg5ZUuLTgffKHi4/EHEBwgBPUjaxi+23f8Vm+JJpOPbsYddLjPWHZTylnvyknHQWB+o
G+XJnBiiHo2i4DjXtnsiHdPPUV+BAW+yPeawzUX+BnzTcwEXrSySAf+1NhzmsUK7/9XkkO92bnvn
+uG31V3vtGSGOUb8XVj5zqmQS1Ce0d89CRoG5LeUoi/9tR/CqMkyhs7CsmuKY2NH69+iMbuPXqu1
7se411PnLmFIpz1TTFjWncdhc4d5RkFBU2+5IhWDDERL4swvYNP3HFQMhTYedSMfzzYIFPNw+9Bs
ZPFSTZyJRXpbBCfKxYlQVNa4gljYSHT7hMKaaJk5GsUhskjt3cy296rTW+dDHg9ZOJD69cpXXULL
XPMJ150rSdewaPZ4KkJd9Dsr27RDsgabsnzQVW42RtAGbdG8IhgNv0RwZFyPHljF19doXTBgZEBk
2TDmK6uxhlqwHMC+VcL4nmbX9VOUzntMmFtrkWeOYJj3mtT30iOttYsrs8clKk3PILGto8CzMvfD
bV/YcryXVuSveBHeZ05Hm30U0F92fvqrqiGf8P0o+p6Hk/76vAiydcpHjJEYSE0qpuxCG2rquHyc
ofNPU1NHpxXA7t3tBW1uG1Ecfv0/nJ3XjuRGkEW/iAC9eWV5dk/3aIzcCyFL7z2/fk+2FtghWSii
FhoIAoTp6ExGZoa5cS/Z7GaKW/bttMgNto2ObvI3RF6+axa29s9jK/eOEJ0MJv35QzVu9XGoeoSI
/HJdAJz5nQHLL0rfOIe0lno3HveQEHdCfMD0lMIMEVRtWDuYCJDtFD6Ly9Q3b6Fd+p+kzJx+4kE0
vzIpAMhD2xMEuOcW1D3gPkF1gAr+ysWzobQkSMvzCx2t6gCNkOGWoTIfBOJ458zeWx0VCdBw6BQR
Ya3KpqGS9FUgqTwuUdd9jZQ6T91WNYJT48/+Ly2KcyfYRJ4+Xbgg4z4OqQWWmfdZ+v0c92M4WE1+
teymfNeSzDqgxV6fHrvJxhmxQtYMVyT1S4GRXVqhpFTLaLhm187WxvRNLYd2/myZfrqnGrj5XhgS
jP+Y0GkPrNEXUg8GvInS9MoQXc2cqh4iGOsUbpw0e6/HnTUJ6AXDEGBhiXZWrt9EkjrEpp1eY79z
bHQi5Phcj5r67AmjSPoxbQ6DMzR864EYukng3aswueI6oZcPhv8b5KHNITAQ4jskilkeH3+r7RZS
mRJk2yLb4x5a+2HXjMbYVfHVCMP6iyPJw19+NXQ3ph+cHYz2lmqC5jOwJkGuRsxK2r70i9yY2j6M
6/iqjEz6oiI5vPTIZr/3k9z9VheafZKlznlx+qF5ydG2uhZNHn0OgCntLHr7MbkqBY05TDl8y3XP
os+MxjeyjEVD5O3JMFGfozhWdqxsjrggBmfKl6cEYm7Uu5fLhRjd6NvSjq61rEpQhIz2l8Hpp0MQ
zd2f9ShPn4thlp+u3Qqr9FHBilMw3CgP2FCRUDuYoqvcTfXXTpPHLzVV5s+P3ebeDmIHjTMQ2Nv6
iwTPp50aenStIEM7JFXbuRVFi50d3Lw3rEXET1DJccCZsl/uoG1mpRIMRnRFTzH7XGshCk+5E+op
kPdq+MfQgYg+XteH+NUiIsakoHCEcAsuTBx1aTLK+g4G3DK+zmqiRD87Up30rqnUmvYuUTmer/Zc
atlBg+Z3PnRWb/8x6mbtH+mnyP5JLpO6fVHp+0sXjU+sH+qs7RJ39vsxdTtuRbWjYB8X2bvc2TGy
E4M65dJXX3da/01B/HJ4SSHnMz2lTaToFPtRX98eL3F74ongaJGI/aQUuL7JSMfrWdZC6SKZyEIe
YJdJ/nCqPABya8XNb4+NbRIMEfdwwEQujELXOsUPB60MSG1imEjK8mzNbfky53b9bhdN/6qnvvz3
BBCMmrHTXx5b3nqoAfQEgWqMg8te4wHNQUH0z5SjqyKl9slscgAgqHw/+4zTKOFJhUqDnRTjrEt3
MRK7MpXG5IwHzty+kCSqyZnppqZyAfejOAWuokuulZmCpHtygeRMtDU4g5w/ceaXpjMt4Gf7UnB1
JNOX3aSX1GMKd/Ee0mDjL5Dkg7EVERjj3UyuLe1EoxSZRj1HV61P7M+Ui1A7ayNbPbd9C4bo8aI2
J/6DkZ/xfl4JioZr56wEm1+pddFVGpW/kA1lrGtS3gZHep+lesc37y0M2XByGQIIDWvLhdXO3BVS
YYbXQvXrU5v65pWruXrxQT/uhOebp4DSJ8AgKAVo5AnFgaUpv4A2HMkILrIpVuJPzRAZxpchUe0/
cqsPw0PdScHs5q2V7fRe76yR+gWzV6SGAIbXhkEsq9mI6ua1b3rlYNbc031rJ4fRHveoKDYHjjUK
FRq+G/h9Bj2Wa6zHIaT1wFGwY6jvUJGqXV8Z/B2vv7cg/J4MnjavqIAtrcA2p9tQucdXZlPDUxpI
rEWT49OcFHto/e2C2DTm1MndCPxoxC5NDdI8F86kB9cyG/vTPNnKl9Sp9yCO2wUR/VtAJ7imqEuu
O0CZWQVzbYfqJW2T5M/UJm93tDL+HtR0fB8frq0XYgrqBEHXQUv5Yyzzh6w3J84rZYjUeZqMb1kd
eGUXfclz5fdqyt+aunz6fOkC0CVuf67HzeSfHFHdZapBuZRha1/9Dr2q2FBLL4V8dufauLOJOATA
HAIF3NwUn/KHldUA/0Lg/8pFzq1viOzMN7DmiatIbbjzrNyxxLwBbRmRBXAtrpyiYzKLuWRFuaRT
pqEwXnYHszTlC4Phe4IM27uQhAMPhEuXT8Yo2HJReT2lg2lDXlsEfXvoGIJR0uQvO5aONV2AHd+4
4+xct2K8gZhYYSp/aczUAlVuAJRdGtnS3uWoj19bGcHoxx541woJOiO/Qr1wDYRWwNGWzPQol7Yx
p7cIjpyTHMZ7We7dbwQCmtBRsNKsASdwQyMqznzRxcmZH3KZ2aXUVzl+9FdVmc1eZ/W+NUGIBsSK
92S1c6EdMPxVWgpMi4N1UAalPs9oDp3T8nkuOVJQYjYCG4htqRSv3LzR9FyKgKVc7LA2XqIqj6/5
VD/NbiysiMQIwlShebuqezeRYydObLB9vTLcmlzvzv5c1TsZxPYyws3ABzPUCliA7HPpcKFfjXYQ
JirTSYLkUM7krDnPlpG9qv6YK26fMXXm+og0Tzuuvv1ghlBWpcxOMQz+5tX64ECSorjWITGMA+cl
g6TBbUfH9sK5fJr8jzcKyInAcYH+4IFcLlIaR9/q9JG54Jr+vmK3xkGxpz3N6+2pEvAWHIIZHopJ
a5QHkE+ZOrYzXbIgHVwraks3zaY9VvZ7VmiDiE+logi6tlKG2QxDejgzxhMOBxJ89Vi29l7taJMw
MAAO3ALCV0VIRK3xnlIp2U6TjiOjErr2Yvu5+a/eoeKQ20X0Wz3P9rEJnfzXtGj3ZgC2bsGNwZw6
UFPiJfKj5beSEfUKNeZeLk0w1tesD2bCMqs6ZWX8NCJIXE68VdxQ8ISQIS1NpX5tDSGj8JfGZiSW
2VzDdumPp7epaaoDGhbWWfwy2aEdY+XXZ69gEHJE6QSj/MOfpW1dLWa43yKTB0zx/46Ym0IArK3+
ftoKhTmiJ0wJ4ObqprLk2Or9vDOgnApNGMnsrP/exqW+1/q489EANwGsEqUl0GqrGD51sjisskC7
5E0on5h+7Y/1NGXHCGzP6akl8ToKNB5Ia3F7iJdluXFSV0yBrIfwJFqhP7uT1gfBIZenvSL06pz9
ZwfJQARGxFlY12iTmqu3AEx10yZbOihhqJ9Cpih2LsHV9fufFYeZF8qMSCFuKGSKeR7DGCt1Hnd/
MddlIY/kB319lDN1+rfP7ES7RZNtZDuG7y7vB8OrKzHgeQETZJa3Eja3rymlkG8tTeSdvPyeFcQX
WZxQGWW6d/mxipbp6xEZpltukczlbeZcw1qa/njeJX60slqLZKGv02RZdTP0bv4UFrbzOYZCY08g
bBUIfnwrMGLUUABwcUGtzKiDX8wtyua3OOxfzXb4mrOyg9F1szuW8P09vyheRtrQRLhAZlbW7CD1
57jN2hsTj/p4BI9WIoA3zfLeQO09FyS65SbEFlWM1dkFv9VqVpG0kJw2AKlyCd4I2n7FOP0UdlWf
f5L9MChPaFzp0/XxGu/sqAGEC1AB7RfgT6sLuND7RKcK192aFnjSoZeBhpytMYNeuW59zfgzydIB
hNdjq3cWjDMyMwG7EG3oNZN/YSrVbPCk3NI4iN3EMP2LRYQQuUSKaL0pVfxiS3rzpPyycB8gWIgV
07sVkgirxHwe6yAZ0hmzqjSgolU40UsWzuqXx6u7c+QotOGdtJf4pPLKjIOYXuJEYX0z/Mbv3Lkh
JvkeRlOwx4Vy1xAgUgr4UFZTbliebYifcr2PTM52b0XuGECNJ/Xjk7ILYtdoldFe4tbnltTEb/Fj
SjmVaPlApHnT1OJ1lKzuaiizf3m8Z6toByOM54sbhFNAuX59spPOUv1qaqrbaLTJi1U2f3ZVRb0Z
+bMXO1Xn8rMf+EZ4THO12OPW354BQHkk6FQ2mBHhnV4usHDUpqXqVN7icmi+lGWK1pqkDBOUf5aF
PoERNMWTXc+P9Qq8poB8EN2t83TDzGRr0FivXhCIHCqK+V/KjNGXU5kO0023+vZI77P98/E231sq
GpeEyIDZGF5ehXa11EaMlKj1TaFxXV/kcQI5mumEYRA+pJHqdnmhTzvnYXvaAbSQ4vD8iJLLeq0M
jip2APf3bYrH+q10uk75KYeYIP0kOfBbuUyJSdG1LGan/uXxcrcHRJRswToK96VytTog4FHMsemz
4ha0fvbio0hFB6N8clJKfEsGV8EM0cYm+1hLeDMeWJvTMBS3rhqTi6RW1eehrfZadXc+nRiP5XlA
qJT7ZfXpwBnbeZymxU2GL+zFzHLnX5QB+yNpZY4OmpI9qYz637KAN8jU4kjn1xVTW0/B5atqcauD
IYEbrUNPN0Jx+PEnWsWt/2uFTIeaLEdvnYMymGLobQKdeGFOxaEIzM5VfSB7WuHvlZHuegPjKgJh
zi2zvpdr2Vc0BmPYwcHoznY35DctHfeihrsLolXDnDGI4o2386CGCuCJ4ubHxENBVM/HXu+HL0Md
NefHe3fXJfg+YsydUty6VFXFhtUwElPc1HCYBzfza/WMgDDEC8pkWK+KX6rPVdH/+1pUtSlkQrwI
Vn95VapBQZyKGNNt1BLrdwMSbreQrehL5lh7il33vhb3I37BSB0P3CooQuUB4Sp5wjFUpT/BdGUe
QwBd7uMtvPe1mAZghJ/oSyggLBfUiGGRUQ/KG9O/3fc4rc0vfeA0XlDJe9Pn90yBi+dAcVSBcK7K
Y73UmlWdYiok5T4ETdKdpjY3jlOXhztR3b29+9GU+P8/PNnkZnNFy6+4OVpcFUcq3WZ8LAkEd56T
e3ZAgHCkeEEphqy+kZIrszIqQXEzM208J6FhXmodttfnvxFoCaBG9FREMXO5mqICyFxVMYoDeVn6
r8wU5/pBYcDBfxlyVA3/Hy4B4aBA0uDk1gdt5Q+bF8tDa+fWjONNXXnUAye8xmqVuZOapDsH+N7+
ESP+N30oeovLlTG5AZlHw53Ors3HQstmty7b6vj0/omuKM+gKOvA1by00hatg52KQ9tKg4GKSdf+
DHmv2n+ioqMEO9buvPZAkAiwqZ3CpbPWLIxjI8jV3OFu9S35GmfQbwbq5E6B7SZIxR8SPUh23H1z
D9KQZfpagMjE1OO6khNJTExADJffrEySP5vxW1keSnlujwNE6afHm3nXFu0p3hEaVZQyl5vZ62op
1TYub88hUZOUdnV5LvKar9YEsfa5lqxh59LdeAlJBIkh4SntAoFXWJosUyPUfRo4N3mKpk8pleFD
iujHT48XtrmeCBREO4d2IoUQ7CytSP6op3abYqUwgoNat/pbUUz5NXaqaefauGdKjLIzVwXGhOmK
paloKOTczmGuH8egcCl+1+dSXO1tHAXPQdc/qCIFKACRIs4zb+TSlJz3ao5YbHCrstS4+pLsvKmd
lb7WrSk/G2yKAj6vvujp0PZdb6BWymFhTUZwC2ILMVep+jlPpj0txI37CSUPQlmg+KBbqd0t15Pm
qW9FTW9dVWN+yxTFi/zBdpEu+dZL/pP9Ae50mkM0qMiVUX2hE7I05oP3yDVUPG4x4f3JbP0wdW0/
9o8Vf+3JmaEPY0KSghj6P9zR0piutIHQlslvsRGrxzycHXfW8j2g5Edx/gdYkzDDe0UyCxBAlH9X
jwlzzEPhgG+92Wrr926ad015CLso06+pYTeF18JfMr4A8E2Pdcnr5uZDFL5VodIaOzjyzbcUyS4X
FuLJYIW5vJYrNmahR2PbbO+UOwhh+458Bfdn/GbH9fipgThm2nnatha5lKnaiohRMJmuXoJStvw2
r9r0FrVm/WtjKf4r879Z4tldYmVH4DORsmNyc3lBVsRcpyg/OtDFradhnba1jbrU01vNBLWbRZly
sEd9b1Bwc6NAn8wMOmgu8LYgnVaeGjY48egb/W2Y6MYQqXQupBz1oZiNPUrij9dk6UHk7PBKkYWJ
tGi9IjvlNARN1d7CLhg/6cqEjk8VNgEW5fjVSREAtBWjczXURC+lmuev5G3WH0NgWG7k69GTwxV4
NLU0GLQhugJfuZnQZZgDAGmV1bc8b+vfwBGqbu20yY6zbr8jOTTgjI8wQgUAtXRWuVH8eXSC5tb1
eheeRlOTvK6HzuDZYE+k0eRmgtCW/vs6pJz9CGHUsGlvtqS071lhpOdJa5LfEM1Vj49fvO2SaOGB
r6IayMLoJi+XxFjAkA5Sn9+KGLJk15wl40ujyuO3x2a2vknkCp6AFrKFiMoaWDyllUagN2OmNfUD
EQwc9R0ZbjRDDvzY1OZ8UxpgJYKQGXwxiftyRdNsV8xBFvOtCobKDcs+cJNYS440K2s054vfHpvb
rAy0GGhe3j06JyDVVrFQo1eAuBytuyUzusZp2SowXEK7w+O+ByG+Y4oAj5EOcWtDCL5yv6oLZHsy
pv5WdMF0tFjpW5cp1UtR+k8XjQQamv4xlXjSAJLd5SaGTW5Chherty6DkQB6t5IpLDPbCUzEL7y4
RehrMQhFD80EubiBZsxm6ZSVkqpkg21wDgffQgw1if7odaTHjLxUX7OKG3XndIkvsrFKIY6msqBl
Wuc22qg50uSM6k3uNf9Uh3V9mls7OjtVOrwpc9u/WLmevdVm6v8Nr8dewWJz4ijwgIwT7OR09OR1
u1cvypihC2e6SbUpHyH0HyEZbJ5O4LBC/gGvLDgofGaV04PItNNE4RQ0+Zgfp97812gq9TiYyl5N
br0ewiMSRUGDDyW5ANkuXcVnsD9Nxkb2mMyR3gfOuVdq+l4Lb+0qH1aoLEIrJJiF1g/OSFibOZE9
e75slwLe+q3Wh59U4A1uGxq/g2I+Pz7X62tEGCQ6p1hL0Mx7ujpsSDLEkwX1vpdm5ugGVmgepzG0
XF1Lf27y8Otja3c2UQxdqORvKHhtKAfryihNK6lGr2O0/6jXkn9oo7bauRrFp/jR8wl3oPehEU+B
lst43R+XREQN/G7wgiQv/jYKRT8W49xfxspPr37VaL+mcZyf22I3ZL9nGQEtKkmixYH3L52k1fwq
M6x48HQlro5jMzdHtWqaI7/OdLYzq/jcjPDZ+FXtfH+8s+tLU6yZuIjGDVxRYrB8ablOx3LWhqH3
kjaXT0DxpQPCDbKb+/Oz9zOaWrTVkLzi/SJdXUeWYwQMRe3y1uvK2fwG1QGT35USfiutcW/C7+Nn
LT8lJScK4IKCXySQqwvaaVM5jHql80bNjGX0UOcs9GKpMfvvPI5pdAz1IYu/2UMdBNep18LZbcYs
tt+U3gmVgyODEvIIqgLpNKXyGBwNHY2inZt2u/caVWaBUOPR2o74DLo+DOo4dh5zVOA+kA4s3/vY
Ls5Ol+5Bhe7ZIi8EJoET08ddbYjRF1HcoIjrRZlZHDpKaa9DNoScpXL8/tiltocVRwaSjpw8b/+G
QjMJQiVn4hyXSsrmq2O36vcpjZ/UaaNdBHwVeRHYWcQAyhq0IPtZ0diB2Xh95/iHKDXTQ2Dq7c4n
2uSCH2ZAOJH0YYW67PJ8qLnqAzBGPmbWteIPGT3Tf8cACs22jdtTUprTS4giyJl+tHyqWju8GeFg
Xx9v6J1vx5jbB1MQrTGm+5e/Q+Yb8xjbcuMlsZy/GX4Zf6rVdqSUlY07BAJ3TBHQEK4xj8jVvq4j
RWYWl3YxOV7az4mnxkBpKkPqLmb7NLaFGQlcnwaIkBVmg4Ub/VBDVeesbXo/sz05LRU3qJv4HASl
v/NOraMZYYXnnRtONKi55FZWLB1gEGG8F1pdcEan2QaSFBdXSLX9c9P0yXedgMdzsiw6l5OZXB5/
uu3FTkmVwTaRC5Knr/uac5b3SN/5lleBB/w0deZrRcR9I7eZz0QL1XnuFeVdY87h+Njw9n3m44nx
XkEzxXDuymdUv20MY45tT7fSX8MKjnQ4bBPILdPJbQJ5L/7YnnkOO/Ty3GKi/b9+OiH4qROyT8uT
ogQKz6AbvIYH5/R4UR9ad8trneoAXiOY8SgZrKuC1PYrgDyS6qka6nSgDUOj94hT5e5ogWLm4nbG
8J/G1AoF6uPKLt5zu9XqW5bVRQRKkpeHlnmrKu9JVlvRDYS6/8sQVabqTvbYSdemLvxPc1rABe0y
JWEEbgouIHAZeGn2iK63vgFqmFgGGnaeKnLapWtSkZzIggzFo+PDlMnkt7KGYNeYDu8KFZfhnEuN
AcCgkig52eZUKjszplsfIUeneYF/otJDjrv8BQZ/bqG7DlQvVZCpdpFgbe3vQW5Pv9ijZc2HkH3p
di6YjaNgS+hCMQlmCjTn6j6VCAyYam1jr57T8ZI4YXRuAEFcHzvKPStktwJTSYq7IWycdL8w6AAl
nl5KoX/T/aorD1AlTOnO+3DHEBPBzNbg/CxnjcBlAKxVknlIvNQumZ6T8/ZUBXX47enlCOIfQFB4
i5jyX36oOqpbaQyj1AOXwUisMVWHOILn8LGVzd1PzY9hJErG/BhwJ2KtP1zIZR0Z+jj4kVcMMDKZ
cal+KlToMTQ1fVLKkBhEmKIwJvBdDCatmlpNmqBCbsaxB5poPkrV6B8QobGerCt+WBG4DvAWFBbX
NG5NXocFXZrIw1hFaqKkRXVIxrDYu/022RfL4YUWCF6qHHyn5c7ldp/mTpZHXj/U9k9tMuunNK6M
y6jLwafBkqoLrVHlyeqAWB1taaBdguyXhGVplAp4NcaIvnkhGq9/MMYx/ZHaffgaWn38tdLM4XNs
Qrb52EeEDywuYNIvUT3iownIx7qIKhv9pCuJHnuZKmVnv4pkUL3cns9bYfyPAUAQgGCQtOXSnNmm
KKtHiWfFkXbSA7gufUXfA9fe8Xf8nDASfDd93PUTGYZh0k2ZlXiVOgzxBYkwfT5rSRMGh8zJduFr
98xR3aO2jqANb9fqeFnQgdiaNJReVQe+N4w8+XajhGfARvnOJbt5WSjzcsnylYDAkpyvLtli6sum
rcrK8x1tKI8OQIz0nYEIMzuAXVaRqo2cUiXcmrv+EmglBICPP+B2rQiLAFyjZiWivHWDty9Vo7OZ
g/G03piP7PTfMk/3IeznvTO+PXpYYkM/yCfpXKyuxiCoc/gL28qDXMX/VEqSjhi7Zf1ELK4dk9Fw
roY1R89RN4oUCi4N3m1GK2GDWJfIwh4ksxG1BYnbPF4YeGwO1QgWsK+SfOfA3dlJkMMwHDPBScdM
X51yP5F9R/HNwqsUxMOpsahzfBjUoWlOSiv70k68emc76bgSKjMYxblbOykIAdTrHOINUwuHs+K3
0ysAm+mzxdTjZ3NOlc9oPu3pnW1idDJSbjOhTECgTgNoedyRzu2T3G9izyIleIOtTTtZ/VjcGLFT
Ajcvwy7+OmeVE7yVqWQ0lzbLrJ1t3t5rJJFojjCzLRqZ619hYuRdG3pbusGZFiFebtkuj8deZ/GO
FZ48rmpH6N1TrFsutJpUmi5R7d/mKgg/M133M3Os8dfHZ++eEdF5ErVwHll5ZSRR59aojNS/5VGW
nvMpbQ9aAjnrYytbv9SYhAAiKhAHJDarb5ZwpYSqngfepMBpMcNa6RUZU52hIe1xG21NcWlSNhLp
PgnjGvruMBWTG9pQeBkjYePBRLcIImdDMiL4eAZouB+vbOuNpDC4PnJSMLWDh1l+JCmt+sms7dQr
k1Q9ZqmmeWkyA60PxvFThHDcWbFC61g2wXAaguFJam4OAtkqTwTT31zIVFKW5rNUvLtSN3voZaXS
sdA1YCM61Y7eRXhi2iPT23oL5ijWMB8pJCvX+XHKfHvUWsXsZemkX8PSsY9Ij0Snx3u6/YSMANEG
AipKTYggdrmolphhSKdw9gLfpF9Sa1bjOm1GH8iH42uv+nfXGmLZYgepeW2K++2I4rdkTZ4iV83F
MHtUfiq8tEGj6efHC9tuH28c+mYIIIOLoVO/XJgT5QNE+mNPGVyrAurgccx8kA4i/LGd7ZLEW6o7
hM08N/BErezkYPTI1HpP83vZRUSxuKbwE5zbTt5Tlbq3JFI0MtOP+v6aicdp0HiawY94ltRlV9nJ
u3MgQXr7eEFiY5aBpPj5JIC6UDHZvGvlKI0a0yuKZ8mA6WEO03JEukKUueE2H8b+TLAuPzl9zNkS
oGhiZZAdJFPrDqGVh8ro26XiJSA1jjFi2YegjqxD5yRPapt/mKKnS4mC8gvg1JXH11k2y3MWKZ42
0sed+jQ7h8hy75yr7bcS9yGh68eagJgv3cJQywkuYE32eiqlpzpQ4PQqpz05tbtWgCCifCqCuXVx
J4wUqHoCW/asxO/OU2XMrtbWe1xM2+KO2CrBsSNwGvQdV4uZ5hkOmH6Uvdmqg/GMf+vRv2OaqflL
PqqtdrGoyOifW2nqq0NdG3Dk9BKUPyeunnB4T+WuCq9lXnb2NUgMcJmh4YeS5MpZ1RjMbWap/bMy
5Ul2kqFd5y/0OVolcRMSmRpN6eypVt3bNjE2rSDFBZ/ymlQnHtW6JjScKLnH488qc/YvAp+/d5K2
VwMTRFTfAGLxaFC9XfpAQJCatlM3eZYv5Wc5d0TbKLEPWlA9SfKKU4thJQIXQNAMaa+zPz6LHyHG
ycWqF2DJy4HhM1inXK2qm8+P74c7m0cdGl8TbRzwvKuLVS/VyMqaePJkgsDDNFWqa/V2cHxs5c7e
gRagnoheK/N76/MTpVMA18s0em1RV9ephrAkKrPwUEztnoDD1hQsAewf3UUipw21tqFLTlfEfuVx
NahvaSorv8fOqL0wayPt4HDumaLUTPwCg86dgGmKRscatdprCNuvqLEUh7Y3YKUu7R1A6DZdgO6F
6Uds0e4hhFj6HtIXoRp3deWpKtAqNwkyyXSlupcqFxRikZ37UQmLM5Dj2Hn6RRSKn+RGNBLBlq85
IYu2sI2OI+9VxaTcwCe2p0ZSrHMW0Q567CXbtwqNUfBGohLBqN56JjBAjE0PS7P26lzKro2VOtdW
yfND1mX9oe9kcyd93/o+fSbee6I/qrJ0TZe7SqXXGLpCz7xwcLIb2G/9FEj9t8eL2joJRvhm9BZp
lfIKL40MSZbpVT5nXj7J4W9OMFjHiUmVG/WE4fS8KRIS0bqHfnIDsAX/HMnkVplH06o7hGlluGnt
B8e8CMP/hykw3kw7ksVS8VutKhE8coM/ZF5nGv9oc61emSoLjkHZ6jsJ0NYpCMYAedPKpne+Id9y
JrVI0SOuvIFO6J+ZpeeFh4RHN51lpYlDOhRUCneuq3s2cXhyR4G4AOG7/GYA3/QyRlPBC+aw+wbT
WnOMMy06B3EZ/Y4as7Nj746PiMwAt6c/AAnNqkwbGIUsz1JeeqOjp5KbqaU1u3olVwmZl1z++9hN
7qwOjnbKRvyhJ76OcftxoFtOc8Ajy4flWldTt7KVn/1Ruo3zWJ4fW7uzNtD54vZiYVscnBkNeqlB
akafCqmsc9nlSn1CLqAOrsAw2z290TtnGggh7TiyZSoN68aq3TWzU6YR2BI7Hb/JASnsUNb518eL
urOFNMQhN/nQr9ykI8OkQ9PS+h3dzsI5K2YUEgSVxqUFw3xL0B99+pUGjCNIq8BiolO/7uboeUR1
qAt6D3CB7QaaMXlGGTQ779mdvRMUucCnGNwAvrhye2vIC01lSNMb4x4cXOY0t5hm1fXx3m3fMkYN
+OlcUCKOWmNwYhoFaiQlvSeBYv1Znqf+qM+JeWl9qzgi5t58kiZNefaqxyfESDPbyBUCp9TyROdy
FJsR9I7eUCva10jVws91Zf32eGWb/cMIo99ClI04lO+1NBJMdtTmodR7wQQ2YYrj7JAn4R457j0r
5MHEu1QSiBJXTZBM1SZHIjb37KRIj22m967uzHsltM2xFYcInjR6+fBI0nJbrgU2HasrYBWjYz9Z
7+iGIgNgVfH7kGfB89+GeggIY8qh4vVfmYpDqauypB48aZAa1ZOdrB2PIbpGz441cP2Q71De5ftT
jFmXBVtdGvjy+eBxzPSvltRXrobK7venveBjdIdoiVyBUsxy55hoQOK+xtWMMZhaCtZdd2tN04h2
MvuNHwiNTdqu4JhphUF9vrTTdX7f8pSMXoRvH0kex9csLOtnr2+scMt9oJhpu9qr1TDL7PR09mVP
mdLoMA9N6Ba9k57KdpfacONywhSHlKAdTD8HaLmgONC6aVJS2TOhD8vczPZ7glw+EAFvSBHm9Pg7
beqPBrM0tKP4N+Etdc+luXFG/dqIWBkox/gsN530ez90+rc2i8JzSFACrFMZj5rm/1NDhXt7bP3O
YokvqIMLxT6SSfF1f2wCj1I+gkuRvShU9BezsByEw/LoEGlRtfN4bC5cFmrQvRTkFGC51pP3sWnE
ncV0gCdTGTxMefc+2PpJUpPhZFnZ65wVexTJW9cUw4YcaDHHCzRtlSpHWpFpE2gIr667sXJNSfmL
MT3nWXCxkA91gKRpgvOQQce1b05aHHMMZE/SSpCGvcXJLuT+pJRWs/NobT8X1FRiUAewlmhhrhKw
GKaEBFVnxZPz3P9naMfhlJdWcdDKTt7pN98xRZIsGMnZPYERWHqGk/ezlNm17/ljEVVuJI/GSWZg
3fUDZ3qWhoUtFBk5jRiBjqFmtzSGmCPXvxP7JOZS9K+Za5mnqdWTMnx0f3nvOdNAl8CJUVddWqlT
BhozP7G8JBryU1eqgny6LnYyha2fMyYAoEJg+PDytXq5Deo09OXE9KQqKs5JFCStaw6JfWKiJLr5
3TAeKBg8XcZFS4AGPbMQhJv898rX8yBoE54dy9NKbXDxnuIi6eW0s7ZNwMk7QhdIGKCmyoYud7DX
FfDSvqp5WqWpJ1Orwp/ikN5JoEnWqx1oxbNvsqi0A9IWYEiShTWdTSj6kEQFzYtWIVzO7GQBKYmf
/vLkJcj7KJDKoOZ5YxjgWq7K9/NBQmUTK0ng/95Oeu46WT28jt087Gzg8kriPHH1gVAixxJssxvg
HO1GHz4lpTuX9phhBiSd5o7KIO1NhS6P73+GCKE/dA3FTM7qSw25T3YwD/25dpT8HIw9WIC+il4R
LNprpt43RRZCq0Kg9VeHVwvikF7G1J+HVjuNmta8F0rbf+nmPQD1vc3jhQThLWDUtEaW3ylomPFI
Gps1tVTxBydu3WzS9khOxPv+f62K/3aO1IA5TGJBnuXVckKkfJBdwkrT6sFLMOrGWYq05gAozDyk
wA5+MgtpfGnlbiebW0YCH4bJh3mocA/ggWs3rNAOilU0SM6BokkXENUhgWFbyhfZHOtjHFfyFcyg
ckaA1jmaqb4nYnTnO4oAWHTQeNA23YUKYc94nrHf5lLuykOSHJoon7wsL+OdsGMF2P/ftdJ1pfUp
mtZrHtVS0mstSsvhPOUwlPi+6lykvO4vmh40RxO+eLdT5ulFaIwLsUrrFCkoKEx2a7mGMhbXLoM6
JZ8T69vjq+COizEzSoFR9LlFXrh0sTCpGY/oY/agzZXTHNiF2/e5f3xs5aOFsvIxzFD6oLQDudX6
UythYiZ23g1nvQYNlAP7eNOZFUemu/GPyaAlbpA25mU0mvYgNSiMBY4an2Krbr88/k2WF/p/34Hb
gYoW0BaBhliud0yktgmyfDhbfmi6qWNLLxWTUmD0/Pbcl9Jz8+P/2TMhdCdXgN3WXGP0AngGk4GC
9dmMYpBKAY24TilKWnL5Hi3D1p3FaBnBHyV4GxDG6hw386xAlK+xNGOY37U0cb5nRZqcYsi9up0k
6L4tGo3MulAZXzdRIaWc4nC0/4ez89hxG2nX8BURYA5bUhLVwTmM7Q1hz3hIFlORxXz152H/Z2FR
jRZ6gIE3xrhUxQpfeMN0EnZLrqVQfAhBYeAC5vXjl5c/2Y5tvK0hE9u8hJE+pRK/75VMNIGNtIQp
5Ko1kQ/l2KXD2wU67nTKMq+3/loK332vr0mQh84E1NipDaeNUi1YZWRlKXJpoVk0xCk3VuH68AAm
IzBAgN7ntd4jN2wQIdJavOmUOGXxwS8xq8uC4HXaF/+bPggw8AVgEmnC775raVda1weMstbVcG+5
tRlKPehvHNFn50IRYHsFgPXu9QgLLx1dAPXzaV2Cf5F5LqPAnsWNaOAJyXt5D/BmInGw8RI3ntTu
+HW8KVIz2uUUTGKQKFYmWRvZ6J714WypQIuQvYNv16jJl0dbT4oqLqWVdnGCpph6MJbFrA6DnhX2
e2LRdokKbKa7O+VSgg8XY1S3akvPbHSkfTaWwRM5bx9mjutqZp1E2aea/b+WFd11O5u+A9u85azx
zPoTtCDTBrmREHDfr7AmcAK2n8yELo0WykoVUZXMt0a5vv42RylK3gjTwJXaIycno51dVXTLadrO
SbcC8dOrBytFw9bprRv4+y082X1swj/gmQS0G9R1V1hIMZuQCxSiU6WVVeQNvlmHyrfWo+Ms4qHA
4OxUqDH//vJ18ZRXXw5LXkU+gnQErQvYxZdX/CiCoh/o4p/avkn+TSAXq9i2xSjCJmiN4DuPz/QV
wZzSe2jyaUhD5IkL4xQoIw+OuZva/2jA0O1oKJd6864oreSt6Dxf4Ehlq/5oqNVNQ2NzEv7tD+b6
SIOp/NqvbdHf241I0Yt2arwuWr3yH8wKx/VQdprVxHliul9XkWgqnKcpM99VUq6K9v4KS2CzIZJn
c1hcXBsTObn3wyyX1Dhac1H91pFPS+KksqTkdDj50t04mdfbzwcRRqniqaFKQHW5aMJcRxdKpAVr
Z63PGXDEiGT4dfDq7SojEYAphN0NSa+77+VndiFmz1y8k1HpxdsG7tB9o8tb7IjrgJagGdKVSdcP
SJG9zfWPGk/fdkbp9Z53ajRZvberWTtNWrq8zTBtP3TdmH1PYPEcbPgyN6p2z4wMp50yJNn2llft
KiMNIheNP7r+yTbGszvbebhI6xcGY3cIdr2dE1eGSfLKiiQyqzBcNiD55spDbX/vDWHUvjnXbuec
prIzD+s0L6e8NfQbj93+JmSUjfC40eeo30HYv1zVlKsrpc/pnIyOcoiW5v6vfqgCGtJO9qos+GlC
uIW4NqNtf7i7vGeRXSNG6i8nvcBSA4HC8dsi/PXHyxfF/i5kQhR7KLETwqA8s4+X0gHT142DcBKq
c9xoWNfuc9JMxRS2ag5++o7Ub8l5P7OGm/UPIiLUSihq7a6mqYTtubilS8CAWOGQd+I0cc0cAbjc
gk49NxR0NcijFHZBg+3qI6Nbd4a3MNToWUMoVnOMhA7TKxPrLUTpcwu5bT0kETeC/j6mxicY9M7a
u6dsnsvITwvzRyoVRgrunLyf1saLXv3h6IFzg2yWsFRltt/zx/le69KRxoaFKOwpjdIWIXnXKJYY
OVd1sMgW/8N4BF40pQmrKULuxjPhMpQJ0LFTK3LvkVHq01KtMna9YTlWhlZ/fnl+z3w60nFkWTZh
kQ28ejk/W7iE7Nt45K31X01bIk1t1Mv3zseK7uWhrvJSDsGm8rEp4YIKxg39ciwDSc6xb8vk5M1j
9w1HpaSp0fwdqv7b4MvS/9jbfucgeZU05jkzFGJQEv7sdOcY6fLQ8GSM6MyVmX4wa2F3W920a278
yP3bRB2MDJU9RGMsoAq8u89tCkeytTXvlDtrebCHpT9Uk/r98ko8NwjtKYgPBEikUbsHEE09WmQI
bp5sgW8ADEktXNz+Vq1l+1f+jE22qWy1FhouW8F0P8qSylKg9xqcymVSd1Op8EvMBv04O8P4fmmS
9M5ePf3oDWb6yRsNdXztJHkTqU09OSNt+PbLr10IKcdyEGksJnLQIrWMkyuLXy8P8syeYnduLy/N
D+6f/fsr19JvmmBO4xwnamIdSEjwTOl25oduWIOfRtLpdjxOfWB8TOxVTwTpsNMvB0jg6E6nja9R
j5hE0D/OrTn89gZrep1B2fbEYKiwYajBYUIF2d9ZWI0nYrDTLFbz5MaWqJx46Cr5KtnC/x+FlYDC
xlmlLHm53m1iN1a+llmc9Xkb6arMKIVnzau/KnOBPkPEAVmT8vDlKDTwF29pmiy2/MYK3VnU0UTd
8MYteH1AQBQTzm9iUeiZ7cHFFQB3iRRMFlcUxPmj9aPZ6usbXZirUaiVwMxxoRryXa7km8Y5SFK7
6RjFCPKjAv8bCbx/XjsX/mXwpJg7gxHb2liXK+ZbSSaF0LJYK90E5bdA+9H2S/Pz5YOw8w/l8z8N
Q6uMSjtZl757OFbNcudBYWSgj5X77xrMzvrF9DLphAQc6fs2CcruXhu1VX8U0vZ/60uh3IlIBNvp
sOzzKT/0M0jKX2ODGeIpDYzikxQ2NLex8sY3aTqv/b2V1ZMIV2d1sngEg51HixSpCnWrRslO19Ph
g/IHWNAvT+7qkWJuqKFtnF3o3VfCy1tl0k1ImZhbi0CgbTcPRS3We60pbtElnxuKlvtmSIxXNTC7
y6+lFwJLN+gwsVO6+CNUWBrltFFCEeS3eAj7lHVTW8OuYHt6N92f/VNTC8+dJhXApW+rc7+51Tij
84vr+ONSu+8HzCBevYpPtddNdB97qH1CpKGpKH1bidgRbhuueGMjephgAETb9vTyUM+cLALODfhD
7EkUultFEaAxKopWxLIwyzjQu+ngFNbr/BietvwWddJHwAByE066/FadbZMRm72INWi0Ebrw9cEz
VHJj8z07F/Idyhhw2qi9XY5izf0yaoLyVE72d5wmY4qEi47qyyu2z+bYDFtrgkiMjJWy2C42cpAU
bPPcEPHocQ21dm0/dGVlQO2xNdWHpqPG34vhlHc28vffXx77uRkyLpUnajUILO6ujqaa0sLrGJvs
pz0Ek7kcNFSgX4U8+9/XIgMiISGzY7BtBf6IpJt2alpd83BaQbj60GRwA9cV16n/MJdNmRK0DU2G
fTpXlla6jpUu4qJy9MhbPTgLqx689hUkiqWNBBGEYjFB1u5OL7qhH42sLGJz1bJzUA1k4Kr88vJU
tmW/iN+g9NBM5z9w+zQQdoNMuW0t49qWcd8OaMCuVGN6y6mWEFRQfvJkZ/zz8oDXdx9VGaSd8Yuj
d0K36vILedWYQAiheORk/fhuHRbrIDXR/uMW5Y2r6GpqBEEUTADR0WoEsbXtyD/2woS60KR3ZhEb
s6b0B3saDBHWKaLzZ9ukX/w41yM8k5en99ygNBCIj2jJIF29m1466DDyMi4lv03nw6JPU+xjBwm9
GSpk2PMV/n55wKv1ZJagETePZvQMSFkvZ2k1pZckEG7jcjZlcEwyD+RRk3l+3Nu1dcs19rnpEf+y
H3m7uEB20yOQTXNPXxgNobMQEf/+i1SJ/4sr2nqTaO4rHTI40EzvqVPM5Utsu+8V9C7slRSRtbjq
5vaNlhjGBw0Y+k/ZkZQbaXXLUvi5CUKLIAunabApfV0uZ08FuVjBA8X1sogW7qo2Woe+T8W5mrzk
w9xO5d1rPyClIXILIlEOBGjCyxHTpCw1A12lOKlXusKI+d4Xfp6/05alOb081PXkGCqAqIrACqXy
fWNcpdC4ytmqY48PBQVDl18dL6dtUYxpUp+NRcrXlmGhRWzMRLpdlL5gfexnR+Upt6se0OewpNRO
gi/A5dSNrOT6DFCWBw3kb88n89r+/o+TXvidOef0keLZIKEONZnk70ceu8+rna7/vryGV+8YEwKj
A/+IS/Pa5AdSUFsuedXENHbsqCu4vA9dG2i3dASeRKsvbuZtoA2mDU6b3bhfOVvLRpPdJ+M0KMWn
yc2VipLVz+cz4TBicMsUFGHj5626r/1cpW+56tIv0sv9BfBL274b3MIafo2uoD6blKmD27gOlSls
SsdJ3klRw9Mqs27+CirHaSJInOl6DyVvte4XkN0uGv9j5xyH1jB+NP4wZHVIAWAOZOjZU/PaSvq2
UUj68M0lptvMAS+/YVCv61Iqv4q1ma7ZWCTGGyny9cvLX+8qAtqNsp2QP3YKUCfTrAur4usFAslZ
x4+aasBhpaqKoy/6knXN5Oe6lWX88sjbxbH/nFzUoIZgyW1lhMuRJVAKlZYb+hmX2zMc8fmYmEMb
GbN0P6IrspxbI80/+3CG36SjwTb+D+NDmCMAxEnySvhI2umkoU1bb16SFVpblfiRacUcVVIr30pl
ZpGDa9ybXhuDrznP/mvTYAoU8Gp4OCCtU5rePRwDCBJ3rQuOaFL4d641ru+GgjDj5UnuKKnbcwEA
Z6PhAy7akO2776uCkgYcdkA4Vgeyv9PXsnfCPF+UdUejVS6hW5ja+Hc2WFoa6o23Vndkpa1xL03l
6mFjTD4MU83NJKpNhSZwtjDnKpI1RNhQed6MrnzZ6nk0lTbMZxXUi3uH3l4tHgar6Nwb23Xb9Jeb
Zntlede53cjr9z1UVghLBVA2VILHJlzK0otKbfiMLM16fHnlrp+Grdi93WdcOCaSX5fbsyumzkbU
vYnRKnaMMMgX7bGp7TpuZSJDazDK17n0PH0qygggOTkL1ED34RkCA/46I5MQL01aHleRfw46LYgC
M7uFt7i+sglxeWGpPUOHtrxdojhDmRpI3po4hZR/HCdbP+lyvIVVvr5aKCIRGwEA89l9+3aSuUp/
HTJLxn2QfOelHyN7NI7co3qEsJUZmY32fmntG9HDM99t2+pIQUCio5K8+26FSqWc0ISNV3vJY1sg
N9a1YxPZa5Uex9WSX1/eJ8+s5cV4u2sMl+QM8PAk48JT+t1qjXhZk9dGL4/yzL5HDpyYCDoCQfR+
Nw4+AZCYlk0Gog3yg+pKb8HaUbcO6DV4N27mZ5aQDi6XErKLmzrp9mP+eBOarG56q2pk3DQWqLV5
+ne20q95Xf9e++TXyxN7Zvm4/GlecRVC99vHz6iCaklRE2XVUu+iFD/QQ2UHt2KH61EgylEb2WBw
Prt7l+djXGP7+E8McRl4atPJ7bUwccfmtXAh1mtzLAEwCmyKaGWXbY+iKnxPMs5oKiNs3dU4u2lp
HV5es+vNQEXkCdi7ibZdKRCqLHExb1r7ODcXM42SmWfzODqmsGN3rfxbZIDr7UDjd6tesfdoV+0R
Jf3QiUHZ8xB7GRyl0O98VZ+JGcr8Lea3RfNeKqN7HeN2uwy35j4tMOaJzOK+j6HpXukqQ8fk3HDr
g9/lWlSulkHte7j1Rl4v54bt2rQ/6URTgNxlOPTPpN4amh4n/ThFWZLnB1n56q6HkHVDdutqHxLM
UfEmg7PRA7pimxds9nqmKh6nXTsf+rRtTxtm8saj/wRZungl+edJZ0BIPAlI7jVdOiMZClwS8G6f
6u4vw+WCj406zVWUFVNqH4fa7r4tiW32eZSIbloeG6NRy9kqwK+mN37N9ZxpjBDfkPTQuLiyp7Sr
dtKsIbXjYED0P+k9PZ587BpePhNP5K/LOQM6Y3OyR22u/b32hrdkjasD34rHyinWo+q9tHsr7DWv
D/SoND/M3azsw2ESs/YAHjSwCeelUTwqim4rGd9sDMYXPe9qV4/XxWtHuCH9ov3VDzp0eZ+irf2p
dgEpHBGXmYKHTDYQZMoWfL1sGzWTDDRpvx4Kz2zNH0G+el870KJlHnZDKb0oW41qeaCAjgByhYvJ
18oXEIRHd5IylLWrvKOUsjXOrQ6S8WHQhVEcx1G6w9sqkCDr22YUKWLGdjEe1jYz5T9NpfqvVqls
FY6pk3VxK5Qxhn6rwRiX0gATEAU0Au+x1OrVIaV8V8NMsqV/9r0lKT+sada7hPnJ4h4To0v6LwPK
PN6BTCqf3iiQB8EJQg0OEavj9d2xrksRHGZv0lZKOfMynUfbRGMnKTPzixWsq86p2eT6W9wh/5UN
kO5vlY4U7M/ESkr9sfQ7UR67ZKiTf17+/te7bOO2Ec0TaIAL26OvZ2nMStAGjFWg5MHtjTTCpEae
Xx5leyf2mwzpInYyFFtaS7ugvRvaJOOmcONlyuRvhMjrR9G5EtkfWT6umWUci7oVx5cHvbqfQP4Q
R21C4TaB/F6zRATZosnGpoeJIuF5chsjriCoRuNS31I9fHYVCa8JnWC0XVWLM9seYQhwiNDhGR9r
oG3oH+r6f5jQ1pYDtgI+B0mRy/hikWXW5kXixsGYbgIbbnmsQOqfarWMH19eu+cmtFGHYANusp/7
8vdc9MqQte/GHg6Eb1u0JO8TJ5CvvdZ9whfqqbSwKK5ae2Rtq3floDWTFo9laUKt0JIDUD/jtcsG
cg+KNRybDd15VRfL/BUWx2R4ce833l+0NJND3jrBabbbW0bVV1uOodgGSBkRmdGf2EKCPyJAfVQ8
lEHj805NyS8zqRaBQp6R47GAhMONB+J6MDhlTI1GPSU/sMmXg/lyrfDz1oK4hi4Sj67m/402axNl
PV6RN8a62g8gIyjjbdV2Cn7kvJdjdW6quSp3g5jdL0EkKypJTRvcQkE/PwzQJV4j2OR7vSkpfQH4
1Ariqprg27qiQbI88V+9IZgM1y+Yzo1kuOcp51rAfWwkQTzZvQ4iYNPpEmM/HGTRdre8vJ+ZEvcq
dVK2N3CH/UmCmZTrFLaZUtbKEJTxgBx1cesZf3YUgA40DFB/vWoEZ1aBIlCTJvHY2ElxSJs6/Zva
7HrLFeF6z/FptnSKyg87bh9elrPbopwr3DgRuR0KE45Kbff9edYL+wZG+pmhiNaBX1F/Yd/t9U/x
BpgQP7SDWHViOhJnL5GRJy4OHUP36t3tsmj45wABgqC+HwqaLlJQqQpiqfog1Ec7iFLjJjjvqnBH
OAfrGRD7ph8DZu7yDLWeP6DwUCexr/w0+SZU4+vvpG2lOtBXekphvo6yOgDbL/7JtK2Ltnqmdqvx
cr2swIthJ3MhbsjOvTydszSaZYg5wN6d61bmgx3hfB1Eg7jJ1L/elKTDFOs2eiNp3V59onZqUWhk
57FRKb0/ZlOhV3hDN9at5/eZOSFNxkDk3jBE95lW0jlp5+lNEjtDpaLSp9pUyYp+oLvMh5cfxmeG
4m4nT6CZSo15j2NWXOz2YOtajGkbumGt+X3SAXRWYLJeP9JWeiS935qbsFsut0tRFh1OX216VgM2
I0YgvSMiw95pEtqrk0auJfjCnGjG87HkuBxqTMa2HgwzPRe2+l744HxntWjH7f+6USJ5ZktsNS0S
RoaDPbJ7szKtBvadL+k5tTsVdc46RHYwpceXP9JV5s0vI3gBR0jQCThy9wyLOScdm4z0LJvmpAHE
C4PM/afpR5KW+nXqJ2TcNIuA1G/LBxeVjXG5eI5V91A5huycJYMfgrulCj/MwY2y99MevgihiZ25
m+hn0FQkXdt9I83MlKM1nRbbmmVXUzgGc168W3REmd+vJhbA4SC60aUgv4o2bPA++ii6YKjDQiGe
uwFo6jJuMhf3Y73Hm+znUNaeAXw285MbwePVGeGBICIh7N7QcGjbXK6IMaUoR6VpdUZQ7C9ZCzKo
uvpeYxd2o7p3tZtYeO5U6g8wR6nt7L5z0ozwvwpZn+egyA5eo9xj0FvNjYN4tZu2UWDU005i59Ly
vJxOtxhr3ThwP6zJ7OYIaYemD9cR8f0QwaCxvF/5kbdURK/XkBCIlxZAPG8TgnCXgw6uLGlP5D4Z
EzpBkRtM1CyRA5/XU2736S1RlSsaKg0zbjV9kzdH2Iwy8OV4wWwEWe2uHnygan2TV3N63yVG9a++
IDB6hGiXD+j2jgGWz02deecgyJspsjQtUyerhdxzI2O8eix5nEjZuPkIAxHu2AWcVZJjrQDQJF7y
5Ge/rLFZa/dOmn5P5+Ix79y/rNZ7rKxbXebrEhDjcmcQxMPE2Vrbl+vgK6sOmjQNWAdpGKGR1lbo
54kfDUo3ztWQBQ9GoPKHsjHnD8agmd8Su3I+v3x/XaXL24+gvQUWDaAVcMzLH5E1o23jNRUQKchc
P1EX8bsjRkWWc65KdJNDP2vU+yKr4EK9PPL1iaLURCEIXfatf7NXrMBgp4WFtARxYbSyCh3pLfR8
V2f8L+NwWZIwI1aBLst+hm6DfGQfwG3vvF9psQ4fdEtVN0LI52ZDTEDJkLiOvujuzqQ/mhuKvRU3
0vMeacRjzF7my+H1a0aRgaNDlMqttxuFQLX0zZTcaCVms45TXRjToTHm6Vbn9fpOINODLU11kkQC
v8fLRZudlObCTJBP1pxHYOTkQ+AN7UGU7S0t8udWbnO2QXmNgg1R1eVQdlBoQ14WCd2ZLv/mwrmM
naIxT69fOcg+mw8hQqCUXS9HqVWX4BeXJbE1Fssxt4R+HjTh3nglru9vlu2PUXbLJsH7KBKiJJ68
vH5Xr05zLzPbPPW5Zr6hz+4dX57Vc6d3030m7tio7XsXdgyfgplqEBG24Q537ur/LNpxjkCrwKVf
7kUDTublEZ/5Wpviy8ZdeCqj7C4tOADoUBhVEqfZomJf78Qhm4P1w8ujPLP9YJswkEt3gTrebk+U
bYIcjJBJrCUqjbn/gvNUZfqR3XHL/PzZoWgIUazZlLT3wltTPxE2WEMSe4XzZalnKsue6Ih56vLG
O/Ps0jngmjfkIiSf3Ra0tYLOBtrgMUatXTiYmnXU7cF5/UZH4mELDyHScL/uXvOyc90lFbUWB+XQ
ulHipsmjbW0MoVd/ok3VkiCRm3Vzab08UDzxUx3UWXoGglG900Q1PQhNBtEyqPrHy0M9c6pokkD+
IpgHULCniVilXFnQPjsPtak/9Mni39Wapj76pdv/cLyuu1Ur3I7pRQCM2TIx8NP8tgL6bpN3vJNI
khbZGV/kWYZTa/nZwewyG7K8q3V/E80m/qmZnKz+YhW914UIIajun8EbuvpIZ1tvRSgTVb2DC2JN
7wdEP1ACgznghHXXTHVUe16fhqsvRxu005D8TPDe6o88tjP1NaTz5EEJMxWhXqyu/8ttvWRjQRt6
9jaZTC4YQ6qhj9O+1P4OkCbwedi6ujkZqs+CoyiUDqM/hVwD73W09bCYJq2IrH7mF0zWpIYonVLx
rUY8HGfiQM/L2NdKYNwvf7lntjxYYzA0EC03ItL2938UKTuguTZaQyCBp6z5iASqOEHT+Q+v4haa
AxIiSyRo3m3FYfQakHoLuuxN5hyprlRRu1Lq+A9z+WOU3d0Ofcq1SF2zc2KIn/YwzAdJHePw8iDP
3EYUMpAzAh5BhcHejsIfC4bcZJdR3GerF+O0kdIl7dTKOGbN+lr1EIqRGwyX1i2XOXWi3VBYGi12
VZYYyuFBchYOOcYohRFvjbsbS3c9K3rgRHrbH1TP9gllDcqlzF0zP4sszY8e8i/HZA7mk7WCa37t
AtK2BXm4tS2eNC4uF7CE/O36JbqtiMVa0dx6zjFIPedDb9v5jRvwenMzFE3cDccCfv+KrZ+Uymod
ULYZ3cOQF7oNjSG4hah/bu02ji28fYomdL8vJ9T2YqytHM5pUud0DEUwROaS/4VQ0i3e/PVIWy0D
qdhNUotW++7RhZlaICWoN+fWmwwRgQZBwTOrjWk86FWg38qo98Pxfbb3HboNXX0CwN15osld1G4Z
JHHlLyiP+GZpFuc8LVNsMvUhW2+Ug/ah0jYc/D9SXNomMMF2d7ojzVb3OqppKEKAbqpy+WCMVnlQ
TT7EnQ/dVOmlfiOO2b9cT4NymJ/WFbDa7oxp1OpQSkVXSy1G9knzRnVcnM6+kxAY3hDl3tKP2Sbx
58PFeE9Ekq1IZDPV3U2YIK6wQgTXaA7maEhJ9bs2ja+l6t5PfomihSFPlZju7Kq4kWQ98zHJfbYi
5Qb8u5L7SFqgCmmzpufMtMoA14a0+rgA2FbHaXXlrav4mWXdcE9E81jvEIzuYpx2sJPO6K30bKR4
6k1+TUSfK8yh0mI+TWOwzDcusP1R39YV4BP7BlzItWq462WZ1tUMmLb+HAZ+h9FnWd2y031+lCcp
SkqJZBKXR93327pCBD092wv2gDiZdQe8HV/L9mAuT7BWpgNjgCLM5SiGRV7n1Fl+dvF8hr9n190D
NmTpY+Y6lRviauK8fvVQ3SIehYa8YT92n0tfsEltbcWIfV+9w8t0QAvTuCWi9swW3FoeVP9hdFOi
361emQezv6BRf9bKojnqWeq8XTTTjM2huFX0feYuoUFJKsldSXdjT1DUOiC3RaHznrWy/ZhlgDUk
F+TRyrqkDBdMkePBaZ0bjIHrw82XQ2mBtugWCO8Pt7Osgdnoqzgvvt6Mcd6P5vhgp46RnyaUw9X9
5A7l332S4yNWGN3gHeYeZu0rXz2MtMFfbTUbkDxUQ3fbZ8o11+izqjj3Tt58mjJ/+TQMvfz48jP+
v/7r5VVGsSYAKsI50Le69+U2HczZsluLRLOY67p7uzrlmJwCLZfjZ4kF7m+NkoL20LeNuJuTzgzO
rSPr9U6s0DnJRPrUOmo9YPzHSdle+6EaFrPsQp5zOPe563buMcNEPoi3YeRxEflUEpSMwd9jg4xu
ZNZyakOIE34bm6rr7EgfV5TumyJt62960pv2IUWsx/2UOBN3AhD41jv0K6DPu9Qyx+7RWDPkf5Nh
zbKPKB+5xa+0xlU9TAfb0KpwrDRTPZjW6mXoICXABdAk8JdYKF/rP8F2MKyD0+oS2ZCk7fUfiZku
y7Ezp0Udsyr3SpA6qOpEBZyID2Ng5LAvTW1AmBLMD0mLSBrbyyjGz4MJS1KmxhJmZTfl57rxWv+3
SKU1HubM6IxHZAJWJ1LSHevDVFmZ2kzEFz0uyqbSP2Q+jheHOpj16SGr9aCMC/afdxjrBqmPQHMq
63PhBk0Qupmw7YgqeZqFU4/lzRAqgSHA202KSH90gLYjVBGYOJeh8FL/Quy8Gt4Vo/TNcJr1xon6
upO/Z48i+L2xakv1ofN99D1osODsoUlsNw6BmGGlVS5sgMNczKt37H2Rsx/tRNVvWq3yhpOmuZp5
Jsacqk9LSk39LukSt7zr1sKZDtMmHPJphjluPgLSKrGBUkVhfEcAzZvgNgN8Wd4yCgpdOvDu7m+N
foz7E2HnhGt5TOv6iLxKXofY4zblcUE9O8vCYCa2SkEWG8P01ndofxwlKhdYMJZBilVNx0WU0ZV3
XPHe6BdLR6zP7RH6UMsCkbUEO9kfJmUo741YAA9DYkmleSAVLab3pdOkwW9IlWnwoW2lIT8E1jiW
oe6NVuGGa6Wp6ly4mu39rTK3b4+zb/XdP53mNNYSJlU2CyOSlqE1n3qvD/gAvuyn+b7pB0vdl6Jf
jMcOqkMTl1qQp8dEDiLJ7gpedfMrHEzT/GeaLeG9dfF1tzDAMszhy2xSuzt1mkC5JCtnY/q2AB7r
70r6ejlnTR9mcdykMOQd+uZzFq3IqAgz7NOMwxSOmWhoNJhdM/9LiWEyDy1viPrUaIlvnaij1tkH
basanioFCO6Y0XkVURpMFiHwtBji1Mz9+LWTRtcc+2DI3Ig9M3YhbqYC079V8lVG1ajiVLSDVf8A
hYuLsLRnT7sztbL/sLo14uChXa5+MoWmr8bg3dqo2v9YDwijvdfbyYR/GdSTnq9ht/ouhSFoBwQ0
+Vg7b/WR1ti5cbPJ/Fo55bQcTPThgxDhvu1f6pGKOBi5yPr7GROG/CTt3tHD3luUH49W7gVHiidJ
/UnyFJuhUlb+QzZDb2EVNqjeOiHEmP0iq8IqcTVUkZxXYx3kcZTpPH3TnD4TR18vbQfkTzfYfVRl
41QdjcFUHtzyqZCnDNyJeGebrWZlIa2YtD0g8OqK0Cr9fvo1YXs035kV8mqR7dUdOVI9mp1xyPO8
MY5TAsUOwRd87L+OQ2CUP/1Fz+doXLMAsTo6ud5vo+pwKArnyp/yuM57IxotdeeYE5gNv138o+Wo
9r0lQHlEde+26aFx3TE4iCJLVYQup2o/CGytH6iRTMXRRIllxCfSFfljsnRrHq6aVwhAM8HQf/BX
OLDhVNWjBusnSX9sRa4sD91u6taIklii/hWaSD4PRpfP92s9JOUAjMMf6/Lg5VVmRxR+Rr8LU7qJ
Pbovy0z8Ew5j3ldFyF0m9DdGXtrLnWGXeIy4i5nrX7pEzmyApCrH9eDWhYZSbQABeKxDwy509z0r
a653TQBH+BOqAc70a24Htz/Uow/sNOxV1g4hmmS1G3dB5VpRPfRTDRfHXS2vhP2AUOjBanIlHsWa
zBJutuy269usXQg9QBeL93nZ5VnotXX5C32sMS3gBXd9d8i9HqXc1ZH8NjVWEok9Nbeu8dAmWjbc
rXbpsopSdbUu2LZJ74ce2nr+vb6ajXEfFFXzOQD4Mt5nxqLqMA/W7L5qZ107C1bVOcl5aN1wEgxz
KGrL+KYCuxiiGRsbGnV2NuSHFaV7903Bo6u9zVN2xBy2Opy4N77dOeZ92/ZjGtee8L1fokjE+haL
4VHxYrVmp86zWHyJIPUIbOZD4gZJ9w4+ivkxaAoS63q1+7/80Tb+TpCsxaqXlymJMLiZHlU6VN+I
IbL3chzsKuwk/YmzluvuNyhX49e2ruc5ooK52o84unjOPZ2VMQ/zeR7/Fe3q/E6meRRnWwxtca5x
tOZakpnSSZ4CB2GVt4Vnz8vXzhhhcAA8Sv2TX60pp8jKVtdjmdxk+Fj+H2Vnths3rq3hJxKgebiV
qsolT3Ecx+n0jZBR80RNFJ/+fNrnpqvKcMEbCLC7AzRLFEUu/usfnNXK7/zRyIln7jmPa5JCOuk+
wMaay98Vim3bwk7TEvWrAbe8hugsVq8lyqxxzTnki1P1TQfxrX7O9Mwfw3JMlH0z4bFlqqd++4fX
qi1K3Cm0qrOnjHULk+MQNGKaIx1jkV+NmziEhc1QjMNiKEbtQeut8ckYQDBvNS/v060ccsqw6FNz
orJoGn1nqcn5qckxx/CnyAvnl02cWhkRcZF1z1ridFXouHDJHqYkywdz5xC28ddYCuOF70lLXptZ
1Pl+Ncy8+FtSnMqogQr70V4UFSeXWjAQbu9Qzs4L+37OdbNu7ewoa7v6d65SMeC9Kn19typdu1J4
Xt4iaITSBeDsR81Duutp2WkicrTUmmRHH9G/xouy0peWKm2NOsgO17iOb43G9QFupU+jA5LK6Wg9
hsdObtj5Ue+H6Q4LGRVh/WU+5knjXQHGLi+X3FTYZPG+3gzpzqHYAYOrsTW9/Cgb+ZsSt9+1dEFv
rpTt/N6zoh1q9xZ+sQmNQXdOn0d3xkITKc+Da2XzpHkax63bqB/vj3J5/Yc3B9qwAQ6b683ZTY+K
oLchCyBv75z8Sa9S71VzthTvNDNI6TNTdeXm9daAcATgcRLNx7XkDBmzhVtKa1lLkDGnuDer1Ljt
KXVvCZgbD4239vH7D/jGuwIFwK16MynDyeVsWaQrsptUG6sjVxpxMJcpi83cWK5M45ujwPHZPB/g
l52ziQpdGlZNivCx82fuREVN0aQvovzn/Yd5Y40HNPppGgJIkU65/f1/IG0uADr17NocTYraXedo
bkSTDD5gZbm794d644lOhjqbN8PKjRVssznW7H0PMquaf3V/udbUuLz9Ay7gOQ2rke8WCPj0gQgU
Ljq5zvUxR0cU185Er8dQzvPqN/1r7o76rpCl/fmjj0ZbefMi4MPadF5na76bdDF7RdMchSGLbDeY
U7Ld2PRrMryLt7XRUqEru8A0OAacM0cb1XG1M7r2KD2O+1Tzq5+cPBY2mbX68v4jXXxVTCHYHbpC
fFU2dvTpPJYdltPgTuNxSqgEbU0vozxYXrHoxyrY+rBGA99CNMJIaV3wE5Jyz1Aot8uFXAKT4Uhf
jzKphs1SBft5Bz7s+092MYns6WwUwGtghfhHnmEX+joUpCk4UAzK1dtzA3dfgqXKb9u1Gv98eCiu
QLD0LGB7XE3P1kWA4sibFEONAWdUOfl5OFVlftMW3TXb6jeeasMMoZjjUENb/uypNNnOU9aPxtGw
E/IRDErWfBM9zU5+zSbL59WfnCMW3QVyc6AmbY6f5+pnw5Be2tAQOE6rbYgYHrH5o9EHrwvNNC1e
rcxMPmcpD7qvVJvX+/fn9GIb2UanSQAnADoKxg6nC7M20jG3MkZPQXgOwEweZZd7jXb21ijQlYEs
GYMMnW0O/rMvcs/uHGAR86hXNAMw7Jx2Oq4gV/aN848MPJQjBB9uWKMcJOckYvaNbtO4+se5Mfy4
tXoVV/b0Z0KWf7Cn5trUna8RRClbm4XFyGDYt5091IiDmiebOjlCg2kPrfLXnW4JcZMF2TWXuPP5
Yygoqv9rLVugoecO47mc4AutQK/Uv05UwUiNJyGyK3Dn5fxtFgYUnptjMDeF7YH/85YCTJADTbr+
UWbu9zEz7ofabUPgkc+Lq9Irg108EvHn287LRsWuyD+cDpY3+C0nprKOMAu6ZTeugntWm1fFj/cX
+P+jp//9wDb3UfSe1NUbbR4Tn9ORzLHiMhH4aVyZDVv7gfvbohex7tT5BietvT9/c+xuUi9Dr6T9
j+zMxshD/k1uPdLNLZ2d6yAYfMwr2v8PqAUzGTmJTJuYSBFlPNVZUZXHCagHLCogQWzfFiQchwvM
tubXXEFciCA468Mn5JyZjNuMxtTe8Io+j2azz5IdIFGmvYxm55Mk2a1tuV8TS5v3LSVA4YZBpS9/
J0pme9dWZs1Vuex95zgvRLxGbWoZC/YC01A8KFk1+X3b9RgktU7A3u+XysqiboXxgxiw7NJHL8UA
cO9MySLCvNKt9c6pkDbgo5zTifzkDZ5ff8qG2nKfTJIgyY1LRVJHxrKm8J19bu93Wd302vPqBLl9
y5rx2ju7KNI6VJa1/uAG3un7bPYa+WjgVO/H9Dkhl4SGQKN6dBDYi7+lkkARwJo2DviNl4goKcuy
PmRogYud4mpl7NNmi2nJKt/7C6GOp16wcZ1ivaj76aDqtQoigmOSn1lVYfpnZQSehKuvOVW4rC5h
SflkLv7NkJjGD5Z8UxOPnDfiqCuHKHsEdGRq90M16s9Lu7ov2jKv1dNYJY62z5Oy/YFqSv+bj2b6
vBa6wHANK1LQZW3L8nNKuQy4boz51xw8NNh5rts/F56ST6LVJoRqjtTux3V0lkNDSmSGxwnHV2jO
a99FXt2gnK0cwr6j2pyr4L6sPOeXXoNS76lMK+MbSIu93qddkPzEPLFIdkZr52MUlEGmMkxSPOVH
5ewML43bIdjG3F+ISBd10O8MY1nAZpGc5fMNeRcBvtF6pncvmR6szR0mmgv5zelazzdLj4LvLkts
699F2Kr66aaZXx+B1jrt6NirVT3PARsbsRm6qYVD7wVPwlWzpaLZ0DLjK+JP86WuV7s4VBjlNGnY
si0m//pd7xd/QFTrr0WeFdON3paL82lNaRXtdLujK92ogleyKty6nxtRDGlUaw4BPXMuDcVdVG/x
etA6jfaSWY3+Q5M15fTYFpr+b61gjhzNrPWLOcLrz5ueAim87tcSNMWrTfJP+mmWTf9l8VfD+NKg
Ohc0MssVqKmQyo190XcImHVvqV6doFyd3ToEBkF84LB/JS23OVzNiRg5UsItPQx0TZf3rT3U/X3p
zfkL9i56TmOblR9axZq4L3Kpg/FvbibwRuVa6Vko5qR5Xey8Gx/TcTbcg6tPun7j96Xr3LY9fNN7
qIWN/bloE/Fg2Z2D9aKLHvmhTbIh3xkD6jMAoR78zaKLoJ46dI/lCwA/X2MFumyELK/M4ySg5Hxw
Ur/7hDM6zQ0H5wARZVZiBKGBB3C9r7QSJTeBZdhCAUe38ZISxbo3E9DYvaej2otyu6mtcLT0ot+B
oYPSZ17u/9I1R5V3AHOZc1g5XLNorAPzMy5MlbNTWT1WGCGYI97rvj8CKC3pICJr2XhiwC7+J2lX
dDBcb3VnguXWDu73ZLVzlJsD/SF70oY5dMYanKhLXWHtfEi/hLJ4flnEi9nX/iaxwCavd93x6PlJ
XkV5ppHrMZW5g5eLZxZZJGh7/DYXUhhCgWCcliCIWxE5Raq+5Jxd2d6yhP4pNbgB7i0j7x+RLjO7
czmKmISm/pc7wCXc21ZuP6EPb0tcxVVdRavU1a9eZTQiHfxjYtPCCG6fjYEPfGSoOtRWMjP2XtF1
e6zJ1bd0SivzzlrNxLrxwKz/lJqoMRKZ29lhL7YSd6dl0vsm4TH30cqxZIRVW44PlHn196kzSd3J
zGIGhjX7zwbtsN/4paufYzNn/5gj+H4kgqy3osEbXWbOKKt6t5gcD9zUPADSXHd+lSJPvxelvwTR
OCJFJrPGnJdQU+gwd2AWfna3JNX6h83T6kJYK4sRtrY06KChW5t2+ax335xJ+QFxKUqhB2iyb76n
JfUul3hu7IvJL2D3zcRvY7FUg0tkdv/Z7uvgx2KJ1oyk09V3Ax1DBcs/62/zwJyMnawwfiddwVRD
aATJku+DQpg/sS7CxZ9LEPOZBVpqhGURBGvoCIBPCIk00m8WEP6Egtizlr0pcj+I6IwoOvimO3e7
Cor4XUJiw696UTN31byYQ2YV9cpKfu3vKtdrOy5dYyqj0W1hI7aUUJ+cEgL13qqQmkV57vm/PbMz
v3r2qmthyhKmkWZy4Z1UPQg4O/PMBtznGnzCIHGcXZ4s8xCOJCiTW8vm/W8yeZ4FbKyXf4JxMb8n
C7Ez+2oYp2/zLGiizp0XfK3S1fviNVNF+OysqvtETZCd/H6aRIScupC32dDS2dFgaXwn58rk/y4Y
VO/UQLTUrk8N+YBgdKx2E/Tuo9YGzAwKNs5f3xP8Rtw0mnw3pQ4HBqDhYHCetdIPWSH65952u99D
ytkN+6Ew6yhpOHz2va+tn3lzy7dxaBwtNArRfTFJmOlD4YHDhkKk1kORSk/ug34omp0OKWUKW7ix
xO2gNfvWkiw3h8WCxnLbWmnL0jjp2Rjmoqv2MOWyR7GMmG6qTGTPul2M2Q2CMic2OdwtRKhe74TD
krjZwa2n5kvVCQ/f6bUC/Z9N8kvx1xrZaGQBQvks6rreQwhIql3lN86X3qMrGI5isKpILqvznA/a
ghUw5sr+QWl26+GYWln/aIovhEefujzyB719rVZ3xFoO58rf7dr6IkJ0PNPASBSiA2OiC3snhrX+
oWFD5vCxGAHfbeLn+n71BosZ1uT6w6p1Iwkzt22TPRzQUr+hFYkdgpQmfbkyz0QZkifGsdx3dj1h
zeGqMjL6prulU7CWoViqDDeSGRgnwoRueMYcfKVBDR33AcvmqQScdno/JIdGL3eD6v086ibPGW7U
xJztS2UXIgpsQvwiqY3rX+yxna8CT7l/alrAT40dzAP9rlmMoQhc1YZNO6+ctnPZ/wHbmf7o4AMB
e/ZgvXY9BIFbXW908yab5+7eGhT0XPRRnJpK2LSC3MTN6eN2Tf2Fwqv7WpfN8N1JTGQ9llHNn0n8
7JsDt3XvS9Uvxjcfc3UvnBdgkBDhAGVuUa/aFw/KwPNMQDIWx6LEosCQekZ2WmZJbQ9ibd2r3PaG
Xe0oLMfbWTUjPSnFJAnR04BIHDeRW0+zvy2pj6dPudEEKYERVflc6KOP47SsTeOo2mqpd/OiyZ7P
g7MvsmbX/G2ubIG7TqjluxuI5AX71qBlT6emCkdlkoVq47Y2h8Zg9OaNGoJFyyJXOmt9LCx/zG8m
reFrhHuaT8dudsrl14SbyfpAAW5ru8LKZuMlWSVmrzytSI59X07qwCxV9Y2sU5cXSnYe9OXJFsl3
KBrZ+onCoWi/2Y4mtH3jS1tEUyAKed/BBxo+o+10+52rz0YS96Zd2W1IoCObdzi1xejvW93M6ygT
Q5Z+k13R0xDnPPnlJoFKXtESL7RdmkRr9qOuL+gZ5lKMiMA4Rh6gLdn9LjWF578mm+nWwerMsdnX
/tiXt1PqZuZ+wTZAHdykNP17mybd+MMZ/UHb635pBgdS1Ab3F4KhiSkwtBWUuummilxeMcZJAR38
u9MQOfYYpKmmYrWuixkTmrh+E6wf8dX2lNGlYYmUo3uoEQe6jzA77Beu2aa2Z5IKNwtTmTRTpAli
t2JMkIPhzh16bjo4VjdTLBajKe8Wzah8/ACXxr8XDsmHkTcXjnvIS9q0HNct5Sbs9rSI9GLq5JEi
wlsAYLqu2RlcrZafIPKa9Yol0QoBwkwK/96jAP3at/Dwt05lw2HZGtw+CrttuLRpJOn+Q05rlb5M
2pYLE2lcX9qobtuhfXVQiRoRKGvPGZeSQjrj9TlOy76Ts9b+WOsJyR2JMl1wZ3NbtR5J9tOqm241
M0lnzW60R8x5SK1jKdomSz7z9TTYy7yVVdywXc6Phqwp/SytX/w7EpGXQO38GpLr14U8r3XXkzVW
hWbitM4dnJhcHIo6cNQRuYSD5yR38OZ3bebEDRN+PakwdebEiKDy2/WhgZRb7PyFK+yXyu6GFd+N
1XMfy7Lzpp2SI9l0sBHU+qfrJS2eUDYrtl9yaOxsD8PL92+bWRb9vk118SwGrbVu6Ch23GT8ciAH
vsugWj0CrRn8UNWI4KBZa5EtITEGQXfrNm3QXoEfLrCOTcLMhCMngq0Pr/kUFJjxQDL0SZWxynrz
xeTe/0rXr/vpa1PxhQjNa2nBl3AHQL++GTgCeQSoVk7H65JeWAltjngZNCtyO8//0jVNcwXsuICk
MNrSOYNgVAIkcvaejuI2SatoZldxDmuLc2Il4S+0xi6DRIQF7jXTg8uHolW5eUPCoPYQV55Nouxl
AIGlymMrUUTZZcEk/vVxfPuoahfAHGMHmHibrnGT054+lt2B0dBQLnBzwns2zQZWowkgWovyGtH9
cl2gEiCWDocjFgXE+tOhuiQZR4MomFir235X2sH0Yhj9sJvd3HpNAv8axfDyjf3PfHl7NlBy6NOn
443uao8qnYrYFWwHlVqWBivARr8f60b7/j4U9uZY+MeBJMLhuuhOZcB6QeIaRSxWkdIFL9o62uQ/
L9mcOV8+OhbtSmB60GUUryBwp8/l+FPt1p1dxfhRWrcDXeVHCijtbqHku/Ipb/jdKb63dUbxAkQN
A1qvny360lyXknVRxf1Y58Z+LnPT/Zn3CQQ2BYL1JDocMj6Zc1IW93PWVs/62M3z8cPPu3nZIzIB
UGc/OXuPapNaptwIY2voMkIds+nVGBGKhYXDsfn+WJefHQn0WKBjkgDNHmLV6dzCyMFzIQN+7NSc
HuTgOjtP5u7h/VEuDK5p01NUIocnI3XTW54Nk/ATXLM267hd4CWBntGk2K21PhcRvDr/ZQxIio+5
h+V92C5Crvc+tm/qE1fLwqYoS5V+VKvvfjWWbMTstCS5djfic5TvEk5UeUu17veviVYsOq5EaRmU
uyDzKvnSeJ3X751eru2xk/ooMQqf+uWF6BJnvg8oxJK9LdqPRq/+/wMjP2FmDag02/fzX/zbQsiK
91Md51Mz7Zs0SSKKua+A/0P8/txefolY17O/8GUgg+QzOR3Jyn19AoOv48VoswfDU9+Vl/NkYv32
8YGw52JjocOD9e1ZNz+3/dbQKdtjaDFLlCS6v28466IMKeGV9bL95tPPkO3SM3kumgdsoWc7p5Ql
yElTtXHQBM4DEqsgKqvhFZtnGVNlWnvIe3/ff7rLDwENxrZN40nCIX5BweCS3QJe1jFGP95ustKJ
anK2PvyywM9oSAOE0CODKXP6skpdw/6m8JqYGI6csKNlrG4zPol1Z2HHcWUzu5zFrXmFotWmmqJG
OVuDqYO+Km1A6LZNy99pbov7iTCm4ZiqIQUKFI5RYXoVrB+NqNpSw7Dy5Q98d9bkWUPGFjxYKac2
9qhxi7AWNGPCsfdNeWX7ulj8G9+Ibwwft+1Lu7BhMGxX6TAf4zVZ19BOoOf5SdBEGjv0laEuTnM2
SFSSW+wGXKCLJpOzwmbxXH2NV9maf6Ws3aieWpekQaOnSu7mzx9ckIyD9BOlDm4fXPvOlkpqCawv
tEnFk50vez1otJ1n1/aVNXKx7DftNHp3PmvcF4xzQ+QMjCQ3dC5QM46Iv7qkXP/BqWbyrnT2L5Yi
JrQoMCASYMaD5e7Z3uHIJjeX1tHjZEErU4xBH08VGtewbkoVFjS90nDJU/Xno3O42VfwyXGcQ89w
ztZhUIJzEKYg4nUMxGFLv426rso//Ka2LYMZhOIEx+R8DnmH1lTB+aT+x759kADDg1ZeI0dcvqnt
KGECWeUQaM6/5iYHlyn9ZohtW5t26zR6EYSCYff+jF2+qO0zYhgob7R1zu8yddWXQN/9EOtCelEh
sDRdyrs0Le98CORRJexru9Tld8WUbXWksaUaskxOt0Q3t+mOSY5FrZjW51r0402QSnFovcSKx7Jd
rmzBl/PoUebAEtuWPTecs7MFkdtoKN2Y42II0sgj2zqELjt9eB4pw7kNQlRgz6ACOH0qJs/Cc8Eb
Y9wr0r9eblG+4dyS9tE0E/x8pJUYfDaa1r7mkLz9h0+Ozm2v37YLDhkkR+dW+/OQTO0sK8SKql3/
6tbc7cesUXf6atTHlSoQn92ycF4Nrsk376+dy5ndhsaDkhWPzOl/ReB/ap6xrYtCDfkS6wFHaNVM
a2wWdAXeH+Vyy2eU4H+pr9wW6SafzmxWZsIc63mJc2HQcsef7d7q6RIHg7p2J31rKLxpIH7CgSI8
8mxpGj4pElw0ltjsLDvUpRT71c+9SCT+tQr54uLBa+O+zYJEWM4C3b6S/8wdxh0tNU+BqMCoiu9o
CdOO9q2ryQifKdJukl4lnwxvcn7MmZyrSE/H9op/2eWHyH0HRhQEIqYXmsjpTxgFWYULdsrxkqF7
OZgzhto/Kh282qudcf200Lnsr+hf31oy/v9vNai0ob+ejmmNuTlOdMJi3wYX1CfEjgRseB/+5CGi
4O+OnBjT9QsoYwXyS6aKUTQUIPu2FfTsq/HL++vywv6NAgSeNVXddhLYSPxOn8Wj/93gWzHHmZch
zG60gV0scdZFPYLS2lNYW6PxhD3LarCx6lUSrq6L113lpdpwMGgAiZukErBJs7ZbxnCUIiv36AGM
4ppRB7/kfI8gzB6QgMAhPP7O1rXS8t5GujLHLOTlOTPc4U/VzvmVWX9jSfOVshnAVoQAfF4EEsVX
uhkpfRg6OY37iSWdulGpyzrf4Zjt5sfeVuuvxcQX4kAcyaBHreMn165Hb6ww2GAO+7ANfsCGcfpW
jKKX3kirkbq+8Q+lq/d32JaKK8Xh5bG5JTxjJsS1xebOcnaopKR5Em+Sy5h6ox54sXpuRFJUZhBm
PW4eD1miacUDbI1y/XAFhxOaxTNy/aP+PBfolwnMpzUpZewFYrwDff8cFLX4+HdKdQOUZW9XTHDH
01lsLDNdloLnq4YVY//MqPe9xs77/id0ud/iIsvhzBa4YZsXKIGEJZK2K2rUkWJwh7jMK0IPz39n
7xE9/1GnXAy6IAeDfWwc6428e/pQNlnWsiSGIjaaucGxreLOkK+mfZsggL3mc3ZxLjMYTHiuYSwR
DETOZrBsEmJvU8uLi97v/ub0W5qbaRx87ajPbPY7ZHea9zy2RvlqYZpnRRku+VVUk6TQ0ah1yu8Z
ZH1gxDXN6k8cB173tM5l91UzbTFGfV1mz2Q5BTJcYYL0yATHuRvvzLEsmyjnPvt9Vkvu7+hF1L/p
g1d1XAVV9c3KHFqyCwkK2g5TLNQtjrUubSywWnFgdehl/kIDySYRgyZocxCuDNJ/FOK2P7YaK/MX
SYB1FU/Nms6fzcbnvO8Rek8kfmq5/axIzezvJm4ZUKlMytf9pJJhjGyDXkI4S2++lidz8Sky0Tb1
+BbivSEvZ59iPU1LVuSWE2uj/hUfTpvtdL7Ryg5pY0Wsq9eJKxvdxbJlRHZSoBde76aiP11HTu74
ah57N6azvhqHwSsxEk9RhuWRpdL5w2UWLHNKREykYaZafJanw+X2IqoVYlNcOT4GDh00lrFOfr3/
KV4UAwxCFUnQC1v3dmqeDsLBMGYzmdmxRr5kNDXGkNNvNsd7u8z6J70u3Svf/sU+zYD2No3c1fgW
z72j8G8IOj+buSEGxEjYCYQTPLnNK6/qzVGQvqCB2Vo29tmrWrIyQHAZ6LE/l/OThBP5dV3Sa8qr
t0bBawC7avBbBwjmdPLocGethTI6ziyzPxZ6o0IILNfaC5fLDq0QBw55z1uxfe4/agbpwnrLnBg9
ubnXaLNGldFACLCta8fb5QMZGMZuYBKgDjTlsyXnQUng4zedWMitMSiR+xUY9145yS4fCGQMqJSL
IFfPi/7FZvaZmqPyYzuRefWiByWxa45RdOVvjHXs5/dX+OUzsfk7fLMOBwCnzdlSmGlqLFL0fryZ
pX+DzJu/VuV6zXLlzVG4UVuW5fHn3Hmymfqh65LFjyfDn177OZvuDC2Xr+8/y/+++ZOKDlAACJ0t
GUdfohXPNj0ibnUb9X0QA/siJ0RrP+aHFWlWHyFHtKxbz1r9P6M0yn8TrZ+LmyzVx59NjvDsANtH
GdCSq8Q4vP+z3nihCAE2Q8zNYpg/p9/BUlep3yc1GYClkblPclHzcKydulRfV5hTf94f7Y2phpmN
txTbIhDJhS5mSOeuXySjubkT8b04Bxefm937o7z1TKhgiLIDcEcFtv39fy5qUza1epkMQbyQxAsl
stBjiasBRNdpDN8f6vIkI3ADTAr5AUneXENPh9rqBegovFTHLuobnwIsVPil3OZCb0ItdfQ/Vn71
I3xjFm1AJvAlTGc2gcDpoG1XtTqCrCSeoJpGnV7VkT4t18xLL48XIrC20DfIOpiUnPPoMziIo2El
SZwhYX5s87z8hT07Btkzfog9+M+V4+yNqaSc3Py/DdoKaMFOn6pbZGI72IXEYzoFoaZjP6GnbvGi
gznuAkOYd+0yi2uxh2/NJb6LhF+TYoGA7uwF6s4wZ8lSJHFTcVL7/qLfBKa6Jvp5cxSU8jhIebTW
zj1nV3xBbHsdkthS1S88ZZZ91vsfvkKTyUwuCocNRwANme1H/GfZ17rwSmpzLZ6lb+6UbWqHqnLL
K1XyGx8XFRS+8JvgFt3y2YRlPXplDjUtlraZR8J06kPtKvScqvn54W/rZKSzE013MAlJE0YKOszM
PBwt7lLd4ROeWr+GbDaQV1ol2rB/f9g3H5AVj88oeASA5+k0mg1ps5nBNFZznvwELDCGaJlEryJ3
6cWPDw+G5IyUlq0FSSP5rAyhCibaDjg+tilBnixy0EKjWevdNOjOFezojTVIn4fKAqyM3f5cuady
S8Ec8pI4lyLBFqbHU0G6H/Xx5xwF+AZl4TBFKXiOKOQBMViDtLUY83o4s3oBA92d5PHD0xbwJDi6
U15tcObpOxq1snXTNU9vE2uotqTcYF+3wrpvaVg8vT/U5TYI24A9lgsEan3W/elQ05TPkGjVGk8y
+9eWyZ+gsJ6V3hJuUpU37491ufQYi0yHzQ9W36gUp2OZPele6bysMQo+i2Y0nvF4w/vYHgXL7v2h
LlcDQ20O2Fyr0UmfdznX3M390jFBEit3iQRcwF2uxo+6Y/6va6WDLmEBAEB73mJPu5bKal3suNaM
cdd62a9RBS78R9leOYgvnwdUB0jU43+gZRe+ZUuLaMXgboIdjXoieK+8LYNBXsFYLl8Q5zwdOK4m
IEi4G5y+oNJL8ow8NDNOxsw+dAP5sYHym7Ay1LUk2TceiNw15Ly8IHre3vb3/9nNaWw3Xi2kFWMh
sVnX+BCIZel9uJ5HA7gpeZk6qgnv7A5ZufNMpqXrxkSuwnqa/B9Z5T6owp6v7KqXj0PtyzUILTSq
OXrBp4+DpZOyWq/w4iEz/o5Omh/tUtpXitnLEoJBtsdAZUgpf96nStIFN5lu8GLcdZo5tDoNAVTp
qm9ckzVI3lihYCECx/OjNoCb9TrRq7TSkR5yKzqrXZZRM0ohoCJIMfTHzJue9alLrjzd5RTCsKJC
B+QDU4AEdTqFiV9hadCNlCoddwYhZRJqvT5d2YPeGIUL62bSC7fdA1o7HYWdKauBl5LYXp1mNztt
E6UDEor3tx9gCv47p9ehTdTNFg7JGiTRPPuUdARBfdblSVyN0gt2WjF7xnGYjewnFgTja9pL+3dj
t7p2sLJx037j2t/7W5JZsEI1cWCnR145m9WDmQMcPYuq0+aXrVmvHZIimawHk45vsy+9qkk+c1n1
3f2iJ8Z4SDGD0lAe6db0ABuvcw4+PbAMBWUNqGaYLQKLtCmH5Q7N2rLeYHEzoT0M6qDcqy717J0+
Cgd+et5Owy1enZVx76zO6FZh0XZDuUc+OK03E/Y06ujORpXsSai07a+2pi2v+SJqB7keFnKfOwzj
7GNjadmy80QCM1xfrbqSu0nOrjpWyqic2JKALpEz1ILW1pr1w/NKmLSFaqsf/opaDuKhbQt6hqYY
06+Lhkv2btYTlX4aF4uEgxrhqdgpdmKFZAH28M7rhfPCd9+lR9fSTGB/7MqikprS3jceSoJP0jOb
z4PJEz+ki2mVBxeL6P44ebZa9kFeSSyFzMoO4tnG6KzY4ZtfrWHbaBhDGcWKx5BXj9PXOZ/Xf4tu
xCdKU1PlRHNhONWztGjyEChqLejmpOtCTqzg3JBqhbWrJNTT4iDi5IKW6eWKcEbkYHOPIA2vtvoz
QsUseMiQu9Z0IwxNPgJdZt7vtdf06sfQSZndGSNOoDc2yVX6P6an0H6NxNVpt6vpen2IahhlGfpS
p8gOy5Iv8kjHt7/twUe/OUM7FLdN72AqiNhQq2GF2tLfqXExpkPRkF2Cy56o5I1hT2hV6p7WyW3h
kDR767XQmHcO/kh91E5y1I52jmvDLoOj29wUFcXerWYakhPQ5rXcc/Ve/0yrM5mPnjQQxWnwRn8I
3RE++IDjiqPqRDPuvWZIsakyi27GYMRSn/Mkcf0IInyWP9ozgMO9owZjuqUmn4obt8Ala5fBNcUP
ayEo1UGeKLEzWDu7wdxw1WSH/11fDneylmUSrbU94hvRmqqOxJRoaTgNViF30i0cJE+ONs6h6gds
mTqXHNvNH2uqbodEm2WYd6UljpaAn7wrsVUe9pwp1cpa6fQ+omgf0Y9oZMfOz14geb0pXCQZrbnv
y7tAuKt1mHSV2jgDTsu4X7I5nW/a1EFfFDbBYM5PAQ0hwomWRNf2GH933j8JYafDfTCX/j/ZWOhf
sBoMgihPuqy5T2f8FUK9wq80HC1UglGpBOtp802sI9+dtSRUKUKdaG4zo480bm0JILAriygHDVmj
/+PsPHYcN9o1fEUFMIctlZrqNDM9HewNMcFmDsVMXv15OGdjUYKE/mHYCw/sUhUrfOENVgZNhmDF
iEcP4KyLUSNFmediEsmLplbiRUMXJfkSYiamvtbDnI9fVPYL4tKYsE9HS6aj7RWpbPK/4KI33bYH
DC62xpABa5dW6HQd7GIzm+rNiN1z6cW5hr91pA/Oh2kHQ3mIR0PqkLLoeP9sI+w94RVAWaypGw7G
t6yNsr87s1KrQ1/rUwaTQOnfgOUn6bfJBmX+bMOZGe4aih71d0S++P5x45ZvUvShuoU350KrUAf8
iCUuB89Ji3Pu3kU28EdjTlnwqOIeGe0SzvH4c+rVAWO2guN+36MZC68bYmzz0LVTB8UBvF65gfeS
9YfFpdTatY2pDh6nhCWEqxa5f3ENB+kBRmZXe+1iGHk32YHR3gWR7TZ7N8NbfiNtjMr/pbNROZt2
6EINfc4ZUVQxuCoyjBQC5we7xdD3aywtKJDlNNTaV0sM4Xzowl4Z9nqqNe9zYLfDcwjZTO5ipcqq
bc+nxHJdTmq9y/tqHp/iNAyg3tYCd2pUytpGwU+kE8a2G0SBMqVZl8YDT20AnSunLbmPzCEdj1gp
GNV9Njbt4OeIzIlnt6tSw6ujwdYe0m6A5tXo7tj4zhxo0wNBt6n/CjRzfMtGvde/mVK69mtaOaJ4
D6hpKi9qFnWpn3VK3HjRPJrzIdeK5imZkSrYWwlE8VeM3hpTblo5mWJrBf008OaPAVx9tgm6liik
OpDwUJqptgqkuRzGjlOLRbatC/dFhTLxPpdBOmzGRrTaE8Ym87x3hqoqN20VTmysGQ7vwak6C7/L
bGqsD26stvw5I9sl7E2pZAXsuyoo+j1dsfa7LSZj2nSVE9jHRtAu4HoI58jngKtfrdkqlV031q12
59aYMP+AS5fV+yihBrmnq5CpujekIoy+xBMauxA+KjOj0WSIeT+aZNpIKpL0I7QXzn9FJnIBjadN
gUi3Zs29CZemKOWzS/+2OVrchM/wrqripzLWYbCFjUdiGxNH/EP7irSpTZ25vAMQJvEba2OQlVBP
C/O3EYc039DfKOttxt1MyxRlB7NhnWc9+4fXR/aPrnCE6011jqGEyBM13iA624r7Jkks/uOJ/srO
LJF39JDdbQOP/p9JUQRTSkJMU8z2xi0n7Xtl5jX6hk0J2XGeHfspVBor8Sd7TpLdnBkCcfZcaaqd
wtupHCx3Iq5JSgVT7ZCvNPjQeHVzw3/kZF8E+l/T3hkpaW4tGbkY181RxUka1e5gJIN4q2OMMb7Y
U6oq3hTP+kcbhm38NRGO5FjOCLNwmwmpNz+kQNsu8tgjRf8y98J2X1wQ7bDp6B7qOyeraVYgI4+m
ILKuVnmYYT2/YwZlQC/kRwY895Gt49kYCozEp0ksHl9FNr6i9QgAh/t3fkAhy1D8qUpisW1hUTa/
4yEuMceu++IHHMEAWS5gWD9HCIA/B/hb825OFpDQYHca93EIOw46rFan+xi58N/4i8bjToNklnwz
IzcuHvIwlxrBYV9ppZcNMJW2S/KHt0QxlfFbMiZp/VYgEQttXOvBoo/o0iAPMOjDF3qN+IEX0ziL
l8nSYB15Ee/YqwkgV34bSfjlNqdHm0Adraen1I7abNelU1M+Dn0fdo+2UPrxDlqv8gC6G/e2yG6T
jGUW9bdG6Qw6xAm0uEPZNIG9cUAWKBu465CliC75RYgoFF9DBEXLrwo2ytbBMUbzFxLm7LauiYro
OYjKEcc2gVbXA6Wwfr4nOp7ruyrQ4vEpc5K62KCbPdmHQOnU7qeNQuOXfF60WLFLsoZDOatx/0Xv
2/xfp3Ea1a+NVn0TvWt0v9wgkNquwN5lenH4V9Ib6iSc3qdcIH2Bf3l8kASnvorKibmBimEOxG4J
d2XVVd24b/MZZH6jlRRJPNlWNd4/lYMS7FFHuBZwhYT2tYGPFPDY6kEZ7xpF6N9Dh/rifsSpHejA
LA1MbhAedWwvFwYM585wEq5sV5TtRnfCNvpLjwZHf3Eis63empbNAKNlcTMy+fdiGzaL5okHxqXP
H6w6yyvEM5Oc2iSb1fwaGp2tPpVsOPndCSut28mgEMah4LYHhmFN5p6sUEdyI4UCcF/kkLbxsDHi
/j416tR5gErXl3cL3676J7NkkO2a1hEW+zmDSdzbOVrdGdKx7QFyKtBLnB/GzGs6TSv2IHtt7VkT
UgS7Io4CFDGREFW6hwodNCX1RiXMEXMZw1j8mzlB2u7zdpxpDgkoxPsEMLiBnHQ8c3pCZVHwpMWE
ApbkSis3YzIGT10ljZdQNjBCzToem0d8bwvLDwWuv5tQEfk7snRsuKx2S2UfBFCGvR7ce3kYqqAb
n7MotHP0X6noQV7pjSb7atojvFGvtcZF8b0Auv3g5mk9f51Mq2W7iVHr33OlQDk1gfcbbYIwmV0P
ImqqeGVpY8wV8RRai29o+KMahqDYELcBHw5mN9oOOteQN6ktYRePm3XLMmepz54mli4FfdJXckvy
5XXvPSjyxMwD16UCqYeH2EUqeGwt/XHSkaZBG+RrKSPEXEQ+NcgpG5+1uaFVAjuOmgrFlIXtsSp0
hG3bl5VeBz6QkdwrHRE/gbTHMg+39KfrSfSf2uNqqugb0TChw4xi1Fo+VDjJYEvhBn6NWnPijc7Y
/gwhOr6UENZtr9Wq9EeZRvPg5bwx39w0VNzNnIr41/UfcmHJqYmp1JAsc2m4reaMbqtSAgwUPnLK
pTfaqdzz0ds9hJ56j5xA57tRjvdD3ERbGNHfro++/N9XqwA6mRIManE41K3pgkh7Sx7WLDxywma5
b+vZholMSPM+o50LeymHonKrfrEek3QGTPTCaAChcIbJV8QwGty7gY+2AhmfHcj97LTGkzEhdtIq
6nSjKrPUdk7myHhU1gEl4ViogL3gz/9bDST957Szq4qYzoRqVsavNuNCTcax2WJbFzwSoPd/JVZ7
i312VvJcRnZUOvuLxCAV8NOREyy4Ggom1GmSMt2kkZieEXdArBxpt7+uf8iz8t0yFD0K2qg0AmnI
nQ7V0DMeioEOIIjM6QOdinzf15bc5wgJHaKW9A2AGPo410e9tLR8QRqplN1pJqw2b02o1DojbaZQ
Td8zl/5SEo33atf90kuSWcjjXmohEXN91AvLCrGVijh+TohRrstsTadkgsxK+NJu1V0bVMSBmT16
AfKo/8tQ9JCoiy5aiut28ZDAaq/MQfh2FTg7VJpab0J0gHpCeEti86yoZ4MmpZzsKiA2uH5XxUNL
2EYmRIcGvexRaO/xN9BnpbhxGC6NQjGZyjgUH+pAq30iSiUvOCZ8MUoi2wKa9QYs0q2OwoXduBhB
gk7DF3nxxzndjSh+JaPm4OAbFyJ5bSGyfhtZSf1YG3jHimFwKMmgUq3dXd8ZF/bjQlOhaeKA4+FS
Ox1XnasZEF+YHBXM3+DUyeyYdCMqQ6aBAGbRJrtwVIdvadTKG+fvfE9SW15wPRjZUGJedwjBLVj1
RB3kiHD7uKnTaHztyL03FIxugbzO0TCccTpClgkAS1+uttNZBmKCvTumxVGXLraoWJim449wbML4
KVXqlqpr26rmMQLnbt6p1Iq/TyQ8zV46QYuKjaWjosJGVNq366t/YQ00m4PJruJkAog5/V2WvnSq
EE4/1goqyHS1+tBraEWS5xI27q8Pdr7FuOhAO9CxWnAPZ8elGXSFfnp6nAcdYaSmr12vQ+vnfoTy
jyiRrkT5U5XkwXRjj52fII1KJ2Q5OrSg9tZ7OyJdrmtsE49FJcWiaUNeQNTy6YuHUVxKlhoNYfh4
y/T/82jpaYLEkJNkR6RDxGtaxMFOn+YOV5Hg1sVzfmgWHB+H3lgo6Jyf06EazIMhZ1KUNMtKOSZF
YhwqlJi4IWaJHlYMBzmDoUoJ49N3EQNTIsSQjK4TO3k1cKY1sGzz7Kglotuh4jZ4VTYFn+072owC
3Rw4KWEH/uKno9i9iZQNAlxHJFSs33oOk9/RZ/kROF37WZDnn6GQYFgIX0Sw2ulQCnkLB5ehArfW
CGroNDhO+vv6xl9W5TSc4WJFCNRBkQN57jXkzkFhra6dmc+VZs4XVIS1eQtwgbJwmgLJrZzSvCUq
cWnLkwwAjgG3wsW6/Pl/NmPTqFYzDVl2zMc5/2vosvneTpCM+vzEwHEsPUha+O46WqKhpcqyiLNj
1Sv2HrsdUp9p4h8NkbfRp8rnx2NPgMakigW4aH2Qp9qpnDyO8mMc42I4z9lbQ6/Ta9Ped9Xk3+uT
u3DIAJwp7HUexcVr+nQJzc7qWkQl2RrONrfH8lAa2YsWkeZUuhbseqeaqKrJG7fIhQ8HaBtgK+0n
6AD66qWY3LAtUjTFjqnInY+q5zJkV463wsDzi3/J2eAGwYYB6bGOsKXaJOmiAnjUUziwPbX8fVTo
6X1jzzcJvcsjstr+xMjEFM6CYXHWJIp5pqyjTEF1lIhIzV6OUkfrKSba6lT4bZx4BtoM35U6a76A
wax/DLLqR18JQlxJuLmTZgsFZHopUkT1vHgIXf1u6lw9u6/TRtfuHHMW+CcRdYotJit5t7PjNh22
3Uxb4cg7Wi0i4RyxfUoCbTuego7yfOA1Wqy8+65tf0aO2yYobPBBNilYkWlHXQFR11SXZXgsiza0
N7QHcywKYzWadtDyybNRMkYik2p6kN4JkCfqxoTZ64DxnAkokFKry3uIwOWNPPjCDnG5HRQSbqRH
kLA43ZeB0xjskaQ4mvRpPlDGHL9iyXTLrfRPNr36avT36bsviCP4+svx+M8NorLznKxriyMqbXp1
D3/dcd+x5KE7m86U2j1FQ5T3SEOQNl0byaF90GI9zLcoykzxtrR6/R80W+vh4AR1JanPTmO0m8Mq
/ylg0pq+TID0/9X2StRuOgqwoX/9/F7Y4gjqwN5ZXhEAbqvzm6PRG1B7K45CpOIjYw/2YNoUdTdZ
wvw07R8SH2kV6BT+xh1x9WRh2GZNKtnqEQPG7q4dk3AX23q1pyMmbszr/PtzHSGQQu5G2giK7vTD
2A1aVzqFOG6I2dJ3CJd0OnJd+RDtry/g+bNFZYnqDoORoJ7BPOzETVQn5iqaiYvbTZVlGLXEuu6l
AXZk1D5pYFwf8fyTcb0TjxPY/HkqV+FoiYRmnU5Wdiw5ZxsUzEqOHY007MLVzfWhzm/3BZoN/Azg
B9i99SoinpzXgTHlR1Xm9VabHouq2GAoRXFwKSdjRZovMrnBjev90pq6Cy9OAeRETLqswH9OVYYj
UYhdRn4M4zTxot7ZxlZmbFRpvPfc8zfeywtbRQN+jxS5TQJ5polULIjiInbyI6FCtM0bPbo3ouzT
tA+Kj5a1DEGUDUFnddBmxOpU9PmqI0IieKxpVFuBt6AszOe88dUuTGjRBlog6PDyyL5Pl6/rQyTC
RVcd+3wcv+C7Ft4FKT4k1/fGhY8E/pH/O3A0PK7XwCoHrSPoZXl1bKp9q/YsWpEMnjHS1tHFjQ1x
YUa88oq94JwWmN0qaxgjQrUSGcpjSDVoL8Fb7KMpm16uz+g89VqoU6RcLBsB1JqNMei8q0FisW4T
GS6hfUorS83gvpklbn6jMlSbFE+u+cZKXjjQEP95B4EPwmhZ4+AaW3YFusrVsc5qZT8CC/bMXLhb
TAU+DTrnqYJ2BJplyS5BuJ9uDT1Rws5pgvIYJcO8rUzZbhPZ3wpmLkyIc0vASzJJEXZdfZ0j4BZz
rVXHuQWDlIfSeckB0B/0LrE+nQXx8Kqg+0jM4QOtvdZ7BKrxHqnkEdH3ZkdE425ymRibScU+9Pr2
uLAJkfaiCIAMHcoh65rZgqHukr6URx3JTwOEuyvc3aTL7laV6dJAPI6L1BCuHGignH6kcYz7BEF/
ecTlNEHqYoAmJsStTPzSKC4oZt4tGPBAcU9HybLJ6N0WbUWUkpXnSMyag+4pkLYby3Z+T8APhGQJ
PnG5k9b8nrLJETYete7oBklo3+njhBJ6rLThsJuEi/JkPNnyVlhzPjmCPl4QpO7QvCLtOp0cFrV0
V6eyOzaNmx17YgUaPWUZpzfCjPOdvlhWYehDBg60fX10a6etm3xUuiOC8XJPkb7z4JQ1G8jjt6rD
l6ZEfGzZLn+Bi1h+yn8exUazOirhVgfIIUr2va6NaK2IW9yXixOylvcesggP1WrhYKPZwB/D/pip
Q/4obJAGKDKbOvJrAm739RN1fuGSw5mL9RKSeSjxrG6jXjeTpgZMdOytpki3Qzi49l5vBMmDaWdd
fKT8rrmHKcvDL58fmcwA5j3dQB7JZdP+ZzFnw8KGRs7iLpV6YW0K9JmLg1G64FimCazTQ93idbjV
rLEv9teHPo+pljIKG47mAkovaxUH1Wgjx4nT2kd4ovbsQp9f1chEaHpWwruZBv2X2tLrDXi/4MZy
n+8gXk6DljzgGWhwaxZLrctGjnna+J2QxiGpGl42Lb6Fez4/76wpN9fypC05+upeGUe1akF2Nn6q
xC99kuPNnFcfTlT+Y5lNcHd9Mc+3K4ySBYS6+NRTO1oNpsYGcCbFQhWojpGmn8Npn5JXoOKh3sL5
/yGbneZ6y1gLLp56Ioyt1Z4JY60IDCNCokeGjb2VEZiQLarpnbIdq9hIF6gnmIEF0jNvMRtVHmhA
9N3L4nGJxS0QQrX1jGjUA/xhx7ZFYB5o3T4WAw3SPtQXf9hB9uCyEjv8cX2d/lx46x8PfoCCMikK
tezVuR5CLRlUWVV+kyVzBNa0zvUvho6Awi7LCqeKPcrtWbQZxjKzjwHMz2STNXrfbGM5psCqk57A
e66mpt9j0BeGu7SlapJ5Y5irzn2l1LpRfc1RZtfejQikw0HUTvLT5OvMXhpxeyLvSAa+TbJIVT2Q
Ton5BBACq9KBanb2VcOIpd+GcHuRFAPvlmCME2bVx/V1uLRfCPJNPqRCj23totT0hQK4xEhhqgFz
UabsnWjB9Oyq+nwMZC/1N3wNifopUq0ecTSlY30A4Oz3S/GmHYz+gIn2gO1rOO+uT+r8XNuoFyCX
hjAhc1vX1GXjurxtQeGXPMSPoIPybabZ2advD0K6paWPsB350pp4TbLSVLaDt3g3KtkW3cXgTqty
9Ubt/MIHgsJK157yJenLWpQtF4CrzKiTvjSj7KNWtTnZoquaHkytLLMbgfeFhaMjuXRZloYE6mKn
r0A/q4U+qZFE1tH5WCCUfs8rf+PrnN+HMJ6WN4aUgt7uuk4Pirw0QZ3UPtqxwx0in/OMjH3Txr4S
psbvwBKdvEHrO19EpJ95XIiKiYzPCHcwJBFKr3hioiyJvo+1MSABLdwOs3oiy+HGJ7swweVVQbMD
qUAywtVO1wcpiR0XJThQJb2XmpaswQ3iMLDH2jMywJ5PtLKv7/lLU3RokQPyICg6I1lrYnJli3WT
XxVV9QXiRv8tKx35kOBvcyNWON8lkOp4Y+C9UOHm2jjdJZmRV3jfzK1vYAavenWeOlDk6npK99fn
dD4QLooQqwFWoEZ1BhMSKiZvOf7EcB5a1Rv1FPRpqH+aww1/m+CO4hFRCHWP1Uvg5CEFZtNofeyU
foSmPKj5+DRULXybTvl8oX6JiwnCqXgQuq4vDYkltGJGooVL1mYfHdjqHdjg4Ubifr4ZGIUmNQ15
ZBypMZ5+IfSdgKQqsvOHYizu0UOzPSe0xgWSeCtXv/CNKJQyJ+JwTvO6S2UrGGNRJxj8oUrFBngG
RvYLGP/TO4EuOBc6wAnqEWvw1CgKeh8G9X30zrAVwiv0WajzfCN4OpvL0s5bLicEQpZPtFq2BCqT
3UeA10s8M55aJY08tSmdG5fR2fUAMZVDA0yINsVCMD39OEYWu7HWDYOf6jb1k05Vdnjw4fAjsvgw
GKHmXV+7i+Ohu0BKQQdMX8fXioKol45ajI89n/uNCvuwK4ex+t1rUXoQagBr5vqAZwE9E8RacCGs
LQGivbr/apHh4OHqg2/KydjFYXQ3zvHHOKgHUtBnNdAe5ty4FV5cHpSTpbEVl8FPVxU/BqlUs8W3
U5QP1543NBhrr6kwTYqiuPDstnke8lseyuoyl5MwcpkrRQOyB9BDRAKnw2IqmDRaXY5+HQLe71Vl
O/dgO5tcS++DVohvmAb138eiiEF25rXxzZKG8XsMzNfra36WOfI7yBr/v8K/mCmc/o4smSTYbGv0
w8KwENjtZP5V0F4ON22gFgvFqRBfoeWSfVwf+NLuQtzjDzGfIqG9OjPq2FEe0tzR77p+wqnO+ikB
39ZI6nttGf59fbCze41ZusSO1Jy4P0ncTmdJzd0auhhpx4gy/HOH8wq4fmF9BIH5+9MjkYsCoIKx
yr2z1o8dghah9xnlzxFfkyNeU1DZOjXzx16zdteHOr91GAmFFN4ehJKpP51OakYuNqtSyPMuwPZ3
u7PTH2ktzRs36IWlo4tKSY4relEQXi1dpGqJnIpE8bFLTb4UVWbf57kIvmh9k9+ID86H0sg8wdpC
kaWPtq52knhmetEoo+8k9rBLgnrYjhoMoyguP82Ypnj7R8CGfIIHfJ3FUZ5W7RH+kF/2sn+xs6B/
J9SLbwR054eLx5RvRG0GXUIK7qdfqBqUOJZpOPnqLKeNJp3kNYwX2bdeF3u1i0FxA4G68RhdWkWw
nlykYFkp5K7CEvh8zjQa+eTHIeBHFybSW8+qe6IM59fP7kA6gggvLh198E7r4k+YTnWjwoHzY1rg
d1kLZhYLjnF7fZSLE3IIFogZEaFdy+qq3R+xHnXykX/+PiH/twPVBukVJ50bI52fKBCPqKQCTyPO
5mY+/V6xltl2NOmTn471jDOdG3h6Cyvs+nzObz4+Deg8LCGI8c9AvzO2GaPlFrNPy/ulbCu/pfPp
FZP8t0LL8H8ZjKO7oH6Z1prXXmdq6QQQ03y3cybELuzZ/m4AAYbvBFf06BLsaTc6CRfnx1O6xCrO
ok9/uooLm9Iq+mH2RweK36ay6nEjFagu0tUaoFzFdGOO5xvEUGlmARnnozHeakBsZpxpAu3hO0FR
+yo64fvOdTHlq93pBoDr4lBgxABWoWZJsf90bkODP7EzT6a/0PgPZC7/YrQ57rih6huTOt+LTAq1
F3vhPCxNjNORmnIKAkci46jZIt7HRWeg3USF9fpevDCfBT6w1Alo1aFtdDpKPBW92hmlQ4KLK1if
1+KHkcM7wgjWfL8+1Pm2YNHI/sAbOXTN1tpGadY1Zl6gblcZJli0Loc4nul6uFNxVcO51RWv1we8
sIKIRiymLgii0XJeRRi1PuPdQ2vNn0ViP4YzGIZ2NoYbu/3SKA6XBre7/ed7na6gWUMtxGTN9vXW
Kbhl3aL4W0nT7MatfmEYiqXLplvWjr7q6TBx7aREo4bjT1kc7kSX4fJCL/rzm265aBfRNSpGoCNO
R0kKt8XhNQ18Nca8Ps2lu+sI4W5sugtz4X5dfEYooDPO6sOUhRotnpEOqd8U/Tbz2XlW0jC9cVQv
j8Lm1rj3eDZWB0gmUa22ZupgET61j3ZWutsQHewbn//CAVpCCPAjJM6U2VavbTgmrQ0n0/EVBNSQ
w5PqI4KkmP+O6S1h1z8P3WnOQHmNZ5Cyg0JwuZYVsoqkEmGOMIRKJhQ2D4hfeq20gZCA1+4c9S2z
IUXnnoJ3dJ+UW9Zlg94DJlgJApzTS4T7o5jeJue7MjWbPHpsBfwPK/8eifdAJne2i7Gj1Me/a/H7
+lE8P/sEjsulSQWB9HX9CnV2mHQ4KwR8C5CUelbFx6HSwo1eGWiBB/0tT4Xzb8947K0/1TSO/yrw
Ik0V/ZTAICp1Z8T+pSi3dKZugXqWfXr6PQDZUxikrkAFjZLx6WnBSK2FvjMjFdhUvU9ERschhtfu
wXR2v4A9S496W8sHDCOLd7Ks4YZa3IVVZWQOK6XXhZ212uHAXksLK4DwSHch8tHXwMgba9It8VrM
k5Tc0vk9p8RRtTbZfzA2lsbNWjBaaWLNRhMuPKZONI3/qg523Q9hASp2Y2JE2h3SBbFwN/PSiO0E
U/O3aeYLsCUyMmf36S0FLHypA5M98vavJh93CRzrMouOuAUr294YtKOaCFgjKM3iE+purw93HsoT
Qi2dRvrvNJ7XUIIahTw6N1Htw7mPd61aG/44Dtq9KxN5BzA0uXOseXi7Puj5B0bPHOodyQoNEMrC
pxsME047aS239XHorTn2MWLEEBHt2PaxGELJLi3n5lbjmpv4bF+Tg+kLR2ZBrJ1ZEQbRoo1MF9UP
m84Rmxix7H5T183Q7P6QER76vpxfHVWX9iYfFJl8zG7bWTsLnuBz21O3Rg1KwVu3iDBaSLmPoiDN
uYGAuVC8quAepzEq1Ruodrn5Gs9VUHpdSMDzpGq9XntWB2/Il01npF/rKSvFRyFoXdDLHs1u8acv
cajKi6TeDmbclb+ysQttmgFRE5LRVV1ebqMAVu3LpAkzwkVYUI+1s6bPd8rgRB22yyhx703YU69i
aJ36w4yjNN3hRGC7O0t2inOwxkXJAzmB+ncNfTfeyxDC4n0a9H3Cz7Rhkim9a0P3CkYNt1JdfYcO
gp0oijfdtzgdug4jz7LBVbpPMjXdgO+Zy4MWt4rylzDUQdyp1Tw3SJqKqn/TDDLF1AvCzFV2VROk
6nsyuM74FEnyiN9YnqfIB+ThNKb/DnpQRw9ag1LMfTh3yKJmalYPGy22kOmI+yx8S9IkUg9pPufR
xskk8CQqOVaq3EdK6dAxHZMpGRk7RcHJ3o1OFut7O7Xtyu96e4xeUqUMwwgjYSfFswDb4BoyOcGT
B/ZOHZ5dN9M4Cu6Yys3YxzAIa6q52sFNKtu+Y9ppt9FbJa6+BHObaovMaNG8dzITLlIU2lzd4RcU
/CNFO+fvUPbDfyw0SfD6Q8E9fKwq1QmqjV4EcL2HJoPYn3UlWhYNhSqkobqykV4fd6ayC2gGY9pe
trqBIkqjKK8NQW77HThJqL5M1Jbjb6CF297XzalBWAmx6wA5+BIJmCjJ7W4Xgw2VX/os7f+edTSk
H3nDencToQoUbhMlc2caugNaV9hJB/W2yxDj2DVmkcQHjGi78X5Cm8BE96GYqj2fmj2ma9x9d/pc
1ta2TkcrOqZ2kg57hbW3vRjeuP03rWw3/EeOapds1cF0JfSWrIYDWih5+SybOCq3szPI/E5WdpM+
KJGi/RVHiZU+1Rre5X7ZjhL2SBPhVN9FiCM/yUjC20cuJms3ZSDUb70xOfVDnKA8sskGrTefND47
bcAWNYYHW0usR/ShcGWXmNw2DyG9T3WPhGBvf5ug4UWvcRnk2XPsAnLZgg2S7YcMp/wJBXbESnIW
qj2UthqKY9QncL1RVbHUt8Kpnb9T5EbQVM6ROHsSCjCJfURjZDqktTWhqaI5gaZ4RaLnw043eD1V
v8N4V3+tuzqKvw+mmNRnM6gQIU1hAeJRXCHUFwsPT6RJw6sXK5r96I60xClLyeA42ohGbeYYrezH
UgzyPaZGFeheoOfJY5WqzcM4lD0C4Tke1ge7bnVTeA5Uvw9a+cFYwiHJ3D7zkCzjytuirxSF30jA
whiP7Dit3K0RCrvZN7gPN+Xi6CuYtQjTYK+DMlOepozb2QuCvAv8idr4O2h5J0aWyjXfCLRR+Qfw
OKA7FPWatYFnLKhzRtJxtyP1SrkdBVJaaKHk9cRxTLsRWxS3RJHNnnAJU/GFxjDdMTGjb+Vg+w42
1u79oETVP3rENr9PUR8rf0hKeI4vdNyKP8wpTX5rkREnH/B+gvq+Ucf+F4w4B19xhKNcb1AqxdkI
J+yN7WyGk3PoefTFMR6xMXpS3DHU/Ujybb+ZPX4HB5Hodu4Vaiij93A0qczhf1iP2xpNDIlQjt4a
vpI6gQ7Uzi7yR4UHc8ILZDBnSCxtjCZqVLbDZqjCat7a3egYz9EcD7/AUPbv/dA2ylOfO6mDFBsS
jV4RF1P/7/Un9UIMg/r9Ulpm0wIaWoMPZcI2j8pZhzWfKDv4WONWzEbxiDdQ5Ouoqx7QkDLwF+rr
x96QSL84SLRd/xF/pDlPI0foFCaYei4XakHrSB4UXS3LyND9tA3x0RvnMM13xDNwp4Ye/+2Jz2nd
y66B/jPkZFDfdVXa1Zuai+kLl1Eht0U8d0h86HM9mJ4I1BS3eqnZRRLtsFPPdNvjYBbd0XGaDhkJ
kDDNby3lrA5j4XT7oGl6sQNJM2JUD3nL2LMD3LdJ6jWPup0A5vLGrmnLTdUh3bavYTVoBcpW9NFq
TxuNYco9K+ztX/mgBvOzQWt+uBHincVcgAlIdpbSNkghIt3T8Gfo8coz7NIgDtFMHjAoHDiBa9mD
mYjmSMzl+nyqW7Y9Z7nDn1EXPBsK+PQMVxld75JWIzVl+BIdsxLxG6xCPHgC440s+NLsIOhRpaXD
RgF/laOkOhUPLEVMHxxD1+94Drr4W4+Jqb7RqnICHqJnbX/fS120N4LZs7gSHQDED5kiaQO7ZzVF
UyKyRSyFkskc/+ry4aGu+59uav8bRcEt277LYy1VBQhKKFgsf/4fgKAsJrPq6J36NbQrNICCoDnE
s+JioKBDYKfQ+nH9cF34frh2ABdiinQu13ghNM0mUxNMbsjbauMudvYo58kbR9i4MMxCCcD1iKO8
8KNO5zXUsR2Uheb6pQUxdQdfydC8QgMXtTFNtNY2E7KC9b2JWGS2dcpm5knKJhhleEKJexnHWnTX
xGZobKMsMmPYXy6G8ztzlmO/Dey6mO4NS8YoNCV27/jmYuFlbbQgRw9MZI0Tv7UIBVh7DaXFV7TL
BlirStjMGx5bvXlVUYVqX914DINDRYez84OkDxvfLNO4RZ3PstNtDjSSgI+8BRkVDFxQ9qtDR9mA
GMpbfk8mpmOlznBGs1GK6s4M4mTeIf0WvFeWyHrP7dwx/mwJCrjSgnOg1w1+A+DN6bomUWQkUaag
folmT7yxkDeDjI5i5I1u+vn3YxxS56XaBbZyDUYJR1XrpIY4uGo1ie+2ZnaPYFh5a5vwa08u+mU2
9LKp2vGMI3p+OhudCBb8PHo5KIyOd1nkxBtD726d5yXXPRsFhdylDEl9aO0dL+s6ImVlLwKoKd4l
GrM7Iw7ar6XuRv5nT9fybC7USoqRCw7ydEIja9YiPhYdK73IXjWtl+PejhGRvXH3LwtzOiXGgd8O
2WeRlV0X2gWCqfHcF/GxwG5C3yzXVe0Ru0XOYWorVC87a8yU/2FyCzkbOg5zozV/OrkQaPWMAl98
bEK1381CTpjlEbV+fgkdENPws/+Ps/PqkRtn1vAvEqAcbtVxNMEeZ/tGcFrlSCr++u/RXBy41Y0R
5mAX670ymxRZLFa9gRNKh/BylKaeynl2jCRw8nh4cFvaWJklrI25LOdktYDsa9SL0EFRQXct+/+f
uDuZQ6dXg5IGM10a/BI1yBZ70kZoxKI158lv4brhkuUone3nWSE3eKPXH/CFsr8AEDldtAkvxzcs
nI/LlpIfroDjDuVc9I6d5Owa3Wc377fW9PoEYJhNhUQlq6JSsi6PQwoVZVci4RM2zU9NzYdjCUvI
ny3Q6G/9eotLJNuStvsiRrX6enaERTCdXLL8PKHUVhR/rXJ4M2yJvxnGLcV++hMA2VYXtGNXid4m
ikJRL+FZ048k0E3/Znobo7xUk3FZsSmkrUJtlzpu4+RTFETlmP8CTlAFo5VvaRxdB1qK/RSDHA8d
akogq1FScBY82J0oULOcOnVZhd5dLOwtJ80bO2DRJyee014ipV4NE01tJ7KpiAOljM1nazaMO8y2
xsDtE33/+ha4NRRKXFReqQYuwIjLrZ3KvJtL4cYB8qLDTqXFfkTINn1Ccqbe2G0vG/fyGLsLc95c
DjLEqBcc0T/HuDUEOo4arNghrcx+33lm3fttWXNn5VZHcRu4cpv/bEst1Wxf01Bk9MdcQhy04gk1
39ly4/xBgjrI75s5SrSjPZdwzUs8YPQ7Y8j6eKMqfeN783M5jYtXFu+bVWIE0LiSstbSoDOpIZ41
6tLGuZtbnp2vf4brgZY0D4CDDsyGq3z1xW2zmNs2i/KgdUXFPVFk7y0v2TKwuo5jy/LTceMqovGy
vhOyzMR1Ay2GoMvV6AnByMUvWfQI22owa9EwDZuNq+/WvEATIqUBTpZmyerwm5ioplioQtrtZmS5
kOBNDkmYmm8PMh7YywVnzCYG7b5avzbFe9ZIHJj91OcDqn930AqajWvg+qzQF4G+woODtw45yuVZ
ab3G0SqzqwJ95HG9a90xRfKr07tnFfzslk/bcvIuT8uiqkKMIfd3aG/pl6Nlzjx1iYQb7FaT+VTD
RpiplHdKgVpIi+CiBpo6/xUPRTmC7hspRRHP0TZ488ZcXqw8srCTXiBNl7/CUULBo4uCvSPsyLfm
XHlAY1P59OZRuIlAB4CXWp4hy8r/ExnGKmmK0LbCuybKtEdIJ9LHWaDY+H7Laf13RZdeI5I0ENe5
kIAjrFY0dGu1CAcY5AhbdM3Jg1c1naNC7TMfxdl5OMcusqh+ZYV49b4+wWWZVkMvO4dCDc8rqAyr
raPakYNtmgPF1kldZGJHjZq7pg8SNX4nbv2Yy0rzh6RTeaXQb90Yfn0MmbkFGRuKIOkgBL5VHBvd
oZ+KoqgCWVTKTurDuNPVKdroUt9YXyKYugSWFxzf8iv++YpUFyKsVOYqyCet/o5CclnuSin6w2jx
DkTfWdtNaWJ/f+vSgnpesIPkZoSatVjFOCE0rWllG0A1/5u2U/1BK4rxoC5d4HB20hPgoGEnhe1+
fH3g60VFQxIUIVsKjQ96W5fTHVQMHVDPaIPE8HD9gTj41MhK39i065i9TIsmHeaGHnUcig6Xo9TK
ODulWYsAJzd5F7s05jqpDcdUz4fdZBrp6a2zMmiXeTyIQIAg4LOaVZcjXwYyvAyESnndkj2Iecqx
G7O6Pg8QcOFCLeknM1uDM9Codt1YdZsgEjKUvm5RxN01tj1WeyfXdr16Tuapbe/aTt1y0nq55S7P
4sI/pxnImxzo1FpUp66ttEMApA3CbtajB/7vlxPl0dFcBOX3GrhsRMBEsxR321IXvp15U31OZTTa
QTrXMttRWdB0HygGvhTMkBdk6kHwOyiTO6dHz566/HFeqtCRD3+zj49Fh8rNk5bU03+znMzfZP99
RQHfTdH5jcIxvWuN3HJ2qqVQyEUAthWHFtvRHCq5loSncGw6rBsiqX6W1MgprtcF2kpgNeXoI1pd
DTtFdcPIH7EmdnZDWBj2/RTmXvg4D9Iuj0TUydoJa5hynyCVinOXSktDBb7UUXaG991+GlHj9p68
EPMdP+l0OnuyTf4zjNGJ/1bGLOcvhmLG6RncWN3QrMOLEsW0uP9YF0ZbBqOCKPy+iGrPvB+qUQ33
RhON4Z1q9hgIuHhN9w+0IozPY+ixblVBiWeP9IJBJ0PJUYJVatv6BtK1FMEoyv6bKYz6j96oibVv
ka8udpmYpuk+zl2w3KlFnSAogdK9VVaRGwi/JtJTHHqAeK3vIrsSXqSFDdXm3JuCLMOS1xZS+9zM
Ur3Da6B637RAKHxK3lvGPesEgyf0YnnJmMvBANN7edYzpyJ8d1MbkNamLmvWTj/12q4brgZv6uct
Is51bCFTQiSO1zuNefLCy/GkS2fXDhsRNGiR2ad6UKz2wZgLO9slTWN/jMuskxul4htzRFgAMUEu
wcXeczXHCKwUTnYz5HiNqwjZxtZXDF5rmTG/VWON5WR2IA41QhpEoNWlq4fVxIUOOT63uB+Wflhz
bpBS+lrVXo0Lg5d1x9eD540FRWXZAq6DMOSCnL9c0AJ66zxTbwliFSAiSFEodzsrbkvjEEam8Lh6
K2tLA+DGir4o1bCeiONASLscdKKRqsfC6YPUxcbdTzQ1PKhSIqGUQbLbeBFdz9B+uYzYLotT8Vrg
xSpjl2fcOATkvfkzz2AMyWE+nODCDe+7LN3KXG6Mt2g1QfxExJW1XeWfYTYigqbrc9CbehP5SYGR
j9+pcNb9OS56mkaiCLfwqtcrii8mvD7+ISeF1XW5onQRFZx/ejUYLLt6yscyP5V2FP9sidIbD79b
Q/EoQ7sJMA6sq9X1rgtdmpgz6AF68smPShEjguo08IPWKruNhOV6LGdhzy4qJXQLwbpfTitutL6j
RmMEszF0d6Q12n3cY+U0OEiNvfUgkK6Q/FDwITtC8eVyKLOZUBhJYhtZlDzk2dBND2WrZx9mXcYH
ZOzkm8cDSUokWwQMFs3G1TuzmmJ0zE3FDrA1SX0lRmijyPRjresfwLGIjRj2om15mUIsuQNvIop0
C4lt9ZLorCHWFCAqQdqjvbdDV6DPd3lY58qHsM/DEUxQKFQK/hmdhVGL0IkeTbOKToqKi96XeFSr
8Ujx3Pn1+rIvy7r6XTrKOtAXqPbT71ttXEpwmdaVqA6MEluCAoeao6440Ua7gX7X9Tj0NegqUp+E
ibQWeERhQXBXyZhdG4NuqhYxwrONDYLxsWtSQXm7lTbOHSUO4PI0hYCu9gKq3USbyG7qn4Nj5PMh
q+vO2SOeYKjPUroYJcalO3yq5tzVP2dulht79laD+4uqjdZxsHOXNi8tHmVHA86u7+uuDKE0jEnZ
/JCDUOvH3IjD6EiMyqp9pEv3PZ7AqXcIF6Okzzad6Ae6wsQOHbVyFd8GxMkfaFBVWLUh0DfcZ57Z
5PckKFVQAeWin0zir+zwo3I/F84w/uJxBpZmqmnn7zPdHUyfwnhi78BmRIaPGQkuHu1oWH9EHjbu
GeRsAXaqnAecIaIW+mnr5sq8j7HrzP/kJgYTf7Kon7u7PjaycE9j3DCDIgQMeJy7mBiudmkx/61q
/IzewWAEWhwj11gcDbAUzS+Rx0Vy6tSi4J4JCc5o24eYc0k6GglXHuSc/i6H6x3h8q7X6RD5CJLl
8syj3qz3qVaY75wq7eS7IfHsr4ZTttMRr3Ea+RmiBMrRGj2EV2KwHC5SBXVIE9d2wnDfGkX8jA1e
6d2D3sGVp2nRwMbZKBp5f83OFypQeb3LSXXEgcenU9w5YSZMnAiHqjmE3aCpDzJXQ+sAvxnoWYwC
BcwOpymwyXSE4aAV2cQyPJaeKp6w8UN+EOiaoh172Fq/0ThVhl1DRqs+0HWxIqijHu5dpZhwylFd
ZZ4PSkyjcb84g/yyhkZrTqqeN18m7Ha8oKAO+c2LM7Ph7Z/q8ckovFw72FhQtZ/nEdrRxqG5cTRp
w5BpISZGnWpde3MmOUeWVVWBkRQFGJ+yfWfj3bTxrrpxMGniWgu6nqc+EOvLuKuJsM/sNqoDaQKe
tec2PoR1056McpON8/JGWwUb+AhL2dgG+EEcuBwr0sZK12becGliIJFT6En1M9EWO3ULPec/o4tk
9CHCyuS3Hqf9vZGwXxtsZ+z9FNH/2xlWVrnHvlO9D2ZmRClQAfL8nZmb2henU6iv1yECL3duOXD6
0d6R4ckT2rSlYXFrzfgyyyN+qY2sX9h54cRQdac6sKahxJrKGd/Pmab98RTb3aiQ3NgEzoveFQni
Utpbxecmbck3bK8JWm8wH9Ek0Y5iqJzzW28B2hOI8KGLBxmXi/bywxDHeswA8yYwnbB8GN2qOCXk
qm/OXJZR2Gfku0tNbVnWf6s9immJyUiboB6T6V0UtQqwyhwMIVqx+7dPyKCytNSwiEvGatmKSCqW
HsdtUHdacXALW+xJCbdSseuPQwuYJ58BOppa59qz11NQCsq0sQnmsXK4tem19KEZb+QO1wkto7j0
TGnvsN3WTFeFAqTZioSqEY3LBxSLp9OkQZycWr2/j6npbmRGt2ZFwKHmT1eBP1drF1rAUoDQtUFq
47uVV5FxqNW+3ZjVzVEQKjYsdSGhrje2nPKyA3axfKEkPTRdAcqzdrb6wNcndTEcQCOebafyGFh+
xT9bjqsE6HqRttzNnb1Xnc47l57W77q5CjcmdF2gYigqpoQFiqcE08uhDGmQ/SQDn4me/a7o469u
n57mQTN8dVZHUpLSwH5N+/D6Tr81QyQYqU8tFH405C6HlbmdlaGtt9TF0nSHyKmKQyXerKS1Wxvx
1lA0tniuMtxC7L0cSunmHh8B3EwtxcIRDRFn2kN7pxiH/etzurXjl7i6vKhgwVurQGF7sWKOQ9EG
eF8/OmhZAcZLOkQ0i4KIEW49h6/ajDwWuQPR+IW3vqgKr8JfIVMlESrjDVGWPmiJzN9FrtOdFQ+P
YHMqvX3ekWYqvJq/DsDyn4a4wm8Th9pvYSSLYwcwZBcZEOC8Jut8K4yUjQD94ll8eXXSrkKccsnT
gVyt0YCjGPVcSfEmDAtZzUfPyshJvUz1kh3PxBKwutqm4dFqQLP7btPGyr5tLe9zLIbppztn9uDH
itNafjqY1XCg/G2PvhN5BMZEtxDLKpmI7QttHkZ/hBIvfRvfyOdE8oLdO0Nqpaj+yCre+NTLnlnP
y1vK/0BBKB6vvZpJD0OpAqYNGvScdm48dAdZYMr45g21oNVQMULekz21qgkksas4lVWJYAp1uTfK
OPnQIMWDaUNbfUfmlCf02wck4LiMiWMEhZ3LowKYd7bE6IogwsEBeDHGk2k9ms86bt5/tTQMN3LF
q6Op0a/BUoR3DfOkFng5XsOrEkzX1AeWC/HdN/Sa0D232FHu7N4xPr4+uxdRz4uvxihL/Q9tvhcG
1uqAVpUI7QanXBS4tVZ9amg/D3AJmsIDIGeWtebHw6S7uwQ+uXOQdmMVv7B+rNBoDydbu+NSHZ37
SbqpdmjiNLO/9RUibv5UNQVaxsJucUVqNCec95UMey+Y4xBjOp4CdqKDogDJ39z3Ih/h6kp0sx+1
Vhl4z0SDhmliF3feqS4KrbsjjZTxXkyRR2V9Aiasvh/HOhS/Y4Un458SU0nvc2lUPIZMFR3iBz22
s+55aKXzx9Ki8gcl+aX/BUwetbkkz7rvKfcmfvaNkXl+jtVueEjt3HkaQajkH43ETH9BAXA/mQsp
6L03zZb10M0yHx/qkbLjW6M/XBuwKzRc+fqco+V4/XO/jfBXwP30WtCAFTh4nuz9PAEMiR7/Fgfs
eosxFJq/CKa86GyutjSkKReDYVsLijRPPzWlIvaU8GAZdEaab2S9VxfAUkonQ0TtCf4ij4XLaUXj
hDl1KbVAGU3rP2+QMRRP6Zof0TiMT6VWm1s7mr/wckNz2QBIR/pu0eZdi28oplSAJ85GkBA+msM4
zSI5zLNI34u40N4qYE+0IxWBRsgbiE79uvZUJmyNphJWkCWRukct1PVbtY99Qx1/vX5SASdez4yF
xL/G5YZDBXgV+tx49DwEoeeADFKJf+py9PpnW52G+UBRDE5GOPVGvBOabMTHFrrN1xmBzz4oEvhB
u4ENDv+BqhZGpV3iPYjS7KkWlK6o2ycdpJbn+kIp+/m9Bp9l9iMkQcpnzC2TaleOjf3QUL/PQOOj
PbiftSG1fcXRJgibcwZVIhskBkFRgmyCX5tRPUJLyaP0CPBlyvaCRSmPhJhJ/zBPVezsXW1y3efO
bGrUGzJpGfAVCheYfp9jDCs5YeKB/yvz46jY4/hMzA/nXd9ZcIPUphXh99hw4x8oE9K+iuLZSo+h
1w/qSUdA3f5RqIlnAAbxKuUDvoeudVAwe42OljWD/cWKMvN2DR17vINn/OQfqty1fxZ9V4S7YRi9
zE/nEVqCxbv0P1XS1iNOlNI+4RJUDnsvsRLtTjOiXgIlmFJyiAIYqLZPnSJPcU6TC9o3qXUl/AvJ
QTP9pLJGey9KNK6OhZEmCfbXU/wJY3TMlOG3ef81w6zMj3lV5081qqIfyGLwAy7mKY8Peac4P3qq
f9D/QuRK/MHqeZ10culQJXHi/s5mdaJ20qVz4s+TWutHwdbHujdU4t/oYoWF34A9ws26ShLte6QM
fXXQ47yzT2nbze7Ok4ka7yo3zyFjYzsC23q01a+kH9J7l+uIfj4OU5dVRzdPu/TORR8oP6oxOu9Y
xvNQHHy914T9zor1WB5MpfTwbE54UsH0nFJoIa8fhzVCZjl4NPj4B0AZ/bJ1sQOCeQ0F0ebRUXsz
F4krMRg2YlcFA5CXNo0e3j4TrhVST06jgQvDrm+mdgt7+PL+XMUbhC0sTBeJcMTU1Q+B+UZXCUpl
oFmd4T5jqh5752wml9iZnaHWJwX8h3bv1n1SkXy2WHBSCrJ6BLajKD3ItBz7dzivu8Upt8qwODWK
iqnyIknT7mnCWbHf63WNpJZXKt+LsJ4Mip595h1rTF/7Xe7K4mvS9f1XLmdcz5xOFOa+L71s3Km9
ourPTVU3+rMsMuOnHaFufFSmuLR2VV4P8sypNZJHs+b6wch+EpPqy7LsgK1XWpNu5DbXH42mqqrT
gACUzJ+ri8ctelSK2hyv4ipzMn+yysz56NF0DO9G2Ckztjp0vPdJoSoZpuktgjJ+1xWW/Pb65rlK
VbleYX0DdABvBzNmlWPV8PSixJReMOJYsJMU7OjomltyLsvfcrkzyO5fuNbo6QHHXl19o4crXSUU
L+izXp+OwEdxipxVLG5dYWUPhlkaxSHqQ+FspKzXy8wTkoSVtG7hea+pYSXN/7Et1ey+bfqernxy
lJojINfKOwadMVcX5b5Sk5NVy6+vr+xLC/dy0svY1MzI0N0FPHZ533vx6HaAC7N7tQt7Kr563/xW
XDX7YKcREg9RoorPaaUkX8ET1P15dOO43ikKWhNYF1XWw0TX9Dv8DK8ELlwO+t4FzisOCG2Ow2Pc
qTI5vv6Lr/cCTYxFA2eBRgG6Xe1JwM85BsVxfo9KbofBejOeMurzG+Hqei/wXvFotSMvC8htDX+l
ZmHOkdIU97NQwjHw4DF+1qg5JUc7UTGbrg7eOE7vX5/ade5FiZYnPoAXqPe0GS+/hV1LtR70MrvH
K8A5VKOtf3OMUiEONukX066rt2phYuVD392AELjQEo0rpFtmGckAPfleQ6qm9k0iNA6tyhaf7sYn
e9EPWUTTF17dKlXmIRyXkztk97WFyNrUgeeronELrHD9ySjXU0GgjoA6A8nr5ep5+eRGMxiFpXg9
nbU6mt71wqnfT6ITz1me9L8sVY6f3/rJWECawdSdAAsiyn45KHVzs9PDqLh386w9JXWkfXXRvfrt
KY22r/pa20jPr5cSkToEqbUFEwzfYHkq/PPqkGRPoqOZfg/iq/aTmeInaWaxe31Wy99yGRQuR1k2
6j+jZJpJbwgQ4r2amPE7G4w70uj4ogswX+9eH+qKkgr8ENNX/oNwHDXWdQUoHlKZzfaU3w+FaP+z
087jSo1lbdFfm7vs3GIXHx7tmg7VYU7NuDnYtkiUjxSWMncXljobqUy8Eb+mvACKXkRO/9my6/pH
Ir38LyHdQD5ioh1oCFO0h1LtmgkQG5IBT9TPBqA0vaa0uylvusiXwizyXVGGkQO4jd7SvtIUYRzw
2K5+KnU3i+euH9Lod4SDeuiHSt59xghtTJ8o2m+65F19BwqL1iLhRx0d3ekrrRFtMIGQxXHQkpLs
rRjdC9G1+qGu7fStn/xlqBeHQ9gstIguPzm93wK/tSgOhJ04qKya5J9h/LMgfz69/sWvnkXLSFzm
oKboHFEdvhwpS6zU9CoIEwKHIx8sb/zVdiLrbKa6th+bqYMMMgz37uS1G/H16vC8jEwZn2oNWYS9
mmOBZr071CznaEn3zAlTTxKc78ZtfmsUGgaIWOFMsXTbLueHZR6c3blQ7tyokU+1O/aPYZU6b70G
mQvFdQSAl9uQfy9HmcE/KqCPlTv0ppOnphrr+1xaW6isG3Ox6BAQZ5ZbEMDb5ShQqEiPsw6lH2wD
nFNSNfV7HTyPfX59T1zFboC5cOJpUWm01OA4XY6DdsaAIkcaBYqt9j+Q3ne/42wg8TToxsn5OFSF
6E+zlYVb9/yNEwbKhjGhrPLHGl/Ki3Qh9YQKDMZ2gZklcY3NfNFSEmg9L9kIdreWU6coSW7JYeax
uppmxjt2BGUaCOl4/ZFWmV7trcom5Ly+nrcGoriBXBsKReoVi7EOs7jIw5CBPMy0ET4RZzqz6ee3
j0Lx+IWjspRTVtOBL4ticDFEQecof71GTw+ZHm4xkW6EC3qW/zeIuzpOxHcYeKBzCRf29L3wBIU2
K+z6M7zx+GeTSGPXaHZGiDR5yb99ggvIioQCVuhVt1mlM9F3bgVkuBbe0eFG9BvcwTdeWbc2PwED
OgUqRrBiVgExQtqjb+I2DjRnEseqr7p9U3+wmid0681jTiK8Ma0bm95GgXDh7GL0AmPlchvSXsLw
0lKTQA9N86dntPiujqM96wcaHNOWIcSND0g+S9l6walTj1/26j/JRDtGELM8NwmmhMrXMCP9gQ9m
ve9zj/6NmmrnkLLtlzSN02hjojeOAUELnVi8XkD/X3HzSqURWoZWFySH4QyTl6eLVUUbp/rGcmLn
RMJJzxv2wrqF3yDDKNME4hnESu2kWuNvA+DYoW4T9+3zAaqHRCyEGEopa8RIE2vd0E1OGoxe1zxl
dan+AI+UbgTjlx98kf7h47zQ/pbmN6Ct9T05SmLlVKUpbCZHwQ8CvtkQH4S1dDZG10EpiRhO42uO
DMWKdr1UppHMCdg7vc9RGfE4bwax73Sb0tscD8huGqlLYUlHV0zdt2btafdVHUu5DztJB0gF9/Ol
cr3yv65oeig3XmJ+ngFHmY9pqySmP2NDPLe7qE8t+yNiAGSBRdZb+tH2rFae7cLIm/dlNhtf40gF
1v96GLh6l3HBwkEAAk2DAcuAVToMrJ+bOBqwWMWPFK0cMe0FPoP+pKhPSVds8Quv9xOpB+ZLJA/U
IyDXXx6YOqZjkiKrEogSroCaokuDqWHuI3qwhQu5PiAMhdoaXUUcmHhzXg4FkTFs2hqWVY9W67G1
8uhUV+Wf15fvOr7RvPCQxADnyN5dC7C2ZmWHuYIK6lS4ycH0BvF90N38oSoqbY8O7PCUxf2W8uOL
mdPlJmb/Ut5bkAFchGuSsTSzqaGuAddBZLlt+9mgROJJX+Apd0pSijT2M3PwvCdt1OPiPQpZtQnU
0BJIUJSqGsafcCrt1S9Kqmfz97Lqlcc2m0vdH9m9yY5yd/vJNPvpoRrhFkKWclHsikRZCn+oQx1l
I7OE7adWIvuWVcjc+gJF4v4UR0qx9fS9DrHoIiw6DFTHQBKtCwd1O5Ak2m0bWL1TW37sVvJ+0mP1
uYvk9EXt6+4kZToP90U8CWMjXFwDbMlEORoYzlGz0Igdl5tI07MpN9KeFq+JGNt+cExBu8iYFftD
nXpd9rlL8lo8NFnjVh9Y+im607qs/AugOza+2o2Y9J2aUIL98Pq+u97ci9MXFHPyH6qX6/TEI2P1
pCuKoDOo1+iTmN9pCGP89/oo16cVVpkHcpqGM52ztXVJ4vQJ+C24nM4EhN+vgYwmuzHiUXuGfjpv
eVVcx6IFm4HWNBzdhbm3WmwEc3RjDjlMWAfX5cF0Fdo9FvDZejfH9vjVygzr9+szvDkkn9VmcxGV
1pg7t87b0UMDOmhx9drJQbUPjXD7Y1XW7qFJsy3zo5vjLTIVYIe4VNckQRurhAI5MILSOIT1MR3i
8IuelcUzjV+umKSljbJxsd4YktoN3u0w6zlA6ySzalWNd05SByCkxVmJ23anG218xk693WeoFm3k
5zc2DQx1RInIG0C/rsVmEDKrRePGdWBOWXvUtHx6HLLWuRcI2W0dz+UleBkIFzIrwZ2jQHK59i2m
M2eOqt2BMNQjECZpZ00OrALX/jwhntoFqajd99IcqvfA8ul5ZAXbdmdJaRbHxDDQWLQcISeM78RQ
Hl7fWtdXA2tAZwjEEeUAaH6XoaMQIssotZaB2xQdsrzGQRRp85cCV7EbW4ox+24Q9Ua+fWvx/x10
iRv/JKQow4pZhrDgVLytjiIvvL1WRihvqlr1//jOJJ/ui5IqJcLlp/wz1ISwvgFXBqq7WWrHkvsi
0NWi22OfvqV78lKSXn9ncnqKudRVoDusp0WzC3SLVgYh6uqJ76gKspGREQ5PnF8Wt8Vyp/L1zgv/
m/rKHR/0eYq+U780Wz/M8/StWsjeoohBp48EZmnZrJNVJR68Rguh+ddoRfqKpIo2y+StfsiMAkpo
EbSDKQ5Wc5XBSMUYYuTCy2AWGUajlikAazrN6fV9emPLkEKoy/KSwBAFL7+jPZizMigNgPBIKGd0
rmcCXzkHXUjcfX2oG7fWUpEgpSRnUUk7L4eiKzz3sWlD/6atD0yhxpK7zq03SgUsywabl7oOWkcL
gvFyFMhRQqBigWDB0CDCr9TGUzdnYv/6XGDR8fesNiXFcVpaIFdod6/r44XXOyGQ4CHAnCqfvycg
wucfBnQH8WAUUZlXu1nh+v6Wi0wp6PgmdSMObj/r/a6csAT9qM4aBmqY2oz9wU7iVqHTitHkXTso
k/5fkdXGF0AAVXqi2obDvJ5mqrYzOquJdnMaG59UM+fVIkCSuI885lPUXO2x0dxDazWAiSSeCvY5
LketvW8t3vY+BZNS7JDGzJp3ttLOVeJbqZY4kS8a4J6pL8pUiU+To0faPp/QVt1Xbm9WEFnKfPad
3mpzcIBCyv6HWvWTc+4sWZRBouRqstNRzK5PpjX0hNiwlx1kvLgpdlMfgYEIcyCrda9r8Ye+LJzq
IEkkPd/QhBU9adxN3a5M0yn/EEVAtEq/HxM98VNVH/sj2rJ2j3dIaJbnsskd+3dZ61MHa8yd6jsU
NEvzQ4FaG2hpGr3O79RSIztw0kotDvAwkvAPs22tnSHc0AYvEhoqFfiyR2g76Tw012akco81X+vR
nCIRfXMbu/4eDrOgKJ01iJC2lM2bE7apw4+J0m69t7zONv1xaPEndxJTac6xqXTJszOh5IqkI36Q
rW9gyZefkIPUv0b9CMvat5M6nbo9wrlS/wONmKiFsB2SrKLPnU9dN3sWmrstGJayRR8lS0r86Nyi
c/DCiG2BAzv2b3nxOEve7KdQDQvd16p5bI5GqDbKPuvCxPkyDtzt/mAbYn4G+9k4rBQCTjvQnJP2
vTGo4vq9aSU/ZiMpdchBvVkfkOBxna+TXnYfcjVHX0ZmrZgfPTUW+Umi/TEecF/lpvSdroU77Y+N
TOVdGlWKPI9a3SPt7HhEKuiebDq/Bk5Q+Aa53HDE6k7/Mxj2HH15/RQuZbjVGVysfKl/4AvFS2xV
QdOk5rW2OQEeNmt9UXpGwieNXFo6FkBiJVMR8yxs8CNqbEBDshT7z+s/4OX9sf4FvP9AtZO1gl1c
RRsLYPu0qMYH0PJtaz/OXv0uFEpa+Hkb4prbxZmn7ia9th5cW0nn+66c63Zv9JOu+VVW0NxxXKU1
eDxFZbqzFRl2h8JMhb1DZayJT13YJj+6ZpzfFcCFt9RdbgQx20A3laiMMiCAiMtgmas4Gw092doI
ZsRvqn5fIQm1i0T7QLZibdw1N3Iiiu0EaAgHGuOu7poMdVUNsVyUhZy59S1QEfsaDfKZ0rs5z/dU
ljfaIsuTYf11uKHBrgLRoeiwTP+fJIXsLq6SLqsDFMbUR93oSrhmQiJTnjdn3KLUYMpmF2STtO9e
3xg37jpsWZDMQOCe9t+67K/0doTYWF4zVepFOXKC+yaUW3yHG5e3TUcYa0lU7enHrJoLTWmMKEGH
dWBUZb9TBB5/c9kqe1dNR//tE8KrgMIqZjMUVldLKTozon7LUJEbDo1vpKF2KjOz3/hit9YNeREa
JUvT+QqXY3IRFWWm8MWSFM8NMfdot0dV421M5+bKLdIiC3+DTt1q43toY5cYzjZBPmZoHCDIj+j5
1EH/86l61ltY8RvTAodAzQueLjCxdRkDLtyg42zaBJBPm70aN+FnHUraBiv+ykmbo0WdnUItTz48
M9f8F7MO7TG2UfIFgOWFzyDe5HcII9qHHKi8/BnRY5/fEcSK+TzVJR6uVeo1XEJ92bnWXW2kVvY4
TW7a7LwaiEjQkt/KnSId/SvKprp4ktMwpbuoxf16bydm0VDeCMO/SdTn+A00ipF+suSsxu+4wwz5
mM6z3d21CRBsf7R6qOWqIlE5RvrDTfYVrKNi49zdCGi8BREuQWnIoCC3atyMUHFRbLPqoIvDRwga
5bfOdP8aaJrdmWMW7d96KCDHUDzQOeM8sdclCzetUxT4HMF7vs3vcrCqj6Mupo28+XpOS5eB8jgo
Jhpsa+ZKE5kA81BdCcoxC38tMuVAaOy8ftJCM1R3Ruh1P16f1/W9ukRnwjQkTkpf67pmr6ESPmRj
F6h90YyHzmy64Vy2fWEe+iyPIh+8gNOcK8fhirWEa3S7TOnC8NPrP+P6vqBMz5x5lgCLstYOva2q
T2qktjLoyxQ30Vw1n0AX6ztqcS/qdMn3OLSnN+8gG3AU5wGAIIoIaxx15Ol9GHWahDzyP87ObEdu
W2vbVyRA83CqmrrVbtttu2N7nxCxvaN5nnX138P+gR8plVBC7yRIchCERYpcXFzrHcZkDupE7cGp
eYkS+vi1juEDCNJqz/j4Ld5c31SSLS8p83hegRhflQtqYEx9Cokm4NxFyhcv7hvlFUGKvv8MkWgI
v5XeEs1A0ApqVDCScbdftF5RO+gtYDIPmWb2C1WGvPoPwGcv+RHrDYDlBnfX8PPYd7Z74Tlp/kcV
XRjD2qEo/Bqbg+IdrbHKpo+KmONmpz5zG/TYPvDXkKnEYpBqyPXtK2rFWwZ8KwLXwtrCHrPlc0H1
YucM3t7xstQEuh5wFDvlrVr+rzu+g6KNY1DfBzVPr2NBfKkPgjA5+GprxN+tfMrOIUJPT33kpO9v
ozI4j0Dc3qiuIcVwPcXBHrt+Uto+WADCXwqKPr7toCF1/xxsLCTdUyARwFd4c67TmCVWaBVFjGJn
ihkYk5Z/V6ve3Lk9bq9EWUqXyraofAEgXoVOd/LCsogsFrJI5r8Me5ieeR3qD0aJP8T/MCGb4/UG
l+HBfr1sEbFi1FuzDwb4psgaQDirjUw//w+jUIKUpU94tOtSZIuiXZQb0RBwaQ3HsDJG1GvLvUrA
5scBSwmOF+w39ZrruehsPj2JqiFAv9w7J9rcXvAaWH7en8vWx5FNOpebDYDRWry5arQmiTp3CJa8
aV+6QY/J+ZwS9Jil7BRQboei3ASjjX4g+D9YmdcTEn3ptEsyEvx7rXjMTTf9LVodygTtu51sb3Mo
0MF4TclO41r5F3ZpOHgtuCiSiD8OLWA/smpqA4Oy5xB6+5XgfFJKe9txQGxXXwng1NyVZiwFg1Dm
mJUy8z00Sk73v9LtTf3/kF8AynlQ3agrhPokEjxUxqDv9X455jRWLvAsSvUlDvm0ZFW1mRzvj3l7
SfIig1EtO7gS6rx6A4O3h3SQMabbtvbn2R5mvy9qaZyip4Ft2PFZccu9o7UxUVBTKAYhw86LYN1H
x8UDNQ8Y/oFqdMAZI0R7M1w9XiLXrj+IUt/zN9zYKCTP6NJK0UykiFeTtJ0ZQsfgjoHSw2DpbbyV
PFGG56QZvHffWuTp5NHoyVC+JyJeb/8U1RGIVvkUtK5ePsBhmB5hkO5hf7YWEKqGTdcdrSB1XaW0
zAH+QxpNQV12dolfSIp7Ttnr8RzEutO/5kumvx9jIblvVDKh25FMrrvvxUC7105qBJxTELYCNiWi
NWlmpjvX1dbHAnzDsUbnicmtPtZklgkGAN0UCKNsgjS09UthYAaAYlC9s/k3lpGsiUeVKUWraDhd
fyx7puEhKk8N2kqzHqJ5SI9R61aHmOB4Hoyi3xlvY2pSHhaZT9nd4oF/PV5vlardIPQZqBhV/DPj
goWEoLCKJx4A1s59vDU3JLIsU/KKKM3L3/KvxKYt27BmV2jBVJfKyS3w7s7NLP9ULlgQ1GJXJPk2
kNAA4D0MIgxWn74G+2RR1tVKTttMT13ro0rN86iRb/wo0rx8FIBOv2Qz+kH3o9dtXJbNUOwpqJWY
Up79epLlBPYNO6gxIOlWT1qiKn6ICcj53aNQAJKwV/JocsVVJgr9JVnSHKNas16a+YHuENITCIbU
w05Z4XY6oEFQAGMMACEUY6+n09lYk+QNx7oxejhgmi0+L4rSvFdeB5QUq0bjn8aiSrP1ehR8ucwk
xygtqFxyGipA5lEg1OyXpfleYXbuFCDsFBXAFUNgXOdQ1DS1CJ7xFHTA131YkQXGPVp2cOyo+h/W
DoyHS/iVSt3rbm5WUoGeOnUKFtjlfi+UFC0IZ++6vD3BsuLDICTuJNRrhGDRqtrSzqjYs90V/C1H
zVfiYbrYWHCc7u+6raFg60NnJ/egnLXadaNrZaZT1UtQOS5dXzKPqPchb4zpZQD/+Ofdo5lANdAC
lnKWUEWuN4WnYx/GcqnUOj2kxmY7P7bj6J6xa3yvnDqbAlgVCvGEC/Aha4J4W6V1O6ajGjRN6B11
bCMPqFuV718+gMucIe5JXlZr8E2HWPRU4WsExLGoDvTZ0cbNxXIxUmVP3vHm2NLL5X0gKzm8FvQ1
U1s3IIXgXeYELkWtX9MUd8dqjNMv97/Q7SiwQAitoIq58Ln2r79QOJppVDUoZDZT21yoEi7PblfB
Prw/zM22M3CkI5RCZ5bg73VSPfaZm41KSilB4lny2MMb1KhxGbLmvY1wc0VxlBxe3jTC+TdQUtcz
6o18agbLG4I+acU3e0j7Y5ct2mVWs+7ctuUemP52ahxd5EVpvoN7QjPmejy4/chPZNoY0GBWHoxZ
T/yxr6LzpLU7p2lrZrxHeJZIXW3O1fVIcw0NMLXUMUgwoz7R0qJNGE/ludLK6rsZlXsv4rdKwVUB
SEYlkiUpPU87fj01p1eX0KFZEIguCg8RbPAnJ0eori9F+cEF6/Uz7WfrCU07D1a17l3ohI6XBchc
kOh4CM5GYX4w1HnvFN5kBawyThkoWmp8a8tZFaai2OnL3lCmIHPK2V9MYzlOZVd+jKp8PDRIx311
0m6PnXtLnaISxg1qgB/CFYTe3vXyT5VV15DB9KCnt+N9EUk/598yA2ru17KEAvUzdBczO4OsNvVn
6hYzCi9d7bZPY4T+86kVnSWw4GlIqr3G1D55aLeZB/BW5kI3O8dTdtSrUPzuKLe6PlXOTPmvrYRW
lmIpOqlQ6fMkbw7R2MbeQxenbn3q8QguPvQYs3jfZ1FWyZEcuGx9nnuZ8qtCujry45rTdkThJwp9
HCdmYzjWVKfEoaRI2ry3JMDqgNcAnydPwg2Fih5NPpDOGIGLBKgKeEDnPRRjHTwZRdLuBJXbbcBg
IMEhbPFa59ly/UFE5rRGujhS69qz/zY6tw6/1M1oFkc9tIzi0piWyAJ6HPMeUeemvsc0eSeB5CAD
ofy1SvFrq/DCZMZOI2lc0ze8tH3AKRcoW983z22PBubBqqv2VKa2+HI/kt4GbCYKzpanNZwupn49
aYSA88k1KyMokQw5wJodHnO7nHeIj7ehhlFQi8INBZw9o12PolfLlOkiNoMo1OfE90o7bb5R8aw8
RoOnjnRNPk47KeTG98QDCdAv5h4UK9YlRUtBj3QeGZSn4NwfFhvNL5rVSmEeKn1SukOGmE0Iao/4
83h/VW/nS/TG7JzS0puXx+qDVoBZFms0zQC8lm0cmzIpZzrk+AqcoiLKhW82Yd0c7w96e3MACZKM
Q4rE0v1n9Sk9tweYAQ0cXJPnPrahyTBw+h+T3N0TcrzdsLIHx3uGl7YJSn91SRnWFDc13QwEKXE9
NnTxqc6q13FBw98cotdWwcm5HMydXXS7VymzS/UHEkCecWs3dSnhMSYGuJfZBuqR4HF0HPq4fS/A
kIII3UUp7ilFgtZ8fjzNVFhrSEyMjtsepsoIL50ZWn6FVOnOF7vl7/OKIo3BFuotqV3D3FtTB/1W
NW6Qq2Fe/9PNvA8OKZArICtgJZwL4GchznmYx85RNKGhoXFOOwJNFiu3LlMS9tWzbQgdL/KeKstD
YQgyVaJ4W2ZIq1RYgHVWU6R71AO5l66vclnZIV5SQQLGvO6eTYkXZXldeAE4r3YKUnW04FbADk2P
2Whr8VPhVlpzwDEXLxtXwXjq1PZF+Hp/x99uCCImCq8oEEm+5vpTjQgcOVC6RJCoZf9XmFZo+MFI
+XZ/lFuIvEQmAoIEg8CW57K+jl6aOwoJ0RYBKqwcKqBjWG5bVoYzUT5QDn3APwJB3NSSzeKxwPjz
s9sbqPfMILyGR6Vvhke9SZW9ytDG9F3KvdgxWYDz4Epc/64yx/djQd4hyOcQRAtvZq/yxzof393a
lxwMKW0AElmWy1fHvZvLOKywVnxC2zY9aFPbX5QaoZf763wTNDkD8JYkUofSDBWG6+mEY1ZiVVJR
WKAV/Mmro/ahgsD8UXPy7gm3+27PlOEmijEg2iTgMOgE8Z5YTYs8V1kKhXKkOfbec9Th6XNBtaoq
/TnuULsunSL9x2yWGR0gNtdOnLn5erTUgaxz4/P9JKPveroI8KZCKcHnYPZO+l3QlUWjxUuLnbRm
Y1m5ichrpRQMQrWru7cs8pTuakY9r4sW5Zzppmh9PRnKZ/TmIuNsGdG0dz/cwplNSpY8mgifspu3
rsOiF4pl94yu/zQm03BoiqROT8UQeS+uNjma77p9+E+G5x4wPTB3R2CRletjQZ18j+jHi+P9rbWx
1pL5hWUytqAaNnPXa522VeTkZJqBYbdwEKwhehSRVT3cH0Xul6ugyKTRZJVIY2Iw9nLXo0zKAA+z
LbSgFW360FWIfzSx8AKN7bezeTa2LkV1yVoBlcsdsjr6oljanE69FoyTOhxjO3EQU7FQcFam/GAW
jnEUmjp/auxwjyC/NUkwRbBBYXcw9CrLSOzRCL2mQWIOWaVnYL/zJ8lC+13Y4/De+x5CFI9F0hnA
LlIx5no9825uQfhqWtCAYX0AP+A86FmR7RBAN/YGnXW6RJSfJZF9VVRSkEypecZwPpKqusSN/stq
hbGzATe+F7uOOCPrLzToVt8rbkOnjBUee6E96Kew1asnkK1gJ43Obv051Z2vGY5BpyJsp52wujk0
KbDUAJBGBau9j+1Mrggj1CVAMPtc5Ui622muvS69PXxXcUfC3MgTIIftPeXDjciD/5PUjAG5RwV8
dR5EY3XxKBYtKIQ5PIdxG52Hrot/IkCNt+tSv9c1kNuZZzxIC6rgUBXXfkKACDVN6tajzO9oL7lS
90d1qROcFwewpvfP+taukVVwdgwdSeQirvdm3YUqpVfcREJMS45JnkbnMiL7uT/KmyLMKqRQrzOo
r8IP5JZfXVHtLGygzKYe2KJ8mhBRySrl0YiUD6oavuaKdVIH57+1YX7uI+9vrXF9DDJOvWVAby10
5xDZe/jWrXmDA6OOSKeSV9X6B2kT7mhFotOx6YqD3Yn0KYfK+3B/3htBhmtRFkZ4iVPmW6UCSpVE
/VLVyEomef61T8M0CJPYOi3Nsgdv2dqkkooHap6FvnFhU9W6rxOHoVRY/L+oUA2BES32q4hE8pgK
r3vv05BOHjAekkniJyFndRwzoajm4qZm0OZ9/okCfXr0UCA8lIoqzqpdO+8PorK4RVkLnVHo56t4
rSWNFmJtpwc4Ny+4vxr6MVbNdwvQMCsAIqCUaBjy9l19sMbulxjOA4UaR2lRNtWS46Kji4ym057I
9cYORJweVKvKX/K8X5+8SjcENDO8daK2qL+MThg+VO5Y7kRNTV4uq5NHUwNEFzGT99lNZ2OoRzML
VSMIl8670I8QkCcL8WnOZ+kjbtZdg/yNEflKCX8jHXpxGnV8OO4fhI3dyQEgn+DGJXqtVe2Whpop
ZuIGGF6eQlRKWxEosDiA+YwezqRmsifHvrW8KOKaxBw0y2+6YdNsNFqJxCioQDEfrcTVD0XVLef7
85LJ7Xp1warIIjdvtxv19cFpqsTQQzOwrPGPXSnf6tl6pifxwnX/1Y3nl/vDvb1HV+O9oTh4yACW
5zF3vWmcPNeNOawssAjIVV4QnBriR95Py3jsKGZEx2xJ0Jp3prR65OUWqpcxxLfvkC5NVfy2oiS3
HxW3b16qcLDMrwDuYvcopiFWDlqlGO7FUUbnUwfnSWax8YTbRGFnetApaqb/Z8gShIpIlvv4uZ3j
1MNz0fC+WfYyV4cqysicWpxfu0ex6Gp6maPWAkysDG7+AO9/6Hyo6/Hww6hnE/+bdlAU4rxYymM0
teaPaswy9zTpaucejUYxgU3CaIINi/i4e9QbngZ+oqAS65tOpKOxNTniL75891vLsyk8pnWeRCdD
JKgzktiipjVW1K3OGYibzJ9Fmn91HaH/malBj4dBN+f8OGFQw9NBFcoPu4Ke+slSq1B/LqO8DfTQ
qYpDX5vNX9EsRHUwIrV3fTR7jeyh5p3ys1JUKhJ2l5uRPxMn4T9pSvonU4chvYzxpP8eBJyxA4yh
xiNwjaiv5rmX/ifMPFietZ7n6hELtt7ZOW4bm9+GI0KyAjgWxNbqdqNni7VNjpxxN4AsLSoH4M9o
L8f7u3FrFIlgZ42pid4kg2VBdd8b2fyholu+OkOLVsx5TydmaxRuajIv3uw8TFYheQA+4SxAiYKm
7aOjMUzOaRLDnrfB1ijgDnlUkV1KEZXrgzVys3iuIpiLpQ7fFjUdf+RDGp7ur9ibVun6/Er2ETaD
fJabeDFRXmzwGKK2WZjIK8+yOfZc8kqhcI2QiX7E8wxgTGtHpLJLj4rlMcHr8A8Gmq1x1BIna1+d
Su//qNRokr1ft3FXwI8kaso+rgpI53oRorkEUiXArdpo034vrEb7MieK46A2Yhn4mSat6kuhol9z
M6ZnenJzQKth76G/9SmQgANHL3XFbijEnZ2TyyB2G+hNrn2EfB/9B60Ba6ecID/o6kvQm0TRDq0I
ChdrFPfimgolExJAws7vORHhZeDsH7J+6HeWdWM+CKhQcYJbJFFxq8wF0gEAk1roQTSN0Feswj3k
itPu3ERbo7icRM4J5DAOy/W3GywrLQi4ehD3GjjCHKbMWBKu7m/gjfsOWOv/H+UW3Dei/NuMepCX
4/Bcpbn9FT6K7udjvDxpdVt9y4Zy79G5OTUT6h75kkcGsXqj9GG65FGbM7XS7X2l9aaHunCsnQXc
2BAAQYGKyYyBoscqzoRK1Jl6ORlBIiz9OIbeD1WdjWNcptHOIspjtNp6qE1SEHBsXursvutPhUtb
YjcA12CLA8ZU6syeT93spu15aIv0k10rX4toaZ6SRpjf73+/jaVkaGbHjmePrHeJ4fKYzegCBg0P
6FNGCD9hl7BXkLylWsriAJNDqIMMjJrk9QxrZU6m0svMIAubz8LS/hlyV4Fm2Z9dxfrlxfExUb47
tfKRYPh1oR2Kko3+4oIW8UmyjjRgSz/sxy9xO790jb0ctGXv/G+tBBckaAiUCiQr9PonGrRCHH1m
JWhn4U08L+45TLAfu7/eWwVE6vn8rywpmMUsrochZ6T95PVmIKDTAxYwyxr94mExP8UjxtBnZD3D
/kNuj0X2rC8ptVNNR8jmbNJr1EiGUmfv4bY1cZ5PECGI9EDUZar+L6wi2HpkkuF8BXmP8TMuHvlJ
Tdw9MaDNUaT8JFVE/AHXcJOJSlTH/MygtqbuXOqDeY6HuvkftjOFfMCQiFzy7pXh6l9ziZdxjlCN
MCnPZsOpVu3iYmPuvnNebyMDZA6JsAeqw3zWT91xqOkhlZUZmL0angcXFp4Xa925Krv3L5scCmgJ
pVBaFWtG04xMfma0JTewGlqQ6pt4/OFEu1yYrRmBzgGrRXVbknyv120Ysj5WDGKdYZkJKh0JFZkw
tTzyV1HuvFm2xoKISosAzIxG7ed6LEjK4M9t9htK3uGHqTbagzm6SjA3pbdz2m5vJ/JE8jeXTqRJ
mXx12Poe1f5JsaygHPFft0Kz/FSYXXEBoOT+ikFR+/XQqTt78K3ycB3OGRUaBmpI1AzoJF9PMM67
QnNa1SJ15GX2aaFE/98k9orKPpZRhQt5zcMh4n2mVy86Ig3LSWRN+2MEJjwc5lYfGl/FOedFoA6R
gPIeRxQBMHeApThIRjyPqL46W1XZfxZeVP6dNEhHHHrTzJZDCkto8Y3cC1+asoxfrMjSXimiNo2v
t4n4VvV4e/q6MiTKZSeyycVcTxsfBb4rfBDZyl5NG2mK2Go9O4AlKnz6uMZDQ9w/pIKIYnYaD7LE
/tIOifGQCex88KzAGmOK4/wDxnnl8f7PuY03/AoyBHm5ARtep3MKVpF2X0w27jRNeMSf1IFZNrs7
76qtDUbOCOWAxrnmrcuYeo9jSNrodmDGyvRzGvX2gDNG/iDaOA4WqOn+MFTeDsNzY2p012gMQwkA
/rHuVAya3htWHyOX1IY/NWxAXpqhsH/cX7+NK5tgDTEdvKNMUtdQRKsdTHdpBxEUYWg1P1VH0ZFp
8JCfT/zMwRZgmQYE7MIwdvULV7YZBk2G4a2PKG7Wtoc619PY90J6zN+wUS8/u2Wtp49OIrIRUQfb
SoI4XoowSPoic3zkF3NjZ0tuRBquAKoi8FC5ctYohGkaC/4IHSQLx/KI9ByeJB0cpRIdjfdfCSyX
tNqS7biblsCyFEvKKXTItjP7XAuvPSp5qVzSqu92htr4/ODUmRTAe+LU2v6iHrIBK4SZWYH6Qn2m
oblbOnsp29YoVJRkfY75kBZcn+ZOHTw9nAo3UBYLJIyB58ugL2InQG+MQuWK25IHEb2qt2Llv+5r
PW+zqoskfopG1bmz4+kCbmuPFbc1Cl0THQEEOkU0Mq/nMleeGScxqKXC7bGBRab0oSqnPQuI2yxe
wi25qfksXKNrv8fZTCnucnAps+cUUtX01YzmB8dYIJNF8TEW9ok+9T/3j6kMqqugCzKKPg04QoQy
1pD4yrGRk/dSK3CI7BxPJXpJOcs/3KbQ0CWJ+Gz3B9xYS/IDsD3wdqBJrCmTw5CDT0oGJUAtPT5U
ppEc49bOd07u7ShI1kr0ANR5MBNrZSsIJSC6+8UJDAQNzl7Y51BnKZy9dy7QIyyqG2QhNC/WX6yx
WqcjufaCkOLpiygn/RxDmnj/KNAxSZwk4w562upeHJph0mdBvc+R9cke/OPfdkpz9N1zgSfLlwFw
Adh3DQqMEzTNWhAoAXCA8GXqnemcLWn6+j+Mgi28BFXKGa2iwthYM3pPiQi6tq8eFhdboYiH6rtb
O3RdiGwUjnmQkcpfn1cygrBCRlsEC9Rqf1rALY9hsWczcnt0wBhAmwZEAgsN3sr1KPbcdV7dOx5E
y9iMA3VsjM9VGBrPM+ga7WzOnvf13asHqkE+8Kky8Q5evYKRXMFKjUpsAG7NfRRqOhzt2tjb1be3
HgAVWmMwCUCJqmv0FBZR/RBnuQiipVRIGefkPMxVGox6sucyuXFMybJ4AsGglqzBdffBM+rSNVMR
COzd/tBujD9WZe3u4F03R6FJDE2Nnc3j7vpDecIrl9GpBSKFdYfzRVQ/qIibfLv/cTaXjVqZrFvT
4l53+hI3whW0YhSc7MRJ1cPobMVL9jzK+uv7hwJAAPpOHiXCwvWEIt3LS6PrBJ+kbg+aPriHQjhY
K3fZHlRha+0ICzwc34qA69KS1bVjV6k01wo86z+6yxifFz3e01LZWjt6XpTKOUn8fbUP0lrrolEh
V4yEUz2EpcfdE9kYlY1F/3h/7bYmRGwAoECqha7tajMMlq5Akp1FkCLOB4A9ts5ONvTvj9mY9XBd
S7o5DgyrCKSGWDK6sUFPMlrSv9JiegXdrO+k2FsBCLkkefuwbLxWrrfBoJh5nNWxCOrKUC706dKP
WhnFfjyo+VdHXYqH9y8dhRduMPY3/UK5tP9KtiJEB6sWcB4KQ0n5dXAi45kwsefSs/WB4PeALIVj
LoGl16PYYHmHBBfUgHLGdFpw7AlMc/G+3J/L1o5z6M3QLEctEsDW9Sh4eNOXbEcRGIMWH0Mcrp9D
ExHMGuPZ8/2hNieEDIpsGr81rK+HMpsSJVyPoQCG63+XZTM/xeCa9tZtc0b/GmYVFBpsqpK8WwgK
Zac/q7H1SSm96FIpWEnfn9DWvuMAyUYgeQl7/HpCoSaQPWp1EfRt9zoYTnIJlWn0m3LoToixZv79
4bYmhmQoh4imICoYqw0xz3ioWLnJbZ6azre2T+vvJRyf7ChwxNqZmlyk63RY2qii8MprAg2yNROr
Q7APmtkQPi2O1ZxmKpq/W6sXv/JkKkw5Qx6m0+Agw3l/jht7BGE1CJWEdOAoa0TfMC7Qj4YB5Uq0
yU4FwetzNznG73ePQhWdOwNkLZTrNeLVUro800BEB1G04ItGQeIUd6X+/rnIYhlUW6kPTO3xenuM
dSOozDAXDZ0qGYzG57BW4x2g58aKAT5xQA1i5UNp07gexZnCym2x7AnEkgzYnk7qyW6c7v1nF/sc
EIrECPQT1lJx1lzVaUltIEA3bXpyI+wwBMqmO6orW3OhSwTMEmoFf65WLF6SMO602gnyxRz8cnTF
qbN2Ud235wixQN4RHFgWTF2/iTzE4WwNa2zQ+gt+jEXpPdOfdU9Z1KnvvmT5/8OxBh1Epsp3uv44
OLxkmaJW2KI6k3FUWyQ7uP3LnWXbmhBMWSIrihbcgqt0uK10K/MMRsFl1/Uj1FAO3oBzaIlZ9c6e
vo0LTEUmdRycN8HM6wkpkzLqesSennv3e58qwRDVf0Knf85nTlI+tzslus2pSfEzOpTUada7W+kw
IlkmphYVqn6Y3HH46ta69SEzOud4PyjsDSU3579u9UpDVyxN5UFS1PnbpI8Yr+ducWmzKN6Z1e3F
webGfgXKBIC7G2S/VtdLnqeOjcq/9WI5zR90p3+Erdv6gIn+3J/W7ZmSY4HwkCxoLvlVfMjtzPEa
WbuLFa/2QRQ1p75d9uL2xuLRJ5JZBGgcktfVFuz7yVM8c3KCEhL8ckAv2DoM41TqR6qY7s6p2hqM
mEyWQEaJ39YqZ0FQ2E3a0HaCMJwyXwHc5GfZ8hunauPdYY8+Mhue78R+p7ZxvSfQU/aaMdLdYKYk
fVAzZzg39K53DtXGJwIlLFeOAhSv9FWUaGqsi+pocQNQ+95hRsvtqDTlf9+9D2hIcRlJwQcetat9
wGU/xplOLUBrOsXvyi5/yEp9z/ngjRN+nTjw6pOK4HRtqOKuE/4R53JlxJwswCV6aYJiHJIvDRD2
byMmebZf6zNKOJ7TJx+VlJN1TJdsig4VAvrQhI3a1jl0Of+JlmHs/cMcl0o/NI5YWt8eO90J2IHV
i+b1y/J3SNwVvzPE7pTOV2NDKYWPd2MU/4jKRmsPIMuRm7q/inJr3ZveKgdDEkkKebk8ocnF82Aa
2vIUG9PwOM728pLm4hWC3URZPk4/tW2c/bo//MbOh5JEIVlWRsEkr2KUWbiiN60Wx2YP+l5TV8k5
QpD7Kczs3+8fSTbewLlB3uPNe73zB1cYcyQfbqqJS6Y7qMqJqrVDZRRa9/2hNrY/iRiNRaQGgKGs
8yThJp2pxoUSKGEengTmYRfW4N0ywZQjQMijYyDXD2zd9YREoy9KVcRKYFTNfHb7Cp5aHf40O3VP
jHFrPtxVVFttOttkstcjDUaeZ/lsKwHVVvc4oKFhgRiCfL+zblubgQ8j1VAhHlLgvR6HjkxUdWUU
PjlOWR6XvC3+ctywfFgWZ7zc/0QbaAu2HD1JHrskzJT+r8cyamWhJtsgFoMiIrH3S2OUr3OlY6aa
wde2nUj17aL4ohTdBUXN12ia92oj27+BedKI4gDwjLz+DWQcdaOBbQmMzG7/sURX/+xndTm6KMOe
M2F7viZacUnzxjmOrt68uH2nHRIi+M77/63nuYoCNCslZ4Vig7xWr3+J01mJipR9/bQg/JEdTDQB
vFfom0l0nic1Mf9Ws0n8qsxZWR67NkQbpCLDwXpSSwpFHEkKEa7CUlhHpXMeMuVbG88KsrIRDJzj
AnVECwBnKq/QYrzuE861dfx1tHulP9qdCUU8rdWyPmRd7rSW78xO3QMAbtSgAm6gf4RiTyxVRdyc
LC/2sh+jWU2vSWM0yaFzMVLwtW4S9dEQMd7QNs9Y46xM6ltjynaWR7VvJuUbbFfqAH6t1M3yAUPV
KP8W51UxfK7GJXwphi60Ai0XdnSY88L7FiXZpB2EHqbek4HvVvVXNs9qcQDKpIx+ZkRelfstj870
1YLNVFwGcobyyMMlwi9FpFV3EGXkgUPVprE/l25XKM/G6GTZxa1aOw1mx+omf7JyTfMtRedVYLo9
jrmILRizP9I7cR4gU3Sh61MDbP4kqpZ7Z1qHnUdapU2CXzdpU1IcSjenW5qpRTt/duYsrV/0piyK
v5SpmQwEHTpn/p2aSZidMk1vtE8TxCfHT0DSV9pxThxRnIB4RKXvhrEzXVorx5vyaFehZT6hv5Vn
z27sxdUx1BeLh+xiZ9qecvdGiMEmncI+iQnF/XUGFBY5phNCE4G0NX7CeCYEqhD2O9nP2z5e7XOw
ptCzqOAhuLkWDIDYqmRRWyngA3XtSc/M7jWJtPEQCwnxBi0xPCJTqb3E8+J9Wiq1/4YZZPr5fuzZ
miv67kAI5aWHNuv1Yasmo8Y00BOBgyTbQaMsfkr0etwJpluj8FoHi4yZglSZvh7F1GpbWzxuVjuJ
3K9hLiLatHW505DZCNkSgkQ9AHgHJXL9ehRDLxBR1tPwKRcCYoFX6l9ld/s50kJ1j7e0MSNQG/RI
6Dk7wMVW4bLomnxZhKIEQiVEH3QxfEPVvdmzM3zLgVebBMA1sh28p4GIrCWqEqdLZ9dgnHhYntGl
OSh2mPhJEX0gOj62k/eQqO6RF8+HaYw/zkb42LoYSrZ9+Cmzs2MDjKXT5guCvuciz//TZfUZ07FT
mkOCCJXyMKvT0Wrn0o8Nc+da23jNAteUrCdADazQ6qZGpjadENQOn4Br/ugJ+T5VZOVotM1zbvDP
0n4/K5ADKxv1VPGoHa/xmznMLvzEm/DJsKLON3NtfiTTGnYKAltXJQPIi9qSD+d148+rY3sSUxE+
qS5uNSJPLlGWQR4DK2jZH20xjNjKuL+atsDZ0P489s7OFbm1+VhTLkjKEqCzVyubVaGRx9EcPsEx
0f7EWtprft0A5Xp3bAADK5sYlEPB3K1OLfVxrNYWPmCERs0xSRsNP5FwT8tzczIcIx426FLdtErm
QRm1pRThUzaaIXWpEtqJr+N3e7w/m9vtSAWHPxCVldS/NdSqRFDeHlQzflLrwc5O1F8KjFCXFCXA
UO+d5HM2etEXo0DcZGcdb+MSaiaQ/9HYpzJGfec6LgEozSDGl+mTbhmPpAjpBYlPh9x1T/7ttvIh
WdQSQgQ897aeg1NAp7oAu55ibv/hUKlak/tm7cSfHW2aseYcoBntnPKtMdklHHQwuaTLq02yCLW1
ljosnio+48ucaU186M0O2ao6661P8qX5cv9D3m4YvuCbeBdChBT/VqHXSVwDeHGBHIap9T+FXauP
qVZke3rOt1+NcgHveVrhnDL0oa6/Grmd1g2xXSCINnpYLw82z2ZvupRq9f5CCExHOMbSUIOjts69
iyQ1tLliKCw1RPk4a7GYLmOX5jtHYGNKQC5Q5qWQqcrO1/WUkqJJAS3oXFrhrPiGVcWnUst6MGf6
Hmzh9iPRhgLDBGaf0iI6ttdDwa5QtAVJ8acBjtwvqi7exQWRsSeHcFMxoGwEqovIAYSVJvXqaFXo
44JVnccnTVmwBnSQDTOe60gfU7+wwvInxL0oeV7qPB8u/dgIbEOqotnzVriZrMRvkjtR+pG+Q2vb
ucTC/m2BmfCUYWWtwZXrNCTfYOa/G78nwdUMwQm3Zbt81fB1cFOoQi7WJzWtxmM/JfPXtl/qp2jR
le/3T9nNuQaRLK30aBMhTghK4/oDmt5S631mDE9mboffm8wbQh8cEhbUvdVTO0IR/90GQBIEDaoB
HhdqNzc5FZYKZVfU+vDU6En1EVPbwk/Vanqv4ARGJzbBGHVM+uZ8hOuJCRczM7sxh6eBLmL1oGZL
/iVGLWxPd3hjAR0wvcQn+uaSbng9To0hjKYuxvhkGi09EGXozEvUZH3oJ53bzcif7VEO5Se5yhWZ
GR+LGg9mBAg+rELxWOWV0vRyxNrr/5tpbfEwDNp0yawQqS5Di34WvOMOsT4P8en+brmJLHJonr4O
HVTu8DXernZK3IG5s58sPDkeTL2J/2ow3rpYTb1HRtweisj/f6SdR5PbRpiGfxGqkMMVIDkzAjWS
bFmSfUHJCTk1Mn79Pq09rAiiiBqvy+WLbDe70eELb+BO5h7bpk3q6vT2koxTOEQ2nvSNWhvleS0K
9aql61Ghbudko3cP9IrQBHjcFgMTpzFHu+2mMK9t47te9WY4EPCf3r56kEHwHZUoL0APt1uFEotN
GUPBYrrUM3z4Er0inzYnp7nWCuJB394+HKqDFHtgjHkoBtwOV+hzk8xmRGEzllxip28vTTR9m9b+
SFlx7wwg903JWpJUra1OGYxjpNOyfA7VdV7/BA3WfB/jRZue0fIt0oveZJV2sBN3hwTEKGXGwcZs
9dpprY9TZRVzGFOmfy4MVdh+5WXWH32zlAUGdDHh+X9Yzx9O6VLlyNm2PAstVTPbyebQrsbyT1tb
lgu1GLTAprg7egHuHzxKkQBOSaaptdLSuP12jOK0hFRz2OtDFmQKd7SviCp5Hsh3P82VM74WfSUC
NzPqp7ppjlrVe3cM7S7CZ4kHuqsXaNZajj3l1jCe2hEruKh86ss6fxHLn+ZA89LvXJq9gAv19WCV
7+slklnLJ0UYQVZJt1NvphJFsIVtO7ft3L/DOD5pg9pAgSKoxjj6N1bjMfXNWFQf464bP2mK6TcU
HKrgzZ+b3JLfQGQDxNLbvIxLK3078eXhEc6aSzuu2G0q6V+jFQ3Pj0faWWwZfuJkqBNaA8W8/dhp
okODcdI5xGVmeVFS0/g9abv6UopZe62icYC7o+hnYr0jlPjOvYcguzR+Jwogi99ss9rLVIMq7Ewm
0Yzn2eizy5BH4sB/YOcqJwpFHYVbSPZBNvPDj71sePTnsG365lxpdfWhd4bpTEyXHrz6O7tH6qy6
oDhkgcjcdmqVDJMzpYqBVwh7nn/Ri652fPBu2fu5zJUp6KJEVL6RLPAXjRkftEAxoEhdipjO7sEO
uv+u3L6STE9RByD+9rc0WAVobhKzk1XxZ+UNXwbXfumm+auAAeBTXPYjc/jt8V66/6K3Y8o//6kB
jy9v6VGBG0Nl5IA24BIRg2jTgx17/0XJral00NcF333HrnK7OMVRWD7OTul8adrO+MPMszb1Izea
/3k8o92xQIxKG3id/bPZo1osiGvQiQmxNZsC1ZzmM5VrJZgS7+03vGTN0NkyaAnxSm9iRiN1iirW
mVYR9crzkmbFs62W1WV23aO9sfOd6KzKAgXCpBReNmeCuH6Zy2Qio0mT/NJRZ3xXFHV8gGuSa3Mb
KjIhtFjor3Cx3HHT3WXpjEKdp7B3YC4UFdTQ5EOjqrk/10mNhN2hltb+vHi7OIT4mW29P2yl7XW1
Zwn7iZcpRUDiWo9tdgDC3t0TwDCoOVKb45Dd7nI2Al4ByMqEYkCvalTiGY5/A3DZqN5MMUGBT0rw
0lul2Ew94naoOFLdxKQ2EPaDGJCOBBrW0ik+P97k9+EM1Qdk2+HQsWxkErejlKRnTVVrU9iaI9gZ
q/cxHc+DDs9rvxzIkP7DcNSbXWAtEi4hf85Pt4RWTcZgQ+sO0ylz39Phmz52s+78O6qa8kx5aTkY
b29XoK/GG0cYyj/12/Gc2kZiLB/nMGpp7/sN4i+5n7pD9/Zl5P8PhYa2MZf/NnYwFgGEq1GW0EBI
1bm6HYTFU+G2U8do05qiZqXl9cvjxdyZnEyLgEKi8Q91XW7WnxaTBjXFlXxUQwrhYIyj9luKiMPl
8SA7O564yEXPjEIIL8qmJNBG3UL1Uqih2Wh4U9uJ/Ukn/XoxW7c58n24Dz6hU0mWsqz2ke5t7qY1
XelAxmIEWWwXl9nOGCF30/WMK4wtLYjTCb3jaQiyVEl/X4R1ZH6zN9mff8DmNBTVoEVVMoxh18LM
dzIl841RmT8qWj3/h4/381Cbj1ePJRiovB9Dok463l5i+EaOF+njr7cTCUgYMNE0Oul0AbcrurjO
pIllDHPXnYOGHeNPMe6nZbcUQZVo37Mh8/yutw92zd7W/HnczULS3l8jMU1jqFkZbUajzd9jHX4E
5d95ZSQgBHAD+xPN8M0aGgqvvplQ0DGx7T0R5CanyNYi+Et1/I+ijpE/iNY9vX1JeT9/7FCKZdti
aoK01zK6FK68si++LcVQhWY29h8zuukXHvkuSO0u/kjz7s1IUYl/gYSMdTUSHcQkt+dddXGvFgXT
VagWv8Tx+M0dG/Gc0g89CCB/qF1s3m/U7SX0EMEsPuRm30x2mVVmSr0lM8v5SU/7GfiDKFDYLT33
VMarFoyVgVlFYXZPaV15F9NNvKcsprxgzF1/1mLPPQPuUgm7e+cSreKImvsjir37jVCzwdwSY9Cr
ul2OZskg15jJhHh03/iuVpbvG5NSg5u3J683YqxmU+uEflRzKWoSdszi9HeYbuhor/XKebXz5vPj
rbF3fUA9pCpATQ4Y9CY60LrS0sSgjmHWWPGT4mbJb/qKGtQqvCOexO7Wl90zrn6q4Fsps6VU3RJ9
5yl0VkqYl3QuyxqUQ1wI37V6471qK9EUZHNypMK6d7J54sjd6OlLBtLtqsMZz0xnyclOJ7trz5bA
dsi3Zms1D7pauwNRaJEFYiBL26IVHuDqqrvlFLoughAZTn2+oFJ2cA3vxD/k+1J5jFybIGGziXo4
tunimVNYpzaSXbO5EtF1fZ363JvYTtlC7Y5oVXvbRPqB8NlYxTuNLUsAsXFl0W+ZNO+3UR0Xjlm6
XDUCo4N7eHd6LjtR8iTAPG1uyKwqtWooojGsvEp9NbIJkZZSt0tfHRP1vT4nRy2g3a8GsFeyYqVF
o3zif4pJmtFWtKLOZPFiTaOncVmL3B+HvD7SkN2bGThVmtSQSfGL2nw4OGNIYE89OS7IFd23co1Y
fDCW+RvSk2ZzqZWuOSgn7A5JXELgT652x+kqVty8lJTUyUu05ElMQ/U5bVU3RPfc+KWjH3RwAnbH
k0QKsKIUiH+oB/+0lmIUeZ3MZAClME9qmy2XBiOJF8Wu7MB0p18fX177o0FgBXAg0Umb10VvLC+2
E+CoRomOO17G629tp3TQeGz8BrtVPRhvb6fQKJFJFEAoyl23OyVeK81OXY8PiPS/5jdTRY1iycz/
NAzPJpU9ePpbK89qqLLVS+ngia7Pf8m1bv6Awub8Xz4VOB2uECBIQOhvJ7Mk9rg2E60RTenjP5TE
zs6266S/F9NUf5vy/Kh5vLt4Ep5KpgsWewvw1SJhTiP3SNhNS55dlKjHraKb1O7L402xd1XJy0Pm
8WgMb/suuV57U1Ikc8jb6Z7tKm8uCNP27zC2soLHQ+3uv/8bapvvJoVurVZF+RVdwDSg29P4sTZc
1ch8aftDReO995P1I2sikWdzbK6P1cNUpWnZfUjL2c9T1Qxnr8OVdEQl47zAcor9jhL5+e1zJIei
X82YnGnjdpvo1QBzJOOMuRh1naeuj0/dJPTrmoCr8BGSPLIN3cuoOGFS0IrGPyImtwM2Vh0p48r3
A8KjY+FScfj9etSKr33UFr9O8H7ORb4onyQ3UfiNUrn//IcpSwUo+ls8QVsSVeJaytwUNC9cNcF0
Yyw9VQmciRLABC7V8WshbVMfj7m3a0EHcLtIg1Hkj25nrVSWMkAymcNhivUliPLc/kSAlL3WBc/k
wb7dO4rQfEGDeTjl8B7dDpZHpTdHKh0LFReOz4IzogSq4kxHEd/uONJsmYuD6HL7GtCWpCBvC4rZ
hQagtcKtckhGcXCR7SWMkDfp7xJSg33YvAKZSIy2GRnFiZfxo7su9WVoMbrBeCZbT1pv1C/TWhFf
lnZ0UELf+WrQE9FwwZuTduhW37/JVWcliKcbARCCw+FZAZY7sb8qXfn2DQJhmkUEHMvjugWqKCIu
DIcuT8gyxF8do1xKv1BK55xVev/05s1IP00qKgD3Ae6/uWmspcd3R0uJ8aI1RlQunvL6ohTqmrzT
tVEcFYV2LjbQkLDB8ZmT9kGbACye3AVgFOzsyBSaG0REUH8SLGi6P6jm8Lf0l1qfbLdwzIPS6M7+
5HiDWOU5wghy23RQ1bFxtZiDjmZw/tyis/c+ruriIF7fHYXiEE8tjnOoe9yeNppKQll7NgnYivIl
7/U4WKr0SL98ZytKTi6QH/gzOgaat6NUTrlWlRjmsBaW/XXRq+59Bwbhq9JVDPh4f+y8e6SM1EJp
OnJVb+kIudnFQrE9tv3goEie9qYVeJGFzveUZkI/ua2lvf2QM56UBKPyS79zs0dcb06xwSTtoE/f
RXg+FvZ61Y2iLYMB2MjvI7lP6ldlk5QB9bD+SLtrb3klgxtVGynA/8NJ9KfAVoNe0ypiQUGgaMpf
php90FPSYoMa2F0/twf3ys6JoIb+AyZMSR1Bi9uPSfkhcxcw/2EuvBFBx6RThgAr0LU+a7m+tC9N
nTUfnLTR4svjT7uzWWUmxI1NHR/J5s3RL6V3oe0uKhwfozz1qpN9cDrbeissHZ1WzjpP0I9CwPaF
zfAEpTlvqeAVRROWqtlfrEQqDqqjezDUPTSZsXBX5yrjy1Ee2qzlaHYCE81eC1OLAp+/JlRIwZHE
+KiCRbqi0rDM53LKSjOgAIQUfBVViqQJ9omfjVp3pKqwt8JcrDKuxxYG+uXtt82WxU6oSKmhQArQ
HzJ1POtKf+R3dT8K2luSwQyaC9vKLdJcCGsui2xQwwktvddB6d1nzUGl//Fuub8IwO4SosniHjnE
9jt6SQvunAptuHggC2ZPK/9q62X+o7GVHjN7M/378Xg7s4KzKusPSJpj6iz//KdTWLe4ddKDNsNl
qZd/0d5dltPiGclRYH8fUvDsUV2h/AyL/g7SkXY6php6VYVpnRrvR3uIr3alJC9FFrefsiKyzlli
6U+GsJo3nz+Ak7qUzuKrSXDH7QzHwdHayqxEWGZRdnaslQ48Iize57cupMRnomNOsInTzBafkxvW
AgMWp8rBbrMLkNHp/Wo4R6mY3Mq35U4InXgSSYILsKMt+0SzhfDUaWhDS7H7U1k4hS8W61eAWCbV
j+rsoLDmd231ic/w1+MJ7oAbGFsK9BNS0BBXN7m6JTJzaBa1DV1lAuedSKJI6TriBMt08Ku6Hy5G
UTsn6vDeySq0+rOB9tbbvya4VOJD+hk8ylvEqDFRCFobpeNRXtPZF6k65IG9dtmR0dv9QZTRkwzZ
yK2pfm8ORuqAHutKpaevpjtfoZj1y8mOF9fDLtRchlMW6+368fES3z+JZNjET9TcqSHcudk2uTkr
ZttAB6NZ8hGsVe18F0uWN6e5pPV7cI/fj0b4CweZFIlgDXbW7cGgK1SV3Ao/Ohf1k9Gv+seBqxo1
leqwTr8zlqyLID6LzboUvb4dy2pjz4zTvA7dKUuebTuDdVqVxbOy6trBS39/oxFpQ89BH42ME+nh
26FSrrOJFa7DWm27k9XM/ed1KLpfHn+q++3BKEj7wg2Q1Dpvsz1Uva2iGA5nmDuaOFW1rVxjyx1D
d02VX0rRaQdYip3xSJu5WHh5sDjcmsvlyRotg542oSF6E6H/1CgWXxlj3L0BCeRZEFswOy9vniSD
kT8AH5KB4ubEQx5vSyO3Gx4HB8Hbfh3e9cArzlEzdNe8saOD/X//6X5IxzBH6ZYLWeH20xV5MlAq
pquG8dq3zOiVS7y08/nxpO5fIlphUmQM1LSN4Nxmf9gVuiC9ASpFzTotSFAY+KVBa+WpipffHS0p
Yr9xKvdMx/nL44HvzwCRAxktmR51XLjst7OrYlOPEF8BhlBW4/rqkRj9lrXaMn4AK2u8+RRwQfPq
wQmSGM7tgZudKa2hnFOza+M8NJY0CVpK5Qdp7f0H+1/xLJnbgtPcCiMXbQ5Ky03WsJrmeD5ByXGz
AEHz2XvzToQsC8IBRD3AGxLL27VLoynHC2nQw2yey2vpJmPQOUn7MceC9DTyVh7kY/ffCrQDeHqa
ysiTUB28HU+x4szGgsgIS1vRPaxUjaoJ5ki03rNZm/ant+4MvBY4ZkBiKEYgiXI7miUAYWec69AR
nR6sSAJcYmtOXvtCVQ4WcucVJxQiVAbryaG+U8wWU68X3pL0YTVGxbOb6ZCo8qT/q9fhq6NSmI6n
uneUkwSjfciHJq2gmhiLcX485Z2dA8IYFWJJpKQKszkMipclCn8ygHzI61PfF7ny3kYHSxxcKfcf
Eqkr0KUEZFJqZptlpnqUVa2VjyFqQyZNKJ02Iih45SXpJ+3gTbifE/gpigXUkqDPkI/dfkYgFVo5
oBQdGmvsnXS1mc454Yn/eOXuM1mU4yQnlF6GJKZtNgvGS5k+YkMbtnOt/DEl7rx86CkHPuXdFP8G
5C1TEFm2liO7Dvnrb0NPOGrUQ6AWkinAjbudnWG3miPqZg7XqdWeumaYnmAH5+euzvMPClqKbz6C
CLtxccFeB+fJ23c7Xu/koiPE4wZLlhI5hqy/VF1nnlJ4NAeh7d2HQ7gHVD0EAk4Fie3mnRur2Zpg
8RgsKTLiozY5l25M87dueTkK+Qc8MsIuHvHbCSVWaQswS0ZInvSv5raur4/Nm183BpGYQYki5era
lm6pp7SodaY2RNc6aX9rSkeUcZA5SZk+aUtt/1MOtTe/xnmfV895YxTuQaCys5ZI+gEDpjQgU9jN
zdnWmcjHIldDj57hpVcVNzD0RDuoM95tRimRLl3+qHgY5FybLxZzNKAZemo40h56n5ozXDhN6br3
pmjT82JP8fTW7chUQLMSvVJ4pz+6OdxpNDY4aJhaiHtD8jsePu6nUs3d17LW8z8en/CdJSRHlp+Q
DWPfSc71FolAE7laOAjsGaOlB/kJUefg7d5ZQry9aGLBhcNIbKtxk5plRIzgWGHe2fPnJFW1YK5r
5YQjYHl2JqO4PJ7V3U1MI4a8nzDBJignGb/d/lGfLN60dFaIKLftnXOj0ai6uQ2of211xuzl8XD3
i8jzDaCDohCpIsWN2+E8tTX6PtOs0CNiwEVR6JiPw1Zqf/8P43Af0vMFhYnCxe04ajqjqgnjKhy0
bPxQpoIosqm7g2fs/mNRaANyQKOSXIPr43aUqIXp2jSFHXLwXoRa9ifFasJWc5VTlrXfHk9p50vx
wtgEx7zLkgZzO5gauW3q1qMl7avTk+EpBb6WeoVsf3vENNoZChcWyrLcvzwtWzRbHPWuN9qLExYK
gKK/SsOp8L9oVBSn04Gy1EGgtbOMNAKB+lA5oS24he0NY+LkFvLwoU09+x3NL0f4mtcXT3asAk/v
hXLUqtiZIItIVMeNwd/blKbxiKBsu3FDux6mS69kwyUqcDObRvFmRJHsZkmKAjJcUMS2MM/eLqxG
XSaGSns8PlBoM8YzmjbYcNZ1oR7c83sTA3YnYSmUrxn3dpMgDVGNy2B7oR6hoDMo7a+pkxbPna4f
HOSdgZiYlKTjyYT7v4kDUk3EdjaOUVhCUQjn1B2tcy868cXsY+XITm93MJCO/AXAEtTj7azglhVl
gl8hahR2Y/pp5A5/KF0BmgP89p9vPmZg6GSVgkeMpHAzsSmJ1YRwPAoz3ZpPc93Uz8IBIqsI+/R4
pLuQkRSGkpkhqXTSbW1zewDmbxun1aLQFnX2jbK+dUV3XTtX7bycuqxfn5rYS54fDyqX6iZelINK
rUKE9ymTbJt0a1XY2O0yaKkY+iV36N+mmXukH39/ork/pJeIKrFR4GI3HyzldhpHi1dsLf+op/Ur
cGoEVGvh+Eva/vV4Sve7g8FcWZ+nkg2RYLPns9htlSHlFo61NjprrVW9UBBuno01Sw5gZverJ4eS
6BCQj9SV5bx/qstbo9cPy6RY0KzTVT1H/MsZlDEZcD+e095AoO3ReWTxZMvhdqAmNhMRDYUDg9xc
novEsp65YI5MTO53IH1UCmWyMkfWsr3nBc2peXZLR1YiCh8bTET4mz9nXX2xeu8jpLGvj2f1wzvw
dvfB84AMDCwQmCpsqttplUprp2k7OWGqja9DJk5Zs6BgD/FtvHrqcEnNDn0iytP16r061RQHrWMc
EV3kfrj7EcSpPwxVuPw3JxyKGFcWNNXQRvMO946iLQKd6uRzKRLkMGuEmE950ix+5IzDL49XYGev
ghGX8YI0/SKDul2ALFdMq49qR+5V4YOBUZ6h1aPmJvIju7O9ofioUjVCYnvuzmAtEpxwVyfMQMO/
c/XcpoRGC7CaIu3gJtvZrZyoH6xGEG93d2bWVA6mMaxoLXLxdwnf51/htG+WfySc4zbhxQEuxeJt
1o7kqLdrzLzCfE7yj7UzJa8iG5SDYOR+LoyBpSGBAScP3czbL1REzVpY+ZJdkfY1YFsxIzUwk3o6
kl3cGYiAW96TbEQgx5sjDvq3HSdhZlcgNSqSEEpxQgBQ99+64ahMQzhlEPB02KDcTidVFqLw2Mqu
/dzNZzQV1mAYTe2Jjob4D0PJNAKQPcDROw6EkdQLSnZ1fk0KR8vfzbYTjQFNhdV4rtqoPCKF378x
XCGY0RIRSL7aVqVzKBGv5VXOryhb1La/dkYTKMIyXuOuALFXEga9+VKWI0qRJWINLjH1di1xKkjy
vJ3yK8sssJn3lnNGAnXwQt+f29tRNkXVKNehx2h9fgUB4aHra6cn2JK937RpcTCho6E213GttLVI
8Q+5qlbTX91V6B+Mdug+Ls4yvLXyTcMCg2z8ZC0J7dr6d1ZOQxJmMNQco1gWZ5Pjd+BxDy6i3T3B
syKDbTb8FsSpUGTN6l7Nr2OmKj6Wlk9z7yAOYr8fRN+8ufbAlEhb6FvI1vL2psDizsq6xsivEzF2
4JXjco6iIX3nZtPRh9qdly2BFAQe96C4eq7nkisrv6bG+loU2Qma+rsh0axAjNERDfn+faToLYsP
OqxTCUG43ebDuJRORfnwWq9W8tXputXwdZxMND/Tusnwx0qqaXjzOMyntXAOhQ/3diVCNnKu3PZA
m2/Hb1QIA0ZZ5FfRKgb73u5FkIOT64ORKs/BEdi5hWUbjagEdzoI0fLPf4roehw3CpFxpnsUVF8J
uOsniuvR0+NbeHcUoMx0rXFvBvd6O4qduPY84HZ2TafZw6DbTJ/nfjyqMu4sHOrIRPaQLhwqwpun
y1hUndqKxgVco+yVRs6KyHTkonTnHLLQ9saSiBGJYaCyqW42SVKbZREXS3Ed28XTz1rZxH86UdSt
/jJ69RwMTc27WTk2/LMW+d1/K9hIWqCVjkqXHknQ97Virf8OovJe68z1FJ+3XTXfHK8D5UbsjKuA
W4c+1e26r4OqDUoR5decEtd3QM3teZqU4c/HX3fndIJzov5I5RPs5La4ms1Km6L6mF8Xxf4tN9Jn
FzznacXzMM71o4+8t5WoAdH8BRsAHmmz8G2SlGstquKa6G59aYdaykYsgD0OXvPdceRmJVaVTM5N
dmqzUbXcbYtrq0TFKUFO2U+c1Dw9Xrq9bYSek1w2MA8Afm8/UJtMTdoPTXFNG+N1NhUFpx+x+uMS
vz2jIqkH4yBb56DOtmyy2vKEMo1mcVXWfDqVnrNcljKZL4/ns7dq0qdc6rbIKGEzn6Jqkp76Z3Gt
vK48lUsxIs5qmN//wyg8L1yOsjuyPei8oEaCbkhxBShZXyY3F2dzAPfz/xplq5ZG8Vdt9FgprjC8
02AaO6LUfjnS19hbMdnUlZ4xvKHb2o4TM8WkYZQeidigHnOdmwDd7cdz2dlnpLeAC/ib1tW2CThZ
lWIOdb68W8pYYPuG88H4Xs2N8vMyx8aRvvPuaPLSke0pFUTK7a52kjQ1bVRa33UTfGffrUw7iLTc
OHWpqf7+9pnZEghCQZNUb6tPklhFlNEFWd7prds/gRrOC19nPX/XimQ8eMbk777NnGUflXwE9LUs
gGzunkadlmpsrPVdkgH1BlLQ5/11dCe1Oed2lJrnXClaNXDxez0KSu63ifRZsT2JQKEzsr321mKt
TVDs+jsTp/Sv1oQGYmbBeHi8mPejwHJCRpW94gEK3hZrczEL1hOTDT2214seLfWLqo3NWyFegI5l
LIDHipT22MbCilaJNTYHjBzRvPhYY7n+MiiNdkEl/eidvv9iMleWAnY/0sAtcyvGT3GZHengV5RO
YDR2+aeutOaHwYzdk7Yo2l/2aLwZpMf8sPGj00iDh/rSJtrRIVsvc8786GOmq28P3nDSFz5fMKYg
6J1xHJOD8707T9iflFKZKPXN2xPnNhGEXekFbqST6sezk0DIxLxBYJh5oaa7+Jltf37zZiG2QP8W
NR3DvGvqlkNk6WLCjiKd7emqTP3wgYf4zTZklPGhwgF2lGV2kDa3M/PoyzllqTJKooDftlP92YjU
9unxXH5cE7dHG3U1PAN4ICW9Yotf8Ny0UmMFAfWiM7vp1zwxigrR7lp0n0sgdOmLbOdNfpnW/ehH
0BuHKVgzE9U3q1WRJScyL6Og0xb5n3V0ml+9FOxtqCatM/mGV4nibBpFL3xw/Z6F6mBaDgHA/vzo
2bq/fJkJG0G2umFVb5/gFSGq2nSYSdcaGLdhXGD+i48yPqZdvtaHKu07V4bMlAChS0Ul9Es33yca
Ki+xqiRcrdlWzwOiZu2zp8at+2RHnaZdxwnl7HDUzMH7gnJeFb/wC0sqMGtKdR9l3KoCk2wpbWAs
GPCWvhUta4xAojJ91gdnUAJ3MaLqfToIvX/t82jKAtGps/pHapdl9GKbbT0hLYDI/5epr73xzS0l
KfhHfkThUqPFvrn0rUWsrdqpeZg3JXl0v6SXyouL144y2vnxLrwPpHk0ISpR8AZJTWBzu5b4nCDp
koki7D1zhvW1FmchXBUMAbsnqtc3W9eA2oeYAfqPeg7Evc3ZchsvVyN9LcIxEqI8rVZUuKce64pf
dD2z1IN46oehwu0Zg+2JaDwAaTyJkZG/nV5Ew5EOBcOVmGD0lb8OrTF8cwHpOachp9Bd+Whbew6E
GxMJML/LOisOJkt1m49YtoNyyLQh/W4IG/FaOvWdfcmzWDOuydyiHoNdhld98dJMn09N7Oj/4EMb
lVCqrQrOfWwoydnuqdX+VugkYxfFWOFlzAmp/atVjd4/1JvazNf5PV64DovaPRUoOI8H3/juvKCr
QM9LQhN5aOG93i4CJNMqW+oqC8e5N/3FUbJT7hVHSMF7QB1IL/YrZRnJ5qX/ejtM1/RrbphQ3gT+
KOdFaAgnW5V1yURU+mOc6D5mN/ghVRYCPHQXn7plTQ/gMPdThdqLH/QPKAwlhs1vSLq6IrwFmo8Y
g/6iTVH3q5Yk3a+PD83dfUdZDYkpiVAkv4FOfDvTwUPWAbEKgSxo1JwWd2mCrIz0J0tNjjonOxOC
mcnLDlJROrNuspu6NjqsL2wRNoX+vbdyEwkXPGIez0f+T25OCfMh66QUDRNbFthu55OXSePG6ypC
jkJunpuVI3qKzNQyTkrbTdaLSuXAPk+UOv6mxZcvftcZytErIr/N9legbcLw8NOY6ebWQ1Crax0b
ue2yretXKx2zpzkrpydsGS1Au4MTP1WzW/yTT7Z6ADS6uwXJUqUuH1QDQE00Im4XYKGGagqM2cIo
Gb6OuTl8iIbui9W6xjs1S4qDW0met81Epcc3LyZZmLSbvx0NPdPIVNK0D5Va2M+RakA7b7IaTf20
LqMuWKZqJF8W7np0H97PExqn7LOjpQeGeCsRhXaehYURAiilQKHzZXJyptvqWnIZ27Ep3omobtuD
2+f+szKmbIcQEUsc3PawlDi79Vk0h906ErUU1aSo7yuBx1V66tTW7d6PUb/UH5omyb/Udbcul8e7
+/60EieQsRO3IYpF8ex2uaVihzbNttQh0qyveeGpL6a6QrvC3e7g4b4/rUipc9WivUyUSpv3dihu
Rr2JI+SACj2dPptDtnxYgA4dJDM7KyqLHYBCofxCWdtMiB6WItSCW9RecksJEPlSe19xYLGcq3pc
RIh1lBN9EiSJo69SaS0Pbtn7bUTgBZKYHQwREGGb22kOg2Z2RQ1jFS6pIgshud0FdWyX6XsIRIh0
CkhDRxyM+88okwxSG0Rl0arYBpkeyoHgbbs1jPOxPsXD5PmeCiwQvseXt24Ybh+K4LCesAK6c66P
13lAhUWDQppa9jOiEN3ZaLX4SWtm8yD7vb8K8MqkdccG5USSbd+uJDg3s8qXVgudworQ6Rr0DjLL
ov9CaJj+Ymhj9TopWnJwJHeWknOItCoUfDAVW/SXhQbSsvaARr2pc58R/4gWf05b8Smp0U98vJj3
mxW0Essp7Vq56rZXjiNF0IrW0sO1pJCOT4SWkOYnaBBfWukuHsRJPgwfbK2cfo+nWjvqIO7MlcxE
cuT/F5q4OZJOpOeQd9U4NKXFl7nQicdDaH6pMIQ8OJeAe/lctzf7jzqDNJskMybGuP2c2tgv1RrP
ZQgFaaw+1MqYDX7cWcmq+XaPAtu7WIxrdoo1reteuC5VJ9C7xFR+K6o0iz+3AxTU0AQ98HnsECRs
gsleVbTMJrPKulPvRmt6djypVZt62Vh8sSObvutY+F1Fgpqwi76QVopABrvBOsem4w+mkl/Qxyjf
5Tzu7iWf2+5XUBBKkNtIBZdj/IdrJqOfpwg/YO3tFBoS7ihC+ObYDkFdWEXvd7ko66CcbOfU2cvf
bW7V72llOvlHzUw1A9OpMXutemd+9qzCfOl6K8pOUaNeHMVbuzM2eRks87XvPCB4yOH6toio1qqN
oWUtP164H0XRjCIovTaeEt8AgesGneI57yzMO6Hs9Mu1NPRpCYZhUf4V/UicHkNO/i69yaNgTjXv
tXL7SzqBSkIKvvXdQSt+Fb1Bfueu42oEDg+qH69t8mQgMzkE5LOu7SNv9r2KNMPvdQR5I3uyzi4h
4+yvTaUuwNFw3lgiYwXhZDWn1Ik5Ji5KRn4U2XMw4QoyBH1tX4ylQDvSrNSTyzOqBJDggJpXGT61
fw38B9/NpcWosxNLbvqDp+dVYGRJkp1zMXTDOxcdqylAQLFp/DFfPee50HtI5XYZWf1TGq+lOBk5
ciRnXDti7ZkqU/TNVOdEnPg4Aye4GoaZn5qsa+knHYoQQWeqSv8yaHG1XNSlXLuD2+v+uQNS86OR
BxyAVFyevZ86eW2eRl02xHW4dGMeXXLTweymW93p9MY7hH4vFX649nCmAdRvbsnBrBJ3jLIlLCst
wt7eaP1sGv/2mtz77BgLJNs6Mj/F1fTmGjYYUkhP1HiRVYTpu3lp18GaG9wsoV50bkJvDWDFr3rW
ZaY/OWr3+fEs71aTgAEWGSBgE7keLsvb1fSSRtMnczBDhbLs2cqGr0VVHknN34X6cH9gMFIkp8+E
+NImyI7tJVPZdC4PToowpUHtKQ5Wc+2Y0lq4n9TFraPANUfBZm6UvPqoVI2aHETAcio396T8FbjJ
8gPAwN0JFdRubSh0Z91wNl1a+LFKU9MT3XurybBj97DRfLy0d48AdzEQCCJenK+5mzcByzQNPRq5
A+J0WocEqhPP6V9JFXnNiU5C++nxYPffERS3LHPQUJeKOpsXR237Vk0oUYWjXuWBA3/uNFf1EWD8
bhTw/FLCVlrQAODenj2K5VYccyOG/8PZefXGbbRt+BcRYC+n3CZpKVsuceycEHbKsJPDTv7676K+
Ey+XEKE3COAACTI7nPaUuzRlgqWnKUUTwVYIC29nre6+HSoPpLqQlR1GJBG63ZZGmfVhmJfWVcFt
zD5kZiq+9b1R/9taY7yD7t8YC8A2L/WCNeO4ry6UySr7qI9dA0+iRs4HFN8a+3FKMl07YlW6Kzbz
uhQ3+xAMGLUcxAsJ14mHVqdBGZbCWN5RMxVV31Ez7b3QV9O8Gz56YYSn65Tk3mcwNHH8oEudor41
u3n/ZOVW3x5rTDns51IQlD7NeF/GO1/+Ljjk19HQxElhScv5MLdf3q1FWhPZQBSh2n3Ciip6rmt1
BLqolFS0Rqd6zmvoaDvVgLvDuRQ22MAL4AoI0VoMbqQ5KLAos6/TGDmXvPay4bsYZeZcuirsyxPF
ivm9oAHEwglIqYbTw8XTa9VLMJI0hadbKde+Ne1r0w7JE8DVd9ceqdRAmwVNjLAQCL1VdNZZsVtr
YQJSH78XltlqvzmdDD/M3q4Vz/3SYeCIZTakgIV9s0aCennXtIUjPRLBNPvcdY57iYrWPUt3aI5O
q4b/2umeLsX9ur26W/BA0ktbNMNut0vXtnE10SECwBwZH8iWMszRBs3Jjm4zKdMlUurc27lY76J7
qqs0xcF6LMk9L/TtmAXNisK0Bu9qaVr1ZzuPzoMR1/kB+A3ezLbIsgeZZumvqmi19wYfr0PTBlp0
5hERXJ2OXA4UYnvTu4ZpqJ/whjZOXjoa/8sodNSo9vFFIV7fThBCVtyojeVdcwrX/qCEpt+gS7Pz
Ge/vPez0uMzpNS1VcXe1/0e1b1NUmL3rqIflAcEp91hXQx3YJTXyd75OfDYGID2hOso/rnaJU41e
P9tAeps80X5RW6yeiyKP/nt7lK19gVIrNxeoVNDJSxjyW2ToRGXZzt6y/6mBzz8dnDw+GnNTDD+z
KXKbg+IQ/55NdEXQPFS0/Ofbwy9v0u29Trcc8iU1TQINrpbb4aeq7NSyEx7vSBgfmhyzEnXuxp37
+S6W4lNypcDtYAxoyMuv+G2S2VTNAzol7jVDH8M82pHTgJ1L56jzu0z1Ej/GFeuXUbVyplcJ0xGU
QDrsoWw2fgWoFJPIhqo7ShyrI0iIClmRNOvadL1rnfRuLD526jypfmQOXmA0XeT5WaLP8xGF8Ej/
08wjrIjf/cEXaV6apZSE8NZc9Vk0peR26Brv6k1xcTLDEGUxr2h3Rtm44bjaCEIoekFJW9epldAZ
Kr12OYxuX/h4mP8oQy32NaP8oU3O+99BenDA37kylzbjOo6b4lBPJtRE4cj16gfoHOIBkG77wagx
U3PMcI+ouXEJLKV+Qrml+Qy58XY7VamIKLsl4bXH+A4pAshJyRB7vlPb804B7/VLrQ7Ia9wIMwTP
SeCtt2OJUUVVBLfOoBnduTmmvJmL3A1+qL5IC+PT6KRhdrYRtv2vL5Ej+Gh7kRv7SoNWahbpfX+I
DHT9j702VP2fZZE28ps6pwSiEQq5uV9U7uQcVeEJ62PF5x0/aiVO9ZfZdMafRD1Wfsn7okuOPeIf
atDlrVse0ymkRTfiKd4dOxvTiYe8l+hYG0ODKYTec5b9Xtbth6FVhHnQnDnR/NTrRPJidoUDLsaq
7fhS0c4YDxpMjPbYg5l0j1keGuZpaMbi78xBw/8yi9roOaRmXx48RbO+97hMF/7gtaY8qjBRQN4p
ZSIfJsOeS196tuhQkl8uZy2dx+lpKBxkeZ2KDHhnj29EDq/0RW4vQmAACLcrQ0QGVLNij0N8nk4o
YAwFDUI1fe66uDulrjG/aGHqip2gb+PGBE1A6wPyylK5Wm2+dECicoha5arWXlx/U/EVYSsMupLv
hHobLwOZPMTTRQCAtuwqFYOAN0Ra3YsgckP5OZd9GB+toZ2yh7YO3TTydTqHrW8VrnQ+9S6UvZ2C
5MZMyc0gAyHuTZNpTYjC+9HpHSngAHZd8q2cVPNklL29UwvcGgXe5CIgvhzpNetoTG1cTzlQ12Ey
xSmOxvhgms27WxsoYJBgUjQgAqIXsIobPE9SnmmgFjZ9XQy+7mTzA2o3ozgostgzdbvfmTykzAep
UYhcIN9udyY+iOYgy1wEjRi7oMcs6diP7MksN6JHqiTldzyu9nxd778jjC2UIWleE63ckfPrefSy
sndFoJH0HLy2FoRH8t2Y2IUFjZgh5ZdFWWeNvE2p89d9ZIsgroX2aOZu84dHh8GP9IHi59tP5cZn
JC6ipQvNm4x6LZ9I+VeA9zFEYKbzobTbv1EowSWlbB9tSi1HV9k5cPfPCnOjdQIEcxEQWSvlxW6m
RWGYRoE3uKrwRRZnB3p15jdPEsy+Pbf7B5oHhd7tYpBEWr3e9SItlVliQhtYrUMjYx6/o+v0T2ir
vQ8Xas+f6BXUefuKUZ7B4AwwM1VIGgy3O3J0ECeq6lC5Dq7UkkO3FAmvttULlSs7VtQfYdpzc6K0
HaUHAWgI4WagXeWlR5hJ9Zso08yLllpWe2rpfPxAJJj2QDvoJVpKZesqB9ucyuqftz/SxoIsUkr8
Xno/ZKGrq9ZG89wxGmkj7Y6+O33ufxIgTE+xnu1EwfdXLWUNGAPc5ihFUUG4/TyTxyPVe6l9bQEO
QEWku/OZp3ocDpHiGh8xVOiuYy7tF2lGzd9vT3JrbOqMi8wlbMo7Elxfqx2MKhjCrlCDwen1g91k
Br0KDQORBNm0lwVf+gwWq3z3zYvw5CLki+Tza13ndtaumaf2OCA0QO4bn5PWVv2w8Lydnb6xiAiG
sNVp9YCqWQOLZvqbvYQhfY1jx37OJ5WmBQzs4Tt0k/DPt7/lxh24xPcQF0lmFrzl7YzkmOl8Tduh
IDMVJ1EUzVNluHtvyeYolHxg5EAohDGzGiUZC1mMkXutOno1FSAE1sncC282bggqljTi8YVbFPxW
c2kMsF8NSvc4zAx/KXL+NFaL0CK5g29IxDTf/+U4AVxJXPDkaatgI0qqxJpF714x7nUfujIxTpVi
7SEctvYCIiGwp+j7o7OyGqXq9RxtTElN3XLGPya6RC4Jrz8gC/Hf2/O5x1iBsEIJChTzK6di7cLp
5YOwS0V3ryYeF5WP+E+RHT23ax8Ly+nE0ajT4XvZk2f6BP5JCQitbeKDaiOPdXr7t2ztF34G7n5L
/gsm93a/DKVbtFk3u9dIUTSyPTEdTLt0H94eZevbEnHQrAAO6SGfcDtKU0cOfBubCfdJ7yv20F6y
sOh8Zx728q+trQk0nBx2URug8387VBIaY1UZ1O3BRNZ/5K7aXvXe7P5E2FL33VL3Pr09tY1AYHFT
JW0wias4c7fjdfo0WFlWebiJtPOwUDDkQzlrICmisv1CczY/RF31bgH+Ra6B3HlRIaCBsEbIxY1W
auO4iKO4CfJGYac8D2Venlxbiv/h3lqa4FTyeQnQHr6d4AAzM4xCTt/c0y4VWuscmrnac6Db2oe0
KADM4iOylD5vR5GxiAarZh9qYzM8KUUanaDh78WhW5tjEbVbzh28qXWnQKB7K6p85Hbs2e1DEfcv
cVQWz6OjFg9CFNW/b2+OrX1PXryIXnjU6daib5UuPXJfDnpCWPcwCc36OqkII9qRaZzfHup1HVZh
FNUjEI2vLTKmePsFIxcJpXBWvathjRjF8XOyl85rDc2f58FsD7njdPmHui61yHcVA51EXcpZ8UWp
JC+o+xnf2t4utKcpTbOvnpVk34RpTd8rJFi+F2E5vcBaET8Ss03UQ9kof1IK1c95mAA6aLyhugyh
tMYHs62y/FThBY3ufprNzomzoH03M7dVj42btDjuxDm1NS3NzR383yvpbf0JFqwPvWWkGLlfbz+B
I2BudiGJlJ5Frif9LBvVzk9qA8AvYhkWVSY6eqP46eqZbfwVYYPuHo3SMiFRxoAdriqasAVvGECN
z0M22PKAkZl4gJdRYX5UF3N1DpsmCR8LtW2iFzNTsv/eXsaNiAs5COhWCzdiUQS4nYIeOQXQZG7K
Uc9nEAa60FB5HMaHupzK1K/iwX3sxqk/aXoZvr98YFDt5dYEaEwdcE2JUhGtmitKy1e3hH7iJagB
EG+/P3ggaKCnAmKJqBb42+0U09SCLTRC/x7TcaYwRgEYgITetfkxKeKKOLbL3t/+5GFHtQrdJUCi
d50cx8nruRgF9MKGio/dFPElKaXijxW+Y2+v4P0dA2yau4XmPFBqdc2oUTFMz1UslYOEDg4I/Kk5
AZzsHt1yNI5lmo07u/7+5gSFClpaZVQcBddoJSFC02um5XNmY3+KqHUe8VjbixM2ZkUDAFU4OpmU
fdaLVmqTmk5llAVWGk/YZpqXKaNqNubhWXFHZyfi2xoNbNuiCspZRi/odosMBK+lp5fgCbS0O0q1
Ts56oaHKrsm/7Nyqz28v2SuH9fbiQKIZngc82qV4sJaZTEdyLxkPeWAYrZ5cqFQAd1Jg1TUPoenm
SYDzfVk9jSZkAn+c4QQch8nyzEOkJuZPjJFd9zSoZZOd7LkG7uPUU/1hgBwBJDhNhl+lapQ1xcw8
dihP5mP+a+L1ro/u0DU/zYoSLhIBnfPV0ngujvlYevEfEUCO+YXIYqqPEFVS9aSnaGydSkV0n7va
1qQvh0mv/XxM4egYcpz/EWz03p/71n2xgZJi+6jL/mtnmpCQLfKp5GKXkHePO5+P1Vh9PVInUgHC
58VddfXyjEqkzyYW2AFtheigGXN/zMt8Pr09yv1bCgAYtOzS8qVMsNYX04BjVJ0li0AolvVVV0b3
WziE5ffWjN9NFadsTyeUvyn7ESgsR+63lpDujVxKsisCVeiWj+hAcrJadU+HZXNCvNM0PWkU3Gnp
xU7nZWAni2BCu/6MfmZ8KoD5nfNuN8rfGgrW6cIMQM+GUP92Qopix0gy1UUQxeF8UTD6QLVVppcK
ZsTOMm1cR2SGSxNpAYwDAbkdKiq8XIkUowhQTu3Ote2GZ5Oa8M6W25zQb6OsOpOUn8ukzMciUBAh
/9UNwD6a3tEuoz4lO/fr1lCU+RbUK8WeOwuTJi4aFUluNkPTfsbMEVO9VkSHcez3XJO2Ph1vE05l
gIEou6wi7XRMB3B/ogyE0NMr4ID4kHmK9/T+c/T7KKsIo0YNRTbA/YLKsOOvQ2yGvpvOc4CjY7uT
9m1OiCME/5LU746oIIxIlQoe8YGBUbZPrqkebCV2L29PaGsUBgAbRhsMYaPVhGTfJ3avG2WQZXZ4
UvAnOtVtsedOubENYLQwDcIi2g7rriUlgyiWhVYEOa0mn4b48JC79WcZKtm7WxtIyABaBdZHh5+U
aHWCNOpDbedyLxRjH9Mg1cSjSDv3/fvgZpjVbgsjt3WtRi2C3s7+0RJHfyAJGHy0u/YcIrc+HXgI
ql6wPA3EZW8nhNZhWU+dUgRJF7tnKEpVe0gMYb2AwEvcndBhYzAIkCR5XKps87XNGaioOMlquwp0
N+svcYyMSlnJ7EclnT2JsCUKWb17VPQQtVrePXbfsjF/eyacRniJJyMZLFIcqA2P2se2neyrnFLt
oOexFWRube7FKhuDLtreizaqToF/FRqVpXSE27cywBZY6c+tLcLuGDVe/+XtU3UPSMBHjUrNAp9+
LYndTi4jK9LryS64F8aXsZGIbao/06qESpk8JaUR+2KavmDZ/e3tcTdO81IdW9BIoD8g+9yO6zbK
NCZhUwZUrfI/5dTFL/juFKedUZZL4XbtCFnAzyAjt2CR11CH2J6HLOJEB/EUt/pnvZhtcahM3hRq
i0VVX1w1TLpPQ2VE5nNngZ7zW7MX7cHjWRsDPIyT6IM+0z55anN99J6LXvT1J6F3cfk8h0iR+fM4
Rw3q/F3/Ddi1/NvzkkQ8leYs8qtNkda5GB0e8tiHWhURk2DJT54EnwgsGgrUVQWorB3UoSEDGzo1
/CsazNz2VXcS/zr9iFeSVvWl/DI41fxJt/KsP8+ZqXzOKFVhNtsk8X+erKL+aIeJ/l2r2iE61s5g
dzu3/P2J41OCQcLAaIEarvs3CvK89KSzMpgyaONOZ7eHzoLbkKZmuXO47zfH7VCrExdlc93GZlwG
keGkJ4zO25OE3vvuI8YoFLUXNBcP/rqSIscRwURP8kKGQrloiWEcKtxh/odRqGrzcsFpxtPSvt3o
ndlFMUZvkktimp2H3ojGCmWJyU52PtryP1pvda695VEh9yXxvh1oZKuFVs1WD1OpHWp3bI5yHHCD
N5W6e8SdeNZ2TtfWjuAGXpi7lJZpEtyO2LhZ3Lfk14EZte4/lpPIb0bZlqpv0YrY+Yyvnda76YE2
xWWHqPOO9el4UWoobS3RC5AW9n1W2lSfRreKpjOZWv2908Ku+upOKE1RkbK14ti05jRerNCN/5Rx
Xqk+PGS1OLqFTDzw8/aMfPFcRz8y6BfewZW8vQfIGbpBW9ez+kPaztnw1Tb7zPHbvrXcczQDu/e7
tpi8z1zc6XQxkWvVD6ITLYRiamKTb7qxZV5aYdedX3KJdkccmmflICrNmXys/vTyWGBAJlzfpRjS
ParOOKdHvYiS9N1PPwRKWIcILYF5ow1xuz58hMWxaGZ94rg6UaRUTqmXpD4P3Z4IwsbmA2+wdBDJ
q4EArNKBEg6O3VamDOoJj4+s6VGFboyeztSsXuZMvB97juIC0vIoby2Wv2tJMUfoEb3DUQZWUqS/
ZoTFOr8SVU3LXImVPSzyxn3E1BZlaISYlg7i7YeMUQ6yq5jRVHVuDhDHkoMThdrh7cfqPs5gTg7g
WLClC2pjVTDzqOnUKaF0MNKs+cwmLb+lnRyO3FKpPxhifq4jL/v37UE3zvCS0jtARF7rMKt32Bjm
VItjBrWyUfd7Nes4A+4/Zj7Mx/9hJLYh8QybBLmW249YeHIMy86VgWgn4HjoWEjrY5xjkHQyY56W
nc2/tWYEGKwXeugUy1cBFKWxJFHR8glmdQhPBiZIHzVv3jOI3FozGlCLU/fCP1t3GrzETEIrr+rA
k+ps/W1BTRv8rIlxC00qt/QCrL5N96QQge3BN+4jNwCGxE/sfrgyJPy33zPVZhxnB6cOer0v/kp5
n0fhK/AMFV8RpZb6UdG0CBslSTr7hnCU2o9TI7J3np2tDQShjIiA9tQiSnD7M2pdK6O+yerA0krz
XNVm+SkcTPnRmuP68e0dtLWkNFhI/SilLG5Ct0O1MWLz2MDUgUy9PrwIK9Lt8xiiQHB6e6Ct2wyj
xgWZsNCK133MutMQF7csVhXy5pPIlBZEiuzlk6dP8zcbuOUO7GdjQHTQaM8up39p6N/OzFbmGe5I
I4PE6YEXGfEvLypS3xVpDEZ5D+62sWRc0hStabIzv3Xp2grFAOSCd6FUDPkpSmV3ipvG/dSZ417Q
uLFky3tAs28R3QRacjuxKsGESx+4XsAsAmxO1cwfi958/3ohjsjzA+qCIGvdf8uzWBvoK/L68Ip/
oawy0wGKS/2DNYz2H8iy7dHbl+dsFYz8PuC6+zyDiUCxyZZBW2oZsUj0qcyyLzNgbhDVz6DG/pOe
tdOB3vqUpDJkMjQ4CMJXr3kXF3xCx2GSs6LVh2mavfyAtJL2/hIIl8kCsQOLRCVkfXNqRhgXLflP
UHvQUsOqVfxQasVhmOReSXnj+mQo0InQl+BTrM2llHhS6nDM66CrDHrprjpMgRem8WNeTenTlOjt
KVfDPQjI1qhkntQqgM/AnFptSie0nDAZoyYoJkc8dGmjnYU5tOdON7vA7Bv5YA/5XsSyPSjNIvAt
KHquyz1DngrPzMI6KGimPNZy7n29C81F2a4+xgXvblbuNqnuTa/5ruiaA6jh1qRKsnoktMlIALeV
TdDPUtbnUEmrR5dP/Qm9cTDDdtkUCFBkxbFWjRRMtWunAYQkvNhiC77529fqxr0DeEKD5QF9bwGI
3l4GiYA7wpPNjylsgBpyPLbAmw8Cy9gdWNnGx0bTD7ELWGpQgddvY9jPWT0geBcMzZD9jA1V/IUV
Y/UESz958QylJggpxeXt6W0cUFp0NHMRZ+bsrCVxTNkTaZhlGyjmnH6Yi8J5gk9e7Izymmff3j2U
EZCcXSo2qPau56Z7A0acJl/RllV9ykctQxy/thFrwHkUL9YE1no2H7M0bp/ohU7HvM2mo54V3bnN
O9TCEGHN37ey8K7xT1h62ZRNWeA1Dr6Z7cFOWqe7qi6VFSOsisdk9qKrNcx7LO/VV16GAvJOtr44
DfPHKtOIqxhobB2PV2QhFV/3NOHzX9vnd63l6ygLmZwQgO+MrNvtVs2wsTacUY5X1cjUQ2Sp9ZnQ
Z9qJ+NdIBoZZhPFgrXAR0QddlxahKKRtHcfz1WioAgeZV0X1Zagnh7uQjgT4eq1pyofKLIz8ZGNX
+jNWGrvHDKfv0KqgW/iPnSVz8akwojnK/TZu7R8pdFfjZJiFE+DYqpWnFJJGfWqE6rzTWmb5/cwA
V1ha7liWrEsotG5drZqs6VqMNpV/uBiC39CBysqNbGfjv1rv/Lbxl8E400D3eJbY+WslXI9KqKm2
iXGtbA2+GBWyGvngCR0S9gGQAhvduCZLHhKKZrqfadSHz1iCqfKg6UnZHXERsv5peIzaP4a8suOP
Qk379GjKIkI2VRHzxZum3vFTTem+tfogU9KuzK51P28r1zg1cVun33ptVuTRtLpWOxsRciWMPSXl
zmSd2wBjmSu86iU9p0AFMW91b9vQX5MqS82r4aGEAvklaY+zoopDpofWp96I879Lq36nJcrrqOxC
ygUGSRpp0+2uHzoERZRKN66kK5rtm0AJLzMUudw3m/dCf18Ho5wOaRvCBRXF5RP8Vla3jKbx0mQ2
r+hrGVxh0XyEdVzvdFlWkTWjLIYUXJdsUtKG9ZTgfuvSiR3zOqEj+Wj2kfhiZKb7bMXa/IBX7rBD
1toaD/TjwnzjPMD0uJ1VnHkjihEQ8OM4tH06cOWTZsfJo9EJcABFvadut4pEX+fn0p3AboMCD+y3
2/HC1mtKRJWsK78o+oEs2nCu6O08lrD6/BIpmw/0zedzg8z7zp2/ji3+f2i8TF7ZQeAUVwvYlLoL
IxTDPanEtQ8KL7q04fhvg6zV4xBHeVBrVnysyF8uaegVWEJ6mCNMfPe37+pVWPH6O2Bucy+QqWHV
vtq1bQFnuabgBrc4s89k6eMhhB5yVKpyr3W7yrn/fyhk0VBIWpSt1hlo33hqOUthXWvCGz/PSvUY
52VxzIdSfdDr7tp1DDy1OVZ5USl2Shoba02vEGoNGBbg8msvyhx6Sma1OqaN5WwfZKz3F44QH9ZK
WlRzqugE6RuNorSbdhKsNZR5mfjN0Ktt1lV1Yysysq+1lMOp1SbkK1LV+mjqlXOeZcInZ9mf+qHo
Do3sxMUU7wRAvf4EPNkWgSpIwnesVRNqbFq5iX2Nk9w+S03rDlEjd4Uxl7br7StDpwhmN4EMygK0
xlYHiui3RBBUvUrNHp1zX4dk5K3EM/DUx5Fa+g5qmJWvN7H20WxkPx77ljbTofacvD3MNq5gO4nf
/bLDc6KBgNw2qZ++pn9mOjqZbWao1yaqrjPv0PhkNM4zwSYm1471IUHEZycwuQ+yyNrZ58t3BhCx
fn4AJE8oWZp8hNzKTooaaT6uf+PODXJ/mrgiieYWGCQF/XURd04zSR8sNK5TZw04YnT9YwM26Fhk
oTiXoIcRhZ+rn4g6Ub2O+j05t41JLu/rgjMyiMHWyaecZuo8cW5eS6200M/x4sCh+79zdDZHoWvM
vUO+6a5xe4Vm5XWmDOaVIFV94qunXxOROjv2Qa94m9W2pZtFO4t3jnruugxXYb2L/lzlXNXSy/qr
jFNNoBcmgZthYFg1xQddqRrrGZXDVjxPie2NvhkV4l93dpLwpamqTuXmSswUDp3TIAgQHRCsKv8t
Juy3HhTYfqrl53XofI0AzE4HVHPj77HqIhAnLUuC7VTSXHVepJY1gx9PVGkOyEokf6tG1OuPptO1
sPuV0h7fqbrKxcC9zwXF93uNpVd3kxUBextFYl5H6RYfJGLgEI+d9Mfbr8x9RMYLRnuDrgPyGBzE
23uBuqNZwdE3r4UIxy95OrdfhNvCLe+lcaJL259rJe+Pbw+6cfQxSFhwn6QhXO+rQU1dOI0+YzRb
aW31oNu5gvOfYTwQV5iYrnnxqfbc5BC1Mt3TS9jYt7QReVBpH1HAW7/uelbGONhgj4ePV39Ehco6
pl2+p666PQrvGWrHVMLXF43ask8BbjvXsZ+yE20c8wmzsr167ivBa3U6qLwsNn9k5wtA5XbxYq3G
PyCCLpWgx4eFigJOctCwMhrr5iztJP0xp6rxMg5q/MVjaX/y1kXHvm76n+hNTy9vr+rGVlrySgrZ
VLIpwq6TS5nhk9YouDwCJX2ihfDcpBjvuHA9oy4cP3iKkZzfHvI+RqL4s5AvoSjA/1kHLkKIyoJJ
jaZWoYTPbeeZp3gwm4fCHNWdW/1+SVlNusGsJuVDdKFW37qzhCQWVK4Z8ADbnzqn0o+5Yyf6Tmh/
PyeW0wY8Ag+IB/KutuWGI52kRrkq9Tj+yEmMU9+Rtf5HOHh7Ipz3B3HZOjwUS5uHqsvqINLQUgtv
dhkrTArnoGa9Wfh56pbyCGooanzVrOPm0JveZKA+n+jvdGrikrMAipEI8ieo+nUQ4JXz3AitEAHe
zK5fUX4+jqP8/t5dwiAIm6I3R2uJquHt0kVx3rYmeoyB01S2n5tO+xXu5Hwousje6XhsLR5IhVck
H5f3msOhaaxZidB/UJa5/lDji3CWbW49lZHQdo7b5lBY3xI94XpAGng7KwO2HylRCyu9Kz7VsVk9
UHf9Y3YyuVN1vN/5aLuAWF4sNkDxrJ+IymuTSDSeCNpGVZ5btc9/apFZHN9epPvbg7cOrBbCQK+K
NqtF6sJ4TBHfzAMndxdP1q74XreN/FV5VvNhbET7IlGb21mu+6ktryzX1aLfhBzXqjedT1hqpXYM
ts8F+AO9hn+Ekub8entuG8PAT+R4EeEzyXW7aIR/wMvdVji0NTQBMjP+0PEkX94/CtA63gPOEXH+
8oV/qzxEhDhJKIGShFnXHipwi4cs1/bIDXfbDkAEPVH+/xQeKASs3pwqtEEJ4jAe9L2LGmjXtX7r
jD+aWe9Ob89nY6QFGItjAtcuqNXl3/82n7xFXNDN9SYA/SNpoqh/mbIGWCyUna23ORCFSkhu3ILA
Nm8HQkN24Q4pTaCnfXjIbMIBoWUpkiDvBUm/mkAAxF6+3KIasL7vwMHVVQog79r2bfvFmK3qr74y
3gnseB2FDMQk/WBT39GoSef7iSIGKmwiHr4UM8qwc2y3O8H53a4GPAIyCx8NFK6IdFbr0xCjcbWi
EtOOWnnsq0gcvXlXAel+cagNUErjL3pb4FVvF6dAisWbJKwuZKMM7RTPdnrxcs8YjnqFW8h7txxt
HIrrUPcZi5fpdjDbxFOhMULvGg9zZD8Wrj5SSS3yKfR1mLk779JdUW1x2lwePupcPIHrkKJS5qqc
ADNcLVPavp01qV9a0UkZ8+/RVOwJ2G6NhuEeSSHXEN3W1fUw9gqS22IOryBZ9L/GasTMM62Ux5Zk
VfiWsN7ZvmYXLtx6atuUdGhprHM3tetUTwHCGRggmo4yq9tTZxVTgx5zWxUXQuR3yvEtIy7+XQC1
IDxQTV8VOeJMWO2AzzZ+m731L3ojykvNJfLl7U1yv++XMwVvmacD3tVrAfG3eymDbavRipIBik76
V68K5Z8wmeTD/zIK0SY3xcLcWM2lgO+E5hUQAw+2/QlXamqOctjTTLt7dSl5szhLSWgRNl4XGbEH
wwvBbrvAK2bnY6rG8tTjY/BkJBg9pfYwnbJKeyfAkmUisaU5TkCGogTMh9tTlpm1paAT3QWI1eVn
rUyTo1p3CEbDHNi52pcA9iZDWg21uto7i5ZXTU840HN3/mLYiXmcogX9rRnxMc7G9MWbouwxVdLh
9Pb63SdnHLKlp0OWS7pJWfV2lkj9WWh3610w9k30mEag60w7K4+dm+LuE6L93TezXzahc5GN0iN4
DvWoge8LZtLP3Cbf+UH3FykxMN0suk0adIa1TCYfoZrrsRsCzcVNBeym8tGJ3eI0ovC8k8Js7Cpw
fkCQl37u0hm/nToiqtJozWgM+ibJLtAybT9r+8HXxjrD56qcTr2MjJ0Dszko7u0LUx0D9zW1gHbJ
kCnI/QSYYxZPApjYOa3MPqB3IV8cpMt/JW6y11q6q/XpwB5QC+bNoJR5BwQiNxN5XaZ9YEdqnnxM
ZGH5yKX9Gy4mXzOa54cMuWu/AzCkXXrL2RV53VhV4uXFuQGBr6VVcPuprTLum6oVA7pzYXcenSk+
yl6QuHVifNzZ0cu5XB0m6rSLDpazsJ/XJKLeo1wyTsaA8ZRoCr8QtWP5oouzT1q6qNsYyRj+LJjl
7HeaHinHrDWR8597SdEsrBNh7ZzurcnDNiO0Jm4DernaZ1VHkxvJEVz4cuz/HKv3Du2gXDw1ry87
c18ygfXc2coIepIo8OfqNNuLkYndxWMQymq0aPpUn5Lsh565FrzeKhm/O3xw+BIxZsN+j3GJb2Hn
tdOF07YmbKCDSHiC/Qia0berrULnLfOeg6X3DRi61PO6U2VH3rOl51YQC+2vytDRuIrLMf6epPIx
Ut2vtjCj1E/d5uzpuXmoBCoHl1iia7gTPW0cBhgvLAOyYpyFdZ7dTVD/rVQdeRg73XqyqHxbB0mJ
3/Eza5p1P7bqr7oM9ehoIlMU+7QcxLTTTdr6EUteAuidA0Ep6vYTxRjxeb3SjgGvUD0ebRc5x9yW
4aOW0F1yvbQ7SKH+Vzt19tfgtmimvr1T7sMsomGT3iw3PjfROgtDYLmWasY1FHcVjdls/KBjxHnI
iVYfZCV3ZrvxvrEP2Avkr/QK12b0eYXZg5MkU1DnUfOoyrAid5FQM3xzEh9cNa98dNOboCL228sE
19JnyzsO0xPOIiaI1HHXcMEwTqKwjoopoNSbnxukEWgUudi4JEr1ooQIYBqthYWGlKZ00WKoyy+e
2uAEknhdox9LHAwDYx6ai8i64aTX9s+inMuDUVR7EcdyLlan9/+xPEQ6r6T8203hKkOj4/gBCo+1
OXdIavhtYpo7l8TG1kONd7mPOJ9gDVZxjVH1WlVG8RRgdBd9UHQdoEYhNJT3Z/PUDemEwpslP/dd
Wv/KnLj78+2d92prfjdLRP0sHHWgNK3D39zBhqLizQE80o2XeXDFSVcjBY0KNHnrMuy+GMJLvwqu
1INrAc1zhVL5URab53hUnKMzOYY/CUs7JGkznlzqxDuHY+ONhpcONkJHJxIdx9WF3cSoyWP7MwX4
f87XYpjmL6OHRo8fGXVNd1UPm+9Z9n+cnddy3Ei2rl9lou8xB96c2DMXKFQVXZHyUusGIdfwSCRc
IvH054OmZ49YZLBOT0R3R6hLZFb6lWv9xrrwUD3Hlv1cqJxJm64SEBsyq4+nv5djO86z1nfKiLqd
N/VVPOdqeeB7vmHtYv7YiXYfiDRK3GDzu+7M+Z3svOVmJnUK4jy4JLPxzL6FJ4idO3g6E0TfWVw6
qMrQaZGvd9RfqHKbauYFGBkTKhFjuVRH2QfDwamp+ajQqN6/vFCemwVyRJSqfBbJE8obWd+pt2FN
3w2mNf/QDqLUgUO8PwDEjbs6yk91XUX/zSSQ3oMejmA1lIKz3YHOWu3gA6bvwmAy73RosdWnQZrm
sWptEwVlj9sjtvPCxAmuXvL3BhzO9rpCQc/DXKXqh5hHV/hBYB7/6eUBeebMJnJCr4MvByrunLqO
Zl4aoIWh78Cyog9SlrDjYysPKN2sfXZanGUcLtyVz51IFEsI2UDyONTlHy9JnF3N1vAwFFoHrCaM
pfbfrNPaXEjdPgWzcEQD998O563idh70jwV9a1Op74RNUSFJwzDaWzojFjeUGMrrKJD261Z27h8+
MIg/DITOskMP1QhIy2RblwxDnt2JgGV9biqIuQjoPO724rnoIxv9etc7pb/si8703bhTqLnuBlSX
DmbFDIc4QH6L3KYcUZOwzc8qWJqTP/UZkoA4f3xVRdDrSyP1TGhFHA8RivcR/z3PM42Rcow0H9e7
VDnuB4GUhQlSzFv3c+sSR3iWbu6iKUISBf2nr5XbHVdUuK6LKCPlNcFd/LgiJRCjAhbEA4ICF55U
P0sxjw93CFTI1+CBgko78c3jkevNpY6stjHvbFLH080UpcbbmfxfduVKl1wOsIPqvuUcteLCiIq3
3tK230VteCfpYyTbj1q9w4c5WvYbRZm/P4wQ53vLvQ0MtE1B/UzpdCE6ebrIH3/n7fNfMiWo/Pt+
L3K+s0ZcZqgjZ4cIYnT98u59OnO0EhBuUUp+pqSrh2zDkabmnQN0pLyruB7VPmw7p34w184pdy83
9/Rhz+WOEMCG1CUXjtzU417B0IvKLGANG2sAltIZe6fj2iywZFnD6jCO/WkeB/XKCLQgGCKjuOHQ
DfW2RsJG4CC2oCH+8nfamny0OIiheZOQY4PGx6lytjgWt17L1HbWO/AtSsRz29Z7BbgHWzOSCrdG
IOZg1zttZSYgX4rpneXm3ZeXv8PTx8n2Jaioc6Fs6Lnz5Gm/+JzYaDLciQ490liV2CPEmdMcqtxb
SG26xnxneHbNGy1cdhW6WddoaIX7ICcFWo4G+RFD1+8XXXRJvqCQ/vL3e7IY+XpYykC0RecwpPB4
Nm0l+p7pPJp3Nfu2iZ28rL0YXRlnSV5u6MndvjX0U/8M+iEZ67P1EZpGtRZI+d4JVdcEGs23bFk+
Gr3xQ3oiAdh88M328HKbT5Fs1OVolrwaiEji8bOAwk9r7KThQt9pC5j6bpyM6b0n+hTwy5xKDDqX
qX8g5jUacHylU8Zr4/hNrOFemhf6//TS4bu4jDNHKUVs4CuPR1o7eUvdSZt3vTtG8sHICaBuLG7R
e1m2WXRoePeVyeS7S7oHFtd5qP4DWSIUnIBSokjsfnx5dJ6ZeiJi3irUMLc6z1n8l4nJ7mCKWHeD
M8rbNDKn16Wno0uv822Xne1CEk/E36wultq5CqQ1DdMiiEPvtFL+d39sgdfnrTF3SVtlXrMzci2L
GxNvAyuRvMrT3Yozxud8jHQUL5OmwBGXrd1h2jFAVbrEZvjJxXn0/Ui7kr+BXMkriEVyNi/kwAyi
gLk6lY1Ve/tOWdp4ZSPrlbrYOip8yC17XvSrlv+HqGBU4ld2SANC0VsBXLram4Gh5b4G2g8Jv6rM
/krmeD5+nGSml6Tpmlp9KJzSVQfbU4bxtk7DWf4ItViHU5QWgTfGpV1I8U06JaWiGFkazxuSDC+i
ZoVGp5w2ydoBp3tfr9Xy1Qcykt1LvC6mu3asGuPCsfn0KOfGJ3VEKMy1igzK2cIoOn+x5ZIVp7DS
NqhIJH++u5Xv/L6spQJyOtvSAiTuRYC4XaN0PulSw3DvnaxsEnu08uYt1BjpXDiqtol4PFFbig1A
6Fb0YjmdHVUwKtOyL2qstoJcPQzeOH6mysBetnxDRQ95sJgO9jW49V29vFGeHF3ktxBn4cEEWhTw
ydkKMTW5pay189OUw2O+kqrLwmON4huOW66sAWdG4wkKVSZxkEdL9cJ8PNmnJFKpLvMvNQlInGfX
WK0EgZPv5ydZR0rGGI3O7+xAXCosPx1eVj/hMJf4ptx+Dp4PBNfM4pntqUUePdw5U6T612aFdOs3
HebtHykvlS+4TWEE8fLwPolUuKIpBcDu4XQAGLn1/5d4aBP2sUWBxEq3FOF1b0TGUWA3fHQ9YVwI
ip4O5RYNkOmHOArU7Vy1KJpVE1JkESctfX1l44B6zNEHT17u0NNWvE1lf2uGhBeV4McdMvLaFnIa
xMnsaw8+0RIkwum7C7Hvk+cZrMatD8hksC2e5JnGeU2jyh7FaXIjcUSwcTqqsHXfBfMc7W3LIOx+
uVtPwqmNRkkixwKQDkj5HBZlR6GYameSJ2J9G8tNXqkYmDnARA/aK/z0gUC0EG8yaIfLHg2jQH0e
oj7vLxGpnq4XkDdQYnknQUUHTvx4eOc1ciRqft2JzK64MqWt0wOM6s6Kp8C6yHx4Zpi3yskmqwG9
ECOwx615dqtI0+byZLCk9m3f9FdtqKOrOXPsMrYAz1oXls8z/du4zWTMSF6CLDpbPmUlXA16V56y
pfTxzCnB+kdlMHzyAmP54+U5fWapEo9siDaAPmA/z9qawsUstGnKk1U4cty5ToYnpmlPZOpfbui5
YaQyDNJ+q7I/ya6UFka0wKkkRqKFuXOwIbsjNSXv7WmkMlCpRV9o8NlRRLX1X3oQJCAfz5s5zGFY
aCVPQvFgBy5t3iCTud74IaHmy317tinAdO52MBJEn90PAb710+pJeVJp5De7VZtOl/RelEXX+Rio
Ty+3RtKcr/7oIgRySRgZbijFjUl9tgEgEtaqxRbphCAyrsfRTjqWeEByt7nD2F4kDkLPH0PfuDNM
9aWERL9v1qg9aElaXxNl7sK1mu+XCaBDjHnn/NVdpf9D6XanlyrY5VltXeew0OLWkWrYYcXBw8Au
KkzShBU7U50fZVMjPzq2UfExt/SdHJ3gPpp8i0e+YcSi3Wxsq6g+kdJebpfBDR/6Iu/3RLsz9hLz
3dyNVHWNtNYnXU1yb+Z+iL5VgOLfqvOPhbakoHI2TPssyzHomaaEXzUf7Mn4vRnKez9tl6vORKJN
FelUx4UMmjwOsqE/gY23sqR0wuZN63j9LaIn1W21pOax9XrNSWGmMeqcD20a1nu+1XIKMaU+dFOl
uym/pni5ZB9LsvhvkQFcvlqySauk01F1N2xKPrsuV4N/H0DLL94EKcibm85fGawI1ezovYdbTZkA
cWR6turcO9XO1hzXora7q0gH4mu/qDyPe7PDP0tgclkddOOToo7zxq6ZkbUlsmO83VaeoHlba3RT
ZEbQYogkg2+hq8riKlzmTV1hbGbV56eRq1m/802o7lfYvLjpRxBixeDvphJlCW9nTtaorryg6v6Y
Fw/0cZgvuXtAxWwRx9HaFM3MosqLwwphgdgNehUvYrZWv08NnAMSRw+qOKA1Jtc9TNnl1oD19MWe
+g6zTkG4N6+9nx1yS9nLbgxG5JjVqBc7MUszFDuvB3kcR8hD4+ZiqsFEonmu5dVYD3l7u0S4Sl15
Y2EvCS+Epn2nIECOR+rHM9qFaU0mHLUKnwAB1wvzDgSXZx3rtmzwAuvKzoY5EhrZ8HGsy95456SV
+mN0e8d733IcDc3OpeJW7SxhDtEhj6pgPsIiILKe7RpiqXbCQZJs44494Fwwt3tLVQIhMjWFv9tu
gwYDSKWpivvO7/A5IgNW7WdPRm+6VprVruh12mC/lhYidqNM1cdOVd303oWIvf5e5IMu3sh6Ep9n
bIz0lZSFLpO2GwY/DoTXNa/TIWhgGhVlAOfGz3uSaa4ueQB4aLlkfVxWU2nvsAq3c16EQ11/drq8
lTG1gdmZ4llRUUDSvJzeIqAUujdTldUf1FJnIJThrA2vOlB7Tg2QwrJHmtmUs5yh0VBiUZ1Lb7IB
O7OTN3SBv+2gNBxvRg+X1NPqCjKiwxjghlQUvlIH5I11fZ+WaT69N0Jh/kGY3udJ7vFqYwPhT7cP
LakrzC7MuX+9OLof3w7R2I2bumZtqhPmP9KJcT1y57jhNbPeBKI0u90qPBLfvgw3JS3s0qMhjVH0
mavrcF1YSCFKN35HRnF1SD+PjW/cVqh/ha+FWpxcw8nI6iAhIJvFdxfYSvQ+L8cuT+Tqd/7OGE1t
kkqfJjT5lkDBYMah+agrL1TfU6sR9b1R0igOIXYmD0phT2+7acgFD8iypERc5mX5IQPr3Rzc0p3n
GNt7fI1SJBU+5jqTfewFRT494M6r29jUlZpuEYhrq6NBrG0kvBA8DWd6coPXvkY4bYe6oxvEZjC6
cq+ZtzGO1r4vb9wqaKaktptObLdWReDt1SLb1747r0ctx7q5S1Egi+K0dGx5PfWerU66sFFwmLwG
HykL9SrYO23Zp5BCt0xGsXam/crzWRS7Im0yTJFdvN6Opqm75pqMOx5o00rqIfbhUX9AE5CMg2/k
0LqN2nSnV9guOSb8dGVHu2iIhuYOwQPHeCNMu+hf80UG45OaYa+fAitd8n3LAvevgq521oRcymgn
THXoxGtfrR+9DOE9wfTmbs5pQep7Fwyu9nYBCuuKPZCmtrfDMn7wkqaxkMpm0asJC+1Sh8dOL2Od
GKbsilepbxkth2g56TgEoK+O0oVBF/c8Qse4HYdVvtKWC+HLWpD9i1s5cNYN/DJxpTfRwevWKr3m
lrlb6qu1b8gAq6hrPmQLoSybSrJYq67vP0xlGTWJMFvpxZADhs8SsaBPWRik5j4YUUNCGRHi/W1H
QQaHwszmzC8WgH7Iy3V5c8w1zJKYN9AA5Vy00K6Mevb1NfJx+czmFgKTBiEKMx5BYf5uyt4ddtKD
AXplDsviJopj0nwj0o56RbUIncdFvXklhy1ymPHSFPW6X7Tfe6+rcNTl9VBNI+SraTachdqqNlCu
c/Nyynf+OEfV19Kd3OHUGRFuYBxaqYxR1wvHg+cI5070sD3WuNSt7uJwaSdEV5d0NQ5D17jrV6sM
q+7gL2nw+yw8MSS4l5HstU05LbEc3bRFmgof2SM6EbkdW9JsYd9ovG3jwV7cN2u7ts3B4xu+XWH3
D793q4WYAXwxeDk7jo5aHEwoSR8Lc20EJ9C6tq+yEZcPsnTwkhKqlEN2BB1WAdxQhe72JaOw7aAq
07GxdH20wzSJMr+ex+X3HqTMchABIie7WVgrFpmtiuy3cC+m5vWMqlfXgzFtimrXimIykgzCd3gH
5975tCrPRSBfBvq+QeoTgGbtOPMHvE2W4WZc52r6NPo6d+M1m4zhGkhU0MaFtYDu6EMvH/ageKv6
iCxSWSRrJ6GtUH6c1uu0Htbik27NoD8MlFaLHSpU03pS7jypgxkOfZgoN4v0ved00fvALdv+Ku0s
e3i7kMH0d3bnpf1VH2ymzp1IkXEByhrOrzFdKetDZYSrcctlIj8hPI1LeySqAt9QkiTfSCOVeTIw
2JSzPbQUr6psleLeLoM2+J3nHyGCMwaO2vtzZ0wnrPbs9piFOOHt1gGLhf3iibriSHJEdgLF0GBd
we4MrqB2mvVOLJlrH1BkIxSk2jGv+5VIZasuU9PahU3n5fGwOO56dDs7qx9sZ0S5cm6zebiOhl5b
N9GaB9g0tRbIc83Sp6qgZTUcctNr/cS0qm4+1uNK+CJLO/uwhCyLG1Y/kDozJ7O2x8et1rf4+c39
YbFgt8ZTJfLqTeo4xWlsAqvb+elccmykjq6xQrMmweAomcLs3upu3HpOntiNSOltGLSvVIHG66Fw
V7s5uhZB2CGbIjHddJLodl9nuTTe4mvmhIk7DLlRxYhRzAR6WLNE6bpTdl7rL1k0lFERj7WBJ5Mx
V0LuylqiowGtXciD0XeUVPsQ99RdMMpMJYuVGsYHd02zr1k52vZbI5f9Ryu1sA1ITE8vw5UPEwWX
77wQ+qZQhfWpN1xwX+lEti6OBj9dDgThnX6IGheDmL5t+zejLaLoOsN2r40J8IZuDzzfbw+Io+Yo
xzleHXFxddMHj7zfjVWmfnmN2sAIBZERqY5LzcpHQFD1Kqlbr/lmKbP1kqUcF/dKTKvx3iQAC2KW
rrck02qF7W7xS8c4GYvZFAdHivFGOGWdHmrTcDSeE7nXIh9gtCMOLz3HQL262Cxlnrk0+5zjOLpB
HqXjtE+bqb32WfdjvFr9guSNUzWvDFv7IQEY4e9JOZZ0kprXno79SmUe/xWLD7J0pMSihzwKbjIy
9W5sGLX9FtsBp7xyu6oNYkNz+tx2q/aj2O1QaGSbEAgfmakpTUjrzNataFJX347rgDXUEjoIZqSe
XFhnwVqwZNA+5CQaFtnc+HbQiWsCjlHsSqyXMdlIR/WjWu1AHa3VzbNDSlF9jf1l9PtDJZvC2Sv0
f/PX7IVyPsoppwBU4XAU8hhrVnHXWtlSH5tNxSbGHBOlqR16pPNrp7Cq8muK0tSUWINR5suu6aR8
JbJKftZ56aIR6BdpJzkInDG8FcBis5gkqoHVL2/JMj1AEdweh2JYzZx7XM/FfWVGE+VnRW30Rts8
uo7kQqL0ISKgcg7RYkZZUrX5Oiwx0LG0Py2FI4i9wJGUe1PDJb8aBT6GoDgQJXQSzy7W/DSLQcqk
bMZg3fklqMkd/7sZ7jfLNOdICAenmZgxLG4gGWAE69sjldsyWN23biVVe/JLJZe9XRKifIK/L11N
bcDwox8llbTx5BS5B79ZTXUBoMpsMmjt4CyNpY9BUHQT1ccmGsIYrY65+gYycJWvf77R/8+35f9m
P8Srfz3Gh3/+D3/+Jjrd42Q1nv3xn6fiWy8G8cf4P9uP/e9fe/xD/3zofrRvx/7Hj/H0pTv/m49+
kN//Z/vJl/HLoz/sW65H/Xr60es3P4apHn82wjfd/ub/74d/+/Hzt7zT3Y9//PZNTO24/basEO1v
f350/f0fv4EB+CVdsf3+Pz+8/9Lwc9f9l6d//ceXYfzHb77zd5iGSPlA3sTgLPTIL6of2yeu+3dS
g/jPkN4mZUqV6Le/taIf83/85kR/J9VH0pGQk6oyOfDf/jaIafvI9v6ObwgMPBfoxM8f++3f3X40
Qf+ZsL+1U/NKoGc3/OO3x9lv0ANQZUmnwKqHwQAEa8u5/JKEbtcy0KW07X1TTV16Mw92cZuXGPhe
LeHsRJ89vGKCK7ulKnOp3vI4ffSvpiFHkuuj5AIy/iyd08q1KCqXQNKdijIx2lK/IwgYdtNs5pfo
8+fdBJXtwgsG9IVmGTlGRvrXbs7NYHkV71BCqEYdhsH5Xqh+QWM88z9acuzu86xUF0Akz7YJ6N0m
h2qT+zsbWs+oYH82gU5CV2+FzEX+MMY8+2h0lXFfye4N97Z7oc3HKTKqVvTT3uT7qelR+z9XyvGm
MTAH+LmJ22XAfFOKuw8V4gZ2bLRL/bbpM/GvLf9ox/+6gJ5rEVUaqkMoMsCcPJtFpYe1r3Oh4cfJ
6tYxJX63wWofTOmoD6YxTMdf9tWfC/hCeySIw/CngjBg17P20L4awpXHdkLZ7TYnwRESbdyThimu
wVep3cutPTOHZFVQ7qCEv9VKz0qCPW++olhsjQW7zAjw9AOZ9lPRTListd6VE+ZvX27wcWL65wQC
pd+UfhC9pZNnaXetlyysdaWTwvbfD3MZASPRfw388K9GKMSDD0BUNwIP9ng3cPGDWiXgTNYUtnUy
KKGneBVheKHs9HT0gH9wwDFwsHhd86wzsuokyFhLJ5nq1/Ho981cPDi+sLPDxAss2nclNly3azk0
oOhfHsjztjlWgTMCQdlo3iRQt4H+5WCzm7JpZd6vyTxrYzdn3fjeymcTzztLxlnRkgtoGegL2ffz
6dtaRYmPs3lTEkIj4HGrvPbBDmaofBVLmzaJ66d+v8tDK1sPL3fvSUOcZJzdcPdIidPRs6EdjQ1K
FXhrMgZlFpNZbV/bjSkvwDSfawX1GABOVC9Y/WdHWABUGsxYTlY0tPTnqiR6SLwsty4BYJ9MFlaZ
Nk9V9E2gJD7ZZsBdu6wU6Zp4k199h+Fh79EnaB5Mv5luyWYHuzLkIXxhsn7eMP8pKCCWAXkD9Xjk
KbiWkRY7q5WEU0q2sKxwlbCPHS/UsNoHw3KEIn41GN6VKqN92k1HVEMvtPykvwg6MH/AgYAfbXvk
8TJxJz0YRjXoRAbYrqsKj8sxBB7WhZtucObC40lGbY2vXl405zduQGbEguPuElXAnT1nIwSInCgo
LSbIT+xQ9iSLV9DWZQqjdle3wij+EqGe8f2J7wVlv0FtNgTB4242Ap4MpkJmkvXSSmpfiCtqt5fK
UOc3ELgq6LLA1omGoNA+AbLMFns6rMOkK7R3uxRImfS6xRrMNBaeUMV64cZ7Moq0h4sM9PCftM9z
/LiB+rfCDgW3zTwa9isgyiwGmYE8XIFQ3SUw35MtSGuEhqBkt0DtSdELuepmLJC/TQYSKtf9GKbx
mi+XFASf6xPoFwYSih4V5jOsRUfZxzPWENR/2gXfWlOIb245YB9a28ZfI9izKrYe2VBE2HMAL86B
UeMSLJ1X+0Eym2m9p9JWnKAxFDfrhjZ6ecE/O3gA6nnTop8CjuXxAsxI4Zf+yuDZWdndhhXJxTVo
hr96Sm4dYlOBuSQqR73scSs2iCA1lVWYNLzh3iFQVd40Wdn+JdzDn8P2SytnffEbRw6Ox7JrfNu4
zeDevQKsnydrjoNjBfji/ctjd4bO/neDAYft9tDAhv1xt0inpDPnV5D0/qjed11ZvFWZcG4xzawO
Vrllzdn/h7AazJveMaakAj6ZoPygkrLyDmY2X/L6eHJsbgNNHPaTSr7hPx5/o7zqgoCiIat0mJuD
YVn9XSOs4DCoNid/On0nMWN/eHkYHoOg/hwFFIi3F1eI1MW2c36JI6YGwYQFAGOygKyBmuGhoFob
zbEOJuND5oD7SCd1GusluHq54We3JOhkgnPgg1wYjxvOocYERuMFiSNn58rqSHQX07zu6sIMLrwa
HiNc/t3H/zR1dk6H7VojcUAfJzLMd3luvcH6afNW8EAQOM1VOJjrW1kY9kE4QvwlWPi/GyfPtqn+
kXo+a1xEg7Mog0ntS1UcFZWuox5Q/vlvRvN/WwnPQl4giX6u5iBIVgfvFvyKqPJHIfSfzv1reht/
dmg7sjkRYGWeI8LrVRmSyImJs6P52AaB+Axq7dJD4dl1iVIE9+qm6XH+UDCmIvMyQA7J4vntTeSs
wc2cquzjAir8i7C89ob3vHcMpWtfGMrnWw49riWEtlg1ZwszbE3V4FGQ1KqydJxLYV3h72gcvEnk
N4t0e+SiivWgerJML8/ic+c5IS9BIlsC4NzZLK6F2RnKmGnaKYK3a+uKG8rn2YWT77md92srZ8eM
DgZlOsMaIK5qlcjJC3cnraGHFhdNF1DClzp0dnWMTdQEYc7OawOKAKUkHTmM0yUXleciJBCOm8pd
hDzLuXpE0JqD6Gw6pGUbJZbtzpRhicisYC7AfoeUsl6ep2dH8JcGz64Okzr4BmwIADbX9TdKdXVS
pXXxYVDTJS3T50aQ9NWmCoOVJWoGj1ejDDN3WiKuxbnvnW9BP+vrXi2X1G2e6xDZlIBsHLe8G2yf
/3ILUOvIUcRlT1dutOx47uLL3kUNxbXwkgrbs03ZDkIRPMxtwHWPm+pzM8s7UYaJbMMuLhpDfA8o
cKPnlY8XItlnx47UDVRhYtkn66J2y7XnURAkI3ibndnJbt8YXnVhMTzfyqbxDQkAFcuzDkGyRhqj
x53eTzvvQKWogxKrpuuXl9ylVs5OJV1hZa8NZkj3Jad8Nht7cvLNf9UKFGvSiS5P4vN1kIZmscyc
fUJuzC6wPjH1h78mp/qvGwTFJjiImxwZj+LHSwDdqdUFnh8kvJTdOLKzhrPduZSdeWahkXTl1t2s
xUDbnbUy2OBCStVRIqXI38X9Yk3LPtU4kntpCrru5fl52tqWBAL5xZObp+c5WHClojZVqWeRE4Hf
efANx5dEkco0rk3hDe2FkObpctiIpTyX2LDgV88fNJZdhOA7czsx+sY6EEr18ZSBxPjLndqU5FE2
shhCbuLHEzWEk73pGcNeHyW2eDJAvQvSXzaXsQyrqtq/3NzTTqEjAPSZrgGHt86T9XMjCSm2ojaA
Ce87CS7t7rBUUJfSMT+/96PECFNEVAEb1Ya7wz+P+0W13dIdTIRknYH0fE1b6cuAWrdh6usq0qMG
NgGtsfroaoglR3N2VL+bG7tvoHSkvCV4C/DJG5LednEQPM7lIbKoqlHGDKNyx2ewFw+pGeT2Ph1w
MtnNs9VfYk48XXM+okKb8D5WJUQrZ+FC1oMpHnuH98LEnj1Ar0DCbXJcWRyWqhVvXp6d81sWcCqK
5aSTOE5B9ntnlx4ztvLu8dKkRVy3iVVjVL9PMhd1kvFzUSLCJb1EPzzvIW2iU+d4m/HmRmXbPv/l
XpoG6lh160ZJNKxReNspVEtIJeFRjZBt21wqo5wvQCg4SBdufFOyOeSQzo5yL8IfMKpUSkJnAyqs
YINBmaB8/FdHcsP1u9viQ0SHrODjXhlYCJRizNPEqANZQpLrgh+6KeEPemn3GQCNdUkO7WnHEM7Y
/uGOJycRnW1kMsGKXLGdspFVf4WSdHkNZuOSn/O2ffjqv+4snnP8+g3FTDmQc3BbRL9M2NDD/6QK
JPYKs5rqS22iOH8VhAQvbwp7HdQhkyYWgrFOp09wElWST3b1UPdN+JDNzjLFRr6iWBXoqAWvI/Lx
rSyr9MvaNEax642xiTkNxScAQbdRZr1rM+FegZBOwQiUgEBYlVF6b4FK+eb7jXpFoPvT+HPRH/JV
jvuuWMu3aFYObww7ki1Ig7zPbkuYs92t8qo+WYit8is9IWO1Q7JN37dB7+HJ4hfNO2+c1BFjLffa
rDn+9kVQeh/nLOqP4Kw0EhjyR2cbBdCqaTXjPs2t700pgQdaQ/nZ0tFw2w1B/UoZFteqIfr8nTMV
zSFw2ilJ+SYgRNIucT39tVpahL8nV4/QBGuRx9GsWxscRotR2CyNAIixckEewc/KumNWoZ62B1QV
DnG3zp6BohYQ22J01ytcsMJbORpNA1QzQJzYcO1YeuN63wyi3AfoQ4BYGUD86l6aDsAzU5+cGdiM
dt3KisdqY6s5bmOWe4AEIXzrdDjprIFqjG+B+XuQzssHJMe9QwUNaFd54IBVh+jJASqk88OFVjbv
FsMAT5FPhYp7DACTObPHqzIn3v0wdoGR7QzL20aqzbLgPi+Vyndw6tZmB6gxDw+pD0grDqn/Bx8d
p1ZeLNA2+QCDKvikMI0DPmJYAPm60BJf6hI84K4a2uyPerRaFPfh0r8zrFqMUdyjZI+jBLg8dLlj
PxzAts/51KkfzRrk1qsh4wfBudr+Q6CtKL3h1w4kJ9fKJWGw+HZ3oH5FeaxUY22dpDPZ817XfXeV
Zki97WUNPDUGP6Vju0kt/zZDKWu+2fwVuwfJoeMdg8YrzO/z1BTdAVBJ8BFEknEDtnEt9lOYNR/t
pXxj5VokWkzDJxuuXhMPhgqmuBFl5+yzcXXr3TKL6BsAu+oV+Pb1MAPfx8ncyqqTMux0iYOyR17c
rAEY9AMCgpxmna8Skp4yi2VbZKChWtUIMFGF1tkVsAvlDVlc+hB350MRWLmIZQVn5drtsI85tEVU
32cCkW2gjtDHdkoO3f040NhO+aLwYimQv05KcB3VTnDvapDd2FU2bwTPGHItS5ZWy3tngiV+dFQn
BlBSgLB3TSN1/oYLcioPtq1Wbx9EZVe+8b21YWer0AuzIsncehYPkSyN5j4bB6OYdgyHPe4WLxum
ZB1DuLXgwCtAYXi0fJAqlCEQ1MjIPrcbD/UqyNoqOPhARowbEY7DgwFA30gszqUBXFCmwbUQvjfp
rjALaiZzMKwzwJpAhLERjDO/2E5hJQXhUAZ7P8y0kWz6VWy1SkYgQ0PTPrjsVfyCcQQXh1YjRhDO
7KRDDrbqVYb8NFYf/txSZ1o0Ty1HZv73Ju2HjeLoR3nScoxZhyYfF0q/UqVg4TP8CPeOOakORKZh
h/t8qNYPRmZ4IjYcxKr3QVFmFj5HS/5QdGW7xmHfdl/cyrQfvCVVRTKZ0tCJsAbXB9FDWT631gKP
ZKWq6wCBeuMmLKzse9Zz+yU9cvVhsupyKYhnsjqCp1uqKAEJtH5V5Qbm7Npw/n1e7So4uiWmzRxn
Q/bFH7A9/3/sncmapEqaZN+l99wGlHELhk0+zx6x4fNwDweUGZRBefo6lplVnXkzO+urfS3vEOFu
ZpgO8osc2dVtZjJuzfE5RD2BC35fbG1v3mD01Df3y2IkjPgJ22rhrIfF9Y2cnAJJyUitLSntYTNx
WmWi11caJ2YTDxlTqgjoRDknnTkKD6qXoMgdh0ywyl3hrdI/+Yu1eDfs7Wi0PAO1dTZbC0ABtjT/
Gk+5xuGMKWpJoFesy85xVvstz/CtH5SgXCdZaV73CGnM+tvELJGf5qAr1z1dQ951WBZsWbOL2zoR
wWrd232ni9gathG/rsr978kqw1uOTsI55sXk/vA8tZlnYAlY1bpVhhcfGn3K8dQ2rCMttq3fGFxx
UDoUyv+o6sbjRS04hSNIVr6P58xSb1uIV4pVbyu7o2LreCi7wmaDaLcpjAdimwt4QZ/GedWnwXXK
3ObLKFtgBLW1LE4kezWKKOvTojtYrRYkfibf++QhU9mOVgfTSqzN4hV0Qs9DTNZldKJWOZU85PMg
HvJWSneP/7E2Y1ic61fbStagwMNpt5sqf1B7x6HxetdkK/HhrvYdIKtjEerYtGH+RIEjOY9SWTb9
pD5isPEXkPogDbQKleTDaPwwB0f8XCowZru5rsW7dOrS5R2FrnWwGDAfR9cHzmL16+WJqhc/jMzO
Dq8tV2bVruiG9HdvOOAWfHdp/SgcHLePew9T175E6KD0yyumu8CqYEMQhEXLQLkb6SrWThXEKcps
EDc5rvDdaOjyRRVbZe4GjIcluzJIib3rLOuvLWWxvvVs0hHpVhbTPizz5afjb+V1qSrTjpyi4/lQ
TVb/NvCjrnGnVB4+tN6yyTgojAbzPqwKWsdrBdRUjGseRK2Zs7/NRs8HCOJ3EbALSp+MLLmTOREN
dMUDWfKi3U+82W7clZqXuFhgUiO5VuYWDczQP91gBb/S+60vow5/voOhMCBblJu4l+NyqS5BHd8o
irhaDajzRMQoHq0If+MZ9TMhd3Zptbf5nJZ2VKIwhBwhCrgFWMVdfRx0a+7boa1xrhIcnt5JqRXu
ae6ofNgRH3LtjxQUnpVsjj2Wt22zMbC/xBM6nRQNVUI7YmcU1G69u5VTIsY2l798m1jwl1oNL0V+
hA1WHZzFm7fxhTtltbW3iw/Sodw3k7nhosSagkv6YVy2xU73s6uG1ErSdVg6bvXktVBeSrtyh4iM
hUF+2uzIvZlx6xneWO2wE8/FF/lyu3z3rcau8OKP+JkjwYHN4Zs2tBhkiWrpfdUUQ7pzVTlOUZFR
GHeX2pU8C34B77LEyy1KR6f6zXqtsoSagg5GD51nLkZ9ZKhoDvvWjoZiyX+PMkurqLXX/sms8TLt
geu4h4ZJQ0UDPVPbSE38mx1fYPumZqzDpjrzgVLyzJYQNx0HoZvBsWVIjCwbfjj83QYBr844EOic
l4MB5r/dBQOH0qie3DJI0npdHohYOd7VCnHrfbbYJfdO5sOrrvDmLwmu0sEK971014F5UqaeWlHL
KcE0JnVcG8E072GrZGczoyv2NLXdur0QR8rHHXtGF7xVrQHTtGv94oMYprnFVglKKNpCwrt7HPyD
iJcJdTReNh08rZVq+ph30O3oxFjLdJ+tOUkFYafBFImCkAb+5Dl8zHpNYrTzpHtF8ft8hWvGWyNm
jvkPXQrxQ8qmzZ9l15T9wck3eZevGMDjoacdcwA/MUXgkYWTGGElOTIy7Prh04Re46UXA4Qny2ol
73fgNHvTGYJ7sMzVt1XW2o/rcZyomvE3l6OzsBd750h/faz8rvnFimg/142lVezaKcS2TUjpR7gu
PAau1GXGTaPy74vLwjnUpT19aWNsTa4wAfImkY7uqKXq0gQfXPUdtuz7EUKNKaOhVPP96pQBgNjW
Sn9LUg7cXTqPozuVRuXvNWA7S1pM4dfmTPQongybnbklWscdLrWGc9PkHAvnUfjdvmJH2BsletFO
WBfcSRmKzklKrjwEvYpyfm839y3ddEfpRfbhLoImyfrywh1PjWDg9PSt+o6mxHThb06r+c7y1+Ju
CKavToWwgwMtb2Al8AIKAgxZeeHajvekYOVzt6zFd1q49nTKvanZEb7o916dDwPrUUDlMFvheNDo
/3uGKsZelpfEm+i3+tdUzf2bNJynlYtQHi2K01FE8I/Dqm5K5zDPfbOT5giPYiiAKuYefHR0LmKM
nMe5y8yFt7NymT7WS2Bq9lWoJ0FqnDYZ5DvczdazY2Ywcsuhiwelg5sg9/u9rcPwNWQAeUUTnBWP
fkNKeTIX47krGnKoTtk8Ld1k7At7cJ4He5kfZtD8MkrD4meT16hA7maAbFglt9fLxzbsui3Yzjnn
+wNBrDxiwfJJa47LUx26W5za23zruKD2m37gUGVAgPPc+pmy6aM1kX9JA1hc9uzN8UIDkYryTW/x
bLYT1c0T7ORAOm9FXxVHq63lOyAVwFaqDGNn6ZvYTdfgxjOQSng2qZYkf8vLakv9NJKNifN+cs6L
LhR8VLzxK1AgtVVXfuMclK91hEeVUBVkD7ZCpL7Qq6YIDh2RqbGw30yu2Ee/hdLXtqv9YwMGigJY
ydemKWGvepnp3235RnPSGlytOm1eKABq+N3LYlcS3aAZMjwbTGO+9Tz2p2Uu3gks5LfCNMi3OOYY
d0WF4b5yjbfcFP21HtzmGfKMetSG0t5+dtKKG+tCgZVTaYX9XN6IbRZ7UZJT4roZEcw+MWZq34YJ
WXcjQprYyggICfXjFZfQQjN2NcMfRS/9fA+Hp6B0LgQaWg8B2GIJNWhpixOGPe+qojLtOwgMcSz7
iiN1aRe7kGv0tpg/iRwaj1VYkiXJlHEli7w4Fh1yRJQbhYytNbtvlTveO5VVPJOsHPsY+uVNvq7G
CV1iPWq/Yy2b9e8Jp8a+Tle4udKb3tGj6oSgsorSYCw/U2I755ax43Xlth8NZy9uFsKPiMk6u3HW
xRXtwcWHkdXtM7Zf+9wYw5j0KYpDpD2P9ziA4OB0/byXHCmrmHLOSkQuqtMeDmgZjXxlTlixHrZw
oDZhxvYKrbsZIgJZPMBNudhJ7s3ejsoV/2w2jUEW2jrPRHZPxErKq6l0Xx2iSfdbYK1RMzrdlWvm
cI8dsjtvXt75t1hkHlkw/N+1dNgbvEzc+2X6rZzxjcC3/uD60Q4xfK72J6y3vIocagETt5Tjk73V
6lxtxXAU5nJP57Hge8OiGuk+lbiNPXGPHYNjl6OWH8VcFNEKTXC/0qqiYyG4ibAvCSsnKYETOuKi
36Y85XX6bglN9AMTe2DFehq7ObZtRSSkIY59rLqeLZtiFsUJvRjW4TCY47zGnN+mx7xpvR2XUetx
zlpzTfj1yTeGDarCDpRcqSOIMeSiNNrD47oQMeMOVtlXXotwSwzZEe+dW7dbZGSe/QtHdr3PHdKw
+9JpfSMmpClv1yxspgh5qEqjgJRQtuv5tGTcsUQ0sajo1uEL3wWfFksssY/Mcw86nOzqUM3kICP4
bJy3UgJgLCBT44mocBok2QXQ320eGnVITLhz+qg0FtPZO3WOUOwOkghJXQ2yi4tOTNapbIJliinr
GEny69VgJ87nIItKM58henWVD+628CDdbobvgloW+ochbZ3HUnoppb1GJt5aA4hHxGyCcCBZLkW3
pekuN1BwKWCW5DS+htYYf3lKqftqrpcxIpKeZbuZVfuzMYqg3LG31WIPxI8ULnnBIYsD6dtjUnit
89J0Bksbnsqi3C1GMLAxcbbsbiZkFB2Xiqz2fuZKFO5GXfUykaM3PjVzCys4xI/hR+y+ikeBud1H
ZVOZxyRy8EWkFrWm+GeViyC2NCU6lJUF7oPSDpVboyXzqGHolEZrIZfb0O0sgzU9mxCcqPJ+8ZVG
N262MX1z3HJlvx10ke0cjmLfgFhdGUO07j7IwPf1aQXNiM97SW3/BvQTVxztq4CmpjZtcRM7JRuN
3WiOlBNH/2mn077/0c0Br6HWqKbhjHJEWqvk3bOzzsmjoLVrHdtrRx6ot8rgZm6q4HHr53DY1zIt
PdSdAXiVv3IX3/lOYZinfuaMjeFgWPawWJlUEO6Wcm9NM0tk0WDrJ+vqr/4hbEhxn21SXPWB/Llx
1Kn7Q7i1nSdulckyWZBhFX7kSvex1sO8Hac6UyqpWLdfvV6kv8m6XX6A1zePAVit/NrmUCd3XGIt
G82nCr46RpNzkvnK5BHM8pRo7Bz4MXjhjfoAvJ91YhSC4J3DdeulmmEgnngAJde+IPPyBKdX25H/
UnUfLVk5U5ConIFvp61FuQ/ScL7ZqEGib3weEZC6ABBAVEAnJXeEgBTEY0dGc1/W/mQ/t0CFsm8p
SwAHU0U5z8lCdLtpdNZNT+bWgsU0Wr5SXEN63LBJ4/Bm7IPCXDoUknaud5cSimJnitl1L2ltr41X
2BpQmNLFuPK5rXxJBjhL7G/aBkg2yMbcaewht33ZyA9rDWVDR2yu7+xVswBOnjnlkKKapk9Sx1W3
U+43xY5At8ETmdfW8zz5mX9Qk56dHWY7R0ZVh0M3drI019E8cCU7943FB7/rQcsqj+iaM7H7qG51
XhQToPJh6EcYFRJjj+fEuV1V5NP9iilwAHPyu9cVl58trMl2pnVnelFWA9y+CNqTfgnIQFZJw1qH
Xuv5YNu5Tcl7CEMmB+O+WkXUh9Ry71Q2OUsSUmOQ3vTa9a0IWZQsfZ564XhounLEvI6V3saZ1Y3L
1HME2FQRaUk8895XrKMReFVaU+utLrt7XYL3vDE10FA+W9VyK6FWy0QbF+V08DBfcxVdet6nVGS1
f1rnsOkwVXBSeCOti0l6Wjgd7ukYmOaGEH5vm6+wvXPX3a8rA4ErKB9yPSNkzup+HDHjJiz59vzk
jmTUh2SyhcEnWdcFdJ+2SIf+GeaiU/PkGMvykGphZt9Da9bGOccU1p2DlZ6cPQtLPzwt4WzjTOtk
Hv5qc9F5edyQbZnq2Cocwz1QWJM2p5FTbgjxwfIITPLNK/pbWj3yto7onJ+tNjZrpkhWtHbT0pqx
2tpOW3HNwPpbjc76q3S5qcVcx1ZkOlOPXuWc565aqxPyjApfgNd7WEhBz21GFzdh6vVzxF3QQCqv
Rmv0XsK1FOvdRu9h+FhUNuKPVRC2S4+TAy6B2bAjuAfo0C1dwsRA7N7Rz6slMXJnNOqoJ2LOWVsa
m1veejWuqu7AuFJsB8u1hvLY2qhFcWb0BldId5nJ1G6hXj3OeQ3TpgjxelzHyG9c2R+6vPV1Qs7a
8M9LSp62i4QWHVhrjoBZ/Vr36zId/H6dOW0bbOXG42IXlwgveR5jfcF4LHOoSAQWayMedNguhzF1
2/AeFq/WV2kbFtmVxyWfBpVpdsBfMCmgcaKbB4ACA5pNeTQo+ukemU6l9t5tSne+rTy7ZRAfTn0X
nOnMdlBqprEJmrtOtX7/AfyxDp50ZVLLy3a3Gl13+Mt48X9Tiv8HfjhGUYaX//c/I4H/lFS8Ips5
t38fbfyvP/TXvKJtET0MsS0iUGArhCH6n3lF2/wDCwfTP6wHGJNYnv4rr+iIP5hrXsoHL6kXrOqM
bP+WV3SsPy5eQfwEzBlxADnW/ySvCOPtTzNvYIi4H0yXrxoTVFhof5rVVjKVNb1fTQx4YXh0Zbed
DQbhp36QLF7bWO4YuefNBODhIs7N9li9+m73lbXVz1mLM+itDwnMInFJSieoEHQBt7OAhOCR2998
8bDO64XiTCUsVI2PrFiX/cVAQnEfYb41zFiol7vLXr0XTfq6+POOKzcVKGP9AC2tOBLFN5j+2LHu
uHCZmXVnT+t9baKJzzMrrzCsm2Ao7KdhYc5inVc5ZOfByF/WQv1my+8jo1imW9rOOA83M6TuCX4G
FK6S/wAoxsvTX1a4HHOvv21W93r1y3dGBmdnrrOrjPVip+rpZHV1lsC8uAYrMsWT1z3aJiH+RlYT
hgjAH8tW3W5jb58APrHZttcBVyef8qKbonAfJu1QFsd4ydRsy3z7231fUmoDLjEBwINqg8JRG8I4
O6TLp0Ef5cxKjP+nOYSyTvCFH1Bdmbn1oEGYSESr7b0qpp9EJsAPoyFKv4tluHK7FeKJedstSwek
ofbRDHXST92xIO48bMOpWJnFdeIEcON6NkUSgABdujqmDJk9lvsMaa+YJ+G5Khm2Nb3/Aqulgfki
XrUftrFlQI0ifkRX3PBiryxFOjWOarObG2ZPVQKyITHGoUhSZgbrkn2Wwxrn/nbotMLz1+T2KWe5
2tFCfmrylBzlpaDJ3VBUNxGTtNw1o5hY3YcEYk7i137N/anaVUF54ohEfhZ8puvdFFWwL0qJKbhv
mdchATBOver67GrpUiZcUoQRhiV4RH77blmdH5cNVwNj7uPB8vb26P8ugnQkop8mFwZHBG20jqbC
P6Ry+pwd61qGJWL6qNG47MvMoTzAqeD/s6qDydgx8rf8KPtZxqbQuA/0z3DJDjrox72emuutql+N
sbyvvYlhrLcrx/k5rZ0odTBwriCiuD1EXFaSUVoHJmnb5cIEvsoJflEedlhJWOy9xjZi02qaGD93
EcmpPS++eUwt9bjiFCHoci3a9eRBK4pmbRlRiSIadQ51wDw/r2nj35pbxaF68h7hJ/BClvbaKPoM
CGF/LFfRxanZwOKnOKvg+E+DQ7ijHjLepM05zcme0EH3Wdcmvk7pYtu4mdnqF/wphPv807GNV835
8CwyqHCz87n5/scwqitUt0/Cs3lsrO6zPfjV5+QRvx9SQAbWtXA1zXWU7OgedWPyOcD3u8UtDtKz
7hgmHvxyfQhh+EdAEq/ban3Je/mQ9XZStOKpt7MHbkKPXBdi/BCRDSwqDr3m2ZbCitLSugzND57J
OMSpwjdB4+6Ui1tnxNnR83hvTAiGoN11qbpRXXfcZOtEpgxj1zCPlpxnzOwulBSsoqo6yeDLJtgc
4fp9WizjPKaMpFXmZLthQMEOGhaJklJQV3nqWC0DEmTtfAb+MJ9wc9X7bn3lLHaVZu1urLkvuQPP
lN2g9db82iVl63oEQLfZP3hEqcgs7VtmW3Ui+x7iEAtOz/zY8qY9jXjVXS+RygH07L12eu6ZYdhL
fYf2juK4jgAmrD5WpkLiw2KHDiWyaOvyF5KHO4+hTF+Gb4VkEmu3N1Q7WxCximN9tZTocK9h85IH
L3WwbjFsqT3t13pnLOJhZkIWZdt8YzIerlf7tRyGgwrT3Rjoz1YPMQXAY0SRJFUnI7PHUa12whAs
VsCSgELdmhJmQuo0UywK7wp+5E3dXoBLhct0DkKfXLYddSEvLoAU3+XLNm3ckFMba4NOuTPYozjh
rvxR+O4jNPa4sesj1th725neJpdhfHpRR1LGybTNs6zVzm2uMYxgTvkaW8GhD/8ILgn5gNHmJwNj
78AE/vL5BS/D0jyE3TLwk1o3RiX9WPICFaceHtre3NccTSPbZcn19fy2TPzT6GQt9Ka2OCoj/IUb
hEHbKs6M4O9ZCtaI9/rNK63taV7zVyqEfqGcUAHYf2rHvs/q6p3l/DSk5qmaoSNVMOGkNb2aw3S0
J/pR0mk4+W3Dt7ng7Zba3lcdeWL2DuavXsOQWzDZNfV69vrilwG8gg1stqLNX3ZdpW60HXwi0DQc
9iaIn4N4bbza3+VepZJUdnccxtmZqiG2svB7sQJvr+16YpWnHmXFpwH0xpuv2z77uS7meyArKF/1
YWiLMGJzK6Ms9D+ZcV21U3dXYFpniG10+25eO9wQoOFwPbwxakGUz4r7QujX2jR+zxYEp3BRJ0db
j8isRTR4PulF/2HxyxunVfd11X+0G5sqwZkoCNCvLTdmVj7t1LheBQGNVkEJmHCxvMt2Pib1Gh6V
7yX51CnwjVYXSWF/+dK+5+N8YeEarksm2aVg3j+nZFO6bnr0F2h/gcEZ2ZQsGZqhSjutv9fMelKp
bGPFOEiFHRw3QqoV8BAeCxPqh4xrBWqvt9t9YegH5CtkqhEbptOW9xa4vLoLHoqWafK0TRY3QuD0
G8bIuFiyX+PK4GUOjTvhlJ+jHZxB+UAMBBZxw4mmZLHBjOWF/tvioNgwvuDmQjlkm6Pdd6Bwi457
zYWrKsPqOM+NjA2Ym8nmDXDy5tv6cuyiZZKb80vVjt9GKI7t1lcEjsQ3hpvEGIKrOci3ExBxvluL
eXBgz+3ERTKb7Mm6Kbof6Pn86nlcAG7V5XxSrnnLsO2QKy7Podow+Fgby8O4X2oml9oH8Bmqk5sJ
mIjl9hOB7pe2ahX7GVPfyTXvuL4ewm77QfHPUXlQ7hDSVqRJyUdSfoy2k18JvV7oGHlsh/OjsLuN
fp76ILrA5rkfeZwbcV2M1Ko5Rne54kxdDAKCEBAlXAyx3Q8hNiauxXJTNZuZzJ47R6UYD3XgjbEz
LxiPNvniBvWJpMZnP3tWPITFTZ+tVmzVi2JIUxw90Sx7S+XOTrrls1FQqOGm8sBCNiXp7NCttVLc
mUFVi3NzmHddBvkVpa+KggrJXbnOdV/XiGkX7VfCX5uHNM7T7G1ZmehvuhcH4YKu621szLUyAVy6
FetittgMrvu4ZFzL60YKalrsf/aH1TUoPOwF+1GrW9a5q1nM16zkmiWxuPGD5sNH9MQZ51wajEYj
LjTnLQX138zSyFDK2NclSKZSrm7Sj9UdqEAnqdzgRdn6kaK9H8xLb+y6uB5H+eFPvmI0r/htXBwv
do7W62LlQBgq+hiVkaNAWmGyoAstsTL/N6qtBwrWKMgl6jsoSWjRkht5f9N3qRmN83Jn2Az6l148
qJWF2WrM2wUqpXKEugpW5ScT/HoYfQcgfFe1Lc5Zq1tQUwI9zrGuMMw8bV3wciFiDUbwvWxOGHur
69IdtVdtus+9rtxt6Nt7wlx8tQw/qWq2cBG0TIQZFMFn86vdaKJlhnr5oRU+ZQelNA8XBj6QW1lM
h0h1M24enZ4ASD0ueiY9O8mRJVN+lOt0bVmjiijgXAhhLreoWmE8SunEWBm2fZ01x9J02L/76YGn
L4/W1P5SffuSopxILFm0UibdLKAh6+05CNBwYXQ9N2PWJSBEruhMezd8dG5DlExoV/3MzPd6leK5
Tr07CqQex2a64hmu+ViXZ1q80Z8t9xfAxxtlygXZYj2Dvjpqd7lycnHKiNNGMxoDzi43gaXfY92Z
7ufKx+lZG7/ttr+pGw7DW4e3HhTGXebib1VQkpamLWMbuwMPcbW7UIixCrsKYlR6dI3wnmzOSY3Z
dyry6eD6gpYC8SoNC91qbN1zXy9vZZDJQ5XVPzFSJO4QngynCa7NQNWH+kJVgxZzS7VLlVyMIKxF
+6yUN13vHjl2JZBI31t/ZdUxuwm3a62OTuDPpBrM6dh3oZfBY3NPuctyHSKYYZhVnMZZVs86V2ai
8PmcxdCcN3d9SXvnCveRE/VF+DFPHFxHjAEJftgdjvUzg9Y6aqqRceuEdGhxaI/cooJCHPKojio8
r8JEunVMhNRFvwPVs7kau/e5MyGMjwCpaBKKzXJ8E6q+Bjn/GvTNVZEGIklb4VMZWX6Ijm8jkxb8
gEu2X4dw4U8NHANnl36DZthLsGg7Q9IRQgHD/bwVY1zkaRNbS188DHhWqPjcyFW659oVWTz3LImr
MA5Omw0HU05pjEcVT0hm3kIOu89z90O5DIHwCN8qA2NUP7R7RhZRe/mJi/vgozvDzrxlAsp5S/GX
oN8PBsjkoH2H83MRV7MuqnPG+dING07P+qc3i4vA+MLX9RNkwF1eXO4XQw0vUg9fYVd0sbHlT17z
qUX15lEGvB+opMHzgPVs6LdIr1T/KqOipqbcrJ+51TYxphJ8UZZNd2lniFiXXXUNEOfDyjvOcBZ/
qi48E90lf1JI8qzR+RZt8Ai8EreUpw0uEGGCtIfU6NDb7FF3ZrzL/AGHwQ6T7JXb4GsZi+YZXGDM
NYTZ9+BjdPFp4MAfVsxfQZtgN4zTmSOIOKWOuu/g0GHAQZ3OsNTN5aMn7kI8UXGPfhPZ/rCr9Xjq
On2mkeLsmStWyMDdFylmgTH3mOwbC3/98N4wRGCZdlkUJ08nnmEX7OjOgzLfV7CAJ7tz9g2XXBpi
Tl4zKeaQ/ds6u3Ab++219xmZCH2Tsnqni75tRzFQEiLu7NqN2/AyFGGO0y4PDdmfGJ7ZLX28V8Vo
3piuuFEcwXKveRnb4Rk64lNYtq/WYh3HPFeRa43HiarEPNfPyAgUg4Xjvd8V+JERyOMWOmNS2T8Y
BQHAB0LEZXd6lxLbdv8y1C7QCWygR9vTX8PmnPuRq6nDCSxdLtd4zNbAiqfIdHMrTjfPjhF942pY
Ci7GzXkOJfo4KeQo43sc4Wk/K5uWtPRT2G8LC+IFnVbMOj/MWfV+VXvhTdvVN2RYzjRzcbme07t8
mKuTG6RnsL6sZ1rErofvCa4yE5TYY0hkdNymTbe/9tGxHZ/hqFe8b/VHP927uFNDP15V2ex8Y96r
jjMJVOl4ojURzmZ6qtXtOEygBtP2cZ2mLWqKusY0mz9p4RtX5jKpHezdct/PM2d937wldPPclsGL
GBml1PwPONoH61hulyNlUon2y90Qsv1mux0KP74E+Q8Txm3Ts267MYytdD56w/hc5O2Ac/fDle6H
3/v+qVy/ZbWeJEpC3Zh3PXbrW5d43NQaXxa/0ZuDpcc0g3eQX+1xUuUXY8kswvc732oNjo94YmyT
z975vRtEqpB2Alse42WYWnu8qrtMM0PTEpexx8hlaSfjYKHzibXhd2/5ooRNYX8P+ZLxlnHQcWyV
HmynlTezGxhnd/ShUilhJauFDLDYZblzUmOLx8l9+l9tWekLAe8CIPj/y8qn4Xf10Xz9va58+QN/
lZQN9w+QSD5Eqwv2BoHaQdP9KwPPsMw/QCVdijyEx2D4L3VMf4Pgue4fVMIDbwocNF/Svfypv4nK
rvXHpRiGf3uRofnz7v9EVP7H5BbpQKgSHpI2vCbfI4r1p7gbZ8RxHDUeKEB4P5BZt33YtXYiyWAe
3Mavd3/3zvwLhNlf8D7/LwT015/Hb+4SOKKrjszYP4aAShu4d5Pz80aqoDhQpRhdIcLae1a2Zq+8
WR148i9uJXfY5bnnvku3x7CsnPZENkmf1bI+rm5XnotqsuDf2mUiK0JL0b//Rf9Raf/L70lok4/M
FXjjXPdPYaUwbDG8yArjgz/87NslP+eiDzm99/9dc/E/fwJEq4mv0bxEUY2w//STrGm0zG1kP6VW
vD8s6+odbBn4ySwD6Alr6P43r+ySxfvHT4AhBQSRwOLpogn2T594YVfYGWwMNjZenljLjUFu2dDE
kJf6Zlqw+hTCCP6bz/1fvEjCbPw0SmQuWMB/GlxU9Vg5xRA3rNAxh4wu6nBy75gL90fRGt///tOz
L4/Rn18kjwipf8KBoWkyyPn7rJkah0xU2HJxHTUcKi5GxxeiBgIly2zGdyahkO95gIwnTJJWSMZq
8J56Ssy/fLMl1bCITs4MUQarSbyObFGSG1MnY17Dtu5S6XjPlTWLz3xpTMDgLhIQlIHgSQJl6Y//
/sX8q/eOB0T4PI8Ebs3Lo/p3uTnsjZSU5V1PrAdEdTMM5aEe1+26zso2aSbbS/79z2Pa9c/vns+m
dHk+TM7Zf0ny/d1PpL9Tib7qyphh7nhO4ZM1uI7s6b6AQpHvSmssDu1kTk00Tmt28kQl3mfsTFco
UXDZTYcE2K2jA86zcpNNwcGpuRiq/oO9M1mOG8nS9au09bqR5hgdWPQmEAODkyiKkkhtYKJEYR4c
owNPfz8oq2+LQRppWeteVFVmiZkgAIf7Of/5B8NLzw2y0eF/kzwA+yeo5ie7VO49PESjPILTJldJ
V4JQ6txyOua4bX6ed3Fm7/CIrr4MzOSnTeKSZnFI6NPI+HZc96rKGcjsZNVb5yur92MGlwOJuvTS
KnT8BESntqgWqYTrjIphaT403Si+K392eG9m0VJ/BG2qNyn2K7f94laIOfpqXnZW3UOSG4W2fGhB
vfoS4DXa7uomj6kh8SrbK8w6QITaJsCcOIvokpyhMX5EGPJ/YU/D0p/Fpu6LZulu8qFz61DJVJ5J
JZyPSyYwzaVvFGedFDbB9bosHuq6R3IHVUQ9RgWop9MGctmSEB9sJ9vWxqaUUe9s9eBqxERTJH5M
trIenHIyihtlJYh+k7nTyHDheTKMq3SH2iGi+oSOkUKmTbxWuBBHHb4BeOUrmxikWu3MBkOTTdVM
yZUE3KCUbCTe6inEK/g1MBdDt7IJ757niYyNGZDiyrAwY9owj0nkpi7wCz8bxgb1furmabtDd4nf
dtDJ4fNkNWyfhJAAyg748D9gNEJDPTZwDfBnbkbaYIjb30ph4tefxnXHBg/HZZeMxFETU+JQFKX4
QSfhwjzqGv5wx5OwKpp8qSY4+zHh4s6eYMMetlLfMZmHLBMXO4jebrI1YJuVoeJ7/jKl04jKJcuI
rvOaYIg2RIXa/LUjqq9B0yzInILWeCiqAEYNC3zyN+gwqRUDmduXzBepan1w8q8t5L0grP1AwVmf
xfQw0R3qTRtk+rtsXNmgWuzVTeJ2M0kWhGL4zPt9GiXUMWq5nqFFejvRJ2y3GVPJQzJ4IIcqGuox
HPuaHskjruMM83bIrhgWdDBiXSWBKdIOpVERxOkuB0YgGAIKT7wbEuC1dCryX+PCZC20zbH4Wnju
dOMtgkIb22PbD7M5j6+R4A454T+Wj+42qpGAuuj4PzQgPJ+JRzOG3exbzTEp7RIYuYOAVo4wUfaB
pyfgIsDcx0S4y13eOAB5cTvACJzdKv1JkKi5bGLwmIccl8FumxS67vd2a6dj6KWkhoUCYYu1AZHV
xwEX+oDvUrvVDjkYhEL0VeIXj7yhF+sbXB6XeYIgTFaNYHI6GuTJDMUMkUMubQ0p1PaGEB9T4yLp
YZQzj4tAYXQlliUsk9QNNha5xeuekTqXHqAZrLiBAfmWlBtNAmtZOAo7bWH0dI0AfmHlGhPzNjAV
+PF9Mz9mNqT4tf1Ob2AO90BjQzeRqtLRR6ASrb17C1v3NbSlaKttRXO2k4VSTpiOKvg5mAO/bJSk
xh3BjfPHcmqkOIyNR7fMGJdAIxGRKdQ7zsGDIIrUqxvHB8Npgq8dTBjSwOFu0+XNFf2ZZF+rNnNT
Bk+BT6vN8SmmC6VJDN8weLecTQJvk1U3wZNFXRXXn9J+YESWDnVtsESt7jIvaI2om0Th0XS13seu
mtgNPF3lXdh2Sf2ZQWeOmYHAZwEtcP+tp1qoD9OIczj9dxZtzbUzBO+nVdz0ctZ2iNnAcOtVadWE
cV/pYT+N5HciNZaovKZJi/GYdCr6kDup0/HRZ4GJ8igRauNh61YQMT6hLJOR3W8JLLG/WlPr35F7
IfqDO1vDt2CRqjja4Nv5zpwM535OajIwkrx0211pmQvdajKoq37GJH7lWOZPiUyCK77E5lsyzvUP
L0N3tnW72hrY8eXEgNoqxws9TsZ8QZWcfBC+IuBAwHUGmsNB/ufiGi1IuNFY34a8TeKVGd58yHrF
uJvkApQXJiX+lTn4IFIJBU6+B9VGrSlnR/u/eJ1TdTv1OcYfkeM5/TYvHTj1XR9bPzO0k6i0WDeY
WJXyM56YxTcSEMSyTdCA56EmsYT4MvqDPixQjOWbvsymex+BRcQJsrgfCI1KbHZrWWItOaIvhasI
Lhry/0I0UEGrL5vcn6CJYYb1Y/RXQC+a+RgQTcHFRSJnjX5IAjG1Swl7QjKLq1uXQ8xg5qmxcj+q
sZ6ZnSi9ME4xMUALERmh0IiypbrMvKkTK8icFvxCicNmzoR9YfBUGcbageYfFBlcGH2S4EmI6hxF
n2cq0w6eo0J0Q85Z8ZVDi/kn6mLixIusgCfcICSF4dLB1yy8+VOJPJWnQeIgUxhzbOL94tU2mSO1
YKg79EXQ8qde3W/GMlc29N5ynYpUMj2WUectG1nm8tGXUW5zBkwIWSKHWRsrroU1yru1LmsvsUAT
i/UWqBrbL8pRdbJNizXUGqRPEwFlzHyU8ciMqe/q5d72wMNQvheiRJUpGd2McDFCK8HfmgoTS4IN
gGX1gC33auZf1BCzgzhJLpdJNt9Gc1AlPj2zc+ss3AJtv51dUlvBvLCi0fwBtCCePKOyt1JQQDHN
HqNf8egj8ut9awCxIJLhayusNR/Ktht3i3wrukx9UHmbzIYdIHf9rRxm90OU6ECh7LPbmyI3rCuj
hnHDUVc8SM/QNygQE1QiadRDddWi37HB5PCB4YOg5U32uYzrY1rjPxGQ2jQRO1eNCHBrY3gi3Hp5
cMnVujNqZ7qwJAEpdJFdSxaQHLqHqZsBwlRCtFHJzNe7cuzK6c6yxZ2+4rgHp5wHJ65qLa05hPw3
fB0pkr6TUdeRRaeW/C6qK4t91WrJiZtEMcNrLXp1qVyZ3TuAP02ITwPSIZWPPEPyNCDjkSSAYCdO
+bAIYRnO20Y2MSAP1fnWX3+GwVAw/4qGEmQUOVhjhhmE63WaNZqfFhSW9lYRU/VVoRGEBKDd+Tqr
FXznllxURhMsIUTPPdk8t9oBjN+MUS3vFLPKamPpzgOdlYlbJ2FnxqSPZVXU6y1dQ/QdFmj7Ezl5
fudhTtRsCnOwGmabdfe5TAJm8VHXuvcsWnmXNFNzzjm3wjul1OjQtV/C3y9ahSQLAbrcKNJy1FZO
PhigsFSf7BkYw43JzCJG654UaXIuUHgeVSd0eiCdB+8Mq7CsewM0jJOrZE4XKmPJUVQ1FnzrRODg
IxGNPGI11gwbE2VVsEuDMntUviaZCedcmxrKc4lSSUuVXjgzkN+uLYrgVgzKC86czqrhSwi3Y0TL
PxgGQTJ9NheXmZMYIQt0TlY+zLVr3eIBEPxsIIbdmTDj8arOUoFehFQ6yq8G0jPNh4geEJyhrecg
KIg/K2CbnqUBLIAurcH8C1lCAyVVyv6gkg4fr8iPMoFTJfFGsCXi6XNaeUMN/XmmTuuzAXsDi0JA
hbUbGDcERFCiecqqjmMdsyXZOBMTeywo+JZ+bj4SIW5J3pM1njdtQ54YZjo+FADbTYODltlappVT
pHa57fjBtmKEepMZETrItJPNT9BDxCu1aaEqitJu1XvHo3mEjO6deXXRHXTuWzu8Bao8HM3ZO6v7
weTNkFl2A6eb6jzCfYOWVXcwTIXVzbgSTOMYzlYcGB8d17RRnS5INDlJFvOJJEiQp8QAQWcs64FX
xwpcQZcRbjipM+UEzE11Mp3V+aR3ndOneodJHWAMopHhoW0lSK0YBc80YjN9gjaP+NoZcA1vCKZb
9XtlauwQ/Kbe3hshmBNSHYHiuHm1MkusNU5lbqP6+0gxFGFzkkeQ2mx25rBqTXySijaRVxmAtL2X
I1nw00JFyEBTaLJxzFbnNOIFZBAyWcRHJ8WRayNTxaBw8QcgHjReM7lYSvVX0p6XYSUUcYxC1WKU
zHlPVc5Pb6LWnQD2DXt8IlycIUlcuogNbbPkFWpIdWfA8i1EyRZ0e+OicULm6Y36LvPL6dJv6xzC
HrX+MTcbmOYjjfJRVVCF+QAb53YY9XQOs9T8OppC0SHwaTLx7pX+FlnWqsvwhdovinoQeKWx9p2r
eoYSSJ8gaaFJ/xhJgwFn7+XyDlGWMW40VMg69InRiXYmYFMXuiV7TmhQF8AfyUZ968w49WyW1DFv
MNpwn3qzp6xXEW6ezHHKX4Hddz+ICPL1NVS95sGtMswUEyzSk9WYpm9DZGNkDw4dYvoB6YkMfSch
3ZwM9x6+YBtA1khEx5cT12LIdwlnLp4TdiYUwqFm+dr1raMvrFaD1nWZtq9NcoAKhgYZO3EhMfNZ
2pluTrPsvU1XSCfaddS8GMWAz+8nv7WgcRBRpMnrmtsvxgyVYMvLNzH5MaFXuSMj+2LosmWLl4N7
DiAK5G1lI/KEpQqSy6CLa3ObIJ6nqvTZkNG819Vd7hIlCg9O5z8Q5gVXeOH0l31TT2T2qdZbVi+Q
4mGSrf44xZHxlPl4T2xmw43yc3vMMSiYytGqyTDVwxWRT6z/Kcomc0edtDYqORpdvD4b/2Ap2T0Q
91V0Z8gJ0mOP2vJngM3GfGDKNniwrAw0PUtjAikExO08OoMteGE1nECP6sheeZtFT0wjkZM7GS08
UGUyE3cyJWDA5T2yaH6n2N5zIpLjBxJsZHvmnf5Z4iisBHBIy78vfMXudjaG8hJ2AU87Qe96jbml
8ytrZ+cJdWZ74adSjmcUb3RwegrSL9Yi3c/kmbBfeFEZRQjUq+zDTLEQwOnrig5iUZUc2z6tPWIB
PecXAVzZsHVkr+OHuXIdDRkND030V604B5tgZNHW8YLw1iwpHXWezcdaaWxW4s4T7n7MFLOlOu2y
4sDJWkAAmfIRUeTip/4uh59/oZ20567iJGPvSUf6ZMPnuKSEa370qAjU1q3j6RoeyvJN931/2cGg
+KZ0aXwjp5CpraNri1MdVyi4CUrBkQw4OYmWm5pWnefZMBO5UMzN97bqI8Rd+G5YuDDUcREir40Z
s8J5+FQRxjnvRn+CxwY+Kn722neYuCO7w7DGRm1UkHUYh4WJ+zFzVROuSj8592THSs1ESjlPM0bC
t8rxGVwGBcF7dFOx17D4TKiRtRv54C+KDmRTAMtcEDhKF1nnNVMp4ZbBIYVATu5qPbClJHwFSFxM
LhZOzkwm5mSPPsS0POWJk/pxXG2IzNDBm5OSFBnko/SyEnZl7XTVkfAEd9zKhmzJLq9g4lRtDXW2
qtGuAy+QVLetelwJ9ky8KXphSvSHoViDjAc0pyU2F0Jdgx8nBoBnObsHBdHpSyS79oNKbRyURN4k
xLQVXuXsSwVCE1Y44P1MYaaS+EixB3sGX46P5RIbydaL8/zeMX0603TqA/vY8jFzxtSWAP4Ymlyd
wyyilNw4Lf3lxiWxBpkYh8205U/9/sOU1e5jarYjJ1E/GxyG1ZB9tZIeKjsAdiu3XgmvYBNju4O0
sCZW8GAC9P2amJxB7UVisuGzLh854vRlZ5Ye+j4gSRR7YnIR1OA+624JPXN3MW6H1dYhwyrYsC1F
Ei6UE90w+qeyiTPLV+fgJ9kFDcWMCHKgoQzxSPXIq0uXiRn5CKaAYUPT9WHQBCnlPXoiM/+kubdq
DyvRCU3cgzZtbxPKo2x/cMIY+QjRe7M1PnL+Dv0+kFZyhS1C7B4xdpKwVOoChoAtvdrdJfG6KDOv
iD8Udabv/8vFiUBUPcIcbLpcBuRquZ1Ijbj+ryrKCWEsJ4DwAn8L+CKJPGsLMJL926DxK1MFNmrb
dYEFViXPiRftnGPfFCkA90Z48fmCbVJoQL66MGUJirT0wW6QrXzHWPM1nNoGloM5xCgscE6GSXY5
JY3JJwCuR+k6IPnfT5nyDsjEH1WEgBKROxLnXBbvQOS/7dZP5gvomyXaDriuCE9OMHlhkCFodXAO
7NGazE1cTAUgMC5TF2Yj7EsD/eaV6WVww5p2gB8hMR1Ri99sFwP279uP3nztMWC2jSuh7RKddQrX
u10JSN3yGAR5z7d5p4utNYIkENXwNIzTSH4yDj8dFo2bxejH4+i0xVngdDrMiRPfViNuY03cWFs0
C+qG2QyyiNgE87Ur758vE/YN21unCp5lnT43T7UdoYJkICa54YApQbw3DHvYYpqVXyukUp+wWure
mXi99rZ8zLZcCPamR1TGOmH5Y54xemncxQMMuWKc7HrjzjAcScxExQ0bbieMIjqaFoLngonBNq0Q
SdiFi9S3dp135mDrujhZNwjIHSGE7fC6Tr1ZDdeH4xxjerLowTpP1WAe5tTXnzyBDvvtZbGOuF5c
CqvFwJTMDiznZORmDa1n4KHUMAKz/QsnXy3b4N8e/42rkLzFeGqdX9rrvvDHo+3IOzWVpCGEobrs
ir42PkFQa/+RUf46jaVfCdhVHCxNwYhOPjcgZsD6llJ4gEaxr2zo5r9nU+/5u798PbhHrE+M/BbP
8t2TDaVKClQwCdGNmh86U+uN1LEDktzP6T9eCb7HayGGin0EWdnJpVyKZimSAPCFnuXCqCN5xA4H
/rKCqPpP35FPEJXNLuUJ/mOfDEMDs9B+V1KkcxpCrV+hBnDE6p2rvPzKIDKY1KNIhwMHisLJgnOh
m6AA5zLCC/Qua0CHOVH9Rz3CPsmxTaBPjPS2StwFVTgydvh+4C5W5L2z8l+cRXjpWXiVM+LGot89
tRGPJX5yg1tCeMM6Gq7NeipVlXtR6LbZdimWXnYcmO98CC82YS5q48yPEtCWzPxODHflRHGSrkuU
QMsM7QTFWIQ6FjE6rPHO8uLDKHp/W6QMNt5+va89eBKkoCq4koNQnFrTmjMyXiPlfhPCBjcYtBOF
vKYwR0ZpXba4LYREH1vX6Puti2GsKeIzyTA0svQ7a/q1B88aE/Al+FZXueOzzcAcIpxnaLaQCUOS
NNL6ssQJZZOQjhvGQBbni/Dbs7fv/uVzJwIMb2i2BTbV4DSSwaPZtjHWiEOO+uYwj1Bvl16451WG
/jCSGElCNF7wA4qrd974K8/ddTAcCmhzhGVShTy/3R5/MjUlKARrTwJ1lW1zAYBDu41D6xfdtzns
/KLa9Eae7FKvbXfo2mEIt1Z8ePsZvNi22LUsrMwp/0xgs9OtXhPOjfMQRM4paGPifid8+jG4QYXm
l++cpS9OFS6FiZXgKhQb7mkqYDGp0epdCn6sQPIzVRTRzrXFvHv7hl5ehVXE5+TgSbxWdidPdjYT
GLx6wuBAiPZgpWV6iy2F985yffnY8C0nbAAfaQcC1in3qTcn7cdLV6E2oY8cExSDiYNdixiZ/799
Qy+/DM9aD3xHIiIOoG09XypYBqAPt7mU0SZi2E2NY+z71Iebn2HsFCwDQBmBbPk7KWQvPw7OZUoA
x4TFCqJ6UvikqjW6ykKC1Ek882bXsC90EVWXoznNl12Ps1xZw2v1+vd2w1deIBemHCCshL3gNMHH
LCaB4cdQh9LS+q4IdLLF5CB/59t/7SporikKfNIpuMnnTxVzq67xmrIOMdfwr6pa3uPK0PyjpAhq
Dx+inTTXu4CohdT7+UXGgVJADAXwnJ07Z5OpVg547b+zQMxXFiOXwcecfIUAsfjJvQy2bseyglYO
W8K5tqeRaSI10SUAkrHpmHNvzKAVe484jo+DsDJi2YdcAWdn1jbBBe+sJGn5wu+08bl2R//72+vX
fO1RB4FLIJO0HWGdpjtao06tCKQPqrH7S6SxehgadYuLZX1hI8I4L7q5xhhoAOOX2BFfoZVHMysH
xBgwWDe1o5kJknnw9e3f67UFTlioxzIXlB/i5NRtA6TaDJJr/JzMch/XKSMbBJbboPTy80WNT3GB
2T4G2z/fvu4rbwtN29r8sbutleLzRQG85pMszKLIPYAVJGsgIxEDxUmU7+1SJ1GNvxcg11qpni4m
bFBCnl+L0eVoLCqFOJSXsIUamPVlgbNvWUCL6udcEPGZBvDPkQ+7wYKZd7AY7/Rt1rrKn3UTLEuK
DEKZoQ5KiGHPf4kimMGRembeo2NFIaxLeMoUHhtkwy2Y7ZwdzVkH5wws9PfG6K1vdqB/tb1nUoAw
D1GWkXzI/a7aJUpJPFI6VGoWMeGfkpkBTdxg1gmbodFWqObMBaBPhc9oRrxHQH1lwbjwXTHw97F3
sE9fHJPCWTTmwMliOsOTG6f+LdZ95c7t3ep2kZHxFcvn/ErbIHdvL5n1NZ08Qaxq1h4GAuQaYfH8
CSaO6BvBqCAsufLj5EcCWXps3VJGiFs1B+99Gq98sR5FIceaC2+Q0vT59SqoRBYpICWpaYpUs8gb
PsyV814G0SsfguR5EgrpEqdinu4LnDBpZgZwiype7CdR4dLnMH5FFNWY72QNnqTy/f4QOE9sXh69
DETqkzWoke+xw7QlMhMc3PB7KkDY5uHCHHGJx7kYNsokTMbVgm8ltZpDO5VfzDS6BI0itAhDybff
6MsnLE22HACg372ic3IyNIVCS445MZJHMzs4HWVmA3nxnU/v5bqhZoCKSdvLNkC58vw9EoEzFzbf
UBgXOv1atQCVIyKlswqaLqa6jATevquXb5TrEe3CRmNDPLdOtlTHyAXVJtdzrCrdo4nu9syYEfLV
CJ7/jUsRkMp5Z0mW6smtpQz7CqWbIpQDQmp3rY+W3NdHN/XfSwt55V2tJTJ0+rVJo1g/eYp4ggpZ
sGLGAttkt/QcnKwxaHv7hl59V8Qlskwp8iD1PL+KbyYi1xM3FEGd4TW57UXFpCPssZTbRF4+vlMA
vfqu/rjeyTEktRKp3yruqh2WT8rzxw1s8myf6PI9EOG1S60mNxy0NuZTq8vNn0BPiyEh9oPcGns1
iRrEdyPAK9oLPD6cdxqr1y7FQUfcAuU/Y8f1Kf+BKcXW1GhzhKqRNb1zHImZ2NjkUF7Xon8vkNV8
+cbgwIMc49PDwISQpufXKt0KTlQPW64yLfNReTV9upP5N42HLHZf160XDqUzfM6tBQJX1877Fda9
8RIVrW5ZCn0iDuvomlcOStpjroeawnznk3y5eNdfkkVlQssOiKl9/kuKnroRyVYJSy9vttqMsEtm
eLp/e/G+fOy+RSHtWb/T173TpotxNNDRSA6IBcPwkERlcVTKW7bkd6h3LvWyHULtYlHvcg6vSNvJ
YkIW6hXIDwqYR0uVbyELyC84qARQvHpdbUQhTYSU/vxeFfvK2waY4hZdn4RKxJ/PH2QUwKR1KKbD
cZ48zBjjGOd7afZnBClf8ODrW15+h2vItFxbozNezLmsD0nSxbtGAlmFGbGBn7WZ3whoA3cmvnPv
vOqXLwEoxqPWEkCqzFJPfsM4QBgoeih1reUPnwwR11eDAFVKYuM9wO7lwwhozFhToJC8hNP0UVXm
gqFNmoeFEQTfLCv3MaWRtt62/VzfELsxb99eYC+XMdZaAJ4ublhSAII/f/pZA/9ANUAltXK6z/5k
z7d+izPCO5vwWkg9L7Qo7GyTHYS4Icy6TgqtxsWozc81IByDxPNFo/e3B+Z5sKZ9vbKw4ceMkz8d
DeaPm6CA/PWP75Nen0rZASChAT45BfJuMQOrZMZAGR3sgnrI8NvW8ae3r/LKSqGSlIBPVJNkQK5/
/scuyR7ZwrbrMwa69njbz+NHkNny3i04at6+0ivvDQ0NaCq6HQ7p1fvszyvNKsbEw8A4iRQzXPmb
cnyUImju3r7KKx0wyBUAKvghmI8lT5bHUjcIcoohC7XRDrvVGLbe5L2PJemMt2+aB/EO0/55i8IR
GgVJOzvtTT9wVfYPDdzdPeQviPAZluwmOPe/sahYVmsD5jtr8/D8GUDTjCi6OqhJadJ96OADh1XO
vH7pkBczyHZoxb2ItACvgE8OVPvO9V+8A54Lq4Zd2ZM2b+JkX2BzbKPBtTEmyMb8c4KpyJXsovKd
q7xs8ymtqY9AIVYkmYLz+W3i/ouZo4fFJMGEqL69PkkO2YRnODJ8ZtZenvtnQeZDATUhX+/KZPnu
mMl4yOGZ74jd6TGBKOTnBHbB9vfy+D/nwv/E5++PL+WFa+Gxa78/FX+qS3//A3/LS233L4+jDIkp
bwyYb31hf6tLbecvACuWqmDkyVa0rph/iUttHAuByzgIqYWZwa613L/EpVbwl8MS8H2bi4B30c/9
j53izd97bHfy9/9RDeVNjeqp++//NIPnmxQlFSwSlyXLv4pfhRL/+XpykrKDhbSSz7TOsu3iFst9
G+HX5GtruY/qIcKsHdDgiYOn+YJ92lzs48ma5EeZJC3j9Roy2W7OS4Y2C4kte5Vg0hZCX3KvzTV+
QORBebdyRxsoR+7S7NCgV19E3h4kwWfVth/Rom5dJ8IFD4OPjszF2lD1nkQLhUusnIls7zFlE5eI
zLC2ilGiZVudp4a5TxGYXUDK6Y4FVkVXEO6H6swl7czYTk6JeccYYTvOiq/VE91fh3C/1E11gZgD
oycIMU5wwOGlxk/GLJ36k8XcMj7CwGwKxE5BfwUbI6qPEWJ7k6S6fmj3NifVHALnoGqPK9Pvw74i
Aw1+FJQD2EKeOZzZBJnkRz1kPqQ3+A6P2hsKtGu6gkHj1oVJyEzs4xY8uoV3niOpxcB+7piCpY7A
9AVpTVeHUenj7WuWK7JoN8X4UbWQCUMMdCaM3Yp63i5VFAyhHtDdM08SBbZrU2VeqairvkBLlSUW
gcH8DQ94OYXk5ZBFkC64NVl+6V7aPfD9PhDM268ie/hOoFs/nYkow3JBo9pAz45tCNygLA2Y5eJJ
mYVZu9qrTBLl5scetsrPwJDLbWmTO7LBcS86izGVQ1Jop/5lTStC6lyNB3Q4aMh+qFsirJPavvKQ
SsREMjRRGrRbBbUIoj/eMZjmwMLCOCsfSzzMJtZdiFsE92VixY31eMutEkyBdj9coD4/gfIyzZzb
2GICnMX1TxwsXX+F3Ixv+OITz1jIej5IXC/gpko/vyohuxJiUpnGj6BPupY4rkG0ZwGxBs4BPY9/
34xOcz5lY4ZkZJ5whsxkVlU3Q9xk1x1yQFbmkPZRCOuvUhsRmcaveXbqy6HX5nxwVIIgox/6lgCt
2Q7G9sxB4zaelT6Uc9hAynavzKUOpgu4roE3Ed7QztV9LtTgw4i2VXSugnxhJ3erQBwaEC/vgKn/
oMlmS5hUoqUhuYZoPX2O0YXIbjNbU8Ag36hwKiK+cT4fRFUkZ5aFxS5Wc41TZWemkTP0bOEcab4d
JhL0RmlwS2hrVZ5Nq5kno/vFaqpLG/OZ7mcnlhQKWupic2lV391J1fFWkMJhbb1GmUuYo0e8q1kE
11Wq00vVE6UFmXVqD/nQBJBrbSsMxqB8B2J6uV1ZwEx0nWu9w6F9sl2VNSwbY7ShLAZdt9O4y206
eoYNH5958X/n2d9uCab75nl29b1In51m64//fZqtR5ZH6egLEmPJMF5ZZP/jlWD9hfQZAxe6B+hD
jDn//3FmuX/Bp8F+l7YJ/tlvbPpfxxkOC6uzAe4L0KL4L7TTJ8fXW8eZ/zsX+n9bC8ZMlL+I9UFB
+F8GIWtL9UfN7ZsG3uQ5yUmdFu4ZIWgEQhZapP29PfGbIZ3Hvw0lY0mYX5gGmrBWxFRKXQSBMQQH
F4cuzNN0g6s/RtIyO2IC1o+/ErzqugtJot8OuQe2Sh3dcXe0ssGuSEX1cBhxCPNEtbSIJNo3LuLN
LzI3YIpo9D4wVdBCkmmvhyS4R15ck/YRkQw4ffKV6eY//Ul7SB9sLRMP6mRZdj+zJE8/lHYHI4KY
3in9iUiYXqJlTB1gieVMDg5CqICWJIc6P4jMkR/TZNF4Z1WEH20h/pjRnZBMnA9DzfYBK/eun4If
7D24VUbl1m7zj6SLXCL8tNf9rIANx3C59w/l0GOZFAr0nd2VXwf+F6a834agMeOjJjtEhJaX430l
5GcnxUJFYfSETJThQeNq1LlGtvjlgWgNfw6Xxh7NXYWNBdlKDPK+OHUXQb2wDe1gxtj0+MsGEEwl
CaHdFwcZzHIgi7ALEeqO0xfif5YCN716aCvMXGr7Qw01/3Lwpez2dW7oI7lWWEhWOAofO8uDI52o
1rzrOoeERljXSDdQufrRcakN3HYxtDJvbQ57PGNSWP1Ev9SJfsTaPNX7OoJ6e9CzY8c3i0Hbxsg3
6B6tzoyubTR18mM7LUmMERKSmk2Zz9aDpYb5e9757ccJGiquZMnVFLnwzLFK9DcpNcxtYIyfF6Tv
xzk17SfK92Q5ZMlCr7JptJcke/hstvPDQS8ehw7GQNnBdWaY7k2mMbUy+mC8T/G2Roo0d+UhT4q2
+JaRdjwfImVG/RYHKhKj5h5LpNukzPwPugdjtLfmGOeY8g5uYT7li/T0p3zu1XSc2y5orwtdCiSg
jKtsCNGCNLCyP9hYTCvspjsTojCad7giKPQsciOPDSol64cnI4lwGf0HwniIsGXytekx1HmQYhbp
DSTzaHhKDSPDadS30fCRWzDW1Xjo/CCqoa33ynfqrVXY8RUHTiTbPSomo92RkYuYPK8hcT8G0TTE
Rxena/mpgaeRfrbjrhNEdWZpAfvaX+pugphESOJNhxqmuO79Ak3vNhGiMLHzbX1zR5fmEpyTDmYw
mqGNzsI34BDYpbSOXj3VF3nm+Qdc3+EvEHx87asA7VRnXyXuiFw1H7J59cyS36A/YzibmdY+hrX9
La/wQ8QoJH8sJ876VHFgbnpY0qG5rHZF3cTxlyfVmZHn5SELogoJBqQ55Nc5EZIhA3ArjKB+MvDw
KQsl6qI7YH60gzjdsXzzYfgyg7dfsMdlZyRweXBlapQ3wUSehRNf6ya6g/ns39b5Qt5bIXnudaw6
fmeg6FUbC8XaC7wPZaPtO79YM2jTqnUOgp3wfPJRA20G9BP72RjnfWxq77Nw2wXn1rk7LyiIL1sS
QBD9t942Dnzj0Bd2okM60hE9qNOMu1FR2mzSgM10Py2tOCgLS1F8Dv0L4Q+oN0c1V4cs98ezpZnr
B4tMiHC0UmfnU17tZeI7I8mLlrFpbMBZs5+nkOFbiVCuM6DZpcbVMHY3Zo/2McPHdR9XZC8uasEV
gSQUD5EAGTYAO/pOus2wDbJ+uNCtDnbFhHXzYpYi9Mb5ak3AeXRHYzpzXfzY+06nZ+R3oUlwTAH7
zNJ7y0GvazAgugB96rHAm5L7GFQxNOpJbiPhtXtJOtERPd0n9BDR3vOg6U4+fDEM8lqYxUN2nZZu
fZkZLUHZRpMe4TnPD2gUyObykKzdqaR5ZGjW7lNSDe5jXw4fERxpZJD1GpBJSyWT6WDluHgSPWvt
/JI4Jshh49HLiu+YBZMOZvLD65I3r+Kl5Ed8a8HBtku3GqLqnrSkOXQQRu0wLA3OEsubjgPCzSv8
HJx7i4y6C8cf/x9757Ubx7Jm6VcZ9HXnQURG2sb0TXlDV6ITdZMgKSm9j7RPP19K+6Al7oHOnPsB
NogtmsqqNGH+f61vVce+ifEtBtm5N5t2MztaL1OWvSX/ozhYLVi/2u6H647IpxMgteCaGO9grwzb
PIxV2bxOQd9sZavqo8N6f9MCuz34s36jRDtt7dg0P9VDv8vzLLpCg09AGrTMswWp/YU0cby9Ivfd
nZUihluTXIZvV/ririqy5GFAn/NCtuSY4Uqvwz1rz+JYulrdLXHKaNUDT+DMUwBhp3AonqzMvpQG
LNnGEOYn9irYh9sIUK6ocM+beXbpXXFPh8c9kJPofGlQGq0xLKhdLNigkk3onQarUM9Eg9gbPKwT
Ce7ju4Gxg3FGNSavB8U2WDu+oRycbVa/roJE3YvUAWJHFEbDV9F90jy5pDASmcfQ5a2bQnbkeYU1
N1BlXOsQwnndiJk016bUNxHbSGxEwi5ASyb4RReAnXshpLK+MqmJwucMVXvViSgB0cFNQLqehJcM
35nncTcNlYx0tx/IX1fkhTqgfJ3wM9HTjQzv4mbo+mpVt23gGLgQjKQmQd23MdsOCY21JsggjpOU
4gZsX5WXRIooGUbASNwjoDNbMR6HzgnYKBIY1d14jtHm32gqO8Gr6XQoGVZEqAAcaCW21ZlIYFkX
/m5cCu9prr9kGHPXRI0mB9wi8R0AkGhNrSrDAEaW0R7/hRI7isJOio2ZcMeiGBIsLdjaP2k4mxtA
fPI68R2KVI1dOasqH6cd+NQZEBzEeiw22MrcasJ6kgJS61sCKbWnmqMk9+VoGFN8NUd2/lR0I5aq
rHLLd1JHWVix94rWY1yWm4DN8A52zmOBCgHPJfkjKqb03JBedm24YfJKy0g9whIi6lhru9s12IBO
2TCT2Ad6xOPR96fntvXLQ16m+W4c8PolbAHXjhkb+3B2X4egYhVHdufF6zP/5OWO/uR2JcMGL8ht
k3Rud/QRXhpwd9yC5RlgiDZ17quWioFNAdFHAm947+YYgwLXg/tY2/nnIJj0PXltPpC9KHEvrUmQ
Xr0MWoI0VDg5hFnuMj3Y+kw8d+NvxrAx7+Ft0GpMMLsnZGAW6hqFdvRlHP17mUe00Vj97pyo81dy
ipI7AroHbGJ9S5h9HtBAX8AqyQYMRf5l7K38moAc8zCXdnWtprBD01nH+yxyswMh6aa5comdfCDk
aryKyYFaR8ZMPUAadn/0gO1vcrvGATLPb4YPulD30iTZzio+a5f4CcLofWJgyOCFcWCWRC8UsSTG
VrexF2Gn9tXFmT3xuVPEXtFGrbqeEbR3nskKB5Wfi/aRmZHMaT3OZHNOXXoTEbS5CUYlj4mTyIeI
/ev1gg95wp6fvKXNxHY47MrxsSev4+CO+TKVY1rZFhNW/CnM2uvIGcV1LvOAQg1CioWeLK5mQj4e
CqlrHNYqXpKTU+L95Mw6prKn6JGmaXhtoWSed7My9D1yPnMPUxQMSDqPBBez1gjaL6HTYxFP8YQN
38a88D7xTp8bEiBXhKMNqVo3ICXNNw8/rX2N7ryZbkFujOFznRrSvE062XtgjxyQbStfqKF7kCQ7
Vdd4UgMi9pSnoLuEBNgworGDsTBMlSmJ9n5eM593zWhQjMCI0m5Buot0nWf0dU9WOLgF9l9/6TeZ
XhoePBucLzoqyjQyI72+jYNDI/Ojp2omZPYF66QFvDl61TYceiglFU8UNmfYwKzXqmOuhvrKWEAe
Q2e/LU6k62m2/UtbW8k5T4mxzsngRRwy4PbubBeAkgXxUsIL0NIIN3aVnCN7GjDuZ8RpR3F+dNzQ
Odp2TrpQdumQjmwwwgnIHv0LNTyQdTzVVDoyKK926B+dzoy+8oAS5cHQjeZ7MF8A1UWPkmrLyR9k
sI/d2rlmMCXF3LDlvDOUiF9bp87OY9CrV1HhsrwZRDm+AxFw54PVGDA2c1Sw8tgT6dZuoPQ3yQ2r
eOeLjS5lPg29zI21lQBFuJW6S7LnPJ7Gb6HEvbaG5uBlB0L2+vq42BruQ1Ah5qHuB/cLAp2c2Hgr
oJ1j5XEnjkIRFgVF2rKPA1aghLDdki3snMuq2YphovmTpYkhWNg5ZX0QyquIInFp5LL3iriF3ZyV
2bFLWGWczNEe2tvJm+rx1QqtgMTIrgvekUArvRqB6QFBUUw9VCLd3LvqismNXl2dW8Z1EOExvxhu
z6nzwhALXdophnP4oeNphspnrFDyjtEa+kTgbqyxUvXKVl3oXrIgkEgGhrYKL9LO3ODa6hvQGLAz
Iup3czzYW4MP9Q1IC/Ruj62fs/ZS8qZ2HfnSwSFNMs/CoEXkyMYAaHIV4XQnBI0yO5vV1qybQw1D
U68Aa3QHI+me7LjNTgH64q2aumAXJ764JXqKKvUcWAczSJp3MevoS0ekNvEjmfMM+RsA/CyLfWAE
1Z7SHxOma4LAqU0X5mqUj9nb1INcI6tbZQdLEBQJogWIrnA+Z43dc+cLNz9FTWucqJSPIJBoYKZG
6m6Sgj8Lgau89WZOyB1B4Oo9x1NLbwpY1Daf8oyWGl6xg2E3+utEnvYJ/2PwVlFBYQy0K+VvUjFb
u+kH2JzKSj2RNoZxeRtabAITQUADRP6JwIAO1AntablHxKYveUAHfZJhv3cN37ybRDFvh3KGYRrq
J6qk087NHLml49yc+7LlyZsLk2yD1LyGLu1Chqga7zNKvHY7m0K/wQTszploot1ougwdkBK+GpVu
zhE1mk+oHyTl6Bp4VQC7nng8ZhtI9h0A2jEqwKhYiv07D/wi9eGkzKgJazO4qAkxIs2E4DxYoATY
XqdHN6J0vw1Sy7/SeiJykAbyfTmF6aMOw/RYUKy0NjDXuqMd1LjiOlMeiUCh+tuNwTkaymGDHSU9
6CUB0g41KBtSOK6Bb3jBIQjq6iWJdUpYp9EXnX8r2qzQJ20Y5P4Zph2OJ8NWlXtb1ZFv71NJ14A9
cVb6+mdx8/930OigUQ38A6BVv2bTbyXH5fd/lhylR8ML6yj1Q8T5P3thP0uOzj/AnaKKcJHcChtn
BWXKvxpolvsPZDgmvX2JC4KKMRKDvyqONOTYCyBpw2qFFwhp0b9TceQQv0gZMNTSuqOouXSdhW26
H9uxJRQIrLPwxKNYD+fEFa8OkwlAKFMdZjNhN2/L6F94BqRUS5f3f8qcLu4p/Jk0E+FncueaHw2l
pkVooSW1oIXC6vixGrykONIxq9yNHyR+t+n7NnGuymCqqpsETik5z0MAyZtlSlGfk4Lh5USzi+2H
6psFtt66dKVYCsTz0QoGljGc268yhMpIMAHlrnXZRH65SzJ3Ei9eVgp1qPymrk6ijfNyYyvCQLdu
3Y+bFNC9OlcpjcUVcI3qOQQ5+RV1gsL408LoCFEp1CvM6v3nPk2ifjeAEwALD4mmuUtQ/947xHYG
RK5UlD4k2wHYdy0z5DGbfeuzbXRzuDc8B/lLgphv6X14Fhz9lt4AAVsJS6ZVTVdt0ZdIg4Hdn1K2
P2M6xRNrNPjR56jvHfgi2s0aOipNYw1HHeRj/qn1Y8hbZdj7+1x23SWJpLw1w9BjgsHn/JLn4tao
x6jdGHM4XNOoK3ZRQ9wyG/3B/UwkAKx8u2yt8i4Y3DLfZVk5GvetUujB9aC67ErMgYAe6VDc20uQ
py+DLJznkQ7GFpoSPA27yqsXr0KxLkjzfetaYIIr2049stZi6nPbclhactKdzPxNlG0+bK0aSc+K
Kg19Lkx+EkEj1jJ5EMs6cdWoyN9A6q9sloECnNDMDjok2FzdU01xbZLi2EwCwQ/1lnaR3s7dkDFt
k0pfgxSdpr6/b3OPY8LJr18EuymiLCa05qolhYVMD3c+MYSWN2nbGtbJK/P4wbVKGe+SsB2IC2iD
5F3AYGCxGtc26CojM539qJD64LqeLZrDUw4kdD/3ZkZwCoHsKrhtEqMfvrK/G6WC51InBaFmzBTV
aQKWWO601SK56+o4ae9yUVYvAhcqEE/D4tr3FhomLDyZGS/gM/Z+txyaWWHXECpBncT1g+YubaVK
7wDG6XQfTEtzeG2CP072WivuL0kzub2MuHTA+ROrUdCMHkxTDXf064rkESd2lF3Z3PbchU66/DZ0
sRakyOqvb3qzjPvD6FNCpTrp88ogRVwXsG5KrgoFZjrB2BIkReN+3sR+ETKLpYHrfLFCI5w2U5g7
7a6Cxmo8NzV1nf0c9dzNikTal56lg9oS+IeXcWLrn0DvbflhWBGgU1QF1j7KaHX7MtmjBZ3KYU3M
k1KCI/NAhmwhb+BvLdjXNYASGi32BEfI9JFKAY+KqEa4/lZXEhjvakCvd4NjVfkD9BEWAU0eM27o
1uOGTHw/JsDESdoH2E1GfMQikIBOmBAYviNBSMA/jJTxlmy54ptujfg79UtArmZZ2S9RAXWT3aHU
O5bNp5QZdmeEs/ekEiv1d4PdWg9hHbs3ZScFebPZgRL8CmEtDDzTXMr9CXb6ieK7dPdwnY5Jb+ov
nTs1e0nQ1xzaj4oUnoMdcql00a/Y/odr3XfunU/u4l1tCwMNqReLlUPT4axSGTz1AI2abWoasXtx
zOKhUPn3mk0ZRJB4tPciw5HVzX1B/njccfZjdRMxGEPa863hvpAMhFlsll9N1l2rdBTOJStzEuJi
yomh/UxiCBjEgpycbpZPlVd+y7nO126tKWJb8mCMQ7ufiIA5ukX3Vuj8FgaJtzX1EG1EYNwbCebd
oXWnjb9cGH+qcTFCvmhgWdbkow6x3ldaRLs2iqO1Fw/uNXt6ze3Q77uGXBt6EVs4bsQ5dOWNWxQM
rEjYqqUmGd/4SfTkkbgSW0A6M1aPW7ckciVN4uqzDCUQv/SpsKazB96ZzkF46maPjIuoPmmn2TRO
ahEjW++oN13NJjtUi60wEr/5DDU225FNSHASpo6dgERDApc+K03OLHSsT8xg0MVKHtnQyk/Aee9o
u3g7hir7eXanB5U54FQg+R8iao9kQxDAaAnyWnTWrtgRXQVB/6Wa0WM2BZttKJ8a2ZdD+TQdPKr2
VOnCTu07Yrhn31tgLpvQVF+xBB7Z2iLZN4n7a/PphWWwjtZgQVdFNBB/3AukY9Ig9Dp8UD7CY5tF
fePjpppH5JirwMtrMvti2nakz0XdTvTKu9TCN4ho0PW1FTqnMC38my6wL6Lqh3UEWXGFgOO5792L
SCgGoeO4AiR06L2Css/CgI0JxO1G+hKhlezDakq2KjUnFrfZnW1E+UYil6HpqsKTbyACZppkojKA
hR+Nyn9L8PoMZGjHBFFbPQl+sOwS2nDhPFx8b5SgSz2c3kN2kc1sJJtQixrqSav79ehNxeug5x8I
Rjc3NtVICSCe7SBbYZWsCWbJhn0vCxv1gJM8TiIYcM6OIQwdSVIFRGnKknTmgULGGOEoHHQxnUyz
S09NMFawVl356td5+MU3qspZO27jgw6dqitGjum2Qb9CVCp6DBKaKEnMafEagd+TuzyCRdflCbHe
E4jHbmzCDX2Z9BA6aQBnLVFVsu1IGnloSadJVlECgwQIm2Vs6cyU24D54hohBTgQ2LaIGih2vYyR
lodGRDR7HLPeliUCl5TVI9NE2hOdM07OLX2kV2HX2dYLDUKm8HtlMGxkWDpvdupreeUD+SBXrQtD
XJssFqDRUXLfV4DYVoPunHU447GqZTh+93G/bEgtRfJTTkb8bHsVkgr2o86arJkUbqa0YYSmQW3G
WxquTr9pnSCKIPdltEq4jN6zoKxwk8fhQNycGQlvRxC2uIRQtmjAioIPbQ6BsQmT1rjJ54g9ZoCw
dk9ANlnMlHxvc0O2+wAp15sv+vQwi0GcvJTOh++Gatu0Wm8yqE/Z2hkp65pjMoJEpJ7D0OvUrDB8
+wJDuYV3281q47RGWl9L04/XGUjoGi1Uy+auSev7up7mg8l36SGhVDyKeDQ3FSEZzPph2L/jq5v2
qk3k57qSKmNIJLZ8XVhjVKNq7KID6D9ATh3h8imtafpwveHDC6pj8UR/e1/7NvqjvNaHwGryo8jF
CHPNYMyh1WyvCQezrsnQc0+hmZf33ug+x1kjNi1GxGwl+vaAZKW4iXGxIuZyCCtrJaHdOOg2jTLk
A0QUc8sUiyUtgJ87E029By6nLjGw+YPFAHrQtZkcY1WicWXhznAINK9iOjy7pGHvoT9BI1QZkUy0
WVYqTp1Lz1r70jUdRU70A2dt299HWI3HCgIU8FSvRweVdQCUk9wt/ZVfhlTGSSM9OS0JJpEZZ/nG
oIYstmGQ5++117aEXLZ9cfQghN7Mo7/ryiYg+rOhAx7NXcujrXTqUmlvWGGFThLspYFnwisT423K
2uizaNqGDYtfZUd8cn5wcHvI+9h/vJVv4MyZG6c8txSS1iMI8m/Mqa1ceVoPSPnGhtYZmwo0IP5a
DYO1Aks1XBh64HwzCdn7iMYM696o6Q4z2Os9nsnOw48VNxtNd3aVUi49BTBQdwlWjketlNEjMzLI
7m1FcsY9pne5OagXn41O+c0qA5A9pnZ8gr2cWd+mrT88VQLZ+a7KHadZZZRq+9UEu/ne62vvWjVY
Yqwu6z+xowRWPhvusCeFk02aN9Jca7OOwXqyZmD6mWjHB7xqoJm9zou+O7nglk7yyfxCXd9e0xoN
07WYfAidVlMNO2iy4Nf7Qfj7qlh6Ps5ILR9wabquVT+9VfDVk52fRsjPGsccb53B8NQphcje0OO1
YWONKNjcMyK0S0ZBZ4G1+SUEnL5xTxFeugcEOSRBgDE+dQS5nwrspSs6TskW8eN7VWtZb2Yt+yu7
9A2DulxUX8D4DacEC82K6EpI67GmsS1SkkSzcJC7mRDXdK16BnU0l4R6mDFRZ2u87qG17VnuhLcR
lz9cDRXt1ilhm76yzSgFrFvn8d7sXHMTcGcelGu/trCIP8WOztLdMND/2bAUA4SuqwxFRGEcNSP1
VRfRsoED9RQQL3BmVJdnL5/tmz5uJEFEmL58cgx2eLqpDjKK39pD4W5NLzZYA4TxI0K0Yu3SwdiW
EwCuni02aCLUEx6hAc/IW9ursUEraQQi3Reg2xKV1UcxqfSKYnHx2IykCc/VGG9Bibd7ctVgM5sm
vSjGoIo05Y6ox5xW5QLoHK5TTZoT5DpRbss4ZqE/czd3qCkLqx4/zT1RIHYhWGjEZR0Rh5IFbXe2
2VBuo6kmFJK0DZBqTPn70az7oyhQuF6hEDJ2S7Xj5BWORp4CYfJA7FsJg70g8RSPF6SQKWaFWJH1
QvBHV9pPTutZ66Bg352EPLWdrU0mcUr37Col3rWMD5xqmoDB6Di7HLnxdVYX7lMYTPP3BKEmEX1C
zLe5aG7ZQJKZVPNut37WW2sB7RBCZ20ActbooFA7sFY0HF0KwkKJyBSJZ3G1IKM0cTN/0k1ib9D+
Of4+G4z0ziGjnHBoi0IhoqGKASy0faSTrpLRqcuGclw37khYQ52QLhpk8de6nKdt3qEFmKLYasjB
NCK9A6+uetCv5nJDss08D+5A9FTF1vLKQGd7RP8SrJBb0YoteeQXk86bMxGUNJGljMUd2N9KdG1A
3GtnTVsxJfSkQjYY8Spq4M1uk1KkG+Q24bMK0/rFzkK9QhmhPknV1VsbmP+RbLb4VFSCKMamzfKH
bmhp+zjFaCFmSkv/u81Q9ICi41sejsy6fcgiODJb4t248v6SlhaYz1NIiPrKTCr13mAP2yhIlKzY
9RJ3OUZ4X3DNVedoNtMj2d79DuwEVrU088JtXUO5N5C6gMtrNTSl0YrWaSzzDclRBFI1Ha1pu2uf
mdzQPA2NuunmUR8g4JewMbhnzDXa3uzeT8L0OkOs+5A7U0reB8nxPblenH3v7HJZThTACeEiOVRu
MT8irnUY45koRJp8zeBN7vqsi9X7RIn/NcuNnAs7uW+xJi+3sqsf5fHyKIgBtbcukAFJFzMlxCrO
w+GimwDdCb3BnBSBXtr3ZOqa/aEydfGsey76GpW0uhpSYRA00hUxm0AWU2dSrEW2mzMNXLNL43Rv
1jDz15NO40tisieiEmw6XzKJ8mJNzSaPNuZcEUGymhKdHVyTcDzaoK37NlQefafUHmZQqtM8qmPU
RsVrVkz1qzDy+XEknRH0JsKwhseIdSlnj7bVNbqACXsb+h3rnKbTAG/bi54j50c/VFN/PzSsOL+z
OGu5Ud0INKkRG/E1DfSw2yibR2xUuXyhOiVoKNpDeHbR2D3XufvA/E2nTQxt+XXoAExBPvLpos3p
1L5S4TZPQ1QsaKIf9S076/n/XFTFO/NCHx0Hw3AveAP6Cgak0zzGyJSoYBE0GK1rSi4HsjeIm9Nx
1Z8Mb663kRTDQ0x3Hc2jjWJBEI/73FWEPSaZzIlwDezwFXU2hQUbDS07paA3qDVgklXZsVNe8dw7
BObtollSXTO0S2UgnXBLAY9oUdT7WmXRZow9vtYM6pQpIny3BDfI+MtoZUwwTVcukCFE9Mz/eWRS
/W9sWZ3Q1Wvwm0PUvPPXLPppM3rs1LLqhciN4Fy0FUKwlZGkFR0m8l9IXYOhgbwjrEWPeNC1WNnD
Rd1a5No+erKd18xM/BrPJO2F3u9nniHkH/kyY/F92uDLB11qJ2ZMaCCUrVMYEhWw8ulrZ8c4sMUC
hxwaZuuFwdqJag2BRc6HrDUxHawpDVblbR4mnAxwGTOBl9HszPk582ncmatqGig7Kbcy5h3g/4U2
PxKXQ76HT3lm8sfqpbBszhWdHF4CygBfZZKbObGHzDOPyixak5xcS2WPDQCHhh1Z5Wm6nh2zkJFk
9IigxdYqvW7xuNVveeFSgsmDxf/1s5RD/YqThM6EUlCXN3F2FSVGjLyidoMSAatCoCEGQ4xrx+6S
8QIXsnqhx8ELQCvhNP2s7aiK9fLZMCKbnOJWcA2cKuTDOWrkd/xyyXpo7VA6+8mea0peA4ji+UAU
Ax8JLRivr7lOVF6rqihviWLg+lNok/m5buq8fcHYyXdCAgXKR2FikbgwXJJ8iqTPSq8Nq+Fa0b7m
k+bTaCX2ekJEkN5Ihp78qu/S7pmFf6uJ5B6D5lHSBqp2Q+mWy4SGbHffAaWq141X8Wo5nj+4k0Np
Zzf4SHlXcJo650gZ0KiBo2LqYEpHBpg0LSNKz3sgKHuMSp+6lqJsB8EhIN7PwH4AK6rkI44ZwBsa
d90A5rhqwn3c2QjvWiu/Mhy6kE0zWk/x6KFy67zkkNtyB397zh+soB+c1X8KMyoot1n2qtQBTe9C
TMHMZJe01S3geiQ2XtnaL780Vv5yAP3q+PndUwoswIOl5MG4xVsLFNBabGzvr5/iIlzsQf9JDqLp
i1hx15qqvi1GFdN3z3tnERC4TbxTsiN3+s/HNP92UP52cc3aoPToynyEDbGYBmLE4mnluEb1QvWu
J5mdu+Fbw/ZuYxKRe7Kmtq5XXm/Qb806Aip2E6UWJAFpfcmGHGSZ36NTS8yC9PZR5LsJ7cGXGro+
oSFo9miOzhWT/aRVUbBx0cQyAe6+d2sZ7XxZyxPkQ9lsfCdp/hVyi97Ur90YTiWKeDCnHq5DE1Hm
h3M6G2YlmT5w41HZ5N4um2MYpRjNlT3eNYM1XCsXVFaCRvPhz2f27ydWKiUUcFWKXEsr6verWfOo
9TExWCQQmyws08w5UjWOvkU2kWgrnw7Uv8I0fGB8cANhYpOej3GWJapEZf/7IZsibkFqUEZq8iy4
ma0eF4xtEPRLbgTSs8D3rkDTu7dofqpT4TX+ivo99DfRIQfbGbqExhpFCijvn0/FR2cIl0BSTqbn
R7fQMz8iRIsaeHnNhL7KwObdeXk+3iVRw3KxEQlrgz8fbLmiv/TfOAmQCwXMSzIgQVZ4H644USlO
iUaamBkfJBQ06EoRcjT+m6AFupeYbDHaSoqkAiiGRxvz16d16uck4ZkqeThbqu1EvsTEOSC16taU
Mpgb/vyxPt7IHA5GHeAEOqT0Afyl2/nL4FBMMi4Yj8pV9WPiwdhD72GaKALtvSBl0AcitRShmBio
LM+ssTZ/fgMgzz6cWXqd2P9d07JpqTo/f/7LW4gHMx5T+kIr1vd19xy12WxsE8vSDh1II7xlzWH1
W4Pgb7oFaOVfQJRgB7OxBVLQcxFaLsHtVEw0TcWbNoxKggYKF2US6QdEXyN6jAkr1soCSoawhyKb
ZvxY1+EQs8eYzfkwqmQgLM1YZKcBQ3S2mgQG4gOyG1jZdqcZ+3+2ZexeM9HSSFjWoJaixWRSm25o
CVgEE+XG2H7xCJGJz+CgY/OGTsQSVE1qzgTiWQt9lw0jF9FvR1k+srdgQqVzQ3ewJmye5lUveGGM
gpz5tgvgZKHfXqbeIeBr2QPRRjAf2OcaXOol9Ce+S/aKvYRUKyDoFiOe3A/CXmbiJGI1YPY5b74E
IL/XCuswnVMVvoYVujnEMdI75ahWCNvWbncFs9D/TsQMUyXnOGYNAJ2hPnXaCYLnwke6umqiKHqa
Gz1fXGPSTKYmdpCVnQV0pUzq79lV3FRLlDlQhuxKe8Y4H9BxTXCdMotVdOlHnXE/JirQx6mEprZv
gblRnKhUIjdIgeJ8VyqP11ExlaStOdfFtLJ8llS4/iJWUah4OVHUaeK9gVliQXravHDQhoY+6nxk
gs4nCEj7n+sRu079+DSWljHuYrWozttiHAXKkEHk59EdcgwKcU35uvOnqt72P16hiy0O0tGgSTbI
+2sY9WEc+wd6ez9OgsuHdmmDN9w0UOuvZtb48IvzPmrvyKGpXiA7a5o31RhQacYeEMMSeTZVw12T
CPockzHUN4HWRb4NKmAqVWB4r4tKriUogWmlSKYb6VhsILM2mYzTz1XaiEux5ML21sqo+3xjUdn8
LsvUvCCNQX2DztyyN0SLzCS711Xxr6a9D9oHoEoMFSyh/AUTQngoJuVfRwsfr3mlJBaSmDSDcR3S
U7zwGRmnPAKMxVrW0Q0ZCVyCPw8SHwdf6bjwloTL8YESmR9XE+bA/jDwBvrdGSrKVQjUNtqU7G7v
/nycj5PrD2M06yVoVhzScz+MhrSiImiDFEIKy0vOSrLM5+Fdur5Z0byAdOv/stC/j/8Vfiv/L4uz
ZTj/dVpBy0AJTXJgeIYw/D4ckUquRVhg2awsZbhPkS/zbwi6mvoQJb695Ja4bJWzGeLVOZhl+Rm6
fvD9zx/64zQqMamjZMB9vrAEQUr8flEHniK00zRk5yj2b8cpGKpNOKpv/tTwUP/5WH+7gTiWjfl8
4Z+BI/oIboy6sLAay51X41ymb7YdxPXKijK+4fdltWiJx68/FQ///nEdGFA0xhbf4Y8lzi9zzOxP
plHkRI+RIzTelRObIwp47gW7I1ITZU9f83DizvrzUXkgP1xeUywYUxe0jWLJCOr393PLXIR1KJAD
SxKd3QrRtqfJEg2KPyI+qi2JbM7X2CWx3I5L+dWGBA/qJ/Ha1zZSsd4a6DW/mmXSmFskJPY5pbE3
barAzy5u3qvHxfF95Y8UHdG198mTT4/4NY8R623KwPPY/VJ0YwbsJ+qLcVyhigv7HjOotyhpMEOe
CIW28WYN/vSq7B7zIm68Orli0KTzA3rpbYCFV+9naY5HJBOFdzdKMAC0+Jow/oxPMNdovq0ap9DK
Mdxc7d0f296O+dogRTpgIy56lHpHTamq++ab+AxXbeDNWK7L2XLpchW9cUAHw2AaWbh6Vk2H0pUO
8rJ995uK7xc/aj6GYrmPMJv28J3VT7xCmFVxcSN0GXwiFU3SXZ0HLfIThobE27aerhD1ECvGVtSE
tr2yiqg0mc/8+S4EDYfaw7PQkMwVR8po+13XPczeXTxbjC84FYzblrb9PfLF5c2FWNuIdpm/JrpY
Cl8x0tLWzjUfBPUMpeCJuRsSx7i30yXCUhXIbWTRf88yZReIRfqQ+XjyBOB/osTFVUtm/ZLURA4h
WVaddSirYqLwSArOcxwttoUp7/zDiD/kc1vFw5PtMeFvPMOxq5NRKvtcNISFrJHxe/G28L123yTL
ra0RyR3oInvOGuMpM9OUWNpae+PQN+cWY+DGrwb7/HOotinaNTwYgZFe/azVJFZctC9VNCyXyveY
qqswZpn08/dp0HjhWcSAKq7IMPKsKwzr6efRLsnG85wRufY0+w4EqdZ4MWibPFioXyjqQDqYv6BW
Sc+Y8cucwqRRU8xm9UmipG/vBoCLegeYNsjXYkaefE1gJQaHJtdtvUWckWNGGNoJLO/oWHJjo7tB
a61sbuafqpS5mXjLRaHDau/kHoVkoJz44wBZRGLV8Iwg1f1xcZMmXtCATlOSkDyN4/7PT/7fn3ub
Va38gWtxJJrF35/7Apkc1KikXoU+xQ/SfQkhvJS6mou3Hwf6twSkD2XOf/97+Zv3smJtE0b6h6X6
f/51Hb83ZVt+1x9/67c/wnj914EX4slv/9ji/NfTpfvWTJ++tWT1/NOzvfzm/+sP/9e3H6/yMFXf
/vs/3suOWGZejbDU4lclKHuRX07239grD9SF2/j1b3/xl3ZU/gMzOIY3BatLsqVhxP2pHXX/YZsL
uw7HOJdFLVPPP9kr/Ii6DdeL1ZEDSZG/WcoT0X//hxL/MKmOUFUjz4RsANIH/vnB/5rc/2RW/9tk
z7bdhaUkfsg58az/flckozWT4Unwmy1F/iVDpnCardjfREHX35MUnW2mZh7vXAJwztJo2n9xU/5t
oucTLLJZ5j9gR4iHfj88vhVd08Am7Ll2JJjKuXuL22C8127U/B/2zqQ5bqPr0n+lo/dwYB62KNTI
4jxzgyApEjOQmBJI/Pp+yvYbn0TrlcK964heeGNbQhUKyMx77znP2Xz3k/zkWPOPS9l48l0IM6Cp
EE3oX84UhIbYc4+nBC9RXt7NAyqHphzjqDXK4Dff6h839YTZ0XndeNvgIzmnj/Ld1n4aoNF2Cxjr
OycJu0FbPiwCWTl0aZ0GLIVR3rnSr4wNVW3w0bOAWPtff9sviKaT5NjFbMOhEbABD95XCmqfjcmk
dyT0LrHMm90U/BkXR6eLgEbi4XBataLbdEosBwRc5bOTMMcKpVWIB6u0h3yjER/7zZ1axD31xJb3
m4PI1+WIz3V6hknQCFBNQ3P48R5lyi85y2LGpBnZnwsNQ5BWtdVvEkHMf/7q0Il0Hl6oEG4AffbH
y7RjLgKab0VYaHUW41ScFVIoyNxk53Wm/uxRRF1WHA2KlV1X07LVpcDaNnmV/W2q4i69zjozvW4J
9mOGDq5TQ3mTodpF/KPf5n3DGHbkryZ6lNiszbIk/QXu0oGx44TGYdthz7cYL9LrpZ4W9vuvf+av
1cGpjYm0HAk6RDRo4Kwg3z9psHYRAzCWD5E0FRu3QIDT8rqFk0KP2w/p9Jtq5AsIE0odenWH/mlA
J8iy6NP8eMEkyMfJb5aKZFwdU1PJ2MdyI3QikRkXL37c3Ta+syW7kda8/Tzp7kFHMVz7w7Z26/Pk
dBN7Tf7mYWcx/KFi+fNDuRx1TQxNhv+VLuw5mu5gImdT65zsVrCSMYlQHxCafYLjpLkq275c/frO
f31+sfMAaOaSpzect/3LcrJI/COJjf4Rg1qzT0292JD3J3+jsv/ZVTxomzy70EftPyX4360kY0YS
UM6JFeMhomBrAmkXu737m/v3s6uwC0BT8XDj/SOUhLGGi2PxdBVZJnvDGdyoCbzyN3krP7kKexzs
DjqIQFq+FlptUNOLQlcWFln7WtnW9GK0nf3tNz/LCf7y48Pg0RKG7oLB69Qe/nNh/O6WzYbbN4Z0
3oG+s9jr6YQqz82WQHy4RolRUOjJY5/Mpb5LAHCZUcnZkzw3MBVa1ALlnS5GSF/mhZNlNgpRlOrN
hVU5Q7/r3ZyB7LwMTbsfCGzxVzmqywxRGt5Q+g8eZvAKXER5BgHEt46JmfBnEZAocUhjh4hWS+lQ
i9DA5uOut3KYpqRz02b00tq+XNpEJuFSCmjm8Zjmu6ToAnRlSHuJD+YHaZGnOxLRdpLPb4NjFHnU
DVNdh0vV5YQq92JKLgVTxx228Ll8ZJimvNXQeFp/LAlYXm4wrS76fdykibmVSK0xXwVG9x7MmpZs
uq7Cy6cPJATuSOu2AK5mXSqjGsqGHbaeWbURlDKhRZ0ktHnTCsdPtiiVukddaLR+Rj1OUEfFwrmk
EV7oa9X5/niIF4GovKgd2DMIZGN1bou+TZGwz+DDyNn1+siOjfTOd5dRZ1BNy2GjKSr20LAp/Vdt
TpzeFvBZjY226ewx1K1WY/s2esdYT8Agk1UvDWunM33rNgm9WIaqhs39KYC97f3C0/gzfaK/NIpp
6Fpk9kh/q3C0dmPMAxLWhBDEZOVAfkbQ6TrJ9TDPbHkZe/aFMjMoCQm3NAlBDfuA/JFLEpKWL/J5
VqL4oNEp+zW27SJYN3z6e+RSPASlbd9AJDC0S/4ySJD4yt1q3cEVm7e0qIRaZ0W8PBYMk/XzucnT
YW3MtR5sAjXXG2XT1N+bPYvwwfTVMIU+4LPySqMk7jZGYRYZLm0mPBwwRu3J6IJGrTV844Qfll31
7BOo+0aLFuAwZ9IsO8dnib7My905vzCapX1GdFrChvM52+66zCchoter9pu0sLuFgYljIGMMroDd
uYC5JpQY+2YhC5Qb72Ce41lSKDaAVoC4w4/prSRBL4g7rKobODY6lrUCy2W9OU3jAwIY0FIAddOQ
JadMHMszYRQSNy0D4sOkjcUbZo4KdMmSGAO6RRIqwxkperEiR5xs37ju2aTpkCSvykPfvsMUa3e4
FTW8yTOp2+DhmmZmIjRrdpRg9Lio2hm5DtPcujvkmPLklVMG4G1aCHVYfZC6mqukpcGDtKg0KBVl
4MUbSaZytsYHi+oKw4tJYPdCVsEFeFV73tboTL2rUfbms6u1QlzFPXqde2OANXDQFFr5BM9LQWgo
rupVhRaSjO9iNil7J2ouxDTa/Iz9VOtXhZzBf8ezZ8gNcs/6RQXZdG3RUTYJoI49f1gjHXEG9Cyx
k2/sfnBdTIPCQJ/bqGLZpoVAwJIVy1BuEcTRNckS4ySx1KVn7fx6XFBGKF/sCbYr6uPieDNHINbM
gLlzikeoGZEN0fgKvHFt1Z1/1opemuR/VzgyFkS6F+hv0ibq7IaI6nmq7OUK4DDh1r7Z2t/A+8TG
1p7pAGxwEqWPRF00OoCKQnyjse2dmw0G6LUlaBXO1P752qgD6uM698WZa7TuHR8pPo/zHsF23VBZ
E59e9lY0l227Qx6LZlnPGc+G0qndW3gY9l5jmDdFLpzB80J4eMpbegWkYcN2SaKszOVCPqwIDlhi
mu4cHSinIQgTnbU3dRHf0ujjG8vKSr4FyWhcaPbitXtCkejC237ZE6VrQ1XcFqRjCEQ0YmqvZAz9
Zs/UhL5G7UwELruuIriaVnz72tEAOdOx5mcruynQdkqZlg/GXKHyFqxW2+U0zQrLOrXaTUY/ZFw5
OWEAiRXT5fcW43KZswxwtOYQhom+xSUn0nSqKB1t48C7WVlH4B/aWd1OwFYkwtjrsmrNYiPqk0oq
qSYA2Ytnot00cyPBAePnYI+62dQ+eRf6J2Ub7msjGq0LJxQSZGVXKehWOQ9Y94xUEFjq+ZDow2kG
OXOKXKQcFG4S6Cs9qJBjzcJzXhBDGNhcUunjmGWynSPzJ1gVJEqlXanTFAg5kUbDfeGa73Y99fGm
tRsG+9qS+uPqNJnQ11OOBHWNqjZ5ytmcamz+ZmqsHK1pmRc1rnZJ+zkIIrzTzS1OIZN+oZGlPDhI
wO4K0nbvEa/En/SgsDVqbWvqR6qp2YfYAMkMW5JIPntfpjb+Jat6UJzggtCE+TlG6VxjlHCz2PLC
VktwhMRx153T1OmPuPnYXrPCE1eucCdOjLE078s4HfwVS4n/zBxQXDs03u9RlBMhX5ip6azotYp2
5TS1LiMnZqK2tum4+ijS83LeGSM8/y2iwA7/Pzfkwqq9ZjqkfUugdep3pLMCBJreK2nX/BKu3hbs
npqgIVS0sDBE7gBsqfAKxe7g1mElKwlvCFMpqnoD3vfO4tTPNjXy+FrkuNHSWgHn4bUKstOvylS8
urCxkWeRGxQzQ5Ix6+yZwFoFt3QWupdcWYldz7eaAR+gWzGBGLxDw79DYYpNW/lhXoOG4tEqCegp
o9mbR3/f9ghYyqiBVMoqq3rrc0xtlIFzC1C0WvdF5rp/J7L8q67Sf20Z/dBmuhQf9e3QfXwM56/i
/4Xm0qn1/99tybfZR9e9/q/jR1N//NBhOv2xvzpMiJb+YGhOkhY0RJhL1okl/h8iovWHpfMc0rzl
xEQ/iRLy7yZT8AdtqYCIFMpEhiwnNPjfPSb3D7pL9NmZiVhM1hiQ/Jse0481uEOF79NgctASM2fh
833pPHaKkWK8+PuxDIxXBfVOMe4ehzcyeZt/Vcn8eSnmVhQxBsN717FOH+W7w39v4LBo23nfOXaP
rI0JgO4M/r9qXfznIt6pAuQOoUD58SKmAPmGRW/PRrxESAEnBHE4/r/7kX/brvr7IpRi3DUKGURS
P15kRvS4IMfec3OHb65DucLrNl3PpLv/q7rslM7HPxRlps4SQ5TelxaJS2svjadmnzs+ogvimItk
JUDgRb/+Qj+Wf/+5DLBMuppUzNaXLzS4UyC8hLMIsoe7Me1ieHT1sPv1RU5/yf/MLk8XYZzGChiQ
b893+Tq7zInIw2xgg1+e1HakXMZn2eMGAG9j6HtlifY3DaZ/fis2EPDYIMJcePTmlzaWCcOwGzls
ucg08e0oeG6i+13q28++Fa+2h6iITCj6pD8+Cx5ypZRzwA69coE4so0Zjdh46oDIRX4H8+Xf38T/
uRyKsh8vV1bdIhcN+2fFBETP2ecGUQ2X2HfsDetIe/3ry/3ZpPryo4H9xgBpcQs9Zvg/Xg+hggv9
qN5hKqtfGiy1bwJzPabfwkCpj+Zc4fqs/OJqxuKe0GjqAjfU5rG71xOSGSNlOxJHJej5Z1EZyiWg
mkzVXV0EE+3PsnHvezqLMJsBeu7GptDla1FmjnbNGcnksn3fGutff6evSx4UVxY7GmRMeJn7fG2T
DUgCbGKbd6nqnS0ssu6c6EF7p6w4O/76Sv98NjwWOpZ3Jmf0Ub8qzmLX73Dj9bs6GfS1ZiUeRCUl
PxQQa9T9mEz+5bp0+mZcBhAbRHnI8F8e+LJVBuicDpMqZfsySbX1meHtSn0u7n79zf75anGlwKOZ
A9OCHueXx3DOgUckY7tz8X+ikGm0qKwz+a/aeKcF49QkIsDKYcdgP2BP/X7DGOFoqjxudkBvOaR5
WhNmE335X3+TnzwNeMYJUXGtE6jj66pkWmDikWft5NAQejsLTlVJMmFhddq/cNH/Vbvx0ytxAUc3
KOMQZP74dYBM+SBtG8aiXXbMjUEjm4ihfjml1m8Y2D/5dU4iWsoRBjcoGE7P5Xc7bat0cza0aoeK
AZFPVchV5qXjb7bzn30d00esgNDmlAjz5evAHmz13itw9/p1ODluv8UiyxZSj/ZvGts//TocTUwH
xYtN9uqPX2dCa9HGmPq1IFPbZrIyal46Gr9+Dn7sU//1sHEYs5gOnQSbX1Ok8D43tjXku8YLXh1R
qnPhjeJ8qkz3hvhV9c2gKfTyf3FJm52d2SPB9l9Dn1M9cUzyvEEXtukqx4S00Sej2rng3ndK4ZIK
NY1k1F9flKMWt+vHJZ2zqIXpO2AyAfXjy2vleeOQ2F257V3c3WvpTvp732QuCkJetikiq9IM80EN
ZhiQF/ls6V3+FqDxx8ZrNQDxOcnqF6Kpp0s1FQvGdrfpDu7sdk+MUjGS+yxBekjrFIMEVgeaNkyT
/HWK/VKtaJtmED1oT3rXfWraFw7I1PEKnZrMNkZZF/2Nm9XAtDAG6F5Uoh1E2xqboEFQPsj01cmN
Wr8x4TKqFekO+EhcqFCXZmfkn6jm2v4QK273uou15k6bsY4TwkrvjPQZwguWwSRKaE71c+wEurfu
W27GyjOq6WCZpzLTIFIhWWMik2uDsgxSa9n7Fw0p6M8u8QR5WBnS3NdzEX+2aP7s7VwM6qkcQb9F
eQnOlo+TJx9anUPTwMiThJWDYmeT0MQuoizV1dFvBsJY0I0h3mnqeQShW830VALRFjIUbRd0qyT1
YN7xevkGXTDFIt7mBF5FxeKTS1PaHtyN3KMGXzHSgUYYe4v9JPUUWnnRy+oz7bFzdSxn5NhZQ3wy
WMc6oRQxdjq0f+h26tn4ZtPURvPQu/JZTwyxrA3bRFJYDjTX66CGyaMErsu46nO67Sn1Ly2fsj2j
b4pDSU0oS5FT1oO7S4gAxY4fDIC8QAelZbRgoroZbXd8DqZieMOKu/Ro8BLymvAfybtcec0NQIwp
RcJPnIS1a2eYE9FgTqTRYJ53/KP0kOLusPQV1ws5Edb5ksLcdCHuNFs6g6WxWpDlbTvR3rlaU8Y7
X7HniRZQ8KZ1JrIThOxHctBmT64AEKsbHzt+t7KG2joMONkflOMvL2VSGef+DDUR7dtcrEGMFzDM
2spRiIvq6i5xB1B3WFjg9ygfIoTHjp6tRgVfZiW8Tqs2JoQTnQdy6N9UnHgymlPghJGVu9kr8wLn
W48Q2FgFcaKWlS2I0TrLq4JXHM8VbkRyrMvPBK6Et+pLcMwQu6v0daEpDDqQOKzsXmiY+cLFcan7
pwGrW2SXXX7rTJU1rEj/CgYKN4Tgq5ElhVAH2qj6yk8TTaH41ZfzhC4UuAt8Mqhz6naORnxFcxTY
NEA4DzFgGWWqPVhelRiMODy3IPClLXHfAK9YNj6su5dUQneLMn1UpGy7Vr9OESmWoV9munG9EHSh
0zpxu0fah02zc2fs5REkCv8B7CtogBowg70J7GVM164sAhjW+kwjD9RBETaJbouVoyfFEKVWWd2T
1obfcQgMRK05gcrzuk3T6r2go3lbwpno12riRb8QnleVkedW9mcJf4fef0+/kbmLwG9hxU7bQEAx
+O4ofEhHYYrOUgI6OH6HjZy4JzVUJkNEYWW5EW4P3qM0S2RoAHXkENmNOb/nvjXMG5F5NDA7ZUIi
7eKkw8uQ4sp+mKVA3RCRqdU44Hpov8XHWJ3k1SgITLp9hgHhyzX74a8d+P+3Xf43h7HvdrV/aHpe
Xqu3L5Ke0x/4q+FiWX8wlfXRUBKnxCj8JA/6q99imqeUCYuJMNpKhp2nAfrf7RbNp0lDbBL/nf+B
8+ZJjPB3w0UDMEeVTxGqnxRBp7Slf9NxIfbxVBN+twP/KQvgfH4yMVB+GN6XmnEQShs1m0FOV8QD
ep6qqrMDeXPwHs0+o6VupL4DGMWAIfDZY5Z7bIGPYa2fMiOZtAhYz/QNE4IatrkPHQJcq67PBsSi
zP9wOIABr+mqpEovGC0WlL3Yr5uHLIj9nmo7CeY9rhHXeDFZ7cqrCh0pQ6uc1xcOkNJ5kwsr2Qda
zXYUx0yVzpNMs7rIboEs48menmxR12qzaKPyN4jvQdwx/ixggHS0uTsZ1sOM8iARgd4xasO0D8xj
6ucq5CintddsKHWBJV7jfLPWW5djyNg0o7vzUq8uti688dCw2uSlWUwQHQzgz7NBpncUvhLMq97f
zh25SrbI5ifUA9C+gtrng/Xjbddj8cvi5tmmLAbzWX8D+19EpjKms4mbGw4K+eSoee2rp3OLOa0v
+zioSmJsiKZxGPWd6/p4qWU2jAdzVHTkK1BqQdqfEgDtXS2n8YxpV806aD2rgaonPs1Q4Lp5V2al
x3hR9LfaxbYWgwDb1TMTbDQmj4G3yDNKEHlIbb3+TGdnOGCrtLZFh9lNBJMVMSUmiY5yPExbb3hy
WLBCMSCKOcF+25Z9fxB0TZypsYfLoXSZf63ygf0OIK2fW8X97Ap4/YWHZhNdrNCb7lrrlyV4nlK/
6M+Coj+NzGoI8ghJ6Y0EM3F7QYXEGk4G2qtxZXWJvMxlxtkzT84QgpvTDqVSW144JErWLWPkte+O
AhSdW3QriUMb4kPAKC4k99ghOqpuTffeFOSX9PNwB4qfzJBcZ4X1O41cQFthhegWqCXkg8Rdiw5V
tgNFl82fsGtbIuLppB/cZBl97Y2rBSMmB40NFRANxwBkrisl/da6TdMOG+zojPJZdjEVvCWGLD4s
TJTy8z5pm+zAD154R6P03lI91RlQWTF4IUfosG8mq3thbDreNm7teKSxzlOyLRPfFLu4WsSu9Otr
4FFM7FIxfCzO4OwLCsiHwiZ7KRfKuKpPYX4jh3W0gAL7YY1vtfK10xigowBH4FoDHZ4ytRkT+v/h
Ys11/45NCzCZVaQkEZYziJXJyxfAot7ShlOpuiJSc+EGex80o0lKLdbeEGChPL0Hy9GWyY1liosW
BM4W+fOH1WPml/T0QpPoqEeNv6556ulPNmeCoBAvokFdMPxUcf2WtBjewhFN3xR5yi5d+Mc1dW7p
uUTAZ16pzWE8OFP+LssCmrk+ehda0wB96Cbp4GEfR1yKdi3TFmOw/ULMe5pFjfLes8bcA3sRRxYo
Azrz0vObpmSbgESHzNYjXNGdR3uuDgz52nozAap5k6q2XMhHRA5ovJfW/I21QHhht3jMvn3UoAz1
S9t3NxyQsypMpDlVa21hoH+AfQG+dYY4HaVTnXZvspRxRmhMrWHKkTED80BbCifEF8nslR0jDnaY
YBhXdWAQEBOPlMa0Ko9DbRjXvLxgeBEgnNPHGbfol/NtnZTLs7I7hRUKFsvKk0wgdYaTjGOC1WiN
DM5aW9+nGiVDKKcFxlV5qTUdnDFL9FuzgBGtxvIDarM6Q4mrbUzmQGeMAK0zjnf2Acm6Bpckc1g4
kwYKjuO2+p5sedVuOmOxrY3X9s7GC8aPIimCyACd8NIO9SMyLWeTVZ46lJy0Nm0feGcGtjJCuvje
hTOA+XO+TTPEATngmF+mul3zaNiP6A6xq0DcOrhZ2q2xIJFQIZs5QQBjy+KISJO+eTz2u7LWPxhV
pTest/ERkIiAboQNDbWFCw0faeWWQxez16oZwkG4y0s+JM1G073lhS5VVkZ5HOfHvKzLPTra4trv
7PqAd+SSsvRzhnsznGab/sEF+XSkvoOGPY8DETuOeUOdMz7hJ5i2rLT+PkMLf/CliO+tuUzWDssg
kKkUKKeh+ukS1JELkHQyFKoG03ktmMQ+WwrkMkqJ6Uq2eX6t7HZr+3G18YwWEU6Z1btCb7WjIIQl
FCmYPmtyuYkSTjSfxHOPsxzOsqz0Lrypv6vjSnM4qga9vSbC/tNP5xsHMv0+F7pERh8fUyU5U0vu
BWffRpivwhgZ2vVXWjW6QOzVpmpr/dbs6nVc59eUfGeJb608r583GE6mMxOJ+SYXgqRga9jl3dhu
HDUkAK7mgbm5swGGSM4RP9ums9UNiWycMAuXZkg7nojSe9sA9sL9tx8gDPJXTbATaLgH2zTzkvOZ
eIwNuz6rBRQaCnZc3ImtJW+2MY4H+njm1lEFDErpNecGITnASZ1VFRDbUjrqnVJxuvanZQ9k4a7r
lU2dZ146Itkp0Ux3YwaXkx3dncg+JL6IwMDPRjbXpxIn7jHdDtZL33XAxtJDj3WnSMc5zGc/mpf0
MWknPJL6ZdYZB6KE2KRdf4OhLzknw8IgHCO/Sb32GOQMaP2FVKEuMaAFNg/m5OxSt1k5QEUJO2nz
g+sVZ3kbqD0x25i9oa+qrdks94AJIVEhMdogSb1yJ5/vMm+ChngLh6405PyOAr+v+EzSjRyMfypc
lJPi5E8L1iVbv0mLOLgDeAqKQ2bU/FqbPPgowDSQEj0lkoHpFdijzO0eGJ7XWZsALk26XzKpwQwq
qWpWXe+Wr6a1XIraEVSy1RxZbmeR6wdYa6Czzu6cd+m7OSVEdw8GeennRmEREDKOguAeC7h+WqkC
tQKwjTAudAgxcfXoTz6gR8CxIZJw0pIpVavM3fIGiQ1OXSRX1Kps6WN12VN+wSC1xXgwg2Z57mpT
h8KmgjLq0MltbOBQ16hmKy/sjWkxQgTHlbtlbDS/SqX8SgsnU+MguRB4RG6EqonPWIrMOk8sU3qP
MnHbYG0MEjtmJvvkSjeH4XLpTXc3JJl1OXYoo8I2YYSNFBYMb5gKme+nwOZf28Qx7nucdFcBCWYX
IqVQlQWUvWWmaUFaFdmPIz862cwBUwVXRX1c2uthysC202U/N1PIe2WVd9Fky/GB1NPyelLFdSdM
7bJI9GWlLJ7dhdP+VppCnTnS6c6VM95kaH9aAu2vfY7gJ73IJUfA+YhE0C9XsIAclC9DDVOkuk36
nAeabufKz7sH3Z27iC7s0dSXdAuKhyl7Y+tRPXnJJacWPbS8+gI+xnSZ8EKvkOHsACxw9+PlI3G1
VygX6SH1gA+lXrZDkbBHzTi9On7eRk6Pbm2ib7Wfm1ZFscnGiRhkqu/4WeVzlY4IJJLgHa9Au5Gt
KHYQIR5pFnQXJ/H5njgF5oZufWvoPKie8lS6LgRdPKxkzcRAbIBIiKugWvPWpkefcrlZSeIUduUs
rauuLZfbyVmKg5VaVqRM/7w0lLN13DnZS4u9xIH+e1dheXo0YhFvJ9cjuCc3RCRFRvBLrhySXDQ2
12AAZwMSr5nFUwWIYAUm7sUaIBHTgayuY8QVa6Oak/cgN4Nj4y/6k5MO4D0azn5u2zxly0ILC3Ta
zTLXt3pWV09DNn7TZn1fElSzAi+knvVebnI5ZTuaOvYbepDm4GhivBlGo1vXlO1vYvC8N8xQ42WX
2vZ9UHQ9YsbYyzmpQI2vJ16xxG2G21FfyjNtnrOcIJlg/CRwhawZMpcgvOuQwQaPPc3stS1ASO8F
JeJ4WbZTHSYuGaBAYFttbdnlHegT6iogz7e6nPZlNppbkiKM91KnWWjC/ni2y7l+Idz1hCwjlqwA
FXyJFDZY9UjIL0tf6c9ZVZkQwcouMk+8HWs2wAWCnoNzR0c8JQ09S9Q6J15iP6KRoilllqssXuJV
4y1wr3Sv2S7AXLetxLMPAcvEtF4GXUx0hSEBwY7VdTCC+iOdZWUiUexCt9GXq8JFEKBQnBzwSRQ4
0FNmCYnrbHlR6d4V+BPxUYRI665TpVtRwwwgmvOmQaWfOmczB/mokctaZhqQNa9Y54j+nzKilq6H
rrmz0DSezQS9wTCewsLFoY+CH+0MzbnLRqONi9ENppCV0JTvU943f3xG6ZdeVUbinpHCYN6SNZUe
bbaOVcH4OXKzpFuDNUdJGxyKqZx2eZNaNzlHpE2i6QGapbmM3Jr2zVx2dXoCkWWRqmN1J2We2uti
NHpiY2plbwybgk+x0XzLa6SpHG2zq4ZklBvKdKrL2Av6C7do34GMm6sRrugYOrTczlp4Uccah/Mh
a3twqsFYgdrASTMpTbCCoNTLpJJnmgNSYDTaG8lkYjVMxsnAADA+1JC2FjCIz30cmWFCkcX+iJQz
ttuGLjzO8lb13I0JtGlmDv0GAJJzU5/OP9lEmrltincdEyVyUeMUuw6MFJoKMiRez/0EDg5CQ6tv
rK5/yEkJDMmNpQ4dJmxwi2h2CmwlG1E2Byuw0B9tUj/lemreL6AZw7pF5FsYan7j93IO2vBnoZw9
9RT9TzzOe3h/RPUsZbrJK9vdalKKlq/vVnsb6dW6olHQRXlAsg7lILHwZQdvZmWBgAmddC7XQTxb
BwTCsMitxA91Nz8mpNhsCXU4R/J/Y5rIgXOYYBdj6t83mYwMvQn2IgDgqOBezC2hklNRcKfq4DqI
HYIcRxnT0M1e6ZNU7PrlsIV3Zp8ZMt1B6YYr1i4EeZYvsrInpPZD319KPXjQIDSvFiP1LvHflmeE
rRAtxTCjnMr31KwTWAXDeO73ngu91BxfaMNPq6zUCJapli066TMxduJWIyL5TZ5258GCqa2J4rZP
1LF0PXGka8p0wPaqu9Yr7vCT9A/9GEyXI/tApEZpfaM+ePWFxhCifq9PeLJp7rtjqUgBCQFRID5J
wOMaeu0wL0JwwCDDP3hCrDW0iY+p3mVbPF7ua264ztM82fqWMKhjKVNCpmG5lEhoLXS3sdXtJgKX
dhThL1YDumS0hyfXnr/xiMS8FlZzKXpT287xpB+zujl6YIXXjdXkG2co7U87tqc7l6YOqCy0cGMg
YWSopAsXVHxhkhXzjjb6u6zKFoYh8P/IxA8TQcKu7mdZDKzbaXcF22jYU7K5ERsvVOEx70Ih0DnY
TKsOJV0UAuzgbgROOWxckEnk3Ota5NiIFBcbEaGA5XPfSlojwCRO4s5puTZtuzyIwqQC1j+hq5+A
P3qyaXTeh0jkWn8rFD7d2OxCX/lEbdV6d15rFXulTxN6bsx63WkOUYxQw7aN3nYRo4b5zFwCfZu0
C+wF/zgp75HjEYdyu+oZkBE3OpSdfcRu0DDoQUERekPsvdQZBXAg0s+Z/ndY+h4cIOnWxwF87tqL
A+/Y8OUYo4EnTJ2HMo3bcITIGooKLHYwBh6brkXMJ2SKVyjj80XfNuUOCX8VtdXyNJKCuCHNxjtm
S878sDHtD8LxtJVeafZ1ObYzb48VR0YyVOdN2ruRRfl7wItp3ma13mx6DOG0FE51nbVM82r0qQlb
gWOKLDGbupo13qPOWJNNdt0Ceo2aTsc1a/qMnOOl3bcVNE+D1j0wSPOTDpRPCZHf9oD3wnJyTrEv
yIkxVszXsuiMiO7mp4lz+gz6pburTG/YQU7TOfi3yboKuivXzD06Laa+mlwwZabfV4eJ89MFAixz
ChU+nJPit+AYSaMxsuloongd2hXvDyjWuR6vNbdoNn9qp4EcB7RHyz5Cm8rpKJ6COFpQvML0muXK
c8p7NmgCBTW1rOt48EI7FgR6IsZadan2wo6nrU0xQb70kmafmJMF/s+5VHW1FykgCPjNYguDh9Fo
7HF2ZH2gth/8HDUMWQd+4Wc73CmgDHTf2FptTySGKYz1EONvrpz+vknmBwU9AqRhBk627N4QylwC
iu8iUKjTwzAE/enZ6vcmuXZbmuCX8wKvuHDtD6amBb6StFhPYNY3QvNgupcKviZ+wYMZD9kxtlw2
1jr3rgoC2EeAdVtMN9N+SWaFLoWgH3ImX2cZx9aBmn2Iz0yVJnMo2z5ttoWLoOAIVne+bdPacTbF
WIzLVQwlHaRvHus1Wn0zASGNjFFd4pvPjxmoNyaj5AIzAcaAFtM3C2T6AJYGrG8cp0DAgzyvn2ZC
7qig9dmakTlX/tO09E27gnlcPpbGJO4yyfMWtrXQYEaiw29x3IhmDHPYShR4wAznPuytHohujPme
utKflNx4lWDJ6/WSKoX52K3AcWJ8aAPtumvPnSbtkHcNzIeQyCaw7Vx+MK+h61Bw52Q/LJERxMgB
rKkzzUNrtJAnOdAa6ZlQoOLWjtEVDax4w1gOGpxAGU0ocruDPfEuAcpwq/lYufpo/R/2zmxJTiTd
1q/Stu9pAxwcuA2CGHOeUzeYhpQzz/PT7w9V7VPK7DrSqctjtq2tZF0qKYkAx/3339f6Fkjh0Lzu
Emf+PkiE8jS/9LrYTm1H9zOmtXxD5987wIqZD7JQD/nSJ5geJGVafsmp3GNmhAhuMhpwasyau0LZ
J/KKv4Qm2Js0M7pgIC1to0/Ot6EzlicGwvhI/zYBvj8BV5YcUzwb7QzBMKHVkWvetGunxbQCM8UC
WxVudYl6W1eFX8ZLsZblbt0BNYEWAQSw6W7Nti8YD83kHCBbJaYPH7m4i2kgJYEaiiy/L5qxOus0
hPy0pW3ZNip/TnsXUU0+Vv3lWC0cS0TGwdSM2m8j1CmZCcKJpbPkLG14JgbhIQdE+LlxU+uujzX7
rjKIEjGj+WIyKRFlLYtXzqipLTr7flIV2wImyYhJycz3Najum7yLqmP6g2nb0zJ/IhzMOYrKtXd1
Ejcv5hLN30VY1HvHBJGxEZUskIqHLxnCh0B1U7QhSZKMKDsiTc0Ik+8elIkZtjLMZs4MIHtxYNxU
pK4Q7vYNB4nJFLJU9vwZkGpuHojsysyAUry2EYJbkdoz6L3kKQari3WpK6f2GEe50RD6WdWNOE9m
QuoJVuGw9lGngfwoTQ5+2CLLkiZugb00LDYDNg0vZkIAcTG05S4tnTzZlGRfFw+pZTeIEVYHn27P
wQwIfQJ0AFl9qQ8qyouWskg543jh1uNnjoJCnKk8m123eJEfL+ESLP3yDNDwhtb0Sc2AK8GGOsQP
l80BP3APZjRxjwVHSmzZi4qu4qyfOKOILcKNcIlYdjHuZSGJi1G0sW1mOwjz6eL3yr0Ezpdccd6x
GdmuvKqmuc5Qvvr1MOV7c7TUDnOJPOhk4UD57MttRVPSHxIXDDezu2H70iAGL4R+tYoFc/NcwOH4
tOSR86KG0MFpYMWBseBcjGo3Ok20SEtahHRlCXiiy5sv5U71nntwsVqd+kjk/W6suqbi+cTkFvYm
q30F9h8pG0MGoYol8sCJdBMIR6EbGztM7xzX+7So0LjnYOAiN4zjOEdVv7NhNn1fmmbaGw1luQ6j
3KcELwKAVaGftV3r+OT6mT7rZ3U9gJvPNouLNquiU7XDsCHox1tzTA+fls/z0nqA8pRGG3eivH2V
dfvWlvSYs6aTF5UgKZnRRIB7QQ2TVGZ5SZ5l92Wo3OsOXfU26eNuR4VOCrw+TfhUoipDBmbeRqW4
kh4H/hzp790hvqrT9tBU0jsbRLoCFdKT+tqDgnxpcTqAq8wb/Sb1kIBkqjL8EnMkbIc53mgs0Q+k
rF9x2sGiyGb6tnYYlTpNwDthJZeyjncD0MaY47wGUvzqSS5ea6wkNJ8dBFb0qS2LU6YIBPEdwaLy
QBcgugVUDn90sMy9nEy6txEfmsjAYDa99Eu1JMfWGz4XlVrXCzqUgkylDd2AsFO3eaVPX5lv82d4
6CNvY00Ssz5fWxqkceV0bu5rdAgg9qd0kWAQjIe+aux7IQEubfQwT45IT8RBJMQjzEtq4tSY30ap
HnNb5/iL9+7CRj5xcNSIrtVd/Vu5dyVDjBqq4hluUE87FDp9cxyiHCfGtEZZEGW/zdCkQ83NSZ7r
hHZFdEOzhfsNT0yrxyCymJ95oV3tPnPL+n4Y0rs4p4gNS2vYuZxtbgiBMrZaZS5HlcHoNeDGHove
eS4SoKo6LjJfG8f8MtdMNoFhs89Mq/2CcIM9a6+unPWmNkbjBGzgkq2ei3lLoPq+yrWXBtbfAYs4
5VtSPkVkcvlojlBcGOPnMcEQ62pU7tsVGYOPq+WcUxT5perIryWw5GvhQMSmKtYfCjyKvkiHS2lH
7LWMfDkKFe74grSjJXROWmVXBFDQOy7mQE6j9smxCtDdTFprkDRRJf2SF9s6jaKHgfiy9pyOw9Bg
YaFMAnvThvKc0+0PPzXNENpBl01Tf67DbN4Mg2Gx7oqW1PRRTYDexFkfkaFtvIpqt7ZGeUIDbsaP
HHxEiZ8SHy8PYJvLbsuOMKq/hBiXz00o8X3VvdlWfyjR/1ep8V+2g//B1nWLzijsJ3SFiI7/74aZ
xyLu3r7967773L21/7pkl9j867rvMvxf6l/HNvtcfGt/NtL87Y//01jj2Mg5mPnpdLuorEEs/I/Q
w5Ak/9HP+MMeI4yVPPGn0MNE6AGlCWGgJwBcoPX4S+eh/xtcAKxDJCC2SZmFqv8fCT3e61aRV2I7
cNB3SB3qKCGE5nvdqtm3uSLoXb3WA/5yAlXsO8RMV1W7nHHHvY1VHpTLch/O07xPYfcnVh50bt1s
AC2OQVOIbz/d6r+xrbyXuP75eaC54EICGIpG5v3nGZsO0eQ8qFeEZzUBWjLDUcIvqcEpLumjLnoJ
/fnX1zTea11+BDNaIHYIZjS46/+BNsIiXWhAScXDLLUzdTL9n7F5UnOENxpAY9DUk+Xjhcv9uoie
ZGv4v/4Aq+b9L62Nhfh5hZjAMrY5kcbZ8uEh5FHRc0snmsao+TyUXhE0ewLmybXSjjqHw/S5BD5y
ZCD/9MKrq4pBpvP4Df73/m43kEXJuhHizpSasRUOYpoRtBGStOHea8dda8l726gOdWm9/vrKiJLe
fWlGMA9YALs1V0Qr1o0P104GSrG8ifJbgA4bwT+Xl5+Ox9x3fLVH03NhX3mBfdUd3K08ymO8l8fm
LI8c9gfgwrae7wWav/7++ueqA4aCQ7e5aQ4kCBy8wDyaN+zRNpI/+HXwv97IbXHQX5uzF1hbojiO
yZfxdb7JzssecvidfamOdPavlit14T1Ot+NNCYj/xjzSvfY5AvbJrg+a4OsNP/TrV4LdAzoOW+6T
H29v7W3vuwHRHn7oj/w/sdEOMmi2+p4kuoAjnF2zy78nxzrotqPvHbyDvU325aFlUYK98E2/ooi/
m66na+2cn2XgXJiX2kHfzyfQBUHvo1IMjGPz4+e7gX3UdmLjHZYb60oc15/Ub0L/++GM8mHj+hAO
+BjEpx3qM+fj/j2nhb7rExqwD337KK+ivffQHgjs+c0YXt1+Pw3iP58nin5IVejGGE/vx1JMax5s
qZbd7rbXD/HGOJMKtVe3w5cYq/8qtGChC3JrM52XgwqWDZXwhqJttxzigAOCPZERfrJ721+dwHpv
Gv9+3owHtS18mvubKEgCVng+NUcG/B7/XCJVHTe3ESeGiE03xaN3U1gbqHfadjyQGLUjE5C/ezj8
euD+CEP962X98T1RQLHWQrhkDl6lez8bFyqLxDOitPPbKfOUL+zRpTSok6NXFvsxJlMTFOO8IWzz
C2zc+uKPX3IOz/o8Ov74t3YeXws1tPs6jyEVOCUs9gIEnDFVAO2GEk4h6lT9GBqUtkAuTj9+wctE
P7dCCY6MeaNTV24ayEXrjsY6g3695sReP4V8gZOn2j9/KUqkTQti3+1fv/fjz1H4ub8ZAfb7aezH
ncFc5uHEwjqCm+jDnQmXgqO0uEluLZznmqVdwCa8SzpO7HLaGN29EdpbJ06viKO6NO3lvo1dWFbH
QXkBWhzfJH5T/6YicVHQpCVu+XNZetTs8clIvXOfd8+4vPywZWNSfImt8bXt8kNJnrg9N7u46a+8
Uu5j48ldlfzU8zcWnau6mihrOfOUIkYyPF1MXbpL2IaNVghr49pO+6AjSzkkK6h0pN/J4ZCFiDJ0
neK/O7PjvSYaAtoVm4aiuB+78jSK7DemqA8r0I9b5xrcOIsw3tVF9MHCRjJHj+Ujj271lKWG3suw
MU20lPp3vXPaMzmIhn0DnHg3KW/4zcXXJfWnAc0T44F5loXSE6euMD+sPm442vPUGWGAVoRCFDGF
nyxjtbEaQa5e23V3lRUFBL/8zs7yYbysVRlr3wra0S3DsD6+SfbYuO3Ewe110ppvKT3UTTTUOVGX
5nWoWhSFHbABwDsxzXrCzH79Hhvvr76C1cimoN/La2y51IYfBK4VCBdV9Lb+UMNCOcyWukvwCJ6N
vmW7EmrZTghudWeXl7APjvES95cQMnYDArrIk+JSWsVny1oKAgcXtq5T9bVKqvYhd5rkNx7Rv/+k
0rSIH8Be+zEnuXB1UvqoHx56IwbLoqN4wfrKyZNDuEj82qMg4yS3wIiS2b8ZGz9A+H8NDhx6DrfG
whDLoERV7K2z/k82LYPEONfs+vI2K3p0gmMIQGQ57hDiVfkeXBarjgkwPk8XuGVs4je5UzzOYOLO
CPjjzQiH4MIpmfHhFJ0Hy3ghknG87UYTtFmTtiTa8K+yjIgtspDlsPFGyabPj73KsyscSddubSW3
ToesyuquFmy5F4k6eU403JdGRNBbRdM3sWZU/ZOd+OT0DqelKPTtUrTdnaPCK10O7K1n8fhj/Pyj
7dL/A6Xy/zeYABuSn96j/1C1nz8vn1F9dp/f4S1//KU/djyu829BAW0irUOg7rgrT/sPZbsl/414
3QRIuRoZKTYZ5n9ueGzSzDkV5S8hsrMt9iH/Z8Nj6f+2pYu/EuwFZbLLBuof0CrXGuSv0eywD3Nx
k7EXpwkmIPqt//2n0UxSLcmL3bDsSsaj3LhTmL4ZlS3glYDyOnc2Z9pWPEJO/+km3fxxhZ/zSt7X
Rn9ed/3wFLqYyvUP7sA4GutwDPVlR/4lKuPKCpHHod81x0z+ZrJ475z741IkebA6uGwhdePjSkLv
YOl5g3YcQjinTPRPXrd0O3NZkLyb2s2vv9j7tePPq7F5BA2x7iK8D2vHWGNjSLpp3mnO4CLqNtR2
0NHs1l4X76pxHPFz1Yafy/L+1xf+m68p6TSv+2AP8/xHRGZMF6xMSuKJSpdgCQ4I9e+9zCFiJYsR
IJkuf1P2/d31QGCY7L7XtIwfq8lPI6fJZhmFnCGR3JqtAWKJRscbevJwK4lk83YW5K9/iLhktK5g
b8sGdsfdZSP2frTCHZCJO9rNjoPnZJ/IglzW0nD3v76T7zsA8OfXdgKLvw4dkHfjR7370zfTALpI
i27kznYzGbhVF+HjS+TvisMPbx5XcUy+kGNYnBlZH2nlkdVqRSGRMw4ryt8X2RQ/oyPl0HG0Fv34
66/08XVbL8amEuMKOAr7P0ZlFxkVdCQ17fSwYuMYTY8K4yRqTfP11xf6m3vnwIlAAcX+Fcz8h9WR
gIcCH3s+7TTPuUbewulz5E2/GXp/exFoAMxbNi+Z9aFQYUQ7rtti7gpJiCSpfjqrBUnyr7/J390y
CzfSj1IUaMiHi4goBNDj8k3oY6G1Wpa7GOXlRaZiufv1ldZR+9MczJq9Tv667a5kWR7Phzl4jAaw
bwhsgLgtLSrHWA+bOyExm9+WHHjHB441K8cvlhB1DTFlQ/VUZlo43f2jjwF2k2KKkchwpMRhZn7/
cklzHl0NCtFZD9hN/Wa+X//yh+9omvaKzaXjxzD8MAlrWgt9hQz6XadztvTiwpNwOX8y29KPp9St
Dg44r0+Y8qLfoTg/PMf17jLzM0+tfb2VZfL+a9nLLLJm6YnwJctuT0vT3s0Jh2oNg+vh13fw774k
0warPAh0eMEfpicrIoO58OCW1pHmPGqqbb6yYPTHIbSW/WLm/V1au/1vYDN/d9H1lcbATUHKCvf+
++GZ0LE4NtkOMlhRBL3Tdc+Dl1bHQhLNup2U2eN5HErx9g+/LPMvQGSHuCSeJ0XEh+uaOrZNvcp3
ylMdYimgbz04+9c2G+v92Pb4juA1Pv/6oh/efLoLBqI6yEcGO0KdiuX9Ra2RLUFBfsYOaIZ7O3Yu
SH4xxtirfn2d/xg063WosmhD8uZTar2/TkRA+9i2OIT1XoWXWNitmwqkxm2k5vI3b//H5wdciT44
m1zoBStMal1nf1ptCMaQUwo47xh1fvcp/g1UwoTVww/4+dWjvw80hWWG52UZzscNCwfZRkzkirUf
ush2CJtaitMQpZBuxkzL6IalQ8WpWJN7NZyXxEyhgrhjj/ZlMmBEINlcA6I0SkLaXNqjUxFhu4Ya
ey9WZ1saxoR2iem8YOnbDK6t1BZ3tGIeK2vntbSy/pSlKMpQ1EzTG2e9rbHtBVHBVQHQ0K+I7Dgk
Y+FAHE0bQcZ209qXq7bAvVWYK/3KioW7z/EoPDsEwhPpUZnRHSga+QKLVHsNJyTntILsr85sO9/0
QS9uMzTzwCfbznmNU1t15D6L2vNTtXAO1yyVN/lRqxbLrwhxBuXWlTNBjGiwt3Q9dNSOFAnoZLTw
qm8bHPCt7XbDjmPR4raRi8j9gURGlL7IDY5219p2IIwuBrpqkO4DG7ciOUJLPechw8luBhOn19K3
DcXtZ4+APLXgBTV9MgrnLyKazZeIOFcP5aNBCKSXYxjywfjVp4R1Yw5Co+NQWfY9tgBy9Lp444yI
O+ECkA2OXjWjJSSrzqeuFGcF/44zZ0B34SHsJIqeGv9H5zd1ayCb1Uh+PaR2TRwfdU7ZbIfRaR/C
NON1jUli23pkgKL3IiqW3NsUBuUh5D/oGzI9SQUW+OupT3KSxJUWmdsajz250JlbfQtz+hZEcOom
MrZGdEctJSK6irVQ3KSNGm8QY46DP6q07C56ZCoTMz9Cd+S1DdF+ltsb3xYSGFu4mUUGBtYUnxBK
0ch0I3cE78gYdLYd9M/WV4DAq20dKiP3wynLchoReUysoDOMABwBtZY7GXXijqxXwg8h8hffyekE
E0PCUFH4EfXja+is/jcHHWZy03Dmfq6tzNP2wnSo9Ux7yl9Xu63Yl0actLu8ZA1Dn27VI/YchBkb
S7Z8wgl1UTC0i9AOHWV5v+3beU4QLdTaRqx530GZygzBU1lr4IRim0ilJK/7r4JYVpRxMFQLH1W4
ea6kGTm7yuhTwy/6Xr/l4yS0NPW2r/ww7IXG2X5tOL5D6ChBF3VF61ONFe7TCTXU9VIYKXobKeZP
njIrC0ijM7WBFRZde5GGoEn2GvY7O4CvQSfenHE75obdloFKqjzfCUKTw6MTZV0HDHFp1a3Wl6G1
neFon7gTMw1nqtRzOAHG9cMSCTSoAnR3RujZEWyKVi9OoTEz5JbeoyezlEmHQkiAkthmInLmfVjH
gM6Rd2QcI/SrRCHq2nqlwxeKlF5lCTsPrNZRiOgsctn8Re/UF06OR3uLm9W2drENYcqvMzFG+3yS
XfHgWWVPInuVEsVlLUOI269zkRNGTZMDNMmc8WWkibL4toj6ZwOMhf042pWDqkehxMCmAjHD62wT
IareWcd2mbGKVu5Utng/4/Y01bCUfMD08jXMJ3JSlJ41Com+bFA9WfiUB60dv5ExW+C1sDNJNEGM
ypqZayaw3al7XE4O5ttx52bL8mxR+V/gyW3mwC7MyA0qrwAjTNGvrB2mihIfICTefTPPWhTYQ4mV
mB+K2Ab5af99HCbN8I2YtnEI1bTa2WTpvVUkqNH5Nnv7qSL/l/MXKEVIVVqhdVvH6aLPgxeVd4MD
z9Y36Oc2m6wkvO6cSjCxmzIn/5dALNmMuAJLolIqQAr2UYWeNgQE5ObslZeFOUqiVMCpVNHtOrXZ
XB9yd6JTqrGbznAlm3oGyVMWx278MdTghO1KC8D3ERfQYBKMFlomff1ybZ7BJjEDvD/hDWzi7OuQ
TtFlN6ND3NZ6Mmh+vSAv8mPNQqaRpJ391utScy6UjYENQwMak0CrbeltMloHQ8CziPj9uYgjHzcy
8d3Z2K/g4XiYsKazDsgDIsDU3s8U1/omL0e6dQVTvIZrjPko78AEj61GEjKSSGAvkx1i5CuKFyQn
TQBfgnFOUCBeftsrLjViAr/klvjGXgEBuRPq1/mI+KuIkeSLJcMqXVJhBFLVd6Jk+tmWmR71W0qX
6vVHk8UvslBDU8umljsLaueypVTgMxHpfeb4faj2Xt72SBvz4RQSnncB/sZlYiiD3vY+r14+som8
oMjzb4UG1tQt0T7yyL+RI44FyEy/E3u+i3TzIGL3Pqt71Gez/jLjQIj09KXLk4NVmXe2wj+kr64H
ongTYk1xNROs8Qi/FwO0OU+bXKsv6qiZz3PKTFfGvFozqxy6W+SXzdidrA7Nl0ydvSfNEp5G3lw0
g9M8ia6LtmhlbkAlY0JPiIxI26b0gTn3/myXpt+sajhNFe0pmXlOfaF2WrXMR6PJo+sodwY02hUe
yTZi4vNb6MWcJNq88wW6mze8EtU32SKbC0B0lQ+NPtQnPLbuhuxoFyMzpdIKTeIMjF4ucduliflY
Z6zhZqvN+wX9z52VC+rY2JsfYqPBkLxUNLxQhJb7fhj1veEVybVVq+XJao1PXopwTZThcD3xBmFq
WIz4RVWKcEkDBtJ17YbwebxmBGA8dp31rZaklm6MvA/1h8Zryb/ihkjvEdTb59AWx3C272SP2Cgd
usdFw5kTReZ95+olWswJcRBc9Qmd0lwf5SCcOyce4cMOSMCVwD+kt5xFGDEN3olVqUjjEiCAYcQG
nmm9+RJSytIGNsHE+246IRJfBrjBwHyLEPgyj3MrwtH8JFqhX6CmTawNxMn8UDstb0M5tjcu9tOt
M3f1lUbx8yUJtWV86vJ5FISPh40Kwr7MMGLpNQkRZjud5ml5K20I2OWodZdoPL3tgC0Vk6Eef8vi
2X5rB7fb1mVKYdFHCEihbd1OLu2Q9RVhuCW6HE+DQhSKnFyYr9h1+6M3Wvp3nEafJq8QuPxFcT93
84HyKAsMzdC+a6gnkeEjxpxT4yVCQfDMKcfgEwN04vgQLWs6qp5pSi3N1ZgWRzynHBDPbX1bY0Zc
Nm5vFVQoXn5whft9mErU7DOKy3BKzCCFLR20ToJPtNcWAnZGc8ZZalWQ+LFUoCoY93HdJb5uRPNb
gvbmxq0WbWOgm+fCRgEjazxg97x2tSVDQQ2m7VTbZeNuVSjlWxvNkM21UsMSXmlZ/3kMs2yA7VCO
AVWpvpFN3u1mOWAtHPUMC5Egu9NG6G7GZpCMeRbMYWMDsHSW9IhIXUT+ZE/ksS85r6xRTbu6F7Qj
e+lt0z60G79qdfOLZYXS96LpKexlel+V7UAJVXnzCai7BcVLV8E0hsWrwGP10AGVu3CTmWI1neRN
0hfioXDC+A6qJcR+tvKrJLoDm7VWt9fx0uLTKTsGVe6O6YXFmgZIAhdr1ZrRvhEW5HFSwDbTLJhS
bMzS+zkx7INGTnyKRT9wh2H2+c7RbloyTrNhS1KvwLD3WjyLRoMrftNDDDnpCvsPRWDj2zl6ODIT
JA8uR79CcQ0bHk+/fYNYZ3giLGESsBxi4ByhzNABoDd7jZfSxUcyzJzJZyzoJM+Y6ppu7uL5g5gx
1mKQaWyADTOzRudiN+cp7QgniPASjw0pDrgRdt1AFbiBsE6EzLiYUebbUkOlC1I9Yh9CTvdtYlOQ
HxJixb/mBgS1c56HmD6FZDm9DEtmTMAE9TBeiJwAh20y9SUVi1EIFOtM0oFbl9QfbsqSF5ea8WBF
WrHPXQpbMiUipbDUxTiaXENfODuMa4I1AFaZM8eGACY4otr0iUy6655ZvwnmHIsERt66P9aYMRgK
bhM9SJL8kIfqVnXtttpbVeH5mWeonqKFmEWcK5oLgbrVd1X3SJBG/1aXGOb2sKecO6LL2qCMW/16
tJLXXhjWFr3gdaz1ECjiyGCRpizzHeU2jj/Gks1m41bTnnko6bdJEilswj0FFywmb3pd0h76i96K
Yj/hCt5NLLIZQbEN8iy3Yh2v2b/i6Na2Q7FOtJKGRwTQAtGzcVksyTPZ2dYpUiFiJZEEkuLnlEWV
c+notbogmry/l1rkFntrWXo/z/LooEIhaDI3hGDHsop9/LZxewNgEFZGb6UBL49503ASKAPo5rW1
a3QFGAWO+EVstfLKnvDSanZzGDRKuyVZLcx9rBTWzASR8EqboD1TH7SJxwJ7Nkuuk1x7bqq23Atn
Nr7WRj4/2fBG2JVAVGXjjTACps18FsxPzpY+UEW+SPHEWYNeb4WCA4uLvRoJw/JSRCUjKUfI1DPL
YwNZ2cWR0tDZi4bDw01pl2ovk+iiSdyv5qK8I1uXS6tAA4+9Er820QFkVTix9lzMVfcYG9pwBfRB
v4lgAAVtmeLWXqYvcqrz68qw8+umLqdvjKwnOm0Nc6YRkYtB0OrFANz/lNcCJ3o03HE6cnTGWIv9
ueQ0dLMmah2NQgEFLMrXCEoS66aOIHt1X6GfNZZb7Jrs3zHf6+dEud5BqF4SB0gFURS5+UzxED90
a7L8ppF00zeR1qkqSJowG/cEMKsHN5ceOiAUdFeZCiExr5X9J1ZG5PNFV21d5lIqqZwCwxnIwzSw
f+vkhLiNrF9GDJdQHqeueNSyUue2mh2mUdw19yq0hovWRSque07ukCNhxNNFhKo6AJOmPRqgi6dN
qodu7A855smx118s/v0eW1Az+WM2fJ5b45EOk7VTxJZs5hCNlU1C5zYuGiNFeDZWO9chbXnATFbm
Q0htWTpTvdHZcG843dEftK4e3+Ihjg8qr55buwd5AvUNBZAOVIjrO4K/RM3xVnkNE7uI0rm9JMWg
mh71psm+ESkf7mgyF6/KaaznTnnIQkQn4qBuIveLQ1QsDmxoB+ACOt1AndPY805hgOEJF7l+HQrm
5K0bl28yUfGmMpR2KR3NzU8STuFtna17h8Hs51dCmXKqcYqIK7hY4UCCJi9swAm2/RhHWsu2guru
E7pha5vkc/ZmtnV6WYfu/DTag34vDDAzPQ2jMSjtjjA4WcaZ2rpmOex1zcgkL1rhXjdzgkG4AtcS
RqIPd1G0YB1zChNtWe/iRKmSBYtiofXIwpbIofjkdpgAL7q5gYLcml6QRzx91P8gohLRmdMOSBI2
ZdJD8WvOveyeeldR6k9lJU8tTtJnK0qd2I/6Wg7M2G7fBHAkbZ6nmopiO0CpvHTINlI7Bkg2br0s
zy9Nmepoqc2ugNVT9jAHBRWlH1dNeRPOrkQmlpmGTvEEhR0TGTLQ7Wgs+te4ZVLfktsgkZWNtFE2
ONTzh8TTM4rQSjf7LbE3CN4l3mUVMHsoI3Bqt70bpzWVAKpdXvhONZg55mzH+I4hAGv00nbgHezW
qRFUT6u/y00zfVW5D2RDVJQD+rYmgmJPSyGtVgGM1IPMcarvIefEQEhxiVa+ot90WXIYe5HMM9vg
JHGY1V2s0zeeWJDEhwx7Qne8ZIJB1YONHGGFGNjmEN0QdKsmpIucQENcdAp2hSbGdD8KB+sBvhFb
FBxNi/CbIWHew+S+vNCwgfnXjm1HKJPoIVqG9oR7LI1s7ivGjeuaBXzZl5POAyYyK6JybzBkJsm4
RJyr9AW8TsxqnCYSj9T7VjszTHi1BLOKNaviOOb4y4MFNg7aQmXYFyUyEI8+lNPfKpYqjUbMxAYP
zyGleuFAL6MGzRztXGezkwROs4Jhm6hsHjIcM9NGTmSDbxwUc18GlEAGtt2YjQetv4GOtgCmvUW8
VV3ric6iWVYJM5IUXpnD2KRbsU0h6UWUWEP+KRZ9zQQ6kWXhT0NvfxeVsl9qz1LZpq28RCPqw8bV
C2yzt32Bm+/SInEXREgr6mtncZbcT3EcfOEnyu9lZFJqhiBAXm2zc7+3YlrkRs+LaSeIE0TvjPNi
3s9eGrHxm1sJUoZTR5OwYLOuglKO9GyVTvPNb8PUi3eEhomXOU6V8Cup6fZB1kR0beIZfzXwE4u+
Qwqb8sLuaqNbm2B0N8JqUUNAZ2u4VvM8ub7mehMMS0/T3C02q5Z+tZ3DoWmoinjtwUexVWsNr8Zg
USubjl9m3UapjMUR3HKGG590ub0dJnriL1ON5d8AkOXcOHYiGl+juZUFCSlkSDLrmDeBVpzE5Svk
/MlxYvuR7+zdx+6cUmKZAv7kFIOpPxX9wNdy+YwsnE6FN70e83Q6Zmlnvej4mLxNxzb2ZeioMkh3
Bm2+NWHH3mO7mPlRCmmFHw5EWl3jxBtgxXlm/xTrjZZvpdcV1pcZvLvAsOON8yVVLwClJI+rt8lA
+eRXy0AS7qh7xPN2+EJoW7KfcKeNoPVlbTF+QrwIy9o8z8YguERpmMc8WSZLfKdK1VrCyeLEbhdM
npNj1DcqlSqLz15rdDiiiU73RvS6GIjiNTCIM8ruEKfcVukTM1Rq6gATHeIU3besXN37JTY0l8UY
Bxltd3bTVcqW3dSLOttmHOrIYPaWVD+6vYvqoxDU9ttCF9VCNLIuBig2bZ4/6wQndZvSYH++h3o7
AGD3pizccmSI0FzS18OPtoI4tmla91TcTNZ8846UhE2TZLFzIrssJjcoLbAcZZwWJ+E5TylfgxA8
w/QC2sBYjmaXughlC7aaSKXwB92Y2phEQa4tA+iHZnUcby1rkPtIjKJ8xrs4Un/EbK0Z/klhHiOh
l9FrA8p3OeuW0WdBXRlV+Zl1pBdnMy3Lb4MBvo2uSsw+bR7XeAFawggYRKvY3hMY04JwkK0LdaeB
3/hM76AJrzBe5hS75exNQSEAXm1t9j3aZko5x6dNMKj6LbXaSts7jVtgC55y4b0mWctBalobLfWV
jdQUg7JG/KwEEficJLRHfM1y4LVaLIt4BzRwtWe8BYs4DdD1vRayF0/keoly3mdXhcRlSWVbD4Q2
ZevNzqa3brD1u8pqJAF68dxrF2EWTs84SzvrPA69Hu8B1BbehZXQuGFSi5yTZoOCByo0gPNtBwJl
b/q0VHf0fWOm42hqNW333+ydyW4dSbZlf6WQcw94Y+YNUFkDvz0ve6qhOHEoKNL7zry3b3uz+rFa
LkW9lBiRUkXNHvAQCCCVCtLv9c6OnbP32gRJAaqThA8E3FPw6gDb1BAVRwvJzGNUGWZ8KeQohltB
TwHYpBdh7HQMIcGAARQi17zzIaQ4jenSMkMhsBNx5r1m02DRcaa3EZh7CgkgGPMwQrYcuU/Mi0FF
LWZ48FMty39OiT1ZLqN2syf9O4QESMoa/WzIQkUUz+Wx4ZHs99FcNtVx8tr5lbI7Fawx0RDcwfBw
5icsM2AWMd6Z8xZdR1XvcmPuHdzPOdt53PyeU3yx46hYKHQWB0V/Ext4f8tkXEJjZBK2YX6ePPia
8mnrW4te2EhMCmGf0zbJC/oiBytf7XQPQZQsIhSLZz1ogak0hBdqPGgYTajHK3ecN72MPZB2uvT6
TeuR0LuFTRVnoQa6lZ7cqc+3UWUHCOMtrQEomNq5LUUjHgp0ufmG2M+BUC9ETGfN5CwNl6w1bnHm
Tqy/Zek+CDbDn6WdgN9cEh2/OiYx7xC/48a4J5revYdGavFjfRcEnxbHieZb2qnTwxLYrXvR+G6r
z5hQwJGNJNANl4OBrW5f9JBBDg4s3pplpdAT9L8i8+VNm6cFzmFvtPYdwY89ZaVKPgRrS4jNdC/Z
oUfDF3pk7MC1SrR/mBUNkn3E27K6jpIhZivPnTaSS6hFuU8qjZm14+6GdBWpa+ow/Jpl56sKmXTl
54fUXNzpcmgyVni0QvJTSvJAw86VrewO1y+7T5+tLM9km0XPlC7DuaxZXDGKFvFy4SuVjCiURfIQ
twErc1ChT19wsNMlbw1RbztNdboDxpW/b7sshUSFSZUiZTANur4VSG7Ks3KGaOGLLyg7uxXUZkbp
BoOVTOstOaNGdeadmtvX7IqZisCLaGFLIzgC8DGXryaxY/hDeugU3Ja6cvbKNsmW7Jj9Wqd8ySAo
y6EBl+pacN/ikP+8HI+NLviobhN7Wl4CGaXoz/rRm29yw8SmD9cqS/aEILb1QzVYBc6nSPfMPxYY
cpuafA4Nu7uKH0uCBsg+LBlSk5zngYKtK/zxDLEy2Ga5LWFKtfTgcTF0MnsKZt1YW9VWwVNZDtQu
Zt4Xya5XzEsozzAAQ9y2onS6ji13oQYOnMQ893lPj00K7b7AbZLNpubPGShXNfRXeT/MXuhopzVB
c3jlRb8wM906pjP/LoBznBnkgZ0BYmCey0w0PPLTTJajW3tsoEf61pSFU/LeMnk4rwNM1A7zgXyN
6RBMbyJuWuwodA6xFEDNOKYwXhnlRzWAyKTVgbEbytKLLxVfhOraEaCxKYYhSTBOaJKLdpZwQXSN
CyHMFsvtD/MIgjqkr0zXfzIbdtAda+IUDkYdP9lTyQSY2Qdtdro99FEYcRoETQ+Ffk+oYIvRIRP+
dCEiNqAnDamEe6buG7WLpTH4u85PmozMtHgVfWa0R4Vb0+2bTUDZR7MrC71LerNh9AQIwQrHKjWP
UzFVL2Zno2ZMkHNqyqQkG/GvNHPE0rvGYcuYClk1y3wZsX+GE7wMXDEQQEt9lOksaKVKiux9zeyW
LGNar14YVWLJd0URBMaGl5z5GLUR6CSZVzq+KBl1/74EMWx30Cpgz5B8rfUXXZhyBxjQtXAqOmaz
R8GqqUVZe3FtEWwBsYDKbWssbQUBz3OSIExhBkJwbBtnui3w9eWhOWat9YlZrf1OAdO4d1C4BySj
SD/fYAIrDFYsosW3fZaX/b2iwmFuBk7yRS9uJY45H+lUQM39QFECZa5gWSeuLZOosmt7ybec63VD
qnNeDouVCnLknEgscETsJToO8yiWbZHOVnmiS1/TLPRJ5euOOffbR4/p+xJmHU2kHaKOcQ57syCB
sCzI3X5IPQ/QIL5ee0q3qSu12uuJPKvPU+9G/Z0k7ucSd3/UXJJ4Ra9No49nP2fY6XymgSSfqny2
+u1aTEanlgjGZddSQ457W9TSfZCZCm4GW47TbjUk3/t5tgw0c4qG1KKisRQgC43Vfmrd6V1umct0
SMxeygtlQOo8GqgDg+PQYukl5tCEG0z1pMf9wAZ6OXkWPoqbvE0zPnTMTv56LHBnQz+dDMq8yHQy
AGhD2cBbmkHSBov06w2ARQ8kaaS8gweVqH0ic8Ek/7Os6EjsMkFD5xFJQPc0g8EcNpxHBvaZV7st
cITWu8qjTDzHbZy901y9Ge/kmrFyKTEsIMjoPO96KWJNYoW71HR0/SFDLCOjcjikI53AE0A6z2Wy
L+kA7ZxlmmqWP9P7vfUBXjEvLWIvnOfSrijTsvpzbAjUthWKn2CzFLCQDiMrKRiXwqAtrltkkRc6
ToT5REZvZ10aiRwk3i4/cjzw2EvbffC0TZP4EoExtH/RRGX8wUtKKpEwwCrdF2Hmj53YTB6U7tCy
03KCKLmUQTjOBYgEggDa7tRAQBov5pxt3s4bSGEATuKTlYvQRtgv+KJks50S8ulDSdgHLv2edtzG
Jg7k2SkmBqSNiiE1MWZX7hkgsvqSS/Al27QtGDUWrZLe3aCB+j943YQHaXGhjIaMBfIXUi8Sh3EE
+7CLfD1arwznCwNOejBqaifMeEximgPNLDVsXEp00lylnC7UrOzhfrLH+ROjP5ymvnCiOuzGsaWF
bybitctzw7jmkSreA/4x3yfSnZ68PpW3PXsvytpxaH5HzJSBaXE8NW0mKcu70aEe2LqinZgPeLoB
O9LQnoD1w+gsTG1rfnXhwcYHrrHXnbJY2tOumpmLX2Xs1/kPSapgjeot8UQZRr+hxqxZXtLqpHBC
boO1g4e5fLRBpVOfsetDeq18h1lUms4JowjVDuYmLyCl7ixOuHu5eEbmE/1pWuoKeSSQZ7RiakVy
e/RGnRk46x5BdAfmC0o67z9I7u0ePV82HIxaimLX0PV/bGfHRqJklYz2/Mkh5ss1bIdYGsJcIS4k
rBFHM45z9rMAfYljSto5uES17VrbOK9gxlI0R7DicD5vu9yw9M5FUPjFlaXBvBSUCVtjFZk7B85A
uneRdX3uIB0st8myUDgbBtwtGxO/bJdjEQy2PkMcyvsdcbuUE4araoaky1jGl8vq6GJa7032WRcE
HSM/aupzTIu93JpiFPeBQRDAphRBdebqZ8HGSKB/7fJo6r+ksLPUpraoacO5rUAbF2nQEK1Nt5oI
3JT24AYaz+xsdNGWfGqqOVpYAHGI7RAWdW9lpxFS/IGfPiV6zOTBqBhmgrIZmhu3N7W7wXwOn3xu
wfJsrWwawUhOeetBofCZ5wem315OSWC0W9MvkmcfDjCJaHLIP3rdQpWviOPuGVIz1dxkKrOv4qQ1
niFTtu/RRkBaj0RevFoCtcy+b30addMsuWSdXJbrBKCxfYO+lz40Hys9pH0OgRxFAAh8Wxru7TxS
AW6rqp6eBtoR9sancrrvmwmfU+35bUxj3bFJ5GDcCmeODc/tCHD1umd2+YHbGF3MlE01G8GYaNGw
ZTRLA6FUzjshVG0xJuaW5NUOVHBl2FS3TtDPNK4Kfy1pCkSDYeua42PE7h9CadDEhELGQXeTjEM/
ow9bAX52XxDM64rl2ZS2vPOc3IHRCrYxzIyI4iegx3qTa7yduzgGjGdp75RPcG8+jnCUPk+uiF88
eqBVKOteXEaDOZjbhoCVewhJRXJTNa1B63Dg4YJW3chnA/CEs1U+zF5GCqX7DPGjNm5V4PQWPnnU
UEeRRe6rX2ZAsA3AafsChRQiKD3CNikXO71y55RGfcerIWADaVjRxZAOefvkdo6imR5lFSjzBvoE
WP+OyXmZR92ECbJfGB5ruGo3pAuxjMcdnzGEegg9pazREFwyOIHEZuWwbbZNXimeVTG2hHAnjbzy
cylMFCpr7jKqYooMpfv01eYRxvTOZrEjaCLqmz26Lt84KXDyXGOif+H6xGL0t6JYTLDTvRg3DXTq
5gq2EZ48RHvBBv6afZlkWTDtlyCxb+vSMl8DK+8DXqhLxpWKu/pK4tnjTaBn/SrLPH9vIGIew4yu
/heWswE1hYGFIezFNOldL7VVITfoM/UOpp2oAf3I2PmiRJG1l3rtQL+maWamz63fpjncgITAgV7U
c76B4wZQ0Q5K8nUnnKunOqYCDr0CSj0F7bxcrT0a4B7DlF21iJ8yZKZmnb63BzehOugSqQ8etB/7
GXXBiEeY/pz+yG9c3H1lzmxzIsLMmQuUJilNeqqQ5ZCUjic2HfpyX6XkMEHFKvqFZMmyW8SR70Ev
EHKuX5/KwJvp/HcRLf1Sxmw1QjtVrUOiecA/YSeiLN4ZKuGBoL/H/I2pTUL4tEnvHplC5H5s4JXI
T4FPgPglaQ6aZuNIkATOXcKtMZOC5avKJkhPtkR9BVqv6s9dNHr5NvcrkiiXZkBRZQ6kOBwZ+8l8
S8TJkh8191l+HaSzQWaOD5SUml3T7yCfbAQeLWOzoOivEmPfOtSh7NQyO04200J/uqHlSystggZE
wffUFqBlj2MQm+rDaEL0IR/awYeVsZKVz5kWsr4oFaybK6OYpyS9Woq0ZgJq5SCAI3ZmMH63Mh5j
5pt50dg7nz27f1m2NZ8ZoV5dQTb2e1opslvqaDtGRg+ZHCs8yPq+8THTNK5J5tBExm1MyjSF34AU
NqmgXYW5HHnv7ZnTZWIz9tOSEsPBDrdGZOFyyZ4T0Wb9RePormtCvLL5RNTRXD1Ti4wQ1nE8fmrn
DJ/B0GjmCDM3yLtyRCpCRNWw0LE3ZvXZ1KQE3FooY7zdhFinPJOURlRBUU8T3X/omfHdUk9qekxT
yxyulsquhyN6vyLdAaaMUJrOaW3ahyU35SPJg85rx10MDMOR0byNa7tYh5IjIWhc144Zj8l6CD41
Ail+3/AornSq1J/gqMMOvSSeIPvI7TurQ8SQ5aVwyzQ6W10/os1cuorWb8GG7xRlrkIHITPX55FC
UrPJJiFy0JXsMj9DYYbzqB3MMZsEAXRisoiYDP2NsmH9SEfuk2vheMShwd7qPyJkQ/jmZKCiLgRK
2/gY2aVPW9bg6rJ2ZOXwuxxK+N5ggRoXLUVCZDaNDgylFVNvP97gbPO6o7YbaVABj2nl3aFKKWlL
aOE8AxVswb5nQpj0d2CTh7Qy4nQXJVWHCtascomElBgLcuEzE43XXnij95iQSo/VuUQMsG9zNQsa
0W4zXsiCcLO9G9deve9plZQXscVc5BgRiBZtmzInLco38mzaWvPSBTTohizN8SEvQbcL4EAPB6/H
MHBGVgh8LtE4mfHhLRD1antgdNnHagoOUYC86pNhQWXbsf9Z1NFeSjM5I86u7G2ytB5G8C7VMcky
5JDtUDuW1EYLHc+wTNio3wxm7xIpRXMIxzzXvQOAC4wKMoI0s/NsTz0ENSSyvGbweU4PPA259c60
53VAWRiK6B+ljbvIbhr30jIiU9yMCjzo59xnMTu1hhqs0GVFNxL6TDih5BnNBvhsGlqlUz1Grorb
c83ulAZOWxr5XWNHS8pOzqEHVNuNUX7sOk2fHv173H02MqaEt3kT1d0HVSMQvQzsjIygPCA9sdhY
tUj9L6nSzIhCWMujC+06KmlT25OYmfdNVVXddVNtDR+H2PFsqA+dIBUOzILXr/F0ed59cmkrUuQx
tCc+AVdsQeacpsjh7p8sy3ucUJ0Qcc4bKeq2th01wzvuf3NMN5FZBP0Y5sFsk72Oe6E4jEuBIMhI
hiVGNET7cdwGsLHUCaJyGV8shYeaY2kaRY+COb7/pYZ0l370rMI0ToPLPuxO92pBvtJGeWLd6Mka
SCmIoex/qvvcsq8ak5jCbaRTr9WrXByVPDUsrPxtkWe6JxkkduM8P4s67ir7ZgyKEV7qJAzAYRXA
7fzQiNIorumyqfqSkaVMPwIObswz4RzdcjMR3ghsvgzqYF367MtSm9Btuq4LTqlbMedxaZIiQgSw
CVPFb7wjG2AGhylVHEoQhVgRVwNqwRAUlngu+gbd4AgiiGYbvd9zMAg2wf3IX5wHkw2W4R0pDWMP
BZNEGhAd4CXGYj5EE9Vq8xBkKa2nUzZklayODELsUn1effY8kXmBanE5+42FNUDLUQ13I3FLNr0k
WRZe/2Gk1wICYixzInaeyw64ubPn1eaa/YWYCZ7x99Pc0yZjAZMi3jqWTkVBxKSdWMge0qUrQGCS
UAIIuIkCytiklegBus6PW96eNvNAVuNYuQYqXKIUYIoQQcEcMumBZaS7ySSU+j6CSQp4mBGn73Qn
BGJyvi0c22SpGPlsAdS4NCIZicGKBi7XxvRFC5A70A07/9DXTvahzQfGwKkZm3eTo8vXFFcMfPBs
ktB4/ZHUJIaEHz1dRU8BIt0hbJAVv8sGPzjMpqUVHFwjf7JUKz+SqBg8Jl2VjBhiCGOs9yqhNAjH
XsLLxklk4WJJ63ajK6bb39ylf8uMf5U+MwqtX/v/uf7YM1k1ClF0/9Ut/q8//Zfz46+u33/PKju/
VMvn72FkX13C36z4wvotMKGwEAdHmxUrFF6sb1Z84uewiMO/wO212tokhq//a8X/De+giU9e8HPm
Sgb7Tyu+IX7zCNNa/38TharHEPjvePGt1VX2vVNLQB7BBoqnNQAX438FRH1nBYsSI13Kyvpdwka0
7MfZymYEHk7S99MjE9BG3gdRPxknWhzZS7AsDpKvoJoZwtVGNG0H4WsjOOBP5L24ydHFLr9w9761
xa0fEGob/3pY9hlp/uhV4+1RN3i+v8yJa9U7HCyiRG1JNwhF/9B4h+8u3O23L/49I+BHs5/PW3/N
+nbAkljM15235LORAk6Rt5eFLEnxVrBifWgIiLn7+0fhhYDl2wfsZb113yYJinao8BRFC+8dhP8d
fV1v/IVL80cswLfvgs4xsG0gLwFkuR/PHFruIPZolKOPKmEDw6G+DuaEoDlXxuc8MQJGE82LADD/
i6/34yX748BUFg6OVNgA/hvHZNsGYzeJFd5FOM1hsZbppDo8W9ai2m/vnH8blf0jEeCPQwmEJxAr
LHwKq9Pxu9sXR1cjsdegebIIFKYpD+NKt58nQ7+aTmn9LYsmR8MuzbONB5Tw5wBs2o9HY8hLzxKp
Nc3cmNk8TSJfdC+LC/3y5zfIjwbNrweiDGMMSd/NchxnPcPffa3MxEMm2oSYMgsXAe27cgeOSezg
GU9s/qbqTCLH8gvf5p/ufYzgpinxhNOF5n2wviq+OyjawjQj7ipFOI7EcUfXfHi1hizJf3EW//I4
LgfCH8q/5huX+7jydcg5WNNkkvpRRsguY+yLv//8FFp/ujX4OpbrfP0H5flX2tN3X0dm2YJw0icq
KOsHOMSkTmUAYw9pnL9rlLgq4npb0HXvFCLdVh25XY65O560WV8t6IpDS9XXjqtvf/65/urb04a3
pY373Rfem3toJFC2ppmXMGtDIWtJMGX5CKr750f50yPIl7cd6fFSt6BsfX3tf/flTXj+VA6cYxiK
E9EYVs2eRrKBxSfjLGBtf364vzrXtsDy63jrcuK8uXVEEOXkSiLDp4tg7CfhP1mjf+58eRGvut//
n4OBOwk8zOd8wx/vU1mDUBQtB8MUWh0pYvs7K61pF+WGY+8iu21/dSv9+XHEm+1YnsNCaUEBeXNE
pH2ZmmBfhmMwtddZ4j92ln8RsHXf5GjBTBI8+se1OkbIudUoybY4/DbeiNi/YEYUiphPu1TZh4TQ
v1+c+j/fTzY8CgkWissNaWP9+++uNIZyDygGbeAhHmy8M+s4xSmX08/P+Z/vJ47CjtyhFy3NwHxz
gZl+J2grPCQlneku55mOGHlbbA+mQxylWfCLL/UVkPOvsmR9AXI81wXDZvE24MT/+K0cOD1tJVdt
r6mIcBhH1yUDXSf5Kz1jaOHSiePHjC52xsa1Ixa2pVX50UyYQm9VNNVXP//6f3WSgb+sBRfEA1e8
Mcz3GMT8UvH1qehJPJxGPcxH/COx/Ysv/qsDvVnPalooSLs4EG2M4ojoPdlZFrqGn3+d9X59e3ZZ
nIXwQUUCM3lzz9iQvwRSn5SA1zFB+sBIm3kvaQ8fUJQOKa7idFpOxLkpkuOwb/zqdfFXd5OzssxM
S64vpzdXt7YKb0l73oG5Z0DI5n24L2MPZUUzGseff1VGJW+/7LoKcM2slazH0d5cO9RuBvRrGrtV
jJf5WFgop8DqBR29EzzA5papRvDOJnKUflONIH9jM7RAei6kFXyxIst/j+WsMta+YTXS3U+aWiNz
r43Rr3+nvm9pBSYxCaiIcBC50RxICKWg3sJMzMa9jT71zTIAYwSIZHFD51O06SZ7zu+MySrKzQDX
iNDAOWXhqSYCBuno9zqqDqZqVgkL4mZY84Sp6Z5ms6mvkwZ5DzFSfKYNwkHV75FwtiQ6zG6PWlvN
DtYcdKsb5sDpF5woiHerDoLv2akDvSq8SD3gI/R5fuiCBi4o0mycL7azOKRapjUNhd6c+/KgaPK0
Fzzn8omCyCkvc1Uo+1C6XgoZvS2lt4QCbRayg7nwaEwnqPoSI8YLk9pTdKW6hub4XWKMiwrOhGQI
lX3Kmop5GnJKEh2YHqP8CQjPCqzZSDaJUuTqbGGJqwGffNR/Fq3T3zZlkd55dCSYc3UlOW+ZMok9
a1PRYJwtLP2QB3kbH0xCNunaI7Z4GnsMqkoZzYjtCg3jtkMUDUVhioLbXHsRSWmZxeqP35ysTJ62
9MJO6DCerIKx286fVepu09mBeCwmIkjggjvpp9FwTXXWFUVUsqrHUfKO1IHqkR5qS9pvXBifOqfw
NXYZTht2sDEgYybsaSJfRCAUYPmjIxS3dBAqrHilWkkRFWXWdmjmzN1mflQc9FLUTZhB0G9C6L3x
55YxKPNgEcFqqBmXJrsA0WxzTsZm+SCIfx72UYvPbDvMkTiSo6uiMMYrRYPEqieivUj2sBiuO7RT
MCS4xK5lyTDfJ4oW6cawFv8m89vgbp1HyD3SLp2jSxRov7ZqslHagn8gQ/sKgQMdBiQmBg1wyik/
7jgwiVfccd6kPsIUCcpN1ffNnVEX2KkXx1WXXSdITqMesrx3laNn834id7ELS2dIAppW1mryDnpC
QT7Mczds8XP05kPuIwLY+VChrQM7UdeLL4TAqQhZfnQ7Iz1lLFXpiR1N5R5LiP3kECRDUR5msiBu
iR2CLgyjI7mqV+H0thoLFMW5UfjXiQUwhm9kEOsd1xWBfrz62wINjiasQi5TZCAl6pIXuRQ4MUHx
MaQpKvZYSC5kZ24zO7MKhiv0wMM6GAl35v3gRng1SOvcBHZvDntkWGiW3KqaAUjH/vorLUEEUVZn
nLoB4Tlub2cW87aZyjk/un5vi61NIPNlxrCSSIoAxMEW5gcZAI1m3sleroayTHeQ2XatcvJOaW4j
uCeP7NJF+ElqWBXjDY0QzuSEPjjMfvIytZYN7W8Gt+u80QjB3erPVqDlx2KxxLRDwFKcUtqMNl62
Jsu3lmk0nxKwccEnhv+6+8gQqkgYZkT5c1ugGfo0auUSvBCLKjjXqpYOqkOvWUEjXslEBG1bxvy2
dJ7o+RfWvqWVRk8hmBEVR66ZPSc+vctDuSTm0WbXUe2aTDEqJ9fMxTQv7Jlhocradk8VgEojobHi
hh4PNIJvxlVk/2VduWr70/a6o1f8iAQge63RIjFIxrs+bOK2RUlHbkr5mGOnxBdZ2k2yoVXNW8JJ
HPzLA6EBXzOFGBMyLyr7A1lI8j4eqgIXv+vkJInoBqVPOGW1sxkXFFrnqujb5aFHtmhbG7/sW3Gw
7aQi1NvoE4VGNMfltRtGNDl0+Ob0xtAeeqiY50znHyY3iP38SNFPEbtr00E1XEXlOfAQX1CMS0VO
Z4MrIbRGhaOXe1HxhA3U8gNz+Ng+Ifarn6Y4s7rNDPwh23qyzfOLBGlGxRunmJddxZgobTbKDTyD
MCenRKiFdw9+izgE9mLm7bfa8L/7fv+wHIqFn/T9hulz2v/Q+Ft/4I/Gn/+bcEx2DGtdbPkrqfs/
EZzw3uk0MWwEvPa1ufdH388xf7P4ERBXDkNWQDu0HTuc4sk//0EcgaSAkTA4g28Qzr/X9lsL9n+V
gHCpybKBGeZB4aS8ptXwY4G95N4gSmU3W2si9YzpHFZaZmu0WRTmwtRhn6JqmAgb7rIZAvbgYnQ0
8NvjoIyUidNhjlk6KtA6ePx7oC0hNtvoAnX2kG4q3IPlxg3QQvO+oV7ZyCGxuBszC7bVkJOFyauu
6qojR5qfefgJpGTqhEtTYfl2tkU/zhe1iWAm9EffugN9Ft/7zCTIayFTEyu2AIGLeX7wbfyThdvQ
xceYYjD1zDcOrkontDwkN73LBBt/mjKvjIiey7EiE+tSpSVhlGBBEpp8s0hviZLTWK4AFBIHlnWK
MqqqSUr2SYzZ5WAxbkwN+Rb7xjUOfePKDsg25QsquLgZg65P8WxIXG9qmcajwb4VsQi/NpmD6IPj
eyahUZr/iYlTyA18ZWK5dTS7t4iZDOeBOJEY1TvaY7kr4qrwLpJqMuSFz+Id78lqdbvdAmdm2y71
6l3ymD8iTF5Ucx0bSy0R04HLJNq7tq3rYUSFvnFjAv0YmwXHikmTPuQEGSV3VRIMc2jGxIYzGuuj
W0TOzrCbnLK/cGImWMfMqZvz3Lb4gNwYf1UorN5+ZfsDEMYLsnW24TabkrOMDjR1H2hQFZe8rEeo
QbNGhJqOatJh46MGS9DbPCc5lAkTJ6R4lLE9wfVWWP2wIF9LZ/ksXCTMuuQ0Qi5iNirFRVSo4qOX
F8wnClnrTRZTxcToceRuyFhA0ZkW/UaYFpq2Zb7pi8DtEHfgXUB83VbxJvCmesS30qXBIatndf7u
Gf+LFrH1YzdgfXRcCRSOiAjkU+SKrBuO73bc6E8CbhFNnRKn6AYM4rNtk4gwtJxmCe8BduMU0pBA
6+SI0aIpQJgs80r3KCenOVdZ7d3Bm4dW5jfJVcSM9z2Oi3xLdt68/flnfUOO/uOzevgW4L3Bof0K
avv+s/ZLRIJyPmxjszUY7WVOlN9Gaef7XGnSaKnhXKzw6Qxf6NjYyFnJTp7PTmOTJu20HRYcVUD0
DzqhVYg4Y3p1ezd+DRCQbxojYGwX5OLBTvKV6lYqpLpeltVnutuEPSTVK/DUK2fy6uuaB3FPJBjo
KJZoxMq0dhgoyOyuaXT/xCbAbUN7xBAe1hF9CALfrOhDKQ3jZYmj+q4FDHONrxrPSdQ6KGgI5rP9
TcHWiw8WIaMciBuEvmTAgP3FfvlrS+nHt6XL4NDjfK74bcd90wDKrNkbpwTlXJan8r4u1fiI6/Z9
Dk3yuMRFf5JmnG/wGKJrRtO5N/Le+1ygbqQOnSwQKmn/HuGtwV5lZKiZGPgYkNfsFyRXv7jkP+7t
v15xFzoi031k5g5NoR/vzgBYGZ5HUEcaVetHrMbZbsrQOdQD4hHGtO0eXDH+Ah6l+len6S+eDPpN
wElZ8Vas/JvTFATYtxmUcrfN0j1VufKPFtLuba+X5p1vjNa1U9r9fky7cg/xqt8NdT1udFCDOtMa
30XwguyYyILFLncm6TQoiUX+i16OvU6MfryY/gqRZMjDCIbB7Jv+s59Vc1m7QJEIA2c5QT65HeIu
emiGgbVDkxG66fyZKlMvA7N3Nxp2RE3gLfHyRwIcpiNRPeKRDkqHMsU2rlVkdDvLH0sofP5yRIs3
HOLKtu6sZPUzf32i/1ax9dPx6Q9j1387jv1hOtv9r6/T2vilXlHjP/yBlLa0X+6GF7Xcv3RD8W2S
+8d/+f/6l//j5etvebc0L//8xzMRg+gc7l9iMmy+r51oYn73cvsT9Pzd//4PBYTw5U8/8ke5JX7z
Gd7RAvW+DkzXJKdv9ZYtf3M9x2PUSpITde5Ku/yj3hI29ZZgCOHzQueCmf+qtxzJ75MeJRLIX/fv
Is/XHtN3txyFm0tvfD060Swc8s0t59E0dBuyFzZ5A5wkmS7HIjjDEAnLefr83Vn5i+XJdddf9vZg
SNSx7AmPSKu3T2E+dLj7WzkS7mqU+qHMGqu56Cq8HuGA37gK7Wa2ratEBtmr0qqCdIlfYsSVMPir
GccAl1dSCGIPGSI28n47yFMex1l3i9eXGoEdRp/spc4J72270iXeuI0gi7je5F2BZmjrmzzp7UvZ
pX18XSVZuiC9U/DFErnE7V4Lm/3kWGJi3tq9lt3eMkwkEbwr0Da1NnEOM7o3fkja7J4FwKr80LNH
uk173jz70YF+dIF/DEUriqOyPDIbQynf2OPNEg/8pn6uRjTpOMw+BazHLU0TDcuwBTMgQjUmnIps
6JzbrI59KFL5hCbUVaRcwBGJh81kQyQh/Vub1pY0SpMEClgixtU0z+ZJsAYNW9VPE/WvNkXeHiqX
SOXLsWG2IwiFND2f6Q7GmJMNxQvd7gI5LaSBMuQYiqxAHRJdo1a0MOfOdB24iKFvZpiTEKDEH6Zl
oBbV9Sg+AjjHbQnT4vc4K+kEG3fNKN2ttPmklWZ7l9ijsZvSiJz2DoBaQYYhbcr1N+VRtW0Mjjj6
3iGdhh36b2tToPDbDgkYCbcns6kBnOMmbAKi/kNgOMj6TKZiGis0pM3HZPDeuUuGo5J8QAX4jXvc
vuoaxOqFru4GL0b0K8xNaXYB4ATz1C6+POG7ixiflzLsNNk8EJVylL3tReoOF8FCgPs4g+v0zTy0
HPbcJRsFQ5J24hk348zLFTXmNp3EsUB5jwF4urOd5Jza9OGSzNj7fUEgU1+Cs7A9jPlcbISLX9Dq
rz1d6ExWi38NX+scdcyGSvvKnuW9qGy+mx1/Tjr7YvHiq8YvkHd21IytjsqDhTSeXPBbdtAr+wht
oGVcj9aw1766pxl8nWtlHJuuvxiJPIx8VGlYNki3z9CsIoOYbXnVGROOvmo5eNNyhO13A8/ySLnj
XtbueItj9YWRHQpspXB/jQ/OABCtWq5BRTNWGKL3Tj/i6F7dTDiJh6CfOH/RaXZ1tMW9+ejD8QMP
iJkbq1dounr9bCmuQ5Ji7H75P4Sdx3LkSLZEvwhm0GILkZIpmNTcwEhWFbQMyPj6d7JnM91jb2bX
slIBiCvcjzNjWup94iyuXw+yDzRXsX0YeHXQc5+A103fzB5GnOKNlwl/XODgicNboIZeyrZBYdKt
eCxiveXsQOzcphZRogs704Ro+dCN8+g+IOpLuYklM8S2ECdkBc+YO1Lf6rwjrdNDLbNroyek5EIM
naR6XmLcINVqzbxQYW5IAa7hLDR3iDpUCVfXXvXWgyrmDovvSbHFx+9b9vDOG33QXT6KN6g/nlJE
EHGaq8zSPxzWt7hyJYaVaUsjwUBmfLcNAuONjJjsmp1CZonvtPcmrF0GtiQTszSiYCUEEHtSPP3o
rHxoHWE4daT4NhSWLSKWe+KIBESDjn2EnV+NtmFa0rZXDyX8mfYG/2Qnd7ghWQOkzm8mB9QsbgOb
MLm12sCduNhzpFvYLUxYWf7IIJssd/lgJsyIK51GxjCKP0RkDj6O9FfJgnDQJJaTsf2IvSmOYkaH
fdn+bjKsxImOutVTrI1ljhHrRwWhW7b4PaGtZcYiUjgIACVrhn7IsL6o7TZT7I1Brx2sDjvvcvQu
ptAO6WoA1CyOag6nr/AGyArxowBuBZaLO1R3KtpX9Gt9Zs3BZNFYIdh8TVxQQLqD57ZF90M9rt/r
VftTs6Yj7ln3Gju6Ew1tDQOucZ4X3Oz7vJt3nVXsRcfUcUi6XZ4yvZ27/Sp5NaO310AHEoa5RpO3
gmPab8zqtNRdTG+aw6IpnJ225Hu7cn7NUEvCel63ChMWf3KSgnzd0QgMdgs407MfiVMGszTdKUCa
oC7GIQKsuKEkXR5U0Vn42ad8jzH8sLgr7xQ4GARfHHyvOBvS3egwLwfZZBpgC7BpkCabnO2q/+ks
ru8GqmiTQdH13A5tPvhnx43VQF2z50r1mFtAXcTHngYAOgXP3eQsOjdaV2JT7SpdIg6J+sy13kSa
OvfaaSnBuTFmUS5IUkQIfgapM9YF32gRGk4T7nNbHEDXLRiaY2TIHoblrjx0LTmlMGP+GHPB00Ar
Cs7FRC+jzNUGN5Rqt3dr5YA4Wj1ajGB8DJjFDpNDukPp/ZiU/Qdh0CccGM8DdTfWEAf6HeiJQEoS
Yb3O+C0ggJ0pVRnpz+XJKVlApZDMGkNaNN/rxhXdNwTYZ3oF8/dalYSZ2/Bb7HF9LLq13C5GtuHw
+5ZOw5ILX4tXdes+V1R03eUSWnG7YzyPr7hu3aifyaIFx+LHTvy9Lslu7qw/U5MagT619KNm2l6n
Kp/JGG6NqKAB54isq2eAsP12dExWXmVp8EXxI2G9eGFwD8NmYhcimE0xArrp1mqEZqadZFP+YSAu
IMHAwGFRe84KbqjKFHgnsrpjbVYNPlx+jtl+vIwY3tizAYUOk6p+Q2kOprsVLjd+Qb3gja+xF9cB
qFFSz1JL8esqXg8wBY/Y+/u9SuEaIA465lwbrBmB2dB3fdRDPe5b1Pru2qK1auRn0laPsDa/Y5zy
/tx7/UkHkhcaWWEiyCf/Wl9GRAYmc/LKzHesuw9oiB/hNZ5cp36y3Mxg5pGQp6g7c2SlunmT3hr7
RoXUO5Fq+QS878NaEAKsKF3wD9JMG2q2UxLcY9pUjY+daHGf68qphdMTurb6kXBHsJtQxwfby+l6
LNuJvLlSfs1G+TMuS3PWluxm4Qvjh6Pk8VxFe2VOualnK9uabaOwmLc/sLy1G6KFwBGmcDW0ip+9
U1bjYvTDVsgFXB7G5GhS430xGJFLDh/o4IvmeV9IunHMz+aDDU8otONyM5Zob9k0ncdq5T5ZMeTi
ycd/xLi8WhzHH4okTEx5JJQOaEY9/WpAqCO1O0IxQo3rFV92YVwktuJ8yJ7byWSrUZ76FLJU0pY/
hYeHMMa2kzS2GmZS3cnMurIqfxxktV118x3yIx+X6oJCLg0IW2X3U6pfA9AxH6bRK5+28d1u+Z5m
/UV1BrJYnfnIAOQZIN+t0lUMDqM9BW45K+HYJ9mlAqXnLxDRgkZ0Hy1LHn+UsX5ueDPLngUIRRnr
TJpHt0df8ZjhhuBYcRWHeHM85r+zWXeKfZp2kx4Ua1ndElUvlhNe2VkLYM5XadhLyzpibIRIgp0M
QF2TG46zM20mkF9FL4u3OR+bqcM3S64awHfPOIkRxBbTQWa6LOX4Q0Bg1eKi9kb8v2Qd9ybsH62J
g+bVJDyXQB0XTQ3//t/GUW0/TKCZAHSZsJDwF7aKSfZMPnT4Kl28Ar7SeazjciR1OtQnEHYAomsd
DyuGipChefGEynba4mkx3ov7sTSbWq36TjUkITtLF3bFqoBQZe9uHVOVI7Myijtuba0N3Vd7i/w2
vKE4CJRp+R/Krn9MP2jy6DCZ7KPrBO0CWe7vH66rnRRHDmbwoerLV2F5JW6ncqdUOqch0bbOu91B
n43+e7/3D6nMX3mBaIhZGtxnkvfg2r+/bKHAwEhUZD92zoozNOvWeIFQbAqsSUsV+72O785vwOSX
flUtVPvLSujK/T6HCOJ1nvKvEcX/q8n8z+/BM1WEJTTiRCfxBv/+hhh9cJOUqRrgZKazySe9CRse
LQ+ITWKchNm69AHUAvE/9Iv/mHzx/UOFvzfsKDRNG7HO318XUb41KTpWlpGr+UgEnntkCKycchrQ
q9K2yqlrHKbKygyq8L//CP/R3/81dGCSgJYFiZh1/0r+7bpmskd0pEEeAmCW5HtKXLD/Sy1Bphp6
ztXWO9J2/8eg75/3EkJNRpHM+Qh7RZLl/OM1EZD0zn0REALhOFTOrmZONTbv//2D/fXO/32YwKrK
gddNJpGNJAud+N8/GRNrKSqnIXT9yduUodxfKjvcCv/7E0fWpnkHBfDIoaFhTtaDwN3x0N/897fA
q/1zomEx5LARpyNP5xmMsPjvb6KAPxY7SRMHQ9odvaJ5TmPKrxa6e2ggEnla0rkPSxYmS1pc2sra
twOP3srNxA4YgvQp8+7ncgrJA3oDGH0PxL6T/rGVcc/mBXBeBX2JB7tRPOq9TEMEAiwk+vRtaDFD
u53Zbk0bH6SXBlLYG8HQwFqbJwIhD05mX1vmiLbWh+DuzkOv72BWCN9W+n3TIW5t8yGI62r1h4lw
aWRRzOEpER9cu9AjmniEjNV8HY34vVdjXGPVEw6LH2lUR1ZfKfKo+Fza81tvLfjR+JatdXqLx/kD
7PWHOrVvsUFWglEfFe67EBtmBDgjhQxAqCtcHn9RvOdk1sMq4TeK1U3BvqIxl72qdRf0sA4yTfcn
15UN9iQkFAlTKUazlCFl/qSl1bk17c2azVvhuIfKIAh6off21M857p7Swf7KuvhhLpLdOhu3rPGC
ccp6Hi7io9IoDo3+jW/luZkALpM0voEhtCWfFoOvBadH0jUnZ8w1IX7oDS7AwUdD9TbhSitykmDo
xzaJqWytVPkpOF+xDFYcktPvxmyeOR88XLGSwN/5ECNLDbg7Q6WJX2o3MXxC1CJJcEeRObfU0N+t
AnfqWL0ybj6MlYllV4VP0C5ig4mdCEvbz+Ni3/TIIFrvo15IIpA8RvLurK/525xk99oYWMq8yeLp
q0IT5MPOvBnZ/FRC7u8qAyy69qnYzs4VHvUrP+xUyosQ5XOaaIfKhEg3TCKQJvshvsmm2SA4oZfJ
6w87Y5iT5EwebMq0wFHTJwrKl5moipCJHDpSEv4C21K1x1FhojAPl8Gon5NxnTddtwhQ7X35UzeG
AxZYe4jzZiv1+mhXANGRi/NyahXGSvZgSueweKxV4zvShw21jJB4UGq6W6VfiQEohm1byofVyoxg
NASBHMZwxvBB5TvkZ8MVRxrhi9IJLvm1cnHEmSR1tEda04Mnuc9GdFab1kP+r03S2aJuMyIl0bNd
CsDoUjTtw5QXW6iWMB7NfBp8dc535USHCQzCVwww/GavvJhMx/ZmNyqPDGf+5HjdMOcqb0M5fDYm
IT5SWSVos2rYj9xtUKmzj8Ebnu0qroIF4koo+C5UR255HgzBet+Spjw06qp5UGoihuPiwvca1g2Z
Gyl7UsQeC3m/K6tDwMKgQXrqPhW9BCPBPjLL7OSIeFc2Un+FNZ/zJ47PXsvJCq0ds9XUvLGcVoOO
MdsDns4YFzhBM1Y7gCEcICP72jAexdL9IUEDiGPSMXRp0ggqYAGd3Dx5qXdjMfYGBvw2k6maiFQG
DgEM4CEYkbGbQ3IYm+9mr3YHpUt30sW/j/U60CvvBFgkwq/wTFIjCB3NIVVJKgE0Jp/g1YtqT+Ch
kw9R6P6odVuirHdaZW3bmEoaFhnsTfNNNus5G7ULySobnSsFW+ZX0w6HslciXRkRB1mB0i2b1iUr
Zi0u45p94xyK0kbdZaV5XWw1gIdwFGuCiAfCl+o1287VPkbkRqn2NiKmwTE+mP2WMB8lfRO9Om0H
XI6+Y9AezD1osnpUIlzQ6GlanD/+kJG97nhbrbJ/28oMf9f0WnVTaqvjZ3km96gTDBHZEHq/nFpn
NEfqT8AGrn4qYWjecPX3jIT50nHBsXJsj2Cl68duyNozYoMFqKIsGAsXrya9IRf/WrwSazsTYrLg
m9f1/FlDWHhliPxrULS9nIjOKDwttGbQ/yNqpdidFisk13qY97KI42juh6vTNm6gLYb6B7RYrR/S
AU1EHpfM3xZXPTUFnYJboB3LLOhcyeSiGZWS4CL1xdIn7aaqubgLJ5yXEYB5lAtTBGU569ca3RmM
BT7kkeAJymjDGb6TAm1hnrcro0jVyTDdF6QsOKseYoq/zGQggUgXe9vLUM6pJkqlGNSlK2UgyXfA
pGOfMlg3EdFcD+7swrTRzYCMkCSEAyrA4HK+J2N+qBMNpL6DhtWeKamBLLwOwnjvFuhGQ18UvuUI
ojXsTjkYLsKsZX5cp4FlHthjQBND86Ovwy+kBvNWi20UJB0mZEjqMdMtjUiMD0+d4FMC4FW+Swz+
FRA/Zp6TRECwNtDR5rY9TBnkCD91ac9vFZZORh1oQy/MqszfGluHjdBER1B9Z2qTL+zaYqJYoMU7
rsiZDdh369iErmuUr3BZLj3NirLn0ZqiEm0JeQtF6UIxmep4yQJw28AVcbqOiWpVO3QF2nnwYB0t
blqHjlLFbP8ZWIT5JFKxydQFVHBRsNRnfmKDcpUkZ2fG49rO/aaJY/quHvaMiLiXs6iZJLPTEpT0
hV3o+J50ZXeG+Zsg83AVgcjQVZmVN+63GCsnKqayvS1tFe+TLH+wUPT5qLbPbjplyn6yDEiu1Pve
baK+eB7Qzx56vUQJRwZs9ViMKxdyroULc6vQxVBHqCSy1LYHMy3S6zotztZVmteJgfbiwiB2pR6H
UFSzKF9WJCtru2VtXQRgb+a31OpvmjeCSJ55AMK/sR+7Dr6gmBzvHSEc4G4ji80/tWGYz3d1xxqt
LFDNJb9UOgTs3InMFvdUn9v8iZ372jWwgRUux8Dp6zbo+iXfeXrtwEIemvKJUqT00T26+3S2yptX
1emLuo7r+uwhs7hLhMhEc9TlNJM88FaPaYc+SI03emUmkceka1vnXhFCOoJopEOEzLXZ2hbSm3em
NxbDzjJXY0v70OWMAzEqh9rdO2NwP4OtaGG4IoX3l2R6qN1lfmcvZoNRGJ/QbsljPxBH06hxzHyk
8NxnnvuX3pm7g2tBtEMmvjApLLrZ3FBi51u3Yd5nqMfCar/4aj6W1Dvno75h97XvZbvN5bLVEuGE
nXOHEYwFdnND651dxnbz92Sl9QNZIqDGkKpS84Db60GKbhOuy/vpOUlzY+hTieefh2itFAjZ2YjB
0oLnngpADFk+AUvAwrB3XesxhgTLN4/kkcip9to4MAbRhzzWhA/NEkuUQ/YHzPN2z0pERRNcNkfE
NifukDUge6yPlG5mpN0XX5z+1W5U52i9m6+zpvgaEn4cqOlW2OnzVVRtmEKHYyPg+Mk8/kZCdbN1
RdC69AfskA+zjqOGife1cL2fLvdkCFPCX5nNhJNFogRbmPXuzNzlXR72BqNfBZgkQT7zSa17/F2z
d8iVOwAqHU6d6wIXVoJMimJnTl4HqXrZIvYiXCphpccug9Mw63dJncE+GqV8cTVQeomtB6ztyIeo
5+cSXU9kWEhMTSiiGmsHaghMOET9iFH/nCnCSCuiojTmXO4aljDqHlf7HLWdKfmuPSu7jjM7VyFR
MVlAk+CNuNe+jI2TMyrmVpks9Z1x5XCI4VGaNZkfre6V0dBRvyIWRhbLLLge7wSjLnBIEnP2fAu1
75kwFkXt7ObFlUE5SvUH8mcKRoPd0S/i48qtwpjkMpBbU5bmci5q13hSIdn63eJeW1FWGwsV3Kc9
i9NE2JMPr2c7G4p87O7s5MQqXjovfx0sFGdQrEdmpuaFwKk+qLUOmZOxHpKe+W8y95+uTfoGMDAP
Ihl8qkszrtOfuujakCcLmXaTc8hdCD8CjlNdxDQLssgeKnIV7pqtdWcxh9h0/UroHLFK0Zyw5xJ6
RmhR3LgbdOLSr6bkusaeDBiInRu1KX8J4EOPul44oea0kfHXlCNu9tLqtoSHPVJls4YmvqbOlVcJ
JqSZer5uEDooHdG2acx/oVHns9beMnjUNZE+4u56ANCWAsSEW/k9oGFgihl7VHP3oiRZ7X1aTnkW
Wpx6GTJhM3kyjKl8Wk1rfrWnoW63CXP48TohsgcUPNRKCDwvjmRNOT+uzAptk8NcDXnQsyflsMQo
cdYAzo4TBFpXtDsi4B5ZX/ppIy627C5LTwye0t7AK7CQqfQt8MZx04PpCXrh/ekLFznUUA9v5qyQ
drignaoglPZLrGyA1rWoxVslwKBdbgRQ90BvyDhKpR4RIFVtk0HJduDwAh4tX5MGLAvQ4anRzaM2
NgcmWj+sMsyIB2KUJY4ZuTbn9cxw0gcuQabe3Ek/XforLrXjKLgCiB17KuvmwWDTWbk64M5mLvze
IiiwZY/mJP25G/T+upje0XP64maWovT1mtohdsr91MHLtBPsAbReHasIFKfFQkhKq75l68BTMjH2
UPh0wk9qnA26/kUCzIulxNaNzTsFlTnMH44GH93JMDBB2EUvP1dvcaXfkx+Hj4bkFZ8FhbnPMvms
rF7z6EG49TsmfNEM/dEf1jrecPvsLUHuYKYn7cbIGQnYcdqxe12ArDCNO+OGIFkxTd9V4usCpFes
iqz8wSC/KRotauwZkI/BY4ZrEoFBHdtH3Z6Mjc4u3Pcy/TER3g3U0NfUOX96HVG3k3uPzmInUQZV
HeLtmASmQotu1WdINPq2dFnFlyp5kPVwTaV3tOym2mfUNiA9aIhyI5GHss3WKJ+S/MC9WyNsGLzf
RqZcKyrxEahyYGn1F/CKY4cN41o0zAYm53XgCKalMPY9W+h9KYwD2b7KAfuJy83bv3ar3mISc+Kb
6ebXgj3TaUoqlyEyQjJjHkm1GS3g6aCEZ8a3RJZ40jne4YeNSNvDanNAmnfijo5ELBDEFe2SUSdL
a0qe2G4ovjkwh6cI2UDDIrRCzZXHrLf2ozJV755FpTzlqMVWxeDz1mChUjaZ7QxDR52ehq5HW5GI
M1EH7vNk5SzFC6xO6DKyqC1VjbMB2mZnilccJsuOUA77QJ4APZVY611vTVaQ1vFOb7JvE1f5rwYD
O6B2y0OCJr/VXr/7PdegTIE9dSZjIKf9qIz+Cu2ojobEVvakLZVRMackXBbtM6qb3zHgel/yjCUs
z/iyMqIygVFpwcJqXKSzE7lYQcJFgONos0MqOt3Xl+RaZnVO1BI/0wCmHDPi2VmXKbhPHnBLPLnL
eOEbysLJrnbLNO7EyL4ntXB36ekaWHFXbDsexwy8L/kEyBKdkXdhQPxJDG+Prc19wY32h33jCNO7
2au6eU21ydzpRYaRwrK39L+gaMe+Yxtm1wR66fYW2OZ1TXK2LqV0d16Vck5lLEIhxX+3gmn9MBQK
HlflLEzzyoS8C8iQu4iuRReKWNe3FOvbcnJewjHTvbQxsXRteysmwyWaiQNHG9VjXU3bosRvmFIB
HlICzH6VZa1vB/6Xyc7f4b+gUZidh4Zb9VS2yxMSTFL1XLr2UbRnfSHpcZDZEqZ6+9J16svqOdeE
hCbgWQQ6Yi0JY0vpA8PUn4FZX8aWG/oeZ8va+9MaqIU8Kz+2xoLTxOhWvx+zo7YMZHfZRdlzw+ik
MS7axWqLXwnUXVIZlTAtjJarhxKxwgpG04qLjqyRxV/7e5vjWvig5glm+xIj4+ZEwQw3hCb/jGzY
9UGs7UvalU9kBtRBlyvPYirfGjPd8S2C2rH4i7W8Lm39TvG7h1RDjJVyHyf2SxGuyDi4RrwlRMhd
BYzR2K0QgWp17dM09y/lyphHEd0jcD3K1LY/5l1yMtR5N+ZTv4vvRpVUHa9xrB093T25nrjVObHK
vbBeTVGR4qukQL/U6g2OOJPW8pLL9MUxWV+12T0+Yd0vcfllustLnqtb20OUlRnVO+Sy/FU1bduf
JxU3lNo/sKUQjPSqxrc5tTE55g/LWK++xpiRX9zM96pl/nRLmwfpkG+Mob5mo8PrTu9EnEK4hNst
qlz1MR0Eemc3gaKTYySZKC3WlrX5xYZAt44C+QwUToqer6lvdqsyUXnkbUNosDfxtwxnm1Z9Ivj9
tUvlb25uE6hSmYfsJwCWx11UiAZPV+U+otd9crhyPY1d8+xo08adhh12vYu9UFEStwVkb1HoA9kp
UH+xz6ex36Q9loIcZY5ApEHF4l5Xk4wSW5bNho1pVA02WtK7mh2GURPOPILMlRVjOeR2ZNhVF62K
y+VU519lIh4Q72GXKrNNqwMcrOo5DcnHuXaQtvxSWGdGCLfZtd6JFuQ/g87G3RUOtRdKu9qUC/M9
yE9pmHuM6HQXbCXS9l1ToriYzb7/tJb+B9ibtaXDkjwVFyUwJchfOlg9hj9WW8Nh5lEc6sZSUOqr
V5fW2zdii6Ytji8E0D6s6vTAqu0EObU7GP0I1F5d3JtjrS/zQlyxUY4fFch49nPGFvbrAU0fjEvJ
QUjS0A6IvkMggZuesXx4iPPsL8KZV44OXraKiTdwx/lRsyzdHxzUV1YJcB69wqHw5ld8pc8NNl8I
4dWDrRImlanFs7maMRdEvSsruw9H3FUB21fGovMJMfy5nd1zGxuYUhUjTPEGIsqbfgbBIwAX4VNa
q9sSh4wvJ5eCqZv2sykPXSGooVJ2wFMsYPCC5Qxlo74OJqd66upU7Ho2AEHsGJXrZQggzfEVF/tu
0tJRIDM06IJB+TGhUT2xW8jG9lGBkCzZLFHJBukEdf1p7WZCJszE3SUaDQFhEFgopG5FsbtwT5UB
LqEvLEfDu9rdfZpQ+QzTwFOamj7sPvUmTE46SPeZcliX+NfUI37QO1l9L5WmnBzw0cGoepE2x0eU
eBjl7Hq9aTEOws4bsfR5NnKnpg3u1oVj2mDvrFsyCOY+u4hcZTwWW8wdsXBHqzM+C3iLflmOmJTj
VtsovRKw+WsvMVerb2a2Ha7Yqik5XRR9IlVaLDGmeLZxW5PQrcbXWQHt0/b1CMjdviNOtWI0qLPG
2V8GMpWOicphyZNzi0mdxUxBMDoxPyZirLjpvi17NAODfd+DAbJw0zeG6bPqlVUIoLF/WPv0hsEB
AXdlfhHqsO4mCTWcko82X32vl/hHKI297yzrRXYITlFj4cBzy1/AfMnXgkLnF/b8IQuUHzK1rySa
rqFGag6yhrfMsyGXUkD4/7pl2jaLWJn9qsjjiLSxu7SwTgLVzHVSzZVkqykLkeICUxJx459loinc
rXx8exh2c7rceiUz9vCU9Mg29N9eoeXBpJOBJnAfKhgvjzRSegS5j5ma1r11aUHR5xCZk7jH1dDl
oVUSQnTjbIPkMALfXEdsClFHalTso77k2+4viQtzMbCjfhU7BGuwJa1lSf6kDcTUnNDGlJ62x4v4
yvach6MBQHpkooNKj3qut1U3HFUT3aBjfY9pfDbNmYDFPCOOwO2s86AN7Qm+FW7XnrwVYaV8Zxrh
G116VhiDkR1IuEhirBOqzKIuYHFaPWcDYjwi9hKBWqPtLt1cv9iNNfPgLUslD3lvZbHpZSeYtyZd
E9g4zkSgDZpeba0pq+qoF+iUfa2/L5Js2nI4yaZlHwQYmiDRCO6Bhrls8P/SsRbtrtPbcy0hwFkx
xGnZ9Yj3SvYeg21cCWwiscmy9lNNQnpKAQ73VG68Gp80OTQQTw2i4VqNicqk0do6NIThqKyRXs0H
1o9vWMW/Kxz4Pr9OF7SN96LjENdc70lhel4mL8wfLnBmyvOKyDaEFNrteMYXSDTN3ULAFZos/HBk
VTf3D1Okva9LysBcixk+KdjeZLcfvJZpRvUB+3fLKJxxk1Weast0fDKJLN9Rhn0lUal58YLge972
jffcG/QphdQ/lHl69eb6NNk0FTZtEgOLlYS6le9rQA6VvMXp9D7N4Ewx7PpL5aobTXovEIKfZq5b
By8utvX79NaLiJzbDinlZCI+CZZRWXPVZhTPDhhUkzbbdFfIh80rYpVomOr9mmMEnNSfxdBv/aI9
tEasM2IQceitQwKlZjrX6Is8OMazaUQjcGZAeMWtrERPLi7qSt7xH8SyZzVPxRa72GMxzzo55gWx
xNVS8pKEI3nGLpHuMe4Rp1k51VlRTF9GRXhDOmmhgWYWNxELNzyOIAqvRvpZGR0pZ6NyUGoP0mwZ
8s7e2Dc/x+L3vNLw0jOlShWY/Q+hsJxamGoDJUt3DRa3uUlvjdOxdEuMkOP5mDA8Fbo40FDuxqX/
JPQmaoSMWnlHDQ4sXd0b9AGQxAOxIQSACYeoOCYDXDV7Wpat1WafjhStr6Nh2ZeLsxsA5BfGsk81
cw+vPt16qfMkF3RPQm+OQ7zWmw75Fd2jRA6S5b8JEvrTWtUfpZPX2DIv1ONvxNoctTa5j7GNV1i+
6EqdeERFZlK1S0A6vlNo8wMYVMS7FsUe3vUXEhIfqb/Ixky1Dc3G0avK0IRNjxq6aexNPtsuXwxT
3wCEwEU3s/GkDSvjtWqaPjqyBy80K93NIq/oiWcU2+lizmAQm9qhaHs28wPy6sxoq9DMFcb8i4tx
H1hvGZXKYP8RpZ68eEmfbDCmM6DTB3LrR0x3e7ivgbQaIyLj7EXPpEQvqyGTY93bj+giZtVpQ6MC
2llDTgp1kuS2k91i5ad7z9w0DuLY+YmTuXtqSEVriIgmZdMorZmBk0asNMEcEb4BPm5OEIWdyv0A
/pRL0nKIakKVs5DQw0CmnNtpa5jqJ4PSnrsx3bmcrRfpGDwiWlXbUtP9CKyUF9do3yVxDXgHs/MA
tNHnGBVI09x8ow4jaVSmessS3QqN1X6QyAxQQUQrW5/BdNBYt337lHV2jqS84s4DiqMWyJ+NVvml
txlR5TbCdA/ik79YbQM0BA+9AjMSafRWXeQUOTpJhBRx0Et4Dk6J+ezEKeGnFHG9/GGIaUVa0ykR
mC6HT5ww+Lu3P4aT/BqRsYeKcJL9mmILyJNXZzX3pdc+CYIm8OgHhdXcH5Nq9VVXdMuFOOp4DLcl
zydyktB+tWYviaT0fqhNMICIjGGR6v4CoBF/55JnuVfr3abtDJeBJd5FpHR2RVi8UTPrc8UjEHLe
QjLUx7lId0BWyZVa0wfMD0RJo4dWGhS2ENiLXTrgMGloBkGmuO+KorxIm5TD1ZmDBSZwXWGJnXvs
vFaz4Na0nMiRLGDNnHSydi760NLpMKT3SJUQslnBLpkaT1XpoZheppBIkTeS5H9gdFCuNawGHciq
JpmNVg7CmnvWHK5jM+qRQzjjRpRjVEpOdQbvo5/kdu+7RGb51KHHvMXlQb66E+guYQKq2R+kMkep
rDfgIpZo0Fn5woKQG0F08uoaVcTvToZ914FpZ0AO7flMSuVBMY03smxsEpcIIctEcpXGOJ2UNf/o
sSI2s7PuB+HGzCNywKcjUSBgB25OUW+8khiBUqQLkbMFd4pK0HBbOJHFtISdn8mRGqM3GKfuqGrj
u8wllxp/TOPHfDzYMmR9zmQc+XWcO8d8UDYtgA4f2Wr8hE1+vPts3hHTjCQplNccPMRc2DGqHnP5
pY7KG/ZB3jG5J1SBI2nMBJTQG5JSxbcB54+kkHeCfX6nvTE8mVONkaEWPJQLXbKSRx0CIfUMYIZI
9LY6WjnSZqNSCEUp5DVLE+Om4wEY/EJYnDasr4MezX6w9JkHi7l9RXn+YMl7FSKouxv3VVQ9wNWe
dhXCDFv0jpOxY4LBzmkdQ8ad+5L4SsRe3eH/mDuT5ciZM8s+EWSOGdjUIgKIiQwOwTG5gTGZpGOG
Y3BMT18nUi0rtcy61m0myf5fmUkyEYDjG+491zNW77hkVCoYCZ/9yXosKvDCWVhaez0I1CwTmN8t
2qKr3h3MBM19nyZXXIQSyPdA3lt71JhXCj9/J3nDZ7+Gu0z5KJoDs+v9ezttMbJMi4StPrXmstyM
DimCSJSwgt6U6XXaJTR2XxvF+7ItCiz+9xapWsV58cD6xPU645ohmxp0P9kg2fNsMaAkQx33yYlt
P3Ry060HMi1EaPPQ2OzIC+xQKQH0evn0LX9p4qExlRebHl1T7BJXwd2weDpeA9kU9+QQV9+jprYx
WsXx3Q580dsMUlAf+y7FHUabggeyDykzaKPy/BtncF6/1uBB4NVRwYtoMDOtv6uy56Vvogg7QCpZ
u7eOcWvJQvCV4ShXX+rh+r9yQPBZQ7VbmD+71E11axr2Ya5Co9ky+/vjaNtii5NTmTfwfsiMbYhR
mdNg7E4shvhgTLmEv4B08HPNHnAvBl+l+A2jJV++CIYZg68Z8clrCpYsix2eBH4sKK2HVVKkXsYJ
BklE5F1xts3RX7ZmXjawecdkOQsdlk4UUK7Xe2+SxOKgCLYR5JDRSDIT/RKZdx0pF0+uOQ57K/F1
txt1GuQH3p4z130VU7IrOm/xHwDGhuFNsYpA/6Lqy5ptj6602SYlR+cGuv1kvOd9psQG2xC9K957
0nKrIWUIdyWHkMO2shOOMhT2sYNujKxalsFUZ5297uVSIuknYoJ4dx8keYzBA3LAWNYGRJKx19lZ
eb6RHkM9AXcPsAFWf5jJpPOe9KMClVHuaUrcdNLKZhpbQIE4sVov8u1cTm137+Kbqp56w/MortgX
z49NxWb61Duo7qOydSznJJ0ks86Tj0+O2QgLj0TlDEaKzjZglC9iduPZnMYvplj1RMkVKHEmgYmq
XogiZ25NKp24mN7ivl/Z6ktstxrFArnB4VXbZ5Q1Yrp82gXS61iIpqR7Wl1rWpG+akdPWLbTDj1M
uSS0eFo1RJI6o+Xj86DXsO5NFO3jhXRXzzn0MuOTYV2MyFaT5uDf+rRzR+KdOQK5lBat/6zITzZQ
wAXsuMrcuM9qavfbwvI9vlbnA/UW9WodXYPot7vVK3mJcKwjmw3NZpwOxdojHxUjGTksNVEDABZI
OD6QEaZPTrEyhhGFp17qTqYuK7Nybc6tUERIo+/5YxDuwHvTlc2BxcJ0i2L/nBOTGhCgA71sMxrj
8Fipqk+3zVwr9onuMrysRuNQLhQI2hj1GQj6gZRjxWB2fRpVNWKMS2S+I5a9ZA16XVsGMziwrGTy
vJnTgd0s+oiaggg+H/Eos2dWv1GMmL8z4kKpUMa/ckxqKyNyoD44r8odRUfetReqs1XkGaD+ZSw7
pPpcnYeKo+w6hlQ/dt2v9Z4UA47LScxI1XIEvfYx6D3rDf4GH0S2+ng80mlGqCN7YrWOqEpp4GGL
lyj7csJEDyrIcDZoz5gvrpc+F9mMOBdGvrEQIptMliJroJp+JN+3uKsZmzBuS0mnijunGRPaYtZV
uDOd5555B8nDhLHB7VeLsWKOyDomF66TfpEzFXibOufNQthz8ElYgHqYx7B/cB2DqQ6JDGzlmGEx
Y5rl8uLnM49y2BeDdT/n/DhbFl3lEQ54ABYsd4avxrLQunezLq3ziNTv4JQVRp0VOz4GOBeGB2VD
wUamFxyeYpbFSaddMVGy2Qi4KJ6Nfos+n/2rk1lcXwQkHJ0muip8Dn/V9l6GTHupTHQKJM6w++iu
YvolmXXEUKq9w9vMEclq5WUYCC9F3tx7cd+0RXvIFlCvW/j9GVrbYDCeXUxDMspt2z6QUpPeDgx9
HxqBBQq8buVvgU+N7W7wK/PZArg68sOKDJuKUR77ZFqeyDMyHxhpMDBXLdPKbSfqCnp6puSxMW0e
zZEpoMOkijHb3tOEauMHleM9wqzmHbEtRwiTpR46/er0y4HIkXSIVrB8xFLNfgLGpFrsb9wndhrZ
HT7BIStM2HLJYoSMKJBz64x1HnOfutsRWNXAjVkDcqDDhegW0xvfvRHOHlMCk/dQNzNcbhrSTawm
4HOayaX+ILQW6JznVEFDN+K6EzkOZn9OF0/8RudE9a+MhhmGk8p79DX8MUJtuA0YMcFoq6mPQW4m
o/ip0B1vwwxrOalXJk7dIM8CZ0OETogEgwDmbpfV2Mc2C7bK/Or/G71Y1VQjJxFUZG6gKeEYTXvj
s1zz8VefE2VNEgS0euTqQUSlX76yMiyXeDJ71J7CQC7Knlc6RAN7nOGkyzpkXvRN8CN6NdzBQi0R
DowKTVTPi9M2FwJsp7wKfo3ktjwjgdLnjNjS3wS4OAR3+Jp7qbKIwkHD0XtPfe0h+EQAiI3PWYJP
kg+cdxR2/N7aooJ4COi30khwsLN5SYz0EnaqQYxA8Mlzkva3zlDCkKAXp1rvh/m5Hpb0Pexbpl3C
r0jf4u9b1p+9sOrH2RDit1uiOihHXf3OPLNlbEe+9K1RmLRTw6qY/pS6urA9QW0nDGXDspkEeSrK
GY+97ryfTCkKqYXwHYiJk7VjCle+Ik1N8SG5qeSTWZHmkAQk7GgyZ/dJl21vHBxWLXdMYcbYmlTL
38hOpwv9LnktrsVh5UwImQd3yZ+XLqm/oYd9anDyscckbo3X8ULZLx8s3kaPAXvD4ib3O8ThYO2w
cachRtzO67akF9koTK5OXb9NH9q00bd204QwR/zcR0hlADDKSlLmp9RMvzIZQh0uiQ18ycqMBnNF
27Nl1VdgAB5x2F6jBR6RSZDDQUTrI5l4CIwG2Ri3rurFS6f97KtBcQJRztFhsBtZC7PmYyrtRPh7
9ZH8C65xyhBrl0pmu8gJBbd2Xjq80iz76sktOwIYULGs3V1OW9HFKzpoMr0Yb/BA/TVNrIEe9d62
l5ARZmU+WN7KfUm1x31P6ErtIRCt8q0dlKwcyGCR1skYaveHBb1xb8oyZ6gvRsbff//cmIUsbzGE
tBFqivUGdVdIrNlgfokVS1rEeE5d0lSHHQZ5u2OIguboSP4sZ0Y2EyKLk9rmNibGJ93biY3cpvcR
9Pd5y8un4Q2N5sjlt4nr8wTLqUGPaS3u0RJs96d+ZHiI3hHdVUszI5OZgjvtpearMytA9d6YLlKU
PC9+d4hqIrDm7o1oPU7d0SkhDKcMxk51awRUrSi2vuZltMnc0GSibys8A9+0F8m5wXkc+dm87IQk
6Qm2o95SNrAK9Ncr2noWRYAbyJivjTg1c8uctM73VWiN/abHnFvH+DLL38SscFHYK+BnWpLe35kN
XvQ4ZOj9g1DZ8ja2NL3XiQeZo8ws22lfA2cmrdjy0/mpt3yLFZ5NhB6zHjwi4SRG68/w92INAznE
r0xTylceYBcxIq2IJJprmBm+JpjB6tXUvDupnz0ixzEpEnJLa8Bwi38MkjNacSMSExlqdRjOD53I
lpyg6aDGhcDPBmagqKB7bqtc1uGLF0i5x2UOrYhksGjWs/uaejbFZUXVJTbEWy7vDkniGBtJ2sIG
PqSPaT+vdyisrEcAU7KLxAACll0M4vlHD51ssnFc0TpxaEhKpI7kw0dfQ7w92UO17nTbqfeSndFr
GvrYCrLuhTQ1FoXEKv4xV9j/Ia7i30x4vTM7ACr2TKBZxa3WWfxpD6tui5++3NUwFZiViZHbpSY4
VCHdpbfbNA0bwU2zNvpiVkt3gmue3bHl/DIhf+itkGYYxHKEuvHaWMXiET3V8oGWVcF7pOggTh5E
mBpd/M+3/5RptNZYMnm0MgTukXKW+WHVaaq2QdJxh4/MWcYbR3KXbmBA0VH6f/124fVVcwYy29u7
ijulA2qaMmb++wWYhPNENLhzkRzkTT8/eK2k5LLDa+fmaZeX1GQ1/D/OPPPgF0XIfYlx3hTb2WtS
Y9iiyxK/i+u9gsoei6MrxLIbvDW3zh4ZGcV5WII52a0Q529cPZBz5BKOxbQ3afki2D55QU3DAmfT
7soWtFVB5AzdsKYztoZpLA4qnfn9/zwFWMok3imAJCBpkIp23qJhJWUQuywHGDYDfyFS2x6zYJsM
YEQfdeokjEjKzOKbIZFFENM0fEvPd4sV1OjKCkdvg1o311wqjLtcCN0bAyK0iclacVpdqMC7EXmd
wAnpVYuzxf3LdH9L1C8FYc/hI16qgRipG0YEdvWAPi3MtwPAVdwNAZ/uTro+Mbhh6g3d3vSuesiJ
B3UPSZjDa1l5LlA6l8WrUWUEmzL79Vjmou7hrkan+Q3LjpDXGS0HhJBx8ODoDhRSm6VNVrGtU/qq
Lcg3PslFqLK+JXbZzA+65HtvOqOo08iAbv7GPeQx2GyImIznctZMppIOFQpoLbTnlhPKpwHkPsXM
MMiTyuoMa4TXC3zWGbHHx9ayFpimLrpoOLO1a+xTclcZUCEMtIYXlw4kiCmLMC/q1kMpBeWSOyf3
x/L1n59hxyCetMVeFvow1sSlbVp+d0NaZxN+saUc7T2TIHbCwu5B2mRuqTlVgiHYilQQnLboGWNQ
mSZusMvt0I0mgX/9kX4h8fcwVAXmhKmqvmyPISdn/rJUW2tdGLm60yCeZU10w9OMOic50dlz+znd
zB4GUVTx2tsht3zG5KWOKr9IUA3lEx9vNSQlfWIKmIPhIkQqqmt8/ND66vDQz6b9QZUfvBdtEueB
gYYqw15zVfMaUl4M0KsubOFXoMszr5DybpwcjB42bQ+jCBKNK3mROVtsnGYDaqXhx+rCX9gHORHd
awDDDtzz21/b3hUcBf7p4Z8eQchR/86b+o9//a/npuI//2sU0P+TUPXvX/e/9t/N3Wf13f/nl7r+
NF//Chn6/wNjZdq4F/8XZijEVuT8w+f/xb76+4f+CbIKxD8sK3TBf5pERl0jgP4FsvLCf1goeRyy
cAimAXQErepfICubX/qbSQIV7f/8EuLzKzjUDv9h8ra1sdqaPDRX3OjfD+0/P8T/+fd/z8eBU3q1
Mf+PI/QaJGPj0ISojiPTxIPwHzbnxagLpTzkSX3X1TMaSzZaWVIa+0Rb1sGmnEByCIjobh5W/HJo
7o8+XhxIIa1xQOmibqZuLP+Q42iwBe0zQhGLJw8qSLdVjtHGVAfmcSitCfKHp4cztVD3084rxOWi
Y/fpUhB8j2NJ7+COlbHTmPmei3rxr3IF9M9bIkm7fTXbxKQvnHzEB2UPPuvJ66mS5bRvRMC/SzIr
vkzMz6d8DDq1yXpATnxBI7mvK9PEOuKueE9YGFaNPFC8BUAJShSfKUOCZnCtN5XlWE6yTO77KSX6
2KqaozWH87GdfYyUHi8dhAC+94hWzr6qPde4q/z+Lc3G/uhmIngPvOmHApQBc4a5A7mX5QxRgZm7
ZoIs0mcXK8xJAHCg3Zjar77Cetv5xHrac3q/pIypQ0h5+JpW5EPD8DvrqC0khteIGxAYAFv7nY/s
zem9fKf9HMbEsmyCcoxJnqT7kd7bQNxyW90HAXqEloPwwyhDI8q19DaBQvylJ/lBdI97l61n0znI
zvuehgGbW25elkR9KD9/V4hCUWJVKFxZ0Hgpil+pM4hUV7L2HHhIn8n9rVFMb1a/+z3xUkuZ7OP0
b/HGNuWvLGPYvnaBgcUkO7vK7mJ3pQeuqxv65+HJhzXy6gz6WIRuXFuA0OV68CqbqzjFjiAB2ivM
rQjQUHrSOaEg+DNNA8OeMNsWGt1P1X6YcBDTBd59GRi35HlKhomTQmK91rxwv5uFmtLuHrVFjPpA
IrBWMFtadP5eHzKnryoUJlcgAkCKAyLPd/K5XtFcghRvDW5DiGnBIcF856UJHIWclSR8QNL1eL70
QdB2xxMT3M1MU8NcnrrlS4EnJDAloaiv2Ptm4yMrTmNbTPYejog+hjDThWORHqKHLGrKTkfVYlKq
Mc9vNg707H3iVsFzLxjDU2AApXGKy2qlFdu0kQvWTjmyLuFt3IlRhkBZSGqQpXeGi5kap1xm30yu
vmSIKTZiQfoMJnjc5cagrE3BCh8FqXueOueJQnd5x5aNe2KajxkDc8zPgN9hwRzdJBvu8NRkD4he
klfCGKu3wb24KWl/fjfke1l6IQYe1t1ewBIgwpXdPSh+JQa71h5tp0CtY2CH4xMZO1ZzoCnp0CNH
1PWWhq+kzFP6BDkYzSpa4WMuEsRLvj40QS/veWXPETg6hQ4kw341FABFRatOlgNyKZhC+9NAVxkZ
asYSY95amqjBoq8ukzRLPC/hckz61juHIpG7K6+GZDGJHKA7u01Jf50PguGqNoCbtv0nA80NYQjb
srgyuqnpLVtvVx3edWLBRTT6B/RwURvKu2IxELjmdRMHhQphh9yT+vfTG2wO0K6s3P2YQ0eGSVKw
V19mwT4m4shZjvykGJnC5i3DOgqxPb+HFfQLmv9KFTqe+il7MjUXUo5WlCsgufUM5ik41rqOy/KW
aIPHecrvymU+9dpnnZi+EidAEVThM1iAMGd5+pHNkh4pRU1bleoVS1BkeyWylfrbSFsXMXnmFecQ
GOyhXNp9VnI4h4h12lD88ijeb0gJybE+oxUCLryR/mCwxcijQRjnhFyFW7Yq1o3RNRQyDuVa0eyT
VdtRJVZmK9SdLMYIb5XVmblL3BgZ/m/0Zb7HKttwzGgKcHUIFEkbC95gVeIdGISiOqcmEuKZPXmG
CFOsnAYZasP1XYmrl3coNOomQr97xv8i029IRPaLD+oNwmPFB1Zy+iGENJwiu8EFjKtE97+Ktv9F
V9syh7CWqCSxNg9QZqJOmrd25vSHaZIXu1qWg3a6llW+vAF/HKeEJxDTHATPKuvfKmJAb1ExPc7i
HQs6B2Ki9/2AQUIEy2kWPjSeEUpocDYYCNqdwWsm9BBoK5c1nVXTR8po4ZvslKfzO2fUw6lqeYTC
4sMqp4xnro07NRJ3kajhA0AqXtjA/LHLxf6YDXb7onGPHgSurejH9xD6yzYviO2oUkQsidiQYSPe
lXfTOYCoZjoMbuBUXVxzP4X1yRt++nDuX3k6OAgzb7mbfbAdXT7V+4J4Op/E7b3bk/bD+Jh3W0uq
r/OwolsChJO8NKH94odFfmT9P0eWW2BfHG3/LRHTDfYrJL6ZfGMSdOPNdZw49rQZlxZec8vUt9Bq
2vWqtbbkk7ovFem7D/bgVA9rZ+4DJ8djS4R77AzLblquG6tieG9FgpWZd56zTxMfabjHIrwcrh/e
WaJg2DbhtCBQZKYFF6nDk1L0h6z1zQOS/GGPRwAsAPrYNMOU4ArMTaas6IYaXJBKvZWhxbIkLy/2
RJ3dLfaNZ/VQjJaGHrT90OEUteQBkF2irhuPYmXA1d3V0KEwwdwzh8sjCTR8NyQpG4re2Tau+QM7
/Gg3eGlTtaSx7wFoChSNi6exzyaoVZLCxEaJlrM2DUzoefuiaLDIwtCbum/9c6N868nrLGvXwF5H
l0jf0nSjuDU5baG/mFtjri2oQC0WQbIHEFgPedQnXn0gc0O9tna77pltxZ5i3ilx7SWpfyBzlQGC
tcRq1OFW9eiuJyeWTZBhq86cSKGjuy88rBTVtKtVOJ6YZsehIKECMh+eN7PaW4bhxeVEckiKxqTT
zaacUsqB1sQnNjrLvpfJfu7qXSEbJJ0stSJnEG/KJfbEtNo9A3OWDLbJ8pU3kxUoBIXZM4QAGKSL
gtqHeL6RukXl6tKljYZkvjaoePTIgOGs3kJKHACdG9shIKeaCNjHLC1NtOboA0j2IBK5C1hYljv6
dOKIMbkHMOVIx5liP2RpWGSIfXpOY2YDSA7whLNDeWLdfOu5rP4N07yzZIOysG7DWyXpu2Qh3hoT
53M9A1PuoEsdJnupY0k9cian94Oz9y7L0Alk4SFIZnn0J4qFSS/BRvnjcwKmeVtN1cdItX/ssQGi
kUovZYpMBGDejXSzFGeCjx0NSL04KoQCW0fA/6vL3nyTsu0QeHWvPDMHEuCi8breMrsp/86FO+xg
BPq4WvMESAMTXzjVvzUSrcuato890Zdbp8B/0lNhMSGii6w4fH1/ExhPFKRsnhLdb7ChQZD09oBT
fhpDm49Yz3iTjfV5KNvjWjPsZ1m7SVT/t+wpt2IwGDhWZbcz52DcTfV8xDvwzfAH0nMaHqxVf1SD
hRrvOjia6Rd2hIKknxOWuJ0ePXNXsw0jFkV548Gz0NCRlrR+9FZGdl06J0T32cNNNojl1lgp2IaJ
24qxhvkStt4X+sF+37oDukkzoyHGcMdeW8zcIsiEnkSXII+0cVHdt2P3y21B70aK7KAP4ufhpWbE
AAVOoR4yM5gPubfuKcCOTBuffH+5zbLFiJ0xb5+qzEE6ZQbuH6IRG7iFbs0KAV/iKM08KmbZxL2C
7oDlfj24C4hHBrXW90C4uMJi2fUnLFunZTR/+sD+MhndRa2SN32JfilpP1z2uw8NAS6xSxYVE1m7
OZTuD/bSikWB/RAEy9sgRbBdUTMf3KZ5ra69iVd7KaKWesDtO4y70rF+pz2WdTmvZ4rEvU9N7ecF
wSgLq1pMvze1IUyylMMqxneeQ3sU43bM7rwJryl2JQQ2HkX7gEbdyUDcBWQW4e9i/vwwsns+G6pS
8eCXxB8UZItbKfe/u1wg1D1rLveZmED+qz4C8RmCunV8TZSWMh/Kq7KnLZbXNe8ZcecX8Ld3Jst8
7nVzBiyJVzb0LF5eqssiz8de2zoT2NBFwhKdCmu+WUx3OtlUMQ/sBtZ7WY8Efg8yvXHBmR1yn9pe
IbmNuqASd3oydywuAUCgKTXrc7WiRgxSFWNUo1LjfS41wFmnI7yK72HHEv3TedLJ9G4ngbEtya56
pm9EUQ6Yc0sjq38yXyfPSSPNizvW0x87Q04PCWu6s5SwkCWaXvlbdol1m0IgVXHtaXR7baapvEb1
ni663eeJZX9lxFrflPbMLjinfBkVeN9ysI5rVuyargx3UBc22lY/HhpbbFUo+l0+gsJingy9Yl+M
uC2rUf1yCCDVRrICXDR5112zmfCfJdEYMlvdlPl6ZMy3X1IbbiqtSVSphZm5ynfDUpSHQFvjLSna
Rz0Sp8dTp+9GIdXOmTwVyRbHVM7pCV4KM3jWfw1XYzOJVREJoutGY+Aw2vxlRS+4HWxb4dbsJ3Fe
R/OubLLjUkz9HtMqA1kpEbEyjrdCcs2LcIyl37Lh6NL+rEJ9RruwCxDwhjaqjVauv+A3YkZFGQGn
CGf9yQGwqibbeQum/Ml1wupIUq9N3zeZx6laflfwCUKW/vWfIumeXCQhfmvzsmb5JfmjbIZwQhmF
c5fljzQG5I4fDKS7TXH0jPKc1eq4uJ71ObGnha1ovqXg6+10vKNFBZVRdt9dFe7mnpOSfDwaSwYB
bCg2M3p+GZrXvakvb8nm8G6aRloRLShLprqz4ZP2UFI0e6cWKp0DI3TbixoRnXUFIuHaKhd13wz1
ruRqPimPAUpleQcdODVoxQpoZnUjXKqYaYUBBQMVUKwhkjfycPEbTTMLZL+tzLixcY2Mw2A/QHiz
tyaLXfYQIc2lWMNzruk0i8ZuMVEsj2ytpj99TeIYW6QmmoFfPJEOQGEwXXsET4J32TGU72J8DDMa
gSp5Cpnys34u/TJmejXezujnn6tBD7cCjwWmOjllrFz89GIlrRcXazrt6Cab/RQigwxKBz1LA85Y
j2aQsMCe9BeQG4wf6N6EKj5Lo3WTqJcOz67p445LhvGJtWxww5KpO7pioEixS5THaRNLVl43y1K8
2e74MCjM8KVezHNljt1T6yPYtHH0DjzDm7CDZltdV16x4U9YZkci7TQuOiXc9VjMDWJRsD9b5mko
b+cA/ehkZq/JQsdtNY2x154Y/zg5NQ1W0gClv/0hbd6qbcn1pgigczVT680D0eJsW4wFkSpDBABZ
/TGTSxHim6gDhdW00Cff63AvTZlJy64R/aEp3Wk461dwkDxVEDzgWiIYBFAavC7t8paC7MBc4zWH
iUoMhgUPd6iNj1nxpqmU9dwsww3SinqvOwYzS0cQz5I0Z2vlyRSmdxI4PbGLsRlLOkxqNKm4wvGP
vvQcakHXWrxW6/Ks5Z/Rs3kZEcMWN/rvsqCVkSL4DfSs9SK0ciLua5iZgTtvGGEuIMTC8wTWISbw
EDklEbv8Xo9+fsjZIyUoL4LFqW8bs3nvUznulhTznpmy7cS6YhNzp24tXjcW1j04jyBqtRcSFCJY
CWd4lUpR7WoyCfC2UEjlfnEy+tBmeq7rzeqiRpuML5nUj+QvfANx24lCPvsqT1+70CXGrDXMrYuQ
Z4OwwHpEDvOAEDJ8DUaP1/1UoqvNKvSiBgprmLnGn8Y0kL0E7ovvowMGXmgj4/d3Mg9u7MrbrQvC
cSp6WGVOcYP8FxRqllPrSPlkjtZ9hSEavQLBYr15oU5NMYe44kZ5wWsLwms3Z7TFtoTNlcFiczCp
qeDB9733tp8vQFaOvPnvNMbdGcKc2zaRYjvXezzIQKk2fmBhyisOvjc9k5BzNQx4c7szEbv57ZUi
BANUeDVaTIRJPY84DJQeneEEVvQWz2j6CcyG0eGg5nzHwl/+kinujaknZYzRitz1Nr4K6AdUFh7I
43K9mL00PjGIpmdo5ljk8vTUoqOP0sR4NZmPfquG986gq5MLJGLTqRT7qm2nu6T4U2GsoA00I4kM
Va7jDs2dG3e6fEULgRitrr+d9CoXSWS7bYySlKPa2dWgVJ6zTo5bMvz8a/EJcyDUvEUsIGSzC9mg
zWw09P78rCpmlDVJTaDZ5uaI5+udGS8/XY3zovLdEs4jhrHED72d1QXpd71MFxZ+NtoaXmD+aOyu
VyRqrwh5HBrZYVjH50kxqBId7UCh/TFq9EyUz8hoU2VcoxSqO0IapkLjcrFs8E9M9pD7m+G+qLs/
TGKIay0XP7LdYYxDWputixSZKO1i/Gg5DjecNs9u5xy9vr7kvnokDgbew+K3j6xn6agW561i5QpT
PrkbMxx16WQn+24WU6RRVV90lVmXbLoenzXw3Sn51Sh5xosPScg2LjpJrRu/X9lCr8Np8N0Qu8qC
j6SGC5EYW4RLoDclzuSedW0okNlj/T514xC7PNYvhkz93yxYsWLJkjmfzbAVcQemyqm7n8C0MMvt
DspQv0HXbutG781G+7s14f1phaepxHihquyD+fFLbc8/HPHQzcKkvYPRGwWwFCd0/7dsP3ykDWp+
rC2iHzMst0j2fOSD1EDtFudSBxsonNFM6uFgMAvOwm6gw1ymh7ZqbsY+H6JZThWdxDSQOKDwykyn
qshObooTj5jIZaNDQfqlv1IVcdijtWDYVCS3aWAXkY8030URG41m+2HAO4krdz5S0uJ8ZTuAh06N
d0B/IvgP0Dstoj83zoTEtlwlnUpzKa9J8/NUG1To7fRiJErfkBdxkiOw9Sao5B2FIlLYpnhJJ8aI
KVwvqImz/9zjNECujgYUE9Oux0yfjeHHOpUofGx3n2Cfa0Pk2Zh1gMtbn6k/PFjL8hNS5c7ZGsIS
SE4tG5qrSJxel/HzT52Yj31n3gyMNEOgQ5ADkh1SOBvd64+j/RD0H9eVfh2Ibi8ug2PdN+skdgt0
qJ3wzDLOC2qxEWW8YDl744i2vPddzE99a9d/qoAthrVc4PlgupuWCJQUFfsy4KRWbkrol3DOHuLo
/SJRWq8Dx5MDbyZu2u6285Wzd4uBA24yOCH6xsUIZh2kFPDtmvW+wFvKxBWUTANAb/B/DX6jbuuW
mNy8mbbJPO/IC2a8TR365AWGepCpYcdtQgNTVam+L7uM5AR1HXTRyeT1deplIf+s9BMi3Dvo+vHc
MCSnjtLsYMqDLpoG+F1/qv254n3O5K7gZBL6EVluarJUNnshd7XfQjQnr/OqRXgwWkRXIVCLnZcx
AQH3G2fUxZbRz+i6MF46JoUYWw2P+KcGp0iH1N3W5z404LSbVzPQ8l3b+bfdeTi9reKR92V5rJTc
q6aLstJvD5jL4Q68BqmF4g8NDG0DWbQ0f9l3oI1fCWXQBrWyc+xSaHt9gqiAMAGGTdkeetsjEli1
t3NsgYWJo2Mdy/2o/CPYrRwKtK0bmKM98SHM2AdAqCyPwcWB6az3KgXtgOr+jEC8vucUh41diPRg
uWNCjosrD2YtM7EPl65n6PRe55Y8aYY43Iaz/aLo4Depnd94jYeorIVPFbTsIYahvaW9+PJK+0lm
LNS4rE8j63qKNBPFAJZDtZHpMFxScxi3LNOyGApQlAT4Q1PU2dFEYZM2EyUVDu7PakDDsqhxxtjH
jWahVTiYiByg0Mzdq55LmDzpxPodOph+ZoV6i+363hoy/5v28tJWq3nWJGZUGDnwv2x8N80/M8s9
NpRO83WbuTTyFuNMcllI7oipNLEcJWT3of6qbWhuS7dPrqsC5OvGZZTtg9+LL7xIZTznVcWwfzyw
KcAf3jpPKuluGE+uHJ9674YDB2rju5+GI+58zI5wOtGJRk4VGMcZhA2vUPD427EQIX3S/Fulyxon
8/pOIM6yH7rqwnCWs0Azw8UOZTtpe8Ec0e9UVT2EZXMgsnSTTESnoWUQMWqZQ1i8ZLmKmIxdOBON
bd8uI4Ez8hnm/39TdyZLkiNXlv2VEq4TFCgU46I2No9uZj67byAR7h6YR8WgwNf3sWSXlFSJtHTX
sskNmWRG2gAD9N1377nrApcxBGgx4Ev0QUb5YcesJ7NXx7UZWIeUHEKG48nC42bBUwJ6GbZCs+IF
8NgYMGBSB4uQMTwNEAgXso/WdVhs9FDtjBqgpgmQYWIGYvS1lvh36R0ghA/vcP7yObYdovxLdPcs
X9c68L/pfkGnrh8mvO6gqygmmDpnM8zJuSl1sLNHlgm2UUXVArEMH1E/+PusJbzvhvNDYg7tttI2
fz2mWDcJg2CRc4haFNzlCqd5CH31ZpoId/Row7EEEtOT01xMJJEWUEmmW6LcbEvRN7UrQesc6C5c
tsIOXk3ZROuYBxqZy2FTede6bw9DZd06Nr4A6RNrrZD3FmIGFDD1Hn2uojhnYfBQ+9Yl69G14yFd
zQxE9RCtaCAIVyOAeqgbM4Ag2YHjg3Q7tCFkWAuJClccSoIBzoDViXwKTQvYXBcc4gh//uAVRDTN
ZJXZ4sx0v8Ba4+5cZhjuNwSWqVQSJ1nKP4WykCw0J5Q7/pHevE1I07VNPnuO91ClgRl5hDU2w9jH
24pDor1IiCxtsDvZu4BA7r4MOeiwfgqnxcShPloJfHLXDtP6ym9S64UF7DHKrI2rxVJ56ZVH5k75
HpaottAnyEVThlziVfkiCRQ//8kwt8wivF2AOEVp1h+W01tPuPbfh3oer6DsknpV2L5aZ1VLLK3D
ZbZNggFIxkDAbO1PIlyksNduRppcYryFDA2YlVKgL9dwrCfc1szvqg7No28Uryi29YojqrEkxJAc
ZRLH7J5gZwxzTAOJTlfaDX9Zhv1Afpu+z3e+WdiEnFGcEoLkCIcXVWlhJP1LyqNttNK16YGb6wtn
x0nzNDf3lUB/MIgOgt8jAKdK9NFRX+owf5yUrh+JWCFoFIxLnd6C/VzDwsNwMC9SM/1weS6Z+XDN
Z30Jpozuub6D8TaN0Vcvf/Vuw1o5yXCYSoxeovty7AfNcWqgYqGZ5ptfow6kqTwUbTDvAhKUi7gZ
zr6L6y45JJm3iaU6Oyl1nn2xhrnXrRIULhjN1rcvmvFsaMqe/37J2fQdzNAqbIUjl/mUUgzuSP0I
FSaPuZUTFptr0iLxVz1Wb5G7K6cBSCGIMgrvl6RVaLDB11wHMFCnO/bMI1OwyfkYWD+UzHnwC+xg
YEFh4uXLQG4C8QbKKLmNRVjxVrgOPgpjfGybGp6g/ZBr/VnYNjo2Thrih4ekK8ERVo/pGPoH8GrB
wp7lwan5PEYigkcy7bu5ArYws2r8W2otah+1MnCudoPrfuhJVgKwMVaeReNDYDbcWqm5BbLq969T
OQYrdwxs/ntYvo4mDA8wQTGWVu+YON2Z9NbOd/Ov0ZG3uoOVljalcaQFnt0UPeVApFr+YcOdGuQm
B4ytPYoMIKwcWmPs0zCUOhZ3nTTasWDo1rBbGbibyjt7ogDmYCpfLLwSltDCyOfvkqz/SrVRu5GY
FJ7nMaa8xyW6T7lOBf8i0KO/T9pGvsEzumck3SHaRoJSj+HvbUQOLYeEoTfxpfV+WnykAr+K7u91
53HlPrQ4iY1tIhoupMJ4BXng3abQK8+pQlLcpC6jtZaSq7ayYD87XXyKcL9dg8FSH3nqOZe20sF3
OKRg7mc9ZifEBpNiKJ+VxQSyksBGVvG6mrjYs3wM144HkV8lIRhkcBsEZwan2gqgo+x+Pcp9phrb
jpPPLEkmdzuRV/y23ZngSuih4jRUBW9psvAZS4N43Pb48h96meutyWW3ETJxL3ldyvfIuu9tzbF+
8Bybk43XYpDWyUlLMXwh2pI0D+NNznqoMKE/aPHgVE164tOqTx3w7E9TTOZ1Hrp+0xEwgXs5cKzJ
wcdFBP7DwQJykWXzdpq6buE0k/MoodR8U5ZnrkVZpYua2BiHPZqs3AK1n+H2FObuW+B0rzgGLNao
4cZORliH9mD/ru1q75lnM9BnWDXsMzyRfqYOscDMuzq6eCoN/TYUFvFSJ/a2uubQH9j1fcHqPoZA
kNcp/8rgyucmFb1jdCnThjc56PBEz0j2MJk+oeMgQCTFaE6det5zsDZfVO1H4woGCZDTJsE8X1OP
BDtQLae0GdiSxGwdGmIkdgFH38gLTZ5sOpqWT8ahV8G1itTKqXh0SSMGvU2Qy7MUO1+8W9+21eRL
Zn/8MRZGAx4EhOzb/DOxGGfJi4zMccQ2yHnJmw9BHNL2XCyTDi9pEg2oc0Z9Xxq6e+R6H4KKJzj6
+554hkMDpLKtedHcj9kGWIlK2cb5yU/cqO4yKSFgqNQVKndJCWuU/utYTS4OnPDH4OgBV0jN7gDK
1EAAySug+vp3qQX0T3RwPYMUorrPw6afH8aORZjXoukSoBwPWNPg7GaT/9a0Q78unYY1NebnQ5ZR
omVKf6aUuDCmB3JAOOR9dhZoxhMsfU7M0QwagN4Lxsi+a0Feub1VfkVZDSfQaIajN6p5U1tAiIgX
AF6sh2Ttq8l8m2fnm8fSpyeDfZOMzgn1gcd8Iw3315SAfKGdt+SBNpVnxD2X/WaenAwdObA1Gv1E
qVbI1xsYKA22eDFGihpXiLPDaSBN8p1Ok9oJzy8k84Db8VRujxG42BI2eVqda+kVJHTD/vue4nxy
3L5/11bjUBED+WOmgT5Cr7fGOSQFD0ucMLE77gDHJTvkKrrpo+6xzMf2RlmsODb88PdaEJ3quC0f
S29sT0FiYzbCgpptpCpoATJL45swabpusz76bZL02yVWPbLTMzV8fY+EFsDqUD+WsdWsYK4WwzpX
OrzEdmltCgOmVHmPNpid4jGGXYRBK7+IhG++I1vI4XnNcO29DiK6nwK9ZE8mO10XLkWXbU1ysXPx
u9heI54mQUWR0xUdKyrmm3uktr6UCCd4nqcZX9gwyoUlo195LdAsBKnpPhtrAnt2/ob/rlnaXUvv
k+d8KyOB5lc39dkUooVBLuMXO+9Hb+VHON29Pr5gzAKWhP+nYtfpRcO+jLrxt9eX9bPAZkmiYxqX
UXXGtMb3LUzg7hBlr3OQDB9R1VZ/zBp2Bqy+vNjJxurPEvMOQoMZD++J8suZfHlA1FjESMpl/4cm
zv4hzGdzjYir12mLYc4p3PSRmhVY2HmBSUQP6W3ICbfhqirSXdoL5n3S5uHNGrkVkTJkD5+W4sTv
S61m3yQkP6N5TYFr72XfyXqZRHeijdI+7yCIPozOm84lFT/bCI1k0bptsjcBLG0SwjbLWZf9xoL/
e/TH1uBAGMereAh537lKVw1FSLea7oVXowHvyp+UHZnsXPBPY2uyJ0ooEc/bQrzgEkhRHQvbucS+
e4099WanXb6McdvS50t93lz5wS7uhf9oopaBhaVJ6QJOczgX6TR/dkXPyjebi4+ArgJWhTJ4cDN8
FJ6Yu5VS2HxaNzU3Mmvpx4B8ghRG18tguuh/gM5P+Pfpt5MFHM+0CnHKZfGVhBJcfNrUdrQ+eYgI
fXELQ0Nvx6hIN7RdsEGYCQGLXCXH3OmC9UirKvB3udQ8Hpbk7+OTEj7XlYZWSX4vO4DZJ2AEOyG6
NEk9fkaORhUEBwHeWHXB7yHU4VMRWe3LGFFtCQQj+IoSx/mT5flw04BKL8rRDchmx813bBSCesHV
HuxMAOochnw/v7W85GTll3X+XcxD8mqwoFvHxt1NGLTZgxGr15RQKSjm3PuV9rpa3geaddg2frQK
RaVPUjQFkveMQurk9WWSVbZURctfM2t3Mxrc6wNhWCQGAYaAjEps+hNJDVu4cHFaMdPW/jmZK3tX
WXJcRXLo/pS2sDcTIcl9V6HRcQvkJXhxVO+KMkku/aDpH0/ImsJ5RSAVGPdyTLcXhtc42VFfQewW
ayb9p4K7l7rXUqeACpDXJo5ySYWiOMRVCXDe7bhf20pS2TZX3XfnDw00SIs7Wm2z8xxQwfez4fYr
wDTDQUfQJdkkgMcrHefg5nW36XQLKCWY+5MN7wDna+8MLOs6e22Mtfke1sG0ZmvG6k3dZBsh5DPC
Glw9qyjRt8Z/EgSjLg6dVs+T64ADjMecTjLHvvvwyuI25Ta+zaEUsB1VQWwfN55toM0nIjc2VTSq
oxjG+ErUQq6CkIPdYPoWelrZ7KBawpkmqxgdCwdpnnUyFYsdmx/CKuNbYmkXCEpg3pd7OJ4Ss/yW
qevfpskrvnSNE3xJ6p1brY2QogrzO3VoJtrkhQ9IvK3ajVGWf6axLxsycmVHHjAPKAIYXGPlsJ5d
2a7Eo+IM+btKmvI6OX3zm+Efpwx2wqi29iYpw9FdVhJPFPmd9I/oaCOqjGE6TwAQQTm6QXPzsAbe
rylQGCIf3Ic0vKokGtFjZf0URGBgKIbPzJeUpTJfTUcnDls9vLW1WaynERON64YOUWcvTH5A990D
TGScnhIcm5SPFfq7lpgShJeav9F+iaKiqyzbO8wT/ITxlsDVvcM8Y8wl+YDTVHHW9KX7AEKOdYA1
tT/maFkvUTH2G0j//mkqeg4VbjUfHdwF9C7TnUB+BiePyVIH9Cy3ENbgCYJKWmU3g3d4wJdhQb8z
uqsw/PkxMnx300tt3q1eA/eBFsK6ZUQOxQ8Sysw0chIq4MaMONZAsMQdF+6gbR4rRssMlN60lis6
NpvHiWzd3fWZ8pax1q3mpAELZ+MVP45RS2Q09+or7RIQUTs6hFelBJpjc4XAgEut/slK0EQX1aic
G3xuuVbt1L8YVue+2EmXbYcZuEDuxER/J029DKBYvcPJrg422L+v3ubo6U4dsMpa9dvSmjMeC03w
0ha9+22EnILDhjbQKhbrnD8Q8odWR8532PsNRc7XNZCFmBLiRzNzjDXAVyR3L+HDCiau5MKnbMgK
ohPDSPUo8hkcRpTeD5xEOoEi6eAWAWm8VS2Qa9g4MS6QKn80u+bTV1htp5ljHUnmfM2PHxZ4WEF7
Bqx6SmfhPd0rCDZTa94X+aomiWvjgWeWSp2NzMf0nazzQYxVSzW2S3NDbbgfQ11DG8265AeDl7Zx
hEXdftLe9JS2wsBJ3AmLzTsK6DUt8TxhFDBOeR7mCOWgLHZJ0lUPFengZOEEc4HZwI0gLSjkME7M
yvqwOzf+isOUT4AI9m9j0sh1HWNUnCfhxvcxGdn81OCfWEiaSL1j9C4bHFFO6Rdnv/LbPYUBUPIn
T8Y7J4+k2gUGarxm3FuQfmJCcmP30lSCyr0wp2agnsh30SNkYmlLePoRI3kZZ11/Guh4j14Qt0dX
YQYuMmfCzWoJHzQ3xy4NJ+FZ1MhMRiJYF/C/EhQIAkCzYa5YnVMN++IjXD/n7HE0CxrhwQoYKZhE
P+vo9Bh1sU4nG8NeE0Xlli4WdE0MCyxZoLvnL30UfXgzA/NmDhxw9JmDrFPRXHueHRawy9Iq/FVW
TWJHJKuFheHGzomLPXh1lO6vuqgFb55ZE14ysIIYhjOqtZv6OJLD3l93VmsfhsFVLyFv/Uggpl9Q
9tS9IyZnuLt6jMYSj+aqbOA40+ZhP1H5CW3bx6Sr+xZSRuMl22YsnkCIXizHCOlYoOtT++F89DzY
u/XshMu4owIt9hAKVWp5qzFi7GRYzbCxlfWvPoV0siQHed/hW+muNR1FQjpJNxX0il2G7vOcA6ZY
9o4zr8J77beGmX4R8N/3Jabh45TwR0/xZG36GTd2rLwQznXMbAhUg593TTj7OeIgfayFQexbSevF
DuhKJVNRXCOfIrC+DirwpU7xXQ2kkRZk4ZOz7QhWvfAkKCH3S/e+grLxPM2R+SmxKF2KNpywePDE
cE3HuaXCBg6VJ+ZnqsbhZNtg/pupNy9+5ERLrvHiQnK0vDatTt9kGtH5grnmFJRFchk5WxxY36M6
W20O9oCJjWcHW/XIB92DQOCvy8zxLsHo6VU6WdFzw8Hqra5RsCfphqchqqdN2rj+N1Wi6YeN5/hn
LP1hEeHAgeArSwYou4CTReaIrp3CfZCT8j7hHU8LbWcZ4ZgpCSBVpRXwt9SLXyhDn2kyCdGFjRGH
7uSoEqi8I/cowuGHGaT5LZK+3tYtfOzZzQpqqbz5d9SQzDMzuzumxujtVHk3W0HmnZCWB3NBkpGU
fsILN0jQfhXYVZ8dKrQpohftYapkfQAcyylA8jQk6k3GxhP2ihyHxipPzQrjX/czxjo9jiAKvsYh
J7J5Jw1hRneCJQcWeFqcruJsPcuUgbvHk/e7aCVpTNsS5AICFMOaZ9ovaomSbwKcjxwA9U6NxLkL
VhJfmNLVMevTbB8mnguH0uV3ylPWNxuKQYb4l99UwzYOuJEFyq82SHTdwUdOWnI7ZUMdEihQxF5o
Z8DWmLla7kdSKp8c5eOfAFfji4X7Nd4aReAAuoh4QAGgxtpDJinA0FdEzxHsf85W1JvvpKft1eTx
T5Se7bMYHPWWIb06a4uwjW7nkaG1dwnWuB4gN4oEQXW2lOmWc7dmEPGeRJOywyNqFslR/FJWYL/C
1et2uhdyGcEjfRZJxfivlYNMmSHONFWM46yOBj7Q3tbXu9WbH/wwZdgdBjpgE2emC4yrdzvqaWR+
CA/c6C326FZ4oc9m/GP4DSpJJ2JaEoyRoFHTJFzbQs/dtCz8If5OnNLeyWrwNxZWaPYxQbkT9+JJ
h58Qh+3A1YeGHyinoL7I9u19xkJYmQ5O2wxfYWCFL/CDSgeVlo2d9vzmu6UpbuPEONQsTTOXY07i
cc41Wol114Nb3V7+oinb8qZmDradLNLL6A2SZgJQu6sGNfXZ6wmfxkjfO7Tzb5iRd9AmNzL0FbLE
kpoNmIdmEsTrGcb/zkpNuCMWthT8f03YHHgAWTdJw1Gxc0Riv7hNn79zfvGXjUlq+S921kFbmXG0
66mI3hW17P6kM+4bfM3cKIvKxkhXG1hNxNivITBg1OrDed03GhJ/3xrbMo7UXmHTXtWwM9G25p+W
9f6DG5TYNcdiZJ0DvY7ToC8ka1WKy5579qCA/tlGkBIs2RAXnV2z+GXtY9FIkVon0+nz3ZQZNkVw
9zk6y8ZDHsH4TjtJn1ILlGLhezp5m72a3SVXIRsrjkU3ThJnv0v630mQ6Q0w2BYOuBE/Jx2m5HXt
sWnXEjtjKpv+VDSY7X1MZDSz8QNRXZQ8Fdp4d3NOklQ5Wge6eONDlbTqRc+xJrFR2LeIqNCBhHK1
8sxOb1Ian29/AX9jJre9ZKdmeGSyMYJN7Xj+RlJstkhqPL6peOH5xDa+u8ccupAIM5UeM9OG0XRf
8OiSVS4y0hKyLuZpEZVcYZ5ntZ/cHco1o8u8IccrwdwWVr34y3YSn6CiDIjF9PWGZ5e4STaWJ8uJ
/XMMJPgN13/9EmGUWf2VYL7RlTm625TTzxZmJ2YQxWD8V6di1ycwHe80lrxrGuI/NtwpWws7HbcJ
g8y2J1n0r7rX/1G2+f8tuHypf8qnrv356c6/6v8v0su06v6f08unX5X6x7/9lF2CXeP73/8hJP/3
f+WWhen905XScU0KkF0X+t1/5JbBPv3TpBXXtokrBki1NNn+79yyZf0TUgO5QjPADSVoW/vHv/Gw
vueWhfxnIIRtBpKHgSM8x/+f5JbvncP/GVo2LGF793+L/9YcWxMtC2x6Qvc2RnF7pcz/SzmtcM3/
Wk77n3/0f8tBZzBtxrY38n2tSxZhVg/Ta/ZtYqBlRtRXxtZjxbrvAStJcCZ+ah27pLS+GW6SaFck
oHiYz707TtIyidbJGnzKam7ltPG8qtwwFxETZINrHyZqCX448kxXhbsMEsLk00xLpeHalOzY566r
r8hp4wsBH/Zmo9t+pE1SvTYijp94dnQ/cwHHf6w91iwG3NkbIc/gye/m6VFBz33vfFaQk41rx5/7
8KMZh569DYIDjPJI4mT1kuyPMuaGsKghl5US8sm5T+rwf8WqovuQMbygWTeBUIW4rQgi7KxmKA/A
ta2JH6zT7gvaPNgoDDpf8wwIceM7bUZXipe/daaXYjxKcSNP2d1kDXv22nmz95vAEYotvoBN1fdJ
s4cKnKwVxaMXywv1Ailu+taAF1d9qJMjpTjT0Q4qAmdqduyd5WOjbgzVXMnVi5USrX0urDQ9BoAl
olWuZfQTqXb8ZUdA3pbDHXxSZp5+cFzEFTyQafjAPRszYDG4aA6A13k+hmfVoFDZiScvboPLdWm5
k/4arTH66BNbvw9sCK88gsgIYkR8BFyBBBB0zkdSJ9aTl8YUUDWWQ43KNISXbCawjRGLdfPcQNTt
DXPC6WVk7EzLhket8Is9Lwiad2hRHsNne9BjSCFcLgt/AaRS/YENDYS5VUo8exiHX0zBkmlhkZGP
F3yD0VPfO+E2tDJ3N2SoC7l5rz30BkD6BT+QZ8lDrlpOxSCvZPDBdtV/HxdlWm3wGaonOnTpktd+
suMtpGxbM/PUg0qkEBrB2V72dMHAMEZfc1LClcup9jNmbGMM/+BI6DZ+JcytzZq/ZKPrZ1jbY57x
fjfeoBy1d8AQmgU5iYU7+sok+5GHL/SRNksyRNMZo2W5c0NtvybNFF1B6SafqZjjs8M8ebFwMChs
zbS86ZxIUTiN0KvQC8IX19X+71Ep/MIdbrkV6cj6jC8h/jOgueBjStkVaQibwNzZxl6nXhv7qcOY
FFLQupoSmE2KBd53oez41rdlcqnjItmS+QnuCnbzG1q3faR7k0GJH8SibfPmNgS88MLAsVDZWRdj
lTYYB8AQtBuKpwVDK4DzheT9fft2q/aFkYwapwVyA0hrT6xqsq6UokJ5akEBcUYgzJTiIZElKhrA
+BRBIhk/p2SO3rFlh6d6mJyj3QhQXhRC4KpjREpB8HHJFuoNarD9ElDL+kBjav9roHlD7IbJBU/D
J3MYmMNIS1jOtbEG+UtiMTHgwCflvsN3seaOJg8VxQpYrkzzKapZiXolFTj2VMjmWNM8x4vyu+bx
bvXfwBAwzr0fISQPZkGVR1wOAa0UqVPFSx751nVktjlyKfjLuOb35U5S3yyzoZJLZYH8oPDCwv9N
yQH/hKFQ69wJ+z1/Ij+pIDA+3MnQL9gZ+61Gg3rua+9O4o/v/Ug5WmXfz3odEmna2smEIScxSbMo
w6QJIZPvpjFOoB8ysU1aDUBiaFtn3ytvJnnI4Yq3ro62Ljj4YoJdzGmcH7wUJoVI0vE9aBgSxEzD
RT81BG6H2RiPEzW53BpxIz12c8g6UncjdzlPmE+ELs1nZkqpVrCJsF8qgbG28rS3z2Ma12lf9qii
HESNotvyaiLHiH7iyUj/EFvQpFlJY64hEWVMfVqLLXsC5BI8oOy3Zr999FGYV5iroi3gPnVJhaFu
WeAN+64njV72M+1JvZFcdDE4QP5hCbvGMLz1OU7WaWbOvWFmxqQ/E/OCKKWtylyiHHYwEAMVgiPi
HtouQWiBMwXFSW7KqdJfjrCGFrA1svkIhOiSIBN696oaC1aGdKcfI6ncbVhHVIaSZKrjjc7T9jYH
ut032naesJ0Nu8E2/FNr5tPVhPv6ZpOnJVOji/xlBHN1mu2KCxwzxCbqAL8OKOAXU5t6WoxDNLM3
bKZbBydnocOk3fDVLhCvskcOH59E9eTD5GXTrklnjq8zyM8/rpFq4gc62xCACkhfuhk7+DRY1Pyn
o+mabbzCTlXu6qFNv+o6HvddhKqOB7j4iKc8eLFGVx0IZJksy+Jyfo451V/jJlb7QU3zb86lxqr3
q+AMsiehU9IkxQPvFhAPj7zxKCr6dWxMFdyAk4AfawQDIILaGLR+8iY4OK0H0mhPo+MFv2MLaxSc
7TR+KWzUWKIMTMTczKJTR1LlZGJk/MGt4wULMwpneO34qnr219DQwuGj0tLABFPUH4bfkUvyTRxI
2C+NowFHdFtLUt0c3pmwFxnaxAMy1HgJaAa8885rEhiqKpjUSRa3opTsQSibypIam6Ci5qavU/GA
ySI9GrCmPkQOLoD8Iwa5oEHEc807ot6WwdittaTMNGjoUQK5mvAQy7KnpO7jPfs9ay+NNn8acZqc
XbuyD9IX3tIhl14v6BvBHhLEHbth353XXlQKCrVlaJzKwo3f1dBOj3L0aHTDYwGYC9xsdhSU14WL
GQnq0elkerPp5Xjm3nwPPFWdtdRNAmkTuRN/qQioB2TrD2aADKVJP0QRnB3TkwcVBsbJm1j7hga9
tZyHWLCHQKzPod2XONoM9qNEpsKLFTrpwcGK/tVaePkSEtPNIIhplcihax30LuEd8IOEbeSZuiAb
NoPjf0qVswYpBkEjbi5CvRPupPbwaX+KKR+XedirtZFl1PTytzwSqodHQV9Q9WRC738sBctCA2I7
/k6v2WPqLC4Yk73DpPwG76GD/RMbrftJe1B96nUndvVY1Lh54d955LvbN6jkaIKwzI78cGfivWnC
CW2KD6R2xJ87WfXetBFgDUaL8JYaQM2JzAw2UNcZzY9S2+lHZdPLmbJ9XFfRFJ1zyiPQ8+1pZWgl
z1oEii3/ACfXjoDABPZ4VyGoOSEX24b5IXdwYgV9z/JfcozBSdyK14kMJaWRQj826Sj3Wa3sN9KB
1kVXFtv50HF2AXY+tXWgPbzBdO04ctDbunXHLtjG3DuuOgPVgPBEFgj/HrarMmyenPieXrfjOxJe
yWjNIv6OGHXSfBXWNgZVkN+/uhFNtymGh5YjxpY7WIiVLexxg87S3oQF5d/cosM3LczxtQdB/GzC
mnwewzE5gb/vPnNvpkKbwuk9homi2WS1+0M5OIcSW701/rie6xDVOTQpFAGV7JAK9LzHRFnOduBC
hTbXdRXRE2AiI4iTRTj1xoPv8HNAtcTfNSgUYIn54yWdg4JPMy5GbLy2c0tkmH05mRX9MlXR2Ozg
iTkYkTXfJIfB9VhoH0JLGfxhoY1ckc1KEQDJC9Z2jtvhYJcGXZM0Fg81NDOSmh22Py6YaI7o+CzH
aeNEeni1Bq+iaosujjSmKhB7L8dlJp60/moNNzznzYTc1bbuvec1tKad1dGVBPunOAGtYmGpB8z2
VafIlxUIwpTsGuWuTKidXYaAeNcM+c1u7nvKusrUf2BlOx5pIWN1F7B72cZWiP8zCIt6E3oDOR6i
Ru4zq4rhWOPEO9Y4+8FHNhh7xMS4Ezo6+o0C0l7t+xjI5sL9TvPefiJJTqq5GDHHZjKujLWKquI2
YqJ/yBC9llmYcjn5TvQ6TezVFnIsvWfOVeyksGqecZ7MFPdJFrGAzu11OVATz6fhDVvt5mxuU7PC
Fi85EuOrvgNAMwTvb1vAWW+MoSH85pbJhuVccaqdAq8zTvhDgqLNJiKc3XXQy/kZV3u0V16NL3by
/sZHVbe2GPGqktcnN2WOxUqGbYeLrplZf/eK2jVm9B3Vx8mxIkKDr8SqjB2W7eo5n43pJ2VMg0SR
kgczSJZag2H98fpEbStXNu9J7QzHqgPNUGeh9V0HHb9Du3Qexihmf8FtEzf6oOuCrIQet2YT9W+x
H2se1W1E5YflXdte1U93T8fJdjoKT0cJDCSzU/vKfTH6trDwvVqzSNsV1VegD3NTx5vGH0CgFuC1
lx4UY3YkpUvbVRkGLBEd4ywUiCtI9tZw9FNLnvtUBVtYH90yp46mBP0QEMlh60xmycQB4xqdfBcC
PEJpO0W79GgoxPLuUWMRDtlHSxjxNVBc2UFq03wmYG+yQnbYd3Coc9Y89XyU78L7iVCbIXSY1BlW
cfkwR4Ku78Ez+ZY1zJrUGrF/+1n+PKO5U0mEAg2MYAj+YOtD/tYz/s8g8u03+n0JORpBywJocsrn
FnLyvg/C4CWsWOMokSLjNn4Cf6EKVYFIQQ8h+FmS5pY7FhRgC1dcJ2V6Xw11XxicRA61hJPug0Wn
7Lwgp11cc+XtM2oIV2PDR0aj1exy4NZF9yrxuP6OenqLjh35nIQ+sYYR2I/cXxb4/mPkCesKsd0D
oJzikCfiyDqMV0ETsuaWjqLcnxIry9hpdhws8A3zhXRzdLaMON4zOjonp/c4SPMsX2VQtx7mPnc/
MvLkv0SV602TYVg0wzZajQUIqhVRcGcvlZ9fq2Ywt1lolFiSC3m3wEHMoSn6vY/wgsu5H4C+dZJC
UABvEBwRqoMqas7ubHvn3qjMh1qbYqPG2bvvzbgqsjawsZhQnDvRLHNv5xMvMCLarS7oVtR+r57c
1DBPQRjrt86uUlocEx2cR6stD5ZX7Gp7YHJmy0nnWL6pLK7TdO9UNWxjrH0/HlivzymT7JCxEkSb
lqHpOQyUovmqyJ78sbCZM6GCtxQ6bGazyl6lUc9/anYC2y7y4gcM3vXSJfu+GH2n+BxtJ+bRw9mf
XTadJS5PeFaqc7LkPJCfMr9ML8UYU3QbsL488rXMy/9F3ZksR45k3fldtBbaHA6HA1hIi5gjOM9M
bmBMZhLzPOPp9aG67e8ks5VULbT4zWpRiyoiAgG4+733nO8kgee80menE9+VE75uEixQQ/FR9moU
3Q5LjPVIjwmNSxQYBw7O9wN4+js3r9TBb7tml/d5dZGz/i2bOmHSNedFdh+nPPbePG1p6M5klRJk
GpgyuiRhnq1Q1FPw3Y3rb45d2Xqratl9C8FELynW4pluA+Vq3i7PvgvFdaqc/Llr/DscghAzKnO6
ILGCqo89D6nBnBe4W43BWBu5Qw9FA+/GpYdy5rvjJA+NSIqtYY1myKC5M27MLjEQwTXlU2+Zzc/Y
yNUPkiX40FXf1GtKF38n2KtwB2EyE4KBXVnOLU5ntHpZ7p1Gswn3c8GSwalg+d4KqctZpmnLkxRC
v37SxgXEPQ7s0IL9RclGR0QW+oX8P58m/gg9M6Rayvo62xP8XO8CgP2XbaXTfRx3GL2yHvKmV0G6
tgYB6MsXxbybqwpwQ5QNllwz9SqvG6UVGrnMbQ6cTMwT9TgHLp2G2V1rJcG3MClo8FRtv+Glym/T
3vF+ONpE0S3DMjzXEsbhYraNvtOVs3Cp9CBYYe1QfsFHc66srJB7znjlBeiaaitKaDEC7JBdoxwk
8KE/s4q8JhsJEG+wgx/tA6EVkzyZk+LIlBSkTCy6rerWykp778Jc4xTEoY8gM8RPjJ0MN9tVASpD
yN+kgO2oclgLpWI73LQEPRyaWNTfmbcg0Ebm2TCvKENs6YFkayYb8GbE5eEt61zD4KNQ7jWVq3fm
1WH+JmyRlzuzrupLVDr6vB2EJTh6oTmb3Bg2sMMxc92jjloIhVGX7qwcmtVpHjPzvYyS9EnNbcBo
MkAms8LI2/wkHSGguZCW1cUwpu611TWRuSGoIpt/OP48XfexowmHlTVK48pHBkVw1QDj3XI0z1Ic
2cEtwzJ6OBLX+b5B9p7TGywUyvlyOOalk5OxRar0Vuu2fYIOBGrMIbXbNpPsVFY4otlDoeyUlddf
lhXRY+hekTMRVGz3u5z9Q8IJZMofMa2eoEKUZMUGxPDs8sq3TSajuUbUyBJBfFs/74lnsM/pODhM
XywXnMecDDdJT5ZVp4fmh5qb4ayxXIA2+KOB6Ditne+07oeH0e6MNWWkehgIJfnhRr2/12VZX+jM
hH/FAay9L73I2TsqK65axx++YfUIPKo6g0iSKZtvSlP1N7aBXlpM1Iyc30EFZLHnoszIVX9bBQUK
KlmZ8B8cIF1w182dV86gKxPD846RaetXACx2ti2wB1XE2RbBjoYHgZC4de/CklS8esSsA0LaMN4r
FrgU0yOQMvzfyc7LePMXfvUBeAnC8UBQBRLOMpOkUhiXyRhDA0EpAfASMuJ6Cuz5xR1D3juHZp/L
DsYhdImEl7Rhkc9M7nzsKsO/G420+Eb6UvSTFqXzrFUfHNoUW/fcGeqCcJnpBbo/MWu6BG0ohmfb
nKVe9wzjzvPGVi+FbKZbRgLo8p0us04paTNPzTx1e9/NEWlkPrlKsQW9nNImQCyCygA4SFoVV3FL
mqDSCVvuiKfxqm28dCN8zqQrJJcKHVFRsIRK9xEsMkBfQjkvBsAF257Mt7NwikAaBuStdvRHknST
++FhidFoQ/8ZiWz0Iy5ctXMGt7/ztSH3BLoBLit6QZOrdHDGYn6DEAnc4oneeUB2mcjCRZ9SIS3D
z+c+FwDJ32H9jQ9TlncnPZIBQP80b/eBV/D42mxqJykGomno9xEzDwV3WWIllieIKDyZqKIv6JPa
bxEvZr8qugHUhw8XhAG+fxZbjreP9ThXe3OiRgeNlRD6l7RxgZCX6S3VHuZgQ2TIUp15hI+UTa17
ZgSYCTCYDcWu6lXwjXinDLBxMN9J2jCo9EwO+V4eXEShV5wyWkP7oTWMfUnlg1fQpCagcqKYqSYN
3DMk33o1a6e77xwR7/zRIDyUcyPtMoNuSZ931Wny++yemb1cBYEmALuEMgATatqmotFXTTW2N0Rq
CXL9CExz+grSTo02vWWV2aa+NdxoTgtou2ZouIECl16b1D5+3+Ffz4vLga7oExmLHefhzsiPSSzL
NYfU8DEPaIKhenLqXVuYpH5j+29W6VQotD9RdWhHBueoRcpvXmgBow4BOogkx8WX5iajdjQe1YYb
lh3wKvYczH3vLgJKdilSkgIHNHUrgPAa0lldHwI4k1s2BHU+Rv0iEJvEY2ojoSERBGCCD2NoVzM6
OUvHLLtJ8c8ehjDBO1ta4zYx3QL1pmW435HKk3VsarepsBnW8b4LmEcVjnAv2hAm7UbmbdBtiB3P
X4cwJeM+z2PzOTV79z7HjByf8mIspuNiXAKXkjqLkl64+nFynOE8S/r+aIaohIxGIY5TdjOp5yYf
hghC3+iRmyeLIT/SVuofiBYRFyQCNvfgjZbgA1prHOLIqmLB9+HXbjndE+Zb846+wvvqHulU1ps+
mvzzuE/qpxiJ6EXdK5S0IA38rfALeBsQBnCaOWQSmoinYqbmLamhpBVMdettDDtKD7KpODKz7RgN
KuEJlV9nQkBXhPoZG920wz2GVfNyRib0kis8NauqxfCw1ag/POZruHFYlbuO9X0mBW3McLS5puS/
aHqS0YhzpPmxNQilvy8UOiPUv573BuYHlVA7agKU6x7b/SGxwU2wfln+tO6Z97GSeIXOgOw3Ekgc
ra+b3MNmswMTYfUH1jJ/j3HXC874b8vhdVLISV9sf2r7Q9NMixEnhM7AV4srr8G/PSeYGIDV1PVW
Z8tqrQY7e42G2aovwRaRVYrUR6a3bYjXaTPn2iER1zFhCQ5pPP40agPbCBVcA/7MrSnSlIdG4Fhk
YNEQmBvoYIYSvd+xjTCtrKuC9QV/UBTuMFI0t5nLMXXLn8ZcWDIPpsvpBlAk4RsCQBbMkdZBbph7
IXhJZmwy7NhwdHE2NFQpQxTV51XYW+mBfmF2W8QeuRUAwB6iaMkSIQAQC7PbF0+545IdAku9vK3L
NP5BxmixB7NVX1eIbhhlBtk+jizsSpZD/Y1jxRnPbPLFFmFXPL9nRPwAavexsxyCLjS/NcSbQM6I
Cs5lArkJs0nywB7sIM+cbT3OuC1yXtyF4v8AQDjNV1VcEtzc4Io/YKSpaFF2UXeWyrG/j1CeE3lQ
6yPRYohQm4DICiQS+RvGOs7f2O33btF2F3MOo4x1rntCSFTvYjkT7Zo1XnzWBGH1RMbFTLRWlV8i
TyXetsYMwMA1OIXg9iiPsInfEwSg3juRZd/aoQeQGGhycDgTMDPtEqJ4WFEqeSF1BXoxXRhEKefU
ny2rZIpy1UvPqsls7iITb61HWivMAntghmS3d6Cyh7XpdwqhoaO7OwTF0W0bqwkJUVHcynA0z3it
+m3phhnExQqqKryoe4TK/d3UJvq8QXZ9HO2ZAd3YSyirc7oTIemtqG/tdxsbxKUX5MAsaPExf4sC
RhXx7FaPk+7xI0VVcurFEoQ7TvR32qTG5ZPkw2MbZZAio76Kj/EUMAUxc/2KJt4Bp4R9bAfsv7qO
rAbHN2+K8QR1BKgqrFPckSFJCztLNMOuLxREajo6jwHObYy4k46vfCb7F2hAmQ+iyIU/pHR1KRAY
NfQmO2OL9sajPVERZAnbymamL9wR60fcnU9d7pOFiTXNzRqmB25iim0/dPMaKUK4gISjbwmCqQzK
adq/YOuGh7WEQp1M/hz5X1mXMunH7aOvutaH3AmOy/xR50SaorCb750g7Y3t/5eQgP9O+H+NxOT/
LqC5eE3b1w8KmuW//5eCRv0D8A3Mf6UcIU3l/hf531T/MF1cS550TU+a8Pf/S0FjabQ10qK9KCXz
V8sz/0tBY9n/QIkjbY+UcgIAFFqdv0H+51IfNDT8feG5lqWV4yrHFrbHhyjfXm8jMjuR6/xPHsjM
+KuqshdRmOts5aA26AqI3O5uckjU0fTaWta1mb7O4bXbPbAotpT6GomZ6GLAJBD6Y9yUybYhQBzy
btGgUn60FLEBCQR0EHZLrHu9NObng2vezLJda/t5Li80LtWloBvKeznuW0Rq/ZlRvhVM7YytOR2C
Bz3eiBRe8j3ukKx31iEEKgpB+rCrAiijX/ibojjMVUrBs9dgCNOwPhHXxthCbHR0dLNsUzPjgJO+
iuqfKU2YGrybaK5LTuGt+qmKa42cIqrquz6H9Fm+zxyffe95Il3TRAtg+tNVKwB4W4w9mEgOwYFx
DJ7GbBcxyR+zZzf57pA7GxUQxpHIGx0mnEhvltnW4AE+waebvMmyPC/sO+HLfdi/jlbxaLuMk3zW
RYIlVtZQHACtez1nmzLYZUV4FlTh1rECqKvm0YAyTRW3G2g+FawgiLupmcvDUJBnOb6PQ7anyC8x
fEcvqmK2h42Dsic4CyuKIVQehK3RObskI2ZtecHWp2gZ/DekjXCpUO0fUvHTBOAx3xveq6kJo66x
HGSkmE3f7VnCFY6uaa3do/DYJiBo6wArZ7IXYMBG51mwo0yQiLpy2Bqs7J3dXvh4P1ITHWC4ZURD
1snGy8khn3GNBN3VuOQ+0S+RzbhLLHPdhdZ+6qt1SeAsOOwt8B6GkajLmZJKIpMXrBtyEIqjNVa5
bVi95vi3jZhHh4A/ccZU6BSFzR6dKEp8TBhTdAa1cz0Xd1a1GuMf+SIvhT5B42Kj2uPoEkxTv8Cm
gAWYMjVC8x3X9Kw0v6+1HyFUajtlYYaMRFMp509ZaEp1g1tFbDiB7hV50DrD48uanftqTVISfeKr
srXJZdySIboCgnUK9GPff1swC1l6kTZsn+TJgaDeLFcM7BeT0x/J5Oss/5Ysak8MLsI6xtGbM0LF
pLXcW+Om4m1z2eAAzG96oiuIEGJAKte2Ine6srCez4c8XKTZA58+WM/muImAvuTWGyCTQ54NwWpk
R0xz6Bs0dnDIo8gZN8qR69S55lhHBXbem3dlMl5l/uaXlfBfgTG/Zos4H5NF/rXA2EJKaTkEGS46
wV8XGISAkpkvfFqZvkfDxmmyB+ihMOKynR42s7wOLCYhBgfH2j1XbL940LZmD5VxHncg0zir+gg5
yh0twl0f6FWgrjMM/9qjh2Iw/DS/5yMiZoZWm/ZnyNQm4v/BvGtC5lETFTddIA7FdQKAh2FIeDtX
EF+MdUbs+eSaIMBAW1gIb5iZjcg3HrHEbCVvs+5Rj7m84xUKunNNa5LzfgwiQjdnAMtwlR/j8NXy
kO4RKpLsjYGRDLnZbkM6q15p6sbwNmMMQMbCn2/qXwrHfysff7+pyDJ/vakdo+ykUNzUOX3gEHNN
x3uzYMvnkVZm/jKVaOvFM0jE2aX0RnCMV/PPH4GEmV/Fl//8CMqSS76Dkopd6uNHyHvDcIcGFUti
kkeAz2zCUzeCBrwm3jHW32ecpnhMQmcL943xiy1vlT7mxnMFu8qHBnPFUiHko4jOeeuN5VB3Bs82
JdoQ2InQh1IwX+mu/vyxlxvz6cZ5QgqexeWTuxKl6683zuSJiUgMQNTlfe+IYuiExgdzTtPpi/uz
/KHfL2Rpx5LcHtP7/AsFXdqJZc7DWyZxUxHMFzC52UfuARHan7+U6/z2tUwOCSDdPCk0xhupPn4t
xCCjIf0QhoABfkrfOr55jJrhEGTFodf9JlfzhiIQULD1PAA21ra1N+0j3XibkLxkuEiZU7U5WOtk
ih9Q60EHTWEtgINLsycK6w1ML4g7VAgiI02juIuDbAPULOTlHaL2h1HnW9b/tQdEPOrFWiyreVeu
yuByaN5MFe2JwryekWu6w8Wo69N4pQQu2G5r0eIOppua1pRj2hsyCCcbl6LlrZcIdEAieG5qkgWW
oAjcFsTT9ITEFGI8H1PElCZLyTBuCec5yOAxBRTPifxYUmwZoXEImGtTmRnkNzanOtxj/FsvDqbY
Hzdtf2kyFCpwv+O1ixD+R2yILjPG1r8X6THCCWa3Bye/KayJVb2kllwK2waHOyvGtx6Uy1A+Gfbj
sg07dbK3p6cQi7gFttbPoPdAz+0BhjlQIiKG84JOdYf49ocpGABVG1go+FfvpzhaV+mPyc1O2FZ1
bJ+mZUDmvbvmD4dbYAnoORGiydeOAX3oXDnmbZxd9e2hE8ekvaVZwFKF8Mh4CpJ+I6q/doCseGo7
b1O59hrd6KZjFNrI88HcWHFCSk5DAhIQabdj/DHtZ2vaYB0jAsLZKg5trXtKgnHTFCOrJxY+IgtV
c15h8qlpqLXzuKpm69jO2b2btvswcNk/I3uj+mGTOgpxRLRp2hjQ32Hiy2MBgG4TIOLBJRu/yYr3
PjXPZtjG+Gu86BDWBMrIdeybe2d6i8NqE3PgIVGFeEHWe/Y+GE52cJ4G9E1UuFWczbhcHjJWB7sZ
9ygI6sfEmU+DPsGLz619E9qrHGaRrx/Jtd72XXVw9HXbUc3NzmHZUuHvwQ+OGYyzcsO/FEwFaHKs
PX1pRz/8jsCVZOsv7v643fPo4dnaZfLZZTImbf63LjhYo9oHFN+9fda7HB5R29ixR1/KYQio4Xov
EzEAcD7ojeZ2lvZdaj30dn9hgTRTDgbScu8HD0xpVxUQHaDpCEC2sZtu6F4CLbpN+Caucb2kD5nd
TdW9DaPF6Qt/ukCOKE79xJEAWv/g7JDYnhpSPAxOsTJ777BVzKQ0keN3m6t6u8w0aPOsZfleiINu
b8uarCgCbXm3fCLlBmWukgSscvAMh4dnNd6AEyKKUh5D75rj3+D+nGkquSHnOjz5M1ukSRbXVWeb
JNwcLE5cmcUmjtC7t4x7O3pCx7lMeQywpt4Q3iU0lAGyrBekRi2v8IBtnbI+dM2bUfB7qeehU8Ac
ws0E9DP0g7vlSDnEzbbzkJY08D/DfheWb3nzVCblgR4RNq4rBaKo7b6JKHxQY7KZ0RmTZIO+dYW3
1UDU7eERfOwddko8oFHwLkuOmva0FpED4HmNaZYG8G7iQDoRMlDY1BaZXg/jggi+TmHdWiPPynQ7
cxx1uydHXoDYXTX9E9hG1OI8lyYR02reKi3XuTtiUXwuxIloqNLmne+7TVgcc9QzvtHuLHltHpKw
2ygFhfCxMsITZPPVxDjZG3pyPEldJ1RtKSU6E1anQy+rmhiGzdDeSEbL2y1xFHCv1CZDpm2kNPIx
KAq/uapMF6saGQf0AlJ9tNApMEHjEMJrjF+nnpixVEd+LVhmj138YObvOWcl6FXohVJ84+ro0xGJ
4sfGwYBamJv4Lh1/2JQ9VdExTS259C2RIPt2mk8IihAjkGEf1je06KpkPvpQmnJ4B7pWa42kHP6+
qWmndy2ZYRBz6CC7+R1bQ2PSTWzTe1JkwpqnND327lllvJroF5eP0oIgMo3rZEg3DvVKEExbXfNJ
gdy6SG2V/TYM9to1eW1FvbF4WhdCNuoNyeUYp+14kHYhp9rAzNcd+1BCZevW6TZAbS+dJ3u6y1SO
EC9dwxU7xe4Ps52XJa/zzTPOPfuFSx3azKDXznd3PvXegWn+OrEvlJRnfvuQiEM3pCvYhHAhe/EN
DsIqac+rqKYEoy2trgx7Dzqb+V1tbKL+EAi4pCfVnlvj3YR50D+knApc89xBtShbkNPCOzSV2DTG
z2Z89qm9OPt4NqA1dKKJPCthQMZ6P1Qvc/5I4Cw2wvQyq+MXgwDZ3q5eSBHE58ZY87ECqOgmM8uL
3DXjPVOTc0JfNz0PrSfGlcA8nsNo7cYrHNubYYBphn9kKp1Lg/q7hWIFqnBV98ULvgDGj2j/qjPU
z1tUu4oaFnAKugMTNrO+RHnTOy+mTB/Meml8v2dwzCaYR3GxIZeAPHaeU2J0EL7MgsIkBEHwMqIz
JlsHk7RPQRRGR6vDre9vXbdZoRLDhUsUKUGsDgt4wkrEWNa7Ich4EyOe0KazGRcpB4/q2JFmQula
asjNmxGln0fiklu3u8pH+QaWMTRPtDc3drnPWuvQIxnx1I0sbAQjIS9Lsk/qfjei2S494wnu+2oo
8PxTXoXl3djghahWDhDz1C/PzfSuYVduDXr0EOM955ni/pJx7DqvHnya3DCiGis7GmpYSyCN8C7f
RQRRsy0p2I65t6UrwQ/zzUD20noQSSJevHRctyK/8MjgJSebBI+OsAfK+XsIkusss2kvdNvGol7h
sSY/ZVWP9nr5/i40g5KerEk3XIt2XVTBHn3dfUQaKKMjNjnSZ2te63ZA2kC86GhsNViFXDKUQTRL
rDT3R8z+tuZhjzPWEe6uxTe0mYtVc34hZbnVcM8Z9WzSHuZQz36O4rTwaHeLQ5jFp5Z416Qkuypk
qJRykoPhnLP5FiSpKQ4nuEYjYvrEeGnwLof0VVr/vRrRQsn0EOY+rJDr0TuV4G9dK4GKyHex1pma
94GCPUbLJ0FHySRt5ZJ0xhzl3KLiN/z4Zy/sdd8TL5SV+9oqD6pJCWh3L8PllGIhmo/GB6sUGxAc
5pTtpqYH3s/TI8oLFRQbkJkU7cUmYRjkZ+sOQb72eVKZGC3k0Xi8TAHUYHa5KNurjDSKLoOivlSt
Y/4q4wrlTHCUdeKvspBsx56DRPejYcnsiVvrevNIVNDOVbSDA/J8KhK1sDctOCA9w0hsaLVT0JNx
q7MflhPuepb9Kjdpurw0YJEl8z9AiqsitTe+w+6QmetEcvrkHiEtQiaxW1JaxJmFJXc0EIGTxa70
t8y96wht6QO2v/yZpxm8EOS7vSK/EdTXJjE0aF5yov0X1GmcPLODmiiVi3kzFI+Mgne5xe9dPMz5
A0WBLJudmO2dSmfWsF1dvgaps8+BKc3Gc1AnyHvBfwHCcJ8zKJfG0O8HXD3jgi5q0itjqC8HqznO
mDUjOexpwtkqRRcTow2Ibv8qgP6WdZMWIP98dmP+GiX7v//f3J3/jfrSBL/+UiluXtvXf9k4l1zd
//U/brumiT40pv/6H/7ZmDYYz/7D8xzH1p7tCuEsreHhZ9PS9vUwfbqEwgLKcAmstP+dSeua/6Bs
JgdTK/Ak/wyy/Ze3U5n0s218obZtU/B6Uv6dzrS99IX+XUArAiVoKtjUziyXeEbtpf/wS2Oa/OJQ
TLHHS1kKhRg0F5FeY9WowdUxDmf/neMyaXdFRY7hNcO/GXyi6wKA8eLam66RnDMEhl/tWe5SquL2
A+JcI8dO0RgQxODX4iYpvOIxDKKlH4gFa1rlQ8IBrAi1r29UiKNxBx3EQMpn5rnLyYboaubzO9Lv
wGCuRQylDFu77G7tuReIaaQhrtElNm/ekpt1XWISO8lyBNvUNyiI11MRabX3ggrdA9YD+9ns4Fgs
YRnU04JzBksqpvELe9Gg48+INIpbkHN0GVnfyVWPnLDZoV5Kbo1AyYaP0JdMwGRvMhk04zlVGMAm
blVqeCwq7DWINrp/WqV5Wf5zYPB/+m1sxgaulPzQrvz021QG8mjuGf5O0M1UENNQ12RUzKV3liWY
Jb7ob5jL3/v4LCzkGAX9a/lHyU+GXz8KkOKYLSi42IjJj0M6LwFTkgs7fBcyo4Mwt1EVnhV5MaVv
M56s+74cmudpaHgEpqgZhy/uAG/Ax09kEwRKy4WcHf4Fi/THp5MQjTkGS0MwE7I47S0Ma7npipkO
tR1bw7x3YnSFWzf1QLNLWNcFiH8Hzd0v7/P1P2/Br91V+dGnrLSLl5oXRcHDsCUv7Kd+ltYYwowF
UbUK/TbFzhohPwa+jx1pRSginGxF0CKuUdcUydkYaOunWCzJ6P0orZOklPOrFfSN98gj76pgn459
SFpX4nblzMEYVuutai3qtwFRnf9m92NDuKWQLTzl9Z+/zNKk+vVX5gdmqrUsK4L2HNq4j/dUxPhH
o9bG8xpFbvEyO5AqOYNYWCP/fKGP3bLlpiEm4Z5J0u+kcv563H5ZWuzc8nk6fOY+oYMVgYhaNzUv
INIk7TrPRoRKCBzS7ouv9/ml4aq8MpYwTVN6WNflx6+XuUOFL43KduVK5DshRydQDEywCMWoD3/z
G9qs7q7N64IbWij3U/cRe7dHFkFKnJGv07Fk1ptIH21d3runqWptbOvdQCzRF4/jMiz88AtqwSth
EWlhAgtA8/fxK7Z+71pZw+kHhxDettFsEnr1IIxWaGuaRzrRza5FxPr652/7253lslpbWmiGppZ0
P72Ms8yGqcA0w2XFPNP5t4fxonPdkgxus1Bvf77ax84uTw/DUop6KDBclv3u05d0WlwL8+xQOM9G
0h3quiQGtrOsveGnHoJEKSCPWtTI3OAvHiFp/vboapu76wkYAqZHkPyni/t+Ukkobjw/8OlLJjoJ
tJ78tqnzmagt21UNss6Az7137RkMAeqtpCYxpTdSYgSTUpi2D/ew1SZErIUKdO3gZssvpt5qwPMQ
zCSvKgRyA9tkIltSMrxuLuabAV0xcb/8wNkN6doUWXowJ+ScZOpV023ZCuwkEh2ivgEcG83vKC1K
e4CAp5lskWfmiPmhinqj/xmA6Q4eBjX0VF4x+t/kQg2RhKeTC7NCq5ShLAzgvCOOHlIrcM4SEHWT
XA8mETmQ1NOCWisoiOtAkl7R2QiIgprRUZlYCZ5Q4bS6P3oKVCik7Njx0odwTukBhGOwzMYgrmD0
j3Exzs+dC553E/R/UXKSMtBMEwG3Gu6xJPcrPiOU0Qov6x65/l5PBeGM/I2AtJDQGAsfezJXjr+n
jN/8cxkoKq6EJj1LRyO04RaXoROD6j7y5DLR25SjTRJYO/eZza4eEltXrDoHx+EWAQ3Z9tdAhKpJ
vecWBq36UFHlM+gtrBxf4zY3VBU66w6Zl6KtMvVTfgQkaLg/PThJ3YMEkzi9J9pG17MaC8Sg39GO
lQymQ3g28KLGBsCKZw7kanGyARwPSjyMf6LXSfOTYYG1poGTxZUENZyXuiLBZw4hypiCYSQKxJia
SA1oMdcyJnX1SeH6GWgIm8Vwkh04DpSPQyZo1JZtf8QhbhiX+EaJAaLu9MLmLsQWll9zdinRSpXY
HoPaGELN3BhN9XOj0COxp6eiT1c6GWmXcyqMAGvhELfOwLA3xc7qJP7vggmRfXLJp2LOHgF9QMAK
u+iAfwLmcFlQ1qyIh0sxTZZZPJD74OT1fSQykzK8hftFAqQB/Hz+7uZwCDlh8pMVZIC7ePv3g0nE
VnveVLCN9J7BrknUtDck4TyRxGCT8YaUjaF+k6MW0y7uDEznSXqE4Wv5IyNVhp1ucEK7ZqPUd2JP
xfeOY2Xd44zFeIISUcciPI4WFEoeXSwyDMGllZYK+C6zdAYx9mBVT5JutTgVfdDTx+s9H44s873U
LoZVBxfZsVbd0GpNspxB+mNtIf07WiOkz3VbllrjL4WNiQcIOBdPRFFWs/ouAZFGR35csjJB7rUC
gmudyJNMbA6kgklK/DLKeEkwrIqquyxlUebnM2PSCTU5+DqstjA76anJoXIOhAP14/lUOCajlcEx
gwsTWUP0iPo4SLqLPobX32yHISyYgvJwKOKYIjioKEhrggYefDCS8BxnxCGYwENnaGmUYqv3woem
VxH8TtWUAxpaR2kNp9tJEES4Y97SQK6n1PBrxlEEC90Urjs2BhNZ4N30Gn1Tpd/oI8v2qSOFHmHL
bJjiMXNIAzqDvFeQYVtbrX9h+GF7q8ZBqbeptdFhfbEh/nak4azhCo41rtY0u9Wyc/1y0jBRy0YE
W/rvIcCOEwJRebQdAgr+vCP9tik4/G3bshzbYb5ue5+u4mOXJWw+rd8T1uESOY0h8P+lHDf21eiS
0OxVyki+uOjnE7DLBJWDBUJM6SiO55+EQ9qn5Vo4S0eHm09gvcKtva+lwJJP6Tb0xyRKWp+mBqJX
qLRTe3T9WEzPf/erw86wPLRQluDUYX36FKMNq8W1EOCtGkJ5tLUvx6BGuJKnrlVfVJQN6E2tyrKq
L7bij6cA7Wk64qb2GElywOLwvfzyv/yyIMInKSsFoK0HAIq9bpwQYMrOvM15aUhfaYjEneXc63Ub
2ZH1xQHv45GH0lwIpTm+OqCLXIA3n448hgx0B27LIezLFIfUktUpkEN4ia+dAcCf7/F/uBb1vrTU
Ut7byvl0j1PZzoAC4Wdw9PLOAzbg1WjbyXVJp2z750t9fJKXr2VyNEXcZnqc0NHNfbyrfk7uGAOj
JQuF6Q+ODkBuGam/o4PDthyd/otf8ffrSct0hEnSAL0MmFQfrxcLvnTXT94u8YcQFQ3aNVTsBf1I
DjXzbNlfXO/zU+MKuZSwYlH2UT6qT7cS7Efft7AOd0RpuGtW73E3hv0MVN5vzt0ONUqR+e7G0Fbx
Rc3zqYZebq3UDqfjRSLgwFv/dHIkJygmjmqmoQFZJzwlbK0jY5PUPxNQeZ/QyE/HFLWgDQawRlJN
pHAGMpP0kI0ucvP05x/692eKT7OsGyxalkQY9PHGo43oh8muGNaEuCdBqcRYVgvm3Aig2vL8zxdb
7uq/y5K/vjobrLYh1EuHXpf8eDGsxtK2sUzsm7h2jzFKIFK385oWJ0E3lpsLzMKxYX3xFf/DVV3P
piyBv2lK6pOPVw1QUTR0uYwdfPT2piDF5KjJbd/IUci71HDh9hu9XX/xsv5VJX/4slqSE0jloHDX
SLV0CH9dmNzc4RgC+XIPbDQR+yzuAW0L0kahMJoknnqoORBKLhnl8zZNy6xYk0nhDIyHyGdqv/g4
v/3OtEYUX17SqAA88XmXCLreD0rNqaoDZAPBs0vr9JFpPIMGEsTav3vL/9qRKHiVxSttu5+WjxgR
SSsxze9dt+7rXZRkFRNeeO4KAtnGBQT0o9MwCr94q39bRTC2UICy/fBuUZt9uqzqK6I6YYbth2QU
d7Elh1uRN0Ox7rrOQKJCdPgXV/y4+fJEO2KRDNMoodhm1/v0RIuEtImO498+GMwtDgRCYoyY7jwY
3yce6mep4hzpWTCeBxznbv78Ov22iHHkR9DEKr38qGyFH5+wsVQirbTf7qeCojMh0YVGZQHJWcke
xDli+cEomdPFyfjF72t+PE8t3xtIDkcptgbaXUovj9svu66P0SMIiZvZE/U8o6VicOth9H2r5348
TtDK1/PQJmvPBK+V9t1wIOBB7xN0z8ySXWMlOzxSnc9s44sf5LfnnMcIBTc/pUUrTtufFvaC6GUd
tzU484UG7dkd8dPN/NpnpBr+zbvPlRQ9DuXQvFdwuj7eAjvCM1BgQNwDEl0meVKc5rBpsZTZxreW
4IZzUzvIkIGPN19c+j99SS05RaFlp+b63PkAZApjdPamPV21/8PZme24jSzd+okIkMzkdCuJVJVU
o4e23TeE7bI5zzOf/nysBs5fogoSal/s3o3uhkPJzIyMYcVavFkGLNWMoAQ/YZWxXy6v8vXOnLgx
m9EKYgGHQgsSROudlghwRrE2aHu+ABiQFLlyta2LPbTvyW2VmpBe6PTNdLsKHkZn0vZtE5vMYtfq
53KeEHZOq29MKsLpS6K2dRJommlThX9yxbzmdU7vA9GDI4jF6FIYVL8IkFbV8DbLKgwBAGL6RGiH
VBnl/K+ipAoOIPCTR6u0mk9Zr5qFAcH8oF7ZlbV5XKsjmSLgNFA8xQ2dHohksMc+tYzZGwpYwnKl
zJ+Nqv+ZaGG/p4KQgikanEOuRK13eY9OHzjemMWwRVajcRil+npZ31xGI2tG2DRC1bOkBimZksBe
Elq1Om4z0HIofEmz/yeiXfT1st1Td7vYXQJE+lWOo1ocjcU5vrGr6UkRWPWkel1k63uK7joDWKO+
T5H2gI9tSG//B3vsMRebYJGq36k9CG5Hij2U0g3fao7WDIIRVSa5r+f4V6iN6hX3+t7yGMuwF/JU
ul/mypUooqzTjiFdDwIt5zE3YOYGt90Zm45knLKbSff64wvUKddqEq/Obq7er6IVjNSSpnmDVEEF
OJW+nygbusJfWtujLI6X7Z36kf82kH3TyFt03Pi6TJwyJt+Mpc4HlaAgIC/uPw38E9rnk/0/mIKJ
VscYoZD92mV8c1ZsQ5An6T6MDT7yj800KQagttF2E0R0lA89Av+tC++4INqRLlD11U1stSGYpB1p
XgwN0V0D6fGdWdUlgBtW+NFPuBSCuXrEtTyE1upMZoMJejQ2VE+H5Nl1QqRHVcOvviZNZX0oel5W
BRrYMXD6MA2dxxqtY2SQw4GzS8xlglMCPquDmJHDgexFNcLCxb8kV3zL+RExKVbby86xRZqxWl9n
hoPa260KyWhkATn1ZfFllINIb4mL4I+8/DXPXahpc7txKETqOKTVldOdLunDPtI9GFG76lErrGra
RHlrgzcZoamodilEVQx3ytaevjANuuhaX/4J586UUtHS52a9TEmsM1Hm1ZVp7jvN02fmibUxG7eI
M5VeRcVnW8Jl4SLVm358a5eUHmcjeLuYmDj1bNacZjpEMZpXmVbkLrWe24DXDs0IS3MrMRk7NLPq
D19Jpia5+CTcvJrM554a5eN20tZG4UWx+b1ntsfTplxCEmg3V8D+733TJVDi+NIvsdZtY6WJxk6A
LvVU5qu2ep528BIAYp1T5B57xWHuSimNK4n2OyfXtoWtAY5wuBXrzDYCPxAbcwOlYjSFu9YsABhV
c3LTpJVx5dievxRs2YL6N+ylobk+M5GgkAsvuuZFWYYgMSSGD4MVDXcwHISfUj1Lrth7Z2mcUOI+
y1qwIcYq9MzMoleGGHtMxwhIU9vxSYbZSwI7ws3l23Aa57/6HI4HUkoszjEZmzw9I/SOhiTpFiih
E7XQ4eYZGvZpHl952c/NLCNJkljWMYkoFqLyt5GEMyNPWOcBVFNqKBH6KKglwjqki2+Xl3PuXyig
gaghSKJayNtwasd2EOpoYql5ampzJnBE3kxZ60UNs3Lb+z3oMgPWidiprhWczo/IAtUxGAmh6Uy1
cJUo2pK55mAeNY+8RHN7OSjQz4i/EEuP92HKHMPlhb5njho0HUrct01McbrQnMRBC2gJeYMpjB23
vEzdwQDBh05Th9blZDW7j1lcyoXSpM2tUghmuHz1UPgKYE9W2NIfg3Kwd7Q/nW4dRuhcGFsPhg++
8FjjXacECuoFXJRcfU54OnunUJECRaZFva0IChEpKXyGe9KFwO/DS0MaxyHNpzpJwr36mAa5ahG2
GCs7PdzrpaPukgyuElD0I7wuhXnl0p0WFZYeAovDMS+IMPoJ+uoVtCOV/m4vW3fUWgOpynJ67hxI
LXdTl8VH7DX3/lz7t3rD+C5/V33QvSz2mWOCIJnKlXp2VpuE2GmAxN5tA4CxVM5jb6LBC7a6vjad
tfZkJOmE1vyPgIaUbZ1Ej04PX9ogSneAv/RHDw9G+FRWAEEPZlQmT5f38T1jjkHNlZYBEehrT/9N
DCqArAmUToiTyjw++naSu05Bi7R1mvLKbXjHFPXGpRZhcDjt9RaOAmqFypSlO2thhdqdE/Sgfv0C
3dRiqPJ/P7wwXmouH48P1uzVbUg6E46/nrsX0FP3SJPsf+AiQG41zOXny6bWTzkbxnMAeoZzQba9
RgPGVtOlFdQaLnxL7cFszFtyCwnTh01eNIl4Cy9cceU8rqcsVYxSuSTwpcTGcVn7lsgWdKjTomFQ
xcmfFLhly01o1u3NDF/OwU+0ZV6g85kUqVV/S61uciNmnyCEmBXoc3JJ9yItgNN/+FuYoCup+jFG
CgBv9ZqMTtLmmkUzH16f3MtHqMO3FYSYbgB25cbM6gi0rgzSj5rljzOXEicFe7zE60Dom2MMS0cg
gIoMLnCJCbAfqELJKDwz4sx/q21N1UFrrzzQZ+d5sbngDNkJUoH1kKkPGd8Idd7gMsib/I1E53gN
AcMtGoHNRw/zYkpSv2XXqemsQw4RdwXyudC7DtJgMi5LxTbumWaEojK5Epeuww4OE4Eb9VsIF1Sc
0LLqN18SKblqrkxzcBupyIeYKZCtCi/YR6/MYoWusEnbh/r7Gk4XpXMYVYY1uH4jfOZRksobIyv1
yANISUGoHesW0PcHz+ZidOl5cEeBKC3I4bdLE0bbiaoMRheGGGRJYdTaVMB2nkM0fpkpHUwv7br8
o15v8eMLrm5ZJwnjEn69/Z5+MmpaDFUfHWuTiUU5P+CHJlfToWz+8Ppo5+ATuAS089cBjl4iJNHZ
FHUHfRIvtlDHbBsLSFrGMmrhaVJHBDm07Ndlq+9cg1dAJMizpdB21mwOmbOCQ3twI6P/K7pCu+tA
sVBmk9OV4tP7lsBHqhZvFWs8/ZQyyylwG/AyykgNbmZTwbU4jbPL6Axe8SfroJhbwKL+z9QqvLF8
BKFkjjiabSflXWwhd7jpS8QKzUS0AMP88AlCQga/6mK4EumsYHSEOottQOpgJKnac2xOl1nHEPOW
3QytVAtrgkpcfOsEQfiUWuMIvBgGsmKDRIrxqTBNOJxMe3KeVHSXH9WmZvhfV/6BGDW4gUUsKzd+
CeaBnFZVrnyhd/wEbWLeOx5yE2DH8u/fnGufLNKRlBtdrW3/ank6fel1y77iJtYh+/IpeFbpSYPc
JDMXp0ZmM02o37DjTW8lhxIv7Nm1L+7sPmQObZy0KzWHsyhzsWcaUOIsSQKSfKf2wFaVONcee5Vk
RK0FwyA6GXlUobSdbcNii/tAEXIA+Z+WY76/fJXOAolX86SxRGTUHtaT8p2ck86PQLRV5pjea5UG
VXFjomRuFfVsM2mUdo+w3Rry/rLddz8zGSZgmaVvtsbozFo6jL3KiUtF2u1Ibe1j01r6zsxS2OgS
+1pX4J0jboKK4dRxiwV50ep69Q3QxtnUoNKqqtSHB86M/1DyNL4wFjG2mz6tkdoGjPvSxwPjUXXE
uLWiyuoPkqlJs4FTq2XGwk/RSIQnBS5UShm7wB7tn5c/zLnH4TCQLFKDYj8ASq3OQ9FnFKV7dCh6
EtNyTkoNxgitYOSZOot/JRY/34YlnqCJSEUIKjNr9fRy2YRZgnNz4SaCyI3g7AeDGjgZH02f3le0
D/tTggqaldYSuNKyWN0uDVnktIdezqWTp8NeTrV1/IPW9KxsbXao+Lg56zXPpwYtwDysnt9W0lXv
4H5zG1hz9zMdNsgbwFv7OsrI28sbd+6dYCOksEC+yAI5ZacbB4husie0XqDm6Zo/eg+HZ5pYw7fL
Vs6DcEKXt2ZWX7CRQz2YEezVPcC3XWO14XetRsme5EbX/1aisaCTFwUqArQVum8gRMUuB4PrFkkj
9qqM8s9IhPjd7vLvOju2xDmCvIeaCmVxSqOnq09J80RBlOBpfhPuMmBuN0Xoq9C6w9dw2dTZmaW8
b4MaItTnySK0OjUVoCrjJ0lteEXUo4bYaRItbHB+6lQhHTUl3XjleXzHoKaiBElGh1Af9fBTg+GQ
IOYHf7xnN0Z+p7L5/wib2R4bRa97+D2ZOby8wrM3gfiNzhp/oRqn8WVPDZLApW0+xbo3wq79qKN0
8kkVifgbSKZRNhn4UIpzKm0UtHocCEjg3LyWVJ1FI4t1mxkNGlJLI3d1zAj1HJEy7+wFeVj9yGlm
PqjUCL6rTYvUAATEwa6BLIZhDb26csTPjxLfctFQBN/A7JxYxVxWOHTSNxFoprWyzDYZMMkawuhu
g2ySzpXDdPb+sU6DeqcKREinLbY6t6WwkIueS93rRyXfQWiofOKL/s2mIILBH+JJNBs+flfoHOBv
HWpKjPash6U6h7Fa0+LbGsaQ3CeT0gy7CmkDpt9mJrkfPnyYgLfBN/XaQT0rwI/CUQw5tMIjiY12
Up/G41zZ5Q6ykfKzKIfaU4Mkve8ZYEOsQi/+XDZ/5hY5KGDsGMWit0HQtro8QTz7qBWlmjcj+Xzw
OwvNGSdur2zjCubFZySE4LCyjfSLALatnAJgP5nVeS89ZVT9b2jfDkjeSv97g16KuWs7H9XdJGxS
JnpnYyy3xaT3/1J9tuSVX/LOemENhH6Ihu5S31r9EANsQlPSI/PGJDCgH7Dm2z5tqisp87lLWgBH
eIfXruAZi5hZj3abk5d5aR39lTpDRhvVYWdBjmd3vg1C/sO7yHNNukg9kmh1fU1EYgYI8A7SI1j4
HdoCeQvFvta/WY7C/2FcXveQviMxPCJYklh05fYahRdjbhvpyQkN9KJCjI0ErLlx9DbZX17P2fej
0MBkLmsB6kg8uLiFN6lEC1u1KZhX9KIBDCok10CEzNzOn6DpffZjeIMu2ztbGvY4lA4oV54RmkUr
e5YeIfXZ0ncYQ/+rCj4OlRCJWqOsa/S8Lhs782kYswzgha/VVfD2p8YUK5MFOqOaN8E08nl22uZr
hqiPJ8QcHkjOaMgXSKZ/2OhSQpbQnwHCZhD21CjErTUTDawQkGeJWKOjHmH3Nfa4V9M1UWbctQaj
sZeNnl97YxkjIEgFHQXEcd2AaJXSsWa4tD0tqYMnTVfqrYxEDdUK0kDwNqtukUHP1KOA43XotB/q
HN3Myz/inb1drsTSl6diD8T0dOUIcqBIY6KYqGSh4VZq34N1gIAvDRFHvWzqzLmwXPq2VMsWCWJi
9lNTZQerWc3Miqf7TgJ91hQc55hRrstW3jk/BMtcC6qMFh3B1duvQOhomw0ue5F198LIh5YULKmn
qJE8BmYmjwDTrzX83/uKr00rQMJgU9aJqNlZcwTjNMzC7PS2S/P0AE5l0S5gmufy+t65/EBfLBNX
jJvmcTz9irafqU5DD4JYNVZ3lSKUrWbFzS4qq2jRFLvWAn/ve/IaEOkCiaUkt9o14YOcX6ByXl0k
+qPeFnQi0Ppzgcc68DnDkt2ZSexdXuS735NWJ/kW9wLnfbrITIdquWIaAiYsyLEQ9qpRqVccV2WK
7Yqpd74n5RIdf4r6NcA7/dQUwOVR79Gwg9NamYpNmRLS0OGUzg9GLuUuMKz6yvP3zhfFIuaAkpMo
rutVaPvNQ+UTtUHwCcdiHc9AnHVrzyBhfadP4b+TDYvrhz8oxxJbNFd5o9bXPLSq2ezYZVw4ZKtm
L2NvsGwInuKs2V82dRZ8G69hvyBnglbCWQM1SnWUeuKgBy2Y54QRtix2+QhRiyjTepnhm73Gnkto
a4cPN8wWy0DFqZOQZ1L4P91KWdtTHnUZ4KbIhyp4UlEpkwUJlmNfK42/d2qoOyzPPpEF0KZTU05n
t6ZIgGzFZQCuqRrnbdz1aF6HMKrrSnutyPnOhWAEAJgY1ZVl3nx1IRIQ2kE34WCC5eCgrt1ufOln
NyAdXi5v37uW6M6RvvAwEfaergwt3cRCk4JFhRNi6MOUdeazpqAitZn0YP5+2dr5dyQV5vnhAVpQ
G+uHd55rXSQOjhoxANVTpJO4ESnjHtaL9ICY37VQ+3x1C+0EJVLkmAhp1NV3bMESQOuQS68LVeNG
pqAbEAtcOLf88NPlpb3zvC+2gLlzFoGiQaFyEqZ18DmQ/8NfZo5WacCTPVgperhBZNXVHuqFOPCM
lgnWB7NGui3bAvzO001Zi4J2H8U1P7i9/IvOHc/CM05LyHrtwzmrQ1vS3a0KJaEmHPg+5Hi8iEnw
azTlnO2MqQ8yl0o6IE6rjxLtiu13NpqcmCbnAl8B2Lz8+zcxq6FZpTb6veEFCaMMPCG2fkCn0YbP
qYCbDejxlZDu3A29elianAR1BiC8U4MpnHWEILnjdU2ReN3UR98R+8xvqQ2qblwpzX0mfB/q4r64
4t/Pq1zcUYrhYG8BU6MSv1praLUCCZ4RPGdYohNqBGx+XwEChMG//Dn3YjxmOeOpkZGbdyiDwJ3a
lwUaGJCFSasa3QwJjiun8fz7U96icrlkXQ6x9SrC7Zn+FpFZEBZJ+MgNvencZKrzYwhl1ENp2M+X
j9p75oDNgfunLcM8zXIP32w3QD6eOcC6nkIX4HOlwz+wjdFahXvH6me3SqWTXnl3zq82dZAlrQRh
Siy9rrywmXapMZnriQQlefiKC2asmxDdsF5zgmugE225vSf5HggQImedk0VxgnzsdIWzRjIvA15U
aJvqnbTLcYNYu/5pbOccxZi+hUkzYWg9S7NfeM/vcGZY22ykm2oUZnFl7eeh9UIYTH4LOHIpYy43
/83nzhLQWZ1W67Rbsnafts6UbJn/Cosrl+p8W7HDqSbFhcPHXgfXaqP3fRpS3YryKfySqVZ0NFMt
O2aACWHAs39dPkXvLAt4ArDopfwt/iPQeLOsJjHzIJSgS5ORbwyTg/Fgh4X6dNnKOweH1fAkLNk0
M4Wrs4o0cFDOFPO9Io3llxaBKaRHk2E4dnkF//9lY+c+mLbRUkxS6Zwh/rByS1OVTCTAPvXBJgx/
hopj/GQSKZghWu6UBp7RdlT2CLYn5ZWte2eVVCNxh7zpCwhzOc9vvmWrWe0SrS0p0dwdDWgzItQs
u4qBQUX9enmR7xwTbNGUIxxbIt3VcbQ1SgQwG0r0EMIMhjxD7GIBJQJTIEgIWKgd/Q/2lgYw28jl
X7/qjY3wemeZvLTJDB8npLsHi2Dl1q4SudOp/Lj/gz3ydiLABWi9nhEkpK3Nup1QfVsUSx2Ucr0C
raBtsiRik2+2116UM2dDK4vLTeDC6MoyqnO6eQI2YmFXKMRV9Yy4WJm31mc0UdGKrvy6gZG9sbQN
2BOJQmnZdOHOStHgnSc6wWqu1VvAxddcztl54ieBcMfhcqrQHFn7P5CnNZq8hpeT/h351ZObj0A0
UmtKdh/83JhaAHAmM7BUSddvVxjXc0RTVHo0XsuHoOzGfTiPodvGzDD0DLpfOU5nbgd7YM2WIqWJ
/1kPZBqR70MUh6h4q9fMGTYZbe7NPGmtecUZnH1DvAA5ErA0SuaUDFePcgJLlVX2ib7nasZei4Ln
fnJq3cWTf7v8Cc+WBL4Mv8NG0Sw1cN2nB2i0lcYMwHzvBXMtnzk0xoEphfDKSOe5Ff5oWuKLg1GX
ka5TK9Cd6IC7G2OvFch/uhHKeFBF+mM6NvaHPx1ukSycEV2T2cl1i2cWqWzHorX3PtNNv+kvmTd+
PkGOlahQD1/+eGfuzGJUdcHQYomxqvXtSy2tNgpR2fsoQdwqUet2BzmSuPNFe0xVxb/S8zj/iuSw
i4YQuR6R6/pU9EmXJGZd2ntpTqNL3XM++nB+3Fxe1GuV+G0AQz65zDUsU3dUy5gHOt2s3rSAAhdt
sRuUAfprodVIad4y6dyZOycu9aDf9B2QM7TBLD6pzmAHUqR02cWB4QQzhY0w0R3ekMZKN0Odp+h9
J8IQm2Bs0CrTgOL/W3VG9icsg/rzUKKowhCweDL8RKbEw+n0FQhtd/QTU/8MmT6M3UGX2/Dfc5Ch
QY8D43c8tmW3ZexXvR9tdfwZDjr8jxWV4WMbU8vbWfqEhmNW6858oIaF/0tk2UKLbE2+2JgMMD4H
g87YhqMzwvmgFn3b3/mlBYE1snnmiyMa5oz1UIZf/Dodfmb6jL5kb1EcuQsaCd0Rzqdqb3yjDR6K
ph9ar8sspfdMo4rmHTC2rPAseEmqTZCoseWagx5oT3ZdNi8DSpf5ng6v7fqw2ECcZYzz8CICJip3
wchtBJ4oIlibJ3SMMrmt0xBp0FTGEHQfunyAVSA2aUajVdQNZrjXjBhqsk2LYp6f73Qn6bLHvEmD
0A3qwPD/CDl2sUvgAbdlpEYwGLflONvwvGcojm9RtK0rPqHsqB4QjkaVl4nByZyNatO8UDynCePx
tsjbcfyTlZVRUX4TTo876qbpW+9bAi5qy3ZqZ9/Qnpe7KyeSA3dyIKlvcNMAuRhMRZ+3GRCT1Eqk
k90oiIt9XMp2lwEdSZFkk7PX0ZvYBMUcMRWbF27d2tfUbdbXnICeAHBhWmDKgqh+8dZvIqR+bgqE
urXYRQ21OLRW8xPJT2R5baXyLL1ov1xZ7toeyT+ei0dtGYWnzbiKkgw0PoB1WvEhQMbZ9wbU9Wpv
HmtEY4ucRuFuDrNouJV6qRu3VlPZrQthl34cZ7Vz9tZoQKhsyTiaIR2uVB/q0lq1N1klYU0KmshO
/i2aEBJ3MNGjel90auJ/Zm6N6SkB/2j1MI2BeqC3KqoNZFr8FYXO7DkjDO+/IYOuoQpQDXq7M62E
soUhktHa1I0JQbuRDQhuZz1q3zvYO/ME0YKASIg2Rl7/aIAjWfA1KCE9WWbxvpQ6c/yPCXD2O00p
K2SbcSm/1D7qpVtXcZw/ICytLbqvaqjd6LGe/NVknBj5Rq1IsTZ4jdh5Giy9/NTEffCDnYLWX4O4
7z7Wmqi/twxldoehaqPPA/RdsCkn4xj9SpApRLwvVoL5rp0nECS+qKwCnoXMAnGZJ0wfQyoA/nzU
mmZ4ikZ4YfeTgl4uQ+ajuHcKbYpexLxoRGUmsJOELowjXYOGmLKJO9rR4dY0mKWkXhPXaDwlUY2u
RIWs2YiiVxSG5Y0Np20EhWgcaMC1oDVDmXAwZ+Ogk5squ752quBJTLE6foZpUHtpCeu0I0UzLYAA
qXRojtp6mrm+A1XgVtawlH2/fBJJ3VZXb6FvIcmiLABPL5X+1dFvwmjQcXnFAaYYrWq2FbUcy2OW
mAsfKkURtBuDa1970G6YX9LRH/86AW7hqcx9nnb00DskL2odaFlLeae7ma08+qXaefgQFDzkbtZL
GPaEppfSjbgQgdhAL8XQLqyEE8plUajnj5zxAXXiTIUDFlF4rWW/1KJ46pVgKJ/BWSuZZ9iZj4gY
usio9la5qFW4yGBau+trS0MFbkJsukPKIAfGWTBkmtwrWRxFbl5ldg/BK2R69jc5NXL+YSrIwn7X
67T4ZTehgI4P/qDm1o6CNIBrUBWw0+EP9PTBQVHY/oPKLCrZXmc28fTQmmmhIe6SdG6WL+KlTpg6
dc1nEiLaWgADG/j9Y2s7paUP5VtYOu0hnkMDuZMwMCYf2a+qinbR3CN6rYVx4HsxdcAHqRdOA31i
nvs/0D7tzU0uAQfdRp1VTF4ccLvv/TRAno1vQ2HJj0R88Jta6Xg/M6OZniFAc1DoUsfZ8gz0e9Au
oRLzXA9DfjM54ZhsAdMhNzPlsDMdFUL8Z8XIQhtG8nocGp5KvZ6UbVhbbfw10S39+1xnfgeRas3t
g2FGqcJ6l6Vtpu5UESnTzk8RNYDk3TaULZ0NhIC3jc5bt4E/XiLKYQt0yQFt9CUCD2ZYROqjmkPx
9duahTLfxJMoEEoP625AqwgZ9/SZwMX4Z6zyJvlC5XneKbkW2wiy2MHvOk21Tyi2QM3O51enXQXr
5feW+4OIC+BDWqcgrytl56N2txdqHKPgYhYM3kMnJr4DoIfKP0SMdcfTKSA0h/tv+plHjJs9NhCv
TD9LpxGLYqA+pg9jEiLMwbjK+CXobCve6mo77IAT05ht+zS/CQoYwtA5KeEQ2/hRuCgSQo6mb1JI
ddOvuTL5/0qlbMVj1GozGx4PKoJnTZndGIMy6V8s+N6iuwYiKepGZV9EX3wBwby+H5BStm6dmtOP
xFXUirraUf9JMqS2h3z6Av+l8UfyL0GHyBnIK6quGg/uxomTFuGcgGcOfSot9E10outGbuO4nOOf
1kxf6tvg+1IhODdhfjiGthLLQziHtuXlWiLuagVx15upZOz3HjFZSxxnX8m0XdrGSPoVGVSkDMbY
o4O4WqenLzTQeufIn2UQrPqiK13Vqqx9Z04BhIuIcIzC7eG2n7cFMxTORiRNU/7ba5VI3aYx9d+q
Tyfgd1+WUbMLs7kNnpVO1P9IrWI+JTdHMe2nQZfF1inD6Nh1YzLd18xOjRSgeF3ctNWUW2oaCsFf
3xNDb7rKcTokLOBB9dRljGGkAp+F3xniSIv7GDmvr1UOx/dfYjCRwyvnF+UBir8BVZVY1V4CNYyv
kQpoSwb0NsYxATQA6+axX3pVZ2nLYE5taSNNeKBHHKt0bstFSaInLjlapYhtpL1jaDf7ILIPik4W
NW3qSbdmJIOsxNc3oqsd6znpmxmN+iZN+y8xurYxQDcDDqxx6CLUDRPOrcnflQ91Snn7Sjb02sw+
XQN5P7kQmO8lb12DkSX5UDLS3j7YWhMwPSmKLr2FLM+pd5ClIx8QFzDZoytmf5W5UWVulVml9WTL
SRCHj/Qe7pQ8iNQlsdBktSno//qfSHFipquCQBfwpuWZcGFdKbRvTdLGB1mUmvE5l4n8Zhut1m60
CJbPW7PsMvsKtvsVhnC6vGU2iSr5MjZxPoDitIBE/UD0hwFMUumluaredyZ5bNnW+WM8qYnjtii1
I40QjH4Izrr5UU95IXYID7UHxZ5+SDorf0CjpSA6F11z2fUvtj/o14Y8z55taiIAAHWmkHkzKSue
RqySfmdtNdNw4FxN5bAZyyYuNqi70QrejEkUI14YxeqDpQ5j4S0QtI/SqdAhhDp96SsDYiEfX2Lc
NzGz7EK6kL6pHloqjl9pIbVuBQgcOtMYhz8GGZHj5WDlLGoGWk6sAoQEqBx7tKoxxLLTe6Vq1IPC
MU/32uxP8wa5MLMbN7HRaEhvdLWifL5s9bUReXoqAAgTOIHQowRnrpt5wQROJxxL45CQceXPdj2j
S7Cltlj/FnoYojNW97MPdxa4HVfp6mzcl2FGQCBHxZifnBHiSFRIhvmvMU2zsW2KvG8RvTUg093P
it/8GoamRyOnHQbVgq9CQ0DTsSodqdyu65Mr/Zl1GZq5LmPJ+/8reZ+xDXRpYCWGGG0kq+zhtiQg
eqQO79zV1Wj96epB2fIf5NcKKedWKcJSExbgzDmza8/hiK7y9Y7yb5lasbGv49oZborB6u2nIJ3S
8EviiNa+szUooK/FuMtdONlAul7wUAJlIcyFlGB1UvNEoImkltmxSVTnzkZirfBahpOC54i26JNS
VUO5iSuBkLcGK77+GCYwjnoymFB8S2rIcW/wwNHDFMd9jZBLVRvpfsz09PsY6EyBoJ3M6AH5Tf63
YY0CVki/dK7MNZ49H69wZvqWzBq+wqxPr1vQNGGnq7lysMzOm5wo+DkY7fSHi2A88RYG7qSF3SN0
pcafyZj9K+W9V+6g028IqQqoHLIFLgN0iKfm9T4qc5i2k2M/i0rbhU4w3KVthcTnQOiRIWGewII9
ilBWny3KpRUvv9E8QbFujFu/TDLrhwiMInB1iwDX3/Zz5me/7KyL7ifLtwsvmUk5t8VYWM24CQGn
KW7KK1FPG9nZevs0AFq/gwJSjptRIobAOEvJsOQmD0v5Ig1FkomOE1Q2QauZrQu5ehgc6Vg5+rGb
9MFepJxK5UfZkirHt1IMSExSsnLUcGNoLRPBaug36v6y7zgDAlA2XPC9gkovQF/+7/Sz5cPsUBhT
4+NgBuO8Ec7UHrRmHh6ooBd76gDx0aE3vlG14KUcbe3AVNGiUf7/Rcyf/tukt+IS65PDMw0TBcAH
SpmgnNbleqcoo8A3u/6Y13SCblMfR7rhjmtImvQ9tU0hYlPdSa0ehKcYhRodZVSoqffhn0FHfJnX
wxHYwBBOP8U4z4Nmp2F7TKwJWerBtMZtB5H9iKRsmGmb0I5a10DD/L4fsxTJvbS4cohfyypvDzFf
ApSnStkFHCKgx9Vu1E5ISS4KqyMiGGjULqQMMxqANmyic9shAhL5Y1+hT1nWv2TV2joKALJ4SNqx
qxE36yvrUKUBbBRl3yqN19VRX+9qrTKTdtOq+tTe2D1i6h4Dx81dgdTg+NNnj51DPxT2MZc+3EOK
lZaHxglqqPntuipNz0D6Y++jQZC7l7/4usfAcunCLwvleV/Yl06/+KDpYg4Uqzgqtvl7VG2l38Vh
8i1EzExeaTGe9cQXW9QPABiwv/T9VrbiuLVTRG6QDhuU3yOTZ3LjpxkaPH01RfuyozaKcruwCq/O
2+zr4Ifhbo6y7gcVuf4WUNzVu7eOFnD0Kt0Vjv4rscGadmOioDnUU1wfFaCv0bZt+2ADt3XVblWD
EuZWb6L52izsWk1ZXYySNTMZCTEKhT399JPjTkx1rNruCKWdTVZkpCWKdYXe9DdD0sKrKYsq66Nj
oyqB8nliarB8rFC7QHQULcXvc0iB6rtDoeMxCh0lcHMnrY9kdrpFabTWuhcY44fRs8w59fcx1ft2
M5uBFe3yJInNHz16J7xZIo8G44ERl2R4ZuyLR5e8tv2uyCJSYg8JSr3Y9j2umsKNHO0HhogQ27x8
+M4KS3wKgFZQeoNXWnCcqxNRDr4i86AvjsIU7cMUGmoA7qQp0xuNDqUNF1iiBbvaaKoZUaS2/M10
x2h7WhwPE0N1HNIDwxGL+JtOWaWMzfCftAyK6WacNQXh1kkXt73hd1ex2Uvr7dRLLEMnJDrLnAut
udUetsgVDuFQ1EfL4gQ/IginlPdRSHVY06DfPVaJZjyoc234e0VPjfBR6WXSbDthJtBAI9ljfbvy
KReLq19Ep3UhCuUaL4TTp6dKr9XJTkBD4DpFeRzNHgxlh86EphWPXWWHT8Pg+E9kGfptbRhVvFFh
NisXKOv4LagBTX4wEGdroVewF8zJAkVeQ3zGMPOHoUvFsaGQTL1nNgdEn1E3lRX9/lmlDX3F4tlD
Ctxywc3SK8W7LASOp5+g6PpU8xW1PYphUeMbUOgct6LNInXHZmaoS9Zy0JtPWsx/hFwuZdadQs0I
zE2SCuPKjpz7FpbPj4CTgSmhs18zWNIP1NKsj0ZjmdFtOtME26mB7M1fVjBE5a5BY0S5vXwMXoOF
02PAkDdd8KVPAtfVGj2sxwnaHqJsjzmlbnGP8oKPSEIfg7WlaRD5T2UilWYDFizLtn46m79Ltmm4
Aw0UPjgK8oUv+ZBqoddBgaIe1NFJlT33tyk2RZhNw7EUaf9vrDOM40aTonj+lIj8SotzRWDO68vU
Pi12eGaWHWUe/nQnkziF6VOxW16KNGm+tE6lPcapWaHKiF5UvEl8FEIPzO/3j3XedPmzaAe9Azz2
/yg7jyY5kW4N/6KMwJstlO2q9lLLbAhZvE9I4NffB93N11UKVcwstJkZQUGSec55nZElb1SQ1Y2q
4Ko8oiVgs15Nk3CohWD7/n6sGMMpjJ/zc86z7civjJZ8CbFm7smQdCXTHNLP3frNSElz2ZBQpDP/
F0tp3mB6XL9e+4+kj556haHA0N/fSG93/oJ/WHbOImtqyT6oVa8+13Zt+GGFqB/gcnY7aR3Sni6V
KGpw3M1S6fI8W/EgT4rMVDvZwMpag6Yh+3laEYjB1zs9rE1yNX9h0zkxn4+j+uw2BG/QNcd4rTrR
OHc//71Y16f2bq1C+ETtCqq3BkghrX3/YxIgJyXjyDj7PV4An7SavBKj4cAiGmZssiFMmjmyd0u3
yOrjvy/9h0h1ee1V2KJb6/fCDby/tjZiUlYNvXUCiLLISK3micAhLUkphAExMcT/kOF0lHAvAAQ2
EdN5MaZhEamu74OWvCR8ufQsgvkhnfgzBR5HVz/Gnr1LzYS07dGW+akctMl7MUDtQsJLHKEFSi9K
cZJR1X4xvKF+ERLwFa8vX3ZnEaVaUQeRMRMSa3W5+TqlkkTPZJgmkq78ynyUxCCJfTFkc3xmAtnd
eQnAzxZQOJahOZL9tXXRYzmfy36Yqx1WZdM9AHdV72U+tvEORmIzfTQYtb7JEWh9IwHvfgh30dxz
3VuJHmZ97f3wUsxB7sqyG3+W0cwxARu8dwLMvMxyX+NOPO0dVzSnorbB7WVpWPueILr2AKJSGBs3
IkNijctDeHluHLenjOlR4u6cwp79k1jd//eqdfVj3viEiCaDNc43aos/mvSLN8wBtHrTrNPUK0pr
qc02nBaRnI2ukdlRyaxqdJoo2FmkljbZMTFUlN757VD7WeBldWKUYde5EzkFrqT8GvPoDK1IGtva
k3WGgyRknU+YcvuPdjauzDXLKMg/U0YR5w+wqeYPbcPcZNv5FtY7JlvVHdyE/JXkKL3a895RHCy2
0y35ZupJPQomkQE8krMTGeTT9RZBrpE+ux7pXYafwZv496K/nAeujgcGyiBsXTDy4vt/v+YHHD7a
WPr+yVWl+tVAM9k7hFp9XnQretIEqsJgNBXJi1NS+Td20D/C3/evA28nBsPs6IzQCY57f3HfnUnT
Kh3vpMoo4jSRmbL7EKeK6rub1Fn8kaascBmr+/q32JV2+rGnFna+254i3zBlmDmGjjD0b8wwpOwC
bLHmR1PF7qjf6Vk+Zx9pbrBSDgoPN/gpBEoTb6y0hZGnHZXxQ9QmWroBTfWQJC/dqHap1eb+W6wn
/qMXLWYfypYvtSPBhkm7ALGoH2BO1Ph5Tl37fdKnGuTq36/kzzO/eCwIGwi6hDdEPXn5WBYMRA2n
0ezTNBDPQI0OvOc/6HY7bKdyafud6bbj3i4zEncSW5SfLcEHXwcQJNqlYYrbZ/6vtkuc9E5LkjQN
KiwuxBe/a0E6CHtmE0Av5KRFGKeDZYWWO0bO69R5rRTbGhSdY7QykKIGellwYtheZrV7q1szSiM1
+c5Xmwxf/VVvJ6++93LiOTdun/W8QdubQZynLLWOnSmq9hU2ZGU+5bCXxrPEX4zgh2RamlDp6Wxv
4ZXUKRHVjaFvjMFbqn1XrU5YIL88Vu7Lfe5KGqAH382zl6py22gIJmfGMcvrmzb6VGdatrohzq3C
iMLLreyzE5l0bD1fjvgoW2s5mbIi4y5gq/MPZK5ys0SKESgX4JXe/U7T3AOda1IRv/37Pf6hj1++
RypvG3459Ocrl8G00KDmDoN+Kpo+LfE16rxvVFoxEaU9brQ/dDwjk0Dq0bKF4ERI9Iy6QW1Hlw9g
MxCqFXdBF829cT93Y64/di5RLc9ZJ82PMYTSdRZcMrf+WmML5b7GSc55YWuqNTmalmT83PSFm/xo
E/xFq7Xt8Ld+21t+6MuMI8zDF/TVb0s9ZbKclbsmoX66wc/5y+7CPaFtdrB6It9zrYf/Z9YPOccr
vNKfT46IvP4O48nhyRSWOdzzzRnayepGWCH+OKT9fSa1Jb0lfbwuJ6CsMbdhlLUy5C6jXxR4I5ro
UT8NjtbH97nU4vvOGuQY6kWkJduZiLLyBDFo6Xb/fvtrOfr+5VNFrGOU1aEe7OGiXE2KGmblUGdn
MFeVbxcpqufJKNBeanbj3thJrxCoP0Nyl9YKGhTr7dKKUdpaZyL69056XI4dVbwXm/EhwpAFWxtT
VfXnoYXRGypTNXnINFTYbIRC6OSmS8PrN8Uw9+rUztm095CqWYG2xNn4XDVVYRxZrqok2xBL7PjG
Y7p+QayKlSu5UtzpiNYV9D8rRNNzL0vSUZyKKfX0PcCgVgbu0njlS21DQ+4de3zTh1WH+O/3sy69
i/dD7c4kwKcrBJJc//3/XLjE5s80hiU5A8M1aoM8cDhY2AA7e3QFy0HiKffp31e8LtSRp3JBTHCZ
hF/XtlXZYRJKN3Ju69QafvqjMr6iw/DGPV42cYPoGNtODpyIdL/AZzwTggTB66Itz2zFwKaCI5DA
NV4CxcEc3+V5qs/7Ja7taWNlteEA0fvp2ywalT7YsVe7h6G1ulvJRn9Z2rjDscoAEPnTvKyTSbKY
hMzSs5fguvdhwb/L+KgNMRy9gBrYHm8F3F1vI9AvGEjy5DRaLf1iBBxP49AmWZqdZebX2CVoMBI3
IyV09EQ17aWPnhbpTdDLPvk+oCLqb0Bff1krK4qxZncxFERV8n6t0GG52WT3/qklhPtuihaH9+Pm
2vOAddG9UUTLeKMsu0i6odt1YK1zHtorxAoacPGTLc8nmkkj/HRUusuAmYCs8TkdS+znhFZ37eci
lmkf5lOXwg4CmpIhIaaJ96THc/nFifU4gq42Qqx7LccZhoehzaVza275lyVtQ6JEQcv8EpXIpU+/
JpTb+E4Xn1s/ouwOZjHmyw84r8ODmBmCBF2ZLhDmKtMN8iJpHlfp10rDkpH+mFSNrOIdvB0hz45k
qBY4RpmIB78qnDTs5trrD2Iy7e8i0gWx4gPvoNrFbjnGN6YL19sQXo5syIi62bDBON+/4Wpom6UX
eXKuJ12/y3B0hdKrpYk4pEmhk9AuYP0Wa5531dxiR/zxanm/FTGcwR98zW9B33MpkSpNm2zVKXNP
qlDNE+L58bPtVT31V+tURhe4jYrZfRdJLqfVyyjC5NJQVsqfek3sDPE75zGb8b6YIbd1FD8Ypn9b
rKLsPmbQMpY3ONXDvO1F6tdf2nY2D7aTj3EEcpys7byMGbFvfY+xTTgtZZVvauhQ/bZXOJefW70c
qh9dK5q0e0yINe+7bSLGrIqDmRw74YdqdCr3PJloVj+McJ+PIEaNtetLULSAM4/fsCAd7AP4EdU3
PtWBHcz2iYiO80l8VaYWT8XOInOXIfS/N92/vFh7ldO6qLVQT116g+awvdZmPD57bFXlBtN/Ohov
WdAmgzWo/dI73gZzLThY//nCqxiEaf06z+e1vl9RwNS0UDGsczRPQ07rAXe6GwnUFb7oRMCoLTsD
mt7q5/7SU5GsQE+F0Bxi8pWS1E1Kqu8xWk4eYh/XDSHgOd1uhjVUBHXhjb+0qcmigGxW3b+LLG+5
72RVSVxilSUCZ7BgNKk0805ZNnvbkerUXedperTDxihNw0XzSzh3GsD4J2zJGML3fTn39xTcuneI
mAPMp8SfM+c0ziREfStmOL8PwmXu/LK0Vv5tnAiYJidLxU5oR9DZ1HbwYJM6m97Ko2rcMBW+xXr5
c0K8/8RWYg6FOAcI6K5xUWZIoxSuWWn+yeaL0Y+kVrndxpR5Nb+0VV298alQ2pRZ7H+gn6m/wDQc
vQmXqmzpXWaldlLtqyoTP3G0h7Dy76Xyl7vj2zdxNcIVc4XBLid4YyfsJPKK81QMS4T1aNao5Gjp
Kb2Rv+Seu4/1ur9XCY7bH41mIrQ3gK2fYvE96UPywS8Znm4YLqfWt3HGy/FWQtD1V8TglRJNW+1R
VhXi+8UsV1vUySyb82ir7E7zsqjddB0FTXwkGDqb97ik4AphqSGruhu17fXhu7bBKDjWkFn0oxdb
s5rlko+QSCGC995vhCAK6niXHrqcAWGgO01q7W68jyskB707s1QaB29lLV+icYaLliWLjPJsT05G
71BEqXPwI+Xtu7R61klO/J2DWwTQ7+YPTqdwxWiVXz9roHbNjen91ZiZwx88khHN6jPkXT56N3Ob
nsh3hrXOoqkw9wy0RJ0hyk9xDC0wbGUCrrXDaRJ7vLR2q29ZrVtiuHEbVzTE9c0zy6PHIOrwesqc
x5PXYHorz9kyijkNjbHRxg0ltodF/2xPuvVkA208DvBjRAhX1S6eh6Ud0dek5SwWAeFj8hLo21qf
eq9trUbLCRYvkuJjXwgremYzFMmxX4qlOaxMtOSJoPnWudVxOFcLirMA7jpcImDetYp9v5gLCM2l
iSfkOa68PPuamWZSvTjJ6ME3zXzjznLntIZzxbYNrQKkcjM2Rare8HvKd6kjoO5zdOltHhKyF1Uw
MpmdhWzt7pdId8vqlUyb6kVLZ86boliir1E+ksDd1hxwm7opvY+pS2OIMfbMqZOZVuTucfctMmJI
ceSxCgAoy1J3dp2nZiiSaDKJG888XciNRARWHqIhKr3dogw7/uqgrBo35Dtr9jav9RrAOEqYDCxG
j2aH3NOhfIjtwiR4vvatr5HKdHEnJ8PpX0Qx4RefV44MjKQjkBYiiZEepN2lHcI1+HTHgc+jDXRl
SRk0Wpz6W2JflHF0IDVEh2TSAQ3twqC0g9vg4swk/WX5RuqizcASu5Emxh+56wwnJGzEK/MA0nIh
PjmQ26BBJmYHX+rfH+/VVoWZ4toBUznjjgdv5P3bxZbPsdGUxGfhVPrwPbFHL8TJUSFBU4PY+AOJ
8zHxCeatTfzqQ+XCnDAABy4tJXvV+wvLpAEP8Zz4PC+JcsPe9Kez5KFIGCok3X6FlZ32d2mrN+6h
g2pbhzP72ndbVc4X0gpzRFvalPvzFy3VNLwAAAcASAOV1tVwzB24zXexpWNSEUiIb98TzrNbouhr
NoaLURgAG2RjMsyuynljyhezNKrs7AsmSHs9m90NMVDWg2t20RncBpKoh6yFOWChin3JFCoJrUw3
AzfPXdjx8DpvjJCucT/uaZXqaqCmEEYvldMxHZ7sirI8s/KJkSeHwCLuQa8799zHcSpCVBoUDSgJ
zF0ft933yo38L/D80eQLs1bD278X2PX2QTlJ4BJ129qLXvITYulSUhHMcKaiIdq8HeZyI1vZKfiP
ZRIMfXQD4PvDt3lXvLjwEBnI0gJDA4GK9X5lFVQvRU6A81nkXpNAGWoRL0H/1/Itk0zLDJn+pjnl
nVV0yRjOg+IxbLwCVpsVlLFoxyc9tZ3qRMkdw4yAq+zD3rKY+Sgcr+OlTG58DFcNO1LoP9nojHTA
Fi6DlWAdgNkNyj67k1XdDXntvnqFnLvAcOrhFZ+NKQ9w0BOP1Zi4Nx7XdTuFChbXuJVpAIWJ8+r9
48LoCCrf4ptnFo1X5UfR682btLQaaQ3BHegVpGsmNvheM6elsbXTPrOjYJo7tC1upo9eAM/EHgKO
fU0LEkQB3xPpzfV9U6i8e7a0rJ/3tTEXegBeWBlhB0fqWbXjxKweAqGZhJ7whyXf6n2ezq+aJizv
R653+S8rr1IkX0Y6Ev9cmnMSGmDqH9JmdqdgnlPb3UaWO2QbNEfSP1XaRMzpTo09WVWBFYM6hrVl
tHa2Ya8R+mbWsMX9Ygx1d1ZZ0sYqKJBCmkMYwzx/nky98G6gE1ejRnYHdgb80+3VN/4q/hcUkKl2
q1V3UzfWdtAQD48EZ3G1vT1Xw4uXpmjs7FVkReVymu2h3KnIrQ9ag3SNTZvcYKvT7yw98V6ySkG/
dFAVBohKb/VCl0cBIyr+Wfsgykbq6osdOYErlo1m2d21C85NXlGkP2twgsPcCrFtDKyGi1zc2B3+
ck1IirgFM+5er39xTUYItYp6oe6KdtQO6dSMYaQZVUhmljroFCZBarrjjSW/lsD/u0GwN/zhR+vU
ZwzaL82om6yB++u1w6GylvKD7UZuHiTgLpiZaYAhN1bA5Qb452rsRdhCMVC/svdzpS8AQ7Xh0KDS
Zg5WpRrKmd5tNrM+JSxQfzRvMYeuHiu/cJ2QwG9g1SFfeP9Nx8ao2hb++2EofPsT8UlEQjVenFcP
1pRJtG+iKz6UkmrrRhv/t0fLaUjHCOMEL1jj/YVJivIxvtKHQy37buMqu152Xt6nfQCjwr01rbh6
tMyxQaXxDHDX+fAl47wj2CitaL+PpYVj6pQ72danDNhhBPS9a+g4/n2U/Zl+vFs4XM/HfpbzdXVh
uDLeLn01+NXiHDrocwXiq3aOhyG0qrTMntpMt1ToDouzPDrp3Nx1uWicc4EMqXlqy47Wv130+Cvi
DSPddKUQSP6lCXkk89nbN4aT2V88vdC+texopLPMFtMqR9XZhwq31nzLgef7h9SrjGc1J1j65pUx
1eeq8x118NOiTD76BCXYya6S0dwaWxacFf1I0Szq3xIQdTYPCHdyUWGrDbL40TGCmsugje2x3pSZ
3SabAmi/gL+ZRjJsh3L4YUStkZ40QWrSDiWKG3/K6byHI5ZfzaZFOBkf0aOObUi4Cv7RFbuscVbU
wlucVOGkd605OiHS17FuIT+YOk0QrmTWXTXH1bA6oY3dBzfz81vG0n9ZG4wHCUZbyXNowi6ONaFb
tENZkRznOtaXD0aS6UGdl9ovNXXL8FDM+GXdWB6X2wqMAGa6uEMxioa7fzH29tORWs8u0mPe6cWD
O3g63tnEZH0lSzq9lbZ1WTKgsvh/BAjXGiQ6f8DU/8Vj6loyyphh+6DVNxlvMDqEJzttvAiHAxF3
zbbqPY3eS5C58p9/KGQjvDypX+GDXXqx2qnCIzUbbD7yKQJ5IVM91hvz3lqM8ce/L7ViIxdf3Jph
70GepD4xLrnVxOkt9Gudc6CTUEFr1Bm6BOSN/zWdgceJ6RZb5p/SEYPL9/uW7mOIDMzkHeK4Edan
URuVfVd2ljbc2iGvtmaYpQSbYOECc5mt5GKHTFMDljvancNAgOAjMLZ60WJPx2KjahYcLApgR1+N
xX/EZFZnQDLH6UhXLuUV641+OLHtZvEPbkkO686dYX/ufINat+iRZYYOhJD68O+Xd3UYcE20mFBV
mOmu2qD3DxX0qYQXFIkDI9hM3s9aywjdgmnxgOXl1/96LRYJ3jvI5WiAuOb7a7mt3RY1JHVISlr/
Q01ltB1gvZlB4s7a03+9loO0FA0jsZZc8ZInXMaF8GJXJXdeZEONGSdE4iY8pG6D9HS8VZZdb2R8
6kzyOE/RxWFR+v6XrWiZAx0uOjaFbx0Kf+6ftGxuN8vge5Byy/5G4tBfrgfCy+iXpp5H6l8ML5FT
a2VmJc4RrGHEUGxKDqNWM5hA0uPvsz5Npxv7yd+vSGA8XEKDEICLX0jumDUtw0KIZmu/pV6rP2md
3t+xu6iws9W4//fru5w8rKIYaiM4bcwtrCudWo57AnN0zWafFsuG2ZQVCFurt+aQ60GkifmQlnLZ
xKR57iPfLHf/vvxVh75eHyYsjxelF+7LF+dEifjVFbLwjgo+1ZcE94pTXE3aF620yi/eKOTBrn0j
RzZVeecSa4I1I826KxdLu3Er14cId7JSN9n6VtD04qOxzRJvZgapxwo20waBzPyDzsnddeBfj5ku
0Xg3EHAOOSyIX/9+Ctd7A5stxEJu4I/l2MXxvFCA96ldOEfB4X8ncc7YppixvLp1e+sM+dvy8gmY
cTgqee2Xuc+lH+WoSLlUU1nNDgF3vWm9ygsEpO29M+Pk8O+fdr3DsyUQ8clkC5ySydr7D5ZxP2ZD
s85y1mfLDFSb9SevprPRew0d00x+QMhTvSWouP6ZawQ0mAOb06pcNN9fdqg6mttoso4upiifR70r
A2cZkEqYvRaCj+o3Jk3XP5PSG14ow39mFnj9vr+ev6SWg3EC6pDCmkKpUmPjW4l8iaIqsnHNi4sn
MRj9+J+rLC4LIQQEiF+Kj8b7y8ZVpK27rsV2OKZ7PW7toweYFsSV4dw4M//2C8k/Q0K0lgX0jO8v
lQ1phMtoaR2Romq/+8jrPuEIb7kBKhnMKTiFlvuqhNR+48lyTPI3vy97AJD+58oX77LEwgFWeg+2
6JjqpcTFdjw2nUNvqpdAJ8HU+bkfWJHs7Ie6LhvtO7O0/tjyHcmjVo1TBI0vtamVRkPRd5gzrIPQ
WABCYUMapA/0VVbO25rQFQ0DtMl5ijPXVBtTm7UPnDNTHxpQIwSs5VjpxxRN6fCkmYhJt8sYle0n
o3fUfFal6LynsQZw37qJ32D4TMpSt5nR4BmfG0hKY2h5PMK7xagJ0zRHUhY2Y9cs41uPH5z5yj6s
QwYvofcGWodSK6jyIvpYW1Vl7I0KNcK2xqfnrUIPEG+MMh0eGhPrllDnxz7AVi2TU4sx0YvIpqkI
0tQp0HCNyGMxUXC+uUbpvkorWrBUIunmoLrY/G1A0P6u2WMvQri7VR0IS6QZxvRAc4E0G5b0AGl5
lzRD3m7Bh9KBJKUe/c9SGs4D8SkUip1ezo8usY8vq2roS0VdQ/fG4wtcqJ93GX5mSWi2TKRCgBOv
/KjrVT4GKlfWZ/DULoF+qy/tFvWzNPfeUE2noZwExAGrMLZKtOT7LQSEqoD/bzjB8PJANMsOZ4+x
LppT6s4+SdpJbuLONPotPmogGM69FzV1FtJ8CIQqTmLgLpIpHusCffN1aLs42pdjntx3CopBoHmN
+kESjX3WK2scaNpi8SPDmSoNiEwrvsSr1edqPte12rPAhCY52+QRFk9Yb1nie262y11fxp7/Xfl5
me2mxGjLzTiKsQ5V20z+HW6Z2hljXRUF/Ty3ZRBjfkafbs96+1ghgWe0aTSFtdOdmoOg03QEu4mv
+49xk3o2NnZjC4yOa1m+RzDWT2HqYW3xo9HHrLlHhArxorUwFPjdo9ZOQhulDgLtUprLFtsv+zfY
MLN3t2Tmh+NKmpkBBoq6/RiR84Mhj7NgXu0yqdzQMEbDm1Z0pDiGljSts4QH1w8BXJhWQRmbJ/Gr
bP3l2UICsnwbXLueKyKWh/J7gwuO/GLMkfjWKMnX0xLKN2KyFCFlQxAgF9rqNm2MCoe1bqglUpFE
wycSV6RqkwtkuCcXi4t4CnJHm3M2lzTXQpLvkEpoSZ6LV77GsXspjBrfDCA7iGRJ37k/cmkILGWW
EddStCty9lHXa8mnHFOuJMhnn6Q+FrP9Q1PUG4dCKmaf6JBWJVdsvEoHpfkBc9f+KesG3SUsGgOx
sE7n4lfXpq2Fd0rTiq1Zee3IvfWF/ATsoiS+BmmJYF8mDCxnG+FtXBOafagW3V9C9m3E/g0knPlU
QKrrf7opg+Ofo7Ca5inJm8TGoVCPRty7pF3boVUO3bGCpNvuq3lUcwAqC7VR+EpjeCuF3ZCsxgz+
MVdTAS5mmvNP4H1/2hQpcDBA2ZyKYOzBf7c8WaN/grtseRsm+fqnrlPVU2oLx9vFnTfVwWzUuFsN
Rp7xYfTL8Fo52vQMSFf75GA0/RDf96tMhPmEBN7RTdx3frH8E++Ux5p778U1shUHKyH/mPVG/LEC
VQZ8cmP+A99UfTC4Try66bFUdjCLirvOahtY1UwOTqVYea1lJYsy7HvR4a2DzjDbzLLV3vxyEd1G
IfxgFJpOA0ExbloePbMzzY1E1dViRbTAVGn6VTMCg92zzm0bO1+rcvIe6VinEWrIMIhgLqwx27oj
z+F7p7KJVPMGV6dwGusJRBr4DGqZM2Hj2EFfineN3Q0EK2VdCjiDWMAI2kRlvwR8tt+qiP3vk6Ml
APhma4drK0aWh+5PP8chY/chZGA+ZTJOXhanhto2+oqNo0gS/02I0cS/JiGGcM+YaTliOjnjUx7V
0acpLtoCHvyQfp2IRbh32wq5qlia4T4xci8OE5Kzx603iOno+339uRBwHgM1G40beFLItxg+8e9O
GJh/107fttuobKwhHCY3/Ql9vEqDrnZr3wxGuBCMKypg830zYni4NLr09xN2V6QPdaPQw2nQeElL
j5lekkxeGlIUzM8GdPkkmAd7KB79JJ/epBkXz1kaYQwofKetH62sFdazaQl/TghWRDJ4nCB8/Zbz
qsrpzLzNn4tpsU+zVC4SdzFXX5tITl+0pLXzncYMj4g54jvOCalhuGkV0nro59zRAzU4LWOBrrPj
fasvztmtdGEE7lRXHwjVFb8AC/T2iBWZYq7X9rwVC2oePSI2ACHJhE4Zok+vC+J6Yhq6SDZIOlUE
xelg/oklz+HN3DPns/BDNK3yHtKKg3K80aDLtLZ/5+QcEBiuW1l57KJW9UeTJkVuM5kN2rarCZAL
ogxL1bDI+vZsprgT4iiaJkTm1IWEttRjzBs4qbTVvQ13/lHRoLWbTKt6/M360sIs03TSc+HH/rTz
arK3zhYA3s+si1ZzSuhOUB1VKbNgSM3+xSuROlDDp0W2pUcdfg0oU79Ik3HkFntRiUmZrVVAJPDM
gwi/sOcyjZqB7EetGAMdCwBQeJ+XtU/VOLzk3oJqaNXcPM5141JjpXRjWK+6y2NVWJ4K0CoBEeiU
11Uw9ZQwnDhVDSKNHkPgHapLl23I13+45GcqOIFK3kvhdd9ErKn8bGqq/6WXjD6CpYao+KqVRRbz
Tivvk4kwuw91VY6/MqFP+XFAqFkdDL2J8NXoKtMPG4HJZNAb+I54+H9kJy/p1U93jPU2TJzWlm96
LfNmG/edNoRgv6Z+IAJ0leEsMzBcaunS2KeLJ1/sBFclfiDty4aYc89Dhhl1Ea0+Vlbz0DjNXdLh
WBGQveKavyZssNO9txhRvsFCYdz6dY8vKlXj+GvkPJG72psgYCkiiK17O1cO+F/sxp99q1dd0Dqt
kW1Yz6Mf2jFBRIHBYC05TnU5Z3uheTN2l4PW4jaG9a0FOcmMqkORq2QLHojuu3B78w0jiaXeSuQg
kL2HmbrM95d5TSmdsJabKCO3hlE5zEeo05hwi8l2D6Xv5y8iFVhtxGCoXtgsrveEQaQ+w6bV9fvG
JwTkrtdb0jnNWbfyw5DH3q/Er7CCg3I4OrtyqrI6LJMkajlfIRJt8mbgrft1Usk7DEBKZtlSr5JP
LTSgLqijQd9r1UJoFKZsHRbhhrH+nhlvbYyjHL28j6CqRPu2QWIdpHWUZsc8ig0+RIXqASO1FlZJ
NadORqi2SOoXmndd3SUsejwGqzbCyi4RwMIiJnWyRvj3EzFL/oJNHaWg7XLa3CkDlsqgCj6AHDed
k1Y4vCGczRw3oDodcIPzY4GXJD5ES2BXCyVd0cJDC6w5ytE4uwOLfuOk06itizor0X7EWCRYXqK9
plPt6k/+smYee6pM20DzpcJGxE7yUz4tk7eZlj5/dPDs6044IMhNP7NxIFKoJd9v3yyT/GDLwe83
XtJwB+5ilx+rElXwB63RIxXOZiX5AIwh83eqEzXejmaf6Eea0AH/yalu5PRoKJxojgbpX37Q12mZ
sIEnDaY0Y6ew8zQ0JE8rDkWV7RrQ7AIfmPFTjf1iR0PujfFGH4us3sEgdv1t3w7iOfdxJP/qJfzN
QZMaXYSzV+sIsp71Qjzh5aFTGrBzNRu8h7ksyQVlfQ8231OmlIV4aetFffA6v0hPdjvIHFQbjEh0
kv3bozidwlzIqj4bi2HkR8saNTPQ/Zo3V+tqHh6AnFw/zCrZqHurLylnmIdlAkuenNLLjtvKfYUB
L76gbzajr4tquwcJr07uRd9q3g2L9r81vwS7MC5h1gkwc9Fn2zkjg0HG1jEe+7tlLOSrobdGGA3C
2mnl/LsfhbH/9+DkT+9+2fbCXMTpAIY8Tf464vgfUENhW9yioTSPyETd7GzW42RuSgp4uDLYjKQA
OI208fLsWuMuStiGgkaNxiG3BckcyJSgCZC053/M42T1bGYLdwPGjiku1IwVA0ePk7PWJUO3MeLU
+YCLp1WdYerpP5gDVTuiweYEr9uclydn2HebYRwwycGPU5ovjZulxsmYVDmdOwVpC8/HYuRh9HkW
FlpdPXpqZFMMBNK/6WveNJYd1Itn/UaqEVlHHQfQj7CVovlct5P9yZFIbYKKI+R3yo5i7n0nEulO
Wgt2kwwlmvTEN9pK+obOg86A0hvWd110mHpMpFHukd028i51kTEe5yTV5I4pxnKaHWVUOx2Rp75N
Zif/OPvekHxsRAT1hpYQzMYacjPjdJD/NTAcAihMUEarGNZBQrUuZpsIDybNrnL8flN8fmYo+Cfg
3zlsutL9EEXFjUn8X2apXI/5E+AG0QVgKu9XDHKlhmluZB+dxk//j7LzWJLb1sLwE7GKOWybnXuS
pAmSNixJHoEJzAHk09+PuhtN99R0yfbKchlNkAAO/vOHPRHu6YM2j/68zht3ejYbxBMec3gykx4Z
EAbblEf9UNlHnUzkK5DmO6ANLRY2dfytDRpkZ89OxWQGXeE5BzSww76penObKqRhlhlgU4gZTPOd
+JqfaRxF3hXE6L2hl/RV2Bu0lbClfjsNBoYttH1094D5FyUPlf2WU7TZBiDdVHFR0X/1mKaTl2Gs
/vGife8VAOTCa4C6T0/yD8P+r0Vr2bUvpDe5B0DtaG2SWuGtWDVRBeNA60MgA2wIRpAHY2V00GEQ
Eiia1+TT+newE3J1ZeN6BweFD8DfSBjoxjrLxvb370FWgWO2B2o3D+2uGougXmtK04+9yqsEkClV
w+bjOXhn+hlyyTCGHQA0eQZmtwH0uqwcnQPsHXOd9LHYjQ4t/Tix4yO2/mrXNug+rNmWnz8e+Z1d
mohKiNcocUgY+PNy/nrY1lAwCRVYc9B1/jaPRPojh2i8mrA1OvRosRdmK+FjH4/63vOSMwZTjaXH
olv+/K9RLVNGYoGWYB/ja/sjzwMr3g7Y5Yej6Y3kHYwRPto9RgbbeJqDaxT3d4end8Bfi8HY+fCT
pubO6zUeOlPttoDMf/LVND7UY+cVYRs30S+RlO2+oMCVV86oy+YR3I+App9BxBAlx9mxWChQRu7+
dMd6LuHYGbIphdxh0ZMH7Vikq9TvZahMLhNuMri3sD/yf0bAWclYS9JlWNgN53seHj0WOQK+c0BB
bm4lhgSHklzLzCvmK0Spy7VNdAX2o4hkUVrR7D87kFtvhE0/s6/0wJ3D1ipgGyxGgWBKMrbz+maQ
eZKtFhWVtw3qLK0/BUDQ8XbOUv9mHIzhWnPlQum3uOsh3DUWFzRa6ef9c6y8CgOtrX+Iq9rZmQ31
7cqmIN65eTCfcCBpUlwl1Pzg5XWXn3odTuHJLlx0NnI25RrWCZf5zEiajSbb6NrLuViQ/DzWIgIm
WEK4SZ0tDXQ5uBzDRTy4cRHf1ibYcFiQQXXTycm4ITsXSozvJvuPF+TFnreMCly+MF0w/TnvVABu
ylb2g3+As+494P0Ak9WsxvSHbcP0XcnM9q+MuJwob0o1SkIqQ4o10DUug2cnjhK+H/mK2ATsvE2s
bQoZ75OJLL6Y/ecakeBiwaNFX3SkaCdp2l6wM2gotQgnrfioBYX9eWyt+SaTiSlX45wrerTC+zV1
ZbOLVf/48cRePqZjwTGDwoKWB7762WEi6BcghC/TY9C5R9+T0SuKhWBrGbhPXVnWl18OQ4GLLgYf
vKUL/0gSpliNfXrMqwGQ202HLQ3Rem0Iz3yd7RKLP5DBK4O+M7NLyxB2KgwN+Nlnr3Fu7ZamTpYd
HUkC6apxhXnXeFl9ioXI50ObJ0YPMDWl8V7g8+7+60ECqYHPB/U1zplYCS0/76+DxNFrk2rNRiM1
Ev3UkU2DLJmmG5hdbtT7tKsX1aUTDRtNuMOXj9/t5bMjI/tzw0FHRkDI2ebGnjGaM13oQyQalAZm
ZUi83Ljgi1aMR13ry0PjdmMdwpbTf3889iUtmByWhRXMabKEjp2fI9jxW1Ml4W/pCFGfcL9pip1u
dIrrLC5dh3akm3ajihp+SRvLLnpGvQJboeoX6+fOxelkbXflUIhwRo2b/zB8VZknpEJC32WysfZu
n6mvH//oy12GOgNe8LLu/8QavX1bFWaxAKp2RbEd3bggP18n+PVb02n+G1RgXxP6Xq49hiOqD4oC
ewwhaG+HMwZFa7Z2q0MuIDPaoNW/kXhk264w2vRfe/ZLCUV7jk8RfTYDvh0L3yyYZWVdHYSdtJ+z
vkM3ov8/g8nAhGgz4jj6mCTTcKVYvTxhmVGYRGzcFtQlwN23A/ewTDlTSVpoAjmoI1C1uemsYrhN
KNq/1TFYQAOxslh5QY6lVVpq7WtTDqD48BrEFerPxYxjtgdDDOU5rRR8vc5moZo00Kuutg5G6U4v
LT3oe9sSVnCQgT1cM4S72O9wQlh8onWMzbGEO39yCNjEN5TQcEAMTaIvsq4x9gkfnn8gP7jFqdZt
siiciLHKr8jXLz5kn12WIMoAViTflX52U6u7sk4KkIPD7KrcXJmsnVuroOFXmsO9W3lXDO8vp5Xh
oCvgpIVe/+KGJDB/UACVw6FJ3XFddVP6gDlyulNjfq0yv5xUdPlwakBQYLwgN3j7OTl2I3EQKIaD
mejpTtpmtEkzuERSgB8jvzDvpCG6K5LT9waFyAPRnPn0L25c0EDgtzv2cAiWSK11XLj5EA7ktokV
3WA734u5rl9T8nmvmeNfbOHwC9k9g+XmhTbx3I6rAgLz/CyYD9DHohd7FuYnMHDinaxo0NvjlKDL
x4tKamaYBFFibj/eEC8f/A+Hi+oAKQEs9LPjq8fdTeNeax/Q2wb1qtO9eJXbGCp3Y2Zusla+1kbU
XdmqLr8meI4e+wX3Lkwqz4G5RGVaOnGWHsqkyo654QxWiLbRa0IN0C7af/yIF0sFMyA4yu5CaIZV
eQHJBTFdFsNrTlVdjXLlJxVtQSFimrL4NL4ClzPD/zwkmsSFnWfa7EHnNVdSoOXxiRw5Qc8zaB+P
OQ3NPKVAcMnWEcdKEBf38ZDLLvummsWqerGTWOjMFofy2cYH/byI+JD6k44TkIFjtdf1h6qjC/v6
8UAX2nUQOMhSbHiWyfMh03u7QBv4FG6a6uqU1nDCDgmpkUWYgIcn/4lWuV98p1VTEBJUnWRhWyT+
N53vV97SpEofaH2Pya+y8EZ3hauMN16pBi9ftrfs/dzrQTOwgbLe/jit9QZlil4/VRLEd2WicliZ
kDM++Ujf9rKdrsB3F8sXewNuSUuqBYagZDy/HQ8ZLOa3Cut4mSvlHVtyc+5Q6/3GVCTeYaZu9J/S
2tL36TCmu49fxMUqCvCAIuECFMO2KD+XP/+r8jRibP0lwrYTEubB7VcSd/bu1lGk9dygW7uWlX75
gS2PCqEWaHTRq5w96UzOl19FBS7NftnYz7iFY/xOwJNTXfmSL6cUTGaxT6OBudg1LX/+13P5hUOz
2118JalokmnTVeWAF5LeZy/SmXx1IC48aj6RsCiHX25kl98+nlcqNEb4ey39kd9zkWFy+SWcfG9/
QV9QV7tNMR+bMUjvXEX45VobYeetZBD75irpCuvooN1LQygRuXogt038bnsLU9oizQrvqWHdPBZm
3b5CCRqfcIEU+V5LTVdDEMmauAlguyXfSjnmahvhfhndSEtg2DLQqLyBqyHFc1zb8atKligZr3DH
Z6vrhgGnXbPZT7QCIbZWQvsdV5EybmtaofEEyp9W9T3X0P4GGUszFyvgrSJdt23ft48T/d1sS3Jc
5RBUk8+6uYNDbRsrUqAc+UOWtUGsIV277/VcT+0ddrJEPzcdNIoQjbX10KtiKJ/KzhHY40xGT7CP
tFpH39tWUb7GumfcG/Hcfy+U4WJlg4brSdC6iFfanKjf3WhUGkzAJqtRN1sUxAFvFqNzG59NrY4c
e9Pn3rgtIwcoZkZQsDWt2I+OAZlpmM1g60yM5xAM+WMJYSK9b4xOH/dW7zR3I+ZKtLS9Pnb2ozN3
8Y60ShWFaaM8bZM0dSZvmzyLDjZCIUX4lVv3nya3VkZolHRDOfSgUm0FXCWxrj0MU3BR59qzTnQ5
Po1dJIt7OzEINiuLGe2i7g/uabKdOgqdvgc1DQgIwce0LbvVVKrh1CFUHlYlYqbvBbYCHjT3WmXr
lG5ZvxYorr8hwLf1VTp27UTfM1Y/ew3p8iqBdvTqj4bu3A2ZhW9Ml5vm56CfGnFXoECdbqumI2q1
HGpJmPSs4DjIqbNObiqRZeIXR9ZzAoj+3SW+89MYz0QOoDCdSJARiReH9H9jC7dfK9h6JKXaOyOy
+URgF08NLKo229I6HmCj8qWZBNmC12xri3S3/SgXe1s2cERPBoZO/w2TqH/peuWkG+L3jPzB9gjw
uJn9yDZ22uDUxm0Q1RbXz971n+fematDMECTcDxn7MlUyS3jBpgt/+UpfIBXMxl5MW71Q9XyrVH3
fsGWuxpe+1qJ6lQRwgCfrLfkd6gBvvhNxzzOPjkENarfDl2iDBP8wIvWxMi50d4SdYUdQp8VNLe5
hO9GCiyKcWVND72FKebGtjBCPUykTclNKmYYhpI1UK0zu27bNREMqJLwwR3sg7IHcGg61rrxmYWr
WV/IK6b17w2YbYa5Ndq/aOWN+VoMC1sG2zzbXM193nVPkGjMFwLpC/XQjinpnGWuG49J3MNTigxf
c9eTx87yNZ2ikRsDBs1ucDTFbP+HcJ/vAaaI3oReNstP85y4T5Io12zdx7rzBOKgsieTMpUIOdtT
7SoHGmwPpUisaUuSWt5ooW+Xo4EoAB7VsCZaKCh+UJq1P0CD5u8E5un/6YmkxzTE0Da+d23WlDQY
Wn+HGCzAk9iKcB6NjDEigdZC4bxWDsxdeNkD/6EddKIhpoQrJ86Urf45z9SCgqjOuRl1iT6nVb1T
r1uyAYtTjVpvDm1c2df+3Fq4DHsE0IY4d/T3qq3Bfmu9meU3jVYDJEKEeawPZyCHgfXQVDcgZVG/
0WsvckJduUAMJn7lR+RhnH6WkuMPvF0qshtgNHUrPFuDk9HbqtnMxAc526ioHJx2jDEj1zedo69t
QjJTCH6DjSk0qvLrYE9VHQ7J2HydgopFG1G2v1iJCL6l/WDbt54pgjWWgU5/1Joo2gWlrS1BbG0v
91yMyzxd5WBVx2o2k2wHO5HqQ1ZaZaowtR0XumBXpZ+NuJjsY4mINz6YJIYeamfuy08V7c/KXGGy
g980NLzkNrCzfjr2CHmOGnC0QXRaVLibhUv9HORw+dZ9KwmsiVpj1NiRS+sb+Sg1kaABTNodhWnq
rX2IDXoYK7zAiW9qtQgTL/gAerYKhqL8EkiOtxc7yc3ioepbrz02fgPFJK3MSt7X7DvaviSd+TVq
HWMmOK42SWTtpGGrtTV2UFcnaHRoP+nh+l8DYQYviK3J8MN9TnpYgeCosIbC6WKNIiBfH6BC+yMm
a7aF0s/QOrg3ac8V937quqi8a3H9Hk/c8Mm8DOUit0xXZVK03TciEavkMAZme5P7QZbdyKFRR6nH
uf55CJSN2ahdGKukNrV+PbkdPs+zPtQHy8BLcM01xpSHahi6NBxR3AZrh/LsixJN8GTjDWnvm3Ly
4peo1NPxYSEifWMDKX92Vqzdzkli5ceYnM/mq8NlbtyQystmpP3JO/QrXK4eYf4Y9bH3o3hXY6WZ
bHQ8040fVEgaFipmXeI+E+kHrZcISHHZLUmEIeHRdOCPJLOHwbeXzNUOB+C5YiUrO+tuZnMS3h3G
52Pz2rux94rJaFluuezb3V6fu+6/qRVwScuqwkePRZ7SKzXokJbrpQcPIYYCajc7ZIz9BBAaq7Xr
5/ZrgDd+RGypio0t/GLDXitXOMavKnaN4iaYgzqCsw2hN3+Jar7TA7JII/6NCY1przJ6sS8qR9mz
F8nciNDP5bA3eIf+wdIS5zkn3yEl8XTSufoAdMUnz5kUhthFo1n7SfNqOxwTXLNP2LaMPxIvwfsk
dTRdO8W1m4uT3Xu5CAOR2N5NNPj6LkGYl29L3MT1J13pAfG7OEqsICzocot6vCx+IgCuBUb4tQ1P
xyMoKlTwEdwdUTO2sV1epxuqFq9MPCM7bVfaUKzg6XO5v2OHEjjrCVFu4qEDeJDaNGcVSQdt564r
Q9OrnbB9+axZKYy+SuvtaCsLiwO/xi5sCyPDHNdmUpjxzpvVlG6pEQneEGR5pqvBENV0W0zwbENt
FE2/MYiO7ddu1zkvKhgnEeI1RE8f83gv3YxlkP+spzoxtnkwQHrrktzb+nY8UMb4ZUSFFtQwPi0t
wMB98tqfXkpWC3GtQu9/e6UHzajsUhRYmBkCkwyx6acY4M6G2a1cOae3WVHlzgF/8WSdR0vujjYr
q8E4pXAnfH+81sEmo7KiDSXwBHPKy1zMwHvNS75jNJFT68ajus9AitrQqSu3XyeFP/h3XDvb+J7Q
5LT/Mg1asZOYj1DSAdwHO61rvQLaXSkmaFd1uwirV1WQTVq3ggXoPaADyapbzLa88TMX5fS54rpY
7FXQEPlOhWHW69Gqpq9aOcCPXlVuLs1woKdc7bVWH7x1k+SOtkFyA/ObbJFqPRSOGsIRMblCAggl
qSChNdbGXwQQ45rhVaVlb/i4ITj5ppzAX4DscG2wpPs9y+ys2UR1OmbsVCAYa2V6rbuvSXY4CRKd
RFiPVnubWG7r3nkVMhsC0qGaVqcSBwh742pwSsOYugxjDi01YOrmtgUgO/pBcQtLuWrAlyKtTsOS
4ljeEBSC5kHB7IWFAE13qbjBMj/VNIQcike71ryFL1qzM+O8NkHAbdpH1RROtjZKvyAQ3cO4amOp
or9351Sbfo2zVmIiKdPxUOtZA1NLEuRBGAghJG1ocRKYD1Uwtp9mXfTZDdT8gFCLtg0wU0KFUur6
zSyN+LuLVV1ziPpgYt/iAmh+JpODzGeo+tSeiO1aMg+wgo6HlcDqCaPUsqaxnos5tracqL1c+ynQ
77ojFFGsCzHmezfCsP821gfnJyTuiv5zF3jxTiNeYZ/go0TKXpNlRDXDU9FvxnnUrBCeeNKscX8x
5FYm1GuhgofyyNAEfXf1NJd4LTXuuOMjqh2kL6nSw6gNrOx+yluSswh+lAAjVVyH5qCG4A4Xasol
O44L41nOC98wJ54zO8ZRM8VPKutbHDExb967Ik/0DYmmXPAMGKV2WGYQ99ZOWeq0YkG8SW1YOTWe
7OxkdVCEAyHBklKky8afvkZBsso731EbEQQ5QTSGcKoVecrtdKAeMbv9vGhG5zpwMZ4HjIxgT9Iy
WXFSdQGfQluYmzaBtO5k+CffFgFp9xtmGQlmrDfcNLpqdh+la1J9LhoGcWon2dYoVVx0MX2nkIzk
UiVsViTrjbk/x4/20EbbgCpf4D0+Bs2zF5lDeiQOJHnEq92bNvmE/A/3oRRlL83YPi03KilyFQ5N
3+T7lpgzh841uAguiwYZ2ivZQAmHmNk7cRipDOa0TFznWzRPcAQjc9b8DbxCKmecYypF5HU3dw6X
SC0xwjhjjyhxS3Hy7EYlrtfeaq6J3bxJguJetL5Poh9iF+pc2GkdpoCx0nlvcsrCYWiir64PP2bl
ol1azzm3QhQogKdhNarCO4qY/ugmU8PwfeptcjsGy1TthgokYvYh67rPGFJUcCvdcciOHOn+RrPU
XKwNbNReG3aQLIIm4HbNry4r02+11G31LPMSOZceoU0rxsT6hYagnm69FibkbjQK8T225mE66tL3
SeDRyqz71EZNd5Q44pTreJTWuM8609xinB7AEZziOjnK0hOlDtmbcPDdMJNnuBbOVHKQWUkPWQDQ
Q/MfdWzOm+PI/etHPQvjd5W46BBy327snYUp1VZxkMlNoBxSw4re0ogJr6ykruMV1rdISKjPodCZ
LRoxUsEVPofYgelbyIT5fCwA0rqtN5eVWnOpccYQskT5NMkawiHkAzeYNrLO2El1Z7ZfiK7P1WYa
sHrdGJCWjXVtETPc03eUL2XGQ2xlbGruFxPea/tUayRCkmsupb0WsxPb+JUmvreyE6JEQhP50vw9
al2l7jiEx27Nzi2dwwAGx83X0aFg1ZlGWDP8Zo+EA+jv2dHu+PnoDNjFRIiVudvvMqzu2lWawgte
zRAxYntVy0wWd2MhjJEi0Z27DRcdnUBK0djjbZ817Sc0Bm26c3HidXYLR/04ujACVmS2IPlwsOyu
d7OBBw7N7UKvbjMWz48mYaMgeZvQiG1a480LAR2LrmQTWfiz3gVu3XnPHLSG9yQSg3J/BeOm+WFE
Tps+1HAqjBu/bTgCMFao51tEMwbc4WlatI1eHfxkZ+UcK0oVV3hIUE2u9HqC5tu0KCo2ea/VyVal
Qn9p4TTqYdPHkG8jbE1gSk6jeHVF2unc41ytEyubrBGtuNIIP6cVAZrZNlr0hU5FC/K8GabTDiKh
yY6OrW7W2yiajDX0nxIswmrCqa299cDZt+M7BJYZumTzMWp3Dvwuw2M7hnU2vU8DN8C3mF0a5e1Y
WgF3ZysrdmVB7z0zJN+u78cvQxMHV8Y7RykZD5IixAqs80AKz3lFQyL0hoZZfFJCk9+szLRx93PM
TWpyJwsjXuWPkfzrna0Nubgy1edNmz9jL+w1umQ2GOUZAp+pWmsjk7G5q6SEJcb1EfY5Yg6vmr92
oyyeVdyol3+eYNgd+AbRpTIXdfjbCaYlkPpT3iSnJKI5sEqQk362xxpPoE5h85gibRJX2igXWW48
KCnK2Hb62DrytSwT8RcUjCjaNAIxpycMNeNNW8URAZBZ92B5Sbd2lZvvcXCrwh4XYQOgEp2w17vB
ldl+500vXDVu2dgjgn+ftRRSJIV1i1DgRE6s9RJEvXGvlUqeAIbQBjtRqo6BB0LsBAjkP57zi2jE
ZQKgKzjwdzAbuEiJbBFPGrPVpSdQ3DLfZ4hvSEEV6AgAbUX11ORIaVnhDZasczXPh2qKWV+Z0NAs
deOAdVJjTlscC9Mtvh7UsRKr5QpLhxMs7vTH0Mb/6g6zsNowRAO7xzLPplv89p01xpyxxnXCKHMz
H+5T1xAUTX6OLgRNbrVrPHDJz5ITrN1/PFuXywJSBzZJDtR6iH7n9gGulbZ+mpG7aJV6sW3qgoJE
09ARr7wk7XZtWefDMbUb91pawQUFgu4iMnbPhwFBT5PEgLfP3GWI0wRR7idIMFzlQNxyDfy7MqEA
CKGj6vPkT6EyREAmhhUrtzHdsAds/c8gDv1Kr/7dX0PPE0ozFGK61mfti9ZTDlkXGsFjPmwTyv55
PtI6IFTM6avqqYZt1p2mrKFHh3roe+phmreGrYMU00DJ8/FLuVg9FBH8ww2du5eD28LbqdEUkd2B
2YmbZHDyZzOf00NLHBvWlWhyVkNWqb3ZeYhzSuuay/bFkWBBCYPOTCN2cYU8d+bDqoxaBdLN0ctK
+dXsm2hLEg3qIdsaTgh4rzkwXTwqHz6OqNBvMI9D7ne2LRu4Mc6FNWXHkZjAMB5H596pS+N25jfy
CSyY9Ni9cCjH1974xdnLyIv1jIGBNTrxc/sZhYdc29hBfmwVqgjCU/0m/WQ5/aRQ8f5hbfTCC90J
ClDox6qI18PETWfrkRq7m/QGjZk79VOwabKhCF5STenzLqNKsbeOm6fxjiz4yT7kvpEV6wit2rWd
/mLp8gCwdJfIIH0hEZ19JdUceU2hzflxonx2KdZH0/2MINXXlx3Na3+RZiAx2cQyubrCEH5vaDqo
rBfYp7Solr7nX2dMNU9ZVHYipykv9Ttek0xCi5C0J40LdRriKfCbjL1rwXSXi5QnhrRo87roI7nm
2akiIzwYGn+SAJj6ZK2sMSt3/lSkn7GTLLjbwBrbuY2XJAj0TP8uI9MDfwfNdn+5Dcfgx4v03V/D
tmXCJYSoBvP37SQ4Joxif3bzY9dqMUymxXxqILf10dY4oVeITszl7hjMz6Q1kkmDNL5NQxS3c3pP
knt3hcX13kpaAsghyi6d4HMNjluN/aBLXR47IuoStx02ixPeSpYROvleIF3zTDBnPTa5Bn48Fcvm
+Kb3i2IMBQSVFRI0NCFnW3mOsENvAGOOWuzUezc2ymlVj95Puy3F08dD/akRz8dycBV20M/Avzmv
WbluFaizshLaQCwPlpVrzrrI2+TTFGdl+UjgXPkNrb4Wb+mqVAmC+c4QXzUct+2Tnfumie1CiiNr
EjT16+gO3lNvxZmx1Y1Rn758/GPfmxfow1Bt8ULD4/es/MvruRuSDD+XEVDgsa3Fczo1/a0VudGV
oufdkaizYKBT9bAtnH2LtGWxuRfVUWi6uV1Cq2n0xLgBymrxY//4sd750thyFgIxeif4Isuf/7X6
g7alqWQZ1RFhvgXq5MlRHSDqiLtRawy6w9jJfpnI7qvwLJD+eOVDf+dZ4VPQG+GIwsPqnOuA5cZM
xENWHbtapvd9LN2Hdm7Hb4Y+Wvt/fVIGwpzMx6gZkMw/22K1shnsdiqGo0C4uM46JGVagQKlscz8
VtPc+Fbv5qfeFNd4KssG+uYrx8uJjYXSjLsZN8Sz91kXg+5FgOG0zPzkRvZ8z4A0nn1lKi/2cRQe
CLEdFhLgA0lsb99k5yduYupNf5y93NioDoeBQjTzDjc0Igiapt0rUb98PKfLT3/7aJwcsM59epTw
sJ2zTdxtvcyrXAejVFNPUNt2eb0p6Tg86gqJD9f10nsoq8ahOxoJyuCsybv/Pv4J7zw25QY8GZ9i
hxrn7Ce0wMcxEGpwEJ7r0frF52xlmPN8SonMzMISyvAq7/HR/XjYy5fqUueQ2Yt+iZHPU7b1Ikud
kdr2WKL4j1fGoGWfrA7yxMfDXB5MfDsUjTp8LsSRMOzfvlUtqeiHIXY+xgGcsydsXxAYz3QNy+dm
DgwstBOiJ5NVkBjagaiMotuOVONi5fs5Xiz7qkfG+fnjH3X51heGKMRFCEqQ4bxlbv7aM5pqCvCk
0oZj3rtqZXZOjdzaztSBXaawVji6ZK9RGo0biGjVwepABT7+AZeTzw9AwQXHjWlBtff2B2g9vabe
yccjkXDWf9akWf1Ky+35n1eU70OdhEmNRguH66W+/us5c3dsprbyhuOw+HzkVv6MpMzfQGSpbvwO
Ot3StDh8/Gj/N3l7u6YAVIh9cw1MaJdY5rejJlVHm8M11XHiq32AnV9VIS9DJ9i7XrBWDSLfY+J1
FnAbImIKRGNxN4BLPK0jxxLmivQMI7lzEi0+FoMdkbALRwu/F5JsKO2ytvXW0lCRHoL1gzk2aIjh
3aBytim7WoRhHob/X3Tsh8pQyc44dYtvBtor5Q9Er81Rfi8Jdqq+ZP4UoKKnUTOH3tD1j4LsU/5X
VNXVF5plDX2CMUnsR5sOeX/PgvL3uMFnxncDRlPwOg/YxYdKgz+y6ZNhdG+IMcFnpFFu49I5rGnt
Jm6syw0oc8dHppXdSxeJ6hkvkKA61k5p/QA/aSfA3KIm4JT9wSjW7sKPD6sapQEczj7fVYrctRdq
Tu21oDsb7BepDDAw00LStN8BGw5S/Y5LFdxgWwalgG+v8+EOeHOwG/SeCwwN4uEmUIm5JBFFzZOd
TtljNpCTh647CqDaDK0zQJloMrUr0XQ+Yo9BUxqMm/UB4NyD4EAVjV9mU0XmjoZxql6zFHOMjVL6
QDZtCtnlQEAVCtDWGeGuNJ6l3dKyHr6kdELqb8kYDA8RUvNo3dgOZInBm8V8XxFUg32P2Xjjg1nF
mbaCe5x8ibhqZaFwCcXcwNOr/QOOa8hT6lRCYm8T0pVWhZPI5jeTREutroq4CPvUX/xApOd/j/K8
L69UNxeyGYARfOJxqKXeAKtwzm6JGAwrl9qS0G5r1J9xhhExFiag/wT1ttZXE2rGFGopljK3Vu4p
MwrxdV8+sKrX73MnEFDyoq5X6IvgA29lx9Mf0ni28H8j6lqnURpY1XxtI17q3rNlufxaNNhgHOik
z47XzE/EMOnkmXg9RBQX3eGAIDwtIYf0/VOUeOoz184Somsj71pUL3toL8axIwL3uyO1efrXOv1P
VjJHPQeQTUlzdu7h2FjIznQbGBfo2NLIBlaZtNFZB8KYrhx2lzgkj75YOizPzyGkn10K0KzDSvGK
9sjy5kVx/uB1Utpt8AuJ7fAgDegUjQ/k7OWl/ByrOt5GOYzJK9/OsvWdvQMoqWyZbPzcUc6vqgEX
xX6IWlQB7eTuYDYNt8RDJpvcKo0rQ11gJwvUCZwAakMdjg7j7S5sghdRcox4tjZm/SnPCrg8g5jY
GfIyro1wqOLq68db/0UlA9GEewWTjJiM2/H5cVMVHlI1s16CIpxPmCyVB6mn2q1ZyvlV0wSUkKzK
rn3Xy832zZwuFg+2SQ0Osgur+ey4SYfCLAJMrk4wTaFGQW5wv8/I9ejxuGn3CzMAbMWcxGmbkOJ2
+jniMRevp7nTkoWzp185cy/mHbgX61PfgNvNpeAcSZxzEk2F8JxTK2brMHNh2Xa5ra0Ns9foi6Fc
+HjSl2V79vioxdBa/BEkU1S8fc/z4HqN3cT2qRkcZ8N5MP5Kc7MxtjOijHKj+236ScRJlWITmuHk
9PHoF68cdvfSQKFVyeFHtOzb0e2pJVAKtugpcljEPZIRFJTNeCKdEVIBkLF8sINSu2Ya/M4k+zBB
TWcRUaFYPRvWqZXlD71vnmB8BaE0/KR5zikUf+WxKPTn1DWDzx8/6EXJ6HL9QedDECHsawD9tw86
xejhtCAyTl4ymc9+5eBuAiVn106e9QsVSgAxFTorDUvb3Nk0yqorerF33nPgERni4ObL/n3u7CHG
NqMvZxmnJhHlV6l66wsBGtoacr22z6TSD7kr6luEz1195SVf7Fpwr3m/tI2ARcHYzta12XeSfxkY
p2zqpnaFwml+NJuABrcAobwi5LrcqhkNPQSqC8ZzqdHfzrRtWWPZsxefWKwL1KyVm6zWO2KUqXHX
BfvaXguq4rWG7/EFdYw5HpSp0n+e7re/4uyZ7SFpo3nUDTivkXhxSpctE6soC+5lpOZvwOx2WEkh
mpUICnFNbP7ejKNqMAK+OlbY+RxMEkpJoZhx1UdeWENbgUppavp+sWlPrrzeyy+L4BJ6kToXIS7B
58J9IV2puzWekDFGcRZuBT7MvFKKA31IN4E4ZXe/Ii2bk9s8KvtrEszLpQxGh8oK3SlXFWIk3r5u
K42nEhmRe9LmCLazgAIwrac+wdi28pJ1XJnOFbz43REhFfLJghtxNX07og8pOyjBSk9WIatNjn4Z
e1O9MD5VQePCgzfN/cd7xztvk/s9EBMn8tJWWzbRv65hdm9EOjnB3qk28uBkzaMlN1LLIh0icFdf
Geydt2lxDGKCFNDepqP1djBX0x3E6p55ylw3uFdW5n6BXTEfzWGuV5lejJjoO//j7Lya48aZNfyL
WMUcbjlJI2k0ki3HG5bTMmeC6defBz43Ho5qWPpqy3uzW8YABBqN7jekMcptgbPy9LuaJ6kVfDKb
vAbuzVUBZ+gBcDT5XD4kZWi2ezUdVTLjdK7KraPXYPNuL+vVd6TSzY4lIOg2G3ipYa+CrSa1UWtm
Kn1gtCA+QvVNH7Dzio4ZOLr3rqwDYcFG9IMER7O5eRYr2yQO9JK0ebBQRNtXNScTwacOn2DD2Wll
qn1JlSj+pGW98XJ7ptcLCwRL2hLIBiVxcbGBvF6xekufmocu6fQX1Z6Nc6rk6SYBvrVmrHJ1ozNL
l+yNyIvbCVJal7OMciK7F5vNA50392iFXXrfcJuDFO0Lf0Yksvb1pF6r4r7xLT3DYP9QMEZdw1iM
ihBanhfhiHpADjlpg0ay8tog/PmxBza0A3IsVjbP9TUDaxU0BL0SQgGMOLnm/xzKOYpdW1G07kEJ
zOwDWKeg+WWryE6zZe2CMh9ioWbyObCs/FubB0lzRAk+iDzqUnFJJ+e9X9jgCWSTvcJ4pBq5+DVg
qTlakTs9NGiUI+cmIQrh9Iu0bS3eXhfkHKi7PF3JmNHv4SNfTrzschE1yMY/hNQQ8qM+I2qR9GpQ
H/ShoLJbjFTJt6MROrt6tpXmVZ1JZwBHluY0+WA5quTT7clfhSx+EXAUDU4AGhxXXj4VCnZmBBT9
oRq70EV2RGszdId5Ij2AfMeJLQKgGG/CqIi7Q8HL2329/QOu9zyBkqhF29Ih9Vjm0FPuTiHNsvHB
BHn2eXQNUWzgI2X23VzHurmPIYkO363ONVaLCfLh+U/6zqWH7ALKObzU/nbvjMuvQcDqLN4L4RmY
dT0/ZA6fwHkAuAq2wFdgIdXFJh/KMP0xCjTYd2E4lxBQ4Ax4H7WkcYW3rTDoA6DB1BxtJaIvNwuf
BIMQsnYTd3J+45LLP8ohzD4YziGi3maLGojCw9GPI+Dgd26pDGekuZBhojQ/hra2mwMKvJk/105d
HpUu6oTfETPmteO72DKsFluGBImIQdKAj8nlsgVz4Snw/iCfUcib/IESdnsXZQJKRmM7w0M/WdPJ
0uAq7qt+QnLp9oa5XhdClGr9fcWTjqOBdTl+SzdVY130x9o1qkPOZ7C5DBAF+9UXTnjQkc/J9t6U
pWnuZ9pQVGhrJOq09bpg3GhGtar5ZC72EQvi8DpBAIHrUOdYX/6gAlvEIFISHDQhWdyhQVZPfgR+
fu16WLyDWHhsgOiUIFVDFLm6dLPOm9Bfr5xHJ1Ng7MD0wBe0t1LEwLMCcNmuz4vS3hSwKXN/mu0g
3tRj6+Tvi5f//zNk74KKwxtcZkEjuzZKxX1MLWDcfq7wo3204tsecW3sIlaGu95uzJreBdoktBiB
7F2urpdZXROMtvsoTB116HTSyqOpBJAhyyjd1Fk8bh1FsxGSxpN65aZ6a2x81OlvUsxBg0Zenf9c
VLGo82rsMxd3ZKrax4LSFX2oYNCPUdqEyh1SPaHnR/FUfJSwrjVMzCI2ypUGVwBHlDYCSd2ybWzC
pO0nHqSPSptb92bYF1silrWfFa3dNNOk3LVRvJYOvDFn5KeQVqPPydVgL46XRsC3UrXzHnmOJ/U2
gxeP0Luopq1txslD2EJ6AM9ivRjNoOkrh/utGfPaBXmFtgWVycXg0H7R4aLY9MgxrXZO72V3UxIY
J1vVvrRF1O+ooLv7lYByda7Q2AEnSToiG+d87cuvDMotHGeksk9qGhrI8Cdm6/401EB7LS0T+Vfo
UV7ux1rf26+Fmk7h17Gp6FDSh4mfczezPsJDzLIP89zjhJNZ4QQ9ahqdIvyCUlPQVFDpZk1sPLWS
Xk7SfuX2DK4ngCqOzPo9hFCloMLlBMZozvBpiuyTwI8X0ZVKax3sIWCyqxsnMfLqtcsNtaNlE4y0
gpA36GB3tMLAO+T2L1luHh6R2LbwCmH7kOo48pf+c2BKb4QPQxX8NEE+gavtKTOiVegbo6eN6v1w
qGpnaO9wvlXz73pcedAYbv+Cv23jf2916mFIwtJb5B2k8oJffE3UlgrIwLX66AFfD7dCjavwbk7A
rfmJqB1lG4Rz+pBgBRweqWpqnzCHIIj4k9GG1uehhBNgbFKPftdTE3BAkG4tSmfetGqNt6mPIMqI
cyy2mMUZOL89QjBhoNcqjCJ7l2lASvHCVCPjJQ+G2TqMYz9+tSpNjEcnEKqKGUgj+kNo5WW/C80I
9+NOV8NzSwIc7U0TVu6myzzcm1xjztrGL4JeV2vaV7m7hTpSdD7ZNSLMRi5YPA9HlNeK91hX+bTb
0nSrWK0DXas3LBga5jBk2kumhuOxCVElPmtGqzc7pAEMc4sVlnC+JcM8v6oROC6ElVEKvLv9PZYn
Gq0GpES4HEkXqFUuVdbgiDkR5unRYwhdWttbel+fw9pQnlrIM1srxz8JH97VmuHiUQPcmJMstyC4
dhqijtyo/2xEHA+GvLUq79HFomZTKml7bIuSORbTaL+k0GTe2V9gRNIh3vUyPJEGLEVgCy8xlFRP
vEdRWO42cChqCBwPtuRjUFJvL+pVDsRglsPL22Ny6GQvO/vpSPOobaroBAps1hDAjsF2RbRaDX+m
8TdRsVJLd1snUyc5UQ7caqeb1HQbW1H0IE9xtnLyrxecXwQOiCarXANncexwx6I5HA7hqXAb6+eE
oMEnHrA0oluJ58QhYa34LtPMy3POgIQ9HI5pqSGhdvmFyYXGGHHK8FRaRvegM+yehl98bw+jtXIr
XQ0FUwFksrSxlFXRZUgRUR/wCsHDvgHh9yT0eHxC9ymGN9eu6ZteD0U5V7Y2pbmktOG+nFWDTTny
oZrxCPev3E1eoiUbw2u8E3FsUla20dXZlIqa1Dp5/qjce8tdpOooohZ0Nx5CCKo7VPWAwGvlcI/2
5IziQ6J9EL21VtFeXlaITFKKo2/AM5hm3DJb7tHiEACa7IfMizEW6tra2/VdgG417l9d6isV6qmD
ogu/MaPxm1dMzvPt0yPX8GLnkFL9tY6j0gIQxF48YMahEVXdZOKkRuiBb7PW8LLHsJ7y6cftgXSZ
my5HcrmS3f+vCVqLr1mHqV2nyC/wHEKrcdPOBlIsQ2QE2yoPjOepxOrIryetinjEwWvchAPGD3s+
FjVwv40zW3nVhF01p1zvNd4WmRjgJ5klxHc3sejRQ5K0vc8d7/XCNwC0fA5Cz+idlTz46nCzYggm
oT9K0Q+e0GIeWtMISrNhe6I60t2LFq2aJo21+wCuy38C853d7YV7YzyubwlAJ5bSRF0EE61vtUaz
o/Yk+rncZGaQ/+Au1idos/lzXpX2yiV1deqoROsgVgEXwJQh8b08dSj/WD3paHdy53q6b2Mbd6fR
TucfvPzWJGWvDp0ciwsRRB/Ri87p5VjgYLzEbd3upNaNftKSUdljjxs8YGWo71thjf/p0TitfMCr
QaWKLeBcC6IX/uxLLU1pTDXALFZPoTPPG8xVsBPXh/SgiQp8HRAfZ9OnZbpiynt10OSo5KVoQVFa
ojl9OVW8z3R47J16qrQZRKFixdM3UIbR8fZuufp6IKfI+tgtUpeUK+hymIoemWkolnZy/pp76YWZ
PxD07Bd9cLT37kzGkhuSCj+zooZ3OZapkkHHEG5PY2wW95wBRP4l49OK/9og2UX1+f2TkzVDHbgg
eMll/lSpMXWwpIfvPbWe6rN7IcLjUBUhvh4Oa/vkLz74ImLxpOeuI4lhgUBELk765BZ16kxW+jQH
IfZpSUN5eDt6iaDdK+1U5ro2PCSgrOZzWdnpVwBAaBIg8IjlV+mhOalQbVQ3ejh2HwyQStUmx0rm
jMlPNvjU2Rzle0+lFzsLXKezX+2YsxWnxsn676SmKEXtM1HBO+4zkX/GLNH9gO4NWTCWI+D9oZjH
1RdAscq8puW41C2j2gYnkW0BQY9H99XTJWiiETxDqJ1w9lBbj1dS487Dxua5NuEkGLnYugyeeabW
FsL1CEPzOTEqpBUSk9cNHVIUuO8bjJT0YxpjHrfREssZ/TxPW8wxW8rXG7fG+eVzOeR5VOwauujD
Y571I4ICaEHhb+RbsV6KDyWOcuM3cn0t3gZtNyor0U7mvpffmFY20oPQXhwKeMtoRyRoh7Qip5jS
qP5oJnaNuxC+K3c1dEE+AEJVzV3gyOpvw0U979+7o0lYaXbi+s1vsD0Z/P9JzQHcuXh2VMGJ260E
X6sLXH96CVfgGQ6K5PZo15PlKUhOBUaDDhIdwMvRas2RAKNSP1UI4eDYlUU7x8Sz0FOS+M5y0/KI
GBAKGFm6ZlOwbHPI+i2WGCaFG9odssRwObQt0JcR0ayf7C5MHmAZxkc9i5BbSBDJ96N6wI6l6vQT
tn/oNU9u59NSb9eKA1d3KTUNU/5j8hxCJ0m//BUFtnumSHrzEaU89dyKLHkJYguBjrScNjpISG1l
xa/uGqKUtA2iU4dnAJirywF7r3T6cupQYMrT+U/dJN8GSUVC3CrYIOhjbpI5eaccPTEZDATGJzgg
g5GnnXU5Zty5uF22QXIaSiV+CMVo/0SU4HvseWsEwavlZCQqgujRc6XBOlnsp8kITLUZ1PQ0o2MA
N1sLqnprFMNkc3pD8R1D265YWdGrC44xwXQhNgu3hpRhcY+Kqm/xbQ3SE+IuxXEOhQKuaShn0KdK
+Hr7vLw5FgfGoBhmAXpZrGQf4aYcJXZ6GpFw81FD1X4YyDf+NIq4T1cu07fGItxSwaSazbdbrGXJ
6HloailnsyKkQgnfBq4qjommJCtC2299NpOrjSwIUvDVtNBXoaMd5BlBp5LbXqineECD2cKmsUTA
TuvWSGrXx4BoQ8RhTHIF3KwutyTqEKEDkCU9IfqRfLbixP2MZUIbAABOOk4/bmF+OFW81W9/wOuw
w27hCIIDpICs4aZ1OfCkZlmGEClf0OujH2jcmLs+a6WkZOJ2+2qaHFRpPC3e5ImJih2CjZ91aHwr
31Z+u4tLRv4KEiVT1kUosC6Cn8gsq8f5jgUX6viM4+HJiurfaTj26rFBBNVHuGU2cJwEmkh9a62K
ffW9KeXKtgynBkUFGGKXizA7o6cgIjydzS4rUZQEG9ahnoJRp0WlT0VVoMl6K3C3K4t/9dVJCSkV
UP6kTAj1fFGK7Toscxukds5OGteu7Re1kn40jBrk0qZuqr7sQUlGgFA6Z9I+aBJ8+oBmZ55tbJT4
tM0UuMlv0PNIYfb4anuWzzvaGe6d3MqmRwcNaxP6niN+rvxueawvPheix9SKSM5kFZzS0uV6DU5F
7buvxVMMLWJbTpOgFxxBj8fs0ICAiyXqxkH16CHyNOVjnJbeAeXcqtsMoEDUDfJ90WsXdOHKLlra
vWjAS2itSWYuaaOE1lz+rtnqvKBU+v6pj+HY+mg8ZdEGVThb2kNjQgrupflEdoYYkI8jQb3vKtts
t2PbuAlGnlU1vuAOJ39hrHvJWRsTRVuJmFc7HVwKgZnXKnk6QuQyA/knn4lLYZZql6RP6jRW7iYy
dF7wwkqe8hZ23LZMhtZEKki4cFLR3m0PdoSb+soVcbXvIMFyBVKdgp/ASi1+hGuVQ51kTfdk53Qf
RaTHP62kVtHo8QrtdUJEZovK5fzl9ra5njqPZcob8Kepjl21qDtLNPjm2t1T2bQCcdygP9pTMkoR
yxTdAH1TWnmyVabKfalsZ8084Y3RQQ0A2wCBRHKjLyJsGVDqE6onnkIU7j6h2KCKPU/gAbNTXt/h
j76MumeKtlW4GfpsxFuxphz6cnsJrgINuSwoWIdTLzmQy1JFSefd5AbontDnCfauEtU+23j67bZa
sEFNsfn27vEkZA+Kj+24YLAWB6JxxJzh3pCcW8QWQ3+cGjPeeEVaPWvIKf2xg6lKD7eHXIqWcwgB
vdoQV5FoII1c5h+Tm5S0yERxDklzXTR6gylUfJJKxcCkUgRwBG0jajh2FYKru3xUbLEn9W0q3PZA
yn229FDvHw20LWKYImYdqeNKoLhKJWCE0CdFpp6+JTBduVf+OYRTiQSDXg/xWUe7C1nCdsI5pmhE
8DkNxqne316R650HXoVV5mJh/1HOvByN4RNrHOrq7DnFBH1OQcfMi60vIT6qH+vO/UZdGlp61Nv3
qBGq6sph/0usvYjWJPJgIOhxSSQ2hYHL8ZskbwCHDNG5hLhyTrHJNDY2jKv4ebSDOjhFozmJzxHs
+WKLgHJSPUV9auJAT3D/1jbpFNw5MDY+E9DQoETa1wvBffIc22fYWWJ4OeEwgPpPlaB6NSZwhTCX
1ceDm+rlM3MvyEJBYGt+qyIE+FSwz0+UDZKX3GsUDZfmuHjp8A32DjWIz2brjIgOb9s6LYpdUBoZ
4m6V0UIFyCoNI8w2UD4ixKgnL3iBdD8DmvozkqCJhpByiD7746xZM3GkTvVXNPKCzyAEPePelnqR
OydzguxPKERbPaTaVBmfUJfqpo1nZI2xRR0rDLYtxCFkfjocwPco4/HwUSBKV/uJ8sN4X6En6Nwb
eVs8UWuo4o2FNW57VKA3Gcc+gap9ZguV2n7sZwPTKVQmobkpYet8yAa1ipT37y6eq1iugv1BCuMq
LVaB8SNZE5+trhvup6YcX3VgyY8BDgWcPrOt/yhpbU1UZ7QYd9woc959paGYQ8GTJxy/QF0awaip
KjjdZDEUX8SHRsmi1yjKu23jqFmwQYmw3cSKaj6ZcRXsKauoK2nU9fniFNNDgpLMLvKW5cqscWZ6
VnrwFFhR3OyT0pt133MHK9vobjo3iJA3s21+TVxRnwT83mzrIYuZrizDX/7K5TnjwUWM5XcQ+sCA
XJ6zzLIRRvT0+BwX84zffGDG6ke3MdrHYehbF65wnj9yLztfCzgt90VRZl8BjIfuh5nL3/6SJVWV
vGpBXtrfrIwe2EOStYq11seR4WbxM3msyfI1WSe10EU4atGR4n1BY1UDLnY/6UnQbKKcq8lXIpSs
fa6t8tftCHjdgUQOmjY/7TcKORL2dLk0cQ7YykME+dy3IFN3ijoUr7HbFs2u7HMpFxpZsCXRumvj
5NMceUa+0QtlOA1aUoPkV4wwtVauxr8X/sU6yDSRNZA6C7TOlrUeay4wUxpy7bkpm8x7qoJIdM8T
j3j9Efeydtii2OQhJlmYXvQyWaOlnJy0msDJqWUf+XqTRNkrQOpy2KhdT+dNR2ov3fXNVKSfwSoM
1QEbv8F7HSsxhbuSjtFTo03q+GEScz7uq8AI1ZWHqy4z78WkpIaVgSwcZ5Jy0uVCG7VIXVGYxjOc
z/moTuH8yxVlYXx09CA8GF3tJV/QJeRcetEQe/debrXZ0exE98Wwa0RMI9DZj7aZmeaXJovqR2eg
XHEAZSuUR61I+/yTZ2Ft9SF3el3ZNIWTf8kCPV4jvf9lX11MxOWlYnCgKA1xQ6qLJ0ZkY4/p5Jk4
q63TIo6PA/u4tVVkbT/0Q+vEfo6SZHSHqu4A7zQTGOpkU/BxDs3Q2KVBkvJ/j3ZXvTfW8Fuo5YMq
pycje6+X6xuj3yQKvLfOODE72p0SGeHTHNflfQA8apMWWf6tDlB+9Fmf8XUe3HeK78H6lnUJCqK8
ISgULINMHyQljQpvPJsCnLkPcMb8ndtNbG0GBEc/ql00rEz5ukSAtq8sloHNQPfgSiXEiDzSRlBe
ZzWPjZ/q0N9PeGruJYzET3iW41fvpkG90ZygfG556J4onWT7lRBy9WaRv8KmQkipkP6Nt1j5cdRr
o+NRck71GVkcUddmt1WKUQq2e4hYo4OsjUe1p8ZeWlNfPBhIyGLMhnmDgcQ9wVn7MiqzkZwsu+tN
XEZQed1qXpYgAQQKZvCtSVtjsFwHPn416RcsS17MBMBF7qW1AQRi2Lzntq3gPmR6/5P7I593pdDn
p6Cbf+ETjtS/2jfOTmml0Cb86xcFV5Y1s1F59C9PFMwWFGXIulEHA495uXXN2EQjIZULWJnOPkrc
32bZ6a8qrKinNGsrbyXvvKqlA9T+2yIx6COiObW4DufYUUe9c6cz4Rzed9TOzxUKwgc31sOPkZgt
fx49zocjGuvr7c3yxl6hkiNNKqF4chUvhqZk31DG7u3z3Pbd5z5I25imCeLXuwDximejzf6LS098
vj3qGwuMzhRgfagupELLFyaMhNGrWss5YySc974SR+m+d+z5W961yUnU8X+3x7t6xVA+IKMH8OrI
FuNS06h1+qYd4LefZ2Rd7/JaH19F1wgkP4s1pOVVirUYavF4nu20Udwysc52kQMUdqMGmI5qld02
qqMBWx0nPqRenu1GY0zOiWGtUYiukyv4NBTuqdujkIEMyqJkgeof8tqBp55Hs3bTo5lXVXvXBM2c
0iismzu3wD57h3Bm/qvoBpSaFB7i8zHravOpp3P005j75KUGQig2sEnifZFG01r35Hrf4UgA+JgQ
BeXcWNaflF6rRpJQ/VwpKOm66ii2qt0Mr0MwjeKko7p2CEKcEt+LpgJ4CG5E4mClkMeyh0I7YGwS
MvQzNC50uF2nwtfadF5KKq13FBrC4+2N91cY5DKUgNCjlCgjG4WsZTrntfFoVlXvnNFhtbVDSlqB
GEua2ZpfqWHm3Eed2gkWwB6Pmhjsad+FradwI8cd2AGjLpRNEkP9PsB90868osbh0ZiFAgZxMtU/
lR6708Hpiu5OaOoUbEKnrFO/dkenRPFVV5NtqRuZt5t5TFsH0WnAJvEB6aX+pOmmSHoXSHTkAZoV
21bH6u7FEpZ5CKBhRF8LVRk+UhBsiu+T1uqfUYtXiAz0cVy/j6vhGHX9FNw3dM+/5kNdvCBdLoLH
gWcy3gGwH8PJL4bO+nN7Va+Ps6QDEkEgatN+XD6jLAy6RdlozrmjXxZtg9wKlF0BXFGqCuEHsVb5
v47PjAfqFT8pikNA4y7vgy40FNSXVeuMuxS4GaM0yf5SWhNIb1vqwamddj5oUyywebDxctoZPeH6
WOEqehfFjt59H8qcFCQpZ0SiZe93K8C5YgvigTHeYwysUdZrc/K22wu1lGplr0vxT10C/GU+stSI
yKumGNEn684oPTn80FyPtvqM6YpDxdR6DU1J4M9GRf8vT0W6S2lfuc8IkhTYOxaRoe3iqcEzpqJY
sFFUUfapr2a6I34o0tC31d0i+8iKh/Nae/k6jNJapkhNqxctITTCLpc8TGNh14AVzhyJGeJUGflq
4Rj3bVlWfuMp3rYY6+9er6Z77pB3t1pZNjYXWkrgFcit5f31T9ULPJlbpIPozhM354vmBdF3WPnO
TurmHOZJNJ+btgdidvtrvbHNpGM0skHU5mUz9HJUpcuUuXec8tyOQxlsISEFW6dyjbsKk5DtiIdW
dyQ85nd5WAJLvT349ZXME4KWAJejZIIuBy/N0opdK2vOeZHpd2o9lvFGdXHZTChDfsWMLf1xe8A3
bgCgWlxSAGLA4Cy3Jkyo0s6npD+XtdH22zEoR+2YizzcxlU0bKK+Cnkq5Omn28O+scjUPSQrD7ks
DBLlz/rn03ZpPc9uJIYz/qZG9pUfABPBcYBsb4ewrdrfjZTYPhUzJrofnWDqVmLXm+MDppLG8jQ4
lmkuoL6CNKwUZ1fR0VlqYnhkwsC27zB5DSJOk2FPKrZJrRsfSsXC2+z2/N9adglR4QvTyuT2vZy/
AVG7yrQUDWQ91Wrf7JLY3ZtuH7wYhd77yERgLzuOSrxS2Hhjf8kkkyoCwQihsEVeRKPL69EoY95z
PRz1IbZDP8Ir56cexETTIfDWUow3gh9qC0AKJIoBltNStKuwU6Nm9w7n0XXi8b4YjeI/YjyC06lj
p+2DABb7O5UtxAMk9uDX0Di9sm3qsQ82OsYE5oMx6KlyUPAIAjMcQsmmPuZgyYZ0lggPnekmn5q8
j+2Vb/Q3K7jMGqROBIUgKuFSvmARCQY90ctywnss0eLhRcer2dhWbRbSyzcC/MvDNHmOQsrTmxkP
oGinYLrQbmd8pJqHNorikmYoXtN+OapKukVfSq39yaMnvInduvLuqiovW39wmsrADKnU068Vgo/D
psxG5z8snLQvWOFw/vAPoCFplEOZ+sMcQoK7vRmvNwW4drRUJbxfYpYWD60xc7TKcJTuzFZN7hou
pU8hr89TnujxllPRr6Rj121PylgSyYjSJHgFrvTL3d9pcAo9temRPavTbPZFMSa0gu0akp3hilwc
CYMm1h0Y/ZjfIxEPD5wldPqtsMCbVy8siCkWbPwveqmJ+EWzZ/vne9dEwuWIhxT/UDNaZowK+lXJ
2JrzWfcizUBY1owA9XmxFLwT+zRRQSrfHvE6JDAihWn6wZxPYuLlojRj5eFlM8znzkTPdjAz/T4c
ldfArQhQJWYZvwoi0eH2oNefnkIJOsNUFql3kpFfDoqDYe42XaeeS72ctkWRShOvJvrqZurdMDrN
6+3hLP66yxN1Odwi/Aw0KBGFHdRzj2Qzhi1e992IrK95Mumfbo90nbmAJIKRQ+WAMgYiIJcTS11z
1LKmUs9VPrV7px8CZ0/tycp+ovFHPpzq7UhXyzBbkJ1z6qYbrKfx2vBv/4w3Jsy7mq1ORQEmx/KJ
LfBPdKYosM6ONjWzT69eBwcYqrsWCOnKsXrjW8pMnNAONI+QK3/LP3eqGbl1WQwlz5M+mw9AKibT
N60MSlXT2kfePLm2vz27t0bkAoX/LRs5PAIuR8QLyYTqNmLtWivFh8RJo4M3miNyfbkItzPCQivZ
yhvLKUtTZEjUEEhKF4GjCVtcCnHbPRf9PM47M7d691nNTG/ywbQF5so7VQa+xXaFqUJqxBOZzuuy
MwxmVff6xtPOZUyAyRXDSw7AwRt9pQp+nY1INCHdDRIR+cJZnEIlqmZAQ6l+HrpSbLTWpBGUWcM+
h92Hi4SiHhF9S1DW66gjv/sTckJ4UEFXAdC1FHXpQ8MYa0qz5zSrcbfq4+BoBCBP4AaLbYFkx5oI
k5zLck01cjcpcwjxWF18wrimuAgMW4cmV5jYdCUoQnotpsSYlz5qQeJtPIhmLx3yPCclqL1N3Ajs
ppB/WVPGeCPgIjkFU0eCW1CHkCHkn/PCI7sujGTQzlzJ2ce50dLfUKCzO5OwO2AGmpvzVlN0V1k5
p29tYqrTDhct2dBVnVEM1RSrda2d6foaB29w+9hXZATCJtL5efvzvjmWBa8L/SXqtMs3MwUoMy35
72errPvvNR6QaDtYAKJ7DTGU/2EsiaPgrSv5kIs0olQS3A5H5lUZ+fi7DyB0I2Cq9+aPUqA6tnJm
3vp6KEggakJhB5jAYh9pienNDZXUM4rc3p05GdHOTIp277Xq/I1m/+zXzRx/ev8UQYiAB/q7hZeF
q7IyhRDNrJ0hJJJ2hKl6n+t1lm9ovNBB/R8Gk10MEPsUTJf7s2vdChFBSz+XKdIoDyrE8p3hKvAR
YiWzVpbzjVBOZQZ8nM2rkwi0WM5ycMUw4CN7xlo48bYp5CuVh7anf6/rQdmKPu7XXOPf+oLkm4QA
0g+pVXx5/uYIdY9SyYyzo7j1NnZKAwMvx022WkJXV2sMZ8+W1lYC0BsnAhgZlSQuSFoLy4bY5DQC
t2eT+BNX+jeu7Uz7QS2lveOSM82X25/wjVWFHMRljASPC9RB/ph/QgwCrr03Tzb11bjJjkPR/6la
dEiRbXRU9mdqrEmfvrGmDIjUjDwSJLCLz+i4WOfF1LTOtlGp4lff9t5wRw3SEgf2dED5W4d/sUUJ
KZxXdO3eGprcw4GkBMCflb2cKx6bicAO1DgrjlI9g97K04NjoIBzALSWfueFNBSbGQ39/yHvsSWF
Fb4spxJSwuXAdph2RUQMP8+KnW4bJEEwUo3n4DSHbn1WRVY229uf9a09JEV90BPkZQCS43LEEIUJ
1WgN/UzZWHmODSfAgBP30XSf2nOerizsGz0525FHUqI1QGosG2GjVkGJMtX8eW54DbqRl9tbJ+8o
G+CLck+CFu973Ff8octR0jecMH6KKiW8p56ifbg982uwnORIAj/iD/+CjHA5ddfIwrTV8HqNQ5tv
XfadYaJqPcYfymYeH7hVumObTNVJTPYQoM499lu7Gpvf4CapWScZwtkuWiIrynvXGRQ1ZgobPJtI
1Qhhlz9Lw0BYOFbXPAdwQVDGDirSCsBajyCAqAcjyf4xlf6j8QQRduXe+xsbL1MaNh+vWUn54dQt
BSpAsaURFtodm776oykTCPzIsh7rInIOkZbmH4qm6HedHpu+LUJ8Ga2kXwk014fP1ZEEoOckCZ48
6C7nT2kcblbhjs8kNInYjDEYuJHyyEun2QnKYnqOX32N5MnKHXUd4NiPFGeBM9Hign1wOW5RdVmf
eNXwPAVG/2d2ve4IJ6hVPgHf5wq2zNAJ331TgTClekVSLk1AlhVLc8qbEJ8k95yH2iFqUl3Htxn7
UcvI3Q/5XAc/bm/568Mun5EotqBDwB3w93T+E8OjOR4QgVedM+/k8k/f9xb1UTv4MkCW/Hh7qOvT
hcQJAB/yJ1wKuWkXV6KZh1y2Rdo8WSKfjxjUF0dRI5i+84Y8uDcz5LL6SKi7qEtxTqyHUP9kGV2E
xLulxV8jYyp/xalWdis7/OodBOMC7ClqdnxnYtDiVtGboO6AvDRPudDrP6OnjnCd6GWsiZNe7SYp
yMM7Ep0XuNhXxOjOiwtTC8T0BKvDHQ5mgSmnbXY80dH8Lf7g62vvb6/42oiLBQ8Su0OKYJyeBEyN
doPYU3YXhF37GIOHOcSxfrg93nIzcT5lB0gSlbmyqDdcnpfabhVITXF+qgozPXItG6fSCM4aAiVr
vZtlSPw7lMurFfNaanvL7klW5xNOOXl+ip2AHpeZlwMQv6z8CogWLqbb2T+0siymTaqFxsqZWYYj
OTatEwu6AO9aSlqX0xStNeqDcLPTONKTirPahgaYu35oC0xg4Y8af4oud7/dXtzlx/w7qgx/bFI0
9JfBKC1q06uUKEOeZ1Yf9NL9opltBNBmfhzyKl05rG/OkUYiDWxeA/RBL+eIBQRWg1aXo940wIkL
6Rbp/gQ6MNhVWths2io072EOG2Il+7gemBcPL0dSAuzk4J5fDlxHQRan5pifkiCa7sOk/CREPbf0
kAPtLk7H+Axne7x779o6lPDJmTFPZO96iy+a92oVWEVYnELcinO/zAyv3WexOQ7bwgoMmAlDW65c
Lm9NVLIQqYqQV4KVvZxoX4eBnqhxccIbDn/jrPXuVANIcAgs/BlNiGxDY3xt0OsTimcPEEug/hwa
ep6Xg4ZRP9Fvr4pTjWTSro9nzUQaUcynpIHf9s7AKiVeqDFSYeI5AhBjkU21dYwZbmh5u1ArBkM2
dYPEz3J1fG+Jn4E8KFtQVw26fEhdXM6qNrQg6/PW20UBt0kwmeYHeNK9LwHI587tyvdp1dNPZDxZ
UqLJRGq0PIr4wGnKUDneLikrZ98W7ExcHGndGsO4oY62Mtzyo/0dTj47mJnElS92p0Zby40U3dtl
blV/j5Wu3lWdHR+iLKlXsvHlXfh3KARVXZBalBeWTSEN2SVcuk2gHHlpbctQR3hM7/KVJGcZvOWG
+D/OzmO5Tqxdw1dEFTlMgZ2EJMuW84Ry293kzAIWV38efCYW2qVd/nsqV6/Nil94A8hJqilAVlBB
2n7FH0GH1c3owqHTjVkV3lCJ2dgHMwXuoWt1dbQVMo3Gm3EQXjB/f/ugv/4+RqYcBiqX5Jj9+XJk
mBSVHtsTqjW54R1tbRbwC5Jb8ka3RtltfB21LtGJ0Ttwj2koD2j2MbVBQbz9LfsH4fcsMnub7SxN
9d+iCH/MIto0RlsbvXegSr0RQWYzSJpUHl1rFIdsRAbh7fGufRXlKJQ6cAShCr/bhgR1XW8C5z8M
q5MfsxW2lD6Xt7Qcrn3Vxpb+rRkJJnw3ihqrbT9WiXvoV9c+F1TjUr/Xa+ewNoY82HTRbvn2vvou
/BdQONli0g2Jv+8Sqc4ai2XUiuM6uc3DaMvuASvhPHx79l4dYhDCAHWQAuGqYstvf/9jtRKM40ej
AKjbrXoXqDZv6NLX+cGVXX1jqFdo7Q2NzHXLawaFlqxtt/8Uu1UUnAOL45B0+acS2OLJ8gRWOhXi
Gd9NdICeuP+zgzG4mCGNjRW/G+3B/jepBgFSkrKweWOv7h+77RcRE9J+ZY5pOO++vl1LoBAxJoZo
3lWXyhjqu6VN6xCRWvrd9qrdSfqPNy6za1P+56DbVvtjygsMH/oWevSRSnt/HLU+DmMUqoIph0/8
96tLEXoDHhBJELy8HMpCY2nFP7Q4mmmTERNCyoIzPMr6PLl53f4Po4Hg+Y1Pg7+4r4OJuBA4n5XA
koYM1eBe56gExFODfUS2o7tVonl1JDdwO+HR1kYH475PvyfgUHKs6uLYIdDwqJLFBOoKjSiv0uZY
5c58Y7NcWzfcSfgySkI8sduB/WPdEiuPJ1PnFZBmp1M6nZeDkTl12CVEZW+v26uXiAoXGhv8t6X4
YFlfDqWnpp7U3hQfTOSH3U/odJnV2SrSpr/gM+oYAbaoMXJmhI6AEqcOVcgbt+qVj7VNwCM8uZs8
xJ6DqmojiuG5UA56PFu/4t7GZGqpjPYJZ5imuXEzXFlJG3VYysPQD0F+GC8/V03WmXdJJZIomsVG
+iIDDjg6bQpukAq5RyLVr+3fvvaIV5GiAcXlcBDW71IJJJZHCt9DeZR4iwXo1o1hO+viuKKz/sSe
FeGY9GmwFu0tE8X96pKN/v8pISGl97hvk4+xDYp1NURUATxZTxviBVkRY3hEw36SIZycwUMkqOqj
vEgp6Ly9t/Yru+XCmxDv5qiLnszeoWOzPXBiaEyRWrluj3ej1/0EcWUcJqHdErDc9umfRbrfY1Eh
hEFO4g0p6uXCZpk3FBUiykj8Tnp66KfKxOo0lh2GDpk+hl5X5PkH107my4hqhnNPyOAlp7c/eH/J
8yPAWNBI4AKkfrqPU41UQbfby1ERV53mHHt68t7Lpfshbwfv/boo4xFV+lsGQ/stzUhQkqiObpvL
pUz58stHfs2KSOcSpZ269P8OTeGV6tFDzHU8KLm2jj9qrpH06e1PvTXq9vc/rii3QCmALtIczX2+
Fp81rFetcJaUBr6YNuyVgLR6/vj2mK/3E51OQBa/deXB7+3WWFUaa9KHUka1MqzuoTayaQrBbRea
72bDfAvcceUTYXsR7f0GQZPtv/zEqUWWAH8mGYEPt0+TNSafCpN3G1n4FMsqmWe3QqTX+wfUJM49
FHUwJQee+nJEBcnUzk3xM9BWbgrf0kZMV7ph1C5qoir2eeI5eBx127vRNHvVgmAPEZBhGPTbg4zG
x8uBwXP0VpzJORoTTfnk9rHAy7LKHC3s1/pJdzvnrE3gxZ7iIbbzI9qW2qdYsZzykpvJeIsu8/rW
2pSnNtlyKFZMxi5H8ZDFaOopXaIuF8k3gNvJXdGo/wrkkZ45VM47OjL5B56r7saF9foS2UJGGrIc
JpAhewuTNRfV0CndHMVLvRz1zEjCBHmYz601avd1mubv54mqlxmvwztU26v+xvhXP5xOB82GDcXp
7R6KeJq03nJYBupaE5AF2+sp60/4bCZTb68BXhfl587oyn9tOTSf3z5dVzYfRDYEb4jQQQLu9VRT
SnkiXvj4Ml2VA+C44qH3Ft3xhZzGcLbGAZKC2t9I7a+OCgts6+9Bud1H6gudAPpJGC+kTZodpOnI
yAEsEepq0faoSI/1iTvzFj75VU+HDU8vceu7ITZEeWl30gpNTa0RlkfkxuAJpLeoodXlGVq/duo9
VfGCH0GzYP9XWO+ULfLTgMmf/ocJ30xrMJVj3vXdatN34dakLx8paTz9QIH5e5qqKVaefaV8iNOs
+zAqqXd8e9AtdHz5TvLhKFZteciGCtwNqspsXLXRXXjwe/ukwG1oUWFN419vD3NtWQkr0SOljcr0
7uYXBdGtKYYxioaVPbeXIwvfVRW1DVA5dpLAGArtnYT/2P5l6LwtLOVEd7vP6Gbsj7ApMXUvsopd
7LTtERvY+Gnu+o/1UNU3du61w8o4aIoQqYNz2Gb6jxeQFFEV+jAt0Ybu+jh0Un7Sm8I9K0mpz0fH
keJdovceuRcg1BsX9pWXkLce0sTmqQGrereK8Qr/hpqtjHTaxT4HaI70KW/6O2PVtFvc5yu3ItVZ
LgSDgimort1Tj0KDuyaY6kRaP+nkIK0RpuaoX0ixxWnKql/ImRv/2Uv+0TTy9udfb6TfRXCansBy
EAl6Ocs2Sfw6ac4aYZoi4yMxpahVP8NEKwkWKbz0vp4yoYbOnK23LEuurDBqogAAUJjeoLu7V1EY
+ZC7xcJzDIJOwTw4Ttd7c5VZ5I4utYU+hxSrjgq47zyb6lvCCL8RnbuzyrUIKYqsGgbWfuIF5spz
2SussudikqzWnqWEiWFNw0OtZ2sdzIrEkxWhHt2pg2R1EvVSr1rehhQgbB2JtByHZXPrjH9XsQnA
8Cwrm1Dos6NON56uK/cKnEz6iPCKgTTtI4i1cz3Y2PoSoS8ov7pmbAaO2uW3xASvxGSbtwZhIOeO
OHC3HSZ0KCyE/mVEaSHHPG3FIds0hCf82K7y+rRY4paGwZXt79JeIyYDCkshYBeNjEXS5rku1wjt
MB3SSI+e15o76iNKvc27cdSSGqSGY3SXIrXnH1mvgnF6+xBcOe6ApfFR+m1aStX45SEwK0yLRitX
+QnTcBzUQmQfYwgLnZ9aU1n+ZdWIkbabk7h3U1Ahm3o5Wi690e3VSo1Ku5EPrSHgtEpoTdqlTqrK
uXGNXnkpyNeIev9/tD2sGcBIVsZZrUaukcynHGD3hwyMx2fVEOoZJdoJPm0hb2Qv19bUgWLIxU32
RFbx8hN5MZdGq1I1ysHzBEPvmXdDK1Nfa/XqsNh4gS+6Au0dg+l3sdElNx7ha98Mw3HD5f4uXu+G
T2cHXdNYwyNUGs7PSqzOPZ2h9A5BIa0JiLDTJrTlhgN6ex9dOz2EGv+vaf260OsqepoU/aRFdmvM
ceY39VqKx56XejhuFvHIm+p4Z8b/vT3stXsUGRteDy4GXsrdoV0Mtc50hYOZKoURath3PLtSxVUZ
15cQSEZ+6Be6i0a5lDdwQ9fiPFpvm9ALCGigVbu9bKl0O5CwW6OJ8lUWiO3oDNQF4LV+LL1C5H4+
QZv5Nopq3lw+GifAfVLX/MqItb8GR29nmEbgZg1ESASe5uW2M2uTAzS1a5TWPVyfAoR0F6O+JdV2
DuXco6GL8MJpnk3vIvK+CuPGVP0BgcAbG+FawoeHKX1Q0miY4XuCHLgA9DQtfgm2bN0PKez2B/wI
JRiGJDtncjGwpbIbxXdFTxV9zWRz542UUbQZDcwbT8eV00AzkUQbJR5n6+a8nJWUFzB3Z501quR4
tqjMHbht1jlUjKl91Au1gRxWp7dk0K7sSqSyN9Uh2sBbNPVyWLSMm5ruuoykpwxqoPX4GQQFlR20
cWwX5dGgHiBbuPHSopKtUTW88d1XbnVqkBvehpoVKIrdDzAU6ttCku2nUjWR38FmFVm0+qtbOdqN
S/bqt3LNUjvZir17oq/ZYBhP6483DOJhJId8iVxOZOvPXHgP+gDNyh9kXlTvW3yVutPb5//qKQRT
wDHcYDEIEbycaqVuzAGJblYYa4hgMqX1qGkomaHQ22Z3i9J0IaT+9p1VmaTYC7V13+qa+FZ6fW3C
N9YX+R60APB8L39GqTadZg3bpjc1GAC1zMKkhZdfYxp645OvhEOUcugh0x4HV7zXrTZAyWGH7KgR
yZb+vrPL4YDxn/b+7Ym98oy9GGV3cpKuB5YxMspol9qXcSnjrzWKe0etd8dDrAn32anj8uLYXR8a
AIa+vD38/uACPWKL8j+E2cZrtkdlEglm1uKuMir62HtwnbL7WnRL/kWVVYb8VKt7tS8GJPbeHnb/
1YBvASPSGSGtMMEf7FpNFT2fHg8oJzLSas2DBKSO56NxJE9FNbYilHbWUmhtu+dudPF1xPHSu0Ud
2m+l7Tds4Sd4PrLpV3eWp82DJwvNiZCXnNxw65maodbnoDzKYnCKG1fF65mmm4lCJJxqerUMu9u5
Hj7lHUIaeN3I8lNV5V1Q4TcQ2as3v5ewzg5O5mrB2/O8jxa2b9xqy8z1pqqxv5cTV+StWdcupqK4
UHmtKy1/HEfnuTGBMK6QTofD2yNe+UzA+xttdGt8vVJk7dqBpUtbN5KxLAJVjOJ9uqj4JqPEkYW9
MjTPmjfXtzT9rw7LtQSUHzYYEeHL2S2EhVUeHklRkuvWRTMElF9iUO+9SIUeIt3hoGzsLLeuo/0d
wfxuYKutLUyDiMfv5bAoSdrqlHnsodYWhY/VmOeFlW0C5Ht7Wq9sVgaiPYDcJ/DufR5rIiQ6Jknp
RpVDAaYuPHHsYku/VJAXvvwPQwGO2HQ94e7s3UyGpjMzb87dyFpF+jD0lo4kV9cGs45Q+d8PxXv2
W5qEwvX++RxgETp5l3pRK6zuQVNRxwQGZX2ZJ+cW/PzKSeBbtv7vho+gwfNypUgKvVWB6xkJJZne
9SsWH/Rx4miOk/RpaBfv8vanXdsZgCuBy1JdRtpm27B/lJYWranz3Om1KM+K8eswrsXPWMc/8u1R
rm17YJQ0fSlAIcSxez3wygRmQlQXuQ6+gYGs0M73e2e0LshhqPHJsOL6NBmZewueceUCx7eKahJ4
k99lupef58TDlOiiMKJWH7XVh9wh70xw2OfBUtAdBoConypblfcCGrESxFaV3rpQ9wHRdvbo1vF+
AEdmCnYpCQqETu4lth7NojMHfzWdBk31pjz21TKJwLXLlighz3Ak1kv6S38/8ygjYapB7Zf0ZHfh
zFwHnYkwYOSkAxyGpe3PmLc0h0xJ+2eZKa4/wFIM3x702qbabtbto6EP788L2BuFclaqRYYxVmFG
2+6fbGy6b2+P8irWY2bBI1NaRnVEo5W1u9XUunFTzHv1qMZU8K6mSXOwxwG0tzLqB3rsDtA2pX3s
Ehji5YhCaThknvv57V9xZWvD1EDsAJAd18AebaNbtauvladFi2VOZnKA2zuYQV/AkQ4qNMEKtNfp
XyVofE81Z+TGy3lld0Ffpi5M8xvlrX12lRkTYm+DakZiTpKHrHK1j0kzInLXiHIM5LpU/xr4dYcu
2pg3Iv0rVxU1ha24D6ZiW4iXZ4v3pBlk0ZlRlhlDc85EI6xgKHTvqzEsVpseOpTG9Vt6J1deGOQl
WHOwMQzr7kKyOOk8ddZHM1ogqR5iax0+IPDiAkg3brmdXbk8yGPIZWDW2lvx/eUHOmuZtHPb6pFi
5HVzHHt9tsOpT1oTiQlAsJi+k1BY72ZTqbPnDpbqpZ5b75bw5pXTBFeLxWWqWej9PFcuItYtbmXw
Nr3S88fMLA8InZnrja10ZT1heLGSULKwAtofJ1fOujuYmRGNmZf811CQ6v3V6oZDMrh4UqXTcKO1
cOXoEIpQ8IS+QDy0v5tWd+Ue1GsjmmZ1/VHOBW3AYX2fTa17Al0836+5V90ox137SM4Lgp4UiV7j
nUx9EjAWUyMqB8i+7jyZ4I3AxGqWMA8kxrdA4FfHo8HLDiIBp/7xcg/lZkn0OvVGlOVmFjoxxseZ
2tdBZ1TliQBGXN6+jq7cBxQ30KbbhFrRI9p+zx/vecFLkIu1xTUSO9ym8akZe8u3NJWuOMCI1Zbk
HA8ezd64LVNlOc4Imd8CeV65mKn6g6/y0CrdDFZ2QcVYOE2bjqUduZ3ptm2gVVrafpor4RBi9Bme
w1aeT5N+GL28zj8CHJEC4T6EQzBdjpfiVvj7elJImzBkpLBOnRktsJeTgjalU8ims6OaCnt5SJpB
3BVYGQaJYRbvC6cY37tD4X12jfp/eP4ZG3g3DSUqIgDmd2OLFZIimyuay3VaAt4SRPoS0RQOAmxN
O93P7phNAeU3HKkHsO7/vr0hXt+XbPbN72KDxDpI4b8cf9XHRsuU2IzgXTemv9bVfJqq1c79TjXK
Gw//6xtzGwxT1g0IC55i+zF/7L4x13kJzdqKnDqTBzdP62PRpc7ZmIdnApD4s2dB9ayNtD6tYsrr
GzfY1eGZY8qdqCJQans5fCay1krEsOk8DfIeRBqdNLQEP8ypJkMo8Mj7C+Cw4eyULbbkyN3pN8Kt
q7ONysc2C9zU+96Uh8mE46wOzzGOzR+xGPow6HNzyZbl1kG/NpLFIMD9aHra+75CvzZ5Z6euGSld
ei4TO/6ZZKZ6NKclvfHOXzs9pFmwFqldsrK7K4znFtFKo7eAqnhD+4T+Re0gfJpm1fJUpSKZ0xDu
pPcVPKeaROuCIeHfb2GCDPJJ9EWAHO2X1Sjy0upsKyrW2Yj6clg+qGkn8IZybikFv35rt4YfiG56
JptJzfb3PzZwIQsDUUTPinAtsLugIaDPDolt1F/e/qTXz4LJTJI38v5tS7g/lYo5tmbbORH5cnrU
3OX9NMRIqxcxztRNvN4qZF3bLZsdyu8CAMWW3cFMWt7CTjBebE5y8Ydhs8cc57o+21Pd3tgw23r8
2UwGUATJdWuEYC3P5bbLeJQOY0rSHCdq3NL+jAvk3Efeaovql3QXs/+hz0Y5+X08Nubl76eVC0Z3
YStuflq7neKOYrbUIrajXqVl7ruW4gZtY1mBUpV54WtN8c//MCAldc7fpi2579j2Rqe7TeLaEdK8
7Xh2S8w00OArk3dTX3nzAbrUrVrZtdkFWMP2IewGzrRbyqmbXGOSik3E33ZP3VRP59Tp7HdWK8rz
miXqEJRuVv99GgtUDB4xCqREFZDjX54M7s0CoiU7yOnNNhhBRZKw9kV5n2ctQhvWKOVhjpX1eRHq
LV78ldOicaNyp6JHQSC1i/n1RleMLM3cqI4VEaRrqRyyKs2Oc6fGAUj6+sY2unJaoE8gaughWMqh
2d14QlebQVMZj6KudQGg595Poqm+z1gk3BCGuvZpAP03sjIz+6q66ywksWYnqczZrXFQp1I9ALgx
g7XUJthFzi1i0dXxqDwSnm1GWHvccD6Vse3EFCDrceouy6x4j6tdtf+sqhweq2K6BQu/NpXUkhGu
RpySPbv9nj8u1MyZ4AxjIgPAsq7DAW/LDzO2hZ8WQyq34P2vWo2Ed7xRvP2Q+TcK726P5nWFqKKX
eFE8ddZxrDLlY+Xm62GoO3nEircPTMUouGUdOYVaSU3Kd2JL+0JR1riR27x+NPkpW8eP7cOjuQeW
2hkxNn0Qj+dKyTCLyNMvtbS0Cd3msbzYmjQ+m2aXNMc+Luofb19Kr8j/2zzQDtoKvRvG1Ni9Ynrv
JuhUDF5UrroKxbauN3FIb/gxqNlU+otZTRfTQ9xEwTNO+BZGpLTBPGx/QmlO7pfNVmfT0rl1jrmm
dvtPV4mBuS5/n61NoX53tJKubQvkNKZDo+kAhBqrKIyA8tg4BmmRoC1hV7FahhPui+97i0TfH3vs
4vxZNMpwmpS5r0NL8cQnhwkwDiIFBxB4hiCvMsrG6kNb6827uDBi67CZvRjBspjxl1QZqXLBO5Hr
563Pc9baUlGC2YpzQwY5gesyBnnu2cIMKlMvNZQvYjElApnMSsvXAP2bLH7MV7UuvtDt6qcfiap3
aKnbxAhn+Ct5OvjYQFnxZ0Xo/aj7cWU4yxy4pSITrMPdvp//nZptkvGwnWbF9uOxmuePJtZSGTbZ
6CYd05VH7RulhUYi9NPU2cVoTcX7as2p455jTE1a6Q88Adrke90UDyf05NIeNueaeNVdi1ej8J0c
5+WLrbZmEgyTG2tPltuBeC1aMbVBmiWLjZ4GvKz2KwZjzNBa4D8rMlWWwtdMFKIustfhbnnS7bPT
kMxddS/ddjLfpQkyaJEEsZuddHMo3cAr9MrBakLW1RklUrW81DBOl09AM5YqqFFOjA+6J23z61D0
sjijSRzXB0PElvTHhHTtqPRD7B7GytCqgPZP0oW9nejD+1lo+vorpqBkPCB1ri0P0IDLOfM9C+GO
RwU5e7wfER8on4Rtp+svS+mL7OjmeZY+jOglKscFt+bxvZPUqBgWGCU1IVT+jU2lVZAIItBtU7Jc
gL+uXtCX5eJ+HZukWf6lrb1o9qadW4x3pT1Ww881prXchvM4I+17mOFbmwHC7B4nSzPWrix9N62T
FMFwozOEHuDvoCaunzVwtj7pYozp6fA8js2DV8o2DpOUtG/08bVMlNz3lNR071cbNbuD0izjfNYh
DfHP1jJrMNqiI2Sn2UO8jk7/kClQ0MqgtaVRamHW1dp6XuhnlRofwbl/THBWJJ82xsJO0qCdK7v7
IlFjLu+QzjHjY22UAP4OiM7nydlaGuQODsTSmGQFlFndcfY12c3pDEd4BVkXYl1e4OdVD3Fr39We
A5l4pUnSXJAYH7wnrc2M3A40oZXZI2JtyfAridciCxY1zwftkNqVGIZgXgdAP6bX4YZuK0gRVr43
z0wxanVGms2B1qT060JhrVp9sPJNlrFWQKT6i1A854dSQfoDn6g1D/0k88aPtWL0/I1uVH0u8A8R
h7Fth/bBI8+lwF31bfGZmgyqe0kVj+1x7Wju6YGhp7b+6NDiXMN4Gkz9Xlh2Z12k65BKhWUDgOSk
y7jqvscVTYK7urLd9Xkup25J8UMbhObn81okv5Diwv6L+lGcecSzeaeuOLorqj2coN/XoJ4Up1Ea
f11XNeauckXSnnO1c8QFaliOpoU66PJpsOSA51KXJLEXLX1irX7V5I75q2j0IcHFPp+n3M8MT9ng
qJOjxr9is1LkD6Nt2v6zlqRLe9cXY1p8SLKkUzcqTqJ8xyPDMKm7Y6Lud95qek9xrwr1LoVRuUa5
Yg+6fkmRQY9bf2hoHoR6gv5+cawsG7xEV7aV/T01OiX5mYmpt0AI0bo8pLrIxaloW7U76mLSkzsW
t29/tkhN9A/2YinIXdtmoXIWMJZK539EUhfrEWqYm5e+JqxpOiczghQ8M+6o/aS+ryaJ3yMGIz8o
cc8/MtwsLs69Lm3nWFCtS961QyemRy3tlOmitkO1fGaDOHaACEAnArs3h/Y02drSnVN9UtOzHNtt
u9f9Mv0jG8fJ16gfE1pP9lRq+QX9nTmOMpm1E5dUq9AQ0pM+035MABiGS+52NTadI7o8P+qWByVw
ASONpW837jitByPp8wUpkBYP6M+r15jWGMSdCXNDTVJT/Q4ttLXu6lRKOR7LpUqmr7rRI/8wuzwK
2pFnpxInr7UxTfGpPMO4TiFcYBDRrnneBHk8z+2ZN7DrPiKM0QxfQcqpsjnYIh6674tk+/BYLEPt
kOSAX2rf6VpmyUvhAkF7dOyU2ib0+zg+0/ddai9Ix8RuLpUqMuXC2I79vM5yzj6lCaf6gqy7s5xb
Rc+AmFtWIzMfJdTsfhrteCQzHdzyh2Ur9hwJ+iA4lZpjIa3PdAAKFNfLdrb1kIcApSikYlEN4tFE
2utUdJYUMzbCMBZPAsjP+IEas9mEROwNtcm+tVq79YGpka14HUDBJ0lduz7UeJkg0llZVYN33Nxk
zlPeEkU/dHm1VodichVj9EEsJ1lYQblWglpx7QF/MvRgVF8gLNKcU2T9eSw64LsBa6sjwVFlpn1O
cN9CKLoAlhp5tdqkh0KRTfrNshtP3hn20pvzYTEqzIQBvrveNzFMSvYB/T1dHGxY271x7nsnxvtp
GGEU+WjStFgvqZzT+tEx5/STUEEM36MNGCunaa2zLD2AGM6c1l+Fna0/imFuy/+GvlP5hQ2Vbu9J
Jn23fm7y1CzyoCVjXgNpVjGx44Kk+/xoiAHnq3X0DHksBzRVsXXBXaAzA97JJX6OkS04rpXSjcDL
ECQ+1fAS9cckk2kT0TuD4BrC+cDBxtO2GSlBUP7iVqqXw9hUZYiuAaRMqa997+PhV3ZPeaewVHIu
azRkmSh8ZVrP+q9Mi+zZ6ft04uU2kI0RYhqIz/A9jYpFxj+7bKALr7SEDQeZouAX6PTvvlm562aP
bVu7xakc3L4+ibogAFfRwIDnnOjdEWKnVR1FG2NOEXdtioArj0r9OPex5TAacOeTbAY0iNppnH5l
rhCW77pJ9h0V9eRzb0gVWGPiTNoxq0SJnXSCXvJSrnN+AAQiUNUpcLDzTpBdzOIopNOJ+6VABeys
KQLkZpfxjN5VZT0/4xQaL09d5yret7gutMyHM2x/MCkgKx8U1OPmn11V2c9ao014ilpx/CRXi+Vc
jAmFUlWtxK/CNnndSrM1n4exMZ56bV1N36t1r4skEuyh3IhAFxWFw9xvnWXMw0obbSLhzrQI7XQU
4TFvklpz4rZNrHOrDwtWn60xPLd0ATIeBabp374xuz5AF3qVoWvHCCY3Zps+xxMbMtAcpXrOmq79
VbjuGJ90TzTy+1o5RvlLrriVBdIpbHZz2moqznG4IceHdKZz+Z0AU3jvsdBs5s+jPlgjyN0Eu4oV
2Zw6UCslr+6Jk1oq2UNBMNPzmGNGh8aX857nLVPvZpqTZui50hR+3y+ueszYritenEnu/BeD3SI5
80gPTwnYlfaENbMigxnj3AJMwGSKJ72nhXiP1tM8fzUV2lZ+24i5PtiJm3jnAgnKhiBqTZJTLuzE
sEIsUWy2j2UszmE0U+fOXKRNtKxxDd5Pk1Czk2Ymip0R3nk2vruTpX4oi3L5N1extwstfsnHwlC8
8cATZuq+7U6TfLfGUvPIokzCBPQRV+llIbZKlEKssuuKsJDTlN7RXq7SMO8wc0QBLHHacwO/3PvG
81lZh5xXSjnRTFvW2F9VtVfCuYEQRq/arepTYeB6/4gOnZF8KZzeqQ9zqw7GKZ9NtQlkaln9EdWa
bH4YZC/oKLX10PygaiLKg+IUPHGJwXX2rcvXRr9sGMAMksK8eOcEl4jmi2FO9qmL2x7oT2VIxAyr
YilSFOHsbH4is3DmkJjRRTK+7TCQ0luIo2SLmIgVcaQ2bp5wrI3cueMG2RyDrN7t7SAvOkyMgfIj
zzh7VcuM6iO9b33B7sQsy9kJoNql3WmFqDX6ppsU1ZemV40JVWqjXUNHLEKGhdvEky89BPEvy0p2
f9BRXS/DvEUJMzAKK5GYCmKs+lW0Jca0dYMgucoRIsRKzuRVchk/rlRRAVKA0PZmoL2DNlbCV3I7
KbPIihdH656UyeCpxY+kJgOlMG/TjygnV71zxlIzw7jrBnchJcZhlwAW2vl9t04aelxcRVlQm0v7
b4ZmXgdhUJfywa4wg34kd67Nf1JWtArF4qbst0kbyeESk6EGrwZmqi3CfpYx6NMwx2KnPizIb311
Aclz9nrF+CpNI8M0qotLmjV6OhsXLRFjf9dikmwHqSsR5szUwXu2ncz6VBi2/G4Ry6r+grHOiL80
9uFwUzRZHjjFqPoVtkzcH2XtqHmgCHouMFLxSMDwrjAuxlqa7yvyLQolg+Z1F1krXXPqNOxMfIRD
pBu2fTOMfrYoiRfGLv5hobLIBZP7tpneiUIDJqSlC8iGMo/1MSoaU3IfQBHzc+qTeSg1o099/PxU
67xkRWIEKbrHX6l4eNmxydzRQN69rbsA9ey+PeRrC4bLcFPH9BeEMGu/ditbnnSl4pnDaWk5DkOt
2r6Jt95/3jQk3+pUV1Uf0zv7P7X3kn/s1VmrYM6RojK8vsUTy4zlg6VsyAS1tCaHmMPLlUPrmUnp
Y3hufZ1pCP+XLlM14UgvOhnY3lR9L5zSJHXKuAZCQOMN2U+b1/FlzVXRBW4Dglg3yswC8UlFJRzN
jGjf8RJT8w20Fv6xEP7ufLwF7cXvULj4aPckJ36mL3Z+WIrSUUDIOWURzJAM4dzOAotERRkHhbvU
Ee/rueq9IKaKca9MCzWaqRLacOhMmWApTZCp+MYgBfbKpoxF0CBqvvmCiloLMpKTNJib3nP8UlnS
d/Wi4lVld2JZTxM5yDu7SDfIeYyi6hFyvUAaJs7Ge83JYd8upli/QgQm75vjbqU60C09StHIhHwU
eo5L1OyYxU/SswaWsNLL/rxsZ+9+6vpcC7QuyyY/njyYxJ4ctCfXWAvkEVRvelJMsxBhJqUtOEiu
ez+jRvMAbaJsA48LcubyHdr/9CG31UPcixKBv1FpTuP/cXQey1UrWxh+IlUph6nCDs7G2BgmKuAY
5ZZa6lbop7/fvhOKKsDsIKnX+uPAMzpHLdUuWdT1NoflXtZV2lesxam1JzCnJhHUEywk6v+zGkGJ
rrMQo5JxlfVztnaj+ubzypwCrVdVF8o+dpPXzUGkXgdoEaX0Uw3fJ+HuRBvuE6dDvTDQ51XYOH8H
zyZ7Vo+O0+YtwCOvpWrpDSEVcXzR1P7xXAit+vfoKtFh6+1sK2WhRe0e6H6j+o3V42RYTh6RWoGC
xlsbsNDtOB4KwqvCNffqDstIHKnwxzayZKuYagf23lB9wJOLIPUC47k8nY23k5Vno6/cWqSB5b4Q
VZYs6lZGtsQMOLGp2Qkcr9Uln/FtgnN3GkfyUYX/UcyCRXVwjyZzu0h+TdvBfWM7H129xLfNNvgz
Na3za+/iLU/mg1gduxTtk14BW3ialPF3WR1zc5q9kAO3RvEjUzpfQzCQ0XifqkycHitFQKHmAHZw
4TYTHg9K6Qzpsi27l7ae9KNcuOao+NnbUBDONOHy90iqSxEuUeHq0EvT8+lwTKTL7jglPriBJN5Y
HCEzKH1awU1QH25pKbsVH2rlrDKNptatCBAchyF3RGw/hc2ibA5n26X67JCJS1dum/zneyMVtTUP
vs/GrYMmDUvK9tJoXsdX5h9Fb5s30Md8hCMmT5dpYHtFvFgiEDh4WZI7V4KseL3IB3VYDD3TJLcs
avrdfw5LFL18Io57wt0PwuUMdlDmQSOaP0wMLs4bqa3/tnHpgmLv5/BNcCgP2ajrif3ajut/dqtG
VQA/Hb8Gl1a8fNBsbamqcaZlhmqz5Q3hcjU815Hal6fR9uRdtIbNW9PS8JeOtUPfJoe0OJkYme8d
LZC8SKEjZ4Rd0OVUVPRY/jPRptqs3ac+YLj3YB7Jo18vHWBilHXUyndUYidhmXJt0ZA3AEjUJ+Rs
/XjywZ2OE/ghS8sY9nY6ycVwro9rWWe+b3UqqwI8vAXDxdze9+DMTWHDqCTf7dWU4Jrh1rMoDu3n
sVlNXEjyLtn5JzV0havt9jVsLN++utwxW4YxVui/vWWjjB772dcPjgTiv5YaD8KlbEzbXxNmgSkv
mYreJs+0wC6kNCGyEK4EFWZLVpk8logdfXL9xwM23Ul3QcYDWuswcM/VvoRHfqy65q+oyK+uzCK7
ncWDZfbU9kjIyCBM4ZoccbQ19W0kxGVxEyibL8bnT3u9rdOp97ZjeLQsI1S++j53sKuH1r7YLSLA
Zp7C7jzaqm2hQdAcZVge7SRjI6e1AYK9Xs6D1IL1K5m34DMK2mg9RQt4UEYFdTukwKFK/aUwMoBQ
sNg9s7aKoyEX1LzRRGzoAY25AOzRucHB/x+atPlu2Gm619i42wfyNVpApinkvxJK1ctj3YKun0Wl
rTcFwuumch7mBgZqHaMxW43lYMYay/Cf704ccIL0lyGVTcIKLDT576mDtMcqNraiPTPu4l6nREl5
FsguPio0l0O2Vti5JeVw5lQGev6Yu6RT6cGV1uY9+95A9giETsFJD2TojUsdFX40RM+DFYHXBPWm
bMLQe552PO6nIkoaq8ugFo5vtI7Hn3Zlxe1dXBntvLhSDsw3LsNbgTt5mVNOFek93lBbmbvNYcw1
QpD1rcGzseTbQtFN0Q3clCfHrGWYcUvrjX5wdt8rJpTyRdqqkoWeAucbZ25S0U1pi89l04FMzS22
5b6xdeAXwpesPsnmed960NImnRxh/ekiIUWKNjcoMVDrCTiioQmRDa52vYyMe3n1Wxz2WeUP+h/f
vfWldSKmtGMe+EfeJcuNGFvTp/bs73ARsmpuuVFwCKek7au2UN2aVEVLWU+c9dHS/x09My3FROIJ
56851qdRBd4f/7b4pIthfTizDAwVRHE/3omYXTs/4tot821a9c9mGMPfIXzgv9Jpxt9VYpEIWJbW
7KQ2TQd7weHCVNUuA2DYMhDI8tAFw1EM07qMeQcewHtmq0unoDue+3WZh0y1R/DKdxsd3My++PBl
NHYkntS3ZNt6DT4Glh0niyejfcbXMNIZr20YT1VHN8/JUJxMJSghHXQ6+KbeC80T+vF2V74TgFXO
WYzbbChKqAxzog7cfZN7dEtJCLb3Od6bPW86wrwvh7vrN3Qsos79WZkXuXDCFbEYtblvAIWPgjWL
r6shwCHJhtWCCqJYVVR87KvfZiFJCHOmSult2QREIoqZxm6VJholWRrsfc2qFneGz7kWYZMZ5Ztb
zDVyr4HZlyLurU0kUMHSRHk0yzhv+5XQnZAAxhNYgludfHvZ/zqc6WFRHUN1XYkJ6yjGhByBmFvI
xNnKGvSj9cf6pH3BJyjIrR3TUTb1mx5DMHWuXfE5OvvOrLSFW5cNhDxOqdKjeDGykTKXrtW+Q7Xb
TQbLbb7KlcUor/p+DrKpa+K3fZQyOksC0H8l1Grcbdas9EMV+vW1CeolZLx3tvc22JSbtSgrdqgl
JY4cX1G7nRVN8dfOyCg5xSWl21kAc2Sx2an6DqxlUynFTMmd9NGIp+5s5i1b7aW+R1TSzVkfuuWU
dxw0d2zDksSBaPZUPizTILP5QHCSyXmqb6hbMtp4CMA1gVDXESq3qzSeWmmq94WgJlkE8E7MY0xi
bd5Vlnpjnh7XdPVWCvW2uqMeUWM5/+eVMRbhzh3NI2/c1I9BYNXbXXOsrPruEFS/Y3KYrHReAaEz
n0vqMR7RpmY6ccef0xGDoMfNXsZpK3v9aebDKtNjiGWZabCJ41RhnvuwdzyeNqzcz7IOrXe/ssvf
9BotZFmPHVj1YRKMusCv1DoP22jfzV41bpnr1MG9x0y6Zp5/iHczV+W/nSfwkbJEd88+PlIvBfcf
dboTtOpkle1YP9vd6kTRJayAGTJq0xZW4gn4PW/cb/XAIu6zQVs3gV7nAj91U0LG0RpyIebbiouw
8JVpGPWOKQjTUE+k84xJFVHjZyK95HSUQCayGnN/7O28wYxYgaBJMYGXzLc5YBew5/rw7gItLSdb
9QJCNPmreIm87ea43ZWMU2LEBgodEoEmqRz2z2idtup0BIm15uBFa3m1qlm4Txbi0f5UhYC9HNdN
9EAw9uYC4QzNp6PJMGTwdccBtODWyDvu8lhPjk8vZkb8FSfltDrcG5E8JHPnsTc/vInL7xTVNeUX
oxH1VyxjY2C8VMOPraLazy3oUv794G7xpWGjiU86qEHQdqehbMmv+/ps9ZAL53kS0/qkcJNGqSs2
QEB4j5U9eWaSLXAOyThjmm0b9jee0Sd0X+V2KR2lJXOI63xv96g2Z7BrBtllqLcuj8iu2Z8bDMHc
Of2tePx2oX/D6TSLYu232eGQqOq+54aXtQUSSOXfRip6uE3nRi1uQSWOVKdx0r7MDh1PXQqCkNiX
0O+DHzxTuThjgACuvn6jxc4LdWBxwDOUYEufj/upmxUI5WapI7VArJpUwfKB01ft3pIiqOIk2+yw
kZnb1syPCctyn5YiIXRvBJn+4XK30nI7u+HtC9FJm3Lp8ausnO5uaJfkzdBCGGZI3kAfVwpaMXD5
e/v7gMJhqhHIFoq6Olzn0jrzYZjqgvK3NySE0np7r01uR1Z9F5G+80PVNSpmJ57ZE1CXJH3Rhpua
GOuRXKBzswng7ta1oXs7ZjLBnNuuGfEFncm1dv1PIaudcBvpxY8ENDK42842P8BfjNUZ0tAZ7uIo
KLtHiwrA6jsuM2ldEJtw5DvGXyH+J+f4mTRawokNRC7cB7Jp1Q+uiIVO6UARnNEyOYDNl+7WZiIO
Vwg/b/DaoqmniMd91KzxqdpKSC4r8L5RHVu7xb4Li7/dhY1NNHQ1MqDbuFEfbwK742kDgBk+uA3r
oUvLZHOPx1447fC2ceZ/lJU7HG/EB/KRE4kVD4VH1sMff/aW4cTL2mtMeeStPy8KR9/PbneUfCyR
devz5tZLEa9M95dRDByJk6GXPvVnP/y1j54iRnrgpruMJK57F3ubhP3mI18w+XEM/lIscTjzUCY3
5uAxqMyr3QzDcUELBG+UGmeug7MAuHJSKSB0Ho4J5CH1GVnV6zjs/NqBfBuWcmKfgqsLox599hGC
FBxLybq/TLviC91l7Crw0jYY39qltobMrBTE3q8tG81p8qwoeTFruFonFY7rVJCiOIz3dWybOfWo
+CN81Ah7hWr2GpWNwt/Gh7rpcb3ePqTtXiQmCL9vRNXvTw5XWMUsA5kXvJlg2ZygQPo4y7bwGxZj
hklDQUK3T8dfcQycWyvHzmWO3fJjA3fCerTucGEw73GUSj3Pa1521fxHr9B+BdxY98sgEKoLOnj6
JF/DQ+A3VnX/tAbhMVwrS+sMOGjNpF2/slDPPNO6Z86bjzKMyywJ5/lPv+mZCncZfDa3Avu8nLbm
l8FzZz05m8+yu+AA4I6Jf3cE5X5EW/CjI6WD6LF+eq/WuKFmlpXeo3Nx7HP63sS5mav+w1G7H57s
qVdABfX+K/L3JOGs6kv9X+853VNoz4B5HROITn0pjXWnkyamWV37YKHtPBNco9Yg+TJaQVXgJm8u
lQySJ9QWAFdlWUV/pedX/onTP/G/jdExuaeaaW3Ph7bqiF60uzANqOZ1L1XgmjOkuXcP3gWu54/D
Nxcp6gl8Ixap1dTrX98l3XxBGsHzxm9VMcdTu542Mar95NFFRhPvQG5QHRARUsD4i8IOaiLZsI8F
ecxWApETtcHvVtTAALG+PV6q6ij/QGNPv+P2eEZonoi8o8QKxHtOKFhfXex16ULrSp1a0o2KuVKA
o0tTHpoKS7WeF7/15yxU9qDObs8ZldY6auycSyeh4jfs5p5BktVC7Wa1uW19lgUKJ/TrWm7LdWlw
+LI0Jd0vBoThCaWrzQoWzsFl5pr02Ma0hzZzqrr41PdN/Y+0rvBWvT1GP2n6SRzWs/j4O1YoPbOt
nJqvqOZLCQJTq1f8plGKfK6rId+0eGqDPepP6zrO3qc8YvG1TXsH2GwrkOlI1ccPknMr1gNzA4AC
x7YeuiGZk88DBZD31Hpi/azNrAVI47Bbl7LXfYswZ6ZHbBSoV1ITWFuUD9Li7o+VC184oyY+e6WJ
ypO0o2Z+lFa/hdB9dfBVx6P9H5LYaklx49v2t4OpCPuO12zt29HbWCeHeI2/LFNy55R72xVC7Et9
DrYI5nVmCHtAUtXdobFyyDupUHP4fFcWPMa+FCroxukblyAL4DTsnXOylb1sWRO2ci42hl+ZY0oa
1Zeaar2ixXE5bCye/87FwccEpCkB2XIPtmR9OOZdOvx3MkE+zgFdnZs29mrA4U3VzOgiWE41FVdU
NMMMJyLrkYB0eRk5dCr0yc4IP5uQVxWWbH99hOzspJPDZ9dm55hupuqFgui6m6zMaZ3pBy3Y/Pit
8TX5ItK0cbrqqkTckHigox5BFwnDjc9hEFt1tKQzWn/EYFvYNXfV7FBXu09T8GWpVSxPh7Uy3PmG
lEikKHaS0m8Z/vUsrcZs8edd5ZapkM9sMaLV/BAU3afl0U76rjfmcE+3zQDwy+YqCjcQ95RT1y8L
dXB6pckeNYAzk5EFtAPKj0S1CZIjXzcMjhZASiZ0iOKlRV3EIn1IqIypX+r5LhxrE14iPH+K4rm5
Oq50iPl10fBmgtO6U3sO6ROIOg1FGzzWe9u/TvU+/2ChKVm4LVt8q0onuHLWKDtPjJZsokbcoHrd
W9d5MNWQ4rQe26JsZvHtgMb90+5H8uRP3rQxx8zNP8VICeAMAztmlYbQB+g2q3uJDo/ZC3nbc2sf
65dtNd2a7ojnvHSQyXDfjq26SoBGEljgum6TqTOn9tC7XyztA8JDzx2+j9HQtfksHai3bql6J0XF
ZUeZE6v9Z18P+5Xz3txHIPRwm35d9TlPp9fK2PwO6mTDUm05cd7H/UEM81bzwUeljZyNlvotSKE/
jqRQsT/fuW2/ffikxAfZWJbjXjTb0d/tMHPjHYmjvU8it6UDTI2yfXGrrVvvV82+1AhklCmufLJp
XQgwLz18Z/443DE8Lbh8UBO4JGueBBP1LeiqaVlNLLlEQCZd2afKJAzj7t5M70HcDl88DxGAdFVf
v9ixXRe3o97ksfbi8itGEniK4xKitXWCHrWILOePkhQMyFgG45i0/TLo824QPAs4yQkpdGsERNw0
vc+Bth+cEbs/b5raBtyxiDGq7bSi2X9IzM75AlrdLxlpx6YpkHhAG1t00fXfqLAUP/0BhCLbfGfw
rp3dq/4hGqsBVsvV03TkTe3WkGjoKwu4H9WfF94nklMVBEMK2iQE/D2XcRHMdTPlfSh9+AWvZWnY
DSnYZ8kaIZ5Uou3tWgIWQZJKfZbyaL8t0OVdoeqq7d/6ssPP1PJymR0G3iLlRBAgVYUd66KaUnV8
EaRd3tFFQ2dXYDoffNFCpfCwVKxKOecfHWeG2Dm27WCzkCwMwgXvCy36uTtE9+z+B4k1mXKJy0lV
2wud95FS/+1dV5W86LjvC2B+5Lqa5edPGI21m0MRB3WW9JZnZ71dRr+DYCeMYYe4zvdKYrYfu6Q+
RUMYPfT+Nv/lU7W+7OmYpkKyhNoXT0RUEUdIKGGnKMySj1HrzhqFYTsuf5BYs7EjIHcfx8iY7wu3
05g1pbXeH8zie+GI1v5Drvn2cJC3VZ83y46/bZhN/NTtez1fQm2YZoNBdW7GjdL2mHZJK8y8YSUY
S6EiBcmS5cigMBLTxIJQRh8mOIBtlLt6FMJO5VS+LL1fNdcDQUeYRf66DaRWRZ7OrK4J3FNjTTYH
gHa0zqUhVxfWvE/s8xGGcHyz0y9PhrggSUNWuYxcoajzg7S0ow26YE6S9eyX+15eNndG8UQHHRvE
FDOQdG3celeWIKxsmrs9yHhW0qK6NMB/J9O33hO5oQhEHHdqnNxeDOAqYKyO0irY7YlZXOz1j7pp
YuuXYYGqziOgWJ9xhY6rk8K+iO3KARmsORpV8Lwd6VGUb/WIItsnmyo66QjMM9u2INwuG3k/dNR2
ruHIRiVXcU1PHCdjONi/E0StX22g3J6XUC7B2WEJiW7/krO5Pbgd3+BSKRWcrTLmX8qKJzVCG/sb
FZAbAmUsUG3qW3Are7QMn22JtuyR2NyqPnmb2H90nZqbbGva0Dv57GbQNEJwv2g97zwCkqhzrovF
eX3uGhJ3H3ywL+vE/hWp1IXOis7MWKCYLSCefcHDYlm53Nb53lOaUgdR8hyI446P17Lkf2sfhvoc
N6r0mUCazvDAsfz5Idz58rJBNuurGlBzggsFs5cm801mb0HrilNQmrZ6Nr2nkjzUnq9PIWdE9M+N
pugDS2y5n3Y4zOiuTeLlj8d9Df4xuCByU0g5VmoD2JKTN1SoVcwshozhaX50Jru9b53FP3XWuj0m
U+0QLsCR8DTSZPCORHIJC9NjaUAUGC/eIwJfaDJr9rzXiVrhKpsl2aV3pdz878Esk+fBl0eXw/UP
W+GsgXjDBOgN9xXyD2omu9qGH4tL66ITCawS7qNrFxGUIzuN334culLmfWjHsLsY3vETltCOILcQ
QcyZ6u3pAT8QUhe54pC46URaybGNU5dDPazCHJXnVqX+pnxmXROwGEfegt3corqPAGpCL2GSklKB
ohGFmhGKWv0jITI5zhGeoyNv6W3+iyoWLXANtq2gNnxz2vBi09pal3fE4aqpWL29eT+WkGvtxmZ+
O46KvR1S9SYfr2plZ2ptmp+7BeybhpzDCF3LX/2wRA8Q1fsrUpTjv1vrMD4DYG4QGkSupJfU3TA+
rI2P7kVsq1/oJmg/9OQAw2ychLmN6PZIJ5idb+hk9N99RTnJYtBGL15Yr2UqaiLKbpj+dK+rPb5b
6jH5PkIZP9EM038tiWabWmpf3bWyC14ad12fx9nRn/bkJQwdybo9S14cQP8U9D9ayVBvVKD3VE2z
/zUY7lRkW2S9dVUw3A/S2Mxd2PByn97FRznYUImcJUMQiZ309SE0fx0N8D6tN3G+CoZPFbP9HG3P
XNNDeblVaGcy9vfiBhwXjQ7lqdvFdDZOJL6mvfeuqgzC66Jt8b44i3Nf+YsFjeqzEgViqvNkhOoL
FvcRAaUu2KO3V6Sn/9Virfg8eDGiJZnI6h0mC5KZULIMpbn0dfIb/x0RH+2Nf5rk2Y4m9YwOLny/
3dDnzoXSs3Ze9mb85iK8Sp1jET9UEwC46x9+SpQvBHMg+58IeZMnuN9TkvSvoo9d6E3O2mxM/FO7
Hst9RdaDsDU9w/HXoDekCOK4H5EopvzpDowV7g/LtIzfy5ngzKyZUOJs781ksV6R9qkzFU/rmKOU
C9/jWwdWEUSLlwl2zcegDiM04pOa/wtD44anzumjR7P08rot4VIB/c4SJXw8Ih5p1id861zdYAao
vWOhl5MZ11EXddsdhNlMTpSFcRd8KtdYrwYD6MccYwqpx2p+Hi1R/behF2e0IsXhdzj49g/NQvHL
mi3/u7AG5xk2e3yxl364k5W1Lbldd96p4qx4cMZ1KBKA6HtYfaZkfbjDPwomK4Q2416nsT+FhUY5
BP/uJk+HCm5Ko1UV4Kz9L6dDG5X2idPe9fDF5xiNNIQZaesfoTji34pT/86FLv2XDCiOoicHnkSi
5ddg1sw58oRSYn8ktVK8V45iio+lvAcqw7Y+VGZ6c0tl/w5wnhSMAZC3qwSvS4z705p9pKKmcwu9
zP57zL1y6ba1gc5YATKb7q3i3H5xqJ3mZpwj90+T3EwXe1Ch9wuOO565PeyhKxak7knjnCDXoo+k
MsMDI/LIHY0q/cXp/P4Hh3MEdVe6d7ZF6CciiKMc6aRr7PO+xf29LVBmIxyyBPSKM+x/PN+qX/cQ
X07ftNZTJLr9m2lnd0+9RbqndXKbX9Zaej+bbZY7hov5uDKsWSvWEb98Iztg+LkT54No2PGbr7ku
PX5+VTZAI3J1fwEIqG8YkibUKkfINbePPT+nhSB/QQFOiQAzdpVcncG3wCITDEw8RgitOeIK28C6
cb9VI/6YSQxNsY3Se0RMOd0r5JH3LgKOVEXCPO/khtUZ8jzHyoNNIISMax51PXtkAVQ4viRTd8Do
gyC+l9XSvHaQ3khLbWsHbq7G6pc+SqHxWyEhUsYa/6v1UuUL0rg4DVWQsDQE1KamTlsfdFMTTP6Y
MEY+TZbClhTi//oLr4IC0fNj8z6KBE9/gsML41h4c2LdVZbl/mG8GmjYQi2qrmbyyxuxYtxaXhhK
HP/VU3bj3rGNgRSZxLL01zjIzU7B2OwPr5ZLiGwcR/vPckUMf+lktQ1/V+1H+qzwH3a/uv4YbBa+
uJwL9hYTZLG2uu8oIYMecUonnKFAZ7K1uVz6ybBMidAhichMM7ac3YguGHlzW+feYffojiu7hkLI
d2vlxPMD2ECCksSWNeG0nSw6iWd59OrdCmv0dhkMfmNOTSTL6EXFZew+VgPi6CIIqviKJ8b8Rzx2
M2T1Mej6UrMLjC9iYGg4oQvad/tUz84Qm6fRCmU0nRb2jLY6LxFYXZPGcp1WzHjJdDRvUqLLXTn3
lIl/CqiHsAiaZlTftTfc5B69Nx0HroUA3fJy9mZUHQ0uOkOT6HjAPRQIZWNkDMqUEtewhZTCfuhH
VIw0z0HJsN2OdusuExpvyCWZ7Ujt9ir3trB2ngRMU3xxh0WVfJ6QOfIvDzkXMHUz0lnV1S2p7Pgx
LGa1zkjRGqXTeEXL6zHAl5raLDte4mOhioyd2T5FcbNV3zXd8t63WBM7+YQsZtZgGotnd5SDYiF4
D51ei+uK0y6CFGHuvvORDCSstPu2ZX7lluSf9wgziwbVX/dQ+5Eqc953s9iwaG68f/KN1Mjww23/
rTHc2t+PmSflryWyh5394GiB/tJqqQb7JwHZLskzhsm1ew21cuanCUbXvWKlHt0zCRozSnl/hpzh
SugmjFF7PzRP4QSnhyhysb3Ch7qJzv1YCvUvDEW3wNSgQH7D1VCKH6OnHXjozXVBSLxdMq+uzeQ0
T/uACxbgnI4ZN2swIpVns4c7LBtLGkeHZ1uKwXdAfZpXMXFH9zbKjdLg94i95mS5XuN91qqJrEcY
z4Ovd16s5Xgqobji7zhbMBjYoh7JuzVj0r70SIcpTyf1p7zgpozKlHT5w1yHA4Pe85I0SwnbH3ns
F8biP61TPq24ulixPvYja8DKfHECzR2bV9J6gvaZNg8eyCa2kVSIcArAgGgwm+dnq16BQtLKkl2V
ZAreIgjOvMEkujh21KFUxpms+ytWdg17HM1Q6Wm4jVVFsBMbdPBp97F2fvstNcdFtyk8KwXO4qmE
8sQMdYsOKudEn8eKIaiYeIWuk/eK/vazd9Cx6V15tsdM2bqZwYqEO3ner8m2uESipbNcK7sp5hl+
LbxbciU7q2R+xWcT7A/lCnKb8qSzxrzk64w06r8bGJJ5lpjQYwDJl85Ha4+efAlQDLXPpRPDi0tA
ivkfms+huvNjfgxupRrpduqBoVR3kwq39YyGcSt/k8i9zf9mOQbLVbgAtgUq37rkmq0OedaR3oYH
khas5BzFABeXKhoNFSKiLMvciRCEZsnme/4vXKd+WxCjv20vLXom67SACOJpFdiw0yOKgchwI8Ng
14KlHDSwkqawKncKuUhdUndyu6s3N3fanmv/FIN4Vz+YGZUU8N/W7tl3QSIbvZ04XlwIhLmJGuv+
sAY0rqqxrRliuyNlneMjFOjbGXr2rWe3E3q+9/01mSBdF9X6uYx861CgJepw3qwd+gGWiaX8LTT4
RBDfOt76aHWHiM5BDyf0vu0DjW0YG/jzGz2MrmCf8X3db8iE1pss+WgzSgKl/InbuN2u1eh4AU85
XK0jyXRBi7khmVRbHHwo+riUATm2b6McoRdcb/Tb+7GcbHTCXmXDABQxqLB8VlHbtr8mp624Vdn1
XdPnY4RVtjwxAA2uOunWGafpKrAZDfO55yM5po9Qgdf/tPGuuAcgLbf9yxgHSx++u6WHvzmtKWcI
c6fRccNGVck+vhNTJf6tPEmSzOrXNjkFlVoxMKPNt8253L1ueyCiHCusYaNaXyK8pDhbyaV5jbbV
YSHyumHPtp5YH+6MxXOXPyPJ6w5uxQCSITw1Ix0izzoZ527IQESt9iEKOsv/GZmRLlBKjrQ4iSmg
0CGdeBTXNnZ1LHhXGfpJ+TBEoQMm0VOp599ZeK/7wuN5yYMWXWNyf0AAjFekCxoCW7pifJTu1HV3
EecsZM4G2TGmyAi2hIvJbM4pFCCzl97baVrEH+PN1Q/P6uigB6NMLPeyOsfkOe/zyvP2bx15Y/1D
dCR5eehRcdCqFN7RLKiZ6K4S6bp0IeqgVqER2mloqItgBV9wWSO3Rd0tXgJQVWy0OU0PQjkYbshI
6qIlW8hIbV5FDFEt0j7eR0THUIJ9elhzk/z+H0dnthynskTRLyKCqRheu+lRsiZLtuQXQpJ9mKEK
ioLi6+/q+3biRNiWuqEqc+feK0eggVOBOO+UVQk8EGb2MRzrcPEPAPujwDwmYu63Cwlr2X+Rj2Dg
wW8ROM9Sonreewlm6jKTTkG/1i3rnL8Q3NYsHFhQLfIdWWEMzoPPbuw7nq+gYWS0FaIgLJo762mk
gv0rtkjpa6hzYBSOiWYmJrFK5c/NLdPxvXSwFYSca00qrwyEtIMkyYBsGEl/hDl9TsPnVGZlsjDu
pOBR0X4tkqY50axLYhCt6NrvFpBY+RQBvej+wzWpyv+C5bbTczdp8OQ43DGzWeq0ylUEt5Qgw0mG
MMgcv+gEcmxlil9kHNr6MmNTHR4j/Ajlc+uRuzpudRj3l8XWmkJogwDVXoJqELTMMalCIp7JJlxG
yFjtPk2vuZNA7WkKH7NMsjPHVmqnJjuuU2tOpXC9Yshqw6zgTIyToXx+29p2585N1B9UN3r/bN+2
zTM2fTEZPKq8e9cOP9e19hFKKdWJA78Pc5rk37jU58XZtTOO6kzhCouTLMplLL/ctck3e7ZFEc+/
RA/Pot+VPmCnXQG1BMYLMx2E/MQUjQDlKxL6rdVfozhTXWHMUTJ6VR/diNhOOtL11t9YLkxP2IL7
x3sNsNhwMzlhNYxZH2I/e5C+TZh6Wc8tTi5wMNwwoVwctCSvyY9c/hysBvGcaVWiHEaMRjP9PLZ+
fTOOMSINGKi7q3/x/HWsTzn10nweYsr9mgqwbpyPDakDZ2tVuenvcB4AOOyRJ3O97uY4rNu/lPgF
xl3ws3Qtgnlsfm8DHSsoHYitL4yA5mBf492m4GKG2j8VGLDsrwIPGMwKh+s6GxInCr+5X5R7WsiY
gVrNKwRtUwIEqHaBErk6Vmnlqwdil051SLSV4d88dmMz7UO3C5djDb2rpiTBv7zyAxbR+Il4xdLg
EPJVvfecEEVoR/KOLK4VrY/Pu6gceAJzwkTDcY0GLDf1RrKEOu8ncauZC/nmxGbFdC/mqu6OetRx
+Z/OOc5wjBZru7wSv07siTMerjkN0FoAHKc+9G4ZMoKNmAXpS3xPBv2X3fp8cTPZGmqJeTS8IFFv
bPwK936p7zHbkOquzc0fMMZz1Z2rYXbxoLBrA1qDnprAvoY6NeFtVBHJO2LFtFROXNt6pYYkx/UH
tsg4npQgh3bW6doOmidZOutPEBNM8I7STggzVhhSRqeeqqfM2Krqe/boLDiMT01S0PDyVS/i1Ik5
wk2JkckPyJVNa45BfrAFQbsl91txz+e+2Yd5LQN5DLUx6ReZVE6szE20ZjdKUfn2VbL99gM3WPgh
Q2/lFpOYi6r7ehaIgQdsppAZhD975Z3n9w4BMJ7zesQ/otGgMhYXtdu9Lkd/+k31Oanf/kIcm53B
XFXLfUv5UJwpxOIxszPh8fbC895PSWapqkjVmpgL1KGPMjp5dRuyFslJOc1c4B7N643FVG0PMzyR
6TodVTNZ/dMPOr0smEuXsg8ZPkjcm+zswWs0nSdSYrUGW7TNw6MX82b3yPzTxiMsx7pcf+LBd8qn
jfbZ/mlwqDifAtLc+tUULGy8DBys1YbT1PXSTz7WwZ7sGOGHIjy51kXmdlKv2O1UQkvtmtBu3/DL
iDpRrJnQ502NUzziDMPKygl2QmsEAJ5DZRy1g4EROinTR1za3N5cuJG630AYT+MBuTEeevwNk4mC
LIQb0dXn0ASyfmO3woCzHLeDWP+mWzHabyQBV38zuIv8l5kEa/xfOTeL/89d1WSaHUPRsPV/tDip
l+mQu73pT8qtJt7vaUlNnHBJFYsWmbcOECX2sRol6ZbW1VV7atH7wTL4ZNrPTNur8LSaok+ehwIu
yh2IU6Vfml4m4mFUTt6/jIxY63c1YO06lsuWygeXaVy0C5ywZgcP/X31KRD/84vAPs09wi3qZYYl
2tXeLUNWM3qMgMK3Df0/enEtNSv0k6C//Q3MuO9XY5NgvFkoLQu7Rq4QBp5DYMLuLi/crf0tRCvS
FzJt5Pdpkxu/zzzJiXxO8zryzgqFKzzEAyfQnea5UCfgTwFOH+kCEU5K9lNkdiVzfrWVcpcbZGCj
BxFgGVYOJavC4AlfzhaeIw/kU8WHEsyzPo1Jim+GsfeykeQRNq6uhgcsijJCBHF3YSyl/A0OdYiy
Mxdb5Rw6hjdCc+fiJlMZ2ztK7F+DSJzxC15M1877hfAkdH6rnDW8k4vXr062Mcf6f6e2EkfG71uT
wyQNvIna7nBrBs6/JaAckeyWjPL1hI1yqR6EInrDmustKI9FOxXirEOkqxIMBb3FdVo3Ql7k1If5
Zk+NCGL/4FtzLU2x10ksAUuh/AtJ7D489pvTaYqPbgMCMJBgS35Qg/XekyE1Z8cDcXzgEj4n6/xD
1yrqj6VaZyFxkqRu9EmpXsIVIwVMSzZ1UU+fiUeGeTWuK+eDBkKsPNGYl9Z9GGJtnzKslwX07oog
h6nv07WsenrzvtHBh4NWFT6rhgPrUq6MOO56vMCEBLmzDKSSxvOyqY+SEi2xLvr6OjMprWEWbRxm
gFkUGje4GFUeN/5g+mzKyI6nCeTV9DpiILmdb0MQR786S/f+D3BCIt/mqG8Jc+X+GhO/6xmh/iJQ
40IyifDS/jJDGoxHRfs8fGAZsDk+PGgl1fciXSOfMT46FHJEFHmNcV/45tmxkIyZo3nllmG3bLvn
pJtvFhZPeZT/YzKTmDRRuzjxLh1UrqL7cmgx148Fto7jpmsznyyYl+oQAr0QMBpG/Bf3TRGTAk7D
de1+DmEo00fZbEwfFz3zuy4J1ZuXsdRtXt6Xko9XUvsIzt5TVyMzXVu08eYg+OzTdN+sRRqeijgZ
P6YbDICMZ2qxkpjAWz6TWUNzvKL1MXCil4PqQj3NEsH7WJIE/JMnYYU2T48nqfl95g71rw06wULF
hnm2obCPcHTiW8sJEuKVkM5HC9tUvzKa0v0bM2Pmo7thnsrlB06EZbv9w0iow5KSPPF7jaJdeWlv
x0evHIsmPth08BChcx2wKgQ7K5kW07sBmXbla/vAvTkwlHI0+Q7slkMzmZJhexnSE9SNmDr8wwE2
ghpdq3rI01A5ewKhevxc7bTJM77todoXVQQAIaHcwWlUFQtAUHbPzEIkO0SBlkGLSpN1/BGWQZu+
rXJIcfWGMnHDHcdXqeg/fFg9O6SxVZCFSRQ/ckLKNKvIwCVvW0/SnqhllXOsHSqvZpPSKAZNnHxQ
sUPATBRev2WDm7dJ+FB4PpXHpQkVu5sjNfhWPuHBmUvxQmMVsLuaraxx+FqnbrBc1rEFQI1iiwhd
dDaN0ZnqKjgCyXP957brK/0sLAr4m4ad4L27CUPQYw6opL0jSwzP1bhmSPJdVIo8Aq0Qy+RhmXXT
XZtqGoiIFlXIVpdTacOFZYpjAHm/xqJrS5y2w21jKbNxv+5o7UXf1vrPkM6SD6P0vOuSpE71SCJO
0gqOA6VM1hMK6U+OkQyId5gTCfllQJcwAjC5K+EUdLgwSkIezRjTthIryMftwAQYDTXBw08f5lRR
OB5gOpn0EWW3q86cNkyk0PscP/kYJFXvux2Vj2rIp4fvnyAiihgpYC98mx1Lubwjxo61Cxwj4jIj
odjlR6b1qi+G8GmY1dxTqt5XRY+eGbOEyX9pc5xKeh/3dbF9aFAYgOHYETXgV8D0nfNoBWE/m0Oq
8JhiDCxrzz8AC8I117kmmZ42plLo/5hWUixozgz3MrYFZnPIFG119iutu/LHDXszHtpxsziZJtqw
/rFBFHCry3yryyoKCUKBfTYbPeBRwrsZzUlxRaSi93uQS0pcAce90PN/dMKkJfdMfW7Oqz6q2/Xn
uHggwY5sZPf6O7p+6/7bJpWqgFV+Y+k7Rz9cm5mFQfPAJ7ptzCAy8rq5fW5l6XYvAF6SaLnEWxDK
9krqRNcPBHTq40Dz3fxDRTcJAlGDCU8TQwUm4nvzq7dEM+2r1Mv3SkCM+7LYlhd0iSQ+ucNQ/S0L
/Ki7bRVzEKO6upPT7TaOr+DozOn2O+Sl+JsbkE1sEAIvtqOlDO6acB2X/yjvvaci7CsGmnOZepmY
iSsRgFL+4zqhUR1bJy+bi5P4/bFrbRmQ1FynZ+PdbB0Yl038x0NSHSCNLCBlcA5hrFwILNc/R4iD
/UPJLdx8GXKdrkdXnpYG0cmfguWNczZOgp0bDZH9NRpLhbGjVfLa44A0d7Ol+vP2MEnyiSQWt9Hs
vdGbaHxCc+sIwkGwvZk8EG7aUmFe8lcy5viusc0fJ6540BhxMcXPXDzuV9uWOMAJ/QTXRcTlcMLt
TGNuQIP5PKMDHe1+bnwS8CUZsByxp2K0HnR28zNmdv0/4/cw8GNsUq8YdwKMDmBQ/fepS1iz0Q74
zs5ilqq51kkfeNDP084/9NNUz/cVTkb1LFiJFvzGgKvD30UXzv5jniBm3DnsOB3vKkwHUGLaqPPH
30iYobjAx2qvclIrcnvUpyneGzCvpzQvAenyyzrNpW7zXGNKLYYo+MKp14/ufqwBw13w5MT1sQw2
sluR56bOw1S1BrG7s3Q8O0a+yfarbES3/MBIBBRi+T8tHs52+RRiFYU40ep0u6adE+kPh9sy0ZSL
iJqoKn3Jv8H+G2/G8gZvy2BBYVTHSMGogieQd+W5cdFaN2oHXVU9ImzaxeuBL25NOyISuCYY7w1t
lzZ7EW4N9i9wbCik2HTz3vwOEExD3GcJ8r3XTE54RxkVuXcFXrz5ziEOFeITbYZm/h0KoZyrm+LS
R34Xq48LLp3MePbR8MWnkypwcCxQEMtFNw2pU5kOzSOm07Wn4gri5uCJkYKBumbhVEmWLYLxAkSm
wfMepZxTlcffTFeDQbnu1lAekrZfo2Nbp7B2fCCIhAhrAq4ywyeiP2ma1yVL6MIJlNaL/bk6dY2C
6i8BsKUCq+SDr5ZtuIU0oidWkRtzaLuiWA4TI8j6acmXNMhcbvTywbb2FkZY6j8VeZ2HAmsiiTwP
+/MhaoV9UTUe6/vAAch1t3JEMtNqRv/akmWiRKboQCrfYiJTz4h0pDkhNrnBSfkkpzGeo5g/jUGT
X1qOPKJJMy75R+6eatolHGTJ+WZ/CXfgJqTHk5AQHAvnKCLgFFeLfsQ82wTfC3yJguRoyLofB2er
HQl1GTVhOgaVVipAxWGLuWTcp/TYAk1MUvWyoGSqR7sc2N7LgoLCpd3nZFxCoLT7enS1gWThOCn1
9eD9x3naYk5ShOi6/lpUmFnDE0Gycs481LDtMK22CJE1/e4rWa0vp/2aqOEDpidB4iqeu+S261A7
KQ8pCgZpMYKuEmOjLM2VJYwtX3rug045baKPI0juQ+kM5211W/sMxIM0Fb31ZN9sicUYMk1fh/Zx
GJrgPxUEwz8yoa44pSIpHoKcEvNQVzNVldvTo9Aq0xJiD5/YsEwqrNLvAhurORYUW5e4qCBI69xp
AVBsVcDPBlXhpll3kW6OOR6WF2zxNeEtUsT3IAQH0uN4tr0jv0fwQtSr//Q8v6nONV9Od2zHUaAp
QGi0u5gixbnyl6/H2om36qcU6/8jXZRj19xlIWwG8gBHEE0rLy66UsSwYim/gzYyrzEn3Lfjh4m9
r5SOxwc9uOqN32gKP4qumeYvUSIBIWrrpj97lRmHS9mODEbVIIv8wBAZPkqRTuQSPEsYnqnI0Bwk
tAks6GXVzc8+lnZ7dpCmQZl4bVPc82j1X6xDbqPjNlb5y4wUGGQypLo+dBijDE8B0UvkAlEmGThU
rNUFG0Zws4yT6/afttGi2PNwUxVVtIbq4LOOoflq+haoFMJWPrUEpHvh137mOowJd0mKr5LEmWpN
dAZNXADgSGrKQtIEkhfJHtg0Nsg9kxjVZatBI//jVKFcL74CGfLkukVub5QoFqxi5ZZtDLRBeRSY
m8LQuqvdiQncLiV3Vx/mpnJwoIGFEw+FO+l/6HWO+DtDNn0fJ6+qfzIGxgkSM21+YD4IODbZFv/C
rIxbvlCudc6onMlfpKf2mjoQu0hlhKU8hHEcP+MR1/UxmhbgLOQ/PdjL4IE7AAIsk963Ixg7QC2E
qfHRktd4DEi5IgPmqgI+0GwOKT6hpb83jPrVG9nR8ZQjeltKrAa8BpBC6T7kcHPqy5AKDMZ5UGzi
qlJef8bwXvJYuKYf9nplvnJFMTQtFZUE02cGD5uj5KLJiHlqCYzALg8+7kyzH0CAedimkvjnQjsm
jyMPzH8OMNUbiWCw9Kh4U91j2uRdfiqnxL10slXhPZIl+cqpuWFfaK3K1wbJB+Yf3YK/B8KanCwD
RuR90XokwB1WGP5QfaweXRYkt3vWgfV/Fx4cZrKGJeIRKh6LI5ivOywt6Rjc7ryq9yIUEcwgWdPH
DXuMTTrFZyoBBqNmaVwsZ4yP2G21bOMLpwFm3q0qpzWDZbThtWTwHKQnq9X20MdCPul8CdtTdBuI
Rwxt4lO0yglia0o2oLobWNkVBseeL6o5MwYpaJLptbyDciYRj9dEIrt4vzzpCK0OhAtLrAAkTbo/
yxx59X0zEd89UbV1mgWsUf7XMmG7y2cvkSe91NDuAoIH7yW+cAal9My/IrgetH6UT+zIiLgnnPMK
VFh/mpYozYlKc+uzohYchcjyRMKLJvJ5xaidw7sCjqF72BC67CcoFGb6X1YNPVFqN+/KFuCgzF3W
ohLLTQo8Eiq5c/mTcffK5E1y08SKIwN/CCd49ezNtmOc6ZWVV+AlGsp8tRYfc1F0v9op3c7D5M3F
e+tuOVhFH0CSOVaj7UeSFjh1s3mJAFJMvucFOz8w6QOE3ZlpksIlcsSGy8zIcRywQonH+4YLe2Sb
EonThrA019eGvX7V83sFvnaFEjSsTRYADEsPzP2h9o6LDz6HJ+TqEsccz4bdlQ+JreI1iztrWChT
mrnyXlhFYpq/q1KKCUKeSCA+wGa84DcmKlYgHHxao+HijzGoKd0P6Ydi8pIekORQwatW+vNZdpqY
eJIX85Ugmki+Ewv24Z0z3pb3QCfGbE3xjTNNmddLxUeJMNIl8KKxZ1R//SZi8TS3qLDMH9TySA+/
9q8tzLn/ppn8H7lk2YIf8MXGMTn1U9NlqlrwFJMQssV9iBUUOadeQH74HSadiw9UHu5J1dn2tDTp
Ko52GFv7s/JZGMogNU3kVcE1LXEJ+bk6JWMnSNpKZN1dvWGpRQuG/9ogSTLROMulXPFjJcAlCqz0
9RG/Dt1mvKztc8RIXGaV9ht5XEt/BojSNtydRZIu849V1vIqedbJmsWbc+rkbZne3Cv3OVe1kxzq
QMz3m9o8fOAbb/Zdi7OUxPSg5ksdEMXPCn9uCADYCltonnuMQHfs/pIYDXU83a+E0OmgNme87wtF
hq43FGyvo8PNePINjcwutqIWfzpN4mrXIPj/5YotnpKJBP6J6Fj97CxOCAfhNixCdx7XEUcTM3hn
B8eD2dTireJPHN0SKzwrdO6kDKGtKJKmmfVU+TQCKODPG1P8nlgmt2TkKrz2Dzr7HOwwBm4PUI10
sUc9ivGbotzB5WoFFvI09kNMvZqI0dEjkC33iTXOn2hy9EqQ0aOFm2uQbsTu9ddqDYGtG64BQ1LE
Djc2yJkHWPb0yh5bAt/WIdZAQLwAqxUU4+VPhLJaPba1W8xElh3ghhyZ3aifhnH0Cb2TO6pPpRtR
x86OIY7AYq+eOcLGqpFxnYgRrCkgaeJ2XXUah0DOPxSV7nxWzVJ8mZpDGGXVXV8La5bgMNsNnFPF
9E5lCELUNNC0XbVv2QhzBhxuUOvLen5Ni0pExy5Ylvm41Iv6LlMK7VtTrF/62hEAqmfMeRB3ogCy
DjbahSzxFv5uMfm3h6axQbNby5qHOGy5+Hd08st7Wsi4z9q+D+oM6INh1iX95NRvQ0UgUFb3XWHb
Nw1yApNk3zd/MBoW7Z2EhfvL8+Ho3IEvCp6Z87e/QOxsTPP8YromiZlJmGPEwfy22YUwZb5uQfuA
PS35x0S1iC8h2LflisluUA9pJPrLPEk8pQAj0jeC10DVTUusGuNVLe1D2BVE7KuGEVxpTB0cGCrM
B3yFlnyYmlskHZZAyRu2K8fcC8go/RcZ09nlGNLPm2MtBZOH3IfHfZQsLMj3QCjSa5NjZMnIKTbL
uTFBdAGQqE8gDDXhg6VMcW4vFCcPZCs791AN1iHVLdllQRgOU7qP3fZUBSWbczRWOzq/zTacPU3s
RkfAZNubl9e+86McGFbdEOgjmURIAbzAObjsRVcfzF9dHlkrTRo/tFGdOy+MppgeJasY9dWNVDBd
VlW047HCCO7saidN/6wqB0XRUvEB31194ljRtBbumXQk3W/aMxB5VU0iGLo7ayzeCZvXCbfHhGHC
baA2Z9Mce/mAhdzWCESBjZkbbnHfd5nMIWsDHS/0/OH5Ke3GLp9K/WbYCYb26+kxm7UTVy/tzSy8
033qqMdmZIfUSbcsK7wQCXXsSdduDCbMKIw7m2roZ6cJ7WK/4bOjcWTf1Xg/m6TvvyeIB4+Lpuu+
z0eQsVhQ8ekjxIRgwnd6qqP+HoUfsBicO6NwTbgc/oslAZkN21Y/N2Hcfuf8jj+nmmaHjD8fJKKl
Ma/gQfWI4NhuzH9jC3Qf5jnjASnwgweyj5HCC9n0WRVviTxHFs8Wx1qTetcxTuPrOtngl0iq7oH1
xYB1PCxtv0rXh8gVxj6kUkTM9aelfIL/QsB8+oFpkpl5sWLgJJQ+e0PmlU4ff24L2zKubB9MylM1
0ZPTZaINZxJ+HSFiByoiWBSOm1oTzdj7IWzXXQwO543ZLV9wbfucc6E0qz5SXbZJ1ggTADYenPp9
EtHyBsYcDVGCfPuFVyJv7llt50wfURGzLM815XhEs2jdBwDM4kcfMG5gUlnV39Yt+vtybMf63+QH
7siOFmRpCv0E2ilLHhhaUQ8DrzTGaiZcS7ip94VoHFGWju/tjHW/ftMsTWjetN7Uj4Tpb/eZiFCo
J/xQy38aal+9b73N+0M1JfsrjOqxwwuxNF9SOM1TN7kNBr3IhyxnGzfFuO5pu/zwhUuWiI4G5USn
7jg+p6Vg2Bjzbd9bU1ffc5C7zpdLVJbAYjza+MhjkdPL0H61mefH5IIYEYbndUIKuEC7MeEzc7jY
fek2KhEO324Q613rln7yHJObDzIc/Wtz9YZO/zVe6srTvKTtcMfCyJZRTiUYT/YLvrOdStRqEO/s
5GaLH6Eu7bRwNvWzlWGXPuG/9Vf+yd79NzRVGl59kfjuO3nW+WXQbb5cp6ozMZEIz5vgveLNfaI3
afNXST4h3xt86+thBA/7smIHHBg5zNMlrdHcfw4Aetm1Eczi1PQTPHDqe4hLxBNqnBEf2NQi8SOB
vFvtTILfk61iLF04NynOS5J3ddocJzfBFJYyntmHcKIPQMdZyTlXoRM8jQtbBu9z62usV6qZ1z1T
MGTFbknX59IWLPWidNdmb4NKfDTr6A3Ffii8btl1Mu/wZwu4d3hUVEnSh6IAJOKYB//CAcngh4vz
6jfEvdo95QwmYihCvn4RC5dUFpWDv7FcRNb6rwCOxqgvRZmBTcuHfej4njHXTJWHtLJNg8iqmjHz
fakQ9nzRzeF7rNUcfCVUn5eJBQnIgGypab6D0AbTnkJnIGbAG4EdItfpFanBo63fOnlfaVZOZsTi
cjirA13VvnSZZ+2g5o0ffeiVzOuHUQiSxLH6SpseSMS4hWPFREpj/gfnu/118oAOAix0+HfrSGv8
KJbZMuRKmpwZwEBLo6bZp1WjFR52bPSgXIPEi2vAjK1D19ob6HRgOGOepTZsp0d2rSDYMLgt4r1o
FgvJdGLP44j5fISU1LBnhDZruEEHMUOdsUPkiGIzjgmvgr/H6ElG057dtb1CwfH8Nyr2CBJ/0EMW
axrILEEp5p3PtfSfZzGVQ8cdh28WBhQsraCl4CjO0el2rsn1E6nPmdubC7IEHJksrws2k2+Q79Aa
0sosltbBhQ9G7hmns7BiPXsUx+sOHYa0p4Lb9DxhX8Ur2MJQ2SkcQ0EGE3L+KJsNpmiDcsWqlbCL
6h/VFoPOiEkqYOsVZnjfJgbuN3tRDFxq6V7azc4nnhiAPDAPnGeFZyanYKvVNUhTl1ilcHxowc0c
/hekLrKGEwTtsbKN84W9HpeXGNP6cV4lh1wOykui/rbjL5wWAGLjml1kaKH+tG/kTTP2CDvc4iLw
Q7M0WP1f0i/dn1Nnhv7AQBr/dTN3Pt+EMetfhJLuTRAEFCC5GNXs/C6Y2cCDckJ2AvJeBwYuEsRU
u+1jaFT7tUV+CU2UIQ3L8rqQVFuudY5y10QRCjra6s4Lku6lXGJcSO2C4ZZfzUTfFqbqmS8tsvsS
iociB1dVztEtI8l+cHsz23ZNKZ9UJ/2CgGeF4IDVTZf7wKaAeNkYu7V7j/bsde4j9cTV2QIoFJzo
5Bl7FttHuK5/de6CZ34th+333EWYAHkzu3Ifmyh5rDxDoUCnPROM9B3b7mbPxyQKaXOAt5MTsjvm
JF+SPTudO48OoUYBx/svf5nJ3z5hCNQxgU3c0wUDQ+DywpT/3fpjkPWbu/6M40aAc8NsRRnH503N
VqB92p41H+EwO+TcLDlll40aj8qPV1i78HqT3c1ueWLtTJ+SsR0Jt9eoIdW+5n2+wLdL1NW2jIN3
JVwL8rJlgr91IffysfjNggkeBOyzaXzmSm2fJ98tYVoYJhHB32Mso+SXZzuE85Ya9gWNk//EyXpb
YFNNvJiOnmV82IYY1scEdW87+EnePleFV37K+UYeJHHnHHuunXI/yomnCxpO/hB5HXliqgeGhXwQ
3MY2Tymm4yJdh/1a3VqRru+pklo/GorDYIIJ0a+uFGYKdoe94S5l2k4Q5hbFtul4MR7WkExjNPjn
bE7xj01Ao88kP/EvedRtvw3n4LxPpzZ+X1dnLBk6VdUb4eDlve2EnxADC+fHBFiSux+CBfaecbm1
dhWt7M908nIE3GiGHcQIm6Y/qLGsI0RgQyRX1YhrHU/D79Sial1zPrxvbIRwRIDJ0eJvTRlfY2ys
1bEdoCNgAtDzoZ/z+DES1pkPk+jKe79bOZKDNa9LWB1CPpqpT75txetyJJCROjt2KPndAXgkA0bD
mAIdmukv6wgi+tBNrgydZrEuQSbECGSVYZT31ytjD0dfuIrpXM1T/tx0AVgMg8G/zFbYxcN+GPQC
lWqs3LDdLYHv87C4S3glceZ8pshPKTX42jzwWTK3nlgJeWH0xW9ACqiYjz3bnOixplXeDTV6d5ak
geX/IPX/DHKGaWrHiMejZgTUT9idIDX5FASgzrsPSicHpCBhbv2ucUfFx2QC1k8UCM1kfGpHrLE7
Nirx9vabAjrBlLlI7gpRJV+uP2L6DoZR/bcYnAesCBkWzeJPDdjze/Mgo4S7zpNj8nCjA+BG47Ea
ML0hUQc4+XF09P5pge09v7dkAEbCyGxYWCET4Vxiv0xenfFWS7QETAxGswnWpdR9j4VFoz9aukhx
BpfKSJOJGvxhJtlcOapM1jPzZkJXgxntuWYxArVh3JQs70rJZIsyUJ/VGI3JISm9FsiyisovycH0
SWSClV2DHtKSDrtEtlt7TWJ1RJ/8m6Yy2vJ9V6pYD9dtDILkghAsydum2Gr5+EcxzuG94SLq/rGe
x9LV6snvbyuhxlsrA8ato6WQ6Zz+iT0MYxmibCEImTGSOfmyL++DDtvx/lbMQexvV+JolhAAic52
nOr9VqE5zG3pkfkP8uWTmXSI9cCT/XpvAZynoON9dsvz4Q7dgm0IZqtRL4KUhYpI9sTs+qgo3Qky
F2g0l3kbx7fGrflzrKOw8rFaEUR2ceskn2kO1YqqjIzBrsdz3TwtRTOxkaXJm68YyTU9z7FO3pwx
WSx+w4g4TdAN83/KhmTEOuiRfDEOaF62RNPVH+D0JeMpndTwim1xFLuZshdsRR937MopxjV+02w4
fF1gd2MmCNLJnr01gGtdsFTHnlKC1fIght7tMh3r4IGZz6w5CtBdkx15rUbdLd5Y6a+CMav7z8Gv
7nNLTC28HYLfpyVYo6diQXH9LauFsXMduHK5DE3SEQgHnTa0e8Ssqv2cmXfqKetL8sbUFLYgjrvz
SP059zQ3vFy4pOO/ZtYgAPlVnPa+6rcgBcwyCcbJea3E3ZRgwWSpUpXXOx0KyWopqE6T/5jktzJQ
sgBgA8hZRjjhgqapsYAsi90zdvsfR+e1JCmuRdEvIgIECHhNb8r76hei2gzeCYQEX39X3reJienp
qkyQjtl77Rw4F9KQxu57t04V1G5R+eaRoyVv/oUsutUpYHBL8Idmqr+BIpS1r/jbu+XFK+XysiBh
ZVRl55gXvJPQC3lWCwMVfi3F68r0PecaT+b8HbZzYj/zsZy7O9ebhLjPiQLnuCvLAJgCfoH0qtHy
EW/UYIfbRxJ7Eu7j6v8LqFI9MkkoIR71ZaV2PVHelKohG5YNs/Z0fIy1WpbTUHfqyvXOVYPfzsx/
GYkRbxSiP0J0sKQIzHQr1Hu2lG10b6owCXeu5if+rHXZBV+4Sr3oOYLtyqeNJJmxK6QsxEMkY+lH
DvGO0rqHTbdnV5S6B6N1dqQaL6JtbQSLdh4/3W0alLzjD5pwBqFwjtA8potheAe0B4hkVtt5eMct
BQgji1WqH1gJdOG+08zYv/XKO1LzncHxPaBpqItneGNsSAKp6w9Ek4PcTMNiHvPRQDhq13lFIgrP
NTr5ddjbK0vdQXx0Y7/OOydUxEBu2Hvj6Tap65X/sSyw/lnhuZieRgLw+o/OlzwmzFIYe4Qosnno
/xr2uuiJogY5xuqNETRRjdaemEyDXIempCVeARh9gHWG9VF/pSOl7WpQ+gTPpFOo+N0H1oXzFSlG
+h0LmbsvsA1n8F90uRegNCp60ChQxruade2R2UfbosJHvHDGWgLEZ/WYSv4GxhmyzUH4LJxzMTuy
fKNgRCgPmL9W7rxtSowsb3Gk2uANE5gPTpA5HBY+hJDOdgRggWEQS7IL6xyGwFuBFkIeKffdE9KI
On5j+Ucml4eustj1chFPpiny5RQCP7gzJvPe0qTCgOjgFthXui0uYesye2NnkYFXKRqKpWTi0d9a
f67v7HBzlEjN7uy5cdilXyb8N7h6sYvgNZgX6DzICifnvKKJzHExurAJH/0xIznSX0ezPLBGQqpJ
wnfh/6o8trbfvFNluEfoieSDTiXkCtc1Gs5fJMcjvIwYKZDlVkdqbgitX5hYUORGuCI2UcDdfBEM
uYb7tmN7jzMsne6HxElQBLpA+CIcaQn2VMX6HgcCWOk8YR88IZa69/1keEPk1P7Qw0bpT8Kv+aOj
kYlmJUTFJqVY2//wuamYeVkt2CFZa/P8bLssf0aFvWa7CfzBuNVgXqGXsD64Z9qrWMzxLRX1dhDl
7TgKcXNtB6cRu7AMhuYlXfrROwRrQ586WbSr4FPMupD/5UaPYdyE8aFKWgYFYZyziWhnC84jbYZk
F7BU4qkrCtPtZu5j5yNkpCu/psl5z3DcYKbonGMQcVUELZ/whmAIEd+T8LLOjG78jmtdYTASlKxJ
75QPXWBXTMZTVbCeVAMbtXiJ7N0kiKmmTANlTghH0uh+xb4Qd/dd7ar3ZVD9Dee2eu5TybTYuVcg
0oMnyPlVcNS87eoYL7xxH52gvNpMHrw5oHPJXB3LKUy+8zyO/sVIiCkI1mT+WzWyIexh1D1IAoDu
r2qSDeGbZO+0yHFa+0Ffi6ZjKWbvLmiRSpHwZXKKkQGr1illgonzmriS/Oz1IXAhFBLYSNeC9IVj
gQXjJ0K4sLzeGAfLY4LoFNTpwFJ33yxFVmwlysLyWLtDQdRnM/ypk9rt6LOdHuGkkxj/lFGsdfsQ
kf/dkLDW3zFZdw1DxV4YEKu4vdE5V/XjvAwhGyRIKe4HRByodNCqaQHnqBHrnV1LYL2en/T61Mix
Hw6Ly9Adcc4g6i2pr55zqvBu06D7JYwuIVF4bolmdJkIRricdilrsOeQOhKiKOzjcUS8qguew8Vp
l8/g/2kz5WALrLaC2Ld7JPb2TCUU5PdCdP0XnWkzHoUnQ6AIowbQnol83GHT6nHlQFA7+LI1Byci
JGRDlu5iD82YqOLcFGjeIaF4CRNPXhqmfNJE9piyX2oePCqE9RqGcg73UxqJW85HMZfdSYR58JTq
Oei/w4IYacJDllEf2eZGHykhYtDYavaduLJjoGyA5YkrKIQzGdolIWAcRFRUgRwk5XaSZ7J/Dhav
PgeyLhwwt/64HjyGY/2TnNfxX4LulRXGssRecx27bNlpcWNhM11ad7PDsP7KtJb1htNhcHiawfMT
fIPh4qkWcV8cPAqOW5JJVwZfA6J5zOe2cH4838XfxqYnaPao8bRfbGfgE/WJ9cP6sopsSOxRYEcK
KLCx6Au+DuOzmfdXx7kiaUIf0jQppWYmHfawMPWwfaqqPHCcOE8oGHtv201YrRPS/SrZ7GMZRPO2
zVkpoK5WPp2pbvWvZYyra2gRam0TZu/JUWpfDtCTYPtISsmICne7NFJxg2MHiM40055F2y+5CEwL
rpiVyAp2YGWfKfME7WsrbeV85mgQr0rXkd1KeDnLgSRBglAHB90AFSWVMGCjdfpcMQU1B6R4IJIn
DaII/XD3zAHnvhIRkq7Paogo8Nhtdi21ksVzVvc3BnMYNg4ghHr6IrgOUYeHjghFbJu+pyjhfrFM
FCXfoWWAgThK+KeuiZtHbwi6n6690UPWAWbykCSLf1c6I5f/tAoLV6ns3GvTe4v+3bhF0j+7GBgP
FMw9Pf0SyvbN65swu0QsuuuLy6DsGBS+QlJhW+E+96wP0Xx4UvwE3u1JKWJhyP3rwg4Oih9j81yA
H5q9JJokpTLRHsNvz8v63dpnUL4JiiQ8iB2Cn78udk6DXYMcItpZvoVqf2OpBhzxRHke6KCWlpt+
UuWLWtzZPQaaAM4NHAyGLOzVAGnMwsWow8xcO+mRZbJkcThmaRQe07nXt2XI6K8vQa7sX5Iu5L+B
kugOKmSOQEGQXn0cVTSv74jJqTZCz6Z/le6z6V55TvrEgQMhC+HyBFbMB9268Seq/PP/M0K+XLNw
QaKBV6n4M0UZ2c/ugKFkD6mck7Pp89b5cUacvUKoKn6s8iL8wOzRud8sV9v4xbSck0gpuQpdgpTX
Ptx6obtO376dXYet0U36sMvzIU5Rg2Bd3hg6ABTyTd6rcwGYN3pDoxOAxmIp6nyPaxBcQV0tCoBg
6WGXSioNhVyHPvx0l38BTjXErAPFqr0YL8rMLqDkuUPqN2b3fEX1N5bOitCNsY9m4h668V6PID1h
3PbzfJ28nFC5Te43GS80X3n7kzEXkl9BP46CxqGtiOhi5IpWnZ6Ir0Xz/VLhgdQKOHsacrjjZnLu
MP+BjZkwsvyCdZDEnAFuOp+Vim17qiP0uocg4sC95FR44cn1w/S+ppNcn4J+RfQxRqvNCAzJRXam
C0aNvXFZVKaX4ZbF/YSmYF2PbhH27qP2gZA3wNKQAngNXCtVD5oqteW3xf9YJSJ8bv1KXW4m2XXf
3RYEwDL8JwnI6p9YmKXtZlRSqIXJFd/hAPQu2IIlS7guzrLxrZrNOP+ZnGZsJ4RfKlpeujivnb0y
9vagCyFpHaik3jJRkQy9MTxIP2zkHPF9Uzj4e2iIqf/kmUIn56SnWbtvmkheVqItwjvUlUwFY17x
6ZMhpq6PSe07dpuPyQQNZlHjDnRKPe1HhhbcpvHNBrutZSDtz5KmI3xiHl87rdskWs27A8jbfwzB
erF+Jl+acf+uXxxM8Lee7R5VuxoemCXK8dDRVKDCyGsadwSNlf2ZllYzWFS9+VOaPl2ewtkOmLen
OSE4h/MWa1towvmZSYrnob+76au4cvIHGJhRwwSOgRrLfEK1tiJcTPtMYOdYH/OZheLWkCFycZtJ
kndhJk7Rqij7bge+L3q8WXJpl8hnDDbSeo3z1JJJtmxCfyRqZRrgLx5cgx0cAhiB8DsTOtkrGSDC
u6Dwjfg1dDY3BwVG4M0OAPa3ENQj8lPsnLN+s3OURYem8JwLSUpoVkQJlWfPKpRqqp9ib9iWRHvi
wimRNhHQUZZes0ARzly1W8HoyIPP1O23m5RLyjoiGR8YB93EmdBodxlu7JVPw8Lrw/hBBWJyDR6M
gUXTHhjAsGKHMn4jnwlyJLfRBGvcH3qrSKLxe7NjqNs9ZSV+7O2QjnQKKNwVuQi3hODFAzi3jSdn
dtnqTeGfqG909z7h/BaPrHxdsR1k5iH9BFh4j+6wuipoi+t2LTGWkZLWlOZC0F75zwMNlB0y0GdX
P1JFBvfAH+x7Ww4O8uYpca4lqUryrnD9NbkURdjVALMC+y8RvS4+Ocrm5yYpou7Crhav7CZiQfZc
Jp69kYpdwyQxntGQ+oRaEmRue5oLw8qUQZRHmePpCQctOdbTPu3y7gsT4lo/8m227QUPHUFtSwEO
7cwOEVMBj7m//C0pebgztBybLb4+QVKBYIS946JhP+/0qSGmuyWSiII6rUPSRyp07T3++3jjabxV
MeBcF5Ft0V1qYNIgfJiGnaKBCApYggyzdhotFAnoLExfVpSB0YktobTv9RRhQhkhN5xUoKpsi5T9
lkFJEE73MmXod2RiGuc1tlgrOd5Y9j0xPgienY65wFPGJ0Rcep4y4gkwsB4jp0Sk2rPx+ukaIoc3
vVEabUEU2KOzNMU9e3sRHEtOkItxrcmRhgDjfEiCUJOcwgFc+nhfw7h9xDjrHiWpNiAru1aNhyVH
0P/KujJ7I0i17U9tFTtH00ykkbhDrC5VzLzx2bLuLH+wyWs4d7Fci7+qdAhEhQvKg8+C1B8+ZyQb
l8gZXDIzLa71eXCy5s6suHI3VlU+nOMIY/02xvXcXxYNHZstWBLWh0g7FtLOQnwD/8ZA1vH4PXcO
GQ9MJWa2aeSqhNnjDALPXiD5AGTPoX3+B/xQo2Vir/fC95/z+8VREe0rHxQBeoKp1p91nXb4qSN2
hoKMYiaQ7FvaPdehCo4Ttw7OHIKdvI1aakCkWC30XdOyq3pyFS4oZhf4h0lELbq9GUq4gyxAVspf
ML6kWpoxXfepMaBzQ0Yy0V0AzfQpn8mw2/Z5Xn1OTVz6h5jY+YJ09TV8XFpvSvf4lIYQt+INwr2y
ynlGRMOCg5mujxyi9JJfmJAA3gASmYaHjqF4tEFX0/+CSZczeUpvpMOSUo7F2IyDxpF1SWBfSYu3
CRcwCc+JcdESCrfsnzuqMvdEoyA+w1F7rIfL2JzIH23XJ+uizkKDhhYbN/XqXlEdETxmVR8nL3nU
xGq/ilIxFp7Ef0xEDe0dT95fSmpzQSiKAtnlLAaNMiv3v5v4mQRKYhX9yyB7/RzDMwq3jmOQ/6BO
wze6EPx1o2MPZBTpqv7rjQUK9i2VXXwA2RKkbzoe84sH4rL+h3/Jhz+H/VWg5CvGASChYTJPYLdv
3fmo4U/Yj4Bm1v2bev5QnGL0TgwFMTCDzPfatzkN0c+sQZHh/80GskB3rMvm6QoQI4Ysj51ov0Lj
x6rQBsvrCAiESivJl+SbLMAIwo4ADAjZpM0fCFlYeKUXH/FR7kSiAFtpC5IYC7Sk1zQuyv/GSKIx
k+DPJoYycelhUrhlbWJepyiKZpW9WrXOd2ZhWbztCKVNt+7ULEQmYjR7FNw141vYxmm3GYepLY7t
7AQgIRKbPbBS4xcXShOu13qduCYTTMCNSlc8AwYFK+cUYpffVNg64y8OmLtvlCYD8RTV0D5OenSG
Yxfg0j8SU3CrDB0W7eehGaqTVSj8t0sdrZj6Mk9dAcva36h7mpoACSqth6XQQbrLxy6GXazRv++A
IYbYUSWwA0T2RDicXBUvGXEEQUo2n9dU6X+MizgyYIXoZEfH7Pygi6Z7zDsXlGMaBLr5qJZ0Zc0U
Yl1/pa8HnepEtIxbFBJox0QZiRMReno5yLWT/cXUedjdUepZ/kPhhP/B2JsgVo0iOqZJHBNwKBv0
txl2+uFMniCuuQXWWMoonQ/sI54K/w3sesyGWOKrgkuTCXgbJULBFReGOjHd6KevLO6jSF59yuTl
u12tcs6WKM77UTZYkZg0Bh8SEYvcFmNA1BYMg5UQBuN0IxJAmfeIAsnCBATgJkoeeX/y4GiSCnZf
iWjnbVTEk51AoOfw6FSpxS3aIIAI644M9FjU0bSLuaI19BJdOZgdrL7Zhtx4H6hheQQlJALUscl4
67uwU+9F6afzAcYBOTEo8OFyd7Mbqw3hsjBJuXD1HXGWN6AV6lx6k8U6QJr8ct2xRtBql5hFfc6G
TCdqGARpeyZYuA/iSOh3WLoTuZO0Ad9adSyTe8TEHOuQ1lyE/MRWbVLamYSI5XF6AWlFNgU9qYNt
zRX9RY1GqjuXZvhGW5wic/TcdnjgNc3X61LNwa/SqejaSekY17uqXNyfkWCifpuuffQ+mqqlK8fL
TzIpJ2m+xT/dLCz4aQf2MBzlO81xRo5C6TsDCSNu8mArd4rvx9pwQYPN8N5zMyQPTKqrgjsvr5mT
t8bctaIjHApuynxQK2i0+8oUxaP1TJxth06RteeUus0vXDzVY0PbShSkFyXxvWXMilXbn/z/Sugb
Ry9aKvT6MCQPTEEceYGIaTksRJo/cZm5ZsMiW3p7sxZoMPMO2JxACcPjNAzOF3Z+8SeuB+I1cSoP
R+KA6n+9cLrf7UR4GiKklEE8nWxZtlBnM+8pJL8SwlAgHKSY8PVohsXClGI7ehM69NQbWeum/kRy
a8f09m4mzE1seamhQE39ipxvE/HwLrtsXUK97QOoPTvPONWhY5Dnb5u+8INntuiV3luinG4r+Fml
+3UF9Y1a1Wn6e4oGUv82M4mGrzwwLcmHTC/povx0+pBVRynmlsRKYflOUI16My/Fvo0Rpe+gH+AU
H3H5/gvEHL9XlLWkM9u8/w1dErWIsGbR973pxPDps/HbR6rWISNDh8UJDPfpk0gPAE0SLeOj2+eo
1slqRrEDWuuzIQsq2WK9gBxRcNqHbKrm6RI2sXV3lfBZkFTkOD8tAcPu01hOdjqbsYhfQBowNwiY
WiT86JrE4YLPnLwlcDobAiro8tskJUMRR2gen+IhjJDyCFyXZ6LCESMDIRNE/REh+eHTQzi/0Rin
cLmMUvc2NFn27M8Rmmrmdl8IfRD8hCG2yj2Tp5wle1YH7fgZdmmynunW9AxftEtAq8fp6p4UnzTz
b9IA3Rs1KaxfSOJYHhcd0abkGM7OeNyy5tCTmNk9sOqKr5B4Qx46iWkH5EIHd3olt6a+NqDZvGOq
/s9nt3EMnrQDhj+RkbVP1jRQxyIA6/ELlb54NJaicOcRiaG3QkHuovpagG1sEYDkhJVY00e12vQQ
B6ojPsEZI2ToeILLK/Bqcgj89XkWfsT0tzLjcwO/jYnxFOLh+ghdcgF+GhAV8prAmQUmlkSZ9vqn
OA/QVO/429rF4bquPEYXzDx9lqFciAYGUlwTfbzCGeDBLmZm+x7imleQCqY7GGviZwrLoNtPq22v
/Vi78y70Arzr3UpB8kVblGdHtgYzo/BKjJfEh5q3o9jwk309yfG9XTTtQZ+7BurQUoSnLmLmvBdK
yL+YhDWHo+b62PRtKz7LWcRX0JPlV9wRcrEhokWTl6fk8NMpl4566IhbIAoXxcwmZEFGh+NN4RNi
zpS0vKgb4/2kxrbD9NhVZx+RjT4tXWeDI+MZkoMoIVnc2gql9ZHEhu57JcPT+XLdhax1BypeTT+T
zifSS+1TgskXgYUzVN2P4yDT3SZgD6hhZYeUkBA+h9FHrhr/FyzbtTpPBArcjwBW7Eaky/QfVItS
7tbAxy67ShzdJ3IojNwzPeuay2zWm3UBABOyVVLgEtZ7GNnRuoXjn8jLwt95P2D1jp2pXrHXEf+c
zy1eCVyqdX7OW895xt2uMKXFSC7uyGdI3Sv1eYoUehGDCY8dIVrZmZDeetfoFLnGFvJR2pySBCDJ
1fgLGBp4BAjZAgbaWzqaJr+yuV2e04KH9ISdc+FuljmJnyrkCkXSB0fnQGWPPG6NzBC+YosjtrPJ
dO7vsR9hI0CoagxojIAkJshqdC7FyPwcIrqv82IfTbUkPQNO0WJvLQT+EjAlav1KZm3Cs+PWY/Gn
qiosik6jBOEr4PjR8m2oH1cqe/4cnL0DG9ZKebsSQ4e/JyaK/D3ZBTS0De3cCggCeyDJUfyPdxir
kOwDiJj2VPvJP42MdEJ+PLAI6gLahU1I288cR9XZZ+a3jDQfJWuY9JW8OHyWQBoTjJu8JAhhrks9
9v4/qpC1PMxcUP86snC++4kQ7XMSD9CsDAuaFWGDYGvCE9gmF+wV6kIqQZZe+mH0XqdENryWbCu8
Q42fylzIjrD/kcrs/mmZAtW3F6aO95hvJEvQKe7XnXIhdKMldMYHcG3GeRczVqh0KZgyMG+sfBrl
rECyxXSs0m8NgBn3Ps2YZf/tK+ICjguSRD5TMFbBFw8g5ovtCOkpPeV8+eK3kpPrnZcCNR/zrd46
9SmKfLfCvCqC/2iiBwT8lq/oklpJkuzO8YIJfWTAFO6vE5YU4DHvHmEJ6ajcMwQsDMUOUt705C08
lJcUtyuWDoF4lBNJQKNPQzfoI5JckVtvZcooV++EhRYLOgXOCZs43wm5xrTPJeSmuSPve8DM8EYT
ip59lgBf34PdkPLF8wb2zthd5uLgzvzED6ijEWeZMVRn6TjSP69RWDOTCyRWrRlSl08v44TDIRui
+oHnNCXhbGZKD/S4AkATTY3cF9CxAj5Slsn24uaI8JgRh3H03uBxABRXq8hnQdzpL7foxc+AdiZ5
G3EnAsZnQXhJzKhJ25Vl9MI575BwthhGrbAJ2ru5DwjiHNYGrT4Em+Q0sqQi196b/KsGG2yPlJg0
270Tx0wX8bU0uzC2QXhAYhDVn37J6uOcG0rytyQHYbLRU5bLe6ImEEHDlZYF6oKykfkrI9mQ5r1i
UCCP0wDFm9FucwNTJCF8VtDpEbub3Zo59KybaCDV9BWBVdA8rHCqigOTtPR32wEpxbOIHO3QTGRk
bhvPsJCiRSLHz0a9/XLW2X7lkZHOqQ/7KLhnpoaXDylltVNASv62ug+QM8rSh+c6ep6zafB2G7SF
kkHTilah2iyzi2e+1NqafUPwTUKuVdC3p8khx3IfqphMVxcIi3Pu5Kz0hZvJm0+xT/f1gpNmvnkL
G1rdKYPJXiQs6zcrTgNCyQKXuJ3YTcNfFA+cKGNLJXYUCwOLTYqgAWltTZzRsUkCYuYxeII6FVNo
ntBex/V7xNjuFiGsxZVfYPE5GZGL7Ko0gbDp+zB6k7pf6u8Eo/oCYaAvZudFji0yl0IDWcHli17j
A2CvBCWIcwfFvUEeIPdKl2NxTcl0RoTrBHl1XXoTtN+rJLfvhx9KpT99KIbI+2lHdqcn3OhZcuj8
0X+YYvoXLN955mznCqjFhftmhT5JCcjf6cnWeSlhVTGeWfthnV5N53YV6m8NceCi4ZPJgw4ZgV3Y
TOjlJxfV/HUjmYKaMevM3DFN3R2YhjxgZOM1WX7GRR05EID7CBXolM3u1VGujLeW9MH+TtYzyYoJ
IzgGyEWQtYbwM85OMBaQ5/KtV6n44bZ1QbVUFg1kSQ3Qa4OwN7qWIs3IEIdog+yd9HB6YsRQAF5v
3Us3r1F5tHFTBnvSb3h55AjkBXIiD8Irc+YYttCScLaDL3HM1mZo1tC6JgG3WDdl6R8sLHPy3Ctu
3rvKrpLPR/Jnk8dS6mV8IwtPlc8Sfc5NnaO9lKqBnBzcyywzzy3cK1B8kPnw1pdLISFaYUo+RDYR
tAuQ63tkfUWaHjuZA+vfeJbPCQtFAUV13TXWV4KA8ChoP2l07bMr/dYDRFvgQ2BAJi8uiySHJt4J
EMZHlXglfXslq8vUgDv2WBebeCc4VnHUFH131HIYovcgKegqWUauB2zYuBwGmD8Tsm82NWyfDFv8
IhLRO8cranCcw5L3SUWaOERIW7/GORJ/c3By6Io4KuGQJoyLkFm47mfO4JVIShSDRJO7ffjLFhWp
1ZQiJMPTZRI0mfYE8cA24bp8QgVEkpfvtf7jsMiQRDVo49SL3Rhxjm2GFIIPtnMF70FUSeHuF2RN
t9ATGbrHFUDrG4tm9igtmurqKBlpIAPL/h+JDLQPV4hWwr0EViQl9HlJiIBqqGRYEE4klE7KBr9Q
oUArYWOGx3CJmctDWh3C+po0Kjz4DCmIdRlqaXeUjoKTlSw6lOWytCzdtEboxfnTw2XHHcHwmes5
3ULVyP4VkzsQuNjNoKWT1f+rC1L4sjotftMDgbVAg/gXeizZDh4e8bPfMCrbEEBeOr85h5HypyMP
4Z4ikejP2vEiJGU19MG7rgvg0QW+HtpTYVHFIoIDVP6Q027/aphVlbtIReWb2wePVtukflSlFXdR
pCu7XVTokxGzRGAck8Vx/dMgbQDqg3UgM3GwDwVHBFrNV/r0SR7Yra6kGayaMqeul5JKtBmpr6D8
rabFftnQP0IpQgAIwb6tnqNezMW9Fmv1x1u7wNs3DdYGzW/m0PZs6d/X39WChvDYrH5vt6hTid7O
ND3hxWP0N27byCv7jVPJDslD27ifaq7M5+AN0XBoYuMle1V6jn/tsiT94pmYhyMc0zD7nGuA3NvI
GRmQR9Ei75uFnmIXo/cjJtr2GTFPQyoWbthUvCWxIZyuT6Z1/lCDAcFpktC960g4aXaASkgGZfDl
213nBflHu7g4r/wKTAZWI/aLyc4m6O22rh3H5h5vSUdF27aodhZvca/uEhJW3eM8BY4RZ9pF7VY2
1H5vLs4/92XGglVcCUjr21+MzSe40CrHKrXwJNq0fqHzzb7A7zFcw4rFTEtHaRZsw8x18CJmDWrf
ZjcSM4DIrpNw5LYq75zpbm0j3W8X+p7idQ4HxSFmozDZJUjMMBLOjPnAmuFJsciM1ZDWAYe6dvHG
jY7mZ7xpTDClMGAFBcUDPntjdmy7EfdrXzd9AjMdNlPPGmPISmZnZY9/Z+gNw8m2kBqhr3FiD3k4
Njyainr0vc495gSamPUe13HOQnZwsNurJ9EXg3eg8+q7j6V1V5K7fL+fkkNVpCM+cpnjUR4lHueX
pg80HyxkOaATiIw1bkuW2clyUSsyxoMlLqe5H+JWyruymDgfr14WdCSroNSOZ3B2nHMB3IM+1EfW
8lr/Zg9lw6+UDWn5ofIGLTMRKLAStt5IqO2uVP3a3rkM61GTNUxwwYTF6QQuaohwx8+M0Ouj1/LH
X/MavxOINVYVCHV7HTqXUjOnPq5ukxdPQ41Wc0PDP/AfNcbkQOwy8gLQvM/qbvJsbb/LrBMEsDlL
QEyDW7fbpA/GK1k0wfrqwpnzL/1cA4dyvGWOzppG2G4KSlDiQ8mjYMbQyoVyNxjAMB0N64M/9D8G
b0AVeYjMKCJRUnFJt1CAMrBBdFLQQy+KlareptoXK/0xSO2dB+ETEoJ0TbubOjTEu0Q4un5xSzL/
1GaQhOfeq4WLC7nXBLDpnvWD1C+l8Mf2nkJqGT9CQ/fLbLPKsl3oWFyDPkJc2CWym/5Mob/mD7jm
xV3rafWGzNttTv4goINJzCAuA4OOOJvFpxKsW8EsqPNal01QMUx3pdVwkGuTWrQmw3wjgnWAor7b
EnUsNqAq/l3xfpk9YFFZE8lCybmZckBiSFHdBAI6X0wQHf0hQdVdgOKVpyVZR9ZtJGbWWxRbhKGC
asaNlFAGEiAbAe1j1W5Mf287QZveDsCkidq1aAcrQleSczUFOv7yGNt+dih/0bwgwrnP67JYH5x5
dptfIEZU8dRiuIS0AyZmRQ6u6iR61fRpww7WgvnpRoeSvQupTE7o4dMvtMH9GVoZqnt0cS4vPe3U
3dwMqBinW6FGrCMTpzcWDkN0BaiLr8BFfOltzWA9e9LoCsR+aLxJPuU8vBjCaggfD44m02FnufZ+
xwo5/VHIUOc4IBkubpQXy3LntX2dXHiiSaeA8HfLZzD9N5uRWu1CSS8ASWRcLpbv292akMHy3YCu
ANUG7Nnpqvo+W/Up1KvX/F3DeHEu/A1R81p4g30i+dW6d45ww08qw6CpSW+2JbhN6AxoS7Z9Ocbe
p20Cu1RHvosqYxGNfTBkskjE6a8+93V6qP2o/ChYpRKzVvHyYdu7AdRfWVgmOevvpJ3e0zLLFBZ7
oTBRgsKrvUNIhVbfs35O01+8vKsPDJeFPtqFIc/cHR3mzbc/NYa4ZPxNKmrAAIiy/JkqgJ23s5IO
qAyFuLFOqjASOxHXDPZ0nY5oKHVRBMOr4R/rcxVyCnOGMnkO3rp1spc8KUEwDNwtpNuUHRblXsKM
BxIc3h61qpQ/tGHB+NlgLL3whBlU9HOMM0v0kkaQRPUAym8GhPg3PqwwOEVxSUZ9Dtm+/6zZnPQk
TvGtY+ZfPIRmA4jBg0Al/hkSF/+AlIGoQFhXozmQNCYmRBZpbxmFRM3EiCoOPkBESiLb6tnx39Ho
B93RIDzyztWNAEQ5RYbRiwzx82gzzfWpBn6e78vQ6/F9Io67mrzPEqKUcFnsfQ/nH6WLk57d3uIx
Gtey+s1Lrn4ZbO7QZKXrf7E/IpdugYqYHHMpCG1mi9Z/tVHqEWE7j9nHOjT6CcwUk+sOtwPyNoKl
cXh0wdz+pipLzL/K8blf+pBYzF2mVWEvmEualzbR8X85+BFDJrswMWLYGDJWmU9ttUUabtePyAbi
PC54JbeOz9ZyOzGR7VnhcBUdWaimSIFbDSWlaMPgtYvVUuG2gkilvPpWMfVe47O4uEWqozkvLeNC
YkbP8TQjq2n6uWkOxWSl2hkqM6IgIbKTKIzQmLxf27M2zpOsQyKjCmaX4CkRM/6Po/NYlhTXougX
ESFAgJimz+u96QlxXeGNhBHw9W/lm3ZFdVRmgnTM3mtTm7mGhJLRO4zElDv7MgiCW690RjQfq1/c
c72wiZ9iz4Mlb6KAxX07hzra5g6n04EUlVkdkzm6sMGBaxfDe1JeaEOVUalBtyMwYvap7b9KNwe7
pgAIYfglDWHCf9AzN/X8+qVBmMN7TiEnNxajCtRY7NFe/2THGDnABq396t1OWIn/rTmo8K2x0im3
9cIsByICWTg1VLf02fV8nFU888sbmz0qaBiAdOPMIXr4pLnbIuGNrPPXFzq/lnUbl1ftmnbZyQnT
5rYpCc7G9KenydvM+eqT3S2Z6uwmDGWfMw659CoPIfK9UTkU16MwTXGx0MbtrSU5QvwsgUfyFD7d
BOSO45kPHhu43CkmBb1lfhyANwqL9M13Mdccde2htDwD9q7nzwlvAPLVOYir48jk7AlCoPqdkPGh
w59qV37aZBjnW2J+iPJEHwuwGRZ/SwjYgAl/ozKvY9PoNj+4LNQtUbkIGHxcHs+R9cgfRjMhxb1y
GHrps7uKlf0mAJbxrnGDgdwYYWr3IVjn3D8G3EYxUnBHlqY7jFNZWY0IndSEEXgYAkIq+CZQYrmO
qfwikGRuJKcNROjSoVlhhc+6UAv1iytKSf4R5D+f0ONMEXHHSHM3dd4zfsDPaMHhiH7BLp27PSD7
ZgmhSEm6JRx3NW4XKs/5Ju5I5j5IK9QVZInke4pAau7GyvW7D+rIqSDTnrPiywOS8QbGZCQWJG3+
IjPZYyNn/w1LRvSXcSMTdeHSEeARJ5mLoPO7GG2B3XkaFh7GlLn9R389LadZFOD6OgJA3tBkc+hj
qOM21olgExJpjylNZsMguQYTvP6HKmX9wpbp/wfWmA/jKdY6TPCw1B0iJESXKB1MdzlhLutpHSkZ
tvhJsC7FlIIfRES7K998HM8nkjjGi1OQ5vyeuXERPqCeagQyFyoufRvkXrjeQCt0lh1uwQg/OREq
sP/cC3fLNHRJvNsRYECDrqr+1l1o+3MHoAm2QeQX1XUCz8oByEwsylMg+FvFJkGVyTAYrT3HJ8gI
9xaAa4mtcDLR09oNpGwg089JsB7xtfE2kIicc4W++p1wfjHCu/4pgk8mHudsSLi9URMQmoIvrd0Z
v66Lu4u6/ZW3hDyZvqiWLRicwmMVu5Qnz9UlyOoyIZ7rBy8L4s8h8eRpJBaFBWkh55swLnp5Lgjl
hMlGzQ/NHssR6Sp5zNq+fXOqoqYRy+maybLFEL/3p5qwHTlO3gB3LbPdf7PxTLTztTusRxa35XKl
mGuxe4e43PyiI475Igre7/azDgEJHvEV+PZwCQda3oLSmYZtUV7Yn8AtSBNhraWT+MkveM+pXGWI
Zwx7P5AlBcbAlB1ptZsCrcpGtA7ZuWlKOXUVxnWvAfGiOU8Ol+scGExFkpYnh4u61Xe9l4Z1WcYW
dOmbrU/QurddCeicnisq+ewAR0s8tSnozY24/MoMNushP2LvKWNGHC0napUOFiWRrcWNEKo+ETtJ
VgUt0qpPgHsQChSU9p/FEmFmiDlpTxMqVz4v8rMHgDRh8g17LMc7k4aakicx5AGyXlpu2V+QXJFk
gQP7cgogdSmO3FfrLYjuRumyL51D30BqHJxlLzxf+w/ZMq3cNjj5EQOhn34ZMm/Bibjm+nYSXM+x
19n4kEmXyRQL2WZF6VtJ8m7RfJgn+gmDiRcf0Z+qta+vyRiwZBXM+XjDe19H6HJF94Iwg+Bv9Bz0
L8YpbQKQcBmz/dgGwX3BnnCFn4lhNDd6/W5531O6qxGuMWP5wMW1yaIPEApM2wRqAs5XogqiE54b
duCAZGDuado/JFd+7BVHn1OnOfd0YdPeQFpuxgPLk9zb87u6mN0zq9gtVaO/7jXznbjfmZZNS3hE
1TFwPoocJKX75JUFXZ42geMch9ZfzDHwer4FL2eXwKOYog8pnEW8jjKwFc2WgxKhE8ycdiLPk+hv
hu+SkAJFagdCMw04r4GDjcbKzj2vGJPV6gnh4rLcFR32Kp5lMLbtOHVcpiQl3LIMHRmIjpxuRwAJ
wRdLDg8hLH31cNQNyPkzkkkUVnkJUWEb4NR4uRjBMu5nR2OTaKb+tnAocMl2XNjtOLM3MBtOB6rG
ofIQ+xFykOIUQs8wXFmHC2OHCYajk7y1Jr0Kyb8FVt+r9J6pOgwgi0/H7iMl1/l1KgYyUygbMvB0
KamUH6oU1W2cwjEgkRnnDIZtpOCDL7cMSznOE0erb4mgBCKeRsO765mXM2JosvFxTXsSTpg8qCuS
N0hf7MokvXZLR8VvWozjqSIDpNyEakIaQRLYgpqMsfxFG2DNKkVzhNnp2Ru2r1n0BPwIgi9TenVX
u4KgqhZv2t9KyuWwQ0Bp5VZcbAqnsM5mmEZBTBfuIF216Kp8eeqyBYrrGJA2QAHUKHWgfhntfUcq
0r6iQY/2KSAO/6ZXsdF7Q5CJ3EwjOIJDWXhUXBN5asV5Bov2p9MZhR12RECb5AL+Myv5cacsjMB6
Q2whUeXE8ilfz3qyAAnzgoKdN1kSrA4my6THgc0NK91Ic0XfdehJIp9fo++mU1n2/X99MQ8Biiby
ni8p3+AcuLfN2OfdDd5ZraZTSBpff1UKr3LR8XCdfri6w31QW5hDSLJ0zU9jvZnNpsazuEXoDsDR
0MZ86agrJxQHi14mhJngXT4TUbVHcGK1eJOIwcsn+B2JuZsBYa2c+9QWdoa5GF6CUvMEm53H6pnZ
4gppAb0anuGNZtBWPId1hPogIldbsbjPqIgLand8SmXah3d4JsgBYgNwYbSshAst29br2TKU5dRf
fCt1SaZdXjJQdOMgfFxycgdOUaY4szZhxeycJLuBqBtUuhz/bMarhdVsspeVamijeCplUhy8jJBL
+CwjuOGnshZufAGwOP38FCPRR2ahg64eNiURlkt6oMGopN6tSxv/FzhVme2066z9a0dyW7mrUCTf
YTmbn3MnKewGvyuDnpkuXm17yMW3DQPJp9pQKLOb7O2Vr3xUmgHG/afUSXO6GUtI+4HQzOIcIZpe
jh2kWvnp0K0XZLSg/im2k1Ok4P3WvIJL2U/9+rlKixB3y8tdAdIVnu1Qz8Ih+x7ysb7kX8U21Hc+
4y3uQwagaNhVUFYJ61IkpcuwqZMOPYuIcnhsMmNEfDdGyEuuFRQ5NoJ1gj5yx10XyAMZ3Y4izYJ4
8vaOAzCRiDrTgP0jRnrAWlvDsSTJF49SyDKAqaCB7ujf2tHbeCwcIbejY8urH+WjQuO05FxGh0/W
FgC1kuhGJInUAZlz4+jZW27HJg26X4aBM9ObxBUh5vXWy91jA/4IlV6FoR2DPOTnVQ175Pdl+tW6
Kvb2cs7m9NoDtTKSbOnOWbJ+zFxXvxlquJkyqhfVI+Eu+BF2HQqRmWK3r9y7Io8v3ima3zdT49N7
Yu/oy4/OHxwgHp6c3PymFasJ9vMMzmWPXLgc/yQ9hExYqmawMczE5RvcsbcNarSMbQLHlkrHz+4V
8eguiqa8MJjtqmUyd7g5p3LPOVg19wCiJFpCEHfpTR4g3XgwLg32dzL3cJ/2bi/nhOUxss4MrzxL
mvAnoJzwLtLfpPrwudnweIxMsa5iAXP5Y8GahwS+7juRs3dr2RVZy2qv23mYtuM9RT7sG/6P4Ia/
4nlcw/RFYm9gqciKJY+OLavl6buXyjU4c7POOdjWhO5R6YGaeQULmEEiisjY2PUowmLCr1RiBabp
mhJr6zlkqLDnzqL2BhV4nBKulq+ShQuqlik9964JBNwuHdrluyU2ODpOMmRFCpEXZ/JnWVA3I7z0
snQ3ybZbEFfauL6ZS+215KZndNBTAgPk27UBHBvLKGpA+MAlkNzD/OB2wLPnssqKMwF1t+km7Kd9
DsoymjqgLoCZVecd12I18x0M2kgycYOQg+BHzPHrzMij2vd1vETHEY9Nf+jQZhfztg6GmsR7SDfi
mewgkjUZTnnmLPyuJ1c4l2XFmYelxwdg0iYTg2dQk05EcvhMb4aZYvVyQIKIgdDkx9Q30HDhMRyg
CuqmPNVAHmSLAYPDkPS0KXJ5a4kOKsRmYTfefZbDMIQvoUYoS96SCYklshGpl9u2sJnfYyWno2V/
zCQs7nZRgbWE/8i24rsZl7LZ4rbr7WZOEyE/S5WZIrvmvYl8bNEluvwWLwHI/A1xIZzSjIQFGX6p
MAnUshBE3EYVOoSCaSR5DazDZgBP8IrwFtAxd3wYw8X9MTP78G/YV5TiL2xQ1iPFnR3wxYilpSJM
omQaCrWYNPNQIJsH2xjJk9+lo4/EcGGlcFWHTFpPVqr84nYUPqc6USFkXmGeQYM3MPPfBkg5/quo
46Zf9A2M/Ygw8tRIGoqGkiIhtPRcedY6TwMhGHRV0vLQS1eHYYj/m736bQR6XD4oH4LOCFMXoBNO
0DYbn0bKLx1fMc3uAcVtcX3m4Hca7L5VfhdBDLLFHXDC1qpDC2RN6z2+X68GsdiISKgt2Hx80gvZ
Bxb1uirW6VA2RVR9JtQB07XiyRuOtjFkU9RpnFvW6E0fn6bZHeyxEy4JfE4vwRUxtsDoat1lIV3p
Qhk9M+4fJmTAGTpO09ceeDCrFInqKbSvfT2G87mit0INypdU72r0aiySUSswMCuq/AmlrGbOH0wl
yUaatmG74IPodk1Dzb9zbDxQGjG/oFvLGtLpUE57m95fhuzEwCZYThGbP7FjpSVePB6g+CQIVf7m
lGfIWBehvGn9gRBbz6zvuhLeuBd12Vhs4T3uLYlZhJlSkKAiwG3AXLSbs+lMRFTy17c+ccpdkKj+
D3lIEHzR2rgdPwkKuG2IjCU4Ea6s7SPqOWJvxtmHrtAWfR0dmOvBQC5172xbotVY9/mTM7HM40Tq
dx2ePovRZFXyu1S2vUYbUgDUK1e6KJeqnYKoCmZMHqmHmU2BJMUwrsv8uu9NG18DXZha3MwVOraU
EHtvz2qKUi1KUyJLoiLnwYqctkC92c7ByqEIuREpr8o+nKHN11MNsrHn2Xab5JpTAJnUMKnhJ2Pr
+CIqMbPyxXGGUt5tqYcbifyD2RR1AkNxGraNKlUbbGbsckAllpB3wAF5SrxSHMb/uUACgofFpxDZ
U92ECFBoULIr0mWi6R6peJGf+zgYxHU0V0uwJxkie+0nqRTqX3rAW/jl+q1QiCu/wiZlKtcE4LR2
ScBe4NCVrvNfqoLqb8BR3vBruP3r6KwLlioy/+qtRen1DSwGiz85vKwQuuSSvzmFQj9hSa6980py
20+Vhl0LygnCOHq+bs1JDEytx5qvsNc99M2/YUIDBo00jtdHcrOy+xbi03JM6jrQWza8l/CaVkTt
PiLNmZAZEzUnVMaZ3LldG2tmoIgcHwePXdNhMMRS3a8Dk/1ntlWkcPD9ZC3HLfFIGxYGwZEWCVpe
1pdvIBT8f0GbFyck1WDuMW7lL1KPqb4qQh/0BTk7cNFD5Yi7JZ1w/hItWj9NQk7toQ4XV5GwFEui
9EDd6o0M8/5ZN3PJcJrD6FAgbm6OKm/TeyVZbZ8mn2kXsTtVjC11Iipy7/Q6BB4ls0Rs/IgB9H3W
1DYENT5KzA39oBjIpIWzDd0cCwIZADI6M2OZz5Hj4vQebSRpE5oUcw8Z0PoOLi9xO04Y4Th1EQ8R
Uos1hhiKOHSOjUlIxShRCpRMn6Uhqsfk7KEJFnUeWjUDJYRrU/gbRGkpqkycTpfTGlPbQYe8xl9J
ipFtFyVO8ITuCGj92Nj0Udei+JVOIW4axuQM4v4P6XLiANl+ua6XAxHvPaLEehlgsA8FozRwvM1N
AKYCfdjQi4tOek5iMpDAmZUXaOFwDWsgQm7Wr9w2YVnbH9elBo5IMoCyEbX5eSKK4DJnwv2HFHCS
ZHM5az3sRNjp5Rpte9rdIE7DEjEX2SdV3xIS4tWlLyNej+DKBhmJVzgbyvfGGbrvgvD43wLKpnt1
SXJ+cQySyy1bxuZK85HyXYaVnHGNS97GS+v28VvKOfoUzGVXof/i8BVo8I14qUHqdmfSeKYDez++
ZZVEBBH6XWC3EeLznuIGcOwM/Dn5ZmzlI+eAUlYdRVD43klolf+sQqy/iuUSiYvjWhxjCLa48pxK
qBOl3sKaMubTk1AtUqyqvDoxTa6w0a5G/EG0Vxr0NwMgQcl2nCeFuUkbQO6UJTMzEpjWKztOEfwt
hPa3SK2G9Mwv6ANtdtE+7xoRlCw6upiObnbKBEj3UPXu9YCHMd+M/oyvipu3uVtMbifsCdaFSuS5
zc5foevcrKvRb6Mqxw98juB0YkeV5T5KqSO34+BeOsQ87f7TDINgnuQM2T4bZ+p/zSow3seDJQwJ
sUgRquvKa8LpG+cd41ngw+F3ahdeytGTet6w3BN/xJ4uf2xam/FGrwlyzE3YJOmPi4SnhFO39v5J
5SR9b1qAO5ymqOG9AzJy1dyOWgXNoaet87d+pAPzLOuERTixdvEBeeBIxgdRrpeX1gwvNoXCsmeN
ekEJIqIgIIm6nQQ1+C90u0WT+TiOELpt7SAxTKRZ5n2GrIODm540sPmlwT0N1MbPamJ7ES1hdnYm
sD5+4rhnNcYVcS6loSwOhyRorpGVkREKcKL9KZyVaXROYf+sWll+4CRLvxM4eHbfLNzdqDliOtNh
inC259LcJx1V4jbNJqjp7WDST9Da2I/ANoWs5tpEMwxKWeIhegwA+6BrHHdB5JOFRVBVVW9Licuf
gPvoEkooHfmE+IeFY5gTxDwTz60eajf0fwEGTIDOpfG/qgw9yQm7BR2x3yL2IexrifYhcUbNvY9t
pOT+zkV55wqMenc2N8GFggr/ABOVwl2+qwK1nqGuzyAK6xlkoqjjzt/ls4vfpbNlL6nm9QgaE33h
cNJTOwM2g6bhHt0YhSD/qprwogEUyS7DViw2uDvU+GgNLc9GGayqV20fFKdmpEu4XnSmAYQbJgCb
lQYo2GfOWEQHzu7lTEshEQMT5Ro6d1Ziw4hOIqHp2WMw9ad3xqKZuK879gj/sNXg096PUQds9DAh
ps7TW5Z/hEgfWTT4/bAvIjyl9B/eFBR8z2X67MwiyIExxclobpox8F85xKNoH2RZ0W+XqEo/exwT
/e+64K+We2a5g7sNLd5tArulX3/prAqvxwH7APYSpAQ1IVBojHflIkd9ixBv6Q+jXVoEhUhinHkX
UIklPO2egwtSJ4zuntjx4ogIYOXqTblUXgyjIfLMewjntT3iwu3auwVnqINtMoH3vAXB1WQPJH/l
HpPvlaENqpsF8TCLU6gO+MtJxIE6Flbb0pGrvbYcjPlp5YBG50VsYIoHGZHRGf3IQDMpo+kSNBDG
HBpY3qrtGoj5NVtjI3H79rU5ICty672LIvEpSDGZ7aKa/CDGKU71WpAQ4N0mXUjxykACuSmTfSNf
mcqNfzEvMLWyCiYiAeeQaxnvTyjYBhJcu+WpuRz/UavrY9gFU3TqXEbLbLVA2JxY7njpL/FeiCHB
Fcrw0HYZQu8Ig292IkFn8VmcSyOa6yAbh/GXC97Lb4FC8H0VGPYuEJ1WPnuXev0JJUSaPEOZumwU
l1UCJ6gWHuvDxTGeHewK6os7LlXeSQYpokuq2PE9WrIlP6Yppv+N7mdMZXTkSNbp5QWDlcyleQkp
GSHThJWqt4Wi5t02KJTcp4Cmnt1CTZR6cZ8pDKrcACCkyhWyM0UR1EfgDUoFCjBRtzxQ9XjkAiio
ULfAHYO/HkDHcsMYQ/UvkysIfWMmrhEQRU50rksgSY82p/T96HBMhCc/ZTiEhKqxWM+zddosaeCM
71kWqPaqtQhqt0xWO0G8lTbxvd/OvdgzqBTcDcRTtv88l5XgAflaAOM0azJGoD4cz2f07VN1njLL
yIx5TIz0KUXaKR99BKifI34w/9aQWjwc3IQCA4aCh91nKfm5DhPJ7RdahJmt3mLuy0jQNgbRyQ8T
EnzfpATIG8SAswssnigDZKlO0mUvXa2WL+qKZXrUMQHORBRZNziigPOwDDmdVPUGrXnT3aZp0xfX
pDVExV3XsvzZxQAMWVnj9WgY7gDt9jFsYgMEwO/50FUZgCs4TOixOh0TFYBbrb9pUb4M5nGug6R4
GcspR9/Pz8KhtRQs47lm4sR5yEM3MuaFTsMSPZq6ac0GylkHgii0TIbwvcOgMgOxGPGs8yfKj98H
FS/9bxHTRp8wQo3BaVKBm79z5bnOAxNzmzzJtND9iTKGZEE7Rz6ecd/lSqmDXjYPM9rsbH/Z+bgn
EeB524c5yi16atbZ7JoEGSSJxG6e1AHFKWVOT8wspAvHIDqSB2bTlgrbI8xIXXUphpt9GOR9/QOQ
AK7FnEX5h5Y2Pc8SGwsDJY9cLEQj06sXMulANKftfHanAk+YTG34k5C33m8Ng2nSh0qHSzSKJ++O
UThRJGXBs7q73GDhZeoavsceaCEG3nCiWAC2YGmQCQHfbHrXnNZJjBdalcZQJWLknqxslrIDKqBA
kZpGrVdJhJWJmdcMM1JPSmgAgZY8np65ULotBwQqplLzf06TV49LFmcZxqksQLGJFBtyM0y897nj
fsQSadJXkcF8YTpvnVsHkwNOpZ4Xaosgj2oe0ZqcLhG8+Rt66+FfbjvUSA4SfDbKXR7wVyBkMFB3
cpDlFIC/GK+xIAeoiRN2yHj9dkEyYoVE/o00ubGrei/Dsmh3Grn9B7p+lnt5OFtyZvEZfqKp8QgM
IkvlHAbE1+0nBuNvw3rZ8fRevdwZHtJbmIYMNquyVeM7WNHqa129/oJUs4mzzaLRfwQVZJ+slwyf
ZFY2/7xelt8JebNXnmdHII4dwvzNzGWOzQ1p0RfDUZRXZtGm2xs4DM4+rqviIx4bEHgu+ufPHJ/a
s4M2PkPejPxkZ7Es3tUZgVmb2LTor4C4mZ++pFphz+6Vj1hp/bdY+N6/Ms//n9Y0jtF2VbVBnT2G
WkC+dEuiAVEfs71LG3cXuh7n4oz0tNyxRa6vFcpMyEfEHOsNCkaYyhZcacOhp/EvLlKTXoQ9kkVG
kXCukYrC4qhWISYhTxact2uxYKPQGeK1jeoFHQHdnlPh6JPtPyO7PtySpmn+qLPafO/ZJsopYBqo
nUXjRdcDokOBk0qyCVdtx2fVhNvktBVRXF2FfjVgLOK8GgmLQriqBBoV9IpFMh05DOo/O2n57VjO
2wsQvHauxi7UPxErvhgNX92Q/BozkN+nDuSr/bhKfTf4rnrmzknDE0l8xDcs6GaBYTR8T5uRc5Xu
zckjczaMQMH7TWn1bHRPKKXHfU2ib8vSdu+ycvkn+9F5sSiCT6vuvHuYyhe6Dlimnp1ZmSE44Wrf
2rjw6mOepJjQlqxS16Za49cGCsa4HeE4oG5sW2wjuUeRggoEe2/MRvDBQTSjz7ZW3tM0DdmjTlzu
wlQSoAV0IJ3v3H5qAHMgJfc3GXCya0x967eYqM63mU/W9Sac6cLZsLo4auU0z29WLHAyaUbZe7Kz
Nqiz/YaZcBbX5wCx07QdTTA8slbTL0W6tLdFQzzWBs0Mg7Ogj/rHCuojY5o0mv+5ZYF2hE1YePTL
oWoPgyCf/OA4JNBv0Z0TYKn0vP6HfUo/KzOliEjExRs8TG5TH6ibSDTnvW+nrXAop/ZNkK92a3MF
3goxndgw4ysfilJk39ieImZEtg3yHR7G4immsY2oGpP6a/Sd6CcuhqnY8SSQkdXRkj3F0H74Z7j4
ePYsEfR1fLEpbNe0dpi0rV35auIFnUrt2OAm7dzGO8RUTnoT9QUHaGoYJBEbxLm6iYGTfZh5jjAf
h/z+VA0JjwYXGgIhzgbY7GOXuw9kIXJOAeRyv1L2RDxU7SiP/TJUH8HoVR+AW5rPYfARVrpikTcs
HIqXpAlhQQ8N4/rzVBf1sZqh/e1m9tqfyHDokJJII+W3KyIoaoeCsjfyWsibHmrz7ATlgeV4j711
OsuG9lklCL7BOy3suQwvI3imrqMcINgGkZUbCWjG9I7kSZZr9EOWu7FgzALzUdNtPvuhQ+gyBhCF
HUj7jwtuoXnv4MT6r8qy6d4qTHqU115A0TbVcr0IsZiCgZSrXh2B0muDdVSgiUzT2O6Y9vTFXiAC
QsjZMwfe9GN8wa+zbWGa00bum+L9ZaEeNiXocUuzu0lNOg5bhkNTx14cJcAe4QS8Z3KNy/eA4C+x
WUtLrHlpegVWbspIhtB9QguWgg2Th5qj8k5Fa3qNMKabd/Dvi/Sz6DP/X47UKdyg4eoZr1cDJow6
a79yUA3XIrcX+L91oRPTdaSKYJWleYf76y73DGsN9A8UW7fZPHv12S1mSCZAO2pQRZ6G7FnQuLSn
xhQX4SUMCrhP2oh074Benq5BVbJMlAaFJ8MKN7ibdO38jYixj8Hlnw6vNbVY50g0/QmX2kX9Pl4E
7P4UXCSvpYFJGBedfi7nOvqOTW+5RTkD8anCAtkvwpNQlRiF3shRgtmkQQPVo4CmVUdSD+HGcU9q
uzGeV89EHwCQQx6KjRCOjq6OJBa3OIR0mmSnoGshjShL9b7P4I8FHOqB/eeTYJTuXVqhgS1271xM
CV1/xsrpfgBYZ4c7h9xE25x5NftcBww6MNIpahh4iCDZcKOxGgH2xfZhzFX8hFSNqxvbWnrLTpg1
lhATvZ1wbfNeEY5bQNdvkzeE+tg6k9T6x25gccmPg5/cJZfwkpk5q4u/uqF387r601R1k11TQMh7
fn+NKrwrsm8syO1rrWrGz10i0/oqhbDBYN4RTAhyVkn9wUyqfU5IyKF8LtPgVuJyAr8zh/YzTQdu
aXYc0uwy10uj/RSSY78RXt2h62FivbNsutRmKnBIItTvzb1P44s3P3D0N286eRhhmLT/Zlw/5Mki
sUCoKsfiS8U4qP2RTvLQiAwOFM684TEmbohRY9E2ZwTs3cT8KSJ27FJ0MuyIZu+9AjLPPoRd8cXL
TAwNuErVnKs0u4z/+xK94IhJmLwC9q/cRjpDbev7M08pATPN3Qxw+yeFU0TYzapzvc2GMn3rkZPO
vLjNcKfaenZYYvCybrxyxL1S+WYg4SBO/njAGedAGm4YrhfimZOxfk7XxjS7YOiX/1ysF48sHIZg
y3hdg/qGh3WXrMPliSGz7j2KFnsmqVaK7drH4sKjSoBnuOlUpoBJ5vXDRep8ixsQY4UYAWnw9QnG
blEwdej0CZu2UEUzGI98GXT7y+zC7hIsVilaSidod1Xs+LcuBRhZLXmtrkn/xqrEz+m1O9/4rA6X
2acYGwiYFFvHGo8dNtUJViB3je3elE5o9oi0+fY5hqK3SubMbDPEPcw9dOefeP75aF3t6vfQU7Rv
9TwxxxgQPD8u9cUqRXGrdg14/eIy6MEWqylp8Q1VkrZsxDRwMrhuCGzJp+mVUMPmmcZ7+p6zosRW
1BOT4zBq6LYNM8t6kxEpLrbpWrtHbyDskHr1Yt41flO+IVk3bz3kvYLL8eJkyJ2FjXUMzBseQ0Gg
lz/l0T8OFRXt8J4Uam+rwX5lULHe14796yb0meLuiYvLw5NWGMuOKTXrfa9GWi/U4QXaL1vlb77E
vQCKk2D6q6x3mid0hRlaHQzy+LSSZv7MOmqtbdYwqdzBanTPnFw09D0ilGrnIBewJ6wE6R1mLrZa
PpMPqIw51w7JZHVQbPEahjEe/DzlDmDVDSQ9be13XbHxOeCM6vcu0QFsCTViG8adxjg7tvhT9sR8
OaXc6lpnN+OEFHfDXLjzLm4qdGaLYk17HkgYfcHP258ABgrWgytyR9a1rFhZYXvFuC/GNQG9wCPh
7yDx+J+jM8CNNCRQDudMYWY/XB6XgK+Xt2jPNhvmBg0otEp0g4ZMLicK9cHB9kwDRRz4AkuQ1PG5
1ZRXlZKwIZQk3ACRErmvbFZ7AQIxbu1RuVaPW4pPrg5syvopIqssPWg3nP/r8/lCfDEehmFWrhIF
A3IPYruGsf1i1irBFnjYUDYOcuPXAqANlBiXDL2NbhBf7mRZwuIRIkccYiBqg6nLW/dr6IBMbznC
vfsV3hAymcCSHTWh2SKIdZALy/z4gpXts9KuZ3cu8v7Q1GH1rpYlCzYdlC0EGNQL1Wnou5gUaZx8
yZGsLtoQpoegSg2tzb9iLPBAegNqrnPtRD20QkoZZo/SyuSUMirB2j6Tfw1vqLpdl0k6XC/p1LyE
EfEnO2wTSXxXcD7/N2Y2Y1fUauXudJNY2lfyfL8ZDMAaGee+Y6jELs9/hA3TmR1+y+IhL41vkTXw
hzsMyyvvBVYSMrcVRc7OD5zsY5U1qu8099OHamr8YU+6kzxOkSBTaQ7K8ZZ6b86PHi1lvpFcRIK3
f4Sm0zul+wPgqfhyR1gvW9M5jXmB064eazGyWbSrZ8QxGFGGols2NHfsEHL43RComPF4uvjCdtr8
YS53220lEjwbRE+6696RYebg6MLdwbGeO8xU6FMg7VHcZaReTjsuTEMlA9nrYyoVoD4zDuGXDFdl
8Mb4LkLMNLukU4fjdErGQCKEJMKuOSgq3j+fAWS6K9CRU2Bia3nALsSFG7Ss7TBhDX+KEY1hJOFF
wJRwxSXHSeC6B0sR1G8ohljddf0g9wxUUIQw0aORqyAtvDBv6240Qzk8VpVp7EsN0DDaIMhh24I2
h1RlZMweY8kiKi64fqJH0zrIT70I6oinuF6A3jNuHX9XlFXFvjdILHYueo2PktP9t+E4el5A0Obb
JgjXvaLlhI/fpsGbPxbNtehJMtnJ1meL7gftf3XkI6OBIdU9ADbL7ldfSYwGY7X8Y0o7/wnsLJ+U
k92VYt5a7DoQf1Cr5FDvK2ijbxk/8BNLKpRC5choP89awPU6biSa8voyaYu7sZ9Z4tTETmHmKe94
w2AaUetOtgP5TrTz+EvxxQyVl7IrqkdEM1mIRvV/nJ3HkttIu6Zv5cS/PoiByUwAE3NmQc/yZMmU
tEFIJQnee1z9PNBKJBVkaDq6tSiplUAizWde4+SdSSmC43llBGPLIaKbsnNfXbho2aYJOmUvTGPs
Y+g2lW573SJ16EO3y8kYxuYhjM2c/jJAq/orPgBMkx3TY6bAXYe6tffR6W9p3eRjCfKIsjJ99mwy
qXgtDS2lAxyyPmcbjcYKtw12gQO97lFnp5SG78aCWw8s7H6W6bBwfS+RD2li1xpeTGAzcCkkJ1j5
4pm2SfMGbQGF/1qkktb/ZCpDT51lyzeHAVpGEuF/NLKQsXyNMIVGJL8v7PYe6zpXbEQ7RnKrMDTM
3uG0mjZ6EWZR92gwFrlaI+yASOKd5aLMSvzvGy2i80FiKFi8FD2H5jFwWrvOdo6L55K6h69PA2Id
Bk7IhAxWgeLOuo5hR4g1UoQDMioBvnULnfq+PmcPZPhw+gZCNVebXhJ0+tMtkG9ad0h4ckimouHC
54aq7bsI/0BtORhZjusEYCcMVyFazVpgPULtEe7jE4I5OAMvgwDKOpILJscP7J/gc+SiMLaIKnCp
RBZhZsChVdIiPyfWWwksS58k0Hr87iugIknN+bSAf619rSi4/VJCVJ+o5Vb1MkJqgIAqxahl2YSe
/ExTGwefNjcNMHgS0/NVmEOgWem+k1jLrlPVrxkyjAdAL6JZ9qSS8PCBsuN1HltIjiJALkjHhvGX
oyBaY4SdDnSEgPUT+UBpiNfwsPQdkEJTUoIoqsei1eS4QO3b/W4n/bhB6Z3qPJYaDcijtqGKZgsL
VFzfNuGXAYj+Vx+jvHA9ZFZG3YlkDccx+mJyx3PQe3dIGqYdhCmifASCCcqKoUTC3Z9kK/hVcx5F
WiD8TV5nAwKaGhiHgyJaXaIA6lVrFI8wiM8lriJhl7lvVNaBr0CFTdWdooUPpLKOAUC6TaoddSWo
z0grKn8FFGHHZTpJ2d47UWW+EvOB3PJdAuPFpOMcuu4FmJeFlAgrCV23oj3eJ/BJioyGyhLyI+ij
0HTwcLeEZpd3zbxEVhG0GW2r98MUoiBlAN71vMj2lxiYRUh+GJPzUZHR0kwFR2HindeZEMHAfuIl
Usa4qfcj+LCBNhYxnEnRpygggHM84H9GEgzAGzWCDOOQNqgctaurrLmLvNpXq7Az+27pSI9iBPIr
/Gl0deQiynLvO0ii+rMLKpQgFZLFT2mU1g8EwjqWiRpZ2YXZIBY/oFu7CBvES1dQ28RnV6f6u8mo
Uh8AjFFf4t3iXQvG/oDE0vBdZlbxaCoMbTchPRxvjVWNcNc1JmzcmNYsbWRV9K1XwoR4vJQlHxh/
BlUlS1w1qKqh5erqC5S20CxwOm+kWRpFP7Ikw5s1qzPtCVGnBO03W6/usjhDX9lWTrlNQwwc9y6U
+3u9qeI3O+BAxiMUIcEVegdgEEE3g18yGiXshTeF6WcwHgY8P8S4vgdhPL73KBiTX4M2qRdy9MNw
QWGY3Id0GNFZpoObv6Ym+lEFZv/FnJr8xZN8KOqLGYWITEO3HgsxC7ncsde/RanMaNO34TE25gpr
mFpjh8i6w3oTeM5Bvxuo2pDtQSIgeIUQYPt99E3PEW014rCDs6Ah5ADvaQo/u6Nhq1UAltDdFDSo
iwUBAZ0CRJUlJD2DyxqB8z5AKAKDLZi/0OdwbrP7d5K/EZvkcmju+Y7QhiLDC+esi2rcouUoQsyy
MKUzayrYX6QrZlrylKJGQ+6VAYfDj+KZFGsgY9dC2e6oTFblslWGfEHGZ/gGf7H6FpGxvNPL9VsS
vml4S+AWH+l/Nm/IdlevAxrlqAwFBvI6hqV4Y0QgmYj/hvkG+pJIf12iT1rsSt0OENao3A4Prrag
EXQXguvHnkrBIzDX//mv//V//8/78L/9n/lLnoy02f8ra9OXPMya+n/+I/7zX3QV5p/uf/zPf2xL
6rqQwgVVaVPwBIPK779/O4aZzx82/jvQw6CuahrNhZU2jx1S+IUXdC/XB5GXg0AXcUxMVAwTBJt1
OkjH1LHcFEZaaqTOiePF9AGEaAOix6Wotfjn0RxiesORlqUsXux0NJYCZEPHBvmmE0+u4Vwh+j6a
bntn0W74dX2wy/kzJN0Fx1Yu2DxcHE8HixHCp42O0RfgswqeEkaenFGa9XZ9mMsZlAa4VJ3ozRQ2
SL7TYQpQVYhBuQKdMVhljwh0qOBzDxpf7UbheN7r9eGM+e/7Y1kI17VtDL0sCWlLmmgxno43Uk1s
cdRThwxdc3gHOdoPhHJ+SwFwMci67Le0ZgF3p0bXlTg6mCNhuNt6yXeN7pS5tgcZcMxz9HUdLZip
ntADynw0QjpRcDCrKCpRVIDpw029vfH0xsXTO8JVbD9TCBuP9/mj/bGoR6xMAZFN6oD8Y4pBgYUQ
0IjvYwqnIXiccpV+RYtwtr+MuC64uxLERor+rRBmVN9df5jLmWSpuY6hk9MqSTR9+iztSEhNQyA4
Zr5d41ElfEXANhhf+yqw0aKCZqTT5rm/Pqq6mAGXsfiHHYefpZzX0x8zkEXobbZ91x2cPvN+YMuU
fuAopTEyc8UpDHWiHx+uD2lczjpjOqYpDIuNYMj59/8cM50NZltdP4x8G3cP0ndECRQvbvrmmYdL
Ub8Gnqu2XMwptVp3UEnxRcP/dlqNbu9XaLg1aHjdOA3cy5lQBjbMlmspEBZSP32qYgJ2PHQ1Klr4
4jZ2gsIXi2Pfm5GQS1q0GSqFgpMIrd7M2gUjF/HyxsTMn/iPzcQRq3MwAPQFzyJcaZ2fEXaDoszo
GYeMVIJUt+hCtSU/nrQ3C+u/l6nJ+ozqfoe2fB2MdYCxkN6nd/Q3XT2+s4IYViGJnEwRiuE4Eqvr
DyjP1igPyEGB7ALXm+saPOjpHFV55dkxlOqD35fGFN2pVqEJRUEjwAi1h+CkPYhq7Ib9FDgQdem2
TbaxjCrlqoPu9C56zpWM6RRkCHhA68iwZ3wllvTre3jjKLJT7up/VYg4Y4ZaavTzl/XYp6gDRggG
kay3EfKpI/5T3oBBdNW8YkAaNCVEiYJsEBsmzWlWpq8ZO9w+ZL8ZDMKSZ8yKi3hDMktACa6vGw8O
2kc9MlJN0KxhnQf9OkpApNzlXggSA0hl/0F2SJKvcfakY74MyK+bp5aTVxyK+HeLN9GiXr1gpItw
ZUauOC2RJMLzzATEttWmWNeOPFXyZlAomovwPumNTPqw2/WwQtO7thyeJg0JthcwbnB4byzn8102
fytD6C5tAzwFFZf36bfClEbP0NM0Dj06lg8IJNPHmL05MGlFlWKZCaw4VhBTYBlQ8vCQyexLmkmB
vZEhcgwfri+deWWcLm2TVcNta7lScOCenbRN3gsfcZTy2Ezec18Pwc6Fb77sk1oMbPr4lyMyZD07
L79x2vx1YClNg8DCnc+T02nQelGgbFRURwS5gp0eYWdvZzWFt8JMXyLEZ94oFPHDCgzx7vo7G/OR
cfbSHK42u9mQtgOZ/HRsAGGshWEMjgUwLndFRIw77lDA3QPmDKADGGdifQg7AyACpmXHHoz358Ql
1bn+IJdzYAlT103TkFLqrjNfAn8cuIjpgJXNNfgrNitdeIa5MJJ0fEgRLd3qogy/RboKlqgra5+u
j3x5YAjFtaJcph4LJvPsREOeYEJwNNcOkPmGaIO8dzA+kEpHYiWEOa4MRXd7kYPTv3mY/n6r09nn
XQGf6AYSgZDnz64ZPUyGGtRrciQVtTE96iyYSZsBrTYjQc4GVV6aQQl3PdBZXI8CV2TT6zDItlo0
I3yiYAUoMgKwpnWm2sHx672DyXE3/BoqPIuin2OK4PXj2Hmlue2jtA+2jW+69ERRkMNGtGgDWv8B
FNyFKjDBQ+unMsxDBejrns4tJolJzS6kqRLqjxiSmGTUuk4fCe8hQCXwGnFgo47bVY/eFEAJgsaS
I8LpVyg6QH2P2/oDgVn+Ai1z+upxAnoHmZel2g6DQbG2g43hbkqhR/W2hjlKU7tR5OeBanX7fYLz
mtIggWFzJ5VEAQJZkp7/1woi9UI7NH3Ior7VtiPaQKD7UEcBWTsxYc1dhVoZJlRI+bUru7Mc/Jtr
U1HawvOjfA00asUvuNM36T00U1xuKLE4sb/IZefhrwiFIQwf6iEd4o1dDc4RoQikU+3Aqz7Dhhoi
qI2I436RKpVfkWlDuYBuVI29uJ2pbRvS9gfniirbMugRmNk0pt7vnBTw0qdejNUOgHAEllSRPMNv
JMRbwLcag7WKjBgCKxaBdWVCAq1F9KOisYNbGGrGbrb1x1KUX53et9VLZcICerGjGuS1lQcSE+QR
CfR1TUSE4itgIgQayj7TH+nL2VG5mfoJSGqFQ46zhCbElh5yaKJfKmX0+YMNNOHewFFd/ezH1EHs
K+0/mfk40PuWlF5WPj5jeHGkRb+G/WoCCYLCtosHmyRpCc45qJd08EZtqSeTcxdAph63snfyr/gI
gMHpoY59VrpMkOLUFDqdCqEKLIAm36zGrepNPXpD2zVyt2isFiO84RKocpU7mENEjgzQ5xn7nn4O
mFU32Y/WkOh7at7d9zJJfYpiCIzDtxToTX2sezVZDy0kf3sTmEB/kftqOjvFujkyZyNL0d0bdmqL
12Y0UN+dldCNcCVSV43PLIQk/VZDZ/aevMHM+70GXBPpdU2Liq1N9wiGp9HH6X0Wh438IIXvdw9T
qct60Q2B+T6hQsLm6il93PdmCnd5if5FCbkxQGVgtoQstqkNIvuDVk7a5G8UieseAC0gjM0c1BBR
pbb+cdAKJ0BxWhWzq4sn803k1OaQPiHw2hcaOOuxsoCLxvUBrmmUvJiYneBCHqea93z9kDyLwbmp
wefQRiGbR4xC6GcHFdhSrcrHIjp2bem/FCFKwAtQHpQDhxA5H+Ic/caF8PvcPTsbLcG1RK8VAJdt
nQW7+H6wmylXHOKQ2jAFGRRql4Fy6E3ieRcbwHBwgJqwMrM2TYkbLfPrBS7mmAbSHw+FQyV/6zd+
Xt7R07GiWe2aTYMAyoQacGpiTGHQIEJHIR8t9wcu1OhPgyAfwhzfBtDRNAHDirP2RoR6edNJyfuQ
ythSpzR/9l6po2MeCXjwwC7hUek0Di0AWWrsFoCAUIltAASle7LojObBqoZNEPz7rS9t0xBIEPI1
AUGd3fqqTlGvHcLwSKGRmAudgfi5djF4EmkJfAF62E4ilL9DmdY+DK5WrzXg9zdS28s1xW6nToOw
sMul755FfwO0u8Q1sEBLZIqGAkjUcPS3bNzBWfs92deeQpiyb6yrv41K9Z1Qi+qDMs/zAwyt4TNj
Rn+0dT045EAbfjYeIjEKBOoz1B3D+vcoV+m2oxNgGdxSjnUWV3ZFgw26leXHGkenbKdBrxtgWiDD
V5V5bqMEHTjO01j2n2AwRtsO0C/kUsJEUOGBeLm+kS9Xn9IdpSgqsfio9szR0B9xFtKDk1sYRnHs
qzz5WiOe/IDIrEQpcCruAWpMUMV9jpt+0Nob8fVloEWko5SQ1CssOMXngZbN9Z8MZX602jp66lpL
Xw29bL8NtoOGYSJJmqGdHa+/718GNRRoBKoHuAmY+tmgA5C3rFZhc/ToiK/qNnfWURHoD6OeBx9R
BYnv6FSJG296MclEC+ToaPdwcjm2ONtesT3iJljo3jFOVLvBpiH84ERO/o7sHB6zOYGIcQ/fDMZ/
41LRvv7GfxncFKbNuwqmWZ4XjBAPziGdddEriP5kWrm1LHf0deXWKDBzs90wrxc2JSJ9pWdY8F0f
/KxCwZqaa3ocLkQU9pxWnC4v2orQlocieRUy6AHw63xZIqUHfUgQq0MHGUBbbD1bwFHutDAyXq8P
/7tEeXJpmMZcKuNXHWohBb/T8akRo57DZXT8rZy81KIEWkrudPLn4OJtR91KAOHQ7XoblSr7gKwq
RAaH/ftx9LJ00SBf9un6I10sQI4YdArnaoSal+H5zRnD79cSzNGiOEyOVmprO92xMBUzkX7YRXHn
PXQTBjXXR7045Wj2ssMQmqDzblL/PJ2HybXQlfOFOJae5jn3I7zdB69M87WZl26Mx4nWvl8f8ayq
y5c3HTVPLwB1wxXG2WkO7wxwPfzlIzC19ENd4lhpg1jeoiJr3Vhkl1NqWYa0SNUV96fpitOX88HE
dVBm/Vf4TNXnvDe/gDBWCMhawL5br43XSiuif03SiWIFd6apS85PCheng1ZY7uAiCls2rC3/npzN
WeoYIxHmefIJ6Ur7vswI+xZEDt2NAujl1DIyKHObAIwiyfnBOZlDPsRJG7zm1GYwP/ER9zW6yn9G
pwVu7vXviOIHb3K6hyw4ay7ECcEuYu2evmnOYiaHCu0jUUJZHaBg9CWH1gSBeY1cuqh/Agr2ug/g
LXRgTb6RUnYkBKd1nbdDpyOP4IL7r5vGyDbKLLQfqEzgnlaHYfrSY/zobawWg2uoSmBEKMCVQ3BX
OnFtYdyg21jy1S2ayHgFzfrZDRDBcOYspNW+79HleSEaN9p3oBVu8hRLp9TJspBVGp6h42FB12hW
gdhfX2MwbZFVfyrSMP2IKWSAg2gYIr4zQcXFSKXVy3eDAyFe5SqqfHArtdWhQ5LFT3XVOt6KwFrH
wyvIqp+IbYxoHLR10TwCidS+RFJ07ZMRD/WnoMq1Nydr6/cE3cJo7Q/19KJk6mEl2AFtfNCtVh7F
kE7vPVW41yCt8OWIO0rLgAsH2vShaSJySKcreOwtMwRYq6NUf9ekUX5sPaNt9llWT3KV05lYFkg6
OHdA+fEYoiEPUkGgBJ8CyR4mf0f7DfSjAwH1ExrKALRavy5+gQ+EvAzFpqq3iaP3wWtG5q79BHxW
5i9jG0cror982Eh3NnL3KLM8oE0EPZjCbvOL/4R5IBbs310FPmktGswAgKfp3Ueth2f4OUcuFLM+
7oU7fDMtZx32XhutxsBov0AELPN1VE1ZvaCAV4O/pCRrLQqwUsS3/FytTFgKaKKbcZ4rzAp9GpvY
U5nui0O2NGwcPR+rB0HtIvwo6wj7jNlOaoBB5FsQdgdCqkWAH5e9lCKXuyrPUEil4pjnixaaidjK
ME3bx3KkdoKIFIKhn2xZxt4dRpswJnEq9UJkecm33OJras5IXwm/5lNrj168ArTWbjsc66xXtJNq
Qd8e4PQGB3KA84SRI2wN0yVB1UxvGsBo5M4bxXtXvQOLBAPQIPv+saRxDhMaV8roXuJPMuu1GFAG
UqdN830WeOE3bLs1WJp+qJHKdzOIeNUVffTuc01h0dSWX9Mkw+RFQ7dq07sBgshR6DuPTTVhTFt6
mE+/Uf7OixWlu9GeXYdQvbBZ/8g6ju4Yfu7Ai/3g8G/qQwvL+QkAG2YLRZDSNGg53Fr4pQ1dMYTg
jTekQhv9BekRRd/eDpU6Oh5F/4cEcemHvupcfUdMxSlCTSAG54hvblCOIHLCMnyGLjYMG3cGun3M
u+G3gpItgn7Bo446qNaUFhLkGC2zNkPXg6z0EMLudjAlNLgaXQye0rZrnqhGM1c+RkHVvIE6a98n
JDd/JAaLGxDKLOZZd279FarqED7gYhbl+2HM4LZMI2I5IowG5CZq9Kj3+uBpHdleFr7JFkeZH17l
NIKSQIuYkdlG5nspmsHbxUWLXV+SEiCveowmQiBc9AX3qOMlWKTgDCkOgYsO6jK2qr5592ogMncd
SPvpNWolJEPY1w3VQ6m0eFuC7ofZ0RTy08B6lMBauC128agNtBcxXwMSEnTxJirCsFjqhT+gX0cA
jSbdANBvpXeOJ/bwHiP0hGzoiMwgImjoGaWmRwUvCY1V41XiyZ4GG4xwBKEm3JAOKwqFIinehGuE
/aKVXp+DjbLx1Psy8ffjIQXPdJMRQMiPjeW17WPnUU5bpoaTVdshVdAFhW+qT3AFYUF5oqoeW2a1
laty9mC+twqYFxuzo0ixEJoRpZtBIvuCnjdthFhkQMqdijzz6Kq25GB2MdNRywGkc7GCxKOhSpSP
7pq/wCy3Km/yn/EY9j/Bx2cfLaQJ213n8oGAiABg2/mljtmrDgCKYrwt629FZ5nySbdCrDxNXMww
lLMKK7gbGx1yIaVCVA9X5QDzYasZoFkO6PVUv3LIW5iIJ7n2E903v7tvW1eW6xLTxeCfwxRBA3Fu
ctCyI9U6ixiE1Quc6EbrSH/XRz5BRsVKFw58VDnWR+xlkTHy87a/cYFfhn4Ma5NVk4PYs+Ld6fU9
VWA7Ebm0jjNhFFwdIq8cEs5TnEzpk1L5jZD7MhhjhwvSOcuReICdlzNgZI+ZZdbWUXNU/RW28uzd
CW4ExyKKeLM41K4s9eRf01i6skpSr7epwUsoTqcvmRdITUZdkLwiy4/Mru+WSP3lafeMGSd0Sm1E
kbihX7KQbu3kNz7sZZLjGIZpEYpB+nAuAAVhqmeULDrn2PYFYDklqJNj0BOC2ZHQ9dtYAHqdqOos
C2PyPqPcDZb0epT2l0ewqABQkqOKRGJxFm3TBK4GLDyy12aIMaHsY6SBekyIgDtjs0nTE61OX8er
EmYqlidJLLun609wucyQ+aVRA9ZGR+/qPB4mxdXR4bLrVwJXa1b76GdnKkPcwcXOjrVZZR+vD2j8
5Z1t0F9zPgUUhhrO6Te3i6IpEOGDeYgqCVKSfebsg9KgjBBPsY2Knixq9QuRq/CZ2rGm3fkWlxtS
1xXdXGCN0L7jKMb9JuRgXstSpD9nNjptld6DACVdVHy2UVj1D/aIrvaNRXO5TxyHxjlZIBpohume
rVhf2TVuy0H1OouOFIR/rbseEsNB6UjvNED2QbfiuEC4+vq0Xc4a+Z/p2vS46NmzZk9nza10jYlr
ilcLagiRMtTjdNu0DpJUEw4gBDAN3j1gK8f+rY9b+GTwEv3hxlNcrhYyUVPOOSkpIoqIp09R0tdI
0DXMXyf8776XjIsvcwDhrQ1ybWkOk76//toXA7o6xR6bI0JwgbEIzgbUa9gJ2Eq9GnDnHsteH1d9
KOQdnZ3yzoqc7kbCfdlIpb4HHkJS2OXIV+d1RTtX0PViiX1mjo8KHaTfzr8uwJFFq2k+vrKwkj/2
k2N/EKpFxxb8cP4Mi1nIG+niZRFkfhTemyuHW0AX81L8o8Zny6KxyqjzXkXW9hsLw6QnSPbFMuTc
qmmrZuEGnSNt1fu69yUx0VUNjcr6Ck7dOBboPLo3Pv5fHkhSaZ2BZXwLus1nGSW+9+j8cRt+QB5Y
4klUBl9aOAXoQMsxC5a4qoWrEiQT5XdzGu98HyLyKsZO+LM0C/170yFPdX15XOwKV1IaMxQleL4V
dcnTKQI+65aVESCRVcKQW6Bg4HwDedx/FcEkH7ha3kaJ6FLe6vo+DjFovjEl58vTIDIwiU+ceXjJ
NXY6vovAuUxaYLdaGRbBXewh2/liF3hc72Bto5pvFzJQN47s8yOIQdkVaMBbUlGeNM8+Q+ZnYRol
jvMSI8z/o2nImrc1PzW3pk7EsFYDsjQbLB3L6vX6dJ/XJLktTQpDwO9Mk0L6+XUFxBTIGpTjAzAW
9zsuVHia5pMBy8R0e3ctp0j7AkFZw4VcgW+9cRZc4ExmoCbYBh1IKQBAwB2nsw1iD0qZlP4hz8rh
22Bqao0zblosLTguXxLfbrY4jWgHzGOhvML0QyC5mxYOAfit2tXFOcGzUAOn+YBEKugycXYwaaUn
arAOycFIw/HOQVoLMrsZ7ZCzmu4R9AEF3Lquj3cvgdzWc6b4U1dNnrW7/kX+8hwcSOSgIEuZFkrs
p3MCo8Fqe4rFB5xHs301jumTqAabPBCI0nsVO8Y3Wwz1K7B+7ScFSn8NQ/3GlX65LBR1LZ2NSFWL
NtDZXLgxIqlR0slD29HiXKoMhuyKLEH/WOkw1VaBwLkG0VmMBxewXNpbgOHLDUHoZAsKl2B+CL3N
0zlok6lBZ1YfDo1lpYfYGNLNZM+mkB7s48TqtT1TdCsQmCf2z/Iad79j2NxIBlBGSnpnuxDlQasr
sI4+1M2EdIvyMoz6+kRqeyo70Y1z7uKcYRjmllAZgAtb4OycC0ENVBhoGQdM2eCMKUq4iyCtvV8h
VnYb3xLOjTDn/GCd30sA6QAxZtF+MM8GrNOhhnYGpEtMk4sex5Q9qgBk/BOwi27POo4/0cmWa2q4
SOA5UxI46+sr+2+vzKlOWGzrlpTnN7/IUSKtcK48wDLzsdnyqm588pH03nhZaBj7hE5bcqM9frGQ
eWuJ6igVft6ZGPV0IYXgS9I6HvWD9FvQ+BKGxY7SSotsv9PZ1gNVJGj9qechI5t7wY/rb/yXOZ/v
Eo50UjHSsLNtpJqSPYNM04E7De+e0gqqz4Ww9Q3yL2mz4/aKtllAlWoIUhsDJ6/bX3+AiyVt6Wxf
el0uAQd9tnl6/gg4aDYU+qiZcMTp/zQrgUGh2MOi0haV6+HWcH2034nzyQ6iZm3oHFwmr03/+Ox9
6yAzqSG57iGLXABaZdlBF1whmt8/0NFrMImtY/jVqRcgz4b5BLDMHMkS7TtgEsuiYt111q5Fe3yN
KlUYb1oIqlA+OhEAXlqWaNyk99De9QIpu1wGG3plsKvySJJTFzaSVoWJowoCatNYLyYFohW6S5iC
xoV6TEk8LIpOwRxzMLkd5JwiNq5onsNuiJpbsd4cOJ/PBRmYwUqfe33ibOXVXYjTx+SpQzIOlJy6
/BBZYhALnDfECgNrkr8Acfv7FvPcNQps/VZgzv4N/fTxzfVxaQE7qt96qPkDnD3UjFOeNfwcy6RR
c7oeAmF2MrDi6WBkFLu38MAq9wHyHqbf8KUzDR+gpKDK2Bmluy4aM9W2PqdYeIyMItNuLJeLQx5h
fgclKZjRuuma5+hKsG9BNeH2cDDNLMBkLw+8VTgOY7e0jUKunbk6FsWetbq+Sv82rAt/h6yHmMc5
jzmSwrdbYebGAZ1XXe4RH1Bg1fOAqnVZFp32UAOL2tRl09xoVP1lM3KfcQrMNxr1ifn3/9iMQyXN
AFyffgCMFv9SlYNDQaUhCxghulfeeMvfZI2zTw16kQHJLInsz28zLrvMxcdDP3hwRr74tNrRQCIv
Q3a9TIIVDf0puge+j1EJYjm4Ofo9DQsji6q9Acb4Afr92L2Ena7eOjiLkNu1CW7s4Ff6qlJNNK77
gm7EawtAO1g2QRXaq9yxy104Sfxs87jI3JXocWrajVU3Y9+NsUE/IrBcGGPXP+lfTnnSl7kxBiOA
5tbZXjOwlGmrbrAOReT661k3aamsEict0ODFjhIzxhwTHd5fWhaI3fWxf/dPzyealvo8ycTw6jyH
EuDm4rr2zIPhAhChaurGXrmsnamr9iNAaesV6Y5+iyO9pT9S7cgeXVJubLBIV+/9YHJGZNmaflYI
1WT6CC+xf47jzDFvrIi/XL9UO+faFD1amkZnd4HhywkbdQKAarT1T5DbsfaK66Fdpkj/ZqvKqcLX
61Nz+VmAztLut3TwFiDGzkZMET8w0qQyD6bSJ/+5Rer+Y2Bqybga7M5oSK504wtY+8DfW3YtPl0f
/fLypQhHqZVfuXqhjJxut7HpLHB+3H3tTBWq0S15tz3ZIY4LiEorcS+nEujis0V9vNawprw+/OV0
G2hDUBJj6xFvufMx9Mdu5y0Fh+tkHfwibNYdwpd4paQm6iNxaNBrEM10I766PF8IXA068O5viMd5
exgAZYuUI7g8L/ShOMS2oAmIiYO9xMbVfLn+epenKINB+yFDYZLxvD19vXFEe7suMnloxgBvpMFu
tF/0UqACKEsfHkc9Dj6kTfPvAQ0kEsfgX5t00Tl/R6Y00lLWGn4rWvxd0xzKgSBb7DuMGHCV/vd3
nCEzQBkMhE/dsxVk0qpBLJrBCgRgUOceNO2gOk9/BoHqF8uAVAg7eUxurg97mQGyZuea3HwnKnVR
kTSDEIhl7okDIiM4zY8Ckhv0FRRzZIhreJal9Y+aJiz1fC1cZ5P01yRH5pf/n8ew51TUsgjYjbNP
jNQV0kWaLQ6dpRkAhax4o6BEAMZBcu0eDwd43tFYvI9B6DzVde5RlQlv3daXJQI6ShyunOxsU0Xt
8HShKVk2yI8og49Qt5hZjnTDt7SYfHfNeQtqq6sC9TLFg8oICjGoglqMfAoHSpDMWjnleLg+L3/Z
2CCpDNg64NfAzJ09EAoFWYJgukCbPg7v9CoMNjBUzFmGOX5o0Ma+cW5fbmvwUjpRM4A17nNnDjT/
OEiCiHA3lq33MpVczIu6SovPeoJ+TIYIanXjDLk8NGdgHC8GT8uRqNucDuZ6cQBLuYgPxoD89HNT
ISy8JXPsVqjVBbidonZur7KgLL8oNSVvrt6BAvnnfUeCSJeMwxtA5EXFtrFGqeVyzA95W6ffeZ4W
ozvEV5ZxnjrT1vN88z5GQOxGPHrxYTmnWe0zHJRckRLt6bsbXEqd39Mwiwd0uzcuREoKj2Bdm9mt
Z3aZ/MeFJOjLEXHRiiQlB/N5Ol4O422cQtPDmAJPqX1jtdkHURR1AoTAR9c7FsN0gyd6+YoMyYQ6
giONVuTZkBkcOXALjnuoZVO0+9yV4RZfHhclNpkNPd6AqPjfmNaLIjPbV84lRskhSmH3PBINVIIv
b576xwRFN5SRJj2r3mbjlOnDUA8iwnLGcOs7s3STR5tKwLgeXR+uGYSWdNiXTYkxXofGu3ZjY12s
dfr8ECZ1VIep/Fwmx8EoC5Iv95DaTfsxrvr0DSCEQy++Dmvx3OE7/q3sgzY5YLaYrWHdhzfysb98
Duq9SEvqVNsojZwFSJ2Rlihfj/6xi7T+zvRD8wumBTkEL8x0kUdLfHFjzV2EZLwzjckZWw4VGQj/
6ZrDBwOrcqbjAPFo0u5zK0n3SeE47OYB4QqE7QuxwgsLxUiyC+gj15f8xVkmKKnT/oBMRvJHm/J0
eMxHm3gAhXIMygbPvB5ZrW2NlFiwlR3iZ9cHu3xXxbHJe1LKp7h+noF3VhMiWVXGx0jTmn1B2e/D
JEvrKxntmwueagMEFYtoOoq03K4PfXmFz98UlC1QW9prF9m/lQMpR36bsYEXfALGLrYGRmD7pteq
LyqQOTivMFw2nlYhNZaFvwYQHTc2+1823oxvp6VAAXUGm4rT2cbbQsN6u7MPVj3A5VkUVtO8hoOv
yWcHx7hpAbuI6CWk3gzfHmC5txNahvKRUfYRGnFmYD5Usxj3jWX/u59xkjLB4oSqLoGcA/i/CHCy
Jjezzoldojiu9nVjaLJcgVSzu0VS6WMIec5B/6oIfB2NGFWjmgjVvEYmrPL9nQOpGRwMfrwR3jsO
UnXYiqSf9dFxrDug/poAHjNCT4nAxG5a2x1+AS/sXhroV9MRffMCl0qll8U6KJro+40vP5dQzt+N
9rtrcL7iIqbOJj2K4smwm44dRtukWoe+ZS8x5fT3DccM9eTQhydnCFoc9O7vk9Ect5NdxQ82gss3
dttFjM408yBoFChBa0OdpSAt146tqCqiLGvJdAdf1P+Ei19lr2u992dlKwetSx8X7Nfrk/CXgbnU
gB8AyyUXOSfsIsDZ5h5H0MGVlQGh2Uz8txAcX7eF9jIsKUB1HwI/0KYb2+7yeCEigwYv6eVYvPhZ
eeu3VhC8Wf/YNNJIIY8Z5RKUdWksJHJ6N0rLl5HpTE8F5AyWmyRPP8/wnKJqsg5+zLHFt+9n4Nl1
vEUZ2Wqee4Tr5HoEdTEzppXWPKQN9nmvwCRQRLaM+P9xdh7LbSPtGr4iVCGHLbOCJVsiKdsblGV7
kIEGGvnqzwP/GxNUEeVTNTMbz0yz0ekLb0AIT6qlsnCuPrp1SFem52zCRFNnujzwCvKpZtna4UuE
vuZJ8Jo/NYVKi0YzJpnDOipXWZr0d1mGpj8o37Zf4VRU72+v/h/MwOwI/Gkf0XIAVUHqf/kzME4A
BoOf3pdOaXJxZ0YKxqzwF3UY9ACkxm0WFS2wM5QCQRq2jvU1sCTIQIEJenPoCyX3Tz7ucJhNmenw
u+8M6LGuVzrPOhoTn0ctDPFpadW2XPtDn78OkA+ttYuLeP0E2Amhv8bMgk9jEKa/nYbAA35xbjxW
HiDoXZAYcfTqqlETrhVb4nIHd39gcDeBfwFPwLfvNZTVt1YTRNUOWwzUg/wydrW9VdQK5o0uLCDL
h0VGYUv1vQ0d4iL6GWtheagANaD4i3ZivJbo3CD9jS6Qu2PHon3puUOiPTReh/ci8W3+uRzidnis
YW53iMQrYXmPmIxq/DCsFF0mxP70YdsjYQHLNHRx93GjcnxGjdH4Lrxc81aokkWn24v3J6ubLx5E
EV4OkHFA243LxcPyPLUQ+Pe/1GY+/Bryrhz3oavY+LaCLUbAHIojxk1DjcxtJt2sedd5yv5IHCHR
nci6wt+3LesnEyQzYohu0fwEsFlGa3zfpVi44v7IWsx+LgUIl37tlDDwky9/bpT3LfJrnvIlHPOs
3QQNRr3rIvAH3D+odYcPrd6m5XNQS9XdKzTHKjjsHZmMzLD1WgkgxCRVVWcgR670jWpu2drNoUll
DB4dVcf30VfZB0aqih9aFyevDpZkKBlFo4o5XQ2ga1uMevZsic4GupnYFgPLLMZFsMUpgV3eJggI
e/Qw79KS77USYTuU2xoppKXzrzPZ+ccA50KOiGbA9PZffgyVggxSAJ7/Jcooyv3goYOXuyrAgwar
qh6E+TVHLB3HvG7I1Senqr17PPCU4h4IvNoh4d7W4r6g6rOUw14HuhOL34T4hEYJlMLZxWzXjokq
k5G/JCHOJM+Y54zfYrNqo6cKftmBHo1ceIevR6QaS9mNwB7lKXteuwl7A3uhxMteokDqKox3nYAm
c9pqFcjhC85FycLb89GAtMy57sBRUIue/vyvNB23B83RfSlekOl3D7yAsJeHJo1+CR/bt70qfSEP
t8/q9TPrwEiyKG7S5ruuPKeBknmj1ogXSDcSK+XM+SZTY8RjBdfmtYFAX7mq4PEvDHudNxHfkLPy
D7B+V2FFVmBEbUVO/tJ5OC8+4ULXFuvY68tfcPhB4uumO2II3EHuX42W0trxyoJG0Pz7B+fEk71B
qANI5s32VOtg41ARwbyAmYHHLVVry30YfrNNH3GGshAL4fQHC2xQyqVvRr/KpYd9ucB1H3QKsIfq
pYBRv88K/7uHSeAjaGy5R9YnfLm9uB885kyNDg7bBhDnlb5UToe+GwajfPEh72HnNGBQgh0Cdp8E
ycawq4g3wi0xjqY/APVGHddqC8xYtR7Rz4VU+aO5e1S9cPBAuAcJssu5Y0mQQNtuq5fA97t9oI/i
0Ug0YwQkUTwjOU+n7vbs//ABL68yh21NDMkpBoYyLxrIODY96vP5ix2ZaEn5IX7DFMh67zAKrORR
9ZzEGQcZMLQK7T4CVRwUzyqYuhxhcqOr8ZgsXUglaq4YEKA0LKg9wMDo9pgJKXZpmGIjgxzbKLUZ
MSpruEaQeHQbA2JMkbS7EPVYfHJdCBobJcbc7bPX4+p8e6IfnGH2LxU+zwT8BUzx8st6ZqwYvV2n
L2XVpEcV27VdmikZAxrdvRBjcse7d3d7zA8SQ9oh5F9TqGi73CGXg2Y6xp2VPzovJojpF5az2qAo
a3wvu0rf24qM3/QQ16vQa/jSQWCL+xLqvo5QIuqeyPxowz+fLbpEOpRz3qwJljzbX4NXRw6GQc5L
EGlJjnsPMn4ZOhX9FtlO/VEkoL4WPvz1lp7KySqAZQeoNryKy28QRpj+xW3ivKQtXqSwkYDG8xGG
UxSriYZqadUvhFbX2QkjGggJTQW/iXpwOWKHfoGb1oyY+OP4DVcuc52OY4Shd5m329tLTEOf/9vF
AYL4CYRxev+4tpjn5Wi+lZQEeaHHLe2MzY/QrGWLj0icpvE7ZRicfnfBGKIQWhZ1pCNt0yUQOFBz
CswTJzv1voK9UqS64kRheQpGV4FyiJdHerAKO8Vat6KpTIM4bt1NkXRu8ANvAUSyLFQ/rXWMAF51
6MM8uO9VNHseVbcm3oJ71MP3yTrzGNRGYD5NIOtkJSbzeT6EFjeYPRLnacQkuhiI80HpaOkG4Udl
uIfKqn/Sg0xazRp4gwpVzbQanYxy8PSTQo7GQyDCHjgrHrgoBpmIVVmZ4e+QqEA40VIr3JYVvCPe
nNZon6aAPjlUdmztIF2F9aZE+iDfdJzHlDZ54CEFo6gghdcdAj/qqSmNWl0lhJz+WnTV+MVVSs/Z
ppbXvocmSlAb1ypwbqw79VXrLW3A/iQ3W/8ujgvhP9ohLnwE8Zr1JXN9mQOdS7U3K0/ksCoLzf8c
F31nbrLRkNUGx2v9N/GoZZxzjmHxgNw2wmZtMpbvKHhWP6qG8tm+UTX5wHlWlFWsB/hoJAk+5Meq
oOFqdE36FQml8ktkBuWAHGrivyAKbMGxE0myzlrKdBs81+UD+OMiXkdl77zYsN3OWIC0x8RJ/J9t
4mnpiup7jmmOHgRfhZd5vylNav4WhHoZvOYFbc51lpAH4D8BV3MNvb1On3JsZbqnGCehd6d2yKIG
Lab8WxqIlq+UFKLuKmx0lCUG6oViE3lSrWFl5fIdd5fKfQi1MMatE5+VCHulyMORLkdD/5M7+rX3
xYEwj0SImtkPrj50J8qdWHtI08PbFPast67Qq0VitQpReB2iofxijzkuAgDkgnoVx7YQJGfTBYB9
pnRWqtJ431FIKH40Qu+SJyYVbhDHd5vt2PnhvQ+9TF+Zndp0r4OLh+UG99eh31Z+Uv4WPuBRwj21
G/GydJr01NA91OEWYrO6NlupOUdELf33DnsU5bWhsI1ju5pgfemIxg/3YYbEGwWZoa3QkC2GEX/4
TDVrXBMsvIQE3bYfVU07BPshhL63MYpK0/EK0M6LohrrhYZ2Ozo0faiRi3miVVe4OmNjEaslXAJb
b7WvbQ5B8JsmSlN/DiAENa8Gn/8rFZyifTdD/Cex2PakXtyFQdo9qq1WFd+xxSuaL7RiR1AdXYXG
EJKc0vnZyCDu/pNhZNpPEsDouMvMLB9WAp3/+0KNvH6FKKrAb08F2msl0nsWmDZYDxggq/1Dk7aT
DUWFSuUa4WWypo0PwfYJbKCV3fMvptsaTmpvr4EiUp5MiZUmPg2xwgHvPy06Z1YSorGjivouHUuM
gMa6HvBIAnyDsHGAwwDeU2bpvAA6CwrWN5HuBoMgrCHqquyeK0wGtTvSH2Vvt7HlYacqsBmtEX+C
+NsMUbvLvRoxIb1MB9D6gSuDO3v0hvHYmgLXI+brF6c4jnuyybQCSKaVuv3ZrOtA25pZnf2uFfjW
//pUgh+CHU1x0aZy6sxFU7NCi9ETVdNXTTSlv1Njvf+tYMGBuw8a9/IeVSV9IeC/rnRNSCkiBvo4
ZBwEpJdvCao9jTRZxhdpRMUqtSCvxjhlfSplyeWNbIl46lBJdDeDTOW7KPzJm81EARx9fpwMbz9t
Vw/3hEiGREEwSrTgzQXpYrx5skDP+xecKC244Vq97pW6NhFir50vXq0EC/34q3ebAZHU1CYwB23f
uXRFHqnOmDbG8GKJdFx1ZWgdMiPpzkNd+EuMjKtwcBqLdxnICqAKIA6XX9qgGCaQ5Rxe1EC3vvjg
sLGW5nZBYxxB7ntzNLVo76d+sgRX+WCSpDaIuHokUxNk8XJg1fQCtyV9f7HTXPmFt8OxpiAVbXQU
l+RCcP/BClKGB1BAN5vsfK7CoprIUVip4b7kOWb3hRiz95DEtVz5g2W96HU1LKQv17kU7SY27zQz
A+TjnPE5UjdM7VKHXQ/hZQtOWn2K+iL/1YS29qRVsr9XbWnstdFqMXhD3h7zp9b8envjzvNmIAwA
kqhM82ZPLdHps/xVIYjoYWOA5mSv+mAU+soQ9Di1poje8RKId5UakyiPqO308MY7wKwVhhELFaL5
9pp+Ag1+yiET7BKp58ufYMeugjliULw2VqUHG8+oPcCWJSJTnhPXj2FTVWh8F9nv2zN3+d/+HYsy
LBaZdB0Bn1Kbnotlh51ALLLSxasLo81/9vOc64qlkm+jEQZ7EbRFsMly8q1PBqz7t9ujz7f2NPrE
82Xpgb/R851P2sJWCqziK0UgKFVZXjhfklRv72zZwum+Pdh8byNwQ4kLgRcicvhUxizId8YE9YEk
cV71rp4cD0wvXIFbRDmLPpr+bgZYfC8MedVOo5VPWo66DlhPWGXzGijc7K4IsYU7YhEOQ2KVqYNl
IBiQOzFhWZkFB9CRnXYu1J5YnXh+9DYAZoz3ItBpfVZugHdNLxNnxIZLVXG+7GM33vl8pEfL8G0e
WAPjNoRs3f4TGXaLf/1kBrKu0bYLXrmy1GHV+nAnVmnT9/br7U96vWmZHuRSUif6uHzey/VrYj/q
yGbqYx302cuEVnysyBCOSd0Pa6WX9gP2HOF/twe9gnUyID0klI7Bf/HUXoEXm8AVo5sXR4Q6K7HO
Kh9Ly8aJgofAahzrLkT2coOaUxbssqGynHsXGaeDkEpl7CGotGKl2c0g9iS0/QHb6bQ/6Nj89C+3
f+f0IFwerQlKzEtIfAttaV6ujywgMWh76q/YxQqIBVRL6r2B2+LCq3t9iBjH47OShVNsnCPHtbpA
2ZLG/mtbynjY5aPzywJzhqVuq9Lm+PdJ8doyn0m9iDvzcsXhG+I9hsbQq5IriDwkQR7eOchLDAuB
zUeT+nucWY7cuFqcdipcVLKBEhdODyQCNs1y8Cc7dKBkt6f10XBQQdB2I4+4bnujcuCI3h2N14j+
N8+6iB4sK0p/qthAL1VHr/cFpW9ojNPNy5Bz8EMU57UTRjq5hp903zAWx9Wkpa55+tcpUdefxAWm
8zlxtS5XqixVvYrpIh+DvsRQS2vqkbiMbtvkeaO/3x7s6hmhGsizBahDY6t5c86UjQq05iJYdDSK
pMEgMsu9d1I/CDxuYw6P4MSioxXF4r/RdM1u4QBc3ULT4EAQTbImdOvmyFPgAsaYUJE4kjchsePp
MjM2OVpH+DUHqb+vRZLfab49LhTrPpo0mohEScDhCEBnt1/kYtUrnSo+hnXl08xBUGGLlX1wHBEG
PBbJlNh3jWpj+2KV9j8/Z0AYKKSAGTMBkvATLtfXQRQG1aYyPWIlSue6S/I1rlfKD1OW4q4J5VJV
7uqITOMRfrFpgfda8/gXdKcfZgALjzARXOU+xH9U7HocH8DPJPngLTydV6cEU40JfIUSIGRDFNgv
p6fblaMT2yOZVQV1Ru0kM395o1gi2V+RMWjHT3i7KXOB7mfMcxY8rZDlLbPh6EYUSL4jdWk4m7HE
N3YTV23zyU6ppR30xvb8rUHriiprZ5dluc8tb7hPncjCMsru5HhAY762N7UlBneLRJ3sQvLeoRrv
S7tMq6PrYu5SqGqlIR+gNLgltSOiZJWukNdjfUxOX+/1JI0o0ojcRmixin+EkQyWyD1XC4ktCi+G
Q5w7wSTm3ZKKWM6p/bA5jrbigMfona8aQk370m6qhYz4eiiLWJYNM8V416gHLP+CziIAOkJEqY9h
mHg6ztbyBSkcq9ndvoKuY60/fC51AueA76JYfbljQNxGpBd6dWxGpI/3fi/TA4rBHq5iflRX/2Hc
hDUpCJfR2odGI17B/I9Uzseecofmy6wAuDuOYb5RpaN8GdSsxFqplD2wgTYwUekxg/FnHGALtkZ3
Sf/PIl470D0YxE6pJ42rWAll+VxCZ8wWEC1XV83EDvUIWslTCJSvSgt0ZBMM2puj5sgWBx24xdC/
RPO516vibdCxBTcRkdwj+K4t3K5XYfO0ehqZLzC9iQU/O4ial2GHjHrRUYRU89Ya4u/lCmU2s1lX
kVrKfRZiz7Qw6NWVPp1G2odQhzigQKUu17IpXR5JDKeOWqk1/R430BxUCr70xoZwrXvK4WLvMDH7
56eEcWkgokJKNAAdZ/ZoVpWF65VRtUcdVW086VGzu0f+9c6FofOtpQCDiqCtL2XdV8dkig6RFKZh
qzpEcLNgpw3R8a8tXznmDVVN3LQAcqy8Vkmznd85qdjePilXRSO6lg7wEZivPB5c67NZgjYC15YP
4WkArf4QlTSjtbCLH6n1fYqqYm+bkfaMAbx8olRnHRqm/FRWnVxY5KvcHz0HJszPmPQvecJmvwO3
kIztnsQnGchxa6aRjkNPKCdnTdS58J8dQ/k4iFL4K1xte0r2gESgFdjSW/gkV/uNXwLYEXwaNQjC
wNljWkedoGHQxyeD9zqBd+en+y4aw70mxuqr1w7GlvB96Xq86vaRiXJdTWYeU/ED/dnLbS5RoWuj
3klP2H+L5xLJyngl1My4qzp8QVe+YioRIn0t7o5mjQNA5QrnkwtwKlw3oiy3rCHt1YXdcXXgzUlW
gJIMcteU8+bvQ+x7WqcGQpwELuI1PvQudgDSaPAtlaYrV2HZODWSkakTbEQ+VOWhx+Ug2aYIhB3d
vox/labi/syUmn6vEZKKr/U0bPayS7uF+t8f4P9FjsV/Pb1j7CJuJvuPj9VfhZsSk3I5luHwCuaz
zPGqIVYD1xOBYQNDI7tVGwVc69JPNbBHnWshgOdZ6X9mq2RfWRs5PAyiKM4Y0Oj/2jmlKc/5AoqB
iAY1Q3OKcC5+G2fdaLwevXwHIxw0Yl50iQnLZHua3SGVgnjj7aW7XjlGnNqYLmknzdrZC5ibnmxz
pelf08jPPOztQ/8Rvx6cSDPs4aKV6A0MIf4/Y8JaICY0J4r55SybpM301un714j89MWxXZxpa9G9
aQN6NBx687/b4129hHxVag6sNwEM4ct0l/71VScASM069q/maN0HMpfFOrLT4aQLRykpmyGRxw6W
n8vKFv/6CDM0CHlKZdwzE3v3cmikXiIXXOTwSkFdHhpXsTb4Pls/C6HKXdJY5p3aBu4py836dHvS
06Tm25xEA4Q+2ICpiDUbOdN815WMrGVj8sXsRFnRide0jRLoxr/GbEAMATwAIiK3sbkXL8cKROnh
DjuMr0mjya9a79YPvqPUzQbvb3OpdvHBjmUw+Ao2mBLO5uydJyBvE/TahldALNRVa1dWGhjYphEr
qTbhpyopvSVa8IdjQpCcCHwOf89OSVe3qFy1NRMMrJ995WKd7dKcVHZFUpk6XpkI1i4kMx+s3+RV
xO4hpKDSOfumWmRj/hlXTJNA9FXoxXMuE+OcDsP77Y1y/Y5xKv4aaHYa3QpKi+eOwyvXMx6+BkRi
rxr0ddVkzskHCXAordj6eXvQqw8KU4COCCk4YOsJ2He5Y6wSVwa0j/ujhelmtfLCDm9nP0EjchcV
Iu3Wtk+t8nB70D9lrb/PBD2RibA/gcq59UAkXY5Kljvig+2IU9wDo8SwkwogkNyU6CESMYaYJUXS
O2SC9EMZalLZuWOpqXe5Dhd3H4SGLO9H7c2xRfUG1dv5bCJ6j8aXGB9LtN3KGtE7B5FVhHedECZ2
bw/qfigNpANHxaL2RaSIOG0DhiB8DUy/P9R+gBOiHUqUdwIRB+Garo7x2UC2pTuAe63ObZTChOXR
6b7GXmj4v7qwD8YfmOOIXwViuY+93hreGmRoKPel0N1k4aNdRX5TIwnmNzUSwnmkJ2dLZYrW8YfS
FqfKUpJ0FyJYjKl2PfT+XiPbzVZCWEqziY2xfe9rG3fz1OocvK8tvT5UqFb+KzaT7F5VCXyoJELF
QXzzchVVIULpuH590nKAHPjsFkCy/Rz3GT8bx2STyapbOIxXUdc0JikFQFCKYwCpZzsnwMip7Iqi
PXW51nTI/A4ZNMbWTPExRrjb3Dpa0v7yYoFeeYmt96cA3mq/G0VrgoHXxqJa43yCffDCUzq/Jabf
hYPiJHTEVQ+47vJb9KKrbcPvxMmp2+xTMDb+gfQaE20eNHzgb5+f+aFlMIqdfyTdCPTcOQOpor8G
7lWRJ1wHjHffb9yfZmB0wUaibYgytIM+9sLum19ODElLke8NehAduT+A8b+ebmnUAN6csjnBEx/X
lZeXZ1JedSfhcv6suBGLh9Rui26hszZtoYuLgn481QfeF0LE6QBcftZMol1ZtKZyNGIvk3u9tp1n
o3HlN82JUX3JuPS5rnKneEB3o1ha1D9ikZfDs7GnbjhVUb7zvE5X+RG96KF1jmo6CRdbvZv238Y4
wF/QqmynPkkDYIybdRZbrvBPlFMU6zBga6yudbNOfmRocnr7DgMWdz8glvrqDjFCDYkuNbkdzRb4
dD10Zr6hx6qj69pXeMqPsnGrg4npsdKRO3iy6/dwM/As34J2bnAfTrSu2fTCcd2d06jeyR0iNd6P
fl5RlAq0eKuYbZjsk4KdMJmLlc22C3Bo3COfrNSf+j70umeNFsxv0jhX/O7iYTBfB3pV4oslB5Nx
2wphYXy6KYVWn2wfRuCvf9zE7F/qzXDxpyIBAcTl0kZq45TuGHhHRHPw/HZMJTgCE8sehB4Je0t3
CKX420NebWIQ61AQ2U6krWQVs6e81McCN8myOPV5VNqrGhmp53rI02abBTYOz5pv9OqLFuAKtvt/
jMxZpfc1NWv12fWAGvWoKX6bn3j1Ok6KUFdqrTfPTq6pFEQGavwp3qoL8/0D5/17/0J+Ja63aC7R
IJ+aFpff2AGbY7i8fqeegNDeVVKz3sC2O959STvG2ZFYTxbr2Jjv+lhRH+jNKcW68UwZ3tNptyNc
zLHBWqnILv3IlLZYCq7mK4KU8YQA4YSTTfNrZ+cbb3IVKFehnJrErkxsIHXxg0ZAVWz9wUS60Br8
13Lw3CWS8vy6/jMuhVRCOnxrCO0uP0xYtdTr+jw4K5YvTmDpjE1Wte6XqA2L7e2lv6qU/G8s2og8
WujBzikMQ6e5otQU5VT1Qj7UshY/ULvItkqko1iilViaZghuWGuM7NQYaULNvqstRy4J8c3v0ul3
UKAiD5lk+KizXs45MQfFgU/gn3CDdY3DCJzwayqhYBcQWqqVKQMzWudBM+qPWcRTubAZ548WdUg6
ApSvaKVD3p0r5Y3YzAnHr+Jz76vYTIyd2qxbzGXfkFLBatXTFX/hy19PeBpxEuJla/H1ZxMOJh0Q
xQuTs192zb2ZWGKDx1/3lKWu0qwqg9dZDXA1p4Bvy/3tVZ827sXJm+iLEAygwNOgQAD58mNHGYZ3
NbDkcxmkKjSVTn0s0sbfuWY9KYZXXbutY8N6BiRYbUE/5Av1uesNzrwnFBCZIHaz83gkwQzZrdHp
PwcIHT8oWuHsrRxJ6KQxlaVn8qPvzN6ekiOiQN2dlQIxskwiX4vScz9i1IAFSPZNOmaH0nOV7OFy
jt+o3ELiqtNkKQe9vj+mai8aSKpBE9GaLzHyzZhy9F5ydkc73WWVF7+qYTPp22fW/Si98s1XNG/h
Mv9gJ9NGQ30ODi5kknnJt++ztFGklZ7NRNPEyuvNKltFmkmvO4riieht9tq/qutzfKbEHslBVGWJ
Mmc3lqIZ0+teZOfMi+z7uhnrIzsLGRuH5gIpj2F/rUdlCRX4wTaauhd8WKo1QMJn93Nce/7YGGN+
dvXs3olc9GE7qitbvYPtt3BcPzgyE5KJ6swkoXe9ZWlpkada2bnw/fZ75vcekDLkKSAUiLvQLfUH
QV3qGwAS7VMqQMv884lleHruSPeSEs/hPnz8QClrm1Vt8EF96CHC5Cu3qKjiZk3hvJRD26xCzVet
TUjCuilpSdkLd+QH2xnuOPWUSd9rMr68vDXqqKda7Sf52Zd6eObfkJvEqbxVjZVGhKHEEKx6BIT+
sTY2bS04FAS5kF6oP84WGb8Ur+pElJ+xEAkONta79hbUmNwXQtoBpql1uVZzrwvXJQnW7a/+0Vki
dfqDSXFQE51tazLWGNp2lp/xZ1XUdVfkfbDBwfu3jw9qCgd0KJeuxqtEepKG4V7k6FKEIIuczTeE
PBs6kRG/CUXHYKjoqjjeR10dbmsLW6ZVEaXdZ0S5lae+JVLYE0Bb907l2vGa7ROnCznOdYAw/R6g
UKSNKrX7eSdBx9e0reowehv8wMjuRNG1/j7iqHC3mDBiQYjJqN96iYicrdrX+GpUAM0bROwVb0lO
9uoUcota/wtU9KmfMvs4gxr5bqsbAXFiXP8cssJ5BGjo+/sm7od+D+GXtmFeicpaN7Yex3c5WuIL
m+LD30A1GHApDzi+gpfHwBggD+GGHb1V0ho3HfHjQcFL8UeStD86dXROkZHhD5774bgOyiRcuAmu
TiGfgI4WzzZnAtGD2XtWdKIrrDQO3nI1cLaclzJe0UetNm1de9+0RikfdYry/1rasKb3CwgYUtnU
VUjxL2ddAPoeZVwp56AK8eiCrKWuEUtP9qnuRafM7J1t7pbIxYdq/WhWRXyohwS8dqB2zx0bc6GW
/NEi4KAwler5Rbw4lz+nJyGpwKMFb0bfau0qzA1t0w/FqO6MHKa9kQ3OY+An1aEY3GLDuV0S3rsK
K/geU29iahORH86Tb83C6iO2x/AtsaPgmNeJd1a83HxMHTM92QpAtk0UlenPfgQ1/o+3EkNDB7A5
lqRAVxo3oz7AjrDYAVovi0Odm5KVKCkmlWiYW9BCF6LFD3Yc6Sg9K2qiMEHnKYIxRlqr2Ur0RoTV
wWNJa1IxXUXhxFI3I6oIn8OA3fDPk2RvIzU4ZYcT2/9ygRMXpGff6fGb1zj2s4pz3aYqNft1UCUs
DmVJN+ijOf6RXieagJLoTn/+VwVpIDWwJWXBt1gJ3EdDVca1TtUBC66w9dZ2oGY7fMa8hcv1KoDB
f4O3fOK6ghO6etUV0UHc793kLcdfeAfzFJBtM6p7Dd2MpbLcRzMEf0AgCpd3ymkvZ2g2kscmE8q5
dWAd9RSrX5G7t9btGDsH2VoJSS2eALdX8YNTAi56alFO8D2a4JeDjqGtGGjcKGelURBWD7w4eTPQ
KdkEqdVuiNaNdp3nhf7gxLazcE9/8JISi1KFtRGJpTg9b+jlolP12LL9c1CAYVvpcB2qVY02abgW
UvO/26QAgD6sNFt5xK/1WoCrpQzbD3Q467Tb3/4WV4tNhZCePPktizBF6JffIiRwHERthGcbJ9Y7
e0DFaBVJoB+btAZ4sBCsXYUu02jsKxKQaV/bs/NTIbeeSJxNzq4SeVu/zdR96Sf3TZ435SoUg/d6
e3ZL481eRV8v+xoFmPDcBEn0e3R8tE8Qme+y9dDY73jp1EvemB+NOIlckdLxFwXny++pZrEIKmmG
56gUPwKlGXZt7SRHNDxUJoiv3L9PcOrtWdaEViIGuRyOpjCEziSIz2otoxez8rL7zAmqnYJ7iQuF
XLrx3e0RrzcM6SNaADxwU3PFmmfpNurMtS7isw1ZfVV6raavYsRiVjgWqEtf8+p6mGSN4N7D1JjM
5ec1QBdcrUbNNT67MXedEiu1f4+MWC02fYW2+sZ1fONOC7Fl2d2e5fUyMjCXH4zs6aowZi+5NuiJ
JW0rOod9DQBtEF6qbBQzSrRtGzvy1GnaKBa+7NW1NE2WdiLUNg4IuOzLtVSBbowu1rTnuq6Lkx81
cGitwfOeHKV3j/6YDr98o8K10kxDBKxuT/g6oqbKRceWQqtJgQ8Q6uXoUK/hVSd4LxDc+N+zyk2+
ZFloBHsl8613TAgxyqK8rn82nJDcXQ6y3+q5LBd+xwfbC2yUBdqelx28xCyQ9AFqZo104jONqbHd
VrGVBFs16QaadIpzvD3pq3htmjPx6hRBwiWYb6+Kx1R6QknOvAe4AXh5L9+rgbqtS91qF3mUDNCs
qcX3PA982gSJSM63f8EH+4zc+U/ATmkVob7Lr47t5ugmIzUnJJMb/YsYRbhPAlpD66Htgp06pqn2
r0HqVM7kCaIxzrm6artpNDV6xbCS81g2ldzALad+bbuieEWcsDi4lfR+BgNClHso8BCUI+mHCzim
aVYXlT5+Au/9BLYicacZejnrtE88BMaV9Fz61KnhFDvpp7ZS2p8qZWVvSzOic9/spCsWTvVUu78e
lyQFBAYZ/LwTmmDukIBdT8+ZGcdyG+etPhxKJLoWVvWD+dFyJTOZmCPX+8puvMbOMsxhPZygv1q1
m91NIHL4fK175HMEz31qDwtv61Wflzr1tI9J/1RuTEpQl1+1hOcfoESYnUGt98GPxDfxxGoDHZPB
TjGCV0LJytyoPOvNu9qYHaqLSZVXa19rmzvZl8iAK8gtLiVFH5xobLgnlA2ZiU1r5fJn2YWuBZnn
Z2fNgP+9Fb3urGiLuO0DMkxVvxChfzAaxIyJhUYVlwHn15gJ1KERrGgRItL8JUhLx1lR83SSX5av
m9HCnf3RcCT/RDJQGaF2zs4vPbGqUCsQdXZd49CqGORYa+pd8j8FZbNvty+LD7Yv34+9C44H1vGc
GavJJlEGuyzOWWoZaKH5Td7f+3GenG6P8+GkUCMhmYeSwDG9XDFMX4uYq6E4DyIR3zRPcVaRIemS
F1q7cAN/8OYB76Z+A/kBP/H55sCgsYFyX+Vn2x2bFteHsn0Y0dI+pGNK7i5t7djpOQKpo9EsmGB8
cPXyzkxmPGi18ffsEsr1DBccY8jPapnZ6sq0K/Z/4jt7OQbRa4MrxcLW/OBW4LabdgnRL8352YD9
ADjUSJ3i7ECpfvECO91IsrBDMKbJp9AXZbClHwWU8/ZqfjRPSItgTUjvuZGm1f4ridTqso4GoxTn
XB/KNRIK0VYYSbExBomahTIuZRRX47GeyHKBs8b3FILxbPdgUS4puaTa2aQ1/FDohQTcYtJ5X6VU
SXHBqbWlfuHVhmWU6axTgqJo4875zIrpUmaHVX0OxiDehekgn5OwzvD36SVg6tvf8zpS4qKlaQMq
Eki5B7ro8oOmRl0A89b0c6wN8tXJy+6z28Et2WUZEKR1lwirPLSaFu+0FIaoZpfOHWiBf8XuE7UQ
vXBKwRPRZpiDAQzajhmvkHFuydwO3mj2b5aCdxc3a37nSmuPDG1cLU1+mtzFEzqNChyU80JT3pg7
rOZYdA5BYurn3m3Stzhs433vSudzM0hENYO+L9+hFPWrXq3Ht1xU8aaHrvnJVX1E/cbSrlcobfS/
by/J9Zbj6SOmAeY01YPmdbcigbegNpZxVvI0em9llPobO+o8fUu0E2SHCsfWZnN7zOs9x5jWxNlA
AoKu+Gyb1yTriOTYxhlHRudHjBjlU9kl/QaLqCUPuqt7f3rZJ94AcH2cGec5pd7G4/SAmucWUZ56
XQdBnm6qTllygru6oBhnqt1yJRIcokF/ubEDt1ExKQiss5qm4pG2vvk9aPNqJQNN/rKsMElXjWEs
PQEfLR6ms2ChADQA0pp9SFsZ+iLhF53rRk1wNvw/zs5rR24j2tpPRIA53LLD9CRJMwps+YaQjyTm
nPn056v5A6bZRBNjwDBs2cDuKlbt2mHttQw4jQg6676nv26dx85BqPjj344eM2NhKNsIfovLhdZt
RRsjqOEzikr9SQosvbpLh7HeVUUPZ8xtY9dfj44JCyNKwDlh7dJY0dI6z5jF/8G8lirBdQnu7NDW
jWz+z21DV28pWRPgDEE5zJjtlTwDMHIAM7Nh/Ig0OfBBQYl8HAkg+TXElx1zO1TN/aAx5TEiCp4e
blu/PjxYxy8KJjPeuOVsPFXDMg870/hRRsp410hleqqHqjoVOZxuQQNgxXXMqTretnp9eC6tqpeb
myZVlKaqhFV56r+Gs5PfF52uM5ehGn/japrvbttb22OiWNwtYTpEeYuPWbdKPChmYf6Qxjk9pLYa
HiglRm5lBs2zMsCiFPvwPTdOtDXvt7ZS1kpxAN0CHjtxzN4943EPpdbYzeaPQDbSg5XqcoSCMLKl
h8LpmtdwCoYtLNS6SW4IXT8IUpYl9n6E2Aq1afNHlSb6CVZV/wDtJDB8IIUm+NjErP69vb1rh4gm
o0xESHePe3O5SGkCopjAPPKjLU3b6+tRzY6w9HfqLg7U1jgoWUFTF/644MNSHxCy0N/ELKhJJKmW
1ZeRFVXGpBs/QOOHkKX59ZcwQUrsAGdqcy+FfPMAjL59ur1i4Wou3lMh1iUycYOCtCCkvVxxMk12
Hrdh5vVVIJ8MeTRHYG7FH5uWWuumaWaQOg7W3lQgSM8c86PnGRAhdWh0OJis1q5qTl3fyuY4SqXX
RYHqTnrTekqkdAf+DGK5PtO+K/WkPVpZHW5YvvrUYv7BApNLa4MNX6JttGI0GDsdKi9GDB6VXZR+
q6EvYKyIont9LoOHCMWujUd7ZbcFvSMzpXxonORit6uytBm6a2ovhD7Mq4ugejL8GPnBnqawk0bK
wdTC8lCPU/WqD6204a2uQ0e656I7SK8SSBef/fJrl3lgOHmi1Z45d2rntpbk/DFB5c6fZQ2KsDuL
YAlaS9OQGkKXKM9PktIm5n0y+dKGvxZLvTx4dGwhShAVeQ23svBk5ZjofICk8ZiYajo3mDVXn6fo
V6wMxsYLeDWqDDEwqiuwfMLzA1BlWU1FKsuh9K7XXhqHpbMLCGuhSrc65ZBrTvNUT50UHAhm/UOb
xSGUXcpMubxCcZryUxgxGqmPEsPMiQn13Q7fx2jJLKVBBIukZH3RQkPyj1M9mqHbMTQ775yuQCC7
h4293dlZlVi7sEjmr2lTxy+37+/1McZtoJki2r6iTL3wWHNaDFXb+I2npq2xR9WmcBPTqfdRKNX3
bVd+Iq4rn2/bvPLLbCeUMDSwmCejdbYIX4BEAsS0gtbTU8Rana4bj+NIL2me6+Yg2+XHa8PCoEDq
i5kFMOWLawO2yKkRrGs9KC51r2xoPuL8pWNgydIDBUPALn1XxQclhvp8F9roB8F+F7zeXvbKVrNi
2qCiGQCd/+JX9H3jF6Ncdh64pvAzvxSF+Ci46xnOPshdrZ78Vt0Cc1299zYFK0Ad+GeorRnPvryw
YxAzOzbqnZdWjh/tCu40GBKj1txukvWHwcrsO01N/AD+z+x8e71vY26LK0q1h1yLvxB2MJbG1bKB
3rtPParT4fchkbOTPdadtatQZGdcuGqmYxGMaeK2WTg8jYpT/xO2SvhXqsu+v+8apWNuDumV3zC+
jp9j30+PnVEUJ1NB6Fkrv4TFUZZU5xQz13cXdUC93dtLuPa3AijF3okRbDLzxe1A7rivszRKPSOZ
4p8ts1lPbVqGsFdCa3xAACjdKx2NBWaCQ7eaNfX+tv2Vm8LkCz0VShIAyZdTH07rN0UgF5lX2lr4
pRrk8FMoKdV9prYOQNbS2qgpqSvnBQ5wMnJKgiBYl5+sSxM4PGwl92ii10+NaiWnos97NzJRQHWl
Wi8+o9wefqtUC/59v59kaZdD3/CSMLb6KVWt5us012PnDrAv7MvZqn5Qqp/3YO+dfWqY7R7AovRC
DzPp3KJJu2Q3Mqt/qjU1+wrherqzptmEeEvjfYuySn9KEqh1Nz6rKh6HxckU7T/SX6aR6ZEtruIo
ORDnl2rmOeCQTVf3J2vYl2Zd5G5rNMM/4BWde6dLoA2lT6cFh7qFsuZ+NKNcO05xiNZF1pfRv81c
SmfoTfX6yGCabrhjSc1DAGWQzoCATnsArlOBIVND87lUIQTc3T4gbxPTy5XwmaijCLwMnc3LC17R
40ETYkgIe6IaRQY11iBChdBnp1I0Pk2WU0x7wef3iV5GLN4XxbrPtMD/FhjF9NIM+vBLk2me7U0f
Qc19nM3mUZWldFeF2d/bP3bFAeIGyFvJJ3m3l+SXPc0RIBh16ZmpIp2nIus/gQuB48MnTA39JjmV
hp/9h5hFbA5hCxP7vOPiV71LPEY1odWJTpTH/Urvx0qTTr0WdY8iEXqStXz+kdCLYNBSNh7GIM12
0VTEPz+88jeXjwchWr6CD7djJkMl09UeBImdS9+dBvBgpz8p9Y+fNARa9sDy/I9iPGH9ocpnQR4h
ii5LVTxFTyk6VVAD9hBIH4bJH/nGxXQfhur3cOrmewMGADfPkIm+vdprr4VB/D1USyRBV/TcTmHI
zCIXg8fmDvdtowX3/ihLh7GUf2Wl3Ww4yWufRTQsMkto1Vjosq2gBnHThqiXeA70tyfLjFFYnuxx
X1ihtg+0NH5p0N9+GZzO3ljoNRhGIJcxDvwE+aKrdFqO8Vhj1E5eiQr5Qzdn2d6SdGcXV6nyXfbl
5FiiocxzAYM4dDP2tG/CQT2N0oc5SXhjBWqNWJgzTrVt4QfCca6yYmhHzx8n9U8L5uxkaHXsNVVl
bKz6DQx56XOYRiUBIFwER8HTfnmjkj6SzJSZMc/pR6fYadE848x72r67ZLbs0E3LFF+IokSEso5R
zv92lJOZ+WUIpbkPCyf8Xiumk+06P64+ayWNZQTlR016SLIh+8cwaBrDwa3kOgqkUxvAyuUb32+f
UeHhl2ugXEgVhEtCbLhYg21PlU5GPnrsKcOaU6lIBbwT0AxS9q//uW3s+kJAtSaUokH92qJhfLlh
EIIUc8s75FlW5FPNgun6MGczQ/pgQZgFqlQYeO9u27wOXeAD4V2AfYAhMKxf2jSCHqJnrVO8jHHp
napJ/V5prWBCy0uGEbwOlbu8AhTQJuoc7JjTGL/c/gEri6akDchQ7DDduEXBJxWjOMB3VG8IhKar
ahZPWTbJ7lDK5t8I3aoPh9dMWtkM4HD66ZwuswrVr6s5pDjiSa3tH0wrgeEbowdTqZ2jFJTB3g7B
s/6HRRLj0swgYqJFdbnLTI+DBNNb1St5fe9g007vsy5rPxlzWx5yjtPG3bs+tkxKUG5gxInTROXj
0h5gZCmdiUi8YEqTczM3LUpbQae8TGNvKBth0toRok4o4KJvwvfC8b57OQn54KpPGs2z8loJT2Xn
tMjukUvVLn7fLw9F2w9uoA9xdQC7bX3JIsn68BDMG40yWSZcJLRzl+eYdLykLKqZXq1W0DnpwFTv
JogwdkZQQJYKkTs5qrGZo149Kpi1aci8VaQJHRYRYiaB4TCMSvfy2e9I6Hso8iOmwPdxLBmeRXX/
0WpQHLQZLD998Ewx8s+wj2hOibrSku6JGy1JkFgZHnC7+B+md+MHZ/KtF71U88MQMW/1H+yJgUz6
YaJOuvAU9jTaE4+44emxnuO2rbGMXWD+0Se7L8K7Gr6IjRUK53rhfFkhQQnJH1AHJssXp5h6Yan4
3FUPHfDhuyCL/6wBhj5KSl3t0zDvv9dZbm7FyitWSeOAp9HYJbsxhMN6d5yTbB5S5uglb4qs704Y
+LtCUbp95pvwpFWt9icDhLil93N1YXHBNGlofAOrxx8vzhHgpJS5bFXy7LTPfpWtyTuoVeX3vres
77e/4/WRFabAwRJgE10vCYzsRNZrRHwkzzcj+bEcwvJOG0P9XGuMyA26TpGjRaqUGNXfwu6smgaz
TytRlCWXWUjRl50yRmFw1miuTq8pqr+vjpFBlpHKuV9RMZOMI9R0DF7mgwIn+O2VXz01tEwBjwrA
EkhgtuDyy05VTCdDrcOzHpfFXzufuodxtKqXSZlk1LyQ2v6o2xcGdSjARNPPYtby0qA+OuhSlmp4
RjciC6GDpbwxlu1PuvU5Mg0Isd1e4MopEr16LAnuVGspkJm2tZbNgeZ4U4kKG3ETwcRO6hhvRRgA
F7Sxn2vmmL8QFOMgwKjeXC6vN5lLnzTL9xoYRA5GRT3LlVVfPqn1kFYf30u6QYJWiNvJG7rYSzST
ISHw5+A8ArBSTihL6scWHgJnZ1DcMfZmU1b3H95OTJIYEYrBgbXEAJeJWRLARiiwGF0GT2jYS1+R
nhzHHVQBv2/bWjmbtNl16kcgqtnPRYQQQmqkWbDdnuvEKfexAkN8Xqfom05tfMxU7c9/MMc+MtkH
sRgD6JefTkKM2phw2+eqm0FPNHGrP6hx3R4DxZglN5zHLS7m1QXSb2eUkM4e/f1Li3SGO9SG0vCc
qkXS7pDOiPqHJs4tdV/PeZwwzJIwPHR7mSsnFCI5sh1mcXkml33MHo2gOaksyZPiVJKfK+gD8h0D
jVN7BNxjbD3JK08Hzo3LR7mI8e5lDaEEBxlmThaeYQdpwx0aOlJ+RAVVupvjsSqfKSk/J4xcbJTj
rlfJpCLxnrj7b9Oal1urZHVE9pxFZ7tWAVOD9zJ2RT3yUivT1jVctYXvhpqB7I6mwKUttVAShqqq
6AxFuHpv5K12RBqkewYQWGzc+HVTgg4KYwLpeWmqbm190sqaZQEXLPZjIasHcOPmiyOjivXhk8Ie
4qr/nzHxdL179eVBMEXKdnguUY2o3MLqJ0gSVTOWTnacmxuO+vqgYA0WQQH+Jrh5q6++s1ZLSudI
GksrnV6fdlDfU9FEuyWHk8kuPs21PT3muItvH70OzDmR+BDFEddQLr5cJLoTIXAnMzpHcR+dlLRz
zvA9FAc5lDblOVe+nsAEC/wmVSXKDZe2SrNVzSFUo3PHsr47JbJMqW8xuBoX6Zam36otIhlmEUWb
eUmkV6nTmNXDHJ6nTNOfmJSTntMWuq9harYyuTVT0CHSQn+bI1rC/hwgf5RGpfA8h2i4ulXToENl
dEMT7HgYrHDjWF57TdFSYAoaRA29t+VBQcur7FS4VM81QMsv5lB8HxjrEp0N5Vs0dN3r7QNyHaBd
mls8C5NZhEYQxOE5H2bE6UAwZDw+w+D8Yzdm9dkJSrn41gylYbsJP+hw2/rGYpcZjRQxNuygcnU2
+6inHqD2rk/09EVC+Q34tr4l175mTzT6CLhpb1Fwvjyiue/bg877d3agC3xMnFj6GthWzzj1ZPyq
x8z48FwYsQuYM9wVIAiw2+qlwaJVi5znIzr3k+N/lUc1fy5gF9q1SG7dz2bfbQwgrH1OQDyoAL/1
15YUfo7eaVXfGgS8FJQ1t+miXn7uprAaDjl6afPJ6SrZQmpwnGNo7YwtTNjaBtMfEgg0oJugTS7X
20tWC8m08OClPiAjVxI/TVblZblc/GY3pA23unY5TSHCwIAfZpf9mjSVIi1s/OiclnX/mg4dtQ5N
j+J7M5ghSr19WleNMQDHN6WKrZiLiG20nT4ZbTk8F5LfdJ/rtq/u1aKcyk9jqsUbRfrrEjIEPWA+
ISXg0aAktjirgLiVoWOE85zBvejvwAZkKCaOkeHCQT237hhU6T820oM7NRzQJrayAVV2VUmeRhKx
jcB45fkyOMmg80FaQ+m9KFTmeZ72fVpycZTCND5rgTM2KFn6znHwOdkukxZhdKK0Vm5BGq+nP9gH
Ris1Ez0PAekQX+Xdy+m3WaSlXZuc4xzxy33lt9N33fRhaGwSmAZ1/D5/V2C+dxtoKj3k1HNih9Zw
Pk1A75+Z6St2tw+C+NCXZQqQiKLoJCII0WC4/ElamVlCMSw+55mRTTvUTWGzRn47uLttZ+U2wXpg
CSZrmzrxEs4ZjEB9jXBOz6pejiToMsjYeW7SwLWnbP7TVY31ctviiv/AK5J40BVCtmVZRlQTnncA
sdk5DTL/cZrMaIRxYobP21fn31HlSK+NrzRulNjWxnT2ymLJX/GWBJmA+a/SBTPMk3EGbKD1+blq
5BaOejOqmF2W8pcpNDd988pXpP1HGZomOvHKkh+7l9GQ73qH3Y2zbjgUlcPhrVBebTf8xsrKAGdR
EgDlQcK3TNLHVAl0OSyzc5noMiKCTQ0Jbx3ZlZsZFXQJZrPF9b/mPIAmUGIyEC9nleI7v7s0HXRS
dVrN2bmOfPWIVKuJkPOs/qG6GDy0eh6dKL61O0YvdWMn+nK7BI6PY6xI0/fbJ2rFcwiWZ+InsmqB
lbr8JX2lBlDJhPk5rFVHolQKlW1UcLdcExB0JFsMhWuJfLhtdbnlgs1NgLIEifabYsWlVcCUnUW1
dPKqXinvh0KvH+Kow3eWQ//HSpzgo5BSYRAWUnps+CgCoYVLmOuet4iV0lfT7McxDtr7YgDwgExm
3z0poxN9MLIXBsnkRf9E5IHG4gtnbRJkDDSpngaaMD+FYOL+qB34un2TzFudPfGR3js8YYy+HtEf
BWigdWK73x2nlMpgzQSv7PlzksZ7CqlZ8yo5VhDutSpP5w0vtPb1xNiZSPPoGC9Dbj8vBEuxMnth
2tjossPmmT7pI7h2q3PsfZBo4xb5oPg+yxXy1lL0Aa7K0774flUfKs6YM9qBfMwMTSZtjVo28scB
xoBwV8yk8LIyZD8p28x3XSQEbm+f2OU9EVsMlofyswiciC8ut7gyyrLsy1jxVOpSmat2qvaaGTTj
pMDR/+2lLv7S60769bbVpQ/8P1bJSxkTpj66vJ1w0xr93E6KJ1eVkrtlTq6Fkq2h72/bWfmiQiRL
ZKHEM1e1PIjIGzsqI9mbUXJp7oyWMYh9Bz40uotiVf7Wq4P5UQg9axPNC8IGrgcwv0XMIrUZdDhO
oXqZCpIc3TamTRD9gTkpfuh8KnwuZblC+nl7pVdQWMyynyAOGDlhT5cSLzAuD1S+Bs2Lm7n4Esp6
tpf9ssvBzVQD/xge9EGPX5V+0kMAucP8mKq1uRE9rlxYmuNv5X7meNBCuzxNsQZELmEAmLqwldbM
55r+vRwC4XWN1NzS/1gGDWLFTF7DiUvCilDCYqMZ0BormDg0L/Gn2XmQFQj8mYZ9bJ2kVg6j4VC7
aTSreELJe6vIuHKAcRDcGOAdUJYtCxxRmTkljWrd6yety/ZgGmP94LRBcX/7s64cYN5uVD3f4LDA
rC83NE/ViuxF0wELGbUDhDtGmagJff08THP8k/5Y5Zxum1zdVgZ+CYgoCDhLSu06keiFRz5LG4Zg
umuCEjHG1m4V3fU1TXpqZydV9v2o++d0mLcgLCsOURCxAUkSnA1XA/zBOOd0HUbeF+Qpf5XAtuo7
GHnV5AhweXiAjjif7gHMDq8GopGINRhIOX/8FUe4gIxDTDAwISY+/rtnJ/THsu+MRPHA3MbJ4ySp
JemdEpXO5wxcrPKUq/a4leqsLpxaHUz40NGjE3xpNArKyipBJnhlHarJJ8kfs30jw9Nx0NJ+sHYI
C80iAM4LiJ/5nysXHUPlfPvbrx03Gh///0cs6gaSGg3hrJSqV8lK+xlEVfYzozxyMHOjAfiNssxt
eyuvD16C+IU2KP3lZVe7ssIZPXpH9VQJJAavctrv6X6q3+KWJuFhSoPpdzY6pr/xLqzZ5TkhOhYD
y/qyx9NOaWsrfaJ5YVE3v0KjVf3nMEMw/BghPo5s0hTb/6iourzeXu/a/vLIk8tDBytYxS8/sjQ0
vp+VuuZRYm4OUqw5R7+DttRVzTk6zMa4NV+1tlCGZ4WyImhrENeXBsGE0qGrG92zC6V5Spyhfy6s
IrahHklsGGDyPAx2AWWrrcHWVcNA2wEYMlFLBnJpOIFiJbfqQvOkoVCOEaP17jAk9bMjDxVS8pEP
C74/qWH6H74sIAUGcKhdQGe3uEZQ1PWKHtSaZxZa8wmGwvG1z3r6PSqKlqFLU3YMXTNuzS1ZzrWn
DxiMyCDxXgBKLxesVGERDZEMOEUD0oleumq3d/KoIyIkz0zH/Jd1AjOhTkMvn4b+pTmjTYMBtI/u
mQhge0kpzV9mZp98N1fnkrtah9qhCIUa1+0TvLpMHLOgm4ILdglunNUkhJiw4HWwQ0XdK9NM/ymK
nHzYjyllnI2Sx9oxYtieMIqXHPym8JrvXHGa69No1JnuyZH+SZJsyHvsvjuyxc0x1eb5c6FJ08+P
L5EslsIThDmE5QubSiDVftcTSTnyWH/XpAq+QfBp6ZFCXJNtfMe1/SRRBQVCxggB3uI7WjKq92Vv
cWwqyfrDWJyawkvdgxTVJ7kdj7eXJn76It0Q+Q3QMEoP4P8WtyPwYUFSzMb0csXwH9WyK7J9MRbP
VV2fpTJO7xS8ov2gIGzoZr5fbphf+Zp4Iih8eeEogy+H3cEPMaFlFabXTIhJ30m9bwbIoeiMjsHd
WJ9MqZaTvZ5F0xb/1MrCObPQuQDEg51i2STy48Ey+9TGsoF+7CwhBOjHaoQOWen/JchAoD1AMjtw
h7EAdD8WkS5vfOnVxZuiigkAkmxkcazisokLPZMtrzARSugzhTFsaaS3ETrGDI0aruJIGzXduEEr
Tw6dKsDIiA6QIC/RVIpNo68tbcurBk2ODpWhJb2rVM5fKQ461S3NQdv4ymt7LdBbwvEzX6SLjXh3
ZydtlvnMkeV10hB03S4d4/DfsouzcC/3nS9B3jk10p2jzwVUMrWlfqv5k3IjsV1bN5VsARQUwMTl
QwD14SRPdWx5cZ3VKKkOpotCX1i7Ruy/QvgSblGQr33f9wYXsRNzQIgmTb7pyZ1UxAdIx+TXaGTe
6OSDNkFQHAyZq8QwPB9uX+oVF0ICL2ZtiZzJHRdDQbWKxGiaV3zhPCxLuIAa5ZFuUx7v9KDtNmbl
9GsPAniWljJ4T7LNJX5MU8e0M3Xf8IKk1n0X/pxId3O739KFW1sUCRbAMbiOgI8sPFVOjhETt5Dc
WWo1F26p5f1LOJaMOUWjNtXex/dQYDcExyuV6OVp0eW0QTBIM7xiCrvuIQptq9n5pUnjM65ye2OA
cyXFEqUWhiF41gBQLZ2+HsQyrt7wzLxwYNiNQDWpQyt/zeHs/244nfwZ5fn8NVaHccMLrZoGbQ9p
FwUfJqsuL6eZp9QHBlP3Rt5ckOya3NzriZ7H9yqAo/pBrXpkF/twin5L/PsWec7aZ31jxeAp52ou
gSuwfPdN0raWp4WM2TFJFf8j95W+myqr3sB7X99HwFRwHXJ8eG4ICS9XqqYjw0SRonq+HNTDDs7y
8ndooERyTFPN6A62HKWxK1c53djbh+na9UADx/p4ZCmQUge5tGxLY9cOJBJenpvBvlKgTNmjvqur
Xxukxk6z0Yb939smr/cVk9CgcisBcFHSuzSpaKjsDkYPRrfKuqcAZsVsV5HD7mQpCre6y9c+AAQ2
9FI2CTKh2TJAkp0Z2sM0Mj21L6L/UaxJaY5B6lTdh58u7EBkC6EtH5FA93JRo9oqZmBjx7DnOj8m
iRXN+3iyJOPO1Aprn5jQ6m48XiunBrgLxVAQlTxiy/q23VlmYyS149Fx1apjUxU0peIKmn2QOo3/
WEI596exlGqrVHn9apIFU24hHYbPirNzuVg2caKnC2bULwrD2Y1oQR4jupvR0W4C7VfW2PMeHRek
kiXkJfR9NnbJVg1i5eC+/w3L1lSlNsjfBUF0zg05+Rw0bRQfkhKOiL3ddcUOVUf4Qm8f3Gt/JJJ/
sO2i8A4R0uIb24Pddr0BUpcnZw4fofTqtV0VOYnmmhAvPTYQwNZuPGXtDz9uuw23v26dKWxkxaix
LSHY0UTmjFhycFZ9Q/k2UQjwd4QT5re61cHcjHn8hRC1+BoFmbbhiFduLLeVCIniP6nUsrWtVY2Z
propeSPVmEddglU9Syzpawse6O72Hq99VsZLwUISyHK4Fp4wTZp0zsckOBfKULtDMQRfnNif9t2c
flVHx/h229zKFUIVkylr8hlUUZbKiuBg5KyfEslL8xAqilnpxumQsfnRQYfkaQzcegKLFlijudHL
XXFMoFBopNDRwBnKixCs6QL0hUw/PFNnn8xjAuWndddakfEfNpTiLwwfZMGUV8TveBfh9loZF1Vo
RGcFSo87HpnRnRVGtVJ77pu7yJAosd/e07VPyJNCL4zuKgIsi2tSZz1qkaMWnVuGFodjBEAgv3Om
2ghPTBFY9X1WmNXLbZtr35HeEAE8/VzSFvGb3q0yS3wl93WQwmqrWU/DLI+7TPLlnVG0zovZGfWh
0bMtApW1a0Htl+oYu0tffmFUmhkvUSs7OKMZaY1IFxbFvYrWwktTM7J4e4GrtuCsItkXzGNXFEDU
5yRQRaDm06H6IidyufOHrHH2RYcE6caZWTubhF18PWY+QM1rl7uZW0qQWk4YnRO1zX7JSlIEd20a
Vfn+44sCJUKMzu4xfSBc3ruv1oSQVmhJ5nhIqvbHpCgsf6e1baDdG9PcbDH+rm0hR4NWAWwdhM2L
c6kZpREhmuJQDhpk61A1gm5Eb+U8OjSxFv6+vba1PSSZpcHO0gCEiP/+bm2jX1phSqThGbT3P1Vq
DgQIUFSdHG7bWXsWeIjfAFe4zWWQLMa37KRLfY+uh5GdnMCKnmmU2M+zAowVoSU770FCpXX0CzVQ
ud4wvxYKUB0R6iNCr23JYSTLkKb1cyV5yezYmStpTX8o1ap4LJqewfTRqY5scXQHlUXSHLK8yb/f
Xv/azWc6AGw5aFCqH4tYRAnCpPRjPHjYlf6zz1zbc0LO8pQbc0rzwaQrVGfaxm1c6WCqYOqE9BFN
U6Ecf/l19VyBWsKPHE8Jpjp5LoradxuYCrS7lKqNisamnwW2G/ezqj7SL8s++QYsOOdcnps/tzfg
jeHwslBGiQxUMfkD6SBlwMvfElB27Uun8L0sTXFDNdt9Ymi+9Hd9qrQPcu8Ed4GStHBITMadBCY4
25GWKnDwD8OE9G+V7CvUzk63f9faM4DGAbcNzjKwWQsnEjSqAZtr7DNSVWT6fmzSargvEzlixHsK
upME48X9fzDJFRcEeCI9XnyVTJG6QC10yxvbWdc4jFX7zM8b7IOmjxqhWZgZP26bvNKMFK8qYAQB
vQO+Si51ufslJHR5NnQmtE6lrXih7MDMwsmQlCNF5rpxmbFQYeaMpazehWEfPFmpJv9M5tF/8R05
apEdDfN7p/LH/KxJ3WDsb//CFQfBzxKDbeTwQnjh8gdGVuH4mhH49HHKuHJRPO+c3UQe7bW9KsWD
W6pGdjC01Da+GGWjbWXxK+eAp5ECLuQNXJpliDXOU2I3EDadp7Exnim/d3sTrbCdHpM6QAc/bcEh
V1wSYCoxLmQT113RlFqN0srqKPteB24w+1fPy/6sFoN/qqZKdp5jhoeyV2bPDPOLQtXC2VVzsPWy
rXglQXpNTEloJ6hwLzc9J0/s/XmWPBAVfrivckcmRq9Ab/8eEjC/uyQ3K981pqAuNzzymm8CRoZf
EuVjuCsWtiH5jNUe7NM5Hvv+YHdBvCuhYD0WoS85J8tIrL8VI0mfGj2v7+S8DePDbNZbHGOrO/Du
VyyOXd80Q9M3zMFNWtEMp1QD7uA6kTbXL2YUjX+GWY8J0uJa35poFOtb+EMeRHbA5G4Djl/UGFM/
Y7oi0SRPnQR/RDnp2ktTUs1E/prhsY/fLnwux9um+371/BooDlV1MITnniF2+VVWc1VyR4Wh432v
J8Gj3rR28gcaheEuL/NG3TC/drno4NEF/78ca5fnzJqNMi3qKjj7NSNxTpnFn+c8r34mTl5/Zbwr
Nze8ydrlgu1G4I3BQl0xE9DBcoKhsAJQk4M97GcioEOFSKe2byVb0u9mXbIgwo0Rbt7BlVwmqOkk
UrWB4V/7xKDLyUR5gB3Kk5fLnquyUwp4As8wMPunQXP8PZTWxr4y8y3kzropOl6gv6BkWN5kyUix
PxvBWRmH5EetinxJdUbTVdre2poFXjPGWAB4ReRQOcSL7FdT8JFmy5g105zjs0TmlMKCUpVwfCiR
oW7UM1at4ZAFryit7+UutoozzPB1+15Y1Yq0NxMtnI6D1ATzoeFMW8fbV2XtrDI8DqWF8M6g5C8/
mtq0Y1CIXNuo6HIMlprsE0gZv0wh7KWBP328/Us8JBCnbCd162XVIpLRku3lUvL0zvTd0rEooaZ9
kH9z9DDdghOv3Atbhm0MORHx+CxfWb2mhSMxLudZTRbuWOf8wEB+cd/N5amZeudbrkXWUUskqPTt
AsKJjXu58i0FTltIu8K8cBWQlswg+vQBgnOrTPGp6ab2sQszxa30yt+av7qCThNFYAxaKCb1AF8t
5w2MWrParO0kXtiizj9ZgWT9RuCojvb8/9UhG+I62s2JIMft5lkudpXtZOkhtyqr31dN+eGhJfGD
6FTSNGUMAo5e8XXeJVt+gAQpxDccrVIZ7tLa0qBBC2nZlWPbPSjswRaobu17C+kYhvZxDVf7nSWR
VDdI9551tf8Lceec7X3R1Nw1+L6TNUvRZ9/y04PvazYMbVvm1z63KL4Kmqo3oo3LBQdqpitp5APM
N2Ltn9QegFSEs/4rx/H/vn1tV00BzafsgL4gKd6lKdMKukZz6vjcwWvp78j4mMikWTeU7iin1UZZ
bCVaBagBwQXUNyJvWCQzujrGY1szbJfOnVa/FqWRyV/M2CyH7/UcWc5udvo++x9fUZq72gD3u1FI
WnFSUJ2RR9FuoiyxnM4qAT35QWrH5zLQkY8NaXf/1cHmfrO0xuiPmTmGW13v1Q1mcNJ+k6S7wmdS
BwV7jHbjWc/NadyZo2GlRGx9On/241HZ4FNaswZJGvVVC2zFFfbHb8GIQ6ucMD8y+lDdjVUwW58z
JNXVf6Nh0D/+xpD8iSISHJaigHx5etIuK0OqLfG50BlacQe8ZL5vm2I+VVYRfrxlh4r3O2vi6773
A6rjF3DnxmetzZL5Zarm2n+MCsf4bbfhdPj4xXibnKD8wG4ul2bE0az3EhPmeZn47esYp7G9mztG
lF+gmPSNjZrD2s2gmEoSJ3wOGjeXa8vaqpAmFKrOYGz7zDVKEic1N5UCwsfAjO+CwXYKzVWzvvlN
i3ho/8PNYCSUIwNNCm5Av7RfwiZWBKUFc1JTW78aa7LuIERPDoXUaC9RTpN4Y8FrJxX0jSitUtSF
0+fSYKubXUR5NTkPSi3PeyeRMtNVSaGHXSZX1kdHF8Ub8qZ8QH2GMvLyDenLsG9L0AlnM9QGBuVq
ZU52jWxlu9Ye6g3wudisRY4ChEpo3YMLhwhlEehNftvkbRqnZ6cb7OpRnqJZexyGJvp4W9IRCjea
gFTy8RbuFMWFoK8RjD77/0vaefbGbUR7/xMRYC9vuU3Fsi05ttZ+Q9iJzd6H9dM/v9F9gKuliCXk
GwQJEAM5O5x25px/yUcc37XYtJLRj4dmOlq1Ms93JYrKWyXJlTOUrc6sQQMFcL5MvAYjcupe0hG7
MSgogo1m5PlKNw7tXpSpYR81WqRbhMOV1QKfl9oPxTBYDcs+R0g529JrNT0rVhPBT9EQgAYpWtdB
Fe+tqEDZ8Pr2Xx0ld5VkrJHNLnnLk96M4dyW6dmqp+E7/nE3U6gb1a6qtVwcQHGJrcfeypMauhrq
RFAJIP4stQM1EbbJFPfpec7L4smcOW13Yzzb3c6qOWUfPCW1tZOqdk7+/luZHjN9OSA7XI3eYu/P
o40uXFBlZ2pIeX20KjEd0A/PjYcMi9p6F406sqB+WAWqu2uUvHe/Xf/Ya7OrmRR5JfoapJb881cH
O6XDXs1COz/reVr+5/ae8mD3hh3sxqEeN97Ua7H0F4aazEDADlzG8hSatzFmzuc6rK0PsVYUX3ka
BQFWl+Ln9WGtHQPQJWT7g6Yy6eRlKMXETcED/nQuglAb9/mEyuChdUitrsdZHRJCHrRn6R1x5FzG
KRtbH0zhFOcwcq1fXde4UAu7Yl8mBYzov4jlyJXCS4iAi7WSZ8JGnsHLz25rZTcJyLnP8Psdx2eF
bUElV8fF6Un3Vta/l+9lXJCGrivM7FyncCBu03RoT9hP6/ZJa6Lin+sDW9t+pBeSBkuZHSWby484
z1oEDRSOatonNvhP5LFcNcw+pUNhAg4cx98N2uy314OujpAyOgra5PuU+C+DNk46l13Gwm/SFi9v
kXX/TVbTo0ssFMyurwdbO9J4maMUwDvNQSLhMlg+mhBxVVZ+khWZc2owgZ78WGv6YqfOeogIRKF2
W+YmayPkkY5jLg1HuGiLPeDReUcGEh6ui5le7KOKitmcMbn3VehYG+fYaiySCaClGjUBcxGL8p+t
B3OQnz1rGAqcLwE/ltYAuUAzovcqaZBQwD2FesXQJFZvESw2ndi1M5uqftdauHX3Nb7OSYTSNOJE
kXvHm3hLsGdtAl+HXKwWF6REBTGnOOetYncf4szof8BbaOqdW6vd01B372cRM0iWiipdh6gKLLLS
pBZ9O2SiPNsq7Iw28saPgRJrid+j6nE7aUnx5f1rFMATaYVUPECd9XKNWjO64ajhlefIifLTwHT6
Npp9uy5v2nuup3njOFv9pK/iLWZxsMI8M8OiPA/wTwUjZBIpPZq/yb2Ln5lWuRu1TbnJlqkhZXuq
jcDJ4BQvzuqpZbmEbVOeHTVv8n1jj3q1a0u33kgN1/YCGYKEnoCX4N+XH7LCXKsDVc2HbLr6e6ah
7d2GefkoJu/dOFwEnuUBLV3eYWIvIs0CcJ5W9OUZdliiHzJRRD9rpCq3UsC1qZJ6cbbhQmohSboc
EcYICG9yfpwTpwkf87IOviRz291o/fhU1I2xcZhshVtM1GApNdi8pDw3ruRh9RhW+2UhtZBHJASq
ve20f/HkBA8LRF6ufumEcTlC8mYP8xizQPkIObK9kzjG0Q7ypv5iNXrqblwHayvxRSCBJhKomiXz
LFKKOg2joQSiZDmfE6WLGz+tK2vjilt52JKaS08BOKpAJ5ffccT0rZ2s4twBhAru8dVSu1NW2fWp
4uXyQVhgGXdNEJXqQzFXW638tVl8HX1x56lOK9MVl9RoNtTHEEP1FjNHrfT81PFGde9V4PCvH2Fr
31V+ULA1oAlRLrmcxaKxM7zitQJ/uzwZTrqiDfWx6FXnr+Lw8oNDA7Ng2QisRU5Bn6fCOdcKpfrX
i7Wh+uxR/lE2Aq1+Q9oI9L+RUWXJXA4occYJz52OnVDHuXKK8ubOHEuwy4XzMSrLoDhc/4Dr8WCU
SVwbijfyz1+9BppqDhRegeXZHIO+9rMhKPdTiNRuU4vO3kUWJjzXI66uUawegWajtUC77jJiURsp
litKeUZ0t7lzy7nFukM3/sy0BU/s1vYR0ggOCTo33/XIa1mn9SryYss3ohiMIUur89wm7kEZh+km
U9ociZQiOs3QFp+9KlA2hrsaFJFh5PBlbXt5zpShXYUIS5TngAb1iHdJ4PrV4KZ+QiqzVznGux0y
YVtX0urGgKoh8bVgtZfihlU6VHTKQw4cl97JCZFWxz3MraluXH2rw3sVZzGb3qxSkUhskpahPth1
H/8LiUxz8UCjKX+IQao8pKEQ71SklPkg4BTuJ9Sbya8XUWNz6ip1lu+HOVfGUzJ2hXqsjbEyPsRq
Yk0bx+ra/Y6VBJhP7kSeLItNyauh7cbGS8+mlerKL7gMXfqAU2ployBHt3jLp2Nt8kDVwZ+V4M83
4kTCxGfIi0RxdrOGQp2mZSSEdePZWzzhtd1Pf4BiFmPDp1rO7qvdb2sIECFhkJ2dtIx/iRL1nJvS
Zj8cK7dq8ZuxjO7m+iZcDSlffqhMSf2lxRU165OhTp7IzxAz8uiTZ1VG/qcvNdHehQI44Q5FXKPZ
yC/WgF2y6wwWw4Nc9IZQSg+9dtQYodakmUPrZztHenkkm8q135rZl/MeccxMPyHQZKufsiHTnGSn
NcKwMtp+Q9T5Tjk6zamp2yj+MJHsfb3+VdZWGO9SVLAkLZ0i+OVEtMIO0dcKWGFVOH8pJm/u/SnJ
ptsw97wv12OtbVmJ6kDylKIltcXLWLx+RREbSnbuynJq9moUVcMXXZhJ4KtU4ndemvxw3Tm3N+Ku
rWppiQD3HpAhXcbLuJGgKFyjZnbumy7zvjmeKZR4p8G2HTcira0xmQLBtrSBnS9LXMXYCCWppvzc
ul0Z7PU4mP5At1fvRRoUP6xWm07XP+na0KgJw1oBA8ALZ3GzOFnp5GKKWdRKLsbHSMxNdmpKt9hy
q15bJ3LzYCUKTPkNZoQbzJrTglepSDMDxW+tibsbV5269thG0+Bu3JirHxK7NrYqKBX0mC6nLK96
REHsrDwXYhxPsW6o9+4MOcePRew4uyQax+BvPiXqELL5TilrCT9vUoBlqq4UZy2BAXPACpBuiNll
5e/rU7Y6NDgdMqFjTS5ra2gHjkUmePzaiohp/3QRHNy4MeNhp4sxsvdJIfItCpVcB8sHqfyYdGAQ
NH9Tzs9To0ynwSBddQCRWmpS4F5mz+3emd0p3fV05NBTDIKbPEmrz3Anql/XR7229yl8U4zlscpL
dTGhYOs53ekYnFUkRWI/EKpWHdNEhD/qpAJupbZ2nexh8drfrgde+9xI/TFw3J445hY7JJkSrkke
/2e3VNQDybpu+nYvPHtPM7j92oJgmzeShNWxknDBOEQVHKzM5eJVq8rA10bJz6JwhuSYesLx7hSl
6pqfSjJHQEgbAc/Az7F/20py12NzEkgsGyfC4jvXWWUNGpTy82xQEQitJHfuwaVKdI6bFd9HN2oN
vzdA0m10w9YOCJoK9Pyl2Q1Y2sWg7am1J6Wl4o7OdI8WRNqO967NwffkzVjGbZWo1wAsILogtAJ8
Ytsu/W6qFsEBN02ouzeD9s0ao1tz0Km6q90YfoicJv3RJH10lyC9901PCzC7Fh57WjdZj9dX2NtP
/qJ2TXaGig4qnovrRYvH0pkBDZ6RS61RiVCce1f6oPp1kwSNjzUWOObWG9vP1+O+XdnEfVGF4rpB
a3uR0PSgL+Ieu6mz4fTVSc/MIDmwcS2xy/CClFNdpRv56AouVcbEHlqKYBlvElJ1HpUeMn/CS1uk
jt87c3ajUxQdvkrZ78antWQ7d2PstdlxCtL/eCa0XoibylhpG6nV2yONn8IDAH0HmgZvmJOOA+Hd
6pz4nNS8bOa4GH9j2jjHd3kNVvkQjPYoTgqiJbwQlNzdWSI1ndP1KVhZhPwIl2a6TJ3gwCzfA5QG
CrRR47OTkMHqSlOKfwujQ4Axbe2DE8fZAxxLQGss4ukc2wP/Ec3RZM8rpZ3DjVvzbTaAcCFkUkkD
5thZHjyVPosGfXw0vEfXrnkKVVp+pJYHQPz6uFcDgVN7aZtSFlwcquWkgluCtnGuI0VkUPzSeDhm
SLBt4Wo2Ai2vjUZvbKtOagIZXn0TU6RIDk5pxdXGRK7tJVA7gAeob/IkkX/+6j3iNqqapu4Yn9sU
uxQU86iWn8xZcYZjbVtZ8THN1HqL+ysXx+WlzKpBZwadYc5LOCiXQWtatUoRopodlkMZ3c+JMf7y
tCz8OJbFmJ1AVURIlQ9zfyqm2k435nB17TIQEgJpzvZGC1KPrU4zahwPRN+V3xwDC9o+EqF1HEPe
MX7WRob5MSwTez4kVGtNXxv7AW9SN3C130WlivdaMFCaUdHBQcmDziN/L64QYSJOE3ioLyeDVXzL
1Lmh1wIz6WDn7KP3r2AdLgP8dQlsWmbqEWDyVpuT9CwGEYwPSGHpxe3cNKO3VfxZW8LQU2WVHo7q
W6Bl3AepiFpGFZr2tK9Azoo/mVCqra7K2xsY4VLA1Eyp9GPUFmdRkult7Sgp4B49+6iOUfld6cW/
0zw5f3POQKulhS83ApWQy4WbBQr9N9j+Z37GkOEf43UIytAXaDeQZ2tnPPJwUuNRCpEvjQNzGxx8
4bAt4yhypievHLL4Z6NbceJDzavij6kb9YGvD2rdnXpFhJ/QXQns3fW1snbBv/4ViwteNXpVBzKR
nIVo1ZvezdzplJM478XQmHdWZun3ICu6LRvRtbDycMA1kcfrG8BGQhPX6qooOTvRUKT7MAzN2wLi
7D/grOAkoWkaKBi4tvOWzf3aQjJRxpbVmReF+8vpjbsBrZBaT84x+Ph7wJTkL7ozTPbOGskMjte/
7mo0ycmXJQjguIuM1Ysm20qGMTn3cN8O9TR6X7y4mijhjfHG83xtOXG6g9mS+Hz6S5cDw8m5Nq0K
0wmc5gMA3jqeVb5OMpzswja09F3rGIBwqzTNYj9scOpWtch0n94/YEti4aT0ojS1uvwVjdZ1c28W
0dkNrJCu/Bhr1WOZx4PjG30J9fl6uLWrDeU0eteIWvAcWQxah58ucK3CAIZCz+/eUr8NHT4iSSzs
r2C6k41wa9P5Opw8Dl/dpGFtThoCtJCcbSNtDmMN4PexmmfgFTxu461bbG2TvJSUJGpc5jyX4fJW
uHqjleHZ7swy+5DrWOikFM2wdD41iaf8cIJ6sA6R0thb6mKrI6VEAaCD++NN6YxrcBqhRQHXt+zh
qcd0CmaeUmV7t1Ddv8j1LVS1JP+PfbIE/4gJbW+jIVZUa8PODTXrvq461QemH+0jZ3Te3cCWdAsk
eXjKWegLLk549Fymwk6V8DybZjHuo9wOvb0yd+HGAb/2DUneKadTmOA+WZQEnUGAt0f0+dyKOv6U
NE0uiy5Kit2D0BGH3hjW2l6g9CKlZhHAo+J5uVq8vM+DriZdH+k/Tf44m9ZPZSqNg4sB7bd5RAN2
4+5YHeALoBG/b6SeFtvBSCmGYvUrPRTC/pj1kVftlLQUfyjJBFvq3qvBaCzLrhoX5pJHXgVRWDpA
/M+RbjT5wZ7UcvL1WMmEX6L6vZFArn5MIFR0ROhjv0FrolsjgiZ2ovNAi+IhdtvqQQOxuQeFk1i7
WI3JFd9/lFF+BNnECaPz6r2cPg12zpR0vG+csi4+4TH7x8JK+LGo8TXQEDHc/5/CLW+mxraVDmE+
jFCsctgX88gzzg7TA+/j+M9MNeH338STXDgLiPabBmU3asqsGFgwRalj/wcQ7sGabC3eFZ09YRhk
9X9xVEtfMAm2lcitxc1Q27j9aTQWzr1daNOuQhPmH9SyAu9Epr8lvbv22GELWCSM9JaozVzOHdrk
7TBQsThnWq0edGp+NxUw+3s7UvFLcI22vEWt0PPnWld+vv+7UvyESIy8MnnrYtmUg5epTa+k50kY
3zNlVBPfxqz73tRG/UGEavZ8Pd7anUStkw/LCUOtdREvTfPWKpQReoZj178prYpin5dpcegRib0h
nfVuvKDR58P1sGu7n5IXf4HYhBG4mM7WyWG2OR1Aym7Ub8eBQtSusSExFUmlvF9HlOoPzwzJ1EeF
cEnQFU4Zt6EaZaDU+vYMA5odYjl9d2gcs9uSEV0dGVhUXgKAZoAQX66dTI0LkeCKfk5DqBKt8PJH
V8loGLVW9DcJxQvkDzkK0P1LhmM+hvncN1p6HpWunm8cN51/2lVUfI7h2PtiSp3Z1/tQ32I8r52m
JISu9LDl/F7WT7FYc7C5gJohkrr5bpau+5FEdj7NsTHoNzmFdWdjvawu01cRF+/F2Y3xeHZt3osI
bsDgLLydp9ThI0ABc2dI8RbfzqfodH2Vrp0DHprFUreY3bH0DcgpILrdNMGaoIL3mFmJ/cUwCkU5
gAKO9d08eQjfZrZ6MpoEm6PrwVc/sqS+0MGilW8uXnJObaVtCkLunLTN9KHMjMJ9dN0q+BAobVDc
Vg0p1tb7f/UzI/nD9c+QIJhfLl4N35LIFmp2Lgpejgg3ec1/RSTi7/2cev4UacMRT+C03LgrV74z
OCy2jAM+CeufReKBqiKl4DpOz3Y9PuWBUu17N60Rjup7LT+gKhA9p1qJO8TUZpm3kfXI//miskVw
2ZKEYEp1a3HYT/o0xEnRpnii1tFtzUNL3JWKk2319Fe+LQhnWXYnq5OEv8tvazc4NRKGQSp2fsA2
PDgMALJqtL978W3wgGgUqTV8v76KVo4jEh6YRvKAhzS2mFG3GwtIMfDhWORj6UeZCKYHJZbKHGYp
quj9pSrCUV2WempAyOXPefWiGsvUwm+54mRo0LjwtMR6jgCFbfHuVvYGphZUc+T+eMsN67W5Hfu8
zhAEHClYa2XSOEcxTr6TIMrlh3WkB8frH3Jt+iikSlsqoEIslcuRKaGCy0QM3yceTD1+ApyEXpxC
pOkQDpVZ/nDrUO3R0cWxcOPhsbZCgY+zQSiY0TtZHH6AcwHl95BvUW5zJb8pqup9Gof9zV8M8VWc
xQp1+3R2of1nNGnCejeKOvwCwaE+dNWc3uRRrO0R5op/XQ+6OjiTJSppPpLEcfldwTPPw2QYoGu8
UvSf0rTW+0c7Str938ShNMYTgORqaeLpeo0DZ9vNAEFOhrofWnUOn0rwrd7GQlkdEK1FcA6god6A
E+Hr2qLuihwjrcw6pYU1hgdka50tA6jVBUk9GOMTyYpf9jWyzArw+cPFy86c8GteepF2oOjqZQgp
t45+R9LVagfboUC9cVyv7T6p0/b/Iy8bHZxhPToHRAYko37SHIjwPkePpvpTkbu/WpHMG2f02lh1
kLoU3UB1v1HmVVRkbTijIYp0mO4Fahw9CLxBH9VoCg95VsZ7u1P6dCPq2tlJWRHxeXIcjKsXWz6u
zbka2qI4B2lCYzAFTPcLZ5WKJ52b/Ht9ea5909exFns8HeuSJC5mNmNDfPMUUVc+AqvWzaiGzmOf
t/XT/y3gYrOjqkK3EpvEcw5+jsEpdlwcrN6tvmitbn6viyH4iyexxHRICBC58RsHpAhmiF7FbEFK
4+Yp7SxLPLiJB2xvRgwq389OYm/x+9d2IzQRU3a7KUctd0ngZSlYDh4aVTy3NbBunJcP5M3Kxudc
XaH/G2e5J6wiqcHikPYrc/QTX49pBy0VnrKbWu4/RVoO8W0QB85Wwra6RF+FXZyeQm3yqHfa7NxT
fdd2lpsHnh/UZZmesOox442zbS0c198LVAR+xbKZEomkn+YYCFcFAOeYism6JTMM7/oh3zLTW/ug
gNNoD1HWx2xVTuyrTIJrqgrTSCX91c3x3zQy27vC0CGiZ254st36psc9cGMS1zYhxwtcGP6SkkOX
Me0cH08r4gIEfZQ6Owsjq9sCFPr90GVhcRSQOjbKGmsgBRDe4GYxBNAxv9EvQ06pXQpbAVw6ohjw
08nGU9P3t0pfOjtsUvJdOFX4QHjeNAq/UdxKHK2h6LYAyqvzijUZ3CrSU0Q+Ln/F7InGyg1UKBSs
EUtfNbPuPgQP5O54cVRbAK/VqYW6hfEAaHrm9jKalSiOHk40iwLbELdz3lWWP9qz/mTns7pDf8h9
RjnS3Dhh104CqVwt8zdYQerihDVTaPUTknRkwhH0LTH1+DLGWjTurx+sa9+SRIYM2KUXBqX3cnQZ
vnJ1aMCaNhUdURyEObvjmM615nt5HWwAS9aDgSmRPWiZDl8G68uhKyJvwq0bBcKfSpApdypo+q8g
prvD9XGtbQ7YvKAAeEigQ7MIJYzJLij5MWvonifoovCPMaqnz+2Qgnv0rL7emLG1dYIylQkViJof
cJHLwdV5qeZOEcHrF42BIn45Dr9AbuF73qHhIPYKLfDmJCDKbmXCa5+V7SAFPnl6Qza8jOy2WEAp
NoWVGNSf2E1xpR1mKoDDHo0TZyPtfhGCXb5AaU9TFZFmJG9eoNyIQTGlIjtbcdvsKtOM/qE8L46l
UxsnJSlwTMJtwdxRWh2+mF1n97s4st3PbY2Ugzfzv965E+RPPw3C+RvqZ/bt9alfg1/g+ikxD3Bm
gSIsduzUumXWBfzCaXaHD0NgOze50sy/U4SX/mipln5SQME/9qguV37UaaLbVbz79GPkDRu/ZW0b
83z+HwY74l6LqRHDoGp4kSbnrGzz0i8jNYx35aC20V/cda8DLVYfHphjm1boLYhcbX/M1ZxVex0g
m3bblS0ahtc/sTx9lmvAYemC9ufKewPOUuGui8RFJieDHlLuZr1VFGgTQHF23YhomSxhPtRjEn9U
EUDZvT84bsDyypPP2yWYBdweh7UXus9Ors+23yaqUX0WZWAqX6pEn5JTHXRW8tC0RSr+iZzM3lJh
X9lvpPesfyk3DfJ2cTZ31RA1Lb/r2dJFmO69DCOVG1OArKlKRG7fP1yOf+A73HSURZbv6axPHY0S
mvesGl3zpR61UuD6U3vz0cL8M947Reuq+yIcmg9Kk0WbHhEr55pkktAjVaFa0FK8PF30EU3/tDYR
8xWAvPZOCFyh2GVB7T1Omlf4gRlH4ZNVbAtgrx01YAqQ9MfxiRLNsr0QJJqoE+QYnu2eXsCu7wDo
YGc7e5+rvGrtY+MhWPc0K63HUecNyCwjA/BoqJjzHZTAa5q9Ifph/BCa1AR2czV1xsM0FiCGrq/I
9R9Kl5XCJ41d2EuX38hoKGY1sR48e6NulzjSFgmGHVY/fS5Mru9emfLU13pq4jtXjHN3G+ArO5zw
hBgHP6t6KziFNddV6Jte6pxYDe5Jy9S/QBDwupBQPK5f/EwWB2MT1mIIKtV9BrbZH00vgASPWcW/
RjB0s3/9m6wtG1JhZuTlDF7W1tJMUUI1z4NnA+vCem+Zs4VbYD1o90pfhHXi1+0QmTukKr14AzAt
h7E4neTupCHGjchDeDHMOVRGiYLzcGLrM3vfiSC7g//Di98s1Kz51DZW+Scj/fgBVi17GjNFSzZu
ybXRo9fAtwaJQrtqcRxnagmcqA6857BPree0UCbQjlVpfu2COcMkEhm8H1MwpFts4ZW0h6yYfpx0
w6QQsBi6HhZdk+kaeudDgqAQAlF1sUuAWObHcE7jU055vNgYqzzulp/7BZ7OVeDSeVikWrOZxm1f
BQHuvWMT31U9/rJJWuroKPOcPeBb1jW+mAuQ8sYc9d+vr7O1w/gFq/6ivYNP0GLreXqhRVoPDSxX
9Glve3GGiKTu1kZy05ui2SKZv6B6FsMFwcFXBgnAgbjUwBt6Vk+tKOiCUrFqfbV2nds5SEvtW5iM
6lNfl9OXREzzrpji+qZ2Rz25cZWiUvy8tgI+TVGqB8UN1I1i9lraQ8YjQae80d5eyqZTCKWvUPZF
+C/+FjZz/5DybXBjjXU72fdtn38sZzR19kaRteZ+5sz/nEV9ZpziTH6u6xOzshS5iFU4C1Sgqc4s
7o0AJoM9TAiMZgEtAx6FVmL+nrN49guqUpDUHJNm6vWYK0uRVzhKl1Lxn8N4sRhymqquiEPvuasd
464sdIwgKpQm3b1n12l1MIc8aE8UP8LA74Y4C75dj7+S7jFc6qhUvsGLL+VwtUzJK7SVHbxS0/z7
VEM+3qFvimPd9Thr35auBd4atPp4Hi6OF5DMem04lbSGwGfMLyZN/eBEvRacWi9q77yh7PvH6yFX
TjSDM4XqDXGpfct9+KrCMWq9V0au4j17YdXeJ9Cuo5OI9dSH8lnau7xJkBkpQ1Ta9tcDr471pXeC
QCKni5zzV4Gtrrcbbxi8ZwwxoCBUQe34uh6YJ6na+7XXwub92mWMlNI7xxnQN9TyLyP2kNinNi6C
5yxKoBfFevh9MjSa0xRt1X3VxaN2vD7GlUOMm4onuOx7cWks5rPpyiKKAuE9pxymR0iz2X2qx/+k
zbjFSl1boWSSnFxsSXQDF9NoowggyODc5wle3L5zeInvFBzI9b+YNeyRTUllIdFYnpJ9aFNnzxX3
2axb3HOFWUdw4g37yVDiPDsWpfJ+6U5OPQD/wM5lU3Z55dqj1sUlpe/ntjRrbz9xvNkAwiq7vKt7
Mxbvr2Ugd+DxGakvykrU5SIZoyhOMDKg+JPk4R66/DztcsQ8fQo6zZZ2y9qscaPb4OvIMkkoLoMl
Gi71uo6hhstiPFg0afJdamXzFsdtba+9jrOo7yHCNKJCM3vPReIMTxjBOemxxL+78qkMe8HOxfHm
v3cvfdltwcZQyk6Rs10OTZvwBpswL3lWdP2nGaTe82zMz3BG7cfrgdaKl0SSCGWYkqTai9woL8ap
iQ1eE7Bv0lMuGvVhHuLQ8S2lKU6FIvpDZnlZhRFN7D5bg5Xs9bbKfl//GSufGEAf2adUdSFLXVYE
eMp1aTSybhCJPhiJrX0dBpyXiZd/1Kpi2Bj2ytHCI5lCKZUayChLLlsZVWiPBJ7ynIcJCfjsho9p
EGmPda57WzZ/K8tU5p1AsHH7hFa/ODi9tEYzVzeDZ2UubOEHXjDVRzWWFdN3f0RUP1yNQhsJJ3WI
y0Wjx46whgRFa9Nt23Gna13a+U1uKe2NRXmq/Yr26qxvPCtWkguODLndsU8hwVqMzvHyIGzEjPna
YBvFl6gI3YOmj71zaw3tbOy1qdejhyoK4+wmH+uthbOW3xEf/jSsMB5Wy/U7a7Xd1GOArH/jaP1R
ZyF5/tD0obdz08B71KxQv6UsARJcLbraT/GS/T4OTdafIg947u79c8BPoXGMAJLkGFzOAV4CqV44
AJljZTIoBYzOgaYqyuJ2Orq7xJq1f64HfFFMWGTe0qKFxJHyj/QCvYwYhU4Fxxd3hdJVaueWuoh1
znkE1TfYKUYOZs82+iifHTc0gj0Guol57rO+n+/cucjVozpSHLoJSxF5je/OWvyxQzFJ+APdsOYI
jWuI0Z4zw6DdwXkMhueRG/QByrqifXLbWDg+N4uafoW1NphI8lemc6iAdMB/TQLR/Lo+2rXVRikL
ZQvkjMEDLj5vmFK3G0xU5EubDDaFnl9746dcm4p/xr5wHnPNyW/HzHY+9FgaHq4HXzs0eN5IfU8y
2Tc4yxpnEmlTh0mKp7XfghhpK90pitZPAbhsxJLH7nJWOZMl25gKF4+Xy1nFxnzUa2sKnovG4Imo
q2HQ7IJe7yo/zIcHB13XkieMq7WHPhzUwe9IE5ONxbyS3dLh5dTi9II+svTLNPS2ayYhH3VmFPRA
yTIj/BIUkfrEQZ4N+87IxMMkrDH/8/4vzZ0uGzB8AMqJl6NHG19FxETgA6VV5cFu3TD0OZmHg4q4
+ul6rLUbEAorWCQK95LssLgB69ryanABlKnCaDb8uMqDD6oyheXOHpLxs1bGIj26rgBAixIyJaEY
5rNzbPpmrLZaifK0XE67VLaj5YT43RvB7CKZLC3CYuk5sd34Qzea5me98uyTO2k5jvVK8QWBOOB0
qp18wpjK+GZnFi6ujTKz9QTZeIxfhrdxr6wtAyYDyWIKvFLK93I2OvRLmq53g+dKz133aBttod6U
6RCrfo92pOarjlLuJvqjf7H+YKJZkmkD7ncJ3ggdr9YqxFOe48yNop3Tjt0nNXJBGYSU77G5B211
gMvauhu7byUdQSyZlwC6wRA3lsSGKELCUUyG92yk1rx3Z0uF5p9JZLN2a0zGsDHtq+FcQ9bO4fcw
2MsPrM6ljQFsxHL3mvyrPVIA9atE0Xejo8/tHTdf3G8wU9bOFw5QMmeauAC3FglXWc5D5SUdc9rr
Te3HAXYnqpJG6ceKVlzqN7WJJayBS+DXxkQmyYyE++X6xls7ThmtagExxPVqKQ5fGtrUNqPtPcdW
Md/0JEnikHfOf10S9eX+eqy1e0NeFyQI1AfQe7z8wnFKJd0eGa5VDPON6+Fth69LP/6Xq8BYkMwJ
lUcb918muwLl+RdHDKRn/KWkDj/k68ULYlLKqG87bo6hoboTZUX7ZIe2mRzMyc3Ng50O7B0xBefJ
cI9hlPdABEqwnbfXv8LKFwfUBuYDFVQpn7zYyC3ujqLJG+UZVX7rGxqhTn2yBvGzV6Blb3zx1VgU
G5DfJsmGdn75xbFSiDpsOWF05U18m7r5oPtOltlHrH6GvwCzyy6DZJAiRUwSfBms69Wxc7EIO/e1
mzxKCJo/BXn20BfVsNeVcquPvrJ7XhqpoC0kKXmJ+EAzDDvCHip7Z6RGuxNIiCrHoRFN9sEOp7mD
mjDZv9R8hq6L7XN0P6pd1P3FF5bFGFmzcOhdLEpA7hAqKX6k4AYU2VoH/Fb+MwD4PJutamycUC/9
rMXFhIHX/wZbLB3RWwa4PbQDIjPz/o3BJKsn9Ci7UzMhb02q3QUgd1VzsD5YvMG/iLI3wSePSZMk
uNymBdVnZH5+uko56zvN7KYthcy1BUf/Rl5TgDaA/F+uASM1gfVH/MJJNcf5LkUu2TzlhsApniL4
pvbFypmNmr7HroZQIys6l+HKuLYA2nmEQ7lOP2Y69OnjmDu4xGcAfaIPWFFsJL/rkwD7TSb6FBuX
PYUgisIQFEp4LnQPZJUfN5b9VKXTpPuZiIfypld7xbtFjbf9UOSenfjCc1In8jvcjm5VchfKWnUK
GEkB4P2f25mDtoFzXpsFajHy4qRoR6Hw8rNg19TlExg5OGV2l+xSsNy7Mg+qG6XpJnMjMVkNJvu/
IDslEmkxB2FkOHkL4+isuQFcfJjpQhznrM/Faa6j4s/101OeWMstIBsIVEFpIkGkvhxa3VuTE41h
cs7rIsIntgWv+JS707x5Xcjr4E0kFjFQEgt52+VDHlQ68hB5jt5BrTjxLqXU/bOwB9M76LMUdQbx
JFDvAjRLsTkZbwMjqQ7gWcvdYFn1TRkZ/fH62NdWuwXompuTahHP7cuxZ6LqcDhRk7P7I4mb/g6+
Wf1RC6I48M3EbLfO87WcnLsSENv/xHvj8my2oWEXdnw2zUTrb6dk6vJjhwpts1Pt6L6myhJ8How0
3Nm20JwbXkBejH1XXW6RMtfWmA32lOI3SDfm/3Lk8i4hg8qSs17k/4+z89qRG4fW9RMJUA63UoVO
btvt0OFGsD0zyhIlkUpPvz/5nL3hUhe60AY8MDC+YJEiFxfX+kM7h3qc5rulHqx/YKNeUp85t8qU
anFAAB9NLrjZz4scgwUTIsi7tZPrYT95FT6cClhfqA+tZ0ekZvqF3ORMZkQBlcBuUTRaQ8vp/CZD
ImOKGsDTasFefwjiqZBHA+bkB4UtUnHI2jGZj0pUsxXBQ6kvEtHO3aUcYKqPdIWxpNxkoqLKAHLa
5EZaj9tEOFWD2ENotO1IWtilI9vIz95PFB2/OZDwQk+r7b+A4CKwyuypg1IE3ZrTaQjfxzqn+8lq
tOH7KOaHoS4D7ikI3E9vn6Rz+4kSDPkmNmyErs1+Qpo9A0kICTZtpyW/cXvd3md2YR2qulH61duD
nauOAY7hHbNSwikobxZ3nISCfkVJMOg0dye6yvjRwaCyjkbVcGvUlr7cpLJMNXrTXhb8VGQv/k7l
geT/9EziQh5xboezvxGxIlWjsLC5HjJL1V6DQDAeRpp3kyxkSarF9GAv0HTsd/Rhqk9vL8G6f7ex
lHINp4nMl6E3K+BMKO7lFndmFcsh2ZmxOdg3AVrQzV5oDmqzmj+UO1tLsuRCfnZ+ZJqD/2/krdSp
Hhd6Z4B0flp8X1l7OrvO8NAWfQCEfdK8D1VQAdQKSIguaV2fHXlVsgT2iI/EViXMtguhcblgnwyR
6TOIw/gGicnG/jHwT+EA7se/QUKu/ff9S/0b47kmKHiRbj6uAXKRQqRMQeca8jAgIx5mhPGrtAzS
74MYJxnZWl5c4iGfmy0SkxTYGZW0fPPSaAvfUVNCybWRi/UFx3T/S18u7U2rj6V1KKqijMME/etL
L5xzmAeCBbf8GrKBOa1H/Y8ebMPA3L4Zlpa6Mc63PoY814YOQTlKdOk9LKKtotLPOu8WiK0T9Z63
01o2A4K7apkPgS7MbxJo9V+IXKydHFrh7HtsFNYF++N3WYsg1evYeMh7wqSrZ3d8MedS/uNDtn9+
+5ufO9CUB7HzAMe50lxPx3KnDsC3aydPSTkadtQM3oRdZwd7yBsMtStzcakyevZzo6m8Vg3gnbub
z03RC96SXiKBVyTNw7T4NOAyMf2Hy9NghwtVhZ2OLl70F/O0qciuWsKE783enijHyVym6VO+ZMsT
/RylfxqD1loeYmBN3c7ujYsd93NXBdntKjOzVie3FG17tjsrcQYE04qgf+5yJEup0Psi8qzKVxdy
6bPL6pC4w+ymEbcdrDGrOuugDkKhTXszrIS3fObVYCZRM1ldidpesVAWyhrz/Q5CXP00/6gEUSqg
9Hm6hawlRwd84fJNSz3+MRSpf+ePxWAdaBy9tNjedRe+5bl1pdjLjbjiVPmcpwPGWmnGTW6hswHD
yYzM2O/1m6J3hNwPvKizCxCkMxkWDU1sPXgk0j3Ydqha3xKUIdiwKc/0/q63xgZzFi+Z/aiqln6+
V6ow+yuvjDMjzLRi/gvhIHQrEUoF4Qg265Wh37IszYJ0ypNKDXMnTLEq/zr+PzMoxy/vPia8jdhC
K6obNsy6Fn+EHmOG3V3YyM9MyPhMu2WxDXGjUQsadoY/Af8cA7QF33/RUlnAznwlZruvQAeualsq
anbGc2kwdkHQpcEObzTvP3RwnNsuKctjbIBzvbCN1kCzySxWJVg0lVcNDGq3p3P1EkMNmgOYA2At
opRCzwbxuVL4n1x4U585mqt9GBAOl/cQRNHTgTA4Md0EpcBH3sCxGZWllwY8Cn0v3vkJzgOf+8Zy
+4h+Pej+939PzuVKbaLkYPibYGunZlvpcwnEAgf3Oxdew2HIhbyF/GfupKHNF6LQuTUFPrKyblYn
iS1DG55WW+aLBGgwxMZ4bTgFIFlPlOMFnMq5UgoCCQAsaDFZPGs3abhjy1oLSuU/gkccr/NGSyOY
MeP17M1ahNlt8dXEMDQ7Jl2z78pR+4dSDw54iSvd/gq+W/e1WTzZHhplXdLhOxcv4DliAbaqN7xq
PrTVotSkev8RtFCg37Qlj6Mr05Oj+poXg6uFrWarB4AUVnu06U4l1+//5mQNVOMgWvH35pt7w+Bk
3gJa1msr/1in/bybgewd5sl1onaJ/4IYjBMA4Z9HARyoLZ6dN0lqVT3j9bDLf+rCMlGRGt2xGHeZ
wBQ7xEiyGm+nxVyyz29P9dx2A7PAtb7ePMAGT09WPENd0o1Ke4w9EFmRpbVq2FfS63/9xTjccRDX
VhTIFo4bW15TeSnYa2vJpqtCdLg12xToLiFAztxs2E1gXY88NeLr2wJhkxoLGhvAEWWP7xg2PtUt
qN3+ACEw+/b2lM4PRSGSNJP35bZnVVdSa4CWMCUkQK+GSv9ZxN34TfTcpX8xErgGYFCks5RhTj+S
qSo3N9ssfqyyVO6KuhnCTgz6HXs4vnBVn5sUFTcqEeuneiVkgCPkgB0ER8/I3CWcq76ad14mauQo
RDBeuCvPhXWyENCqvExXkfrTedXlhG2bmWiPbprgN5vp40J1QwxLHRV22VwHtB2Xm8Bamgufbo1t
24sLPyKqLTrpM8aNpwNbJfVYB0DwE0+T7gfnQ3wpPf2nUGZwZ+RpfKQbiIHVlIn2ThayO7z9Pc/M
29fJRxD9oBLwqt+uxfBhZTLwPKmC+gu+RNMczUMgbk1nKF/cNsi+YEEjjQvX9ZmXCo81Lpa1i81V
upl10ZJ5JH6BS7zn18/rPQ30snfi0NUK+4GsIb8QXM4OyJZdQzgv4u2+lTFEC+FgS58mS/O9XdL4
09QnX4xKFQYXSZlcmODrYAYOiiLlinRnxC3Muy0dIJYDPJbZr/OH2LC5r0jCrB/v/HxQR/hy4EGo
z66KXJvdk+tVrTmpeOrdrvwS1IYvw2HyBIq8syVv9cbys7CvnHdrZWzG3WRBqHRgbJ9g4AW/m0sh
9pzP/jg2x0qrx33uZbrCKT5+7124Dkr9xkDjEDjr9ildTmzM1LbE08DX3PH0s3dFJ0hj3dR8CIRq
3hvrGI/n5SrjBsXrFUDYgANJpRR5ChcO+wBPQlh6KKUrtI8ZgKNLXrivjuI63FoXpDS2av5uUtgi
4znnjUX75NBW2BX49u2wUa2vis7pjo2w3cjGTOLCuXg9KMef1zvxGcwnSKHTDYSIqahsZ2qe1vIJ
9mfBbRFnfRq6I9VuZI+pPKYXzdNfRXaLQXlFuzz7iLbOZtfi9tallek1T0Yw6t4upUL1UM65Pu9a
efEVdHYwQLt8SpgeNNtPZ1gIZ0btoxRPLfnOd9yHxGdP0OFfpKZP782Y14n9MdYmWxsyvxvNuRZP
5ew6014WiV2GgA2LS822V+FsHWgFMJCorX3WtWn1x9POXEROW2pEOUUI//NYqPqAj3gRxV5i3uST
ry6k6Oe2CSx0NBzdVWFwm2BM3AYdkEUcgHgcXUs2x7Xl1fMYipJXndf02uc2k/u3g9ur3JtJ/jno
ZpugF1lT1MGfs+qa5Y6doanIy3Cb3PtzV39XbZn8TAPkqobKiS8E1nO7BskhsI2ADNFT3SywhV7b
hF4DTnZW3YPnKv1hNw2a5+5obU+Pb0/01WWxTpR0G/W/VSljqykW+yVuLjkevDiStp+LSZu9XdvU
9aUi+NkFXe3rQDLCwtoedlOzPA0/VfxhZtqTQRXIMAmWfzs9/omNiT5HqnFS2mqiLi+E7ldZzu8Z
/u/I9NNO92u7DGYSqw7fU/brd7EaVLgLgFdTJeKqVEPwdbHEJMLar8t4BUtrX99e4nMHxvBYYJCi
yP9uZTltNQZCZBaOk6Nza5rCvjc7v9+bpaq4MM365e3hzpwXcDaQPYipNBC3ZSYRELQ5+ygdNbak
GjFVS6h8ipIEj+Krp3f+3ZjHl9TUz0wSXh0vgN/eeq9kJAvUTOpA+fUTcH3vNtOb+Ai5rr6B9Gim
gK3d5d2Gj8CXuIhBV4O6QOB4E/BaMXb9mjk+1UIW+yntzPaqk30p330Vn46zHtc/4h0W33Q78aJ+
mlUXD9HKMz8OajC9sJAUP97+eGc2K49tvhsfA2TxNldUVUZCkDUYuVmiNeB0B+raUF3/a0VS41Sf
Q00Oe3I+M+yKrvcfcmRlg+PbP+Lst0QGmNSD+A7s8nTGnWqNjOIv37KOZ0pLxXJMZOxfkZCgCyrB
zb893pmABw7NN0DkMearZEcZGmznwaqfRGG2e00S5cKetuvVsgR1fSE7Pjs5MMUoGuoQ2LaZnOm0
MnZifEKXOVPRnDbLAz11/brrU+O+mMvkwnE8OzleWCsejROyhYgZXjIV48LkmmLo7iZla30ocDqo
MR2bAuvw9lKeO/xoT1IepPFDU3md/R+b1RWm15V91jxxOqYwzyuEP2NP/2z4Sn3iUl/2sdV7/709
6LkpovoHGgYtD4o3m+wxcfW6cNOZE2Ib/odAGNC8xtx5qb3qkmLIua8HpwL7JnpMOjz90/kZjZW3
45xicSbzerqrrDzTbppJGfMHcuQpftGVRm/xwp45u6qwVsF3UYzkv9NRnaajXA175ykXuv4VJBnG
vVKfip9Ga/pf27j40Oipp10Y9cyViamSTRz/XVvZlns9aQOZtPrqCWuB7FuQz20olSn8nT9mRhnF
tROkYTr7ZnOValWRXkgoz04aNhgyAauw0xarSq+niQ0N0a6ybMoQNw7cF3F080NNdsZepQt2xeVg
iQull3NfGJMKFplAQOzZhHWEC2QqUgQJ2cEViCZ/ibgjxVXeIg+RgJf5i2muxArgXIQ73rGn3xZG
m1WnAp8+2Dzls1YY7a6Dn/xp0eVw7UgQpVGBI/sF2PW5b8seXtUf6FPQlTkd1df02AKpilSYGWdR
PKMLRBqUPBp6Px2mUWl7ZdnyFwY+xZe3D+u5z0oajcEC5kBIA2z2cr3gIE5vvHxqB+l96GtDRkmO
N1AohJh3ZleJXeCIS9poZ+41osuKBmBUmrbbK2XQEfDIEuZLsneFZdH4MGIss6tnGJW7rBfuGBa1
4lpLg9h5SLvB+/n2vNd9c1LsWtVlAQUA1WRD0/E7XfGlGAw9bvkFtbn4+U024MVL/8R/t2b473HW
dwpdCxyNN+mmmad213pIDbWJ53eRKmelrrulK5p91jV1cfX2tM7EXrYRXiCrWSkK/pvtSw3GpBzv
5k/IXrCTGvhb5p0b2/EC16wpEfR7f1Q6GXAT7JdxcXkvo96tiLS7PvC0KVRa0D+KjkdgN/TNVT1l
9c+iHZdPb8/1TGhgaIA0tFFXOtBmrviVm0XhoatkJdLHTVMpvzjUi6m+t8EY/FPklXNh05w5LIy4
gqpR0gMyvxkRlfJJ2r1dPHVtl37UrdQDpDU15Y+MysR/tTZgV9a4Q3phjc+dlj+H3ayxGtpaM3Aj
eQqS7kcjGu+2tmVRhG4ztD9E3N0CJProyF7d1HrWtPu/WGbK0cAqEDIjUTo9KX09A46SfOFlEMkT
2MPbtkrmH1K356MtvfH9+TXPBWA7PNH4s93BSHYXWj4WJU468mffNTMpSmI84feIF/XbMzsTdYH1
UdBHzx9pri22wVAqroPVPABjhpu4FdWN1cWTCnstUUccfiXeqGns34jk/XjoNSz8MfTmkwatj1Vh
j8q1gTsoRkFt4O0DzXYesYSeLqzouV3LPQkyHBgHEW9zhYJHp/df2PlTU6mhj/LFlMON2ZZDf+g0
L9gVmtnG4dAaznL19gKfi0YUulZDbxB2OOqdbp1aJYEsNVDfoFvn28mBjuZDDPhlq15dyBPODkUO
yCvwN+RrM1SMKrgyUi1/AoLcXfvt0l8PDczPEjXxh7+YFW1UpgQtixvsdFZaMzsFTrIoCLpVfvSX
NgunQtn3mcdF8hdDufibgp+jiL8lL3gLG9dYvRG6pR2GcChm++CmthoOaek104U4c+48IPryf6Nt
NgqmEhPyj0gjmli29qESQLs+GPFoR1mJR0DrTVUcIiHsHYXT1xdSoNfYbo4E4ECERFA3YL9slnUB
fKknA6Nj6WdACkrHEhVP0xzRU4Am5oGxnsw7ynDOlyrrXT1aQPnflIVWXvIVPLeXECYj5MHM4g2z
yQ3MVs1G3ubVUzX242HABueWxny3d51Cu+TzcXYsgMy80Vbnue1jyS0kbCsDM/quxfIhq1RuRCLr
AVW3ktbz29vp3BqDw7FXLUr0PmlgnG7d0umFNtdN/kTfVM7gfI1i3M/6ovZD2Sn7aLmGGiMcKd35
xpBGcx+4KZYNoL7az2//lDNBifchsRcDDFwTtgDBJMA7vS8Rl8ua0rurs9EKIk8bQyf+FVfF+s0r
89L+PpMw0Pz2uct87jHqx6ezpxPmLrMA4NWCOf3pAM0zDl5XZd7zmHctwgCZXxf7t+d5dkweTbxS
Oajc4qdjSrNBdXXBOtJXdX4TL1OjaJ6M0xU0U/0+GXTt3VLcIHzWpylMVaS40cM9HRFJBz2d3BjB
31nDGtnU/Otey8tPUFf9yM2T8dKAZ1JpMDN8SFIEpDO2VAFrlI3uDQyYG7kbKWlOzb4wRkO/sJTn
tgzK1DyAeXRzoW02b28k7pQYPkuJidJnM+9Fe1019pjcjrQ4k2MrfGqLMRoT03tH5sTQmlrxa5SJ
QDWcLmmWgZYwDSg+9RjwsMa80E2Rb7JECZC3SNAjAUfbRU5Qe/+8vX1ezXndN1xrPNEQd0TQ4XRk
xId0pIYD9ZQYtMcjz8jR7sBlJIXSnbmTFRn1Ig/zYFwKFa/iEgOvVSNAKUAUqa6cDpzXvp81UzUi
iC+7D00z3CQKHeJwbqrxvSWxNalcFXlpchg0GzcbdsrmLkaJy3sq7H5+rJQ9PWRJnEbBMHsXMr7X
s2IoWsJEHAAOnJLTWbXd6EyDkXtPitbnuG808AD4xjrTbVXbxe7tb/fq6K/TogpG1gzuBtzU6WAi
xzF8ye3y2YelvsfZc/nPHt35Me315tu6zy7ls683C5MzKapR7YfquJVwX4RV9p0s6ucxdaq93fVd
Gi7QCW7LQCwviJBN10htBn8xTd7xwNJWD+dX+II4lm49QVB/boPO3dW1rukh3BOQj4FbXYk+l8Zf
jYip74qQQeh086YWnMScZnj5XIllDCc4vh8qTyUf0jmvD6LxxwvjvcqL+JDkzf6quLFK6G426Gy5
YtQmv3qe4APtZ5Vpe6k70ze6LerQpQmGm1Ux5TwcgvidFkZcGLziYdiCRyauv3pyVnWemj4T+yKM
LlzqJZKXzIu2ZCBSHHIuegyrg/Ka8ayH5o8iMXIimnJ7y/hhTO18aDohnyn1QQ1YdAjKVvospl47
FLAEvlF36O9y1X8GDiW/vn1cfksC/VGS4XcA9/utR7gCHIm3p7+jbiRIEX1pXxyzdDURWlo5DbeJ
BWH8VqkAoamwgVOQ7dHC0OFJFHli9aEX9/n4cSntxb5KlN+oX1KiybGrZOB/92K3++kVALvgt0xw
EK61rAHIALY1GO670cWJVnOcR6VJvQ8NuxruLeGq7NeFqa1x5XRqmKmBjIFMt4a6bdyRrhxFFhvZ
yzQCd74H6SBf8jlz8MEKYrD1s6cn+wKVaOcqs1rb2rfupJfWvs7qcrmddWEYn7xMS8twSb0x3c11
nswwPbNFHDEOLeJ7A0h1c50nFD2urQmNnWtRmZXxuSj4R88dLOeCwNMmunHXA5zgwK/c71Wxci1a
/LFrFgB9see18w+gxs2DqYJMhYGBtYI0g+Tg1pdcIiGvbhfRJ0PmvUXJh0OobxFGIhtrrYSJ9+KU
mXCOWj/zEAsBxrfuzVJNXrJvB6SuIw9YjPGhUxDHAjSO5r0TN0YdrtWa6tDlif+ip6lm7OJgrvIQ
+NfgR22Gud4h19Kufqj6Qi/CsVmSj46C+3Hn+NLygNsEY31M/daoH3s7jpPbDlWjpf24TFK08oOs
5upoW/RYHpYcUcmrolGVQws710QVdnY3DUe6Md2NntdVH3blZGSfFiMZP9RuZ/oQGFX+0+3TDGa0
3S1f7RoNnl2vDZzJ0ivbQz7P03AlK62Ij00+mH00lUmDfVzZ5vlBiWBSN5O/dFTgRmuO3fsGK+tf
BWWxIfTMuGv3nqXV2Y/ZnhGU74vSy6OyKpwknNDitPODW45x9gUeSPkczCzZbU2j3ItapyrzD6JF
r1tRLLBpzYfSaR3t1mpj78UjPUr3VhuUH9tuURKJhTh3jw4Sasm+D+bSvp78zBA7aYKb3C9DN4q9
z8aWoSyn4AF5VVOE+uj0wRGkXhGHswNVPZqS3up2hbBmeYDTo7LrTqNOg7LBoj30XGbxVYPyQBUC
v5rSr0E7Cn9fG27q73oFuvWu1nVRIrntVsGwR9lDx6kRGVXvdrAbw6N5gLpc1LZxDj1onvzvFmVS
99abzaD9yuvJVvdO49Q2GICluDEVOgJfRMqZvevqbrrXnU6psHTSLECrdumS63Ywp4ALsGudvW01
RnXUVODlH/TCLNx7gdE16F6k9ZerPvPzIJR+Coq9WmoI+vak3WaKhlw06PlYvyQoo6lo4pr/6bu9
N0et24hPhM911XI7mfY26unzrYW2RHnvNePyT7LIFK1s2XiiCHNkVBB/wHA09sxQDNnoR9xZ7nxM
MI+p7pdR14wytAqCq9hpFRICH2wSk/grVjeGum7bJDA+2Hqn1ddx1XRTE1mqrauvSVVpyWFC+zD9
YQwu/re97pWy2fWyjM39GJsCLSqvyvT8e6ylKjXD0ei9xoyqMaucLzrQQ/e2aoBYXXttkzQ0jXg9
RBw9Jb/qvmbWycFcLEsk0Zhp3hCOlWvHN+PoTriVdFlSdLC7h9LPZYidCDKPXWwW6c5055jKOsZK
T2JOE/1bmnT6w0JzMAk74kJ+nRGajQOS/+a/MZ5h+K6iFLCDLT4Pe3PodOvrkmrz+MOwhAUcZdBV
/m0Ug3Nva1ba3jmKuykkQiGc7PuJ3t208RhMUeKYstsNgQs4ZzSbSn/I2yr/VwF1de51nXfRTGXP
DSctr5aoyXPnuCDzbIR657k/3aW2HlvkMAy2d2p0O3desC2OhTWWkEC9vg8bVI6SyGyTBR1wr296
FLd8pCXsSkwAjpbMQDZ3Ub98I52rqC+06lMPcNEPU7fxp6uaZsscDn0ST6Hj1U1102JJ1R/0VKbX
i1Vaxq6TctbCYJazRAlPy5W+J6lqqh0Ktf7HATvgNuxt3Hl3duw06dGyc9Mu9tjpaOjKwxgtrgeY
Sz1YBEwcnWeESapf8WBzrktV9ukOUdrB/ggfT6qbskOP9g5F+nyoDrm+2O5N1sXpo1Pmc78rF8tJ
Ees37Try2sT5Cg09H3faMnuDH6L7ODRJ2Pq8oyMT3eyPiV3E8qkMQC5FtInMHIdAfZ1dIwZtR2/f
FAeyAES6hCJEfW4Gc7jSx9rk0dbBJYmqKa2W234sY/UR/jWCCSUM3aeO5tF/XG928i2p5/kwGahb
/ZIYL5uR0y9AvVD6L/ujI5b6kx4UgRM1bpc7e2uylTjMtJyGSLitPR00mpsguAucMMO5APl4VdIl
SXd1bHuPNRiP+XaUK9vYLx1bXSsZrDaoTdaE4yJlfdcVYL72ws0m97o2RvYzLG3TDekjNt2DndWZ
OIJlGtx9rNdg0nvhacbdMKA3ZOx6JKuMn3OFTNW9Ds0UKr0z5aV5l6yFVNAACesJC3xSUcxrRjyq
fBRNdoSnbmverhTpUkUXsiH71UUOuvN3IwV0BxTZTR2m7xLfoamQ/0hSqT3kEFnkBw580+wMQOj+
zkmovh1rZ3CCj1UFZ3ff6rId9l2ycJMWVg4cHCJQex2DpP5qA+EcqM3JYPgvHlO/sXfwq1X2fdRS
XT9ADqj06yzo+n/a2nVLNrtfNbcLyLThigu6ti4AFF8nRvQuVjV52porhn9TLBjyye3RAXJ+LKQ4
3RqCjeRTYabd7agNXRZSXmy6CwWKzbuWZAwRKS7Hle62qoVtUudO1f5sUqX7sYYaFQJqH7MbpfHe
DZsgUZekSzcNKVq3q6MVgCSqltQTt3YFwB9iFcw4EueJ0w9XTSLLry064epjbMVEaZ9EwAjJF9zp
0EhpibCqlf9OoaP1V1CjJfOk3oXYzpaviVuF4eqpa/yIrTJjXYP2yZBBUUMSuiQn+uqbMhTVF3oY
bFxqIuuO/iPZhX6Sp4kU5g/utfqpn2Vy66VZ9yLFMg9HYXjFJYuazZuTyblUuQF1I6VJJWZb+CkQ
Oyt4mqQ/g9JOnVDzxHhvDJVxJzWE7hKBJ4TXCDwwJmmICwf01W4KVtFyyk2/X/XOFiJZOyO9vU7L
f0oppjYqZjd7rigq7typLC+8+pzt04hzRmlkrfvDgmXgzXFJRuRGlzTTf0w5TmgHIYxafZq0flxu
HR4y497pjAVWD4HA2dVm6b+AzhjMiOYMbKkZ6Y+pDHMYneWXtEWEzz3CJF26e1PUyrgq58QNHpaW
FD0L89VduQ6FZaXi32wWsUN6PsBOmMIGoY/sm+AmS/YxOhzVfeCXVRWZQBeLvalM4xmNydEIXbtt
wU4Kumg8ckTe3zRVuqRf7U443aekNhtVwzafVLMD5a0nkeZ2muZHyHXG+XVlAyoNmyw2MTyGtKnt
PbNw8iGS7mB4B9SAlwXrLbv30M5hq1Eg31eDM0zNTjWypokW52LoH+yFK+wxiJOq/umlndO/s3bF
Tl+JgjzvcFcHR7Dd8KgQ59nYjfMz/YJkny01jkVp5t97i/UTi0ftQp9rG1Bc2G88kOFyUUg1aWmd
ni/ZpZMxplJ/1hreCgd3LpLDrBXmJ710yuSo+8uwM/3SysMiRbQj7N2msC/E0O0Z5zegzMsBpwRC
u22rajomupaUQW0+J25iRRiuF1/rsUlDKvg2KQdUtgvFyFeFl98jckcA1wDaRGXgdNaFMJTT5r35
7NlkFZmEvF+mXXYYmzgOtdFdjqhzGFGdye9apuW3hrKTyG/LS4L6Z2bOynN/IFhBocnc1NMqJ624
K0rrOZZZdq3DvNrbQzd/Bnil3yqpxqu3EwDj1ZkHS0+Nh/C2qqsSa04n3s2eGp3RtZ/nPOj/8WTp
3ge8e9xb6DSeHmYq94OdlMVSHrH/0njidlq3V+Ygll08gk87gLWILxQ0NtVTmiX8KDRl4TFQr7W3
xIIECx4F1c1+BgaURiZaS3u/aZUeLkM9vlQNWgSHpbNi/fHCaqzL+2dxaB2YDiZ0G2LuaznTvpjB
txEZn9PUj7+DMemqHeKa4qpNpRXs0yadl10R5+lzETTdI93TfA/xVjfembj8/h2MD1iJyjQ1wdOv
YgdZkzvj5DyrfvA/5Z3pRXGQupIksPVIOv2mUMe3535mzXH8ofJPRWel1G6CP91IXVtQrX0WWfZf
PtrNrW43uE9V0K52lOvkd5yIzPfhhtYPjUAIjGIbJeFVRON0noNBSUKvlPs8TKN+ZespvhzjskwP
FLjt0HeK5BIZ50x4Q8RqXVTEHoC1bFY2IMcuB1E7z3XXL92+nrvlFr8XbwmR5Y7vwWfJIrJyZxgj
+EBNpHfWfKG9vs0n1kkzVQrYNAbYbpszrqxW6mXPpHXUAI4S8McNGV4TTTyydnoB9bDKrHo3T84l
x6NXdbt1aHCjILTAr+I1sYafP5InZVFgw77Qf86muBg/5DU74iEtbQc0SOGYao9+WNHdQ/W2otlV
vrUfeMGPUY5O+X2D5F16XeWjdjW4sVr+w3zeVFmo03XIDn3vGdOvyR6lynHKSY2HBXqFHwnIXHdQ
g3rx7kuCCiStKvT06R4BUD+dS9s1CFQ1JcsouMJzR8k8TCe7BC0RFMW9AaLoQjL2eu8wIuA2+kg+
PYitkL6b2LEhqVE/DyOko8XW5NOkyfkg06q6CbCvuuotfT4KrrZjyUV6ISisW/M0OPH1CIweSdp6
XjZ3FI6E0uZt7D4HQ6qOpt/IXZIGE2q003J4OxicuQ8JvhxJNGgBStLwOF3clGrqHE/CfXbHDkU3
hX7TtQwMlYZN69pyN/iqpIqljA8YytfBleS47U36WsDuMtEk7w5O/ByuKSDsur92009/DqJI9lDO
hvvczubwOXXjdp+KuTx4qTDCBWbp0Svtd8qVEpwYlAWHhoXEO+Jzp4NOvgb7Ukj3mRTRO7qNPv7M
PQ9QSA9/532N1/8/FhoeFPARztu+wykRW32XF+6z0Zj59xE1xbBG9f+6b5r6wrd9HX7WeSGssd74
4Mc3MbcNgGVpfPnn0h2wt+IGDofE7KK5aK4zJ9GiZEHJ0XSS7ML+PT8wKlwA5+G1beeYWtSE7MFx
n7WxD3ZTNtRXeFPgAlUHiGmrZj+M3Y/YMaoL8XarJMLiIqrDoDzfyCmRPD39kM6gMsdO2/LFnlAq
+Qq+ODBCy08MWr9KL8PGodtzmCtrtA9tZbfejr1VGJjjiLG6tVNDsuFHQRW5H6x8b+G4csks88yB
o6dIhr9iaCE0bzt/WSOboqkm6yUV8iWOy+LgDHkaWWVp7ooEC0KwmHZk94sI22Qqo35KgmNO6W73
9sl/HWSwqgKFiVEHggfuNgGVmd6rNB38Z8S6UoBHw/Spbwftxzw62qXq0+uUAwQkahEUaWy6+1tI
HQBzUbm8wJ4LOhC3sWF113Hq5IDude37YsgCfc3u0qleT+1pFKVPBN6dygG9eZKA082QL4lXLu6Q
vXSmRfOCJvyzwqei51FlK/QX1fTP2yt6bkD051abhLVosfV3osI1pomt5y9D78yPAHj7fdCZ+hFC
w/ykpP7z7eF+J8fbCZJfQE1Z3dxoWZ9OEO6tJ5TnJS9t5gv3S1MVpoioxvT67f+Qdl67cSNdu74i
AiSL8ZSdJdkKVrJPCEmWmHPm1e+HGmzAzRaa0P9hMIMBJlSz4gpviH05cKSc0igCW3+r3ncvS4G1
ojOYtbLLiXk3rVFFICm7oIm3eocT/XMO1XVhSr5YeCTAbe5xYhDIl7MIaLD7QQRuZf12Sy1fZzqB
V9jXMbWUqHvTksZySj/kgTk/M19sbQRb4ZeRW0D5mtOjpSouRuy1GRWNF+BKkXo12r3+LEthtSRX
enrXsbc+ZSWJNglOpt/yT6AlxXoY++im/ZHNIFwVVdbukrKKnZTw/dLw5eZuUJp85UWQSr77lYwG
kQLgGb5iJ7SDHJOCqmv8+A+SYqZwQCmlq67CEcSJEm1JeveLzcZooOmAZkJRRg959p34bTVDV0V/
sM2U1VVaFz3OhRpCvDdSiLHjRqszfVh7MWpfmzjqLPMFqnZ/ndODdR1ddeUPGSFE83LI22LYoENp
hfdRXbFPvzkt5FJgq01MkChTnpSCA2wxcSup/ddg4NFZZdiNromSB3eDMPUSfuJk9adIBVlPUlgy
WMAcx7MyRkmJzZPtvyaqG121RhTvrCShT870OG0miYfSCK5E1ZYLT+zJXTOViSggEJ8iTwUj43hg
P+2plFHYewl5H14o0Y2XbZv3t3lc9C9QQ5bsP74eDxAXcTjVqZNiUWqKTOsj9cWtknSvxth1tX0a
b1IE8wrHQ5V5oTr11YBkMGjH05zhqZx9oOnGXRC4vfYCEMN6GdveuEljumMyvodr0WrpwnN4Wh/h
esK2iTP8mbWZ86VUZL9sdFV6s5KyMdZZV9RkPKpPC9y1g/RSlH7cvsbKYOrSwYfwnN2BiK7rX6kY
Cm8biLEtyn2i9EO1sNbE46zm0U0/cYDhSvCImsppXFPJXljWqDG/gQrwEQ9W7conkgLLG5irrk8t
3b2yqN3sPMmKx2utpJdAW7AiuZNC3bd/5p6arBGhSc11r+hJ97POG6RhUlOTq32Zml166CUPoaEY
ojUCjICi9P1YBVqwL7HubLed3CbSc+02wB8pVIp4YzW1/yaIFXxsemqi865VgvQuipGB91cwQNMh
3Bi5KIvCSekcP9C/lYZn26/N30InMf6haIH2m9g8jN9GrfWaTWinsb8CsBC/+nVtBk6emtju5TiG
7myvQGW/a/vBvynUklJFnQv+05Uuk4ygvkcXtDtknqEHd2YYNndoVbr9Xkrd5JcGnmlwpAnHtB5C
kzagFPX55aDW6v1oV7XyZ0hGLLeyKErC65Zu0qWBJmTgjHQU48kSxEgeKq2X5YPVV2DdnLECN72u
DBFe2VBerQvNs0TjmJ5UYpwSlxEOykFu1weabn7xXiVUjlZVoZTU80c1uwvhI2s06YMovsJPSMgs
n+0+6GaDv0ulZIPh6EakIR/U+dI6yKAG7JBqlq7cJOntVdCZWXlvFIMvd5tGK/Io3Rgumrw+XkCe
b217IO3PoxTK2lvkt2G3DRKqvFu7kMSHFrhjlkBksmwK5kYHJKpbeIBPrsWpnDUBvolv4a3Oy3qK
7clBksvDG1dEvfPjrtkGWu1tp6zaKcHfIb6L5bYcdNFCCnAysglJDBAtfVRKLjwDx/diZiANkAyt
9tfo5KREYAJe0RoEnXJLqzJ7KEHnYD9B9TOzdzW28TQOzj8/J6UDAg9EWVCaAjc4EeWOf8CQ9IGe
JKn3UaPR590Kq7aepU4ZCcSS8hrOeRhejoVbbkK/SR54nYaFi+wk5AJnS+2ARhaZF93mWUBC51ZJ
SVyiV8J7ZRfgaeOt83RIhYN+yU8JQzmLZrqdL4Em5xc21US0YQi4CbmnoHuWe8VWUfd5KRuvAxLu
22IcikOuWvkuRn0UhcQCB4zzM63NLkWaoKhOINNA3w787dzLsYk99IbN3n5Fsc0cwRC1sSNNb/SC
Tvo8mpxQ7yBteYXQ8zAoKR6vqCxJ+cgra79SKQocra/aez3zkndAN/o3hdGQf0KgYIoniV7UyQvq
eCx10NwhUDv3VcYVah9WY31RBYWMLi7yLEW7KKX8GYD/+7J8DggsCfIfh4Uw5nhAJLHjOLAzm5an
7t+ard1euxYk5Fbu6sOA8ZvnuDk1g6TMtYMo8he1zqX9+YU8SYk/fwScLuIodi6d5eMfUbZKTls0
tl+TolHLtWuMlhMQ4T34dTtcdIOlbXwjjN663nPfVX/srmM9lRNHT2Rre/63zO+P/34KpWr6Q9SM
5yTpOG3kfqxb+zW3rcY42G2blk7bYErq2B0qNmuhFCPtxyy8VZrBuz0/+umWZvnRUfn/o88mAiEu
TW+Q+3wtujRYG5U1eCvhL7v1np5VxrEIq6CgU4OYk60GofadXVdMeKxGvzQbTo4x1vqOp7G7NAJ7
XGjzfDUe2BX4z1gCAcmd3UlZaxmDbQ/Wa9/pAjXXHrvzYehWOORof+qiDBben6+OLOQNImMOLfD4
aZ7/ScraCcnbJ579GnulfqP2pfc79a3+MGphvEQm++rb6KRTapjIRkSPx2NFJRFhifPxK0b1Zr/L
GiO+zERgjY4USza2vbEuHr69TYCdKGQ3lG0QM5pNp6aknSWFmfsquUrjrSq6V95WjnjKF67YL07D
ZFvAotGppFE7S/pyvD8GHArc10rOs1WWujYAm1zaGBj27tVyiFdF5pb3YVhWu/Of+MUKTlkG9H2o
BtSlZyuo1ghwakVpvyrYuNu7UR5DXKs0bdzIPfC7hahh/mZy6pGjJIFHRBHFrzmr3QjUWooVT3qN
NUmrpoLsEDuVavhvbi7FRBF14njCdp/Pf+QXW4dLHgEIKmPs0pO6M24qVJh1ptctPYQmsnZPqtgf
JIwMNnrULFn5fDUeXBWIMaRwjDnFLv8cC5qBZazIg/Q64SMuJFg56zaDRbWRrCC80piFpXb7V8s4
6WARB00UGXW2jLSdQttFwuTVQ3PTW8OqdVeSaoTpKvVDd2G3fnF7MhaZEkf/s/91/Hmx3vlV7rfu
a6rljUojWQOcpPSjvHC7fLVbiDvI9+nes11mJ95uy0JEo+m+monXHEa1GzZRHAUX9K3dK7MY40M5
jO7CI/nVoJMBOUVteHhgNo4/rs/czI6qxnuTyBRWWlx2G3ykMfTwlWLf5I32I1eDcOEUng6KXhrF
TJUGKmoac75B57Zy4MqG99YEPvTYRC9aOkSQ0rZW7xVXqVrauQMLXFufPxinK8m4UwREXQsa0NyY
h4p12Xu+yZmIalE6BQtBSELJ6OP8OKfbkwsUjSamE7wNfdrjScUVzUiqrPHf+s60r8SQDE7Ymcad
pkr25vtDTSwK8B7kBvzg46ESL4hCjAcDhuqSq0FSw3u8JcE2I2Xx7Wvl04AR9gtv7gSrOR7KKyq/
gtbBV9ki/ZFIlXToB4Wj0PpXll9l2/Nf9sUmQZuDx4E7dBKzmd0qmpubSRPA36nkSl8HZl8/25KI
D4kdBsAvhYoCbbYkzD5Ps5hEOijohNO6oMw3/0bwLWWqpVnwJstdtxNq6K4FLqlOMETiJxXmGp5h
rz4C8ug3diQbC1fNVxuH0GIqhU3srbkWvxsUg1kIKXijOtceeCbDlWam8Z05tsHh/PSeXtpkBVSy
kUbnLLBbj1dTz6xWH40ieav6WBQbOQmy6MZCMl99oEJV33o5pOsl4amvBqUWxkEjmSS0ma1pkkcR
EPYse1M6SL4yPsa31IXE1dCn/h6RjX7hdvtiPOoEJM4YeJLKzQON1DbGEvhT9iZKU3cAwgZoi3ZV
ve6GTvsIKRMvvPinCzi9gjSk0NijqDmvZwIMClOv6eM3eVDHrZV55kMbCIyBlHZUv71ZINkhWUw3
Aown1eLjFSSMyPyuy6M3yaVTcD9EJem/a7uJdMigC9yf3y8nXzblccoEg56K3ydTicqkl3ciqN8m
mac/NdpHjkKAyuMrifb/MBaZGQiJqdRBMez4y0CP5YY8Bs2bkDMdlACyVhveRAgelRQstSBO7hmS
cGqzU27El5EnHg/WanCWC1ft3+y+qq6EGxgrBCj1674ND60dbgI1jRbO3sk7BFoOXDn4NJVjYM8R
mVluuWnsheqbHMmEL3jiFfJGpVa4kPedrtlE6sNsnE49VToxHY9/AjM7aquWPE19q+lRwK7FY+TC
7922XsWyvRQFTvN0lPKzXhPWDv4p+sv0gI8HUyodzktjx39jvRGAH1P9AV5ouBr72AQAGqQriGz2
xovU9O/5rXlSbUAmFImFSeUa/VkZhNLx0KI3RNKUbflBydR4CRA6uySzGu6KELZRXHrd3xzxwPtQ
U/oL3CatRzUZuoW5nluFTXhnU6BVSiGduIY/j39EkEq9m416/S4ENIHNaIRu6ehB4xXUxYYGeZNA
RvsIsX/tQdISH1DcIJR90ullRM04UV/qCCLFIZaVTN4uzNB8x00Af54zhGrJkhGwmP04ESAgUse6
+o5YkbhrNVe8SCCtnql4lziYKdDZeqpHm4JM9LII09Zc2bqkTJzGbAomtPaxHKP+CQx/s6TIcNIi
mX4cANLJYY2dCnz4eOaU0orrVhnVd7ms7R8BnadnBR/IwlErS1x3cAQ7x66RVXI6yvWJQ3fC99dt
mXf7WvOh0Ppa4esL6zl/OqYfRSJMJEBWM7G1j3+U2RIntpGhvI9D3L/rhZJ96DFVVY1Vu0OsbMnz
7Iv9wwGlRj1ZYZJ9a/NIHGJR4iu9+R5mpYwbRZfWqCKaSe0UfuVdZ1WeylemP8iOFoeNtc54qu/c
VGsd+IHJ33Qgntn6ap2E6/Ob53QmKP1OyToJEJjueV5ixRm6Eo3i/o0a/UWKDJd2f9p2V66JdmMS
lu/nh5vfx1R66a3DzWerkZDMa5Wu3VSwalTv3eMRcEYZj5hKKqTLMq/qQyfS9kLrLH9zftD55fU5
KN5dVPjB7VL5PV5t6HI+HDMGzUYgq7XwtR0tLxtCYKbcNOie7no0Zg6VB6P3/MhfzC53NHVtCt0T
WHm27N3oF7reSN47OkXd77y2srUfBuJSa/po3Vv+/vxwJ7ML/wTNUW5pXjs0SGYfSqQkB0EYhu8c
nCpxBMJab71ohgqJjqRzqGuh0Ktr7VKeOX+KkAJhVqeCCKCC04KwgmtNg2tE9F7GHB3YW9nas0tX
x+uXd++7O5bBaG3CLCcUm7Srj1czL021tdImegdaEQxOAadV2sSC6gf4e2mDcEeZfzMY4/uo40Nc
EuCCiCVmdxgkyZBGeZu8656X7kvXsi5hA7uHMQDCen4Jv5hKhgKAy0ODiM2csTVC6s4jOU/e/VgN
NomtSNveV9UUWiIFgoXvOtme03fhODJlmJhjzHVIqEKGioTt2DvoRX8VRL3YNzSjdsPQSjcJnnP/
l/EQqrEIMgHmzh1z5BpUU6gE2XsQ6h6KEHlW1AdZ7fVLr0wzyclzTSxAJ0/O/vSJnIbpugEfOl+6
yKcnL0Vm8m6EYX/rhkW+KbPQcMomAnAjV2p9VWj6ZJOcd0tB0xdryfOCDhJ7Z0r8pn/+T4Q26CQM
HlTPd7/pM+hMbZHtq6ILAzrdiXFzfuN8sZYMRlrCPU4sP6dqpKkIklhU2fuYRmKT4V6/AVLY71pU
GVcdLM6Fu+bL8Xg5aZ1OWLL5xCaq2vh50mfvTRkaewoSEW6BZXLDw5XuK575hXbA6WSirqRQ1wUf
PZkPzSaz6BPT6xIleh/NTr4rvKZYU2AebijkL2HHT0NOgii4TSTOn7pn8uweVXLwnQRL8btnFTkm
PKMao7lgGU92pYa3OMbDGQvlAuRUK64N6Kvbqh2LhRbi6QTzI2gQ8HqgQ0Jl63j3UJUc5HDIOJzm
GO70KAuRm0jFX7PPo31lZ99F6zASHl3AYSkaUGqa17PRNW7zWhrT92rQXqqmqPee4OHKR3MdkCpt
z2/X0+UEGkYnlrLkZF0+l62CItREwpWadxFp7s9AHhGuCe3goIn2/fsjgSQk7KC5T3t7FusFNjaZ
tVS2726n5lejavubrvWCLWbz5e78ULP3F1gXkpagY4EwKMiAze14hrFCqkNK1A8vzTTYppW6oarm
PeZeZRwSS/fWri9XS6SVL0edIGXcc4IAe9pI/1wzHUDNrvZr5QPCg6ZtaqtQH2utbnYgdMSbyNX4
qUFkRfneZT59LMUQWjwk8zz/8/yTziyIaKVWPwZ1UHDhSl1x56HJfesnlas4YVS2Cy//9Mz+k4T+
NyJWXLSepztgXg41evxjVC8VH35PF8lrsvFRDU1pocozO3f/jTJ9FTEG7PA5PC+pKUymqSI+anA8
BwRXgEl2EtTPLEpxmRxUfEO/h1tjyM/qPE8UKSbx9uxus/qmt6VEEx9Fhsv2ZvprsiuGAApH0ACS
Ggk4zu/U2fH7b0Rub7gLVAnJbY/3TF6kqASqsfYBBDHYVHZoHAIftVKp1aTN+aFO55Nkiz4AbTL+
oC13PFTT2cHkzOV7juwN5QBCbAzWepW5iIjLCdQJ0bx+e0SU1UiIhQZ0gz+PR1Q8K+t0kDOeo4WV
fdFY9m1I1muvw1KD6Fth4LawM0+PIJJjzCPPPA8+HIbjEQcXA9JIQ7rDaRR01X40EFEQApGGjyru
rQ1+Z96LAA2Xvpz/0ukhOj4RjDepDpLDQs2eA4ntSPcNOy4RVgX1Kf/w+sY/oBJmOaLIvScviZQb
tG5wPDEr7dIYZHPJdfp0H6FbCdeJlxKhCabg+MNr1W6NWs5Cz4l0DfAJlo7XzDIUbi1bYoicHP9J
BxWYyzQWZa+52WeeZp0kVWbr0W9BPwXENio+bZ54+XdXk4Eg2bB/oFFxHqfV/udCNbuiH8pW7tmx
bjJGGxvdfXUd14h43aZciYYDoq72LhoVBY6F2+cThHu0pAxOHDdVDulTcM8dD+4Wht/lo2ArudCX
hu1IFVG99OPcuwkSgRBZbJm1DDYcsOF6kArZvlBcpMlgIY3Zqgg9I3WKNBtqR426hCywV4hVQgeN
jUC7yRJ01VaodtSaA1LWwBwXjYjgRQ+bTLo1ytxPL/RQamWI9pjlOcKQB+JipUcsKXdcuKFBv9KE
Z72iVJQ++4mPGqMxmqVoNu5YWiJbUwQa4QuVaD08n9/tJ6eMx2byRiKapmyMzPLx1FBRLkTcC8Vz
DDupDmnlJj+EViQr38/TPySC/XNlWeUSM2CWQtA1QmOBO4wTTnpNGnE8bKsjNKNVieo5PhSi6tAV
2VCuuhYlvss4b834Aq5Ud4miW55sCpogS3nEyQ0KBWZSHJ46c3BT58gbA5oX9J5O+ChRqfbgAHyt
qWOD5ZdXmZ02r4bm6Qu39slHMybSlqhoEDlNZd/jjwYpjpBOi56So+nZ3wwrt+sUfXIat519ofa9
ttNB92+NfjQWTsAXX0vUjVk1T+9Ex5jdpaRHkW5HaCk6Qxnszdoror2nqqN3Vwei0q4youBkIdY+
2Vn0yClGTQKgEK0gnRx/reJpTdhQKAxB4GqaU6NEWK+UUlcSJ+m8fCXlkv2jBMDiLlw1n/W1o+NO
RgMGcmL2gSSB8ns8MmJJmZ0IAcWklts6vehJJ6tylTdCiZ9quP4gjLVGqfcWjoBBvTIt4DtXvRGk
zQ8z7XjCt2TUaFyU6D5eN80o+Y5SqsDQEylp8rVl19rOJ1iFx5dX6EcTZCP45kDl9cy/fhQbzVoj
PJYPpiBZRWyJnp17adecZtWRUlMJ8MuSqnGjJYkc/DQiiixr9KnLfB0DcvympDfRHXceLvBkPehc
Usg/no+I+Fkm71GfOrtZ6+qDHftOMvz63kUyH2Q26VHT1WJUfPVJ/EIuQ3L6wQmu7YU9Nd/H80Fm
SWTt4/6tS576ROrmCGXlSRdlcLCW9H/nW3c2jJjdToYJJTuXPr/F25t38q/hsPQl8yhjPsQsg8o8
XSeJYE0QGvCvlNqRhrXx5t3XD+rd+YWZ3zrzkWa3TgGF3JRLRlKuowtUuPSN/sO/wI7l/DBLczZ7
SFSw/hm8O/XJ/ZGuw7X8C6f6m/9tiNktFnRa7UpuoD5xUa+0tev4G2l7fohPF5N/7475bM2CrwAL
IpEXfEbxUvwsdtsA1oHTPLTg9P8GkhM82wdvLR2QitOXKqJzrYD5OZ1nf0kgFVHd8X2htyu1feWu
huRGrmqnlPQLRXXQg/mpWxtPHBQhOZJeAMg5SPLlWG35zesOzQ7jHnG2CoLx+WmZh6TzWZndIDLg
/TDu2UO++Zp0t1X6uykX7o8vDwTPxVR/pncyJ22qPpEfGhzsn8i5Ty6UP/Yfb+1ts/35L/lym/4z
zOw0ZEMY2H7EMNlHtM/ehmfpMOz+tyFmJ0Ey8loktCufmo23mbbp4Hw3mv5cj3++YnYSagGdfIyn
IS7yK+9CPRSHaOkkTDfQyUn4Z4zZSSh9LTdLjTGU69R22iswWbiula956TRiFf2VX/+3aZvFC5Vn
y1KdsPuzj/FSehQX6W5p8ee89P9O2D/fNNvHZqT4uYSo9JP7J79Sd9kf46bj3b5oy2396D9oo1M/
+wvmLEs7bvYw1lHWl37AmMOwkp6MYi3lK/veePjfZm/2Mqa5F6PwyOx1m37/36YTh/NDfPn4UjQl
Xka8i2N6HEbgsDMC0ovUJ7O8yKRflvZL70ZHdL//t2Fme1vOPDcOR4bJ/Y2t78LoIs9XgbZwSD/b
0f9ub1J86EakPgbeAmCBZg9wbcI7L2N5/G1Xlp86StA3ty7wxhaaOMT0bZZm6NqhhBXsJcw60nWE
0t9HEJUaYQdWCAtVh/nkAsgAdzWBWIG60Dqe3UtD15cirF3ltxXF2L/JfXpdEiETrhXCIQ3tFyKp
aRaPP38Sw6HDjRgQRdU5OwmlNX5OZPt/PD2xNccNgxhXZ9dcCgvnLwfRP0kPeQC4VYAzc7n6pneR
5dZU93dbqVbhr8C6NfIFifFoKSuaVdU3HbsA1ACTI8YFKT9x3T8f2X8KDTFw1cAr4/yPKBJ9xblL
5ZUl4WZl6iMWwGGdL+lPzg84eTNP1lQnRvRC4C5zfC5q6lRgr0TwUqlScDn6UXBt4Gn4A0Fj63rM
xuwqBrC/UGw8Wb/JH0yxmFSEaWitzA5jImK5lxBeRv9RBYVC1WGHMYC6On8WT1YPVfyp0w6Qmxoc
aK/jT5NyC8H1RElfSqmw8xUS3Nkve7JU3gExSRZenNNPggkzeWyCPyRNnUtaWjn1QIxvkpfcSJur
EtvG27TQlyZuWo2jjQ8AfoKRKQgKQWmYQ40lF6kiLTKMh8DP2m0uGfqP1gyUfeglj53VGnsJ24rc
kSSlXY1N2y1k4vM+GMAQGokWeSkcHA7f3AFbl+OokHzPeih8ngWorr1Vvpi9DHA8zfwGZVurDAKw
1iMs3nvETVPVdgzPi6T3KOZfW5j0T4DlbD6o+6PBB8SUv5lDvHkOXYTZNe+xltA+Rgokqsx0pzd1
690mSHeYl2WdasqaDnRZrTyEkG1H1th9v0rUFvJ3PHybwV1VqOdFtWNAyDYKx44ro7pI1ErP16S7
dZusBo/i1n7QqlD7prURU0pfBK4jiCj2D3N6vEuL2MbWoIu0h6E1pJ+ghBEVbunOPpVWorRbRHAy
QFDnT8bJobdo6lGa4gjSJAL4dDxmyQb2LSOxHnKFSaPo6TpIYZgXaMyLgwtO+IeWmcXCC3y6dznz
wIr4WjJ58PjHg7pq18ZjXrkPfuXT+CpDrYpx0qwEHPGmtsxd3AllOARJK6cwA9TUXasdHOaFW2Ge
UX46DsPtBQzCiQQnefwz2ikN06BYPxijV40/UVTxyjUO5IY4+KDOivVYUs/bUKHJSQTDxNUXgp2T
a2lSFZk6LFTTIGHMS0tymGt6IKvZ4xgNQUdTIOz7rV64g++kjeEtXUwnwzHX4O3YXCCAALzOLnjL
K03cNszoMR7jmJpPlcKAl0Jo5U7EvN+f31knszsRWngxkWzibQYeejy7XQSJTPcb6QG7qeE2bkSz
ymOR7vLI6xxrpLY0xGG/pmBnLezp07vps0CId870B1C+2aamSqWjDxOXj8IvpZ9lYttXWhvaP7Oh
0Vd8tHYpokS9VVzN/6kp/oeq1MlCXHZyrnjRJr7gRBjkb+aMQVtPIk3yCqJxHptw0uWLNrnaRX+7
Tk8vtML7HaBbtvnelKPtTZseDBRxEObdc8yOrnVTRNHoj2WepTcVXdDbLum09hbp8PGjU83aWCf6
WIQ/XX90l/o98wWn/Ex/m40Fv4bndu7EiTJ6EbVW1z8amWlduTFlyNcqV+14FYiwpGsAmifZDVrd
7bIBUdzvrvpn+ZvnkCYAfz1BubitR+nTCIbHjuRIWfmhal2kkdVEF6LFhMbJwK7/TCs1/xUWlXGR
tkPwKjK31xdut3kIPP0OoPmQKyYkI6Xq440v6UpnD00hPxZV7Q4OQUJe7jq1jkuE8DwPZFGT5AsI
mNMxAR4jE8Cw/zXcjsds+gSXB6T6H22sUda11trXY2EjPRJJa1A+S9rh890NLgynH3RNSDpkROdm
N0mk16NaVXn5GI4Ihvht3f1A3GPcSrbtqU7BRkfjN6n+nt/e88BKwELghUJeld3FWz871l6kixzE
vP4oGmylJ5nL8EnXBrH0Jn41DocH1UAGo580exeSprOCEt0f7slWCi5GV4rNVaKWpbawZecXMh8E
IpO7GGTIRIuZ/vk/MX5VDzYybY3y6EV95USKm206NOAdX3aXLAxPDydDEdVDCADqCtz0eCi7gTqJ
yZLyiFZ+diXG0rxsOs2lNcsWhY0Qrms/G1/jFomj86t2ujVh3E0+dABgWLM5ilipbBPNUlV+xDzN
3KZxacoXBRGH5RSEr/eiwUbp2yNC/acVzBYlIJxDJroolaOqlb1H04+qrWuY9dZWUntjIW/imBAq
FyAaJ6cBwCnMLTQYQb1g8zWbWy+lez+kzfgYZmq8KwfKSinw3pXMGTl4iWxs8qx5Pv+NJ3sUzPCE
X9Cm53zS2jxeT6WNIKCX6fgYZbZ0HcVC24pqyBYelC9HsUBjQUSHIDcnFLsemvgNloGPttLX66GI
NSyH/H7hwuSn82v/Dd4RnJowdbjx4pEIa2WWBeptOjZIZQQPrlRKCPqVA4alhsiK6LU3iqCSHT+C
HaE7ANEKO3REGPjp81i2ejIpwoOg/gvOohr2Rhdb2KzUsY/LbZjiNrOKAV3Zr7RCzCFybMQY3Gdh
h25brCTf6ErbAXDdSDzRvWGMKzF2bnJdiayBTpz2VW3saHw3FLpCGCjKqhtKX4/WLsauQ4/wrpkn
l17uYkHh0Jmn8rurKjaJvwrrURhU2y0sgw44u4Dld+BmxxbgjzJp6ceLWMtbfd9gAoxJx5CphWI4
PgjpyKQyifKk03aQNK7sEIean3A4RNmtERTqi2ijF5UVXaJL5mfPQahm2S/04fwgPGDwpsGG7gzZ
xVVpSPvB851cUbHxcXykbArJUdU8xpxGEVlLniPVBv3ATi+KA5UNJXwaQxVPe8d3UaxQnbHLfaMh
U6JesU9kfRiv6woppB1ZnRV9gPOysS7QPJQer119aCh7YlkYbkuMsYI3OFVpuglwiyExxb8QjIkM
6Ly96HhB3C3JtxF+ZH0dydsCVZ9upRdjazwKxJMKR+iRmmz7IBvlG8vT/PpK9WI9wMVG5E3kObHw
J5m4sMZO1DG1qIl/1oobA3jpG7yd91CoTWnveaJu7zRwMAnaxdz3G7u3Y/0mKvFo+S3LFFr6lRIm
yHCsYC1pomSTpJl3UFQpe0c1O5+Ua9U+2Lix6PSt7uHwsrPtVJLXg1r11S98Bat0NxDq+rucuvxw
8I08btd5L9xw3aa+V61NS/K0Ved2cXfZeKLUdti02N2qLAS2S5rb5uUFVpOG9SuypMZ6HtzBLsdV
2AJ32fRSnHmroGx8fYd4S+LDTjCsdks8BmdBtypMduPRKltn4P8drFsFfEq0sgP8LhCYAeZsDo5q
dFZUstmx0NogaFFgzofTYT3cSL4kjRd0pLz6umsbNfjdqpWm7zoXNMnD2MYCt3gv7jsnQYdvfPFC
PPY2OGk0SUpQV00GbhTfKvkeOg7wadMQvmFtNDNHhxN1Uk1sDQPL+R8ALbWJ2Gq0CLc4XqVXcgqn
ZYAu7lgNMlKOiN2qvOcnWN2hJ2uN92HR2vKm0USf3GVAUPP3gjQ/wmAHaZObwVIKXV4FqGIBhVM7
JL5Uth+mO8WoDdkqj0x9SFdyrJQVOvVExcmapRMBTnAj1hs/c8038VCOA7d1/xT8JIx5JKzVXH0d
VxoiHF2Ruv2L1va9CzVHeIg2JykXwY8wchPvAL0zsIxVltdhPblIyalybyU+OpkaiAHCoCD1wlF3
YKE2vKxK6knKvm2BtP9NAU8E9T5SQ+ZjrRZkRH/hSljBJoWBZL+efy9OXmEkN/4z+CQbo1o6i2n4
mBCLt1i6V+IqBQMmAylcxWXZ/zDigAtHTvNg4VmcRzdQlYHVcm2TA0IfnZczQPkADyql5Hfom0W9
dj3VLreNFIj+DTkV3fw4/4XzCEeb4kIgWQTd4DQAEx6/iGmIMYJdRiXDdba9aty89N+hLaTWZVS2
3DlqFJptysKPdbXzVb1Xfp//BScfDOJpMj+3AdrCXJ+jU4D05zkXT/yUY9v2ZPvC/9vLVnWragV2
ft8e61PZZ9JrBN47f5lFhZHhUJvhU4Nq6z7L9V5dU5euW8dPCqtYiOFO5hZXD3Jpyt4a2ljIVh3P
raoNEs5tTfSkdBluaYDe7Dv8aeubLkiSHYaE6m/C3Ehd52acPZ3/0pMOB0hwCgloNwDtRxFgnk8F
mi5hnpzUT+jJu/e5EVK+2FZen+f4J0up1mxiD2v7FR6a6ltWDl4PvQn+QWOu1FHrldvWdKV+oW79
2Vj4N2RBOZHUgOmAIMN2m09JlQQwJL1SfkRzrhXBzkdBCt341CIyueHO6vt4WwN+1ijohKNJLTH0
S+vZS80EKF7VxlWGHLiM883KLlLL21MQTA1vjQUbd4zIu0UFzJPtSU5MVR9prkndFbDa8SLaUjZ4
wk3V5x5BQGOXmEWk7rvcJhIiQvKXMo6TKsykNE/kSFQMlH/iuByPFxTsxGDQ5eckHDXxk/K72q9d
S1T5NuiLBPxU53E97FT1/3F2ZktyG0m6fpU23aMH+3Jsui8SQFZWkcWlSEqUbmBUicIOBPbl6c8X
Jc05TGRaYqrHxtpaxqYiEYuHh/u/KH2mHRxCUPwhFtZkHFvLwX3y9j662MNAfkmWAU8iHC1/0vnP
mRtVj3vTSb92XeSEWpHPQOZQ17UyrQv0NRmP0Wo1/qzk1U6P6nLipRYI/48cEMBRa5PdsvhKKrgV
vvIsI9801gT5ZBF5JpKu8LfLV9YC0G8mjZb8CVvyi7aP87KfurUk9f3qrE5+D58svbc7T3lKkz67
twe9eCWchfEQ/tII94Qhyh6bia0Ure2jYu6+an0dYXVkj+XPfVpGbdA3td4eutWCdWeUkbnTg7ic
V55AUmtfnj/A8ZsqxEQbV4b6+auVYjzz0GSeUj0mabVmgVMh170zr1c2tLzSEMCH5Y7q+FbEoqJB
Vk7j1H5VID6pn9OsI2/vGrfC8WSJzeyBCgGyejX2G2UACrifgwSVyNR36zTfK1JsL3SeflKsmZ+C
eDLIZzk5P9QOyrx0k3yckq8Snhoslh3dd8a71jH8mJrW6fbZuZxpXhfQAKkck7cw4vlgc6Sj8N0t
3lcXyYQvUBC0D5mw0dlWUb98uj3WS+foLLJKgXVyV9gHKCCC6z0fLLKr3rOHVvla9lXMuwp9XKdL
feRnPTqhtSjK5WNNbl++RdJKVXB/RXzgZ9HQznsrDCWOe5o/0uQCG5h2ir6oWTNL22kMY91T24+d
9pgvIikeSqBrCKljEmZ9SWZ3+nT7Qy4mDcg/CQHVUKRB6FLLFfxhhfoYR1mnUrVfaOQ4yQN7o/nV
5VGYoFGQ20rw2tGQskB3FKnql17GZtaMslXRyS3tX0wlt37B0BZYma1YYSOEu3MQ5Lk6WyCpmoGu
GSwbqZi57YUvaLhhSWtbEoOqyddYHKTN2p1KZNIDWinmIWNZ77l2szBezfq1eaUUVJZC7HhBgAPe
dj4HC9RQnjbuLxHvkZSOkVflxyLGS+VNHKuespP7XBw06HVSJhkWkxx3Sy0Y0D6l5KOi42wNvW+O
q+FnQxw/MAUdkO4q28HZbMdj1wBwpldNE55i7hZAlqdYWnuTqv8+6vYH1x3jhza3h89TXf7Ci2jP
kftiNFoTsmIPVxqpHLDG55tUdFOf01OYnyEO0HtfWxUfXKf20jvdEakIF9SJ9yqC22oPcBVbZumS
EENE3fL7irFvpyFf1WfPi6oP0CyqN0PmNDsH4sqXUZ2W8ifyxufJc/5l2K2mlenW6rMyROPP1mjN
IVYGRVAviDYedKX5/roDiC+TClCbAjw1f+Abm/EG/MJJSaP8GStz9dB4SRGO41IexqxZdxKKy0+j
y8KicdwpH5POnX8ahSjmti3652q22ztVrNMdj5JHQQL5iKLS+Mq3xgv6HTyP5DlI1ttmOJLYrFns
dUFtc5LOGm5/jM248O3a3vOZkv+qH0OLRZJPfVqeAUIncqLnXzZnEtPgoMnTOUONT3u53qeoM7xN
sEn++fZ6XUwiC4X9ANJmXKJkLZv0FBVaezFWa3heeq/46qLT4sZOKvB97JNTG9s715rMgs6/TB4v
qpvUo7lIt5veUlfwCTBknmNHOF+tTLWooc3qhLH14MxViM4GkFcJPYpfGS9pQiJLQFuMIyf9czZ5
vzkJdVndqnz2am65A1lcdFh5BfvziCv0zl65nFXiCb1sOs1ELzbn+QK2djNiO2otxBPbO8V1Pv7p
wDz4xS3ong9xvRe/LsDG0F/os0p1CRApYJc2X0eJKykgOSm/I3Djzr/bQNzWe8XJ0kjz3aKNqs53
1iUXerhiozHdiznFaKJq0jq5XyILRcLDmLIZD2Jw+zLoxzSrekzBpirr32TcC/pBU1NVGXAbMqJS
OwwICTl+kSFzrOA82g40UJChEXtaWNuZlFgQtI24AWhhw6TbvBrUTivLxUb4e4m05ammgnkqvKUJ
EXPKf7W0ZdpZue3Rg0FEyeLFuYc4xrvtfOXUQSiR3rTGb4gZZT64kPmAz31+l9P92ns8b28AKdjE
1S1xZkQUyGznY9UpZ8DkKfw7Uo+j/V2oXoasWLzEg1IEAz479TFeG8rIemZxG/pjCghyPqSNJIv6
Xi+tInzoapmRBR2YLhM/FrMdDoRf/Ap2JuaiAGEjWwI0hoe+JOMCtzr/tdycyVhEongeTK+fvusN
RrMQVMd8wqebWq4SGkmn5t/HWMFzfu5Rpv8YY3Zd+bFbpVCUMjpgTb2Tl2wCCsUYqc4DJ4nDjUXQ
Nk8YeBmtiqL2T05NIqIbo3eE7kGdTXXjMEcq6a4TdRneDprbN9DLqJBYPQd2MBZn2yJCGbdZZBdW
/4QoGNicbEpOReU1D7VO8aO1pvENCcR4NInavg1N7z02qHvA9M3JkL8BsBKJJ9BBTshW3G9w17aO
TK95ElMuMh+NM831y2Fx75y2c9/1cZrs8fyuTDZVPamCACyLV9dmw4LjncRca81TPizGh2qaxZ2C
G83XJPb6wHUJOWtk6ne3J/vqoKAi6bwBaLhQE1VSAEJ9ObVPJVY89wm9ijtVa9JHJNUiHzLjeFDq
bNpZ4U0YeJlcJMMsNhUVLqBR55u9sVxB9aXvnqC0wzXLWoKcAYQZLuVrddr/GsumnEj3CMfgbR5T
ZEpLl0Nvn5Jasav7gQKCirdHbUZv1rXr4mMFsYzeju5m2lOrZeYSJJHeZgfTVfQeLpsWN6+7LNH1
IPiRDUgsIQipLaxxheg20xWpn6YhM+C9ucWp91SaKdGc7xzgTRD8ayiZDDAi9bGtiAeyOr0+qRW2
L0UaPyqeNoZDnewl25vH2sso0L8Jttz/JACba6TXUt4ajaie5npJHoe6e15LZf4E1i1BiMlqQwM5
Dxy8suYEhPK32zt4u5nkbFI3NqUMBATVLRQ2U2InG2MzfVJWL/vILa34Xr2OD6jj1TuH5cpsSjSh
TAR4OYECOt+3NKDmQrHK+kkZUSGMu7l/jwNA/u32B12ZTYkKoTYB4hWntE3SWJR5hGGQIp5yDbYe
rmitn0WRHRhe4oTjYDancTFpUzfS17wUzp5Y3Db0STUU2OdcSCB/5bPm/CuLJp8MZ5gI+mqbvFcj
QZdaNVK1CNDgF79VVhzt3dXywP+QuLKBJDyUNzcycFJZS0apH8oYoDpEnjT68IR3KWJsnabqgV6t
2PSA+6nioKB3+q6K+uHZa/ryARRL/zx4SfmsIej3e8F3/O3I9V/P8/9BZ+3DX4N3//5v/vm5FjB5
46Tf/OO/H9Pntu7qP/v/ln/t//3Pzv/Sv9+L79Wnvv3+vX/8Jrb/y7O/yL//7/GDb/23s38IK2Rv
l4/D93Z5+t4NRf8yCL9U/i//t3/4j+8v/5bPi/j+r5+e8Y/v5b8tTuvqp7//6P6Pf/3EZPywH+W/
/+8/fPet5O99mr7/8f3yL3z/1vX8XfOflENeoPRkKsCy2TvTd/knmvpPejdo6RDRkAviLfDTP6q6
7ZN//WR7/0Rg2SMfo41EzU36RSNQLf/Isv6JdzylK7Cx4IYo7P70Px9+tkT/f8n+UQ3lhzqt+u5f
P51X38HFSGNyQL8S3MGNvdXHHWSz3ps8E7r0vIT0jp2PBcoTgZms+qlstehPPavtsFOtXRn38yD0
19DAczTpFs1v2Ir86GXceF0uLN9pEbopdVM8pmOXBq7QqlfdHv8zlMUqgMC0mdDNWdGx/NTXyvLd
yWyCMp9XH/EwqFIjSpY/rPzfE/zjhJ7Hu7+G8gBzSdoPNICtlLpGy6ullWL5WpqYD9OAV57ZmK9z
nP57FCmOSF+VsLMVWB3KOM4igRavWHnO9Qi5HkcM1B6GoWruI90d68PctQa2bdm8JyJ0nv78PbbU
BiX9Id5tVcSGRreLLGssv1H6ruLd1Vb3pcrTYCwNxa8nkIfR5O5BG6/tFskjkorHhNgtyNArJjHx
ioVyA1zUj1VQPg2iPyfR5t397SU8v0xePpAGGX0ainwczy092+VuXrTSNv1GX5KSOoAhkRKJg9ZG
DjBaT8cg4d0cei5t+kh0Rnh7/CtbSBY/iAcEeEp/m8hepUmmSZFPf5zb7I1eeyhHsJj9nl7E+aX1
13dy/zsuvtCYYVibcUaUYz1IPRbgqmK9h1WqHhTX7t6KKmmDtk7cV3Ur/h6PJ7tsSgFF3sqkuMqc
RxQUTR/MmHGy4wlgzGIvX8Ac7YGOr+wWVKRpPpEQ8BjZAtcKQLkGrT3Ln6fmuWiFcwc8qP8IRGxP
9PvaZuEqxjHRITVlwc5DSwR+vWutlElcXBEiyKClvl3G2iPEju5ziT+N60+WSH5W80h724xqGdze
LVeOIz0gQAfo6/Ei2fZPHaXSMkVPLD8RuvLZi4bUxx9uuefSn78MY+cGbuQVO0t55dqQ5Tn6xySP
Erdy/tX1vIgZq0HaPinguCauE79E3+kYz5PykAtluBvwJjyKIW3/vP2511ZWFmAAHKPoDqjjfORy
hEjZF67p65W+HgptsO7WIrcAWXh7rZurHwk3g1ctEp609c6H0rqaGApSwKdkVgcA0bL72Z6130U3
2o+8a9MPI84/ObaIprl3jVz5TKIPwBVYKPiPbNG5aWpmsSosU/qnFKcOy4+g07w8TLU62VnLTR3l
5VzSaADmLNWw6NtsvrOjaJ2jU2X6cesmgdcUAyIi6/CCYzuoS/G2QBThbuoa+5NR1mqoZc4fiprU
O2F3U8P4+3cwz/DWiA48dM/nW3Vx4VoTfkdizGznKPkyOsCD0ySOD6to1CBLrNI3vey3bCqbozKo
32/vrSsBkRSNH0L9RgqZyEX5IaXuh2qN1cQ0/Q7b22BWrBxCypAcbXOujjnGoDsvzWuLDBCAh4NM
EMnjz8cT1eqBvJvYYPXcHNVUGIGKS3sYq4q7EyWuhCmAWC94j5eEb/NpAOZbyDel6RdREfu1M4Ih
NSlWfrKnAZPu0rJPjTOK746Yive4J1o7adGVT6Wf5cBkBTWEUtYmTC6jrnaVUrDHrKH0B1OxTwtR
ykc5prm7vYpXPhVldPJiurwG+3YTIYToR/TcEhPdHUt9v5ggLx2AnCiQJR39SFP3EZ6lFGf27kE+
ocLbw1+5vX8cfltDFe2qxPWiGFzZcsvGan5sQIDvrOf5Vn3J1JE+oo4vSYmIRG+2jmovAIAXQ4RV
wTvO0Gkw4xBuBLWnRmGU2/nOc/PqeIYktMrSt6ZuxhNF1etD4YnQrtou8NpuClpRsZxT+s1L3Hjn
887X8OXzeOBKlAHAPYltOD8ZQIIiFSPqPlQFIPNMz+PjuurfcmFGRygE2hvTE3iaDkMcoH1g7kTE
8yv179G53TRo5Ty0thxvZdAoJhRmH0aW1hONFuOQ6xBOB5pDoKYnLWytzvhwe99cG1Tyrdm5VN2o
455/MgZvyqJrWRtOoJ7vi2oqQhV0aOipa/6n42b5R2cdpp1lPb/iXr5UavNyxwHhg8++qVtEWZG5
eQ5lXWms9ZCntXVKBYROFYhEeuidej7AHBqo+gtjZ5Kv7ChKt/Rm6UoBRNXlT/sh2A4Rj/tyHtsQ
Wb7Ehx0cv+0FAFF1dLQQ2K16f3t+r32qxCSRD/LBIKLOx3NAWWW6PrWhRkvFn9PYeXCsqfEF/IK3
RV00VKwNpX0Seb9Hc7/6qdCWeK/JAtUWcYKVc+lECUu7OFP2RlKlDvgezz8P/IgwW5Dwvv2pWwOH
l+oehl4EOJCFBP1NCFSBKFRVbLahEHgQVKVthcJOVu0QW6v4Ujt24/qCCj7Ox6aXfE8q1/uQwVm4
NyJjCbVxcvYSxk2S8ddOo4xClQFBXxzGNhdQrsxFSvG4DZ1y+sL5co9eTJ0hzqze7z09P8ytbr+F
B2uErtrORGvwhq6ZDDuR5fwi+ut3ADikz8X9ILPXzTZAkNEcC7ML58HEWMBb1od8gpun2a8Vv3xZ
BYroVHYAypJUbGImppBqMo0ZRtGx4z2ak16j7C36r7cX+9rmgqkGeJIykXyGnH+Qxk2XLHbdh7h7
lgEGlcWxUBftizpA5Z3VKntdavrXDFLGou9ByVPCjc4HhNvSOKna9CH6JtVxWNX5ATH+CSuILLl7
/behW8L/SY9nNvP5UI0RYy4+sFhF0TShUJ3qtFbwAsx48IJ46Zvj7fGubQ7QRJRK+TwJFT8fr2uX
cqoNG/xQO07HwbH6k7ARpoiQ3N3J/a6FI7I+6KE0dPjPTeQ1Z9SIuiTpw7629aCz1upzDXfoPVIJ
+iEnX/czDQ7MoZ8RrLr9lVtNhpeNCewAXiqFY57Jm7O4IrthL3bahW4JHqzzVjOcU33wUTbsj7qi
DJ/TpYueF8wAT0mxeuqJ3l1+ROXEobocFdH7Hk1sv0SO0H1jF3pZH0wlie6Rlm59u3CWPenjK+kA
jzB6MpjAgT/Z4hwjvYsaHR+ScKpy7dFz57cz3ZsPXlUl72cUdN+rqWJ8S7ulOhrV7L0+nNJRlc1c
SRynjbHZFoWVLRQyMfOCuKjgpDRENlQd/BCCVKltKM1rh9KoAvr+m2gVO+iGoe8OLsZGd15RtV8y
azV+vr2GlzPC5Sk7rdT+SBdewu0Pt6cpRDMieSnCCCepo5MM7iHJnP5htSb9t0ZdjC+5Xrgfy7Zb
Pi4itX+9Pfzl7pV3N6rp0u+T5GHzZBxNAcEMB5wQDybslBpg/syQcad3g/LQ1LV7WgvkcLWlrXaO
6OaVKMMPnvNEb1D+iJySoZ2fUfxnIsccFIbGMegkrG6948JSjTvkk8WfjrLa9509xW9mL6I9aoy2
/l5L1enL7Qm4jBR0myB6grvCcIAS7PmvSJxIW+sKYqehCCcwC13jpGrZe2epl/v/ZChCKH0e5nC7
+zjFdQ1hvQ7z1ex/b5XWCmFjddDfnMR+dT4om2h0JdnqLlCCTZI05XC5M2MUIX3Ybj1k0QSgw+ht
57BE7kqLcnUOTTM7MxkapJ6dwHRtU3NdSjwn5nYX3plzVnYLmlHYfeToJ0d24vqpGqt+ZJSVjxeX
cuIVq5yg4iVvzEp7HXrvZWPRPYSOoL5cppvMIIusxun1QoTZ4FbvYjFOpEeJrb9ZLbU+QUx4fVqI
rSQIT1JCyBioE5zvoXEZe8M1lTLM7DY+pY0y+kU34zXfO/P6Jo21ud6ZYLkrf+gZyk8k81FpoxNJ
sYvcLG8ET38Cx1qGI8WlYODCflyy0qFO10VvMkEBeES+6D84sbQnueakLSJvus11M9Yic/Uxr0On
76M7o7Dyxxmx7OOMuedHxRqch8YbCy2Y4rELsrrP39l9Mv3x6lPETSc9ICkuQRfY/IjO1Suvi3vE
s81R+33RRvhRzlwedattd2KDjECbWZbAXYnDRkaHHs35uq6qJrdp24RjPsTfO92rHir8DA9Gr7ao
6Gfrntj0tZgoc0zeNbLGAzLtfMSu0Ot4casmpAY8WoHS9FFJ2Tf/HFmK1BEozPG3hlgqwpQa0F0H
K6EPjDhyivDVswwQFcE3WRiW/o3nP4Q/GRXJBQ6J3RDSCq+lBzYj72REDbXF24Nd2c18qsWuAnUO
/mtzLa+ugTvPMDZhvvTW41CWxofVnqxT7nkfCf5xiEqEupMLyLXbri1iHsgX4IiEweEm7lt48E3p
wgfGeaN9mEYrCojc5fPtL7tyvUqtKXQheJZT4958WVbzy63FEuHgtYa/9Eb+gOdD568O6ZgP3Xmx
Dtk8FOJudZPsP9i+EhH7l2YM8n3na1gZNlT62SHfNqLubSnS0R9x2579CtLeHSan657L7pWFJIuQ
nUxq7ezg7ef2o1O3RiRCF4fhg+irxncTZ/q1ENEfajem8SHGC+71W5Wj6alkTx61/S3wtxjVVS0X
yn/CSef7MvdAqE1r9YT2k/v19nJeCQjsTkDocHxpJWyLdYboNIGhFfmjUeU+cjzaocIV9o2WuvjN
23W1kzFcuUdN0DCWdCGioLTtSbFWTua6BejDLBF+hl/yBx6ji4PgT2IHvV1Pb1utrblo+mgO12Vx
dmpZ13+AlA2kZMg+2uRo1ugkXGT8gGGNqt/aqBje6g3vGDzgyrfCw2vCml2MNyqn/pq1+i+vn26o
3lIykfYm+cT5Bs6g3qrT0HUhGQaKqxH820MnaEuPGGs8EPD3RKUu6y36i+EptTvIzFL48nxEp6TC
ZlmFF7hr7pxSiX6M51kLVGX+XGWVcT9iJ+Yv4EIPs1JmPy/Qrf1s9kTQKO64QwO6CFH8GHq6IMqB
CQI32eTm+DNCvDJ7D/LP1D+2c2YFiwvf9fYkXxuFZyJhEO0yXsybSI/MYbXkk+0GhlOsx6zP1kMz
tnu9KWsbbnEc5x6lV0rjABmtzSgYaaq4COh6gB916ZdLW94j8T8d6sSIT7c/6HIog6qgjgswXQpm
bhP2ROwQ2pA3Clovrn6dOBlf3KVz/KnBgPjVQ5HtoQ0rM23JWzzfLt5c9pTcFj1oonhFvVlJhx7t
lLjq/bk2l2wn0l2EHwr2sIhkzxTSP33q8+Gs1nUnxM2NoF3s35UyGkNrWsSxHR0aIOW0Bx+9OPyM
RPdMvtYpoVzwmbUcOvPqwHun5pkEaWU377Dy6d+rkzU+qnXXPQD8KZMg6pL1NLboY93dnt7LWqP8
VpYRsSjYvbRuzz8Y2VdhpeagB4hAlIhKapG9ID47m78ko4ucYmm2xi8m7Gc6YWUz5oCBsoWkeNZA
zxl5O7c7ebe8wM6yBvmDeFIhHQcEjPLj+Q+aRLPmWlEagdsp5m+u0LNDi0nGB4RTnhaMGj6BIum/
J7Nm7ey0K0tPKgot1sPtiyLhJjCVyGQqfUMfqqjT5WEqDDto1BgChW0ox2zt7J3Yc23qqUpQmqBv
gqjVNhP1htVAtsdeA8poFExaDbSMX64tpxdFLcTlkOzkeTlj7DYGmEY43YE2UqH4Ku7Mf46qTnXv
9m64cq75RSBBJGkDCuvmXC/aoJeQ+5HyWJbsvm4c4UO88UJOeb8z1GUeLuE0XPNSboKXznad8fzU
2lh1l8CgOxdmbjKGE1SbN8toVsfSo5w3KmMVruu0YNDXo4a6dHvmEleWnOwUpT8si6lzb1dgVNQK
OQ1jCQZHa+7rSCsC2BxpiOuACKehiHeiy5XjTiWRlj1IYjRvtyiiFPJOaueWGkAB6SEFJ82jhj3w
Q+dWynetM4wmNBWv+QhQZJ78ldR2T67tyhcDWpDpjqS92luwTxalVFNXNjk1sfxBV3v9MEfd+qWa
9fU7whh1unOqrhxnuCdUpCFKSs2CzamaSj1fvCjSglwBLf6Qx0byYJTwe33kfpvWl8qbzaGqyzwF
HhcNexX4K1PO04MbBLovVE0QoGetM2RsQAm4iRoo7pod4Xr3K8Y7hX0H91tYh8hy2k+F0KO7Rh9X
v1iS/+CulGBnJlwqiF5MgFlkLcjEdg2madAP2aAhKKTFc+gayRTcPr5XcitT0nskZox0ElLS+cfO
8YiIiHDNYB6qNg5y5LzCib3/1k3a6BBnufNrVxlt4CaKe8oLDy20WdGsd0vroBpr9Xt6+5eLz5WG
hCQoRItsYVv6XCjzaSMtvMAyY/EYp/Z8IqPFtGBci4eq6oQ/JO14R216byouUy4qU5R7uUvoopnb
mmNukFPP3mwFMxJIJ6ewxgeFI7mDlb08TaRAEnYsdxcSc5u7CmWQzhCpaQUcK/2TGzf6XdYkZpAZ
jRnkqHnFO1HzMkAzHCkrKii0XVA7P19gBbtNvjm2g3HNywBZpzXEXAkLI7GK4+3NdHUoqQMKFAXQ
/PYumIrBxUW8sgMuY2iIMJYOS5c4vjs7e2Hx6jSSfRCQYJJc2AuucZsqWoJeVZ0bb+chi4/IPBnh
6EajL9Is3YnC13YluR1QYJplsmpwPomqrkyrrfG605dGfAYQXBw5usLv9S57EtJhqtSM6A5mcLYT
DK9+KFQfrj7q01SPz0fG2KyojHFiTlOt9Udh5IAuE/UROHpxol+y1425Oh79GOh1Unh020zX3Dpa
YupggUdr8+TYU/nZiy3edUVU3dupaP+4vWcugy2FNXnYQfVANNxSS7IyTgstZ7zJZgJ1hNwOyWK1
b5E5MY+xl9sHZRC277Zeft/Dqt/Zstc+l8YnZS7iPTWSzXHsZ1EaWDawsGLxTlFkGXdAmmKK8p75
sM7xXn9cLtd5qgrXFH18Hd4pp2TbARALQufx2NpBHmXtY0EP+5PS2Qa5Yx8FyFs5x9iO9/Ljq4Py
lIPngDIoJYvzPYSuIFVht7YDEJfmgxcbNTLBJE/CXaLToozN3SR6fWdmry0sLiMSlMHLDw3F80G1
OTO8ZqqsoHOjuvUHLW2PSL+W5kFLRvvPXI3L0Ve1NAcck1bqwWyd5PPtvXVtcQEAUirlFuUu3yQS
fbJMa4/kWaBGvfVQz8YYrpoSBUJZ+2AYsIF7/XjUoXiVcY1QDN9ECW92iwJ6LhVi3Vie1TLTjqA9
6181kPUGEqJ1/vvtAa8EXMpe4ARkjQABaDkBP7Qp80KF6zoYRjB1msHFuKRHi5Q3jJ3h+fZIV6aS
UgGiJ5wTg4tkc4tkfV4WWo3xtQBmnXXVt3q10jBNsxLrTHuve39lNDDXIK7JSgBtbb1q6rxQ5jVV
nUAdDOpYBiUJZzC0oEFdPej6ZHyd+Ag9PiIQFBlw+rJusOUktk2EhAyOtOG8aMXR4YL2pwzWXpll
kz9H47iTBGxl1F4GJOZxmcimkbOlJ6KTiSQOIpxhWy3682ym7rO7duVHhJbUd+pqmL+V+Gh+SJIs
vk/F0OR3keMlR7VMp7e0IlQaDTD8CzdyfyGB5b17e7Xlap5HKW5U9hW0KRJxVuJ8X3kGotpalUQB
hsj2iZMpfH1BReD2KJerLBE1lIMk2kXm++ejdPU4w8VYoiDNpvpOdHV675TO59Lxuvte6Xd28GUQ
pCXHBeOBGdLADG3OikHvj8yxiwJEpxGjBVoOu7U2sGCu5mNiOSV09moPR3p5QCkJkTewylxwnJ7z
TzSNrMsSfBZCUy1UX4M+6Gd5bB5JM17drpEGsGRdtDVoUZE6nw9Vj96quaLjXVwk80MfO87BtPFx
WAuRH/JJbd6stbd3s1z5PrRLoNLSHJOQF+N80GxOZrpudgrMzgLbopYDkFVn+IQKWL/TP742FL1F
KXHJwUEH5nyopnTjJEeRi4I6TuQispvqYMMV4CiYc74Tya8dUIsbmnF4CfJfNieAl589TVOVhk41
19+FPbbvp2lF+mukR3WnlobgojaXxJ9dvX1Wh6oO8ZWoqwDDDrAKPVeNN5nDlyWekscGfE14++y8
ZJybI4rQN818eUpho25+YF0URhTPShLO41LUh1Yz0odUF8r7LLXUzO+mQhzSudQ/rJMu3kXtlD52
ZpXeNU2nPzZGvbz3Mi8GXwEmdZaiTuhGt8N7XUmqX3VLMdBARnXirtvX8HyJ3pufLptfkCEopdMA
25xEYYLqKaM+CQe1+lQLFUv5Jk8kTSrxKwcIEBr6/V0+CP0wOXl/p3CpQk4Y3HcFZvchmBGxM5sX
kYhYB5eQXiCddP5zkyBJjFg1JavpZ5OT3MdV3o2HCXXnD7nXGU8WntfH28t3bUCOCxcAjStZ2Dnf
zFFf1cowK6ZPCd486UlnPIgBnUinqOp7MSZ7+/ni8MB1YxjwuRTPsNCRf/5DooD4+2BaETQqM52m
YwNdBXgCeIR1cufg9qddPJVkw0+OAh0B4xx1M5ckvQr6zWDXx6mxkEGkSvSnhl6xT2F0oGefqyev
VKagqr1uZ+grX4nEL68IHrzgQbf5l8JjrCtFY/ozYtIhNK0iQGcfTos5DE+3v/Iiu2UEzh9lQPTv
EXKQt80PE2r0WUspCsKFnU5rqEQN4uU0BgNROuthcqcuQK+vfkp0ZQzcuNwDll8WghlfKpHwkGDL
Ai0/Hz9hRHBDGeND6QlQVB3Sg9eN2Uk4doaqD/3zNOAcRd0x1Sbts9dNy2PuiOYU59Hk354MOdjZ
gZY/BlAPlEoKG5Aqz3+MAAWhOTHsl1hH7bkRmhNUXdW9/pCSLLCtUMyn2rzlbKlNMuqRU5s+WP7x
iPwdNl+AFg+uGD3s/bAC+A++irealOhgT22JuAsEEWcGxuwbdBTupyqu3g7N+EqJlZetKpvXEuRG
RNymntpUAhOZOtMn5kZ/GDVJl4F8/O9I/WWKD1je/LCAONrREL0Sf6RSMz0LxIioVGxeRhnJn2Yu
qGamWm9/7fSqnA+WLdTjajZaFvZGu1cbuj4ih4XaHsXsLcyu1ZvR1hx4O824Iqlu1nmoxk1xKI0V
hHoW9a/ek6hwUDEBKkPZhGr9+Z4sdSdf9Yrx9EFXULt1+3vajdbOHrlIKqUjPD1GkCroJSLdeT6K
6UVxQnkaMtQa5+/11s1Co/WWd5MYCoCbi4JrA1rx1g6O8HIySbqk/yUngQC0FUHiFcSZHjgKyAEV
pyFqs5OpTm6YupH6xnKLeeczL2M646GTRfblcHFvrUXoupee6DxA071ZIXE/o1qDM0joaRgE0Pmj
DIce/6EuEQG5fQivBDqGhlSCkItUfdrWhxCYVSZw1IZv6XkUxP3k+HNv6WHbOWWwgEk+xBr+r+Uw
T4FV6vNRsRXjSbXA7t7+JZeXi1TipppB94mzuo24/Qjmyc4IclgL5mHU4Iapar3zYFvLXlZ9bXnZ
V5Tlye4QcNgE9y6NJ0VHKNmPh94KHGHMfqstygkfwPGgdThJ3f60q+MhqQ73nwLnixrHj5dZVxja
JFW/fZONFcZKyQQOdvF2YFVhyHbLzvP32lQCHOFkWmCSSIHOT81gTzbPBUQcclcd0JnL0HFJXHSA
NH2vOX95NRnyaQIMn/yHFsdmqLRTctuoGKp14iH0SOwCpPH3EFbXJhDsAgVEUlqqw/KDf8gG4gm7
kahpLR9pb/cQJQWOJia2im2U/e6MjrYT265FHQBI4KtoEDGJ8uf8MFxE01MXjgaxtevwBZkz7a7I
KwW2Z9s9dDC7/U6r9oTELzMeynh8G6cAqghdqfNBNbHQ/HV6049iDXS0knnDh3mZh5PqTDxAKnyS
P7hKU/5s5op4mPHA/Xp7l14LQhCHSTG4L2Fvb2Itai6Ll4MB85d0SYJCHSDFD016p2G/9Zn3ruAx
U3kBBt7Tx9sjX1tearUkOFyXDp9//unG3FW1PTHfLsYox87EPj5N6/TOi/v+MHTGGNwe74Vlf55Q
SU876Ad0UrjF3M1bviosNbfVmAPZeVNy0OPKhi0ZD+4fk8vDN9DLQq8QCInsMrCN2FIPS5lW71QM
Xr9qUZXNB7MUwjwYc6XFYT0Lh0dV2ncTHjH1OB5QacV1xgWZ90uX2tqfBUXnHnVIvexOIP7zzleb
SlAlse3su+H087fcnqv2QA8ACIeVrYP0/Rn37NyubDHJDQLTRlwg7drs675O6F+vEMSbGX5Qgk/W
wfCKPpRKSX7SDJW/eHbj61TrDkVf7eGGLt/UJESU5018AiSueHuMPaPzhIVUP7IvavrrYpg9fR27
VZ+nQutif8ja4VOvAUo9mBYycdLeUP/caIvdoSyaml9r14xpkydtY93l/RB9QPCriQ465W1UHKeB
xBs0V5nhqKK5cI8SDIiOt7fOldBKaxjM04u4AU+D862aLWtpJVIO3VHMOcCCsvj0f0k7r165jSVa
/yICzOGVw5nZQbJsyTqS9ULI4ZDNHJvh19+vBdxzNRxiiO0L2E+CVNPs7uoKq9aaZi0JSciX89tN
OXSMQSXQ8wN3c2vKKsamMbiQnBtgl2wdrRqjX3k1iuGgPrvj8NRs0P9MbR7EylbeTrAqxxmNV4mS
09dVpUYhWWBahCBa56fZqdeDj7lr1kFPQJGEIiO3+Zi2nUCnIlih37pIqNh2j3ZBNo21CPVmbL4G
gdDOsd35B3Z3NpHuKYUuqk9EG9tOdOr31Zzye056Z5VPeY34UzP47bvY1P968x7yWlEPIK5TqMaN
oynKuh/mJSdjTr0KQPDsXQK77cyw9Nz222NbO0/xja1NRI66lKySkVg57Qv9k4QL51uj+tKPrex+
O/ihqKkQNEKpf3sqbR3m7sJsYPaAJREUdxt8HGuzehF1fDQrtWcK5Sx6W0wjMH2xOZWiDtw8BlF4
shqbAa2OcQegOvmTOZbp8+NV7ZxE4goaIbTwSBO3oFNZevNkpjHZzNIBeoLL4qL5sFLnjUyuedYa
H5e5dP54bHRvw8C2qYNBU+uO/VP4Y+DVkg0rlpKzKCRjvCao+cdW9r4i6TUBBaNebNpmwyifju7S
srS+68w/kIj6p6lM76Pb5v/irLMUghTIp6hwbbbL8tDfcuVsnepUive1g1ALL2vSRCtSlwf7tbco
wmlG6fDF5C8bW41ijCiCyTql5jREjg7sbhgpatbLcjTEu7dLiraTHWLum37N7YFPF2Ny2gnfaPTZ
fFnrJL0ikPdmpKMieAdwyqQ1X4lDf2ulqRx/cmHEOHlD9ydRX3suc3O9mCzoJF0ZPz0+FLuLUrVR
4naVdm4W5WrBYjc+ipKCUum7auzJtuLCi/XosZ29e6UkN/6vHbWPP0XS6sUxLQ071sScFmJOTWja
7Qj6J1ihxAiKl4K7fVA7VGHMJroj8SGNprVgwtCwMcpUS+JC143RnkHTMI578UWKZUAM0PPeF8jz
NAdZ9N7nJD+h2uMoMZ6t8nhm5H02IkF46pymeh7W5nuV6OZBVrdvhEOiplsY/t+8losvy8l0eyo8
pRxeghaBLmHmR2rxezumBsx0So7Ure7aXEZWlWIwrRNAJvEO5pniNBSig5g6FcwI+69TEP/38SG5
XxiVFpPiDvhHtEe34weZMZiNMXH2C/KDKHAa96MhLf/3x1bu0xtVzzEI/EkhKbFs/GBfSjNNGbRl
isQrrlPWr69mJvxfqjZuTuVEDFDDO3Gq6mw8P7Z8/0mxrGh/qTeo8q0Ky3+6BLBFNBOwcjYOuvxf
Lc0SXwA1j6/10HbPlh1XZ2cG1PzY6P0loJCkKo8KQ8sglvroPxmlutkXKZeP8atJpTKOzxydp0W2
M3xFC/RoSnLfHHBOJoR+1M1uzRkicWHtUeZqtztZgQhOMQ9oNGfDX4sWH+HF9szhLaE3xlkCL1J/
/tPqBoQOOnfliudyZNoKWF7kpnkaGgz6f87HUjuo5+4dUeVN1FwkgcgWGS0Mj5mchMyF3Co50dGc
nvTUtw9asHsHBTwGhakfhZttCQxS7Ip4QYI0CXrxC4nvdNWmLDvp6zScBNo0EaNzVfT4oOwsjS4S
hCJq4BGkxOZ0AqMMBgay2TktmV4Ls0jPgcTLPLZy/2CD/SL1BOXsYGMbCNut55ZIlbO0cgFo61Vp
iDxC/wGBt/zNyQxxjiqh8Heppm57cROFKOmWXHQz0+NIs+Ys9FN/jYK1qU+GXY2n2UmORpN3DqRL
m151qzgidw3Aql2F3SAffkrt8Q8jT/wXmlrVF02btNCPy/wg/lGbcvvEqXlZkBb0qOhxblG8nlPS
tF0XuMD8ZfrVzqb5zNAx+hE2eXTRNtNJK7XyZU7S8qOfmkekjfe7yXAEb7pOj4YR1q0GX4FwgR4s
HtD8Mpm++W6st1HFcNx5RQxwPHhcd42pogUbii7TdhywnNZZH1e0z/w2765o/9nvunVxr2SpxvXx
Kb2fgICBBt0zNUJP+RSahlu/UmmeWdTjUkbphNSuqOR81rkS5yAbl9dkmPN3zgwH0pw6DAZr8ztb
+t2vj3/D/X3ELt0q9UrBHbMFHoCi0VxrhQsHLt75WRdGc07Eml7+hRX11hJwEv7Z6qP/5EDJxjmj
hV9GkzkOT4IoF2QFtb/HVu5vhQpUGKVRxT1WZd5asYZO6R5SRLN6yt2WWOWzOSA9JdwJCSOjRjH1
scG9j4cPoybNwNA9+juxe4iSgRNEa2t1Hwcjd9/Lxu8Poue9ZXlgQsCvmIrfcvPxysyD33ZNK/By
uf2UzlAAFGs9w3U2l+FgJEf27t8FvuBP9tTv+WmzlpqeMpMpVeQt2vsCPNQXiFmXJ+HUGSOb/rch
SIODS3e3REaK6X0pAB3lursRCTRHx6ZMYHudzc5GbGoMTpPtdU+2Qp4boj6C7d9dcuwxEkAVCgEq
lfLfLtFLq7UfMslJ0VJxSbuGxo8FvIFfORw8eD/aOzfOU9myVBuBQ8Ls9CYSnHGP6LDT3uo7iQqM
Pc3JV87S/MFbRwl1nSgrmm5LcVrKMUDpLrC+6yIzoVLO9ezdsKbm59W04BVdMihx86KkjjRL+sp2
VX6H9YPfX5b1F5L6/slwu+U3KtgSyjarRfum7g4Cvd0vp7QaUStSD/nmy1UNNM8z1ykSSM2/m3Rv
PDuSZMfve+3gUNydQ/XhMAMgQ7GMbnEI4+xZ80TqHRXu8s2Z/Oo7qvbLFUmjFNR822fyZBfiiPlu
z6pCiAFK4/+7IcAqSIkpEeqOas1YzsE6N8w/OFoYw5hzKQdNB6ZvGufHjmTvq1IsYQAZ9kbAfhvP
tebZGLcuskGFAw9Zl5lL1EPASZ2wOgJy75qi4QPWDC5B8rvboz+t/eIlIASiAURY6KSoxeZiiqOU
yvdb/TEbCKMeBO9gBFTh6dYURJeTPfl2EQ1T6V89umqRdAZ51vI0vVhBGf/n8Ve8f0+VQWCLyMwo
ps8t+kKbKbWZQFciY06yLjTsOrgAdC5exk6r303J2r9qc9bDyZvXf4ugM8+entUHL+rOAcKK0j1k
LyHCUhvwk/sMStCDdeXnEVwMXtQJq47W2W5CByqMXxCrb0O3tKsDozu7iuskJqSszsO3Rbf06OWO
8DznERyG4hxDRfT7ang9rReQEo+/8q4pJYoOVBSGhu08dluRXC4TppJOT659XyQX6ZvjL73TFW93
NiB2FKuoGne6a9LDPihtq9IwJdsgrOPVv2gQKp3qqjsqd9yFuEQ/issOWC/kzqRwt7uWlJmCKcU5
RDBlEOlJ7lwbuMpPjgyCv1ynnc/SgDq1U4gFSKWO0qK9jwowW1F1kUpQmLg13xIRuXqcFFGXGkUo
Rw3m1kY3T0YTjweFnZ23FpgpwAfVIcAJbDz46mVpWzpjEa2W1Jkg65pPRQxTVR131ZNRWsX18XnZ
uw8UTon+0Ck0KL3cLs0aKZK4+VxEeWI2L6XntOe6MasLvD/rKUcfLszQ7TlwPWoRm0dX6T/9z+jm
0RVLucoOFs1oji0JhXJZLJ8Y6navdZV7z7llpZcg9wyEH2wz/+PxgndtU84CewFYAdjk7YJ9Y14G
aa6kK/Ngva6VjshT7oKY7K301FXj9zyojJdxdo+Ae3uHiMqxosOFsRW8ya3hYKkqXxOiiPRhTZ4W
ct/PmU4BAXd1BAvdNUW09uOZVLRNt6aobBVVo1cFIwXGb2upe59q6TGwPOrxQZViz5KFJCLkfT9o
+zeL4qPNNtN6eQS2TpzWftXOE8J552z2usvbN45cjLF3gj0QiZubUVEXzFwddwNFaPW8lFmH4H1R
fmzbTrtaDRPLPJIaTYBu/vzY8t7LRS2SfgvmPSbnlHv66dEAdgpB4eTg6VbNiMwgsy5tp/fP/uKm
p7GblzT0hP9FtmndhaZqpUtqbAeh6t5NpVnOhBVugVd7s/4lFrmqm+TRYGfB82imcPXZVXpqi+q7
4cOXTSvniNbtLoXC7yqkiSIGJA/djmI2wixl0izYFIx/znY//gbvj39QUNu7kgylQF2k6hjMfN5+
3qFMljntgxz3Os4fKpv99Jc5vvBafvNip1lP7eA1vywudBYHH3XvYVGyD8zNAZb0tijmqZLQGHVl
EdnS7JqTPYjpPPd58uQ4efclGxr/ux8kcxp2frmc+tXXj5QZ9hy+msAHhwG9B1HJZvFj3qaQj+aR
yyN3In0GG5KOWTTpVG+yyj4a+N+7seoFJXoHUE1l/9aeKFwjGTTsOZlTnPwlWCOjdbNLGnTFwY3d
WxrjPyT9VIe4thtTWTcjql5bhD2BMMOg9l1G+eP+qXCr5Tz1q31wju6Xhn9VJJ50zagublv5rt0Z
a5wkeSTn6WPS9ePLoBNoFqB43hzQAcGgJKN8Eb2RbTxSKJKvwO7zqMya8TrpXHag8vJSdtI+OKH3
pAEK7sF/dKPVi7n1e0Ff2RSDSyJWTcx/mH0u29AeBcRTMNevnxaaen9PczGf+mAUNMWd8TdZV25o
wtZxKaepPvCG936IH6N4UnGJTF9uAYWFrnn2sOb4YU0Uv9eVM+WnwuntJ3eiXBXGZdN/TsamSg6C
hl27VFhgGkbl+G6MYzSTshtklkfwoP41a5o4Az3w3o0OpXCy7SUqR8f69Njz750opjkQJVAkgHdg
+4Del122dR7Zk1EwKzjlFy+b9PeLhZ7GvzDFqwZXHl6APOn2Xq7TmPCPss0d6MaL44uVG9O6CJl0
R/pT9/fSBKvBAUZoR4H7Ny6n79PBGW1MTbZZhzJn1n0gxo1atO2fwJuZz29fmnq1QNgACwW6ebu0
TrijWaErGJWV8yH1u/rEW46y65CuB5b2VkaiwOlQYM2792qphOVrEysrXKG4iRhbWNsyCWch+k9D
MVUHHEH376OCiBA1M5BBVrndNNtcEs2rvSxyjba9SE/rP7R+Zx5AIvdOIbAXRfevZtm3DXrDrKnx
l00WQW0qQyof7tnJaXWN+Jzz463aW9DPptRP+SnSqYQ9VOmAKb/OjQ/5EGdXCLzlv7jK5FE0IsHz
M7G+icFnnkIjQfwG0rB8fg2qwX8fd1CLOnKO//ToSJ6a4bAvv3M2lMyIYl/Bb3Gdb5eW9FWp89yL
iC7a33FM6aZcLQ8NDObPFmZ63v4lf3BsAykl6Yde5tZcDCuVX0NuAg9A21/61J1/ZUbqbbpnMEgD
JvtRCCPap1mxPYBdYJZ22mJlLBvZARSO61PbNdm3OdXmX4CXHnUkds4icwnUFYhEuWnbWhgMfD4W
0cQe+xlh0h7dLDdN4VTODmlH9kzx4FFYoJ7J67dxU+OoNzPtDxGhPtqESYwyi0yMAV9M4ejxsd97
ZFUdk4kqYhWi3U3GZKU509443aiYYj1EusT4y4g1uwpjodhVCvTQfMQJonQO9GsCa9IJBpTiWo1V
dZpKd/z++PfsLV3BEnSOKanVtvVkM2s+OVonIGXXxAdjLeL3OD04ivTkCP+486x6tEjpVtKqZER0
cy16xK/ccm1EhFZKEVpe213yZgRrnYpOQlFkxOc6D9anty6Q1wdwAHAjmAdgNLu9HalJG8/Xc4au
OhGczXnswnzGITiZyA5S1Pt7bzFaDDyM2Xc6wVuNByD9XqPnQkTlPBWh6Ft5BrCGVkvNVH9gwK37
eGn3LhT0nqqsUuxjkds8jUlhUGIDhPorVHFfqPWWZ+YGtetjK/cnRNHwkStxOWgxbyEdYz67BXPt
aTQPkxWVbdbCldUjsYP4y0Glf29BzLKSmMFZdU/aPlWQzVWGlkRE7BqgNyaVJ8r80eMFqdt8WxPC
AlVh9D84hZzm2xMB5yhtQZnOUQUl1W96F2QX14F3qiM3vOb8tdBLtOq3vl38tx8QHnGqi0RDquW0
SVOYPPfmAOXYiBcYKZchGC+91S//VGuGWkSVLwdnf+dAEg2p6QbVQWHo4HaliC7FvTNgL+7KBQhV
jYyzPibPgdkuV7dgpvdgA++vOMkDkR79V5gb2cNbg0UzwC9UEiH3WRtfG4Z2ITldzVMsOueFZpX9
YokxOwha9owyo4oPI7OHZEwd4J8iCZlbRObzPEdMzldnMx+9s9ejcWW4o/bONZP6N4G22UFgsXMr
AAf/P6Pq0/9kVDc7MBIAIOiEuvGpblf/lSbUdOqGIvn4+Lzuro8wHZJ/bsbdUPKQF90kG84r4rjL
n4YxIZvhC626CHPRor7kKFW19+bpMfJABhG58tSioXjdbKUNqVA9p8Uc5Q5TKnTdlmiGk/yFGDSg
vuf4b3cz2CNEQ0xAJfKbXWzGNUA0q5qjzFvaE6HOcLZhoDxNXuYdvME7DoDU7gcRIH0v3qLbvUO5
vZf12MxRT+/mdYVv4dzFFkNGWZYZxhNcONo1NvTqfW1N8YHtHRdHe091wyjDUBTZnJvcnLOxDdaJ
92761KOk9GFu7ez3xydm53Cio8zkMfxMxBrbcghRk1Gh4TpFY2opesVRXHnemygXS3uQl+wcTob9
6FkqxwYNwSacCUSeL3WA9/QruvNdLlcqknr1Ujr0+4om6/+jlbI4MLqzPkgPKOEpP2rw4N5u4KJr
K6UZMUVuMAdhWhV6BNd6/5R5Ux8+/pRqP24fC6bgGRNnQJ3yC0wLt6Zcp4+NYGLcnxMpvmkA4U42
I1IfqeKVUUbh/6CytGsP1CZIHMBHVD9u7S0gLpqpIx6yF8d/KYtZvE+LpGHeeE7KP9tgLA8M3h9I
FkhvVvG0kTRvO069n7bTbKwyMjo0UpJWDq9I3Q8HL9GOFZjnFMBIUQJBkXG7rDRdc8tstTHiwDLa
DAziBX2i6sAp73w8ijaMMgLF4VRuC0artPrR4FWNZGpNFhH1JK/xlORftG4Ur6vRxQdVgJ1lqTEp
xRRBfYp39nZZtTPVgqbuGAW1rV8bT2rn9HjI/v6OEbbSiICWXNnZIpVX38zbwF3HaHB68WvSDfGL
1i0CzzwZlJNH71eoTbqDHdv7ljBQEKZA5qRSy9ulCaGNxCvOCKap9P+E97c4Jdk8P6ULtNuZnI+o
b+7vNBkYdUdF0sl4wBaq2QctM19NKdGBKhHKSUX70tkcGKq3RzDenV2jvwKyiXobo5hb1M8yZsHa
DxVHvpLtS5tZxjVPSUkee46dBXGLgYNxiakhbh+01cm0zjdY0BwXxa9m1g3nzK5RF0yPyFXvLYEX
AW/NQD0wGXvrM2hWpd6Q1cQivt59sHvd+T0oy9VkOLEN0oNl/dDxvPWIWPuxSxAl44I3ryd0W1Ig
mjdHo0hrCRd4pSD6q/C9EF4L0quVLsvTmJSLvDrENLD/LMKBQarKdFLYRneKMEaZ+K9h1Zz+lAdD
/XmaluUvze/F70tqy7+IWwOAei1MaE8LJWYrLCbTWqPHG3R/rZgBpMAAVYbizNiiRCSDDbmViCES
CfWaMJ3L+nNO2yhhTM63QkjWGcIKpoN7dU99QEhOdYihAghaOfKbxyvA4/Zl2gyRZMDryxyvGqzH
0lmNczOOy3AV4+RebKWxe+kmhs/dJbb+q3ld44ZrntrBgQu7v+fQbpM7KggHHOtbve45TYp+osMA
93gvXnsy5fOSFOhXyXx4zYWXHLw3e/boSYMaoTXOmVWX86fA2UbqPTeygeCrdMxTCTfuOWiZvU3B
ToYj+lkHb8L9ZafMjR45WQkO5u5B7SVtlaImrhSeaME6dNzAKj+KlvesKFdJx5aeO676dlUIgALT
BowZySoLrjUSuBdaUt3Bib2/6IqWSJEa8mATj2yCA7l2Rp0gLxslpi/O1N263+y4zUOdO/hmdIgy
RYzKMDiN4C2GIFsAsxdBS/iPvFjorOX0rfQQYyUkn5/cuE7+8/gy7i0Nmgrol+C7VMzotx+wgXuN
SSbi4sae/VMHKXkWmlUNf5nlFn+93ZYKRDh+FO8p2dza6rVm5MBAVrX0dvrK6xefKT7l76W2VEcq
UztOhgNBrKq0mwgUNuvq5rnCEyQkb/qoP2lz4IWw3dVhAwjpuV2c+WSSpp8fL1At4NZFQ2ZCbAwd
Ne8CwPLbBcZGOweDrlz03I6AFUX6qcynUYkJ+J8WGMOem1h6l36RxtfHltW/vLUMczO4IoB+NH03
J3QOkmBdC7ZxbCmqwrYG9Qj+f/L/fGxn77gQHcPVpUbSIMu7XaFfeN4IRRdpx0qFuKSPGBaN36AX
28wHH3PPYUE0hB3eVnLTjSkaCMukLTHUZly+MINV7tJk0Bdkfvfq5pP84/HKdvaOUBKeGBXtWeAH
b1e2zrlAK1Ylp5VjoBMKQnMUQdOGcl2Np2VAjzhNxyCU1npEtLZzVlXgRdrBtWfFm5APdIZhll1O
HJGsOXOSVoE0gQArYJmD9pUWYRXOXjNfHy94ZytvrG6+r1Uky7pOFBosyH+QKSyWVyNJ5lMTjEeE
LvsLVOVnRRnKsbn9tixaa/UFpzbribjMtrsAZampaYy8wWimT69+bhzpW6h/dHMlVFMBsmJFvO1s
cZJeXM8QcRiwAOY6BNFJl/wST+vb8dg8qXQiVURFhrClJC3mSYdAVvDMBcnXoci8j8XqxZfOGs2j
sdMfk4PbFVHfo9hNAIUgovrMPz3hEBfE61CDkHF7v/zgpMX4LJPYBjos6l+Medb+HpZuiMze61/g
g64/WlM+rCecQ/5xdRw8+1C4DgIb7t9JascnIo3+v/Raqb4WzoI0XDIedRv3bhWTdKRoNL4R+dpU
QuNkWuui4eU001URTEENXnSAK2tARhE8zvU5Gav1TF9fO3hI788cJWZcoo47pvOxPXOTOzhD7nnQ
WOmNWMLWz5vf9Epvp5CCvfjVWBffeB4Z90kODN/fK8oxOtkbJVGUILbD6lJaQEYWir/D4rqXdWiD
V7L7IlxlHL/ZRWJKzfFB6kwXaUtY7Q567M4zPitbtIoZXk82kdZN7gdHq9s+zHvriLZod3EqTwQc
AjhmS0Oua20HZcvIszo4UyRE4F5KZDRCYXbG02P/dH90WBx9VZh7gJRzeDanPR7NzIYHKSoHz74M
5pr/k2uV/wHB3v7cSIb9nIFBUF3PjyD69y8PlvFUNOconlA7ubVsJVbbugF3emnW+RTkc/yuLnnp
0niC5KDKm+7T46XuGkRsidY1FS8gq7cGCV3bJRAqVva99tVjhC8s6qw+ld1sXlIBOPixPfWW3ToS
Hy5ROlg0KVQGu/m0iW0g9NLgj0tk0F9EZ00vgQEDz4LyUwQ/U/GpBsxxrWWzhvbafX+zddtT9XSL
H0CHZJPIJmbRjvQEyf9cm75yIijahlbp48OCbjjlzHdcGDGr3mdiHM6G2R6h1nYO8c0P2L63U6sZ
5eQN0dDSxKM9AoZkKOW73pmPBp3uHyGCClpX/F4ArXSfb3d2NnIvKINqjNC77iPoIO2T7kPc+viL
7i0Ib8eFpJIIV+z2wE6T4zayHaPWpWUfLziaJR5Rgs+CNwtoUISgik5rgnBFka3fLkjwh41hj2Ok
50imxoadh9UET2GzlPop1Q5ZpPaWxighgQMrI+bbhGWy6ubGafQxcvKkevI1HGk61Ov7BqTm6fFX
NHauoaq5wc1BHxBRqu25sFQXtDNHMH+MLBN90cMO80Xz/qSlFawhWsDOBdXlpbouJmP+5xTunQ/+
mDolnbYRhiHQEsZ4psJcf8qX2H3n1SJLoSBwlvngCu9+F6XgCAmfRY1c/flPsQB9N6pBxTBGphi6
p1FCTzV36e8iKYID57RTOCFORCoMggEwgZSqb03N0k+C1uCz6HXTX7q+RqROo6TbdFlzbrv0U8a8
1BXZnJm7q/snP1iHF0a2uoP92dkefgdBBPU2EoLt29MujOGOENVF9VgEqKyK1QkhbnNPpLYW84qJ
9+Zkh3fO5QOTDRC6bruqKWpwTZklUzSnYnz2fEm9UkqKbk6sHaxtxyMzOAD+HHdB3rhtd+hlDShv
mWRUuRZKBMyIPa9ZmUVIjQwRo4VAZAZdPrVrukZWKY6QlzuniTo31Thsq6xuc/JHl1FaUft0W0Si
v/iF9WeJ+M5/ZHd4yXYcIukcIEhuGZXgLRy7haKl0kUMjXPVWOdxyJvf17gVB6QAu+sBaE6RGf0k
OsK3R9ZpCzslN5URLFLrS7ZO0zkthEHRVGsOdm4nTKFWAxUG8y6AvLcxWOsFVUkHRkaOm5afx7Wv
Xoo4sD4aZm6GskGaqhLGHJaD/faqFCBvSinUpQygdsHGBXgaJwrEuYzKojUiRm6Idds6Oy/pYB14
m10foNj86MUB58Hz335QyI3hW3Lo/HVD0F50o0yuZZXV5zlPPw21k/8qHXN4hy8qI+mueTgGfn0d
yY0OvvaeDyCsZsCcWWWwkhtfZIy+3/p1MUX1AjteWKw9/SbdKOYvaWUDmE4XqNIfPws7iQRoaOaH
maKkt2tt7oa9mG6xZjR1g3YQdPylhTCV6736CzI7MwpkJy2GL+qx0b1rojaWRjh0qyTOt997YZRw
NJ2R703+FBburH20ljr79bGVvWtCZK0OEKEYk+S3VrzMEo7doYJnDYlzjmNZh+uSt7/MZn00Yb77
FTk3PCMUjgA23JoKkiUbUfaSEQrHECgaMSO2YpT1GS7If4a5lJ8L3T4qAeytj/cKJAUnxuftujVq
l4YzunU9RRBzzBzKsa8jfXTNX8bCOXqQ9xZIoVvndKouw7ZvV3RrbE7pgssxZOo/u84gxMcWBmnn
szWrVyqpYct1zKk46gzt3QnQp5QFcGm8HpsYc1oX2x4gWogaHX76hCA+amQ/XkZhTGcwhUcMHUf2
NvF7bMSz1WTYE82QRXor03PRdvVFXwL/kkjriFVsbxcdlOVVpxxk75a8QvEJyXGpZaSBYfuC5B4K
2WNsj2dUwcVBl+TI1uaYWjPj/7kJDAAIinmeFid4qRbqYfWSHmH0d01RLKa1DEkVLcTbw5kMVgtD
JAAAqymdz8M4iFMqS/0MIvbtM3x0eEFs0HZTOfW2JJHLQJtqk7NZa11whd3Ov5odKICA63F57FL2
HBd8OAgkKuwbjYXbVfEA+ZVjShkxSGUb54rvKdUUwpFX3juEZAOcduiZAF9vXFeaC0rttk9Qarvi
N1srXLoKTvbSeHbSwyK8Ht3vve1Swq3MQpK7MvB0uzAfkXgIaxIAs0RoF90d7UtboccWz6N5UPnY
NaXwDQi27gyK0NlNKnONCXT1pTrniIb+zsEYqQk42YGpve0CnUuLhCIpmePmM3axb6IBLGQUxLJ/
rsjtPmnaoVrB7oLAkrs8o3R9t2AlGLpWP4VGKKqZorhmbokAlivHOhR1kx+8aXt+GJTZ/2xt9mmw
asvPPAAMsA0UV0aZ/FdPm/3vQ8Fgp6anXpQxWvYvTj39OlgWgJdT71RB4k/ZWJE1QztmuChKG/U/
pdExwZUMfnwQFex+xx9juGqwGbjNrRmnKLKxmjj0TDhn2bNRJPZLmvR9d9VzMKaPb/KuMeawFFZD
YZA3z0oHxKtOloacQPZ2HFqNk74sQ6eR6hl4+fBfWAMQAD8lHEVIct8uzYDASpd59gOGUv/ixhPq
ILP1khSH3F176+LbIasD5kmNBNxaio3MMzRm7MAOFUmkr3H3jCTI51TW2gHseC81IPcghSRLR9pi
E364a9u5leALNkhdfdFmmAW82swV87U4y2HQw2rWitM6F18ef8y9SgYyjbBQw9+ilEc3lyBxAy0v
J7IseLTXV3dC5Lt2lvqajRKG91FzrkVpz7+2jRRf4U+KXzvIEdcTbN35uU7r/upmifVNj8fSfVe4
afXPaMnlv49/5O4+qN4APhyqkO1hhn+8yYyA9y/QJ+dTlk6gawst+TuQ2ZF6yd5jQY8GlAWASdWL
uN1yp2IwtfV4lKo4gKAW/3Bx+wWGfxPsA6peR0PVe0tT0BYiXZAJQE5v7Q2VIXhKZp72fIFNrHKz
L7biQK8H/98kgUwU0kJTuSeUl7emuLoprUqW5rYZkgzIQHVfoNSW7kk0yIn8C5+gngofOiDGu7bp
V60EBpnCIPQzsvgJEoLhqTKFdULYMD0/Ph57ewYKTuVdoFbAm94uTEovTeyJKrFUDfzERMN6rmzq
aGWSI6wdyOLbY4N7m0Zlk6oBcC0Sho2/k3Y7+JbIRtjLbO05KUwIoSuZrlzSIT54pPaeXajnYDmg
cKBSk9vFkcx79WJjq5a2/Jjn7qBFpIPSO9ivHTuq48roGCOM9KQ275Jn9ktVQlYbOZOVPjvl0p6L
uC3/ePzldq2ACQCGQ55112lloqeUCA9Tiyz7vr7IOjWfE2FOwfX/z87mrFPBAZnIExgBzZrDxZ8b
oFupOOjf3ctFgACABu3HGaehu803HDsQ0kAINmpMK11e3KKejbBuCtySbIv8qz6I+vu01N34ZNWF
QTIypkzb26BKvqNrZVpnfXH6Z0NPtDQq6TmPYSUKD/dmesO3rjIMLdStVHwaRFWYUdxUFBc6A0LT
X2SXV8oNLpYMZVxZ62lkjjanzJDZz35PKnHu6nz9vVuK7ogkeufCqXE/WGJISKiabUo8kzsBHbOR
8k18H9qAUiyfLLeWT3adVdD0L0fzTXunhnCQc/MDTr7tJORxZQcNfBAR5LhZGU6T3oXe0DRH6fFO
QEhpjslaQmkKYtvKg9m3ZSYbnW5P1zGIZoL6J1rTo7opjevaVXD4kRYdHNUdZ6KmKmhAU4Akv9u8
ACudxdUa+Jg6nB5PUzbnH3vshcwH2G8P4SmHB6rxAyMCUeitLxkLqiqoYA8c19yhAFbmXyz6wgex
zN5uqRaA4uVU03zq9PwU4TaaKU0tqWjatbr2FWTplIUT1fHo8RXfKzSqsIXWveLz5hG9teMEQ273
pj/AQC1GPXL9OflVFqian6pKuH+1/cQsTNv1yfR+6qrhE+Lty5+Z62rG2TZydE4e/569fSR8o6yD
2hFzCJtLAWKxyYCN4nIsaldrYphPIGL/WxnDETh6zxJ8cIC31GwFM3K3C28nfdbjFYV0n4rYH9Kg
2wXFbD6HMUKjB8H23pVQe0kOQWmM6eJbW/mc5EVvaX1k9JpnvDcTzwPMKDOtPtlQ2+Yfg0zzixDy
v/nPx99zz8lQQsXL0FHhsdgEpktfdL2Bym2UOjpSI8tQILmDPs8HI0jcE5Ppy7/YQBqiDNl6NEcZ
l79daupovq1pkjCiMPNQ8zQPamWY/RvXbA7O7u7aCDDVAD/VuC3pQoHmtZ1PzhDVgz08I+PknmIn
lVfpNuOzoziQH3/L3RMDkBcmOJADtDpul9ZRFSayxcfYvYxf01qzkNAJjBcrNY6aHHtLo8GsxNEp
IgGnuTUl4SoaJMwBjBD3znWUS3ZKG09cvD4e/qNh/yBu+XGvNggFJnqpFaiSARGl+kE/uRuivwmW
U6YgSpo8p1KOfhAO8/zazNWahFPZz5+r1V7+srSWh5XGbfrRtfLq6KLsfeKff8bmUlKf6+2EOnwk
+Sww4zO4CV+wAxtKmvyLFwN3B9LlB23CFgOSppZEFocZGgjbxpOwKwMUZ9Zf2m62z48Pzp4vhwpY
3T8l/LV96Q19yuBIIwNOFy0/5aY5vaP0qn99bOWHx9ruISLAVEUoqChE1GYPfbvrZ20emYKtPfec
TcZysYTfRqD+GTV2/emdY2X1u7QCn1eXs/1s5clwZdC0K0PKX/Nw6fLRY6aBossV7Hf9exU7zvNA
/nwQj/9Av9/9VkfRy8P+yUHfvNcmLIoVdGMjo2Xd8E+eePLar5Wh0+8ZbAZqezSTy9zr5dU08+53
8PnB19S28gvavNl30VhGiT6l3zdR10zVwX7tnUKamKSTBttFUnn7IasG3iCDGjjQ1M4Tp3aK/Scw
m863nnHbA6eyU7PAACCk/8PZee3Ibazt+ooIMIdTssNkzSiMJJ8QsiUVWUzFUExX/z/0wd7unsY0
tAAvYwGSp6ZY6QtvoKOA/MO5nHpDTbMX6cLBCxwS5LkS+wKvkmTNgeYgmPRzgJ99o+b82u15YZLQ
nYAVI1AAMe7Nie+adSWAo6A7dqLZD+3MQfckQd3OcuawuHLDXJgnytHQvblhaNuec1Fd9F6nMYSL
JNPQjX2NuHrtTkE8tap+BPZrH/LC/G7PU38lvbg4z03ijTo8r/05VifoG/ijJfQkypQTSBOv2rdI
Wx7NMbwmwXDpFqUKv2GoSc4QON9+l//cojXMpcWxWg567eQ37aLtuA6UjiOJ1bExhEFipf30Igyu
GGPKsR5wlj+2dWJkWpiwfhF/I4E4v8lTEFDZQOsLMzp1v4ZD+2DTuY5rfbXdd3m+pGwgNjZbinMf
3iCULah8yrDjahkfvFp4H+GAhXfRhHuKmXVFvK5LsKuQko8DZwn2oUyvPRkXYiuiqv/3O5wjXkMI
HKQjyMkru+++zSZNaR/PkU/oHdR305xHL72sij/PAYhNaU5zbshzzk9tn0aZUVXAR8Z+nGIUN+z7
lLD1yigXooCN2kDLimLC5uFyup0EIq0AiBnFwtXhs8hkI5PWHYKndVrMfZpRqblyG114qeD+bm1V
altbv/90RNPMe532Jh/TzZY1rqLObGI7i9xf779Vlw7lf8c5i2+gDGYYKlOLpAOiDtNcpftWgbyZ
qqm9ogJ2cUo2KB/MTEgOzwPS0hKrMD3NeUAVcSexUEjgXF+rQF7aheivoi7DVsRk5KzA5DuoVyrJ
UmmXMF/Y6Rb7uvNeL127y7hrb6rFv0bGuvgVUfLZNM7493mbJ/Qb1Dr1vxXdpr4zFwStBw8rMkwU
sivX98WtuBUOwD0jXnmeX1srsIlhoG/lN2ih17gpW/Eacr9BuCt3ou77T//DDtkkihz4KAD+z3bi
FKIjLWZiJqd1KpRlRzeR1Tx8dLDPvP1fhiI+I2EBgnxOybKWNTSWrSdn9djfZcvS7NpQhvugca4R
ty+tGAZWKK3zP0rV2yv5nwfC7VCSt4ztsmqb9lW3q/gLSw/vYaqt9PP7s7q077dIfuOII1By/uCS
xw+BnrZ2kinDz1Coy1cD7YIr++LihCiDkdUiDkfefjqhwTSgmgy8eFTxjAPuHm08FZ26mWozvXI3
XdqCsEtAMaP1gH7j2Y4QuJTMVshDrkotDmitGzdlJ4vPq6O7AzJd6ZWL49KRBibApDYNGz7j6dQ6
qOgCtwISBHdud0qb0YdMzHMcUvXY55mT4dW7pn+/v2qXvifrRTUUFBIRy1lc7EtDqRmPlJ2oivAz
NP8Jg3Ct7tMJRfX3h7oUkf1nqPOshNy5aAtFqcUMs2o+5FluPJVNYKjYn7IoCQavepyDGngk1120
e3/wS4vJu4mUKbEDJfOzfbMqmbvKAKe9eQc9km1+KL3O3Jn2sj7mdnbNh/3SYQDUBctgq/SAbz9d
Sxu3RFRhJ2DhrglZyPXmg9Gbfy7rhMka6d3GLeOmPA//hnQkdJ+MYadFZt1aocLUprgq63RpX7If
N2k6yhBAyU7nkqVoOOH9xb5c9QJGZ1n2sqRkPHSefXAKB1ePDGnq99fr4gcEuEanBNgToNnTQQu7
sqXoKRMC3SuOasCGAkrItebapVG4gtn2lCRBfZztihQBEMfPSxobc6WAEeAvswxptX9/LpfOGOEq
miWgz0mVt735n0t4XuHgeiMbX6LR+TWX9RxD6llEHBT+/xJQbTQ1mKK8LNYbYCzi+6X2KWgEKvQO
0msqmDXhNdbXpdNELMrN6EBjJgA5ndHm6i4zbUIQMoYBpXV3CwS86qiqoroNgkZcOb2XqsZEASBm
NrACY569Y7TzTIAXMCixTQajma/RsTRy/8E11mw/pcD4nVV5h3aVRjwUfo1bnZseV3u55iV/aeZ0
mjd7DyTiaCGdznyYxskug2na0VbSPx23lEkF1AX3M2woLCHd73++d9Az25xEcDiGD3A63hxgsaEH
xqvtobkJ3KzZ+67qvo7OMl3BVF86DHRGN+gECgpvXdTzdAmjCV5bNnfRQUR98WXCRPX45xNChIoo
C+FAAsmzCVllmTnWDBVKpbYR15YUu8UIiV6N6H/gskHNgcvGztnET87ukKabMpB36HtJf0hj6aVN
3Frp+LlcpuVK9+TCHUkLgb45sB1kPM8L7n3RUx6LNimxzPMPjuzreCnVdEAlrYPOEIQJbdlrMoUX
HtTN2pP0Ce+KzZbgdG+Mqc7L0BomxBcM+ZctQ+em6UadOH1X/F6cboUpmr9EqXau7JQLFxptPZCG
dLdJ/c876Qr4A908+IGjkdsHOvc/+7HzbkwprkQnb7YkxaKN/LixddyNqnc6Q3/END3PM4puWdkn
Sw9QoKHp+vH9LfnmTG+j8LqxcECTaAadjpIVbU31vmSUUU93PsiapxqrkAPB4cdsNP5Y43wbDkEG
OOjsF9K30+FE6UzdqKivNVkYHg1TdztjdCXmrJbzp4eNxiGhASJUXCC8CedhyEIHM20GtWujWd+5
UbXu+kVW96htXQvMtx91UmBlKGJ/GpUI825eMqezMgdRBZVQLTCHafOSUF4cdH5xWGojuklB+Mao
t7S3iuJ3PEXzH2v5bcOTEyKCCpmMAuPp8BXyXk3eA/6pEDzaUylrP6pq45YSiu26uqXx1S3XgpQ3
52AblGbpht/nKTifszI7bMUq0e42v6Okh5F+aAy8PZ08FYf39+jFoci5AbRRCGf7nM7PX3lye89R
u2AN1mMvbe4Wn2BddcFy5bF9c5cxK4IHtCYplW+mPKdDbf5VPuAOtTMjsbXsnbT/bme1nmOhXOOl
cQbvBVpG9uX9GV4464CONrzAlkWCjD0dtuVX6SZhqd1sNcgVLCPRhWiG/+E7btMi2eH5Bi59OsqE
NS+pL/ukHof66HiGvQvz0IqHSUT7/2FCG0aAK4wS6bmprVgCI3JTJmSbgfroVBxSqmk+ckPvj3Np
a1BvAsPJY4du+vmUBkrdWekqBL7yah+28vesI4ApY3Str3RppI2ch2gfE6KWf/rx0BmODMokzc63
1vAmBLQStzIyH0bpqT99YtiE9K9YI3APG2j0dCjBJjGmgMqIp/IJK+fJPIbrzFvau+Xt+9/vwvVP
QwTCO5sCjsw505ItkI+ImNc70fi6jfulNOWjTYx3W9DCzBMVhOr7nw9JcwDE1yYB/KY/j0GckzNB
PFD7Kd9DH3Vj2c9rbOGdfazD8FqT/NKR/u94Z5HCXKYs5og9qKctN2nUYCRytpfbUKcOeg1ZdlRt
cU3paFui8xeBUgab3+LFe2NTUvNce73Z1jvbqOs9NXEzKamo3Hfl2iF0aqsHgSJF4sy+feXkvZ0u
PNLNPoT0ERZ8cDbdIPc6X3XcYDVSY7elWJ3dNMD5GEU5fDKLqb0NbI7K+2v69nBs5FVKDKTI8OjO
xe8iG+BKOyLQwL8d+hC1cTeTR8Q2ChF/fImxW/mHcgYiSwx3ejh0Q2TGXqbRWs7eaz/OSzx7afWp
6gJ15XD8K3J/uooIgcItoW8HyAIq8ulY0vNLY2VmIDLXIcdqog9lXBtN8b2c6wZGIEbBSdtXYkj0
bPWPwM15bAuoZzZvlci/+2mBqELoAo29cvG9fTFIqgkLuSigvoTnB7cdm7YqXJ/PYDjyk6Q4l5hY
rXx5f13fXg90msBGIGxNiQBNqdMPgF/kUGYhgY00bdjiueHFdI+jz7pQ3+xpCK+0Dy9NigHJ06kU
AJvettl/igXr4nduS4VzF/qDe+iggLcf8Cb3r2kbXprWRqCF64mIyZvqJvXtemXjtJCPW4THhqws
YnCmIq6jXjz12rhW0X+rbwiLhyQejW6wQWzds12LrJNJyY1dG8pM3M5ibp7cZmlufLbXfnE9o4jt
2TYeYY+4n4MlhUWImFb/mOpIfy/8qN+lRdR8lXXo3/eDCO+HXvq/3arxvqg2c3HTleJjqayc9lV7
FYzz9jbjt8dAdyvOIvNwzgAJUlJmx807eLhDHcRGVJgv7WqXdw7mm09RMJgPtbc43xbLiK4kl5eW
CuDChk4j+EPm9XRLLOhvzeHoEFoP7m89i+gpWtt6n4fuawf+91pV8dJwQI6g39Jx3ADMp8M5dR6l
Zpf3uwWnop+14c03GhcMtCCcMNaVe624c+Hi/FfULODWJIg5L+nnte/Ww2h0CHXY41M2dFZM9dS9
VeF0TXT4wsPAUFuWRwZA7nV2uEw3G8wCs5xd73Xjeghbrfa1SY5wJwCH35VOH+56kedXKvsX9g7w
GqqY3KLUNM+7MNZExYFubb+TpUi/9C5MvSNEvX6+95wlVNRP++J73snhaCkQgof3L7Btvc5ucCJM
asRbA4h34azIWfdpGfaN3e3MSetvUruIqYfV/NBZU4bimnZe0SSo8Yiwp/zjUhfXxr80e3gLQPMo
s9Jb2/bbf260qF9TiNd9v+vEUnxT+G3EQZZnt21giCTM5fp5UXq6UU1wreNwYWdtruuko3x6Xuaz
lAICoWcNs+53KjSCXetP4tk2RXYPZKF8ef8jXxyKagxN7K1CeQ7hGWBG0zdpkICpcTCuVuHGGvhe
UuVgvN8f6sL5pNaz6c2EW0n0vDXaaAuOPuobO21iR3NcjW4aeJE9IJ7WsFT73s6uJbrvDwmA6nQJ
Q+ngxoTEJ87JAd1RP0xzskHPN5J8NZaHsffmP+XpopT3/ycJGuF0xDbwF2kYaQdYfV13wu/oCg3L
+uAVzrVL4eLktrNJ1/df5avToSajt/LULRBqLUbnax7p8mEdlYE19ZKDkCoj//n9Bbx0IDAWoZhN
EspNdDY3lfnKXHNETDNb53Ha1M1tNOa/cjvvnqFAL3dB70VPqCBcY/dciC0oVYAk3fw56E6dxcVo
HPS9k3fdLtWFD6Ww6hLEtf48S4SVRgVmQwNtrfSzS3ZpK+34pNk7YaofTV2uj45lpdA1l2H//oe8
cOhw76NVSoULeY7zAmjfq2YVI2mUn+IwiTZfu5smvCKQvb2G+rlwiRL9MC16eVCSz3v27mLZPajK
atc5ju6T2ZLtfaeh/yEMZPR3IUpar9k41Xe1WxcPUgOwe3+ub7FPW4uK8SlwkRFz+E+36RoGY1Bv
2AR++Iyl7/RzHKnitUbjHjuHQo2V+eFeEP/E9eBHR6L1a0aGF04KdEpSVoIQfoc3smLSXOYhx7rd
raby4Et3+jC1EfDkeZ9XUXnz/owv7NZ/q5aQzTkqYCNPJ4wcej+nBRNGvCK7Lxs/+zLqPr8yyoXD
yCj/Fp1Mj0T77I0otZUFhBzMCQvh76NZ+HHkVO1jFCh1X2B88JGYRRH1rdfunUtbipAOvjmXAdJX
52HdHC7Z1JkUAYTl3WSdCne1pJUkcjnd9Hlv0FOz7N28Os0hCOfy9f3Pe2kxoRrTzNr6aRQwTz+v
LYsyVS41AWk5K1dO8K0lrDigZPvbNDL7Sq526ajS7uG+A6xIGHu2mCB53KzOuRRWts0cN33d39l1
kT+tVP2vHJW3S0rXnVHouNjEXefk2CaMOjm2yLFFU7q8ZL6XJhVWGjGoPe+IdLvaiTyFAZXyi7z/
Ta2309wyKtJ6F7EgcKdna9qmoteZUP0u8ARGf0Xm5XtbGx0XLT7gZWwutnsTrJO3D4wxbPdmsBTH
fqzT4lA0mRubQ9vJ2PArB4VAA87P6E7Djyu/5PatTwNCcL8UKDBCp2JIeHS68qEvZJNPCIl2s1ju
7XV7iXTRxHqYawSwwuFh9T/S0t9Fwp2y2Jx97yZ3uj+GsJFggONB4mjjoNMKOf01kJbwlRAa+avG
8W8HY/wueqy8ltEtDxYyqHuZrtdqpW83PVTtjS2y6VNBxNn+/D+xqFjtJhdpD8sJRxq5N9Z5tOIS
HU3zCHodRcho6BZ5fP+Dv90UxL4ubTpgPXTNzvM3QGWBU2pSbY0DSULzUSTz6Kcfell6V6oH/yIW
Ttc2IDl1uS55gOmEnK2tXjgSUYUUVWoMLk5GbVqtcZ86kR1bKpvuhhxV8iP+kG0TOxNYmGSs/fnv
tTNGZx85EnEXc/XCx1B3XZUYgR6/T3aHM4URLuErarhqOWA+LIa4r83+QzOWePq9/7nerhFr4/HB
EJLYOptnUQrI3iYtJZtSy9JM3MkPElBRxm/RZCV0ybH6/P54F5aH7IQQgiIXdZfz7AznZH58UHS7
QLrCRw9TRS8rkoefO2/is10Z7O3lBGiNXJAeDhcv/+d0B6pCSm/pAlzOS7NpHwvbSb3vUzHhX4+E
RhU+gXrxptjAj3fYGaWB86RXaZkeAvrm8lBOm1D10pXqq03/sI+bxrezODSb7FFUORVyPWYp5RJj
fXJ0NWK/EKnoS6tgccfU0TBhSKcweJZrnX1e9ars2AwQoD+k0ss+BGmoH6bQMMWuaYiH4rbMaCMX
pYNcIgjCvtmDMvJwL07B9iWToT0P93Js/25GmF9LMqtpyQ9rVkvsHiHQiruqKLUTFw3i5UlUziac
MPTgonv8XYTELDuX42Ew2lDfj0R42bcOvCfOBfYgbLQHI7RvHWGmz85cWOoGlTI8MWqr7AKKYn74
16oQQfrj/AoQBKUW0NZUq+g/nK4QAFM7s33q1iLIo1jgy554o6iQT46ifblkwf7KluDnnR5ZGEgo
Cf8LiNgoC6fjYZjiWz3wbgDDZfatd1u1HxBeeq4nlOXfH+rt0SI3JUdFR4kEgIz4dCh8AEQLybPd
2VNbHdPQyu6DBT9OcsflHtrJtQT83x7X6dxo5LGruPi2l+a8tuMMiwP2CQTvknq4mS52t361pc71
seA/eKgdJ/27R4lX7IhgU/FcLo1bJQ2FmTUJ/DRKvzThPH3hqc6buKD7m967XWf9bFTbtTGPS/tV
D658zueGOkqWizV8QvKZRL8dxXRbGRL5OLIte066wm/NeLDzKEPVLvJeg94R3zx8tj+3VlensedX
ntpXopxFvGrpvXZZpZsEUIz6p3am6pMpa+P7MIKQQ1NiCl8z6o9V3OWiv6VzW667vNbdi5CG+Qus
OTLeKkrlGgdLTcC+rcZXW7v6FeE3/67sC/vXMmJZsvPdNf+b+K5Te2vG4yVWJda9H9YsrOiOyDZ4
ycayf8WiaKWObqR9lageavl9VVjhlxWCnXiq+8z04op9qj6tOpuy5yB13AGBg16u5c4WZu09pxU6
4klE2MXBQy/grgyj+dUZMm9IDKcdvxldlfcws7p8OTQcATQ4kQ9ClwGrymKnAZNVVDXS4qUsNttp
10r104ROkxnrGvW62BqpkR4aahOftSFJX2t8Q4bET91Fxhraz/2qo2Z61vNq7IWgC3Zlf59f5Ztw
OpEsXXLOLiSNs/09ccxAAwP6mv1O3VlDVD7ADJFB0i38wZXBtnvgv3t7GyzgqSV4gfoCNPL0MA0D
fIlFexYGqGaZzKUODmGqr4F83kDfts7G5tvHy7QV8DzndBja724Lm89MLFlnxr4OxXxPpSnde4J7
N+7saP6UCk/f+2PbI55bhu4Ul6FpyMSqrfYashVv123E04kTtuGUwtfcNMLPsZkoCNr5vAT4T9SE
dZ8DXRojeDEv6tAp93Pv6yTwuHV7d6MCWi0yCmLy6vUGJRWJxGndzgNQAtvA710NnXqdsX53wEtN
GSAKUU/Zzo66Ioh7pTt5k2LbQGVLDaadACgZ0hflycLZN71dZXE656m1Lyof140ewsXeylL93I29
4G+X2XblRGUfh1PYiANAxXVMsJNc6lh7Y/B7MvO2PkbOmJd7aUTWCzdFUO/LYY4+dHY//1Wlwl3j
Nk+9/Ng2Yvjm5Uo9h7qNfoyuwRHP0p6PPgm/n5PMb9wfrRoBdeZtr5/SEkZ9LHrH0p+7sVg/p7Yy
vheN8J8CRMVMWGmdmBLLE4iWtpUqHowoQoauKGv8wd3Wbu5lls3jg2vq8FvTte6CI01X3fbZ2ouk
WLPWPJhdOH+n8TfcLt0sAYQUqfVZu+HgxYZukHosRPOBJlIjd7NYsYdrw7BIY63DxkmEHchHqODs
Lpppy2fI8MEd1gGEd+hL00OpmlSHMaZJODoMEFr0kdQKBc6iXNZ7UVY1kHEMUZIAzZ2/OA/8hjZg
gDttak/Ap62wHVKl0UyHVrgLxLRwlp98+DHWbiy8lpwsw7Yx7oKuULt0rLJnURO1fNRh2/2VSRM1
aIEj4Rc6fHUYz6k9fa+RmjSAQ871T9PsV/+mQbp4TQqjCr/NuegMIp5eFAnwB+8bxdrl01gO4VMW
4gObLMYQ/bPyy3+aO4WBAxoc/vehsWSVmIYbfTHnNc32vZ+larfUqxUAG0ptZHpzR+FnMIl0SJYg
FR+0VWd2Mg+wiGKci4UEk+PMeVz5S9S/NlXY/xyN0lz2IOLVE/gymg5ObnkP1draxS7SbeXEXQv5
F2CiYRq7qG/koasM9KI6tCCcA73F4Gc9lMsvkviAH93a2hluy9CDnL2Wlv5NUlF3+yyc1y8erJXl
S+AILEwxYzf6JK+7yXiYls5rkyALpdyNeeC/oN+Sf9KwIb17r+DrxeTPG22u63NkSGs/r46cI/Gx
c8YQP7G6WwfJmziMD2gzV9GdJ9xmSsZ89uf9xrXL4mmQZb2vW5/fPKuX0bmt+7n+hh1uP8dtEBjH
TA44CKBTk/2dz3X61ExhW2J9pMxvHrDWIK4cR7zoCbdlyA62u+NAkBYak9c/u4ZX2omfLc6vsSuD
IXY1TJ14Rq3lyc7Cji1ajOUnARXZPiI0Vd4XYxp6D4GVAowUi6vMW5wyXC+Rssg9GYs6qO3Ew2L2
wYlazJeM2ea8zoX8WKdbeW0u1vlzioNaCqhX+Cqu0mIak2gGdzU7tmqJQywXg5wGTtmTT0IkbtIx
Vx9g5fs/VD0FXTys2Lkkm1tVd0DLRo+x07Gp7lzpFM/CcAVhuaNV8LUvhH2sppwkyhOVk2S5L/QH
ndpl/mJj8NsmveyaEmlaWrgxqZEV7oxhnD8Gjt2FOxRowgFJVzV/Cmg81MngZCmgHBGWTexjaj7G
1izz8mB0dQahKUyz9b53p668q1ZX/mOkpK23pRTNssfwJzMPbYh+aQKQOYh2KZ9sjcN5FrhFLcb0
Ef/Tjbnr5sUT2uQgSWw0bdo7KKe+yo8yVU0WN2KNqsdR+OI3nYog2APkX5yD4WqEBYJyMX/ME13d
GEWTydt1VuH8JOMmFmoW6RxXTdkx2YQMn1EkqdKkVekAJieYAiDetiypNLreYN4ZRhMJjuLqTIlc
oek82mw7xZ+G0UeV2cGHMbDcv0QeTfnNqtTkP0MH1uWhbaKsOtRla74shbcum3Zl/SGYMtYEd6AM
m5S8XNnWdqlupe1VP8xNXibBoVS/uGMVZkfcbOv5bhnnWsdGU1mva9UNXM32nN2NSHx69Cvs5hs1
O3dEXKqeXosFcfN4WoNhwAQOo+ipczguDRyU9lC5Rfgydhb2LbM1BN4OIPEa7ksNMCcuc29m8L4O
f3ez9jqwB239yrE0xxjfF6O8nezU/Ee6a6vuVl1ZL7hqOHov+8a/K1DYU0dVln3IR2q6j6nvEz2a
ne2vL1Mnxb1BiEpkkbIsokdL+zYQqvxs5IbZ8yD21Y98Hhs7Vq0y/4Zfm9txmi7DY5eyzXfTjL7X
HaJWfQPy3/Xyg5dF0Y0/jyuEJdxqu7gvTcxysmkYo0QB/NnpGv7IDlxc595HWTcgKS/V3ILwaout
PBYtf7XjhgePrGH4Cj5g+FBm1sJb2XXoOxY6NdVdYyleTJzG8u9EmS7G81bUNEkwAla+m/IxyxMX
P3BFdGAZd4SpHjQqdv1aHrHgawoIu7l20QdcGhTmPalcLKAH57XrWu7CfNX5T3C7wo6N1i3Fbavz
xY4bZyzr57Tt4QM262i3jzJE3uTLSuidPzR0VLKY7soaYXxZyw38klkfitWqoth3qlTvF471mIjR
Kh0ygyGEx1uuSxf740LzR092sweKtvZUO/p+uUlduWS7MmiqV7OUMo2LtlEfeqMIfmi34q9JX3jo
Ac3d8kFJ2BGJENxUB5VHMorBEcivuSHVCx1ld9iPhRXMB/RUJxvLmmKQCY9Tiuh9oCCLNP5ky4RU
vDuUSiwUIYSdmfEYzuyOrvemR2W16wiKZ7amB8uayRQ3+ombeKpNP2LaTdncEir9aBiWrhMBoubH
LGTk7MbWTNGBVybLtJhd92S1jRkcp7zLuzvlQZ74muc5kVwgtfe1l6YxJHhbBt/ClerHzvZKtKMC
W6fotOWleETrPQ1jish6evQyVwfxyk8FIthQv4gG2yjjubEdCh8iN9xlp5tw4llRpiR5x72Td7Rj
5omo7PlDoBeJ7Vdq+s8kVuFtb+vJSGpG+4l7qUD2WKDQ0TulUx5caXMS2xwL6GMhtJ0fTCrnUZyq
Lv0HCAFkX0I4M/sUFKp39sp31FdpBWUVS3e0HiJ/XFmWynJeMwoMyJsZhXGDJJER7rQ9us6Ru7x9
CDaRhLhdLPMXBQMPf8pZEwpMYbpr55KwyXTSLL2Zwyk3E9l6WZcob/LkDu0K6ycMBWNbDWGxdS2n
2BWpE+oDmi71R6fxBB6ii72o2Inydo1tGOt/wYjl3Sh6F3S0VeJ+wCtRN1nSCBlO9w4XlLwPRzk3
nOUerAkSesHdWoHEjpep7dIDR7Jrk8of1ke37u10F2pRLnEOSI53NXA7ChsAzKakHLXKjhqasoaH
0dIrl72Hj7DQ4XiT24YVHKymtr96NWXgI4I/HIJ2Ns0X0qO82AdWHUYPWYEnY2ym5fRYOl5R3JYW
j1WsnBz12ZSuySez76xhn+nV/IHnWmceUmF33VGWU/s1MGdaSeQQ4tmbSKSSNkMILvaiSWGs2i+0
DAYToyXh1+EdkbUDGZ1SaXWkcGX4u5aOqYlYu8PZrTPemwP9GiOL/U2sDYMfPLNJ5hofb8XW7mOX
nINqFX4IHUEeJJQEa43+cxp5fJ8eiaFvvUDhh82ZLWFi6iwkoKy9v4reHtqkxCWIy4htzVNO+eSh
m1u003qzB6Rl06wyqFIE7RIX9tA/1nNZjHFbBSsYPb8vVRJ27NvEX0vPObiCCkKcehGIcdYe4hYj
izFWk9J/9zL3a66eKnqVvg4tIsjOTfMY3xxfHlN/AvBHZ0eFhGH4ccYFsOYvBM4ugZrrj2HcTsL5
R9Xoh8U2/lH9ITRaJT+H9RzR0UARLYg9b5xHGHyK0n4VBeVeB07R7xuwhV4MEF2ppILGw3UWRdiP
dKtR9ccyz9271Zkl00BvyjpWXlG5idNIbItWpy7WBGbibCVOrcdnb80mVObAW/xqhfBLMoI8eOia
FucUuw7rgCcQSarnlGv8u/YGXhDJvlzjYvXXB24Gwmqn6QhNcPi1f9VFlr50Vd1+69fKqB6cYlwM
1OW8eT9lDtI1G2MlTWQUFF/McVnaZEwn26erFEb3UizeCytiOUlHGnCAc2EH+7we51chF3AuBYg1
K3HH1JHJ7Ing3kZwxedwmerRmxYe9y4P6xwuG53RXTr5bkmwpYyd7Ay9JFHf+b99b/Wie08N2WuG
8Qirr8f5m9Z0p3bFYHQ/GzeirGWNbnBrNe5oJ2HvOM+zYy01Fb+2fJgLswfMWWTqs9sIwsxRSJZ5
GjBPSvwWD/q4c+xqSOpZpfd2ixBdMkEwdXb5nFVlMoo2+zSiI9yCd+2AvORRrrN7lekpxbfGn5qY
uubwqWtmb92PfeY2d2jLe7+yIHeLXT4o0nHfmkRws0AEa3Z97g9T3BWR8WWt7a5JPAqGzdGulD74
tq7C2Kt9aLT8DapilUkm0I9Vo+M1GGfJsYtUvmN7un/z9KU/MkMiHtXNSmMfzn1eYfaeDj+9dtD2
Y1CtZb93osH/NdMlwTl0VSWZNIFp3Bcyl7spklTcCpyBFM92xV9ZHWzJflrGav+jW8E2NqXchAng
APR0SPLl15Lm2Z2Qg6+QJ0EGJhmpiX3tDBd4JW7wFQfNrA0uxl67XxCJDH8H1uLha2ENYbaT49wH
D1PlDi+19rPviLX55S4fzb6IKdz2692K194vvACG25CIK8J51Cz/sczCnHh/c2oKugv1J1tNubgZ
TMh2N2HqTBxAc65/V5M9yX1BYFZQCK2db3Ndjj90IBsjweLEVBRhqogiTDl1883GdVOxp1a3jb3R
HdtEhzp4MTqPLgmK0S5A2BQxO17utHkoiau4XJrOPsJiwY21boUTxGgQ5b9LLAWyGJYAutw16POf
A8ZGf2vZZwVpVFGXO0BT/8feeTTHjaR5/6tM9B298GZjZw5AoapoJVKkKOmCoAzhXSJhEp/+/UEz
s9ssMcjVnt++dVBSEkCaJ5+/G0uuMwVnEdOf/Lll3m482ZJN/Y6qrCroK4799ewlNl+DIDx6Qt5k
Aifwyue93k/OJ72bAAncoJhkaOWt14YF+0wTi0V3nnrX5T4x5RvkiecC9+4ih9bM/OL3rpth/ojw
JM2jlALqg7Z0mqQwWLRjD0Djh2jeBIfzNILOlphWhFYyk2k7UOJ/7OveIrp9mcbvWpP211Wfp9/q
sk0eFpXnX0aqZXrVuEDf9wZ2zVHSpOu9IsOc57M1lKyV7avQwjckjcwKbqDH3SwPjTw1r4TijoPY
FNlmrBYjPUxkLt8K1cpb5ee0W4ZuKEou0z3HoqABPe60jBMiwtm7u/M9IlZDO22XG/ZregjFos2P
nWa3T303tx1ypdwT0bTaZROuWPfdYOhlfUjGpDzjNjA+Oau0bjNW0I+layHuVbROWq78Oq3bILNc
5EG97s5hgoeuH+rcQcm1t5V/33MznMKMdsOjYQxttoPV4hVx37mU3/gdDyArzire08dRFbW1LKYI
UKYRNw5X0PzcCla0AYVZW59F5jbvR9OcHoOyK6fLXlX+DDQ5e06o927aXeYi85uY6zd+2Eswt7t8
6IP2rAQ6+J7T6r8IyIJszjGV9G7wKtsM5oAduwjrL3+IqV/q63XpppuknIqvqMznC7zvkiyyZWbd
57IMVNg0DQ3kESj3yhvWNiW9ycU6GAJXOYTD2DgPdb2MCTuoy5YzK3d6p4KK7r9ha404shV3e2nX
mRa6ZsJmvnCeAZHpraZHNXv2zWpwbKNslvQmYcY5eDrpRkujtEibW8MVozqnu2F/WKmWQf0mLs7x
YpCsFKa04Fc6jtVyNtX0TKMq1wemj9Bo49c1EXhhIVRjRJmvBVWspLXUkRgrfM9MSHbvKmHh+JUG
Qelf20CITxWJuPdtz4WXtbhV0pkq/bM0qeeCkk3v5xtWA80h4nLG6yEtGoEXtTvXURXgkxuVpbDu
HbsFvZBkRWz4i9YYl31myfOMRkYSzgK57kGJdO3jJG+8iiu1sQB6zmv3bVZLfg8pt+13+PGlxS7J
HJIEBjHaFAbg6E/JPC+Xqp/W71XJnnqlt8bMCkX7LQ+UwtO5s7bmcFR9pR1dpacjwJA7Jvt6DoLm
MFC/PAbLwl3W6lZz3yVWX+9quy9uyJHV3tleZ38YwFLzcOxd7wbFcv25z2ctj5vSc7pw0Ez+yUWR
Sx65ztRwNZzthFbAojg6BPdGJ7LYyMtdJpONazzILVWyUfILRW3xkI0+B6OXaF3K+vfBsaD+jkd6
I+uIxtVigZRlwW3LU3qHDaPeYJBR9hQKgZN/S6zJGUI5QdDCV2xJKxAZc6hDNOvtEkKlN+8pT9xb
u1q8IRorfzlP284Iws5ztLNqUtK+mN1+PpvGesyPlTKz+3qlkXSZ4fPY71MsenNq/Ykrim11zueV
i0sWOzS6OR4KGlZH6flJECmg/3vsgJxij/qsdXZjpfpsD4ib3sCYqshVMWhOda0RHODOj5+dfvGu
xKKVgGylqZ9B7i9aECbBQijroLw0wLNkaE5l/l4zDc52MU5DETeySR5T+H9d2E+CjZEkZzRhfrXa
dahTTn1I1GRQRlZNKWN3SoaHtWrgwIqOXSPEclHcI1zUvhVMgG8SZkMWgVkkn+zSLN4NkgoiWufe
Ah/H1OUwroIeX5Z3zRhPbjqQejjV1XnVjFq6N/RBO/fZ+NwYhxS72Q2TlzTHcqjWOnIJT6jDLnc5
eIbBMS5tW45ejDsBtRe3YCTMppdn+0CYaRtlojfOVhr14AttPx4KkDEnHLOF0tWtp9mnyd7Lhv6Z
a3NQs9tSbaSw+wK2HwVYHBRXnmgDyiNnNb/XcDK+tjbGr1FpVAY1gcTRIkhzNu0R5/gI+G3wwqBN
xLu5XnNjx8qoPVw8FFF/djAq++AalZ5yicjWB2k5sx6Vym2tndTo+VBNGGMRee1iP7QVnO6LjPgl
MxQQTa6UpgIj6oPaeDet2zWTzcfJLuCatncJ0SAbqcQ0bh0K6SEEUgPWravyfNqKngjTMe2D12Mk
glFWYb6ruO00N4lZr99rSA/+WWs3472f5+l7t/f3edrpw3HRjEzQbRcmfQFblTZ0gyC4koGaPwFZ
+N0RjVR9wYWo/65VKTuDWEz+Rllr5vt1XoeA2nKScEW5DrzrOIpIqvJXercJRQRNHc+uuHKWVhZv
F+5pl3alv2NjTQOaN/PYH1vIXnSPugrzC0UmfHUpKitjs7Tn4lrZyfK559i+tfg4OVwuaT61fkbV
u7nlXUoraJcDz9i+s4uio4wtloROucXP9JzwrBArYuhfaxVUXEc9pnlI1IWNLrae4ATyYW+sOaG3
T2vf+eIuHhWEKZL8G9wI7J4kzp9F6GHREVwB8NL08xubBhX5No6+U8xQh+270hA0wTMR77ImrfWw
dfEMI/ndlWncNr28swMywy5GgI0hVhXyOa7DLurczl07EkNIxn6ETVJ2e6Vxx471ueCwMUWWroeA
pvs98mhraxs73FzUBOR0VHStxlAOJVqyTBgpHKPUq+2wLHyfHpDG2cHx4KZNbK8NpoIUfUa1z9cS
KmSs+2Og96HVz8rZT5asteua3jPBtl1Zye5HlwmRXS+pP5NdMOQlBQ85lpZiF83N0oyratEgoEwp
lE5xPebA0ypyB6sf7/ux79cDBUyXamGRWHCbggXyJsZ0ZqZ9MOVi+7jRmyUUqTCtXfbB2OuNpri1
UrefklDHXrTCQlT11p1N+G5z3TfaotOI4dCxj4PuIqsiVtOkym50TXvQs3quz4pl7r3t79V5e5Hh
VzF+cI1ppdTS/NVvfxAwalLaAPsxhuwClAzh2GrOzDV/nXXj6CylOV/1Nk10EINuap4wsp7WNgJO
5iK2F52bJk9JsHrkR9vFUF0MDfG4DyXJK/K7b3B2Xut+m7jRgvH88hG4Reh39eRSC0VJ4NbG51br
HN3dVxUY4TExpglQebBWf/2uLe1G6KGcyx4bqLPlgWEEaGK6xXErjkTCCT5ZtqazuA0vNemXlVgK
Y5DvC3vA6qmFoEAHBkQFl4eSt4N4Yhg95zg566h9qB2zpdIY584BLEkmoaA4S71nSTnwLvyvbm+5
3tfR9UtPHnJw0jQL7cUtuoEOVG7XnzqfU+Z7wNU1iRd/sfKLJc8r+c5RPebYEbo3LL8zb0m8i0Ug
2Tjk1jTVlzo3dPvgk7AxxxWt8/XG7fj921D3gQqw8CfB73uap0t152a6tnxJ1MKxAVaigqNgfvNo
rlEGB9ri43RmyIkjM9NNoBTaa7M4V9qIqbM7eOV0HOqZLBHZVPnMUTkOxTWEqKzft7M3tudi1dci
npzaKr/g7JH03HMHX8R0PW39KKCarGHRqNXYWZqqPbAMmi2RcuzG/1SyYm7xBCyWy0E53GZWnfM1
lovEFgG/Z/V5TJfsh1hWQ5y5bALlbrHL5LOWilYPU22a73HZTM39ogflbd7W1hiinq8IWeL4s2Nc
zMr2SzqUicddywqWY9rxhyLODZWcpSyX76PTF85Oh+usDhAzjXsESPSYHHr2QTgG9OFCRDXae5DU
tNqVfrF+Ub3X3qKHNu6Un+oeF6Yhj4c+yxtABGrEMOuR24ZAKNlVw937vY97B0Rme6idMHGT7Isc
0sGIJkfIKay7Tn2qzVXNFLKTru+M0ey/KUzJP81juZxrFPsVtJjWPRsHDO+5pLmxZrEuCLksz6yi
6OEMyPUSGGiq4jad7IuW1TOHqzkC33QqIaDXzufysvIIyZy5NnCNtLquDqfM7MgIABgHmacJ9LVe
jeWuazuP9qlXTc2ur6C379YM5Pe2YEe80zUx0JPGw5RwCMfLFLiGBQmhMlxIHxlv9y7vHUjTZTuJ
T/CO/NukrI1ynzaJ5922JH8/9ARaQtixF+d70E6lohnjDGqXKKduImdeylikwbJ5O5QeTs2YhlXR
vJCCezlIY8auo+rrs0mfs+MMmbm9cpAy5VypHY7vQDT0MrCTA6/BbJLez2zq2SWidaeKujEpUnrP
A/m9HPwNwGefeHbYO5740qecTfGiavgcBVd3TuMyIPl2XBN1pK2V2rvBH+rsAjaVVpNsmNdVnCfr
eL9CExhirpHqa+0a2TeM7H0/nDNnuagxfpr2qu/zL0LO0JX9LCvey87OgS5Nv4W3qFYJyiJNccF9
iesrNvzB1SZvSCOjdjMZwfQBhwFcBe2VU0PyQVeTuxoSODpwWE2VrYV9ssoPWcbNOCSLC/N8j0pH
7OxFLe9lYU0dr2Rx9DBjB1rDVHgVO54RQLhKp4HtPAiwVj8YtDQfAPZhPkwlptQR05LGdbHm3UW6
UGLFE9Kdic1tCyV01rz/XPaWfacHS1KFbPvMG3NQ0rzUOiHyUAcJ+pSmg1txxxugdLeDKPw9m5Gf
7QlTzfaj3mlj5AFeGfvKCIYbZ0jXjfvnmFdtKtz3WOtg81q3bOKhtpa+irNcqfc51NwPVt739YUI
3DaLE3sq0qiHdCDjxElSH6yHImPvC1DxrYVAW39yxrSjl2k4/d4w66Lej50d0P/hAkgTVi5TNCpj
/NJw9tpRZeCD84DEoll3vQ73jb5b5qWxngU5LumeNVyApKj2k1Gsfh6vtuY/eu3gW1HfN8sUs7hx
TyjqpibffRkC+6zXW3k1LaRcRTgh0WX367o5N1uNFnZmcJPbUyCYH3tnEj/YQwG3ylzfmkV0tnWu
n4vhR6IgDPq+KMR6LKBSVPRgNaBZ6EHlvciEc2csGBNfGJx3N2ttuNQDr5M0f+GVwRbHVsnH9Uin
pjs1PWoqqUaKKvqwXSH29ZI5Z1Px5iinUlhMfrE7wgEcZ7oAz6MTJjyXlN6t18aPuo4etFfx9Z3W
gPtUwulYlJVGOW7kbzzaL/y8bdCfdFAUmXQUt5//hX4/pgYnUYIttU3K8AU+ye2HloiBQw2E//tD
kZoMWRf3KE6VU8EWDjxGpcrOizoDXoHl5/KQuuV4yIy+ecOr5JRVu/klbyntP0MhcKI7Yehlc9ew
7CY/SoquCcuEtITSq/ODKgo37Mb1LRHDCxNkIwyTSY29GczAk09Xqm5NoJAE8AeUeVat03Lms5G+
8QJfeioYzWhaTexPf5kgiNlrr1yKIILCR+DsDAPcSoxyV00OsG8hnDfolC/MDYMcd5NCHrUESP3z
uWHCEB8GFP5R4PZfc1svd+kMxzwf27fsQV56f1gj4lbFxs5sPGGJIpHru17Lg4gOiPgAIcC7qih7
33h/vwj2tmkRoNNjRrj4K5zqdDtHONwO+UyapInflp15BWvD2Alfs95NvT9FRZUlt727GB9BFsfY
hCPz4bf3EjQ+cL5tzkwUNdur+MuC42rnIdPgpQ4C6nyUB1BVYGlZ1u9mlRiIu7Yp6dO5I/3ZOhnI
LDKU3ASeotL1JjskYgA+2ax35sM6d2/Zdv46VSxMIMG0oN6yTwYnC07LjAHohCu8lpXLV/ATwE2F
J8InhHb5WxnTp4KN7ck2ra5rbbbzPOHzV1gUg5EAc9Dw8gz/qvOaxx6Uek9V843uVx2hr7B3ZTrN
b0h5ft2gGXdz6GD9bZTmk3HdxRcaBT3rwZmcfUdcV9SPtrevg67baamrIt2ojf3r8+XFhyWxmDkD
2RgBzvOHhUyy2H0JriRpZqBlh+oOx0/tFwIHQ2mXfWwaPUxSzP1/e/nzuFuQyKav9VAAPR+5sXsC
guoliBJrrT9WWt3cKquilTovc/3u9af8dQNAwovj8Xb+cR6dGsfk1lB0Ux8wVpP6B31W/cFYwRFe
H+WlWepwo0VaxPo3Tt0HuJYntFE9NtDFESiGW3CrsakvFPz4N06gl+aKY6L8QkzqbVjQ85e3lsHQ
ezgwRQFsretFquTahvvz2cCPQY/Xxk7mkCKgcOLXH/GlF4n/HSloJCoio91ewV+2F63Q6X+O3GzX
2ay/VGbq1LsqkNa8e32cU6nstgYRVnoIOh28x6yTs2HQDLIPlBsgJUAqiAUsK66Qxg5EAvkkBAbC
Z0bnu4AEeT1b/u9GVW7Ds407Hsglvqin0e/jZALPAi5HCSbZkY1Ze1iYHoFzc4G3oS7fcuB7aebg
2bh5sVr07U/9NTNMOAqFjDXyR33akwFzkxAatCMfzX/jkHprpJMXi4PomqueF5u6rRNXtUHgQ1Em
u7rv7LPXv+GLQ20ZrSa2FdiNnSxw2llJKhI7iGwtt79iVEESupV3H7s8eyuj/NfSZYvW/p+hTg4j
Cgx3BGgKoikLMKs2yRNN6Z/FZHw7EDLJlnz90U53TdOhcNkcHfSfDs/OyXhcbjBzG8sxnrXZOKA+
WqBmqWBfbtkBlrVMey+lhWOpanhjJzt9qT9HxhgITeF26p5qFwtzRNNommPsD6X/VLdtcFaC/mKM
b7RvrMGXhsIxUWdvxm3QsU/2GBfj/UpJfUQ0O/lPUOrtCFnEnZyE9tY14fT7bU+FXGzzB97SGE7X
W1WNwsxTWKyatVyBuBgfRT2LEHDCva386i1V3OnuyXCbOBenGDiLGF6ePJkhR4JP/GCKFy2HI+n6
B+enaAINBaBp2/J7gN698eVOt7RtULYT6jJ7u+gFJ0Vo7ky99FqYmT4g55aYUx4nrEjuBVrhPRWH
E9Pkac+zsfcfM7XMH357ylLS8BW5Hlk888nCn1JANKFqGddKyIMs9217a9Xp+L7OfCcGam2hjLRv
PfQLcwhlfoC1WYDvIaqp5+fFNFLMM4iMS1GA07imtkZUqO5TKnK4BK8/4kufdVPj2/5mgMtkej5Y
P0IMoTaTCKWsPApqd75uRTa8TwyV7WUP2UzrWv2Nz2q8MHeRTGHTiv0g4R6nTuVV7qV6WnYSJrow
r03atqAuviu/VrINjv00z3detpbnhRzMG2541QNNYSvuUez25N8AlSVBndOZQq4RJ21ihQbh4m9V
0C/+ljDUNgNBOKanU37hkk6qdAEpWUeg10t/DZklzlFU2nAUrlN9e/1bvDTbPaQuCNLhLuin1R1i
z6a23HmMLVjRGhxErUpiC0YTZJmluSBLNd+hXkouyrwajgmeF9P+9d/gp+vDX1Vr24KjNnJJuscU
GQrF8+kgaHKaW4JRXHZufUHbrd575J8fvTQvd92g1qgdpHM16GsXO1ULjZsvHPfjWAKlQHB6/dd5
aXISNeNTZ2MWYZ9a8UDgT5PWBGJe56y+qJVUN5OOuELLnK9ll3pgTEv/xtx8aUwsH6h9MYnltDo5
puZK11dtTmWMMqiIbGVOGxQlvZtC+VMZAt7RTagT23vj5HhxXMICNqdKaAmniWgGKPia0WYjvNxy
wQ9ksxnHjuSQgqZkyGY1PdsXZW+/8clfHBdzw22XQ8h9+sVbmS356DQy1s3KOnpF6brQimVxkaD6
3k2tMgBFEJO9se9sr/F0orG0OMIwxMbAcVsLfymKZ+i9o2mh9MAwc7rP82XYmaPr3L8+gV5YUQT7
IBtnAeMXeeojAJe0cmSwDrEr2iIOcB06QxYAiWJIn5AtT9FgLmZEaWDh5z9aZ6+P/sKrRa2pE+Bp
G7D2TusO6gQlSiNjKlWFe1G4sOZ9MpkOVKhDLBsT/4B+eMsw54VNi0HpplAVbCr2k/nLSYbTbMCZ
NY5gyDincDormuqll+SR58zT769RrI7M7ZAmdVk/PSP9YTNcdn0Z25XSLgZ3EDcZzN52r6ONzCO9
kuleBZ56//vvlps/JR0v1iSK+fn8kSgmHNj0MtbGVR5Ua9RH6XR6jMrWf2/CV0cgKNTN/2FQm/aG
iTXKVjs/H7Srh1yvHE5mt8zai8Wm7y18R/uWdt1y0BvzmmBdVb6xUl4oBygDmMIm79HEgf/5oCop
PLeyExm3ST3Q5LbGD5KMzYrzQSBBff0JXyjSCbZATc2sZbDTS/8kYRCO00zBpdAWW8jHzp15tT5o
4JihRL0dWXh072W5ik+vj/xL+ChHD0AoCbKbcdYWefv8OfVm5YhXAXwiOgXgE6q/7gEhnxBgqH3W
WcSjWp1wvvld0qFdh6MMmUMz9fOK4O970BgIiebcZDtYTegFXv/tXlpVnMssLJqUXCJOPoIzzbrG
zs256ENW88lKRzyUulcg43qYpNPvOvv9fBn0runAUpORlfH8ZajMN7y+58qSjfSsHYl7gUlz8pCb
0vz9A2DzB4Y36mzuxadhOGBF1pChB4sTOOYHSt6PDav8wAbD3SUQzrvArMv4918ngbj43mGhT/7O
yUJC0ta6kLjH2KlbegVGM76b80bFQQKxxCbr7fb18V7aifHY8wOLYs4nBer56/QbndxN1UzxZCf6
cclGAw39IO9RPxp4T9fJtdu25Vt9g5cmDUam5Lhgebm5Jj4fdcqzYE7RFMTN6FiRG/Qwy6pc20EM
1DZLAuuNL/nCTmHBELYtvidhIKfjdT47MLDzHDsqLa86JxcPwrTVgX5a+fn1F/rCo9EpxwqO56Pl
624//8vx7az0Ote1mIEhoV96fu8hI3YRIGoj5G+s4tc3yrIXBrRRWXOIg/Vt3n7PB2xaGwUKYom4
7NNk37jzj9rOzSNRaR3uR233xgR94VVip4mvLwgvnhKn1yKA9BHcV5/jgU0rhtlXHuA12LDL3bfM
w3+6up2UQlsdRAIaNl90k082PjeDOubmyxLLIlNHx8K1oM+18aYYC2PnznLg+qk37/Nx0M+HDn2N
MwTrO30e0y85TthfUXXbOBxY4jhtgSye5SQf0kSM1z6XvnPmQ3FsELEc07SUb9mTvXRhQKfAJZWm
o/NryNVqWERown+LHTG0UIQShFiOuTgXRNQ1Dy1MDqpYtaSfAs7js7bP8R2BKqT9kFabIwrBEGDY
vT43XzjDQAOAyQxqHQ8A6/lU0bUWY1TBVDFcqUE2qv3NfWnClQVGV2fY5XHVggFxZWu9cYF7aWR6
8zSywSJwKjrdZpyRPPgsXeJC974TOGFTsK/yGkW5ExvSrB7cYcrDeQjGNyrNF6YrEAi4Elc2pqtp
Pn/kFPVXIztjiTFFz6CXuWVIRqAVO/30Vgz3C1spLtvbOPTC8Tc5eUZLVqnFcbjg2ZBs5Hx7rg8w
dRYw3AVyo1rF0evN6Y0HfGH5bzsNERQUBrp52kNXhjOKskXY3ikcTnQYsXC1ses4rvPSsANg7dFF
r0+jX94ps5kC09mwCdp5pzcUoP/WWPxRsfry4XowsuZgtvZ8gEr5u7igyVBMWBwqqGL8X/LouqKa
3MLDB2MjXZ6jvcvDcvLhGdHRfqOQeempcJqy+II+pjWnp31jdKrwXU3FSIHp0NfCHiMH0koGTWmu
4tdf4XaMP9vZMBGkMYlLOg1WiLcnK9FHJgMTFtuEHLr0NQxsoP51bTFgeX2cFx6KvYcLj8n747/g
+fQ3UkwP0t5ScTXhg2Cj+UL/Qs5vGrT94+tD/TL9N19El9KYHZurx09vy78cfG4ZYEGwNcyRrfZH
OQ5dPKCu3MlRU3ta3+pBN6p5//qgLz0f7Tlrs5PlJnAahpXhkYdY1YB0BH0N3wwzv20UPTtPQo79
vwxlEUGwPRy10vNX6aJ7M2AtbvwmSUqtM8Bawn8OSnzg/ROP+49vy3+mP9r3/5wIwz/+i///1nYK
i69MnvzvP67yb6Id2if5X9tf++8/9vwv/eNd96P5IMWPH/LqsTv9k8/+Iv/+v8bfPcrHZ/+DBAJd
0M34Q6jbHwPKnZ+D8Jtuf/J/+8O//fj5r2C2/uPvf3xrx0Zu/1qat80f//rR2fe//4Fq+y9vffv3
//XD68eav3f5KKeceffPf+u//8KPx0H+/Q/T/xM4lDlMUj3WjgB5f/xt/vHzJ/qfgBgQkcAQfzaJ
WG5NK2T29z8c/09yTtiXuSGCBcAy+ONvQzv+/JHzJ5AgxmmQiWi1bJvLvx/82Sf6n0/2N8yD3rd5
I4e//8GF/mRNU14CZkIZ2tI3GOlk/y8XnNqImPd2wPKIJQMZfG4oxdZdm46Him7lj7KZYO5BmfU/
J2sF4OOrEYSiHzgPjaCyP7piLbtQMzThhQlU9yJWiIwOxdqpDNd9z14iJy/R8hmtaSDjsquqoeHb
t58TusrYdmy5DOeEteGuhfrF7GNIOF4elU6Ce9Ko9HaPZjkxLyxZunNUzll5x1vD6A1zjeXbYrdC
QyZtS1xhOn+AwtsaOmK5eVYY3sLjR5/g5H0RU64Y+zKz0Y06S6KT7lBXMLUxD0uJAZmCKRxUjyMd
TBHLCa1Jsx6rfOkX4DPXRgjb2kI/mnOpnRMLoUJnmNf3U5A0T8OaaeclTGHsnHp8agj7uUmcjWaK
BATFPM621SPiSH98gAnYlKFF0PGVNGt17ZiKFsNc2Ooj+kwHmz4MA87QpeX1Pkcu+Vk1EPcit7On
YN83yfoJpUGX7UqsPh6XEk30xtXDAakEKJM7YqyqJCTATxixX2CmRNuTxvoqM6womi53rrzRRQvY
9xWZFvgljU+Zk+YfU5th4orjuoyagb5HVMxphjuSPmtXRhZ463mhRHqvOhuxQlDP6wP+YS291BFC
ajj6CMaJLjNGGVXwkD9KvVjSSGBB3B9giSFg8ApXoFlw21me54OFp5S90sSMmyor65C+FhePZG28
s1k1coRAWhjf0Qha51aHy1U4GzSzo2kqUd9VeN0cepPH4fNaDqZ8pKFCF0Gpeq5qc+wigZqTV4JI
1o7gZE7JTg64E5ONJDvqakx6PmFG0gfh4gkLwYRJpnyrKQ895YgmRNk45ux0cxgvx8kqmx0bBr/D
5PXpfBxdT321NKf5ZIuiZc747fIVy6UK3yEbCTpAkp3lnCD2kkTklDGVhCJIIDJJgbgUupZkuwyx
5o2teSVuGavebKY45fc5afAByXLPva9rlJY0JwqEEz1+HGWMzboMZ3hBnyRaMWJr0sqdoOdsn75d
KtigFpqvPl7aUXuwFdDKkSDJ9En3SzjozTzW7m620Ie8WxBO52GLJWK/Q+OuDlk/1wF+OOZmnYCQ
5WOyEoQaFXaRiEMqusAPkb+vHzuBejjEFqbPI6kGA4se6PhZlKHzz/ZaaY9VVEPXkOFYzPISp9+5
iMp0xp3M7QP5ZRl76yHxhUh2lrHaGSxMkQxXFlnfBT7V0AcP5VoW9Xlbe419lqbtKM5wFq6L/VAV
th/hXuLIQ1XIvHiHxnfUj7NnrNz9h5VvbmDgPWzWZT181ipYnUiBS807LOR896D5VQIvMggWyNHm
sC7nC655d6StsZJpJ2DAl3f5dOMLvzXOcVGpnONGDJo/LJ1eGl/yxrJrDKyrdsH20FiIlxTr8Ekw
Eewwa+dpofiyUNUhL8UahLKQwizq3ALUL+wGPtC7HGfs5Cad0cOhstYQ+phSBPPlqHILnwcs5rLr
EqeKJ+miAA+zMpgCth7ymmGhEwFxQPWgf0SyHvgxquDiWzksntzP5PfgvGO1VvrVJlTzyyb2/T6N
EpMp7AKqmBhDe75EkbFCDnB1/WMj8RtrO/aRWLiG5hzIiCgfDIAKGTrZhJOOwC/7wavNob8cDR1Q
rukc+dDUSYW5jC2QYHPBLds4XRqjCR2ngHxst6YsEY6ZbnpjEslB5d+h5Bv69WswGdoSihkgLFpA
xMZd5yMRC4ndse5W104RbaK0a3c4J4EItnjylAez0pNzbOoaK2TY4QFbouGrNWNkEmNwgaxPJoh0
wsSw4bsPUmtVKBxUcLtkSUYj9nAmzPc4omQ7dL9GcabpmvfUDf3iYvqTWAZ0fHbxs8SlHoud2WC/
Qv/cekynctKx/em9GIAcGNVH1UBEfLZQODkZV/ijaGz/E/ICmA8aNKivQu8SweZRuPpOmNo0nGdr
ItdjlpciOJuQ/38bRD/ioSr79U4D6r4baEsOx9r3P2tem2xVbrEeqix1z/Einb8i/00vRoiwFil5
I7bqDj5KY7u0dwL55NU8DPXTCN8CKhcGdEepYW8dJQzxrcOL8GlBhjUgnyAt5SyYK7SYhrtyks04
C+FQV6XLF7Zvzw09pugnR9rGfKcVhn+7Ats++MiE2s3wbnwP5ivo0qzJ/EAMGKT5xB51NmJR4mxW
811QjarqbFVJryEJzEAKBK4DCBS9YgH3KpVp7jC8drE9lNPBFpXzoR2xmyWrEbeAOHOwhA6RjcHm
RwgVfJ66GrdhRHjZYzmMqx+2XYHeCrpXi8kK9r12NHWLZYdsR+sTzzOJC4yZgwDq8eTbl0mjFwR8
0TWWO78Ry7tMZCqNkd4sPW5R6HhCXTQTZj9Govcb4RtIxdEy5CsZ1vnuP6+d/78qpiqmVvyPfxef
v1bFuczGx+a0MObv/Kswdv/0KT3JrgXYMvF94Jb0P4Wxs+ExrmFsgJvDT/5dGLt/UqjasMNA/0CL
/loYW38SteQRxItFx89/7t+/2v+iLv6liQeBeOPqA52wIXIXPelP2olTse86RM96SYf6tWGXQe5o
m4+an8py19aTeqAOme7Esnyp9CGJiLfxyv2aY1MZKwI2hl3pyPoCNXfdxeuAaBMARvPx05lSJM5j
3k/B+wZrnOFiwbJN7XBLXD7+5ZX/67n+Wt9DhPylvucR6B27tJJBnE6Ntn2UIx5pSROdxzULjnhh
ZyOpopm9nvezsNLQK6v8ew4qc+HVev8j57h3kTLOtC05EFG//j/2zmM5ciTr0u8ye0+DFtsAQkcw
qJJqAyOZTMChtQN4+v8LVlVPd81Yj/Wse9FmXZWiqAC/fs8532ldeX3a7KVJwtGo45990cpb+MZE
3hYe5eOEoJgCoYj7ey3upc0Y5DtyP9mzl22gSxpJIDwvj3fCdaZmB+hpJj+laXBiGTLJLs5NlRNg
VtpBFSMBH4/WmWRlYpcxbv1YFU/WLOEp+Z1GvihZrhTsuOrzz9pLinENSWfKwySfoyhQGo0pIEHQ
E1eUfXp0UsYODlCQSUXO6DJmRK+JuTWrEeGKSEYm5jGQbVzfQmpQJOLqjABI545evcHPrQBf8k0+
cc56d46XS9C2rqnGdaoDWYQfewXh9sSzOggssVAbMAftqeTF7B24T0X1Vu8MDjrHzetfnnSbQ7OA
5kjpIoMBCERinzPdv4JrbgEJpbHJF0kASCXQpQNvoq942TUQ5V/tRfW3Y9KbwyafDDmGHBzjDdlt
zhRt+MYHi0U4az13SbPXBW6SlbhSF1dOpKeXQo702I1+ufyK+rbtV0WizN8Nh1PHJ5GrRz0fRhGQ
5Ta+YqNJGeqyVq57sk43KN4E1KupNE6NcpS1KvKKJ0DxERcmS3W6YlMNnpimlsfMjE117zoxAX/Z
FTAwp8buLloh/X6lq4WYDUhBwwzNRtonr8MpEiRR5VWhh60c1EBr2U9lZXif8vtd7Hy/l2mW5x3N
CM77Gmo57+7k+z3ufL/TAaHwfvevr3r4/rz1xfcJsHyfBuL7ZJi+TwlaRjgwvs8O//sc0b7PFH4S
OV/y77PGGlXyrr5PIPN6GM0OMYZVbrHlWpXf51Ws1yoOsY1Y5KPHLatATjbxfcq5E/B6GDk5px9j
x1Uz/z4V5fWA5OePs1Jdj02woJygKEecpvn1YOVyzhnbFt5w63+fvGKEAxldj2PdnBb1yL4ofUm/
z2sJ3+XNIsA/gZkSNXta7nCwXcvSSfbz96nvV3X9W1xHAQotmQpoJph3RU16cAsqPv9NyqU/c8Wu
Hh1mCg5Zpovxe9KAAR0fKW1RH8V1ELG/Z5KYoPSKft5XEBhMLEsyR4/zdYzJEsFPH2JN/5nXWu3v
4Sl0C8/3df4xvmeh7nsuct1S/5gH5q2t6BrvxR+Gsd9Beb4uor5nK/97zoLP5q6JETN9pd+TmG5H
Kg4GEbnmOvue1ua2ZnJj98AUF+sMdGyGmO3G65jn/THxCbfX1933JKi1NCuwmbhOiOSQIzgm35Pj
4scdU+R1oDQgAkPfi5kyzevAGY9lk22L7zl0MK2+CsecrCGcHt147EXGwwwvgAm2XGKm2UQlTLaG
4kqYRUZVAr6Aqk0mJaYzXO+ytc6kmrGLuM7JclJphWZ5nZ8peiOiunht/wyRtfED+OLWlb40cEGB
I+E6616OyjzSVEG9nZz8Q8w/c7eHRf8suf7MG2fKad2dpoYEcD3k8X3iX5FC+kC3QKB3XlkefW0m
oZ3YPYRc0gZXwp3EZxlUpjnAsUC1xann6FK/jRmk401SAAeHX6cX1cbhjrGEYOYIYMBkK+SGpUsM
BXdp+p0Al9esBoBE3gmOCcEXv83Vu8H98dEzOwoNkC6dX8bgs7gFaT2OJ4cXevHLkclCGgfU/gp3
dE8VBwaCeJUjoC4QbmUO7i91CiusjXI+cluirUl52vSeeZl+llNfsxyAQ/Jp4wHmHuuBT5kjn1dW
JR2WPwM8zAdfOv1RNfn8E4hyDh2k68o7FpfexU0y486Ipu43Fz3jQ43l1G6yDKPziqc364Oo69x8
1fmZ4fOEsU7hntE7LYF43x44sJL4khYuRwXkktJCIdUBOYDF0E9e3Xfv3PQzrksDaOsVhiEJDK+u
+zmQvdv/lOCg2Dl0iy0DQgQ2wFMhFo2/ShKq9uaxf2sSLR1Y3qdVuoI0LCeYK3b2mRALmuhv95Bj
oUhGaQhO2nqU0czvzgvQOId+uAYYLZ6PW9irk7aCKI1wBDfCmwNh9AMMh9oek1XMj1hI1XfHrmaQ
3UKC1bKzE+g5/1a1ff84FVrSh2WvolvCzih+EEEAUhMibL3194Dy3/H4fxFL+adZ7f8cj78+3su/
rZmvf+KP4dh0fjCt/TUQm/YPqBs24hWeLJq2rnrgnwOxaf3gzYyCRjIZkwlSxj82xab5A22DjTM4
66uOwrj+H0zE+LT/dZLE9IVJivmacR3lDi8Lv/5PUknLz1gFK+HaMyF7iqrGLP6V+yanceF62Rke
BMNk2mevhVvNW5xTbRoOcybeXK+lpO8K3P41gJ9jbILODGJMRR8ZzlkrbJnnb6PIzSzaFUS0hKSb
y7c40wAj5S0UVi0T2YlhKCs3cUuAd1V0+rBAk10mKKPsF0v+zpR6sxiwYh1qfqR+541v/yxzP30E
3p89RowNgKkX4ZK+VVYGTcyqT0UxqEeMqPJGjMPcwyKU8Wlo9R7yR5uzqMO7GYUsL6CZjlQYvfQm
d/egR/0uQ3bX8U3SgT0PXKdzfrK61rywxTc/benooUpPJ5aNTXECb5YMVwazZw+1wzpQZa+xrH+B
HMxgL8zVmu+h0a4boRhFxkIDA8fbmoWnESvtzVpm88zsXD2biX6Tw1hM1sJKdRC23K83HrFxWPQD
zjwjqZh/vL6BWZ0b2bTCzWLrK8ueRyfo4MoeavgL5gbAZfLGzRueAzTE2V95g464XnaNiVE58eDv
6HGZ9iH/tnkvLUG9eez6uhMkyGEPY+qlN11naxeTyg3KBzj42TZUfsoaqEc7ChNgvtHW7ZR9zw17
fvO8qPC31MhTPwePPe1XjV+qNaMkqcyJi88lHVogUK7uclLBD8quoNV8eLYiuDihoZT5Gk3KnwOW
eZAbK7dodgN+ss8c1gMMGz9q8CXq2e+Cu9AvmeRpc1jaLqephN3CF18ugGdYgeeCVyTHVeDOxd40
JlGuan8oPtq5q8UGziZOaDja0O/qNPaLTSutBAKc43NzYA/b3vHCRMToI2mCPNe86FEzl+Z3ZQJs
CqzR7QW6RdY9WvVSPORunuahgOinw8OuG7Amtvcyzcq2tpTmae3uv2/Tfv5DUePF9m+WDV8dzubq
XzU4/sSfqwb/h3V1s+A952f0j/fnn6sG9wezDGYAvIB4g5Ds//FmFSh3ZOgNvDxocRhEr9LYnyKc
MDVUOKw9/1/LBlYdfGj1/1bWoR7YeExIT6DkX+0mf48mdO7sNdrkIgYP4xiSRrMDai6umEMvzBCL
buqivdetdm1BoDvlmtGv+2o4aGbz1hQjO0wqZroOwIzG7d7Oxo3Raly1YPYFjTslXDb8cPD9O4lG
lvnPUfNeRSQzp4LahPQwsxPLB+d57FueBqu/GTX5OLuyvzCub9weVoLv/vIa83MsDI09br6Jiv62
lfl+7KlAsXzq0iLgz7k1TGyXS94nQLTxlrZPYHzDxAXqLyMfIW1UF7NMjk1vWiFk3BP4n60julsn
A5btJPoYlM2yL6/3RKAgYW1lSRhRVcIrpvuyTTA547SGm8WQCAC1EeNvbgIKTBMs5Xj5oN/z4mR8
WoIj5mA115av9I0zdUAZa6mTK3+LJa0C8k0vbVvcDjNsGJ9NKZjoT1ueLDvey+RpEs34lmrXFpHe
Y8rF6QA2mnadnEqlYOxn0DFxXIvHMqUuhNU/a12FROXee5kjA+ikTVCD1QrsZnlxckKT+WRtNbcM
c/y2oTmBiet4i5hDdymlurNG42IicCwGuGy9OkP6xctRla9LqzNY19PBz2I3ANN9tquo5BLM5XwS
2OSoDtE2QkUpLqECp3YNyyLfjvBJVvFyZ0X52QT0KZDRujbBPy7qh3ZI7+MZHqCIBUN+nwUKJepT
TNEtC5rD5HpdCNRwADZotiuTZc1W5FYRjhzAAFOLThx5VlaD7mmrxakAOeU3eToFulkPt2WLudiT
4oHVQrwqo1jj2g+AkraaJypAjlZWPSCcNMylAA8gjAc2bObfIqKTb+BitRuZQQIAKNGThModlmYS
byopzb0xq8OQpss6nxK6TeHNBnPbUXFiTw1RdEB+TneLtvS70c2zM9TPJZucsMXis5rs7CJlY5xM
K9kYo+tu/LmbN4KKBDKL/plQ2G6WfhHavXtIitZeQSO50e2u3YBOaykB0q1b31PvluyXTZO7YqVX
KR9Xk7xkFV8jw4tBhEvONqIsp2xoXxCgfmoiP7s5QXIqi1oeQWO6scoCdgXlA9yGX9UAWQKO/Lim
LucpG5BBqT+6UWAnAmFFxTrO5YeZDme9Aq+KbTxdS1PbgUDMLfZbkbTUvk9jAUsVIiq0Jd1YWVN1
FBx1iBjOvLUgJ4VS9ykT4KoIpif/VLqEywmjcJX3wg77dDjqrfzJ9goYlyp2BS01iHqwa0mmM89N
nz7dziPOGO6mtrap4YcZbXFw6a8QgpW6Lo0PMOhbA22RsD7SPvXvBf8te+dfqxmzYV71MSpUfpFG
3qxrHpAE1HMkoIm/pTqiRNOkn7E6jbC06AtqbxMLAThPjSuMqC2RYGdgeQNY6weT+M7OzPTm5Ain
C2y/LtbtorrNteJ+ryf5vo3G8S13arWZ9Uh/UX77YA/zichLRD8GtUtWGds3NWXyAXJ7+VkN4OoH
wNOhKsx0b4lpCYgi0zPCls8rGPNKt7qYy3TOlvjQ6N60gxh6xTiCjeFxulW+OM71eOxy/xdE7sc0
VU95YQdtkVRhMYkvibOAqmgtWmtxdIkd7G2LcbDG+UgtEbUcV+Ss46RBNXsm/6FK7Lo+Q4O2ldp2
lUnJy2wGrvCGQEJqLiq1q8R4m3jDTQpGOtC1ON8NSnKvi9VxsL0DsFcjrP3S2S2+dhoK8dIAgloZ
zah9pVS1rjyP91dteOlHVhrFQStRsfVpAoLYTictL8stuzjKTt1Swb5FWTcbdzOP5YPt5q9Ze1/N
5q5UwoDTC6Q2BxrZUzyIRJPPjxFaUNXy/h70sX+awbSeRWwcSrWsl6E8JLPijo4tEO6SzY6SSYil
qTRszofCDZQODFfLeH3OgPXO1Itc2HHFAW1WHXvOJFnX7Kg2mhvD83w3slIL7epK6Mzmm3y2nPdx
qH/JuO+2rZ6YzKKk+3x9l1Rio3otrKJqQYxVqz5xDiqmblFn8pfyiQu5s07G4sBFY39tTCrstg5H
AYIcshrgu/5rdr0phOZ1dCIv2hsOeGu6xdKgpCcnw5ZZapwxzXCWvfcTt+pKDZDuMvVL05sAPZ2p
sMeW4CXnOta+GEx/Mukuaywl9gYCWrkG+VdsnGTSVxLBFv459chzH23weYCm7a5br6kZ2Jr5cmNi
k8FaAGVy1F4nuWwqt0wCv2rfMw0LAQ14RaDMzNl0Is/Ovs8JBDjxVaJl1Cu30/Vt00lqsHo6ZyYv
ajczg+kmBUe2LjsHj0splpdpWZ49ZyCYonomC9IyK1MYE9Yru95NNmmrpJzSQ14l6Qer63FjLZDA
V9Db7BC0IB6TKIP46siBFh2zQCJU2U7QXvIsLWN+sokFvM5+Wdxpmb3259ENCSfYpItsG/a6PwX1
qD2YwnouSubpVBtVsLjPVyF6X0V4j5Leojdc5bgnYKThP3BJveZkeDoVvfnIq2ibNYhUTdFzDqS3
86sDNyAWuc2X6hzzFOmeChcBFHCc7Xeg9tsRsN6+0IX20MT9szE7nGXufURQo1ej+QxTXAZ2K85U
jlG1YjTlQek9iKBGH0lTclrmhGCxLGiwQVuQvUkQVfGlL1MY0Np+mKAmFyyyDR14eYndkHe8oY30
8CTAk6pTgZMyRWLAe/DkyuYURc6qNDBVYFSJsBlv5kjvNvnIUqkD9opn5rHw0aWGQiWrBldPzRXp
0psGXcfX59GJwxraLXjOQGucdZpiqpqrk0YzAJUgQcmemiqki5cMD1Aq30hdrfx54mxt9zStbKRl
/ezyKcCsMQSApkOfRksHSMPKH132bPmalqIbPRs451VgU1yDxQcHiPGFvXFb0XTKdVhyk5qp5CJd
vrNsmu7kZ27Ux6VzwtqBJDNOzEsxD4JbhK6It5QG0X5I3VFjbHOvCxi7NgP2MNH33lb3W77lpcg2
co7dMLKW+6x0bsxqpCi1UA1xFyDeqM18JAogdTIMu2ZQT3jtjNCaOdD62bkMJZ+3rX3ErnO8so0D
crC/x1GdJQ7kDfkoyO7dLtfjvSmNCz/UjHwg7Zbl28eyUZUDNMKi/Dc6y6H9aLt7oamH2qKBoovC
2nyoqhwZO34uK31b995mxCq/iPxUxGIPOv6mgRgyibQNqzSHa0ulFLhwuZm4fWMimX8TXXmxc44q
3g0UuL5WbvtladHRRl4YSOVSW7dVxrCFKbFlnQk4r6ZaVv0aVbGWjjqM1vi6NDtfi7dVEzPNtxuz
8GnzuPEX9TbOxqmLT5p1H9OIVU3+ccjtwLJQ1xNaJpL25GDXaiLSsYnOi6ya2mNrMdsgJ52HTL47
zLrZlF0jeexm7br8MBpj53QirLNzDyQ30OLGpjo44/NCNaECyflN7T3rIQAKp9lxmaj8c9NUl8ps
70Zhb3h/nB0qXtzMu7WnYr2092bHYh3E8Eg9wIX2Stq4G+OsSToZWwQkJThMQN8FFi+cvT+/TiOt
N05OsVJ+pgMEd55+dA33ifv7z7q0JEqgpGhdZ+mpc2jJ4RaX4KuMbRpAKnzZqNm7eTAv7vw5mogJ
aXrl681hCXy2nfz9UPpPvcPw0vS4zKjYmQyz3Q6muBtN/WdTv7iTc4Jw/8lPkgyLPrsHeA3xEMoe
5bZ5TIOK+iiTxV97dQarwrLO5Vyb27Iudstk3KSpdqucBcMMrWlIwdEKRTRbFe6XI+FQtsP8JAUA
5wbVweMYozMUO5z/OjErpRxlNGyccjTDZfqJFLytRZbwFpVd4FjjfYliOIP3bSY9iI3hmHEGIlzQ
cjlyBAyTvY8WWlMc53UcL35e38xxezaF9+Cz/spa84XA4krntceZ0bbBYNQ/h+Ujc97pcfxazKMU
9q3mrGnPra6vvbt5tneYss4wvs07srq/pkqeK81+Kog9BDZ+5MzqA8VHhxHqBrAvXrf+YJCtmmX9
G6r7HU0966p+MVL3KzHxyaTlMZbadBPr9OWo6FI3bkYPinng0Oa2RitBL3FFpvxvijZSH/a6dKk1
c36VTZUFSVftRQWzUYErRY7pznktiN8tawTxXdu2b5knntvaAf+dThtbw8rkAeQIBEdDXqg9GfIb
u2UkBapLizzXdAROpQdpAh2HZrg1BSPUk6qRupYE+Y0NV21EVNeV2n2G/L2mnNGhGmrsQ7dX5l5X
Xss/gizOvceoTl5rMLRpNw6nWDdu6qZ5GheaVCazVAfAnFEAx/QJ8OV87WNYQtNMP/raeqiEWW3L
PntPDGZJ06uaLZPpz3GcYWZGzV4UqI6DaF/GqHktaB1h/BFx0CXUIbgq/Sy4tNI8NGmHqKrczULb
yUp6zkesqnutK+0QnuYtvr+Gvw2T71x1F0MbzqjqN5kFpJ8OAzIAbcMThaqxjiKTIqjOp+qwiV+F
w2tAoAXtXC9R29Si1qcCcbvVvBm+Ner5Cq0VecqfFAS8tDzknZbyJZfRMw1Xj0njltxV1HT924ZL
xpuY+kMGZESmDd8cCoOEHbHjRNjzhixemdZwzJG+MSbGd/gEg0kZ9+W1JNvxKV0A5p/bak2K4Mt0
9du8XTZRXunXctOcDQgEi02LCfPsSoPLBGVoIUk4EU70B2zQFiExVdJ9kKOVrPmSUjww7Wej4A4J
VxaSNEzUKGNnA43/hBeYfgKTPsejhe0TlBkyXOor2H5ure+NDGKsjQn3LfIoIHSE7LiifcaCZ1tL
NzNmXRzTL9hFTkpwUeqMg2MXvz3OWnMu3gB3ejuK/DLe06lyV5MxvhVSPUVpuRcWuAH62w9Lx9G2
0EaVa+bJGPkxR8I/Mprm2BEmJ6T3Oshq+rCEdXJs3nCuXj0Oeq35YM8x1ZpKJHuOlgIzMM7eCBOn
bTAKV94GPVe+6/mkryeKSLc+d+tt3LODIYqpgmSsk2gv09wt1toy0u3qLf1K4+nj7RHRExWdaXy4
NsEuiLi5aJnrjKchSj4GPwv1ST+Obnlj8ZPogdim1uqmdMWj9Do31OtsDXAyyNtyk5QtpSOLTk1D
v2qjOWILw7EMXxNBLsrawKZ/sATQagzxDl3gGGOkWF3TxzULffy+sg0quzzqunmTXn0hBm0pSn5Z
fgbHZDz40txRznu0mo/ciX5OnXc70omKLwmXh3FwW9CvOF7pNLomJLu3yEfUy9kkZ+qmyZNjPr/G
7oBtYb5D4LxMc/YiyvpUZ82OopAV7Kmg8OWBTO2dhxPAlPTatIK8s1Anq0pvzSJjkzTcxuNzM6X3
ae1hdF6Wte3VL2wVrL3LSMzAWHUcscJiReCY8QbAOczbdJYnkTCeRs0NDYy0e+XzOZrGS274dzyW
YeKwoo7B6y7iy2LuW8zhWSUNWmJXHWUp77PJ8G/ol3KemqHV1kO1hNcKmJUEkWeK9hUZAaaw4L1b
6SeYaFj/OadWyqEIrEt/0kXNOqtR06FLJCSvmjYNjW71rGxu+hHdFv3mYckBxSG6BtkknvtSv8QQ
yQOjMpguF9bpZdu8xNk8g9fX78n4tUxE+ZNRNWRmGlYQec34PoCcGo1VFuvUacfJ7y5rq3107QAo
/XpmlUPCntyet2tldutgdOU6x2V32KAGP1mUEhGHyQATF/MxWty9GSdnFkNgFovE4WAwtZhbYiq3
hsaQg6uBAIQdx/tkgd2OMv4Ql9MDbbMvY8NI/d91/l/rfCTMf7POlx9f7d+dg/yJP9b5wv3BIt9F
7SSnClqAdPRfSqnQ9R/w8rhhoZeBH4Rx9Y+FPut8iwwOf0rD2oVvnD/15z7f+oG6erX5aZgNbaJ7
/1GohrD9v6zzCZRphKk1MijEAPlQ/06z4HSz0NPAPHWmW21c4WCzynJyejh0cTDQQ6axOIFuwD1K
kGzhrgyw7RbRtbZXVtIgP3qmgoNMFLfYRJiYx1VfxiZBkSXqtDBb6mSibDXTTmVM/RAvE3e4T4wC
vX8uO1am/hAvIhBs07ZjVNG/0lHRElHJkRFsGL2xdcAceOJrQnalpRYY2LFKWnaZQ74oSpcG/ANs
fcjY4K/BZe12Y83dzhD+UcF/fAbgLp6LnkK/nVXH9B5GefHllJW790TpDqtCaOsClvNuMvMJEAB+
6cDp+0WGcx2lD/ily0clmUV4GD312me5cRizWnLKpANyRBW5I0XG1oAQyptz2EaSFDnJ7fIqUXSV
/zvqzPHn5ArbPlaNsjaDaudlVV1T5YGkCqnFDT6z2+u1znugrZfrB/uKyAhFYbb3c6aZ72Xn1/uO
wUM7XLcR77zzYHMVWS5OpZprKpTQ3p8nTBLlVna5V5Eo0BnbTDe2eEUBQD/GTevR2TQYw2uKVnvM
mrZ0AnpavCXsR7e+hQSbl1z7F8Ud2h3SbVq71NzUHc0Fqa3uIax7x3hx+1f21nUT4Fpj5d/R/IKE
613Vh4YhtmSUgF3OJVq/aXxJrYU9+3SaWnPeXhxs9TaWNLM/shrNXlyjpJWDVYhbHQiiag90cE0z
1ScmWK5hrqkEZFOqeyvDqrspHFU3XWh/tjHk2J315Uz+ezmbqb6CHsV2AwCuYv1c5s5F1WC6Qvqd
usfJ85dfozZTsjZ41rAtKtsvjvTU9DUwwCJeO17cBBA+SIVTsJWb95Ety6+ym6tfiUD7349Y57Z1
NCZF2DtzehEOkbN1OzPcUQBuTcYOKcPcRWWOGRRgtnOGej+U+7mmUGSN3cnhha9IaPpypKHKq+Vc
XvGw5TMFCkYVGA2mFxRxI/5JGVXbbhis3cein7xqU9tTawb1JOZXHQ8rtyeGP7HKtLa+MY2KpqUK
kkXFpUqvLnYRUbwXl03RMWss3hs3KY0DonRhM0D5csbzrI+EZ0p65ZAxMp2Ze2yA2IUOJX7Jxl1U
yQZUDePGo/ijWruNv1Acj/V+CmBhEp6QBthGqqaAXLPnpJshbDLqVrgAu9HjZGrFb11LDYR718Q8
S72XeOl7vxCQYmkVwhDXuzriIc0hrJ6U/1IZtIZS/cBiG4OV0vk5bLr7qp31c1v67mtk9MhWpe9j
mtAy+jU3UVRPv9u40bqQaYGBzTYKcds1msTFjz006K3YZh9Tlg0ZPsGW5aqLLBjNeiHe08TEvNEY
lAsRL/I5++3cOXuNN6HfEYHyd3XG/B7MSU6DXWMN+AgVkbHWcmjkowOtevRnosfr2erq7mC2evob
9lB0oSLHsdiAUcEdEN7JtXvfiJN3jxohssG0geKzSjxtcUPc5Bi3atJR3f3YZ4Pc9JWHJNUnhnXT
zLyn70i3MfQBEsIRRSyRXpXR6qJNvzBvrTK3bbRVh3OAhJDXtS9FEbcHp1Mzz05Vqss8sLuRbUnp
j4fOgxbme/IjGur+dZwY0bmw8+3nu1apMKMXgYfNUdqnN87CXatp9pt7aRhZG6aJtjzRLKO9FGnO
y3WMBh9ZTM8aQM5pie3uolRvzpdC9Pm8ocQ3l2FsuMWAXuPqC3GoBQrC1Of+hSoqELeUuMZ1t4bs
W8o7U9Bryiav40K8dC67/rwb0/m0kKdk39u19bnuSscLYh6yN4T1jP7EPrWrgys02KRzUpKUaGwq
JkwBNniVVY0HSNsc4dasIALopJxsUYiw6NxoXunEkDRK1NVgbao270Lk7D7b135WvbbA/e6I70jt
WErCQmHSyZaHNfKMR/IaTrGD8t+fIVrFy2254J7eXss7WOTFJbGzuuTM04qsjTdtlU33zjRNHfy2
0cBslJS0YjO+O8Z0cfs+0vaaO0mfmExX0kRKO6uipa20tHDwsu5W8I0k4DbySptrusWvIbyBJZpe
jf+1YRC1/sOGwdD0b+e2+f1fTRj8/j9NGJjYLChmV+woQxj/96+hzf/Bv2RigmFArhnwCH/mL3ub
+YOlE1QhSHZMbVdL3J8jm46nw2ec8xjY/vjV/8Td9q/+C9e4BlBMgAZkZK+8j79T1rrZLLqEGDP9
z+wj/L6biDmXQt66etw+uPhk/x+8Mz7wfzJ8uAazJtQLohR8CqRgzOuv/5OZzma1kjljgjyBNz1s
dUuE+KY/xpJy8X/6DvxfIiB/N5fAk7U0ixA51Bs+OVLef2MAaJaXp15P9xiBbCPW13mNpqU91D5P
N3YoE6gI9mj3Ok+DWJiwQLH+LDgVaE8pWocbPKnPpM+kHpAliHeY4k2PS5HqfmH0nYKqEAs37JKK
+xM94TXYtMgIIjZmMuwqO3sYeqhqG1oZTcxpg5ObJ3+SebNPcqJpOMrqwV9XotCrzwl7P9u3Srnx
1nHpqM4IhU1VsytlhzRUpnp37Q3Loj689scOQVdQCXyDQlN0txXbWWNNx/WcndM6nj6HWnbHVi61
+15Q5m6dvSV2b2NbRucae8tnjigug9LWSffZBiyeKWQaXiyWgCk4KZsXfJZXlzzVonO1TBlFXkR8
Om+VMMnWc+hErY3UrXR2Iie7IEocCPrHVagnwkkQYCYWorvrj/dnHI96/lrix8cQrESRNsdpHvIm
nK49ClXgR3OhH+m/IpBLOL26xtitTKcJGZ3J6ew51FLkDnO96JTaTdu8KrKU4h7pZZQ2N0NdqZcm
SVVzxvVblo+0bc4K9aiybUKkaaON2pOryIvPCL/mRAkPZa+mzzJaIXhQ7K3ZFZKVgx+OdMgcCSLw
3JAbRTaSwux2sQ5pIcDhXHooskV3J0Vx7XCruVcxo2sqKrCDFJY1131QJVSM37o9VXHXwuvUdIsL
te2Ddh91TFHPcUrJNOV6xLhRqMBzdu95CebH58nz5vmOT4CpKKwJPtp4HAuL7GRg10nFFNJoCdZU
FgJ0md27JuVVtwVp3UvU26LbdLoc0VaspX1u4pkfombs5mJTt9ThhHwfnRKDAf1byGwtFUQOc2kW
Lr2TFrsxYyyAWO9G8Ua5Rfu50Ke2rPua3MJ20WozfhrIs2MO4W/TWP/i1h7iC9ZQ8vWjEVFFLPha
V1T+pBBlGpeNJEsm36UGuVQ9uxsRe/428m25M9U1Ls8+ZMQjUyD7U4jGchKjFV+wEsXU/KV0W9UH
1RV2daM7uWee8nFq8iMZpsRkaacxVASatSRsH8y+63ZR01x/az6ZGMd5KowbR2SUZ66mRDn2GiYz
dx9EdchRKX6FaiXRv+ovrcohKCGiz/GxczjEYWjq7QcnIxV0mS2nvWTPjG9UoEhf96c4LZYDWVba
rNc0s3WtzmnuL8y20dQLp9hU9mQ7QZ+Nxbi1YeTEYR8ltb7tOg0fbD/U5YTFdK53xtw5FmmKOoOb
ILmsrRKD2tvV8D/snVeP5MiZtf/QckBG0N4m05vypqtuiHJN74IMul+/T2q+1WoEaPHpbi8WkASM
erorOzMZ8ZpzntMYFZpfp+3ybTloMxxV5lR7GkXX3GKdQ97VpGNgwtIlpvguD5qg2+PbH59yKxbx
JeJBBmfdCm09xiS7md3GIG46e6nraHL3sp8aJHES4kGbvU2VYRRG2ATIFS6uX6E+NafFSPdzx24D
s7OoeS1uarqhzBKjOVcsapID6sECssEYJd8Yw10cDYtT4vMqqOEo6ZP4ukFhVEZW4PKYWiTLbh23
McZV61fticxBHy/uMsJcGEpN7rHgQijXuZXq6ZFv5eit58RJ7GdUFuwHsc4WEHtR9wQc1m/C89kW
7FQT4Blmhw496yFKrMVnduhPc/2eVCz5xJvFPj7ge0lryA4Fx20D8AGNEDJcdph1v/h6/I7bCtmv
H4LSi+ruc2gdpK1xKOfBsMdv8kO7sn3+v7nWn/WRuMYW/Ov66PFHff51rPW33/D/CiT0+iQAobBH
R41I1UJg/6dK1fL/8PFMwiji1whj+W/5v+3+cYV3ARHiF2Avev9dINkC8Ay1VkBXa5H3gTPg35H/
Yxv4p5KFaB/Cnui2iPZAFGvxN/3HkiVNuzTw4ivbQGXDMU1yY0Muu3M0vLj+kLWlXwXKUHpYHJj9
PL3LAJ12AuLg1u8iNiJjan9GbbOEQZb6BybYyWuSLcvWYdZ77kFLIBqzPY/gs7rbNUWETBSXcHUX
iL44j3WX/h5j27w3itQ5QBlmbciQ/8HoxvbGQnSF/m7Ud8wF+8vk6ualW9hzYYzMNqOjnbVgVLQh
gLXbqEAYz1nfoi4l0v3QWzPwjDFVHaa9qb33ndl+tBUAG2nk2WfNOb7yknQk02Cp9lNT9vfjPC6n
qXchRNBcnqF7o1/gROcRT/Jz3Y0X4Zh3saCcmryHwoLUuwjrMTIpm/AwM7boJ83bIKOPwE8ItKtZ
pEAsWdkpxJylEd8RweIsu9JNypVH8uRRkemLsLffwgtBkeMmR2gdt278PM71g+EUap/EzngH/r3c
lmAqA2YE4/haqWE+V5WPlEHq/scfG3uXku29txbAAkApWMnM4/xp0ZI+2rpkYTjbT/VSjW95FEg0
tbaxI7lyPSYsScjs2ZGZSU5xWZPrRHf9PFZgzjxXu3sPVdpTjOkTV1kTs3Uxi5EN/Xi9Cjr90kvS
FMMxgfkWY224DXTypdtyY7GvWZW+5a2KCEOx4XN9VV4ffelkSHZlK/t7KRs4GOQZMy3SCG0a+9Yx
Inst6v7O6/pfxsC5mrQyHGeic8zJPlRlTBHQrkcn0TctmuS4cZmuoDaNc/3pyfTBySUK2hzbSiSa
oz9nZtiXS7KVNg692llOjEdOLes4Aylf0ajPRDB4xE+bb6pyeB6En2ATjnVyNtqOFr5vr4d7ZynN
/e/Wa4QMByia+kWD4D4xDhxPkc+7g2CJxD+3BDwwl3JrQjtYxyhBsrTajO23aH24hqg00JTGE2KR
Y0SechjDdN20U23sWN+Bq114e5MoOtYaXhAKiwsYEeSBgZ+t3c7f+dnVsB0b/pc1GvTkrc0KqEs8
fz1Ylr6b8fDaLgW2T07X7M27lGJi5ZB1jJgW9L4yNqY9bIsEPj66QataUF+29bQngbY9iiH4Uco6
oB4gYjHrT5aTIYCWM/PC3psuyTCBFaFYHwCBbIYxOw2CSmjRDg+cTPBr2/lJNql1HIoW74dhbh1l
dWEvK3lIGylvurq56Qbfvp+MArm61351hnr2hrG+tXznvhKQm0g+ZtQ9YHzsLHvZeJ7xMTUqP3du
mj2oq4Uum6W59mzmgDYSo6lwC2AXLiWeCS+KvbOtPpbedk8q8e1dPrPAGhy8G32EYKvnb9RkyZso
SnM3FNb4oknK2mrkDI9aOJfeN3ivEmNdNdURk0tYVPJ3VqYHBfnn4lJ0vOTwj9dNcdt3Qbv2Z+Dv
yrfxE43jV0VGw4pBm3xB6tKutfLTU9AaWzaA06q3jV9Bi/qqUvmyNnFTRotau33Kmn9mkW7xNK19
9tDnNE2bF3uWVZjV6qtIsnuMQfou7Zj7BfYFl/sB1cxL7YmSWi/jO9k3j1GSflez9+Hp9sYZEHqQ
zY4DtGD/XdbRPinS7Og0PX2pdtUB9eDw0holGlQfY1Di4ZYRC2JQXK75l0TXdE5jeEnjVCy/sSxS
vNL+bOrCjQk18Lqdzum2V51pYnitsohcQts49g3p1mR/T6ssKXie2mZkq1otOwpwskTxVm+nJOA0
hAFCbHfi7Upo0CH6W3djlvJzGW13VYz0mI2N1SqG1HuapVpOwWAkD7Pnife0xtG49pLeumHGpG67
KD0SE0/AeguTpijQUMb2cinymbhnH+9vZbnJNwWzu7eGIPtFjzjfeKpTP0FeOj8TH9sxX4J7YIF2
6Pvj9OlkBHPOLHNZM7DTTgomkEUs1nEbH+jJxg2FlHVQflw8ll763feWt7brVjJps6oXaq/hoRFl
8UJ7wg7VXQ6JMhkyIyy8N+rBQqiHi7hbZYv7y5gcnGtBSS8yvc9e9RyVds28fzFgSiXRzdDmXyO2
USwRfRm2Bm2ZmRRsI2fInR8NY64GD7XoUNQnaKwqi+5/RY2HOT8vYBGJqm0fqoU84rAbC8PfdbNh
s8eZjDc5NNWZ8oMY+LypvCfbNHykulWj3zzDEHsoS9VdT6rzlVhWn6mVmWPYGWQHkbJPX8l4UGeZ
dbQVVqQEQiwuqQF5xYAiWg+fmmRpH7ndEO2ZfjYvGOicJ9uqca3DXUDR2BWVG+z7OjI+Wp3qh0EI
9WhIv3oQTdI9UoqwxhhZuRQuCvWujJFNWRKphcmhVQfOdEvM43IZ2k4fk7xodk605M+1bb0Ag+Mr
psv6hL9CHlO0z/DUioQL2G3rn3lpwNLMif4d8y/N6wJm2bMH+XZYZbHghBxiYFiWknd5tavJ5Ayn
rhoehCbDxr96XwKTmW0UPGYZiLAM0Z+KHtCochPXUaj7MduioHx25yL6narR3c4S4Xc37wrn2/er
tWF6OwSu6zxdPk2xHXBHrmHUoDXImRXcAu+JzshB+nDIxoNtDR/+QPD4quSgCEVqNJ/XcvEkax3c
lcwyECuzOQz9hN1cpOsP0ttJp491c/36XpxW7wKPZxQf8loEcA2Y6DjPtqVHAilHeTFh5KHTnRjB
IO32hVw2TPS6eyBt7jNeB2q3uJ/ax8yTAu6cHdyBtuw+UqWdMEU5F+JGbDd6yd1VmWX+gWUTDaik
+ov7Rm37YHR/XK/7nAtveS6QbPLmlGrXmNr+dmbsjtReHTeoKkOtKNK61jo5hGc+OnnubdOoxekx
ubuxXvTOS6xPiBQvgez1GodIdVMHyt7HWcupTgf4VkTp3sTVAofr2zGqM4CDnYg8TsmA1nQRtvmC
HlHAy2NcduISqn4Yn1OlLOQxLRBQdiZgObhMWFq/aVI/EOerW1Fam6yZnDPp4NWD07CVtW2R3Fnw
b99aNQynCuXYc8z463bUfbd3i7la43y00LjiDmqLPvsaqiDaDBBSENNL+TyS00kpULX+b1kWgOqE
07o70VDO1nWMQZIkRraFTBJv5/ho5hC0qnLnjJiUhO3uSyQZm8xIiruYEKDjUgu1n7reh6SSxbem
P2j0ogt0Gk9oY23F6GUcbthDJdJ7vczeqyOT4GZc2mXFbAFZYjpY9TOpqcCh0DdpLObJHDQc46k0
NtcdSgZ8xEnYsWbv45zvadCvurfHoDin/oK6NcY7vAYO0u505kN9cyVaenC51u/cZoYBeOMEbaY/
qjiVp6KJ2X6qdN7nCWZNpRp9YIwkXlufDcRAIXwl99VBAV7SxTFRtozm/CVNN9pTBU5RO2APVzjR
OdZdjpyTaUiwEWlkHZU9weG2F1tGZFp7OU+pbVCciTnGZ3D9nqf13LyrKTU2CM53cVrVv8a+QAW7
zCmCcr74wB1NhqpUUVYS8i4T9txV0ankQQOXmSvW1dSfcqOmqhs3OFix4bReYDwFypiXg+F5MSiq
+brmYHq7b7q2H5HfTGx1mwU1jmqveyiZYlh1FUIWL9XmUxXn8LTw2gyMF7NCWutiNCPeONN/sUBn
bJKkbjdRI72n2Y3NCatynD9MmSx3hh955KUv9dqEb9gyeDEkn3wJEbYhXrqZ0/bKx8jnJ8YPyEZl
Vt5y/sfbLKaQ63pUQCgS09vIaHEgxI76ENnEA21kef1bGN3ykddOjNcHPx4j26ehq68CrUCh268o
NIjXwM+dWQS0RK28MZK9A+78XDrcSTLHpWYrrY5Z1RRPgjaAg4mmjguE7Z/kBYxFbL/z7uhDm+R4
CofCJbwI5E7TeM456vQbmRLOuvCBdISBTp29Yw3LQZcMh9kYuRX7OwjzKNSIvm4wZPTgKDa1NIaj
xeV8bHsX/ppRmmtf1cZphPOETtRdtrrzzVPEzbcpIyUPVZa0e/AvxibJwJZBv9Hlr25unAMKrYVV
ExGti2vN68Yr5z3/Fxcqa2Uar27MrVd3HBZEbln2YLbBZ8n3dyUYiwXDiE2qZ29u9O0Vw0ifXMYt
bVEyYVkoe3u+JWVdEs02IkPPDeM0oKDvHpdEPoDiOfqMqza9i4/ett918C2n+CAymIF6DA5piVKc
4dIqNceHmo5vNcgxOAaJRDsY2emB70ce9v3Y/+KFvkVDha+ur1+NMQ3QXmb9h5vbP0CZTgN5jOFS
jCurXLasNi5TOxnQWpoSu1DyWzo8ESwR3dDWgoYhGJyNl5Wvk99458nWL0FniE2umxiGaHRRBQI5
2vviRjGO4wQq/P3C8C5CPJ44FzNxvVXDP1W5Mz33M8KvyGeiWZsGX2LsslSH8E+qCvosVW+3ZPKM
2nKXAls5tRgnpMq301I5j2opDfx+9bJrLedtiBJc2Lis9mOav9tuxbwLlKDPXzq1jBezmpdNI2pn
x0dfrzG2Olg18qdxoEPkaEuvSs6rz5uGfoUhrXqoowixugXLB2OH8IpdHJhZtmHq7oWxWUMQiFyU
HwTLb5Zgekyz5QuNQr9GCGEnqyrTgAea6K71HPqd1nuRaRXUK8+JMKQFmf7MBgujpNUzkuXR2chm
2sZBxuIY//qN5w3Bgwjw7F79RZeWxsjX/SXNy+LWYWpzgrXkbttZu5g97Y3jKGiqXtusgeghP+4Q
Bs4szgOHArPtb4I2+Mq071L8VAOspw6jKehdJJ5Mj9tgjVP5WTvGozJqhcYCj2xidW99j3eTppLv
q8PHQc4sooThaku2Y5+/IRcSAuoIL/ZxcObl1pqK98U2h9CTg7fvWZGvaF7MkD0OlXN6I1DwHib6
Za/hzxB+uiMbKVlZ8H/YPZtik8UlwUssCZyZggeAGwUIP33orA/oFJqDVbxnTuuD/krDbJFq3Qw6
CgPmSvB52MJoTK0rfyBZyfexo9bFcg+aly18e2gbjiQDhc1VosMhbFvN1ortM/ftKjKix1x8GmIc
dsSvzNtuUunnFP9NrRoRXuO9o5U6oc3YtJaFT0NxGde59chd0d3qQjdH+BiMKSrsc3q0T1EkloMX
VXvhRjHS+Gg7qP6urVDh9mpVgjzYo/gmlYZ1jrIsDpy4qg4J8z6cCM4AU6Fw7pVrp7sCjcQ2GK+L
qax7JZJL33Y45FBQ+78Cm1OlqrNdjposJO30klOP75sIotq8oOtnAfo8QlqFunauS/XdQAPZmDXO
g5jx3W7GZXZkTvxLWpW6Z+//1EcO0K8CxwwnTL9D4DXcoAoTKD+Mvbbb7kCLrgguqGeMOmjjAQ67
2zqDMWpm/bzRpbgPVOpxlhrWJ+3bJ4571n1jKQ5NIbuV6HCVo/sgFQ57CmX0psyJtgcYh+NqMKdV
2jpOCESqDQ2u59UQmweLLeSqTsz0ROTibd5YUHFjFguqZPiXpvE6Ixz50hD4tnZk9jxF8sbsYnPv
K41oGO0WB7GipXdZBS6If79SM6/0SmW980GgIi6+pHpsxPTRS5fkwjJQKFpL3qOYTWXa4Im1MqYY
qleH1oVN0lRRwITCeBBue4xb8BWRa+chqNZ9XDDRM6E+rTOywtU8tfsrW38VOyaD+9G9tUsfu0vJ
K5rXWY+LMDfz01hVr/BJsr3h4hhyHZWeLVhyjq03IyfKjYhcB4e+ZVV7OfEtT8oIMCbwOgoPc+Nq
3FiD1MTbe9OaJ/04gepeDTUNpuYBXVEC/k4oyn78OfmSae0ijJ3ZcMao3jii0Nch3b9tW7lvfR5O
6ql01+rKWEOeeoBkF7qL7sI5cvoHhFarAF0sLP/2sIiyDEnZxNlinU2juXcrd6ek4f72I+rkNNrl
zfKmRsqJFEKRv5Q2cEEGFit6HrUzXPtX74j4HU4YctwlCgFqn5sh+fK4FFda8r55lGS/rJI3Hu1x
6GJpWqxhwN+UnUTfbe2mQBGYO+iYJsnMANdZAjYw9liW2nmZ7CZ7OhEi5HNxzOMW4soHDOVjGfVn
K3r3Br5XkMR/ihILIMpq1kcDw8q+2ViK3SsI3Ko/ORprk/JlfloS934a+LiCUW2iLqF0KssdRNhl
k3gNVy0LZlrOaiPwqrjlU+oGBwsNJMcQfV9RZPg0SbSmpxfBLJ/dRP520DedwarYqzZx5NZIXHUm
WtSAovdutsMvw+7XQYxnwVHtt9dWA1btvgg1veBGLFm5TlDvJSt7rD65Z6FIORj/JSkzeTW9TUBs
1kkPF0q1P8oWZK1MNwyhr3TIL91N+HCQB/a4xFdumch9puLsko7JcrZa4TwtMYc7mWJ8W+xXQ2cf
tRjkPhguulxw4DXxV44CcjO35nQeZzSHOpuKLfNvypZuFXjD2UIgNGouEyxXeH8hPC6Ne1OW7iXB
lBok+cK71+BxHcWyRQKBc4tdgz8JclubqNtfhQx4rbsa8puJU/bOFmiuLLUT+e95edHmGyHhEJ7z
q0sZi7rMf2an2voN4Q4NBs07d0FZoNkVrtweqGRdJK8ArI1DbOCS9Jezx2n+ZBo2YFtpFN+JFi6Y
ImkePaGWe8aZcp0ZbHkTUxWM8HGnUY5GZzZ8q9SoHr0sumE7Ou4G6NkX0m8bJKDTM9zysHeSUxLH
nP3aIExqYg3PyuCXwDajl6zb1IuBCSHPigtv/7Q1tLOPtM0LrZPqSQX4tnmr9C8UgU4A+GOeyCf0
UP3JcgjdElLYbFvq0S4Zpo2+OMbWcsh5EneUJF8YTzZRDvNPiVDr4buK6hsit6It7dE3wN0dYvth
VRTmCU3Zrghi3jFCnUvRMOBwWauKfJWRumybyXJ0FwcrFCv17eKZOz1F1imZ4PvXVmO/zhRKLD9H
PP1jyZI5QaBbL+ZyIRLU309R12xppwoK7aa7F0NmHFI2BnggC1IHJ7fn6vbtn84pwpnpCgL+L+nx
crzGnt5yHnYakIxE9sc5dvZuypewJt9up9P8gHgfWAqus5gG1ntr8h4bAb9Tu/oYj8l8wdgZb5vB
YhWbo6hgrT4zUWEsLqh/+b7rO+1J4ELZFZ2xrFUVl+9dn56yyGD2NT7oHguxjEZuZdU9V1RNKTSJ
lVLtEJaO5x0nMvjwESrG/an3NRUITFxKCWSkxi7zWgdTDjcVQzB1sudqE48gE1B0w8hAkrgKWvvU
MpiV3HrpdRmNLgYJeEuGVqicanRW7iKuQQmDh5eJ8V9zmRalTrk5LMxNRg6Vgekceu/uwoD0dw0x
MjQi3Nkri8oPNK3V3fYD9r0CoiTse65JMDXofPxerSnWnjxtyH2P4GNvGBY66gbxxdZGt71GW9Cv
XMBxl64dNILHLOC5hk/FyXrlcQGP8569iXt6BD8T1pRTh4EkgBJviAtkovR0dYmsmoOJOyjemC0u
32ymdbZa8Ij8uOAuY/b+aZhtTXXnY2ky67LZeu3IjH+pzQ+71mcDuH2E9PEQdDJ5FU4voJVwzKOY
0NvBbrODmAIsdBM/AqnuY8+9/MOH226Gyh+zlecjxEBQY74aONC+E2obwOJRkfyA+CBGWTMR8zWM
+YU38guRtHlGx2p+oC1ydy6gvF+1N00vObPnEKJVve3zpjgm+Gw0cgCHcWgq3wRmgQsjIWeXKQpN
zUF4i2fouVz66DyR53CfdML9HMwO/mtAn7B2AqOBFCKTlz5DR7XKs2G5QUCTX4qe9GoLw3CYWU56
mUfd/NLeEhyRFkVbplMdVS2uf9lF4gLhUKHprT4Qq9/ZKfuDxGSW1DmtcUi6zLu5IkSJ8mCfwAdm
1o+Ufc1Jp6XzJuq5hBvixOPLFGTZUcP3Z84U2bfI43ED5QHQ3qBe7BN87eVxyqhHXOj41B0V0MN+
EvGth/r0VNSxu+sL38fvoPzX0Z7U9+B0el1GyLHryJ03ozKX7bBkNkZTzbU4woGLS+vBzv36IETT
/aqEM58xXtSnOl2ibyUYnTADqmLLZY6obL7VZfU9egyybTTySIu6596wyALB87h8a0x5KyO1oh2j
Unmqp5cMVMaHN0FZgPPa70Vp6vsuJhjDByy3zip81hOY3tDtAnXqom7iCqO4wD17fXjaGYor9r8O
92lNjdeK6C6NhnFvCss+WbH2/oYYoULwYBXzBhyXitUrI4Z+Cr0BUhtkx/xB0eFv/sPmQValf/WZ
Z7hCSli9+JE6h7nmEm9kHPvrwoBxkihb/alF/LcYjP9jJM9fonz+ZcTP9ef9PfHnf0twD1rHfy3H
OOvpp/wkRSL+q2aV3/SnJMP9A2I2HYEpHABgknzE/5JkOH940r76iRBqSNJ5TX7lvxjl5h8W2TxX
mcQ1AJCk8b+LVm1EqzYLB/SvATYl8uz+HU0GwVt/lWQgZuA1OBKFIFFxBI39U4wpQ6ckljq26ZUA
e0mN04YREk1MXaivtmmCcGpg+iRZad3PAcQvHnlJmt21GrTKLBzyBbZsBGgsVb7YuawxXgJRfDrd
0rPpH8c1kzLiXuL+Iy3dj8aLXmplvy2Yh9m3e1vfSX9L4T4xxRxXLlprjCUNQz4lm7Cvzj1SvaM3
xw8MyL9tGyNBZzftYWKDuGqSBMm+D8ZXiMI4VcGsKGyjzxbwzltvqTmcliR9nMYUxSKcGez7pnfp
LbLhXZfBeRXDnAZHhsWzx989Nejn5qpbtn5smWu4R/atGZnBPnLH6cwMsgtjzrp111c7LBTPCL3e
43Loj7nI75NIFlgteJVh4AztLnPm/KgNil2WmC54JesdXP29SLIJREhL0zEVx6CniC4pOCcrQrhJ
sxfF0t9WdfnpsB3YpT2mLyyq7TYTLDMhjixbcyF4ng+HsXYzdNDTY/yhJQUrGuiPsXfFCnYAFEo3
6Y/TVKLI6/33pqN5JqdGfNaE6iCVU56zt0WpTshnYK6ZNZOE0Xuurgk0FYbvSzEznWoEVupMipxg
FIJ35mI5lL5xxnOPPxSE+g0KUXLOmKchRZjHNXkwD4k9sVBfgg7gPbAMkYpL4VzrqhqVn0oThkJT
R7fZqBc549KM4JzzPz2e8aB9ltlckEszz6GpnRdX10/mEKF4gfOzLpLhpWn6fos55uKMnRUC4ta0
qwzTFPnHIe806kL6G8rleZ9GMRiUqEQSaA2v/Vj7a1u0j53VRqu5Gy69zRS3rqp6Y2JjpvPG1AvW
0rm+gswvPqIGlF5knZ2WVXYGujhs2+RmGaJizY34ac6sknWb8e41mIFs840aY1nlArBXiR+Jk+BU
EIpMXw93ogoI+AAMuiqq5daIq2cyMrb5FTTP+A1MkvNatAYuksidgNf4LTQkgmjqZlKhEpXYlFKr
p7FhyiATD6ey/R2P1LFYSl7dzrZZ35vXi5h9eOFT7wdKvykZP9GfRo8ObIM923uGfkmyI6XSpZwX
R9H5e4st6ApwmnsgIFMwfixJt0progUI5UKc0kzdAf8SLL5UvcE0tlcjEZeghb1onyH3DFU/HM1B
T/uhlwcTo82eXnPXOFW2G/h+vZq9+uxdk2l1Vet1ff0Q4kSOW9doZ9z7/jvKX9wt7fMgkT5Objyv
/YIwo47XtCqpYHZEukAM9XidxVDcNAGyS1Yu3Jadd8q1RTIKc+7zRBDNsasErOnADdYYUQJ6bWit
tZXCQ46gbOOoZBAuTJJE8lflK+gBqKPXSC8epZO9pezbUWQva5++c2dI7G9ITnH1WpDXORvFzu4I
diEiEfVZ2V6Vv5brb32jh+lAX+oLO0QNGa/8qpF7J8U71DIkgvXPhHf0cxtVQec8MStgDw5yaK0J
eQAFwem/tqz5VMr+0GWCvsS4btyuyhmRd2Q8DOm9KeRJVLBpMkqPsPqwx2V6gCN1wBQNiaLw1Doq
2XQHCxKUUTCAjedPxSR5Z/QLJh0nir4T1mEcGfw39Z4DJsLXgAa+fjFUjlQvz7ryPoeoRCLMAKWl
0iBCp5VYutrXYsRTjwxuX+VBvClb83OJ+ZTpEFvc6hnFIi1NoRjW1IaeTxmGyvU4ohnHT+OhO51i
cDzeT660uTJRt658OVwmMX3XwOaRUV/xULA1ZExIkBexzP/3paJPdcl//jkn8B+rjf/P3MHdT31N
7Ov++Y/6X1i5CPE/GqQfiV/8i9Hmb//+n0WLLf6QpPKQOOhQFJimh53mTx0pHGkUnMJELiowuSAL
/XvRIvFUW5blk4wKath0/8FpI/nzsM6hqidfWJr8wf9O0QK4mr/JX7wvDiUVL8HFzhOY/Lh/Akl3
2lFT1hsiZGtckk0nOWh7kBbypypmBgQVx0kW4t0Q5Qd2zs4M7S7TW+kjYtoWjhU30Mj6MWeWmtc+
GjW/nDZlPSGGyEuzKsM65gWcyOkjW9ZLGv/Ln/KKmQZkhqVZaewoxjHQBs6EMHEG5KRMaqJnYXt5
AOyDmGiY74vfcGumqI9oTbXpcvEGGBra9IoQaqsvt6wADeMFILq23Fp90FfVjVV6tn5MvX5CpwE0
buo3AmZQ4bGcgJ3NEl/BEQsZvOabVst+2pdswLqHiTsUAVbGYG/dKiUQcgR9Pjm/paUH9pCi11N+
0cGkzDuf9KjPzDMdC/vjLCQraXjuWf/SFiXuWLeagHHMvbegTskitq0FI22fGbkGt++vSmOG2BpP
bHkzt7ttmXvbOrJYz/Ckw/VIvjrDfakZjPdIXYYYQYMo+t1skskwyR+dJvct+2FQFygySf+D/FLR
NCJpDcoQd+vFEOX4vFzHO63fqTNiZ7lx6gSSUWCceVmvUW7znqZNe+lytkFZfIr7/mMab3AmbytU
vzndPFswHUJXnpEEYv9FV+c9uL1zDuKK5ah/tot5g3wP1SkRM53LsDhvXualvTS8w+JilHV7HFV3
u8wJIpp5Bqvtjcn9CNR6GxcsClc1GKdp6m6WCKBH59kVDFitN1e3+S/8oNONmzj2jR6YV/caDOSE
BGfeJ7nzyAyeTZSOX5hgyL1KjPy+5N5ZDfNAJRZE+3hUaoflOt5M3LhIMWzaUBZXAzkvqxLJ1m4A
z4Qhm31RlkEWnztxyZEoBhQ+0jx7cfVID7kWqnxhXBWvg4BQBo5gFLSunnCJ+wAAngdcLUfXVQFr
sZbROgCKkxmgo/HhptKFlAzWsRnnJNKMBo7OxQvBdYvNiHDUn2/i6pqMU0uJ4DcOjHjTYIJWa2tE
lxHwRVj5ZbNPHfWQYqdZkYNUsZmabnBAuQhIIAllS30zSGIb+ezXScZ4RyX13nHnh6Gt915DJTsu
1NtuYD9bzFnBnxE8E5XjnVIweUDhEc6YUEalKbgZw5Hq4ACkwW1bzvoCLsG8LuGOSaGXU1S5+JGo
0rZex150hdfrjlwQxoRma93ICslFMMdXCm3afFpVjwq3TT/VlNtNGCTZt9fonJ7EXj66zpHnnupz
fY2nPqZkV5w8t7EvbjpePVcTSzEJBDXQLXop8j7Q0TGUZB4NkKEj7jJcSnnJWEeCKjCiC/yXIBTl
TKeu/OBOpDEUqwBdVL21O1IrrOJ7ZGnGlLm0gNqIotrbRE2e6wFPDDnfiFPnhN/dVo3HzYvMAOIP
xEwvFn28W1zmTwYJyCvyHw8Z/upNpYUF6R1VHRS0qt0xoXF42CqtOQl8FMTrhTpuoAKJoUmNMkPH
UbbGb8tgHwiayo1cylOZGq68m+v+qZsGH2nZ9JTDSwyvXH3sbc/M2whP5aw9mw6pKMr+hfKwMD5L
2QoEoz5y1vqQMVsBF/Wf7J1Jb9xMuqX/SqP3LHAIMhiL3uSozFQqNVqWNoRsS5znmb++H6rq3mul
XRZcy0YDtTBcn0yRDMbwvuc8R0cCaniZ9b1WVMD1PnOvqGIrRKPGFUpMJGuh4mxCXN+1QLlehcVV
mNXiwHyO2ScRp6SDtgaAq2VGU4hiOnbtGocdeP7APQsAwVkEtwIbFIyrjg5Fn3pvVSCfE6WtkaF2
C2VBz8Wl5W7GwXv0uvFogMLcQQQC8JJRpdYJnN1FnXWVk3wADywXORRFbDSQsLXsBE3NXxk2dINK
ZLREwO9o3dUY+/hlwPE1m05qBrV3g5HV5i4NHLroxKkidFTgQgub/nLcH4xoOtais9Z8T/xfzqA/
GiUlQJRIgXZjYKo+GFLQxecH2yLK71C6U2witaSoL0AJoFzRWjQkQb/sa31ricK+ilksd4XX1CvH
QUd+UZRMGU6vvVEeXzLn2Ji8WTD8nJNZOMo7zwqeyM35Ku1cXo5A6yBN5m65GbpZ35PUlxMJBmOE
NEbRNkgjDx4rCfZZdWlPuwHdAbrsU1yOrKY9BUaLUuiUl1/8Sm8Ovje4S7bOah0AcRzqeKDB9J2Z
Dr114NvHAS/SrTUI/4fVvSZFsuYkxRPUiFS8Dpkcxji5UcicbGPYIqm4RKsbrPSiPIWT4DCWOvqz
XZe3YEEvE4QtnIoLetyXvh6thrq6qCaP5mN91PO2vgDl70HkKhNK0UH+TfntCSXQvg+MY9oYexjd
N7G5I5ZiM1AkLL294QMEszL2ATkV0P6ohcDWyOOFl6o9QKy7cgrtVDZBuvQJ5kpN/5XJt/dpzjsZ
ooMAhrRINpWKLl3trTBu2pxFpU42bA4eOzUhg3HQZFieWqsC9KEM4+1MvghXPQLdgnkyL+5N69tc
cJ6dv1X0A9smkjgwiH660WGg6dUR89VyQN9cZP496EI+M6CcHHbR1MJ0Nug9hhdOc1Vpd6mGybHd
hWZ00bJUK9iT/vQ6Q2aqAgWRxLw2lKCg+os0a6+cicnnearDZcuMIp058kkupXtFAMeRT/aa/STV
TLY8lXtRTgS0tT3LAJMx/tK4LpDAdfsaTQ+daKy53xNgrW5oXQfgLGLsY2SFMowK9hdPtnaZWmJa
GqVusCVo6aSrY9rOs+IjguOVk6JaQ4gnflQ6QD3TDK9bmr4y9PcDYY/LanLWlQfiRKOKrZWX8AgJ
jfB7PJd5o/KbCfmhCMTeNMxNgH4qG9QJldCyjumYOddlHUT2nAENvzKi+p23ACd6yv+ObhY3EUEO
s6lYuksKrjDnI7daYbuyLnQPRq21tVFjDZwiA0AGRsFoSca5eNvt+zZBUu4NWySSp34IaHyUhtfw
sguWYX+qb6ZSM3c2HdZ9ruHy9Ef2pW67gbxRH3MkBAcWJqRiwkIqliO8xuEMadrxwurG7MNbdOoy
iPKLLjXmxsF0Mt36YFQd/et1ZbnjypS53i3iFLWOnse3eI+LL4OlugvH5w3EsqPgFxFzkYs3OYIT
UsPO50cWvVDQrdM7n50I7TO7veiyEQr3iL87rg6V0h0MEeOlqwd3JSlYCEvnWoy1S8C4Yt8lqrkn
FaOnfhiTesxpck96EKNbeAB2KodtT4TtZumaARxCZydl9Jj7AdvD3rrzxoDwebVFhbTgFL0TNvo+
rky8QbVAxbCNTDhc6I7V2AQcqa9Ec4N1kxFvYS9urU0I1JK1eJVq+IfycW4Vo4b0eTCAKaIdpgQs
m3TaCvciRLW5mfxm7bE5HkObdjGDNRwuEjpmQUKezMAWr0+zVYBPqtD0r1bIXnMwVt5Y3KGqv4oI
56BFYT3UevU4/5RTJV/0IUazpT0rOz4CcLylpfDWaN1Dr0psHWwJFsqDx1zGAvWj0k7gXu6K0YMU
H23SoUQ9bew1C2AZBYAxQCKrD+adIeqHQcePnH8j0HrrS2o2WpQe9ITk5tR5hqrxpNr+ya3k0W/R
bkzYFMJBbTTT32Zh8TDk3pWgGUwfxtlE6KU5jGT22m9066GX9gRUXPOgxdkjPwuy1UYyo80qMRsh
/I60sbUkiUvX2oA4xcIZ6bbA94smAJaTv+FQQNFsGLbUwJ+bLqTaaCJR8SokV+zoy35cQ/VYtw3l
Liu58b29yqwn1xsOMWOFsgFqSeqFTqDzy5prJ6nUJsrdvZ/RgwGGSMFjuLBbjlP4bCio4XrPxvoi
K/QXU8c3O0d7BRSUmB0j8umIgQEd8hY0Yp/LfKWV6kXWSGk9ee8n3dYBYZeltIE7B2tGTCAs6V2i
IHbCNCDqBerkRN2wSmH8e9Z0iBQh8ZONd7GPo4MzsLsWQK0VhELkx+yUL8AdmCU5NF/1Xt/CkVub
ZrqRfUE+QN5vpBxvQxnujFpcka536SEc8tipMMusyzp/JvlsXbCy93q0NgkClV1HGRTFimcTDHzK
dYBa4qtOm9Nq3vxcQxmf3eDsJnGzXeR5xeavWQ08I5GRnQhNixr3ymZn7IG1M339ZjKdC5z9F+Dq
NzECOy1uVnoaPVP3P2qO9qVuThIuXWkHx5q2t+G/9OwnVzBoNr7jHGMqYFHTf8k7C/lewuoxAT6/
L0aX9QEpFpHa/lUER4x2vvbmWMPanKX33QzMrP3x4BgD2FyqtaPO4aVMvse+Eu2lJ222eXqcc8Lx
qnrkNGS50aNsY8lEKAb24u2Ue3iVQg2ugdsO022Afnsg9gkvM4V5j1PPlI76q6Schnut8WmPZcTl
eUbovARFlT4rvU4F1NQmfas85PLLEnL3MU0tNd6Bw5IWzsdxLI9Br6Kd1cxhRJoP0X/ZKRtykfke
WOSSY3XqOMPR77aN2llGjlXlS3ZZ1Yv+HnxkEpYAdt/DAAlN0gNUlicdQUnGCGafNYv8JIBgWPhq
Uel76z1gSW9bh9X6PXiJSq6mwy2aU5nAFMxaOm/YSKeiQBq/JziZwLMdZyDUaY53as1Af7beM59a
xNzI5cwJaT+EqpFcqCFbBxWb5JUVCBS2LlQAlFLvkVIDKQwg0dLKWxN0lBVwdrSE3VVnQt/W6Ck9
+DXqniXTPgRbyrbZqn0PsernPCuRtgQSpO9ZVyY0BQrbcwQWIJ6hWXllFF7xi/X3vtYWl72pQeOJ
ykliaZIMmnAO1oqGIr6P57AtMpj6N82eE7gmvUKWbwRQn0Fy6eksbJ9PFv1AqwjVoB1lG/K82cCZ
uZjYucOinFZlKUtSljob0JFkwpBLgWBiPihXzq2XFPa9G0208NOxI3fFKOxeuwQ2myY0mqUN7R7Q
QsVHN6XkkE/Z4K5smJT9QjqWdRIowPj621aeiM4bKDMVeXtgZ+kiWTRkm0OhZLFcghWhVA4/3W4W
fmhEd0ZjA1EdGD5gw8N8wr+JXOAFfa32xcBngC5GxqF+1/c2gOkUpfhTP0yGDUghqsZVr03f89BO
GIBxGoL3MyA1LzHdGtX/x0X+F3ZIOXMC87/v5F7lVRP8r+PL99cf+Xnk9D9/9n889taMw1FUOmnN
Usv8n9DpuZOKm56CpZqxkv9dG30vqFr0bG17ToOipPY/DV39Hy5/SRQU3ngx2+//wmMv1XnEnjDn
IivNXEy9CHhNOsc/W+z10eFw3QzJkkj4zsWkFBiX0Wi+cmAO/PFr5JODFCGQQ2jF/qD4GgTaznF6
52XStHGbBdUP28fMTkokB20E3YvasfMLiwwARFMexuIny9dMNn3G1vWMGzh1tLrKa1vIr4WNrTrv
m+DNJgB1Fi+hEuM0YKPLokqWJ2+WNSzSIiE4NdFVeNeAFzxNAWqQXT3G6V0cULyhhglbZUqXyMUW
SozxbV5Wa3Qtq9hNt7kTgXhFpmgM0MSH3NyMrjYdA9RSxzDNOPkLJKSBnpGvlj0kefWlTKdjg0vb
IHZzi1sE66G2iTiOpSF2tTbPrDV7yhjMRu6cbJxHR+mPWz2LdykcsLTxdm2VPDS+pba1oOAciu/A
UlDhVjQ0/dSPTjBuXpVCOZ7W0xIFFuzGprhsyvYSmfaPIDR+lK52UdjJxB43fZQdXEs3NO7LcrI2
rU8dq8/EnQVqg8Iyq0laQToa+scKP/roT/dlXLxagdZdYiO7j3P5NKVyb6c4jKzI/AHLBAUPuPlh
1G6y0DvkGcWMofJHpqckWnppoq5o/ggYKlQuARqt+uLVq/RVXbzlcP3DRtavc2LFqvQCzEl1CZt7
XBhJGtxbDudIS9T6Wrbs7JqqXNmDmf0AbsOpo4/kbWAm90F1m5j8hZd4SObCEnvC4HIUVPU93KyX
hhUddgqOHvztUcWvmkI23cBwgByVU063XTiUWlhd1ZXJrgNP1aob0UuFKYo6z3AKflWfLj8Q5qBK
SFmJmJzzRi7dUisXmGTUMmSDvB16bVwMhgCiomS5Zp1mW0OC5kKnUr4Y+uCZDT1Iba0D8tfLa1RV
pFh07oFIdRfnAu58bnhtmBNRNxZb/Q4y1Colp4lzd/qN6sOuNyaqLEVFR8u9krgQWldDbWR22xHq
CXJ876KPONE4g8QJ4tTvGT6UZqgemTkkCLp/okHGWE0ZvBRWXG6r85wnzmlPMtDykBOwTyXLhDS9
9YabIJc3UY0UP4ESRbzuwqrbw+hZW4b5qtJLc0ke7D1YspHvIym/Yb/Eow7CdOXbmnjSAk42Mhfr
odTu0JV3zYLqECEiKm7AIOCwXWpaem1DqAq8pzwhxUzBMsg20fTYxuZKEZejONQaUWuuak0GV9Ar
b+pEEDvrGqAVqws6QeSftdNuzMK1rirgDWn+SrZvQsFRg+yAddiy1DONUMAKxEGC/aNc+0TXhEnK
R3bNS0H1rcdirWhexI2JJI0a+oUjIfzYtuzhWNtymw8F/Jm6TLZWZ9xh6l237MGHgL7k4Oh08eUb
dKujMnP/Ko6mF3v05FVQwGFGkeoS74UThX/a8auVIBFkiNTe6zCfm5zbIx1LR4pSrOUAvhgicAxo
I2EBxMQlV3jsl2pQ9G2tXS46NMp9+73E794KckSKyqY+TbplhmZrLkm7/Kn4PpqBtXLbukFe8Uok
/Z7ooeuAX+MiHnP8JsOLaoIMDzM5cGann1yLfBFDO3gU7ppZs68oZeYVn4yfIczRCL5Ww7NRsqNz
zWkg3N5t0EVzfDRNcO0Y+QjOrPtH9jeXQLxgQEzA9ccJ7aiH52IISLikADRF1NZjDtQq1gCugWjl
b8MDYcpb1xl6RB4EoiUxmnCsduj7+pWm5PRMfOq+seTzmKaHQffDqyrNorW0037NAvxEUALJZ8Ol
n0A1GAWJX76+iEWOxwi2EzZ5QtjJ+UgwX1S5feE39XVI4BSjmYm+aLt7nQNaX07Lwnn2C4Os06K0
j9LZykn7OgTAaoOBGHvaxYFev7ilu23K7n6gPuOOw6OWqw7d5/A0tt0RixSwBPC/oV+upkBTR1/2
7VUiMm2P2n41hTNrAl7disC9cG1nGQlenaFxMMIYUKX9SzhhfIdNeyMxU6+k0aEkNd6MDjiuV2bm
ChzCd6QWqIj8L70/RkcLu+dzWMaEL0XOI30TY5EThed095rti31LZtmscwn3qBrkYkrK5trtA/TU
gbPRQ+WvRnpS1E0lbzGYyah4TDPBUug45UngRMqHb4mNFRnH0pNUWESkfOK8g30oxJLlghhr9I4W
Anh7TQ+vQqO4NrT6gPnizS9KxDROx+FWiX0YMZ7pHYbEXOCKxBn1HeYtdvxCNUtNDx582ZDs5Djf
R9yaGzWDbPQZaeMLVtT2nXNjNLBg4hl+Y3mF9pDMQJyW+uc6L3AVR7YMyVNjpCkRFF9wazXH2ovb
a1vXOCOGaXlF+nh1OwSRduWzm93lXa3f+L0bvEGUTS4B+WbX5Tu7J9D8eqtUI78GxhCkC2fG/Bg1
Cq10Rv8USO52asYBldNkfaN66V0mLCNsKeI5kWdgtBINa8xIISmz9tF3wQxVpSb2pTUfsw3k2/Us
nSTdL751ZzklWRsoK/VZZMneO7mN6e2dXE0LsWW5q8jMRlKKKiomIM02KsSVCYgsr9+US7aD3sJ9
FdhRXhwRkfSF628v0hRpdFqZh8kaXzTlNT9ikhiZY9LyXrXIV5komHYHfKsOGqoSo9sNfLRg3esp
CJuh9+bTgjB2lNMlR+5y9kdjE6biGhTQmitMyHapn/QpCfY+XzXzelU11zQiKBvVDifjJNnY7Yvt
DkvPVyxOWdok6zIPTjQS29MQuXa8rkqnDDF+VNUNYULavi6aiVIXUmMDzC7EAkf0VyoqiOyLoQCo
iVKrhs4VMmCIhSmPPEKWQbDlYJVD5yvVm+EUxOVLg99mhZqs/9bbaKPYO+bbxh9nT0Nm9dEqwcZz
S9F72pvSK2/Dli0djXn7KS5NsD7MinWCnmva+kFOly0Aopbl0Bop0Lj1xvIA8DE51y+dMWAYaNLv
yagT/0EWX+wcCJBeKuKvdlnTNQ9kRZLw1q9st3+O0uSgjUiYnaTfAZ2KTm2bEjrW+DBa/IJJyX5/
sM3Cg9/imYQsNZV+mQeYnqbA3CMeAIpWxVhnohXy3/xGEgh6KJJpLZL6lsY8UnvbWBM/kS5Apm8m
Yi22fZT8wK2PUWKQycPodV9qj2AsK7YwPU9Bum7T4MLKMnIhc3XIfXp+JS7Sk6byY566F5C1Hso4
bhV7qxJhI+zozrlRwaE3+QgnulCc0XGxZpl+JWpqZ6kqNqk7XJdlM3cGjDxmH9p7qzJkj88hPycn
U8sfbOoMVLtBqIw7EBmgAeWmSIpw62nhbe9jjO0h0mx8lNpp6H2ZJmpJsmhoVxCItZdDi8mrzRWJ
O+AAHNPbQsxbu3bwxXKq8hJopIVY00Ds2GbjVw4VX1mkD5FDAxXjw4XpvpWOrU6SduNuyGuGPv/t
i5YhjhjwXi7QoqNhHleV03zH0DztW3U/xP4lPuYNxm70bkPd4y6ANx/a6wDwPHZnipkTIKi4fhwU
yXYhe8GkVivOddcmhl5qXWzY8/Lkuf1eNpLiZumFr6oXBKWp6Fg28+LSfDGCUru03PiY2eG0bnsP
VoF/tOsHC2Mv7rTuqDfx5SimvUU4ITJHGkVmEt8pG/KTavZjySlD5qhNDbVPjJH1UW8wELwmNEeM
fhiecSqF+ECng5Fo5GGmxbJ3GUZto7J1VQXxJk5pbQx2RuAje2/WLg11VslHTBBmTYRQNbAw8E9o
A8WeykEhRqBZnXB5MZ3qycWClfFrqmbj2yJ8hPZpXVZjSaPp74VW/6+KwDnk//vSwfHlx4v/Un9/
qT6KwPmhf9YMbP0fQhrmLFnSDTaxBnqmf+qpBHRiJFFCYoky/kXf+5cIfA6i4L9lQKL01nXHEtQT
6rxtgv/zvzXT/oeDPgf2JawM17FN62/KBh+5fK6Bz0nRpOM3dNks6nPh4ueigQsUzTWCgPoScLXd
5GIRElAyVz89lN9ghOfSQ07xKs9m7jP4wTkJWxFn4Too2v8ZefETsHhWyeM3YYns7PIQ6Ig+2+6x
tYc19VtORIJD9Z8veH5bc3IG6nrB8zZs25Cz9v2nCw5WOnqRT8BsA/nwBC/UA1HTa/8c9ogD/df8
N7f1y1VoEkruCYU/bxcN/cerRLGf9mPESgNXlthjvZ6lopb4hPY8v4IPD880KPboFmUlPAG6Mdd9
frqXSIvdBG4eISApbbIJYRky/U0sQrAo9f0QRWwVsKf++QF+NAfwxkxT4XLk/vAUCUvMt/7TRXF1
+01fazX4kBJtQ+s0G1mM2trWTNQnOobPP18Px8PZTXISxI8ARJvSskkt7MP1JM0Az3VYqzRLfpVe
Llll8OaD3Wo+udKvL40ang07Fo+ZRdbK2Z15Y5WbUTQQdGoHw36ccFSbRZv8B1cxbYNyHykfKCDP
vqsu7iMnhKSA1SEo4300lp7GYCyxr/75wf3yaZkWPhFl6igyTfAQZyMdWlLHlpE9fJKAUib0L94q
LNlLFy0ATcrcfMPdkV78+aK/eVvgx6mA2gTV6O/Olp9Hh46ogeCLOdbBFNnaAaS2qYTQNtDY1CcD
8fx1gS3lA0PpZuN4cdD7fRwYurKdti8taxn1frTNc9faefCiP7nK2VM0LSYKhjuTrZpFr+d40sqO
g9yFrUKAn3dr243Yen53WXBKHDJ9p1A/f/Lazr6v+YKCz1oK2gcOyvuzYq3NCb0YBqQWOrppQEk2
b03JfcKeb1fGQfLJC/vd5UzHpmbHa5PO+edc1r1wy9ZIlhSO7Xqtu1kWoiMBCd0lnWYsW5GQlvfn
QXL25rhF0zEYHoaJAh5R8dnItFAI1sDsYqICHW1XCHUXl3b91zf2TzGy4CGS6XT+4gJUUTUpHlxk
6Osdth6xAy4drQOvBIvaQ+74+5uapydHMlPBzT17b8KdJ/1Ui5Z89OGmlaiUMDZr/8FdufNFdICu
DP0zkTMcxHAsDDdaDjEyIS/TklVemeMyb9KaTWRsrP/6rljHGIq8r9mXdnZXUmjtxCcdLycPYxdT
Z7xOjGL4u0WZAcErYpPB/+bdgHt2FTXSBLVHh6B34qQIOKor8t3rfPPnezmbm+arzDJ0E+i8AbpY
nl2lIS4LXBhhHW6FiMTkj2viQSL46Jb3yQ397lL2bNNjq2Yw1s8vhZSSdB6Z4DaDJxW0YrirDYXy
yRwjBPj/va38zVbjd5fiyUl3/prQ0c8f20/rcTt1bVJMtEU9B3NPi1ICECLHNcy7fz0WLEnSBrRo
pBJsBM5uytONJmx9dGyZ7dM+7ZxWWw5hLv+DG2Juh0fNTne+rY83FFi57BsSD9FQafVx0vTJuDLb
0vOvdKL39n9+er9ORexz58We5V4IPqyPF+sjIHiVJHRYx6G94OviUJT77u6vr+Ji/bEUfXFhsJn+
eBVSy+iK84mCnC+qdVRPT7Ok4JPh/Ztbcek423PH0MJFerbnBKIXBZ7BRbQ2S9Yg2cXJp5x5/POt
/Ga4fbjK2dsBUxiHWYpqI/Rw/wC6sBYTba11Yvby7m8vJdhEmKZLlAgjTpzZUGnDD2PZUcK2oXOg
ukMntYpNO3pM3Fb75A39elskxzDBgXRyOHRZZ29IxXFs9kKP0dNE4hBTGkTM7YcvnCXEJ3PDr+9J
OGJem0y2KFzr7AkCmNXIWOVSOfPq2q5gVMUmpOI/P7x54P50NmCywxFsMW9bVDzRGZ6NhiySfeIS
JbbEBed3R7PN869E0brNAecHPlpMiYn7yQj89ZocQvDfsJ2wbU6QZy+Mkk5q9rmfwOO1rIUX62hk
UB+vkpooEkH41if7iHdLz8ebtOeZyHCkchE4m2cXzHk7aHRBUPmtogApIXrDn1ZFTelMje4XeEcq
RqlntjhVOzq0yMIK/YlMlvprY7ids/Si1gf4m5kehBZF5VOgeMOu6eCb2ArMQtqGho5zwF/oP//5
Df065GxOG8DsOPrqJBWd/fIV+FrCRVmOeliZWBmnjq5YUE7eNy3x0Jz9/dVo/StDzmcbHtnHKaiu
ULtWEJKXNGibkV69bT5UAgnMEnuB/a+I0X97/v3NSDDQmaE4QPOgs5v9eDX8t1HYIijlrcf1YhCB
E62zLolxHA/ZiEi4yKubP9/g/E+ejQVD52I2k4VkzFsfL6mTOo9lxiE5V+kbWiCgdvUUuFWwAkA5
Q1P7uz9f8Hf3yNdLgBEbFp2z3McLtjpoUa1kOSRJWlu0vvVI/NCRTDWPUE4AZ3++2m9GCw+TSpEE
AoA/9GyZt5LOkjRQEZFzVgGG2NTFvTaW8S4SoXX6+2vNyyHePKolnPE/3plLnZssgoTCsQubgohq
7ZDCJd4niBnWf77Ub96adM35JGy6tjTE2bybBZnvuMT3gEApCpRasXyg7a2vc+EaSLnpJyYE9X6y
hv365lwyLRwKJ3yA87f38f5y12zBuep8Cw4SatqN6Fn13tipkNango6w+dubdOE2sGmfD8bCPZ8X
NVMjDd5li9b2Q7+lpwS2vQVijBmB6nnkxcO1BvJw9eer/jpi0BbpprDhVvEH++wbrMUocgkMeln1
U7KdShayMi5TGPeUo/98KZcH9vHbY/4CPS3Y4pgkjJw9UCtSkuBmOiQ0w1o6eqNIr0uFJhHI8JR9
SYBj3cV1OeHJGoGLfTK1/TqGKDcwXuFpvFeJzm4UhJElQHARKUqP65gncP1KQeUS73MfXWl2Et0D
FbQ/2+P/so4jptIddFqQmzliumfzd9yV4wj6kNVOpWo3gGS/VFbwL6fyv51Jf3cV5lCBBf/dYns2
y0wdECa9DDmfp3ZB/kNF9wqJ6ycj9JexQuGLD2F+ggoWs3H2CJtmqDrDZu8IISNYzxsyFKno5kPS
NP+TS1FT4azooHo7X4iSqa2a1G7Jekx7BzplM4D5Gol0j7Rh++dh+ZtnxwbLnnVvwPrpcn38zlMj
dGWI6xWMh0ZjR2e2AXOR5H9ZU6aUx9MzKRIx/Kl5nW9DerNuozRDtQCRGQSt7gXJs4PtbFz9+X5+
Gejv10GzaM6zMrusj/fja0NFXJ1Nb5PIDExXrtdpS7dQFRpTA1daDo1/05hj8ckH9tvnyLxHRpAz
J/6cTdIxuFLEcWMKF0yVe6JBoxeCTszwP7qMyymdwyUgm3mQ/nSS9aspqqRDRA0HEKJ1cHp2OQKE
rPhkWLyXfj5MVzxHSzek5Eo0S365HxnTl514X3gjfBcfQ+DfJ8RUL1I72eW6dVGEFG8yEGeoStot
aUHmJx/B757oT7+BPJs70KbXgOLAjfet5iDibx34m2Kyb/88YD67zNm87NThMBKPhsTeGoZjqtwH
K/2vWNK/maF4mvP0IR3qeubZqDS7btJ6b95rjRh9N64OhJAUV6V/8tp+N/opPjiCvR11yvNFBmNP
F7cIAJZ2VGIsEoNxi/iypyrFjg+RlSy9S6Thnx0yfvsMSdVkUmS3R8X546gcWztXsHAYLFOYtQSy
IYNL/Nb6ZPv6uxkY/B0HI0r1hninG/w0+B1QxVQs2d95uq0WRT6KzUgLmo1rb3njJ+v1r/c0Z6by
Ic8VdGavs0XFDFvRIb2gVFAA2pvyoMCfEVYwSP92/HGdOXfMZH8nWCc/PjvbKoxW5ExY1uRCyq87
4W+JyA4/2c/9+uw4uc8aa+ZEU6fj9vEyMh9EYQq/YyQALIReNK66QEKoMfL0kzuaB/PHqYMtlcno
o4NIFVGcPblkpNPucJRcBniFcR5p5baoxvQUOEaOvzetP6lPGfPv/uGCCMqVcByDHdxc4jubeyMb
ErWJPHMZRWYcnYoksfOXhON/xdlKVc1NYBf6I9FWCsNkIRPzi4zGVuJfh9B69+fX+ctzRpDOPp2G
JqUSmiFnz7nKzCgo8m7AE0iuUCj1dKtTzLiB9/7ZjpJhcnbjLp8bsDPmaJt1VZxvmlHVZV4DIwby
YaYxU47kXKAHGYWA2GcVepQg/u5LZCaT0IRHEox0p+lUdYHboIHr8givi+GjlB7i8CUa6ypbhSl2
ZkhUuX2VcNK6teks2vt4QIq+qIreAMRXSeuriOLGOQxlimu5rCzkUibpIP6Dxvr03h0J+4b658R2
z4LEIboGSxW6cwsOhpPpvBo1mG2PSZ1y362nBgESBNaG531J9URd1ClELFJ5ojj0vgmVtE5K2Jki
Rm1B4jhxOgszHzHYL0JDFtY3zxxTCb6WONHsZkTHJktYJJqBMtfAP0UFTlWyTg85dimkVo3h4OQm
18CyjnUITTRfTE4dtOvSItzzMu1iz0/WClXuEC4iCMOErSMQbaMfA/lnw17abuIto8wagaG6yPGo
8BG4hgA/G7oQfXvdD+Eqww4TPVoDziFCYMLRc25hDyq1q3Ct2dd52yu5KQHpA+zmBZtLOPvKWENE
GHVuXWRIvvtcReVWjK2jruIpGRXudGK+Lr24LMdTP1WJ9qD5WIAPXtdU3b075pa9MkJD33fguu2F
NkxT9gogcXyN8lYzL60WFyZxNKFD8oK0kukIFzuqUHNlfbvz/dyr1mFEIfir8soY/nfXw0KSvuf/
EGyqXMKM/VjAJClF5h8s4CVQSykGBuGjJgLizkh/hUXQCVGN37PRoqe/wPUURM98bbGHtcnOvDsQ
n66zN+zClZs6NgfzKR2MMFqj4qqcl6EKdJB2XRGmQQTgxCz9dZzVSHJwRgz6rR80c2afVtXOKcMu
2K/TqdS5nz5TbxVsqNcKUXYPWM5J/QurJZSJDWEhkUjF0hMbH+7XqeZAGi+Kug+HezhhkFiSWhAF
amLsr17JKNKfLCuoicdz+N3wxwJRW0xlmJWbKs76SzwjUGsp5+nTY6V1ZbOQVdjiiPV62SwN7F0G
Iso4/GpWpJktDAKZ0ZjZXovFmCJju4S+lftrFLY6Y3uKwWYG+mB9N7qU5FAbWzsCcdpjxBQoxIaM
wxzTRBMZ33WzjsNV3o2YpmHtDJgxYdzubL2FPhqYkvCRAOyWAJeZ2cCSE1TBG/yd5is4syZauSTa
k6zLQXwOcZuGfgP0qnkiLsISRx9nCDntE8iDJUIQeBOZr435uopz477oBQZGCA4K9Vdhc+ZCaVXE
e3AxOmDaPvO/97DytLWZmsSjke3VPMspslERshlul5WvIQC0CMOtNhSA4cqRXT0eZQxyYwlYayDn
wp0aZS+qrpTxVZHrXr0hsdseYRS4gb7qtI74iqDwCE4BwuXW+6iEw7j0kWfd46WcgscpBAy7kFEU
jYs0zOivR40hHpj4Eb+qwbtl7jZJP6sdJ3rQCJJjunFLfbromTPfKl00qOzTajhQNIieVFeH6WHU
+xanRl06CBkj9vcrvY3TV930jIego1G9oIM14xUQpWtbiuilv+wHL3eeu7wL9ZsBgXv9mBajfqtX
WnMysBhmy15Da3ZgHspO3WS3yQ4ZmwLk4pFAt6QWVN4VTRcDrEs1960bPZXv5gDLcguIzAwvEQfq
eBV0298WQBe0Lcog/9XqDQPWEmkoPV6c0m5XULYLMuTYMbobI8S1eQl0Qxl70ev2Iz7hmigZ4na/
RjoHduIc3EAr+dgHN9yPvu4ejJGotMuiDVB/13ZO/Kjb+1a+JMy87+YA7cDpF31eW9epN6fxxGUN
u1aPJ+Fi2en79ptHOx/qUJrLGZYZgOlgLkE8SPbTCMZVi6abZKKk9lzptf7skscQPyB5io1DAhRJ
XIxiJtiXvm2hoQUFYi6NFt/slrmkw1Xl1oXpk51N+svK11BmL2trSP2v8HDjb0VXmv+XujNZjtzY
tuyvyN4cKvTN4NUgAtGyJ4NNcgJjk0QPONzRf/1byFTdSqZ0U6ZBmd0ymWkgkUQE4PDmnL3XfnSL
2o/AVWglYgiLXMGVnrIGyM3YDT2g7dmKm9sIBnF5KnJLBo9xLtJ45xW8rivElR5W4Noyby1z1u21
SSJ4dmaQ09ng1pelXOvkcKNobRyZhJJ0MJJTZJ0tdJNeFI9uVVjmLg+KBWceIxu7T1pRg6YUglUS
TzD+yJw2oc9AzCSgykQCmWv7TNOJ5mOUf9GKLsEr2/bd0dbikeCxmYe3CfyUjGVkOTn69KAm+Kki
Ban+wMFpTJyZ+vJlSDzvaxO4vnwbc7js/FmkBJtUIxpjJWatYZMgStd5YNooLLnqIkxmN8xWSu1x
2cbjUfCOWgBO2oyI5m5scbObcSGjR3MRP99pfgdtYhhxkoepPvqSFEwAOLe5YYvkrsTZax8MSOQM
6dLv7HLj915Vnnx9XuDTKvE7RsmcpfWFTIYhR0KNg3Ufx3aAsG727SnCC5c18rHS2qyF09LOWMxW
+WwZ/TP0r1K9OG2s4tu0F6V6s0ac65AEo8S5bMrY/2rXUc9ij5DTORJxAAwB+wYxUJPbLwz2mmkZ
IjteNxQDrs8dRik9ps0DO6OGYQxQvvf2I2xlm7iCSTeuZEkt8dHtchXfjdzpbjf1zVBcSXtuDIBk
ZdLvMlB/uCGsrngcXNOebqfeIqyBr581r3RbW4T++WR3Byc1Gx1Wij8TVlJ13khVCTiSo9JJPRHE
R03OJKlVIl73sc/r8+DvKy+jeD4aQYXlR/UGONa80Pu9BINlhQYmOXGlJjkwBYmBZ75WdsuLiQmE
wIjnssy1YYdANx62eBdm59w208Hbcq4sjAuyiqpxPbZjiVi21zNzu+TcV6syns3xOlZabj70rqWR
qtdBuelp57ZvItD74RIAaU21xcttQ90lJvoRrH2D2W5byOjGtUd+t7/TWzt40VpdVw9ACweE/64A
fItmHrz+huWJiqimZbW9pPy4E5Lkdkh8/UXE06A9QVjE44OfYrr/tm//RyTmf8tX5pz/VmNXT9lX
/O9fSnX/A3mGrGWLtuJfeonwpX357WvV4i9akIz//V/sGWTd/3ZoO9mJ3/7XbyD5JQi23w6qeKne
P0lzv/+p7+JcwyYbG/kr5xwH57SxlNr+CM0mG9vHmY0aioM65xJq4X+Ic23ndwfrmefTlFwkXMuR
5g9trm3/zorPcQYtI12VRQHwDxy97jf96P89FfJnUEbwAZAOI4BbFJmfT7xiKpmBtcK9l47xTmON
7C5dYizMkvyingNzY7rZR9JU0SH3vct5SdWKkvK81WtgHwYBGslkvw92A9Q5XbQjY2ve0JhubpQq
msty8gkJHmV7G1HQ39lW4VwBd3YAauHtwFh/rvocsg5VrHAG+bqJg2A6Qyj0VujWjQdZjwyL5qlM
jHxreq0denr8PoH4X48arMDAB4oyxaBN/S84qG7IBkspBCuxGaqePBdvYYWU1g1xIq/AkJ6jMhpX
k59ma33wT7L2OPcsxlinaPFQFWCuaowugNqy5yCfH9id3JtJ+Qx9biTnyT+YpfaSGN7B7oqPLiLt
K9PtSwxdW8ADktzMVq5wlDySAcXBix7pU9nkr6nhn2Dq7IUWaPg0ufio3MuInFm9I/LbgujKgYiI
DXRKoUb5mb0//lkD48w6NeaKuaAX2y7h02UGE9846g9RzMeETnDqltRgQ8OWWVncrKYq8DkJPWwD
/UEv5cScq9TaAAm58WL+Ndig5jTFeqzzvTnai6vIxP0aeYMfEtZwreZxYSWCI9TLOnmPUahxKKu6
vd2r6HkQTvQUZ16y7fS+uwaam1wT0muHMEJCYRCyVo8FqOZOqDVUaBsI9SxxUZFmozAabwxM3zhX
ub4HC+0V87fxhH2V9oAXz9TFCrFtZglITE/fib+6CTztaAx8aQLOF8928lEREJFa8UcqBnIBreq8
nsAoQOUTW/qZGBZkFx103Mr7FIg+0WBQYogY1GEeilsvr6qVEoazn2ZprTqZBYxauzlOI1+fdyFZ
5T3wZqRxK3ZxdkhMDOwZc3ro/cTe9TU2j97o5YF8KHbzlZ5vK5Vaj8UEXCqmVh/FkdrN+vDAHmla
e6pPQpTjN8qOAAJFDrk+unupqd65TIXdvFVahcPYlxl8G/sm6SqxQTh6AzXofcig/zd87lzU84VA
wXJfAoQmgo9RFHcIwgFInFzQRliitHQPuAPKW1pfV9K6yXFJ0ywfeIo2dvIwsPEkV3F0Apjxqs3i
rup4+nXGPcgFcYDf7nklFLtRw7nRDBJCGr8lLbPB/JOLa33oL3q3gGxElAoHZYHagTfJqz1nnVcM
dtUyOp3R2dlmnazA6JBmgoiIfIwhPg9K/xBUOoO7xntHhedmzlwC1PhJOYknbWRd03p3XFmYN+uW
eIeKx8f+7LlR80PsYbecdPMhahkn00DalVbitEzhtxeysrdp3KU7kVYMOzuDS6Zy3ohFtq703NvQ
cI9OomV+ATxlrWzf2RQaR3eb7y717iL2i/N5SdbzpuCkTHFNVcoPqVBfYvuDKDxwddylguRhjj4Q
2obQM9seVHP2oYmOLn0No8CMyTUeTTK39UjDyA4JqnSb6Pnb/Af3zgWUU3ibKSacULKLIUt+fqD8
Z6K0jOqNw0Nau00C3dDgGUP/CNY2mh9SotJXZdo3uuawm/Td+qoqKzhWM0YxPXWYc32CTXVNVyuQ
kHBSNJ4ILPSREdXnplj5EbekNvj/cd0Wh7kFdQ35GstiI58qQz5pJWo1r2PKnwLIjONU3XkSHx6M
PHULvdYhIcbdgmYyN1pa+gSizA+5y+ihznCKelYBCk0MhUo+dQkrhYheQCh+lM4gDxQX8IeLvt18
+9sVrPdQn51D33mniLTsjeyAd+dz/jr1QL0Uka2himu8ukUjtskAxbQFVF8l0wMykA9CRT3Uo7px
DPrhojG0ej3EvLIF5ql1nRTn5F2cN7QlcLlbl4EaLqwoGjfzQnrx7ey5suWT7Erz2PqJsdK1+UGQ
xr4WPQPRhBKwtoYOvEtFtVtuq0DLIOMTKD6tVTbLi6DLGWv6BK2sp2E19v6lJaybfuC9o1FxF5TV
c6Nl91kTdcwFjAWYM5R8Oh6tTSgidiymImfObaz07qURx8W+mKv2zqLYSu0vIzdQ41maLAdjp56K
hk3+YGTvSG3gancc5mjxTCgNTOtY4G/fx6Y9crTxjZOBjGXdD5YDJNy+Gaw82DmFFhzIedjEPbaO
QQmebeSeiO8qV2MhuMca40WB05j76g6e7DU21eeRjwUVgh9m6/wKlYhUArM6z5rpQWvdy75uwISb
bPRTH+yCZfNA21g+lXMBJCHjTkAu/hrE/Oci9g4AM54ZB08QfxkHtneivf3GDvsduQ/EJnNm9l6Y
ptY0R7fRWF0Td/4QF+IpUqCmBGEtF0QL9ytHWSzKrgawkRk+r9MPTdfabUO8FYtg+Wxo0XESCHaA
cLyDJuXW1y4zkEjIcK7whQ6jehoHQRk05jMa3OalSkDC7fQw1tBmc5QUm3ossxstx/1WGfGZqyfa
aZgmvKs2IDfIl+/FGH+Qr71t2/g9Jzie3krS7TVRgI0EnLWmgKlW/sBaN6RJsCJwEDiZPpubxvE0
3k8eLAtWwmgZFu7DwE3Sso8A0PBKwkFaGwNrIFQHPmGXvvaWdgRMACKu1E6dw1TedYG/mp3lhrhM
znSKsR8LxO9YhAhYYDaoJvJrdFyRmEeXO5j0dUhJeQkC0KF2rW0nmi7oz9sYD7kbccuk6wwCjJld
p6+QMFXYasW1qOB56JxWpcVXD7KAWpRGelDKId/JuT4qN6ajPDoltn7Tpg4RabMUeDJ5MWaqpTtZ
zOIybg2K4QSWXxXkVh+XmXJNVNtDWvnRi+wpmc2Felr2d5SO1DrNh2qXzUa+0dlbrX2CXFfCZMox
0ybYemmth7Vino10WLoaG8GNWRTnqjReONBjDe/rZ7LvwHBjdCAo1iQ6KX4nTIjhx3SV58z+uubF
myZm52hFFaffyZWIdJfsrEaamwQIKmx+ZsgMCNXKFAxNz8b2mOFc2Gi97C+HhvSQ3tFv9MwjYtg0
zsE/PY8tN9OtoglZjrjuBz4fPGcOkm5NnFvasxgo5kjiKcYVwUavsmTaQQJF+knrwO2a+E2/ZToj
JwjIqJfc9ZrZbSfJQM3tsV+by/riWvF7LfLnmMRNQDBssRN4pBetRSoSUxbp61WQEiFVDsAD/ZOf
WGynl7hJWE+HmP7B2qGa+RpJE781BfzXWGcxs0XZrJTGi15E9nj4NhmC9fQ3cWQey8T5aKt+2HDQ
nCirsA+iTrEfRhPnfGTlGxqpLLtOEWyJaCDjzDams7hifVsmlnjg+TcjtJdg8k5AMZeMd1h+pL3a
IWqKGpQ4KxFGKW5j7lpHPUna763e/wcH1n97rP0PPKwiRfnVUfUureIXdI9ffzyVfvudP86kOodI
Hf04CkAXxetyvPzjTKpbOD8Xue831+ePZ1Ljd/wvNAIDy3VRO/Cr/zqTGr/TAf7m8kRrTyPYM//J
mfSbaeeHIylCCo7iWLJxPNAh8vVFI/ZDA3sEggRTTqt2nDrzt8Rqw1KCk5jTmTwHVAMPpjuVLy2i
DHaogUUpdox6A3J3vkzUSrVqRRAQGMfI52zIApRsVB7MgoyajsiTYgKtSjHT8LaRB6DAFPCR5ULw
1YuMxUIKjQYwqubqShZyvhYiorBToH+7UYRV3ptGWdylGERo8Ri5P630YL4CnsemUBQGq1AUzTtD
7wl8x5/nPhadDdLOift4WcYDCjaDl5PjV7qgQgzLEABRmvnQ941+/sNTv/5+y36ruvK6TqtW/fd/
mZ/VdIskBbEXBlUPUVEQYEj8fCcLiPAt5ap6N86EDkbkkknppAdfUYotKzcin2gqtxLZNxOz3h+L
IbuIsvGLDcuGUtbwMrYajSEnqC6lbZ25EQSNZC6+1rETbFRg3Vhz5LyyY5Mrm/DVi7m3qO4i2J2I
RZQ9y8JCuImwr//6i/3l98K87FuGo2Nf/mmEIEio1agP9a4atFcwFywHhUUSUFWB9NNOVMQvE1p/
17++6ueO/R93cxnnuHBIhvjZW+QkSVZkdGdZI3qf4nYG+jVnux+UQHuiWTf+kUzl+/U8Dly8UL6P
PXZpov/wHsgSrY2mOfVuss3pWiM++Nx0miZkn5CEWcSe1CPn5G9u7fJHP798GAV/uOhPGpw6AHkg
R7/ewQ8i09mF26vyyNhMMyver+/nN4Hen65FQcPwF/86YvLPX7DSe0FubyB4jNO8ZfuxkextlRUf
Z/j0ISBL4DU2IZoUli5ztl3rpOqzN48jXlgmmrnqyrK+qGg2rtyG+Jdff7y/etzYhdEnYCijTLeo
iH68/WzQu9gr613nP7pSpWetnOeDGcCrlqA4f32xzzqa788aDweeMjSG2F1/etYiJgZYZLypfjQn
B0ZgvB0KwD6/vsrykX++4VQNiYzDiU+2yU8Plx6JsiVlph3bX/sgM3jjsyumXVHm/doZPUDqRjZu
fn3Rv/xqHp5rdBjoupbglh/vo+umdQ6Bt94NA0mFY0XqAr3Pv9WdflZ5LHcQIQmecox//IPy9PNl
iOAiSmFy613iHeLulkbvQqEDH7Opa/pjbE+H8naoSAh97Bo2vMCi2LaFgfaha1sD+C8n4XUb3U8l
gVo1EbHFZjTeB5PYtJqILvCYqb3upmyrgw+V3i6y3L20NkWszhr93e7szRQhAlQvZTQfBu3oF97O
tp/BDyfBISouhONQi3Q5rRq7OrqxKJi2/XQu6cG25rAu0RrnM7C+uFt5hCg4dUpkJKItCZLz1w/E
/KwEWm4Va6NFLCD6I8ewnZ+mTxmoQJvTnKNcqsE44XywHngRbir48JtMoBBprGbe1haTf2KhZCeD
tNu32DM2jkOANfkzYKD6toHgMum7JvNIo4+blyZFtFyZU761yWT/u8H7lx+bUvVSsWafQZ/l8xN2
C7ufUoPkEtLYOJLYCdKSVfHm3Vsf5blbr8TGXY+P1rRSyC3Jgd65tzfu5bd794/2k79sbXxqgvz/
tKdEpfTDMPpT++OGfoj8cT/57ef/AJCYv+NFRFbEIPGxzix+zu/7SdAk4CRwDJimzjjjJ/7V4zBd
2CRYaDHKMSXZ3sIS/aPHYbI9XWyUfgCJAubAP0uh/Gn+YSOG6p3V2sGuxEJjmp+HjWeX2mAQwR0q
KewLwyuzY6qbfyO6/NNFvjmwDBc9MK4/nP6fL9JxBNV8VrBwKDTn6EhKzCiPosMPt/wvNnQ/LUkI
2Pjz9Gm4mVwCOfrnq2S+0qjlmRK4XKSfjW56ShySoql0F1u0Osb+15db/twPy8X3y/nUOtmFs8n6
mfYajbEGLoSgWUqvL92CMY1ZrcPZJwRRS5wBMijYuV9f86dp/I9rYq4mpMDxXB79p9WiJtVtEhZ+
v4jmAoWnODgQZQLevLV6chr6bzk8e8e2p0Pm/C3T5afdz7erY/AnTgGMAVSSnzbM/WTkEE25ekCd
ekXMXBn2Qlfk+7Xx33zRP1/KcBgv39ECy+j5/EXTOOqKXvldGDdASGpKiNsmUBzS2+nv1P7km/zp
SXpALNhcLJ4CD6/J54uVdRUpLOtViHfPHtZN3ZXH1PTiu5R8o2qjRZV8Rm490D9pgA6sJyb8Q4G3
4rlowIH2TkImCLtf56KZ+ogDmJ/UoZzy9MMvfOqVVeU9jU1OzroY9W1k+vh3fCoe0tLpStRRSSiR
UOppmov40e6j/lkzkvQULQgEMhvmzuDU1LZ6aCIuIygjSkxQW/Y41FsfNf+aJCYSrUlzJSRjjtrz
ciDyZGV3Dbp7I6OSywHIeGNLzDLcB+miZ8zMcQQ/YQYfY51y6nIbNWX4wlTc0ttxozOPbhrF38C/
CDIrfok6SRSNMqMPjzANHFaFIKq5E41xGDLlkETaFuV9mhRzEfpG5ZIrQbBhOjv+aQJkeI/qnypl
RcYmUY2eObskQNjal8w3pjdz6o00pCaeGfvaKrPLlHgcVFeZBwYMd0xBprqrxR3wuD5x+CMO/GEL
dcG6mjnPAr90PSIG3Fl1JEno6Yvy5k4PI0RJVORAX5xRGixlWImWLBC3ir/qntZc9Dmir50um+RJ
d7L0pJOt6q0s6binuaXYHXaZV7z76QDHcLHYXAyZ1lya2QTykfoakT1pgJ9upoInaSgeS7TRHXpC
DTi+lP5IWdBx+pyS9KyhjbLaYdtPCGPWExlGwIqBi3eOpe2bcil4W0rBZ6aa+A4QXd2kup4KVL8c
qiDXywaIJ3m6K7LPFm28mLOHqBOL2ZOcgmCDvZ6sBLRO6YsQOdjgshmds9xqZbQ1pl7qqHrFeGWq
3lMbCpy4gGCvEpPg2nUYRw3oynrq8n0L+fx9KjM6XOM0U5oHWDItbSV3/Oh9WT9wBJ5eOB/3j5ou
Z7Jbqhk0MXMySUOjIdwn32nMadWjFejWmdebj3SpizX69KJcwk3dQy+kD08w7V87v7VupS5UCJW9
/2hbaH5LUcwOm6TSb8zOUNXfHfmXGerznB2A/GIZRkBgsEla5tcfTi2C/AKrteFmT/BOMxWskKrt
huC+isHyduMGaRDqSm4HcueOFJDmbbDOFkZCE1w6wflYXg1ZE8L796NTS4SGqW1HVey+TfL/aBf1
b/dGn3ZQv9xr/QdW5r7pO/69iOTipXgZ0k/bqEUQ8n0bRfolzw5z5+JBZP+zmCm+b6NIuKSo5vJc
scdQzVkSM/8Pxy34nW0N2ygb9QaYENhn/9pHaYb3OzssShWI/tk4L+iafyAWwVH3edFykKpQNMTl
gZMXvci3z/Hj6Coj1KKzSR0O1aMH/Tuom/lcmTpzfh7VD4zqYVjxHYZN4tuSaCLfOSR4Ga7ToHPD
yjfLM2XK4uS2qb8dc00eiWYkVjcWxrkKyMRx3Hgg3kTRvrbRCh/jsagPyP+mEJHpmpTaM+kOKE5L
86sZTF9KcOz43G/buSLYgBZaDZY+dAc6yvooHuxWn/gkIG3Nxj4WXF2w0rTDcGXJ0QknUTUHLSAp
MC6IiNZyEWyHqT/TJVltrqF9ENLy2BHgGM/dRiHZPEwGvFAoQKtO2BriAlccBcJNoPdpvZkDGa9Y
0sMpl9GpaV6mif76mMJzNTP4lrbL9RvjLi7zbWDVly1ugy3W8hOquV0syPyBQiyiZo9+LwzktK+B
B6xpkQabflCU0pmHK4jNMlJzmJAI3KXuBYzo+0jbKEWYIiz2K6NIHxOQEI01rjmmbTgVh7ErnhGJ
USFtaQURuf1VVyr5gtEdUGXrTHsiRrSwFMZMjlFhHdLYW2qqtCcCf+PRY91PZY7cp0ryW6bhM5pF
b1K3yrM88LWN1imapg2JTLRzodfbSdg674lwj4mu3Yjy5CAEcMotnqsL4vfCshiGF+kM3Y4KX3zr
G/KyyRXM08cqP0YTjYxMYe/XyU1eAYE4DK3B8oUEbvJJmgra24qOpBiwMlm9ae7wPFzP1fRVegHp
I6o6BP3Y7x2gxvEw7fM2b8jEopOKgIbgrvI9Tbu32HauZpexhAYVNyf5d5yEI3Tcw4fD2AIQXh2w
+W4t2HsrpQPSr+0u249FEdJgzzaSFCaUIrpu0gqT2VVGJAu+/b44Fmo+NyvPpqQ1pFsMV7fSLUhl
NFZFZqExitJ8z4JwiZyelbRo3qLOeAMGHnbTdLDy7ph5bGyiAGO1NFChRu1Ci42z6y7Pv6rUuTHk
/GEOtJhJ4IFtaKRfUTJsA/px+oztwREBZH6V3vt2e59n6jIW+p2t8RPlQuqEDRqaJlpWf7RIQ04O
9dwc2QG+UtmeUdfH7ktvy1e77596EguJrc8Qcg6YNAJ5CmortDA2GBrwdSMx1xm44bht1+bS3tTd
u1TSw22QmK8sCz/zSu+MfRabb3limcdEk35IEtqyHxRumGnFEd/EC/rHjSxnxg7egekQEOzWp9dz
fObEpMApFVapv5qMfURgnQyMd3dyjmaEkrs7dv12NtjjjU4cYtnwefmLlUtol1uWpAXuwBysy1mC
tYoIXZTPxmJ/G3yj4UG3aAz6cCTLtCoeLXVXj14oS4NW35Iqz2fnlaeB/zLYO1UUoKwfe999T4oC
AETdezo/hF1INNADdVwzaDzF89AOC5lJVrVmEMmDE2KFgD+LEVvVToeLHK3rdOvrkzYdSSqCSmlZ
0OnfnKy3g3RrM+tk+arSUt8+BNGoJ896Vn1zsU4Il250V5G25CGyar7UWD6MfZLaUXoMZGPAMlZe
Kbx9NJnE23etFeVn+GBoUiMtJVhJ123iouw+SfhQxE28SlH6V3qQpASqalp/0yLM19YmwWqHMasr
As5nYjvXbYb9AlJt5ie7pLGROuXFaK6GSRdypxrLfYv1mMguWWWztVFZ3zM7Z3PTwi+XcROsNZnZ
LhbYgrBSN7ayPlQYFMtN22mEj82sN06oTJJBRSPiiK55y+EP1VJRX8+m420ixW4qKez4S6nSVTQV
vPCIUnQjIb/StfvqgiCnAx2U0Jna/Al5fPGi4DxVWXEFSU27qFVlnYgLjtecQzKTje5EGoawV5Qx
2i+15FC02KmsACpZOnTvgW2LfSvYCBltz6vDfkk6AmL7uK9MedTKJDhSHJsGqoVjftY6wwUeMVi9
MZIfOrEdk2iv9mQhbeK858bX14OlVn0Q7HKL5w4JTxMRMOammPbxjLytaiFnbytPKy96LCyI2dpT
mqY59Lzoi7JSMhKEdz70/IdOfZ3tYu/5BJoObrInZWQ/gHBvKBaEY5YCYfHybZcRJ2nZ9brQBiR/
oLyOWkLivBx2Vtc7z+TvWitzhE89oiTYzrxFBzfuHtykXktMuGs7PapZALluIoDAvJJmk9y6aXTh
k4A898Ud1lKdJptvneIJNeg4jdaaQAyY9eNNUWvlwS6KM1I8SH+3R85sTgSpZSB0S8ldV3cCqJj6
GhXFB2ZOgxOJke6TfhKhEeTF3oon2Cuet5EFqqeRbDMx8u7NQ7Hx0Z5eD+W0xf3zITvtHJAsqnQV
5lK/9JMvFjtfbEvpWanEdVuhyUBenlsdKRDZrouvqsLtN70fPCTaeC7EfEtzLFqxv+hDKYn6BmVP
VTjfwUHbe7r80Kf22rPK4qriwuFozztlSH9jjNp573SXnsSOJ/MAxn3n1ukpsMeXaLiKcpRqTqYF
u6E0totyMZjPpVuGXdWHPdslllK/f6+d9sHOMhRIoEkP7WgkG61EB56MhAgjP9yIqblvvfE4J/18
GWnlHmlufO5a0xY5/HXrEJxW0XzCvFZel0Dmd72dnebkpUJxVaKE6OeBbNCBTorerSIhjtGYfSln
zkqWj5iyYnmhIXkw2uzMp8G/8bgDwktvFVISAkJcj3l51GHV+3VM8psbnGl58uFZM24s7bWQ9d5H
/2UKYzOMRCFCQ2gDsCAw8MtDx2lrl6fTgzCb7VTHYawbe9opX+JIXiCc2TcRL4hO8I9Wfc3IRhjK
cgP6A8UiV6Vl8Gg57d51eBej6iovFK+hHvtb3xmrg+WMO4sI50mN2yEJXtvcC+30WkXnCTQD0YCR
n3KmeiZjRH34ABG1sr+57+1oE+ku8pDHxlJ7rGnFQyd0VsGrYNaDXdlCxoy0vUkbeNSCtUVLgCLV
o9689KX2RjInS/85Rgn9a1rWZ2ZOQIqKED62YREFu6U7XBowYFDImruKRKEHMQSPBjrMO95JLEMe
qxzVhYva0Xdx4X64mbXRW7Y0TTAw+6ZoRiyTUz+ZN2miaFMoBw2TIx414HJrhz6cjwJy59R2xB66
oh7HVEgLmh1fhIrjssxQNQbPLtqY/EylNyQgbLKeLF+Vzsm6Rqp8PYj60fGJTcvQ3jlQSBlqxL8n
pg6IrTvrW5YMvX7BCH0mWv8yyOFBIBOWZArIfQ4vel7HVLM4MzODbQqptiUYuqeBrDVW2mdRBBy4
GyPeBEO/6bwdlpN03UOMb/HLEdjj75GuRPdEReyDdC+q8Wku3ZvCgFqr1faXoHkl3jck1G3f1xPK
wchDB54OoW7pzAyLRNWO0AXmnSJnKfJCzDDr1JnWdsb4IdHPrd1LCBS7OJg5dzt6w56olPd1hQAT
bZQ9vwnSFAik86b+3Br7LOyacd76NGFCw9TyC1UNRdgI+yQlS4whsKDivvoym2r+SFP+Jmh16tbJ
RcYYQsJ4TV7w/Tw17KyDozc31M0ilOEmPCwjX0/kHmRTfG5B6euFu8U+GjpNu3HsAhBx6Wk3pEaR
m4Mb5qFI5lO5WEe16axpMSlWkewWZSMph8ajFrln0ov2VtkfZCvDwqcMU3rBuT8m5/S5wNrBqKn8
x64c34TKLpPqJuic1yhNl8XlqSFFNCn9TUTCaOazPA2RdE+OUWn72cUoo2yMdbEkvLc+W2KizSw2
mP0HvkdEMlVXbRA+3RmueVUOhDVHVThTNF6NHFyRlzVyL3DJrxTnu/WSmz043rXwtV1i20ty6ltf
1u6e00OC6FCsGzfeK0V0tl0P615w85RDCwfR6rQ3/PHe0jsOc6Vvr0CRngIW2aTMd9KMDtSt7tkI
Hru6rAl7JLybQvsxHcDcGo9ANgjKSBzzivjuNyfVjuRc7NGCvAYVttauiHYzoaCtc8OycnL4JWl3
5BxYZktFyybU20EZ2UfdUYzdY25RNky7y1kY2Zqa/scg068xBc4uzh66oDvviAJDLZg+2Wq8sCfi
f+NgP/FY3GjfIgAX9XPkbVPJmcBme1tnqH/J52qxk1M7dyGgFtUjxdjgAad9e47gYW+X3rhuig4T
nn41Ewq1Tr1mWomMM2FsDY+usJ6rwjZCL0gvi1Z7aWYSUaryPmlGJFplsEak/d61hDhYjXdU/RXl
KuT9ct/IhowkrQkHYV/7XiLvsCZvM1kMmHbZnQpP3BSNvx1mryHqYPiIKaeedxGRGuSwIlgxmVd1
aqWbgKhk1M4vOskrq3Ky3glSJaTDSZy1HMu9lo8VopKcBJd2iwANoajP4cPy+vIMRDu7RPvF9irm
kcDnhO9Mdz4BK7GsTxzvKd3hjYIMEAXbtuu2ZdHkocq9rV3Ht5Rjt05k3hKCtelNupFDtqk7670i
etsfxjs3Ek+CjXtBjBHhJ6iSi3XjnwWFvZVtcR/V55UqbyiVY2KkBpb2/V7aZO72MwkSrx1wq3R4
7LrIu5BN4xCa4WbPee7LjW0sASRa0tzGbt9xUrjuvCB5o8pHsK+ZFsnX2Ormi8zOonil15VxYERp
9abNOh4wG5IVqazWIekpZU6pb56UYSKrN2b9HFxkS/h3Y68LPe0eywrktWP7+qHwcApK0mfDaJ4v
mpItLk1rd421tN6yn084UTOAUzM2Qtcb8B3MKGFgOGyHQH+NbEJsVroeG4e8NJD4O824b7y02Mk+
etbMpLo3NKlxoIvN12IsmkdF+36HS7PfBrGX7qpI+CussAQi5119zRH2f9g7k+XGkW3L/kvNUQZH
jykI9hQlqpcmMIUUQt/3+PpaiFtlL0VFiZZv/CaZNy1vBgjA4X7OPrsRJ0+V+o3nGfrGK7uAZ5+W
6ioILPVBRUTfk/0tlzGj4FG51SePpD2qX9ocCaDp3uMoQyOJmQaKbQ1LLV9hm4eiRFWPbplDw4hz
gtQhmK7NCJC9n2GOOm5aZMyBuAay73dpZoUkkffx+AFlg7insRy27ED51q+DcdthZrCbmozeo9EW
OQoUAIOQFD/ZbpdyYA5P8MDSrY6S/rkuzMF3Jtwd3JafeWsMQ//pUU+5oa2b60ztvI2MId/14KXj
R6zbNL1yiu9jns3E6cy37IUZ0QXl3Fl+iCM/WIq8mNZN4A8YiPnWWmI9vPltbaxtfYx/sZHvUCAG
y3Lq5A3YLYZVnFTDbyanxXPTdTohS/Ag73ujGRdDm2kHVR2I4s09zdt0Vh5u5FJT3JRWvY6IQqv1
2dMUOQb9b4lUlPMwdQKMGlYtD/8qzXDDk32JUFvRyoBIZgeUPeOLBVuJod4BwnjYkU8EyyuN+WtQ
0uheTmOel6Eq0dqWC2lVKOgnuj7I93lUqIcUxicBe/I+liAQOJNBtJmKaQZDADlvTqZWyK++HrQv
ASQ/9tSmIegKLTWRsH2a/PLRmZvOUKMWUqhuN2bZGCS2juqm1Aaa2FQP9Y9MJsh2HkT1wTwVirel
TrpzFdfxTpfy6IBYqnpu4p4JYKvqeymE1e2YHgTxRa4o3k7lqs5kkSG1IqJRp1zPS/WJ/gmKgMQh
48nmNgyzZQNRQ7eNk8AxAB2yfTu0+ZviVeuy8nZ9XPnrQMCVRVOHHLuJ8VXYNgypUmesWxAAYp4t
CxqvPu4hYbONeB2nv4OPRTRBVLLXDFY6l0a+uzekXkHvrGK3aNLXZ67RmDq9R+atbIJlFjhZFGvS
P/E2iAzTu82RPqxlngqTJQKX+AbWsdf4CY4ILc2O30seJLQgWlVWIUitIwrescz+zWryp66zxY1E
2jl1QLZP1P4KyzLYzHHSuLFtRycxTeaVpJm3uZaiCccIZKi7daNOTbuB39/566pvzavBbEhqr5K6
vfOz4jXOxPyl9kGzTcOo1hYq7mCmIxVVCP9F0ZNlE7OlIt2u1swYf+leQ1C5AHy98nWcGYh+S40D
FbJYou4BbU1VhWz5mUWyEwXU4JbR79qo7CFmmJIVH8QLg3lOpkFyN1/BsGiz6tTLlNqKQi9FMdJ2
L0GREtc7tcnE7kfMiCMpQ+m5IYYwENGz6gGpW0FCDn/uzoP7vwxhCh4mU+s2keJvG7y9kcsjA+qV
wlqilFbuVW2aS4/J6ra9RlKQq5reuMN5BKV4hFrqavC0etVCqzkohQc9aOqEvVJ7OkS+rUkAqjTN
FlCG8D3awIxk9M5vEaibXftLlG3o1j3dcGQYhdOU+dI2upUUqOu27A95q/S3SpPS3beqPLybSY6s
CqW9RMMcE+9rYDqAxkgqt7RX5W89rIPVREhUwq/wobaGenA1pMGwx6cFuERRgq5cFASw74wxv9Et
vaD4Sf3qlNiq8urTgzEgajHIoYeET0OeyV4V7NgRVNpr5sOPjFgf4hymOtrxk4Blu8gkxXDLKSdc
k4YeuEPj8UY9IqOK1a3eNcp6qrz+xcYu5pCoIG2JmewU9lpam/BVFVKw6ZPqxUijGzE0950nPtlG
FjPTirKUPlw6dhVUtHTMQWs0Qsvk+tkaCXjsR++58USyNBKrnwmYrKUcsVZuLCQNFSclm574E6vU
Sw+l+aLk2h1IkiDru9SIvVZv+oG8pJk4irICXmOOSrDXH+syCVx/0poTONMNwm5SS5mUyffqJMxD
rse/BvY/kVTgvZKulQf04eVJkgDTax1x/DTyIp2G4qTjSyLPzREmeF0w9qtA8ZRXb0RhxGFgYNDb
mQ9hZZDcBQ+4le9H8HlnsKzroaZy0G0SxjTlKGs5bGUvY0Jr4XesR+Oq0OX8XWetFOzKLoL5aznu
sDEpvaWVqm5v9neJoTWID7PitmtlC8/T4VDGylM2qe91Y7w10UPtmQsZvVkIUXedmE95wgQCNyEw
p2ZOioyLkQTNNyxPeIih+YAbwNWIoMAhLZezlnApTZmcUhaAKREsa/QDOdiY7uc3HShfVxeboSiW
3OpKZ0eAyrFMG3lF3/w4jCbneqp1CzSIO7uHnk1UYgrgqt2aEL2BTav7vm2vPbsNMDQC8MK2JUQS
sAgTRV6GY/I7qCEaW41528lltME9wjyAN2xyyw8R5FPkQaNdqVLm3ZCMgYrGrn5juZRuphzhIQDx
LWkYo2NgW8QS0e8MXUc2BLhdhqa9bGRBl9xvmOloz22O6CEuHhMjWNEXlW5jpb978g3XSVA0LidT
JF+j95cecLnKtr3tGelaNaQXkIN9m4FVC6t/tJR2MZnDsJG7+gTL46NoWwQyXk+JlqeftQ8BfJA/
h0w8kZwRubmK3bSmRaTX+Xq4riziuUBUHvoQ1Fz2y5MvYyID/EziZeiVq5TwtBUh5cXCNMzWLWt1
VsO+GkmytX0SlzhXaqdP83vQeMmpU3nnGWGzrgZNW9RjzfCIYcZWx9Uv1+rSdBRPJwmuNVTXjg13
qrEhUD3ZlUXJk/MWeaegjxWJDpYzPI967LtZZx/idlKupBqiBxSo/jS0ghQamS42sMfVOBEPS2dA
cm7bxNzhZHHm4pJSJievCC0ScpV7UylxCcWW7LWFaLKRe0SyauaTJYgaPLrGvT9COWXIxHHGFZqZ
D6uq9e0kxfXdOHXxCwf5sM/z4NeE2vdFm3zr6NXeBgNZCJmSQXtSzuMRgnb9osTNaYdjk7cMPSvE
HyXxMdpR+Sasejwgo5FWUCddLckPXput2wnRsmW/DSWAHbAHqaY6gzFUB1eNLhxceH8r7MtlEj8H
zGHyWX/ZDfFmAsVhR/NwDsvlZRC0+pVi8J0Wg1jWWvyB/9kKtZYjKPMcs/dWBKw+lBX0AUIxFhrs
FUfE6rKXJF6SQk1NH+epD/A1B6cN4C1YdvMZ1eXzFNvBwTYj2NKmcNKKQ4UKw1GJo1greGw1WrTL
sM6oYaQ1HNZOQIeLrLx71Ut0sJ2H/xO2SA9Tr753ZriXomgnInMD4XVtx9RVuG7Dtt/gUof2yysP
IUzPYy8LvKnJEnYKha3alr3JZaQxwqzx8wWpo2xqETcJdpUXh5L8XqW2EqrWVt8I+5BhILUh7j7e
wZ+XfKfQkLoW8f3opU+SOnwyxeJ2p2tDyfDtRJ8tiuDZBmBq22RwVXTt266X77AGfxiQzuG6Hmw1
NBTj4O29TFzplbGOGGI5TP32odbvOBhrMGARIWafG0v8BF1ijSgvmG5EsQriKNv7RGCPo0z6Uz2h
5Pf73nKsQRc7xiH3ko335SxrJxT6xWO67XZYZF3F3MkqNwppgTlM5JBKyDfzmEcvdf9Z1gw7JJZ+
ICaYqlOo/0aL91o1g1OZ2uwaIxhgZQC+yG4ecl1Nd3rBB6v4R7Wb7vMwfCNB+0UeGCukXrFsobv1
/rHsEl5raYzI5wJtFfmW5dp0mDYps4raEjVLeUbZ4Isl1joIYsSpK6PUSXkOUYiJFQxjICoCxeQ9
gZTppmjYHSYYXcgmUYcGRE5jtrXUxao3yln8urHT2XMRlymyz73Gpe0/pkMq3EQXTLrCYTeoqrYO
Us16MGPw5X4SaL9js77GkO+9ZdrR1dJ6HnF2EjlwZDhiVRAIbJKK6VWP8hNeS308LFM89d0p0Whg
kvy+5CkcpliwgQvjXsT8vjHiyJvg58XofUYeNOtO7+RPQ36Puqr/1TA/XOlmzMVvZAOr3jr37CNG
G6dK9xd4h11Db8berEgfY8VDDm5PVNzdHc5dymbCRYVc5DeMisbISez+UQWQjUoLkLoxTrLib6aG
hF05X4OpMtQINCbkHO0D+7gsbmVUfRA0kPxV0UM5+YhPe/XTmPAI4I4drcxjNwt8jM4iyP0Wk0XF
P00EgDvDIHalP916lCCaHDB3ZkTip58+aiIQbeQNGNqsdbw2Nxw11yWbvFlka9XS3bJVnNwe/EUW
eXu/T/dqmdJ+TkaLxXO6wXxvaxec1bFcJ+8cKP6is7VilUn1Og9B12t0oa6tkOhMd0JxkOKx1YMM
t/l0Sy+EspChnJdPBLxXUKnyBN2vYvb3IMDAXW2xwUDIEeKDwn+DJuMqK+jtZ1qZj/7aSKonjTwF
XpVN+t8NEyGUi8UyFmzIGGG5/lgeMorC9CmBcCg8BimqBaZmtOFjKpKVOo0+Sn/h3VpxAVMpua0h
IlqyIW81owF8DPd2AWFA+M+xyQS/EMUnthULWgx/3XCELIQczqOyEdBfR4modOFVGohfyHdzoiwq
D8M5bS/7besmKOmljuhq1CivBuYZT+FETHwvAf6ZgELw98xNM0ovA9FFWVAC0em9Cw+kxy2FFF0z
3mnpRxJ5RySTC3sMOB0HFLK+a8n9XS7whlOaT7BO5pmyx4fljQ+9FYWvbZfdjDSrfQVAXXSkrpI7
31rl3mqaPblxN9n04sukV1sp3AHc8hLzBGy3Rm+8br1wOTNjFNaip1brQQDe5ebI7lxbK5X42aRh
T1IhhKVdeGw6jCW7jn+wmmNdcDQTxghd4ZrxwLaIxGrI1XepZN/3q+Yq6+RDxR5vk1re1qdOqakz
oXRkfnutZqXbqY9p6zs+gz9bu8vMfNeM8i4I5lJA670FZzYdoOxaGSeiJT1L+GBictjta7OH/TOu
hTpQKdWHKIfFZ9mu1bX1VijKQuo2spVSRLL2QuK4x4DI6NFpcnwt85xhS0kpKjuIzO9rsPw495J1
q+krcjYWzBBvlbp8CkaiGWN/GWAKCIG1dDkgg0/VZ5edXdkGI97S4zuIcZfTBKXJb/xtZYxXtQj5
spTeKWP/SZa6XSyAVtIT5Wa/ipgSD3jIwd1806sM+0npvklJO+v8ZYE3ojTRN6j0FpVgbKDs20rb
FsZEMLiEMKFAW1LzM1OlShEzywGS3HCTIfvAbsGxanSDXr1Lkcng0YYhTfqmJ9pTZ47XYG6JO4Dt
G9m+q8pNZnN46WVwkuoMCVogj8PSlPGTCKNi/K14tE7eqH0OQbaYbW0SvbiV7fhu0nd21rhjoqAh
7Y64waRs7BUdVVEvBztsllEcQ4vI14wacWXpJPpoi5U9cj4uszI+qkk5PdSUp2yQAYArcIqGz4s+
ZkurJbR+EtN7TeEUVvGdnUx3Ftm5YWsxJ0/tq2iyykNJkPURStJ0jdXGflAmSh3v42cWufgqcflD
VIOGP+Ok5AjAgjwjPBd2N3lxxtLw8Ci5HvHIwh40a+OPzKySp3LoAVLDbDQPQ1d0VIAB7pnLPmHU
u7zwS2bd0X8RMmHzzcy7WRphkeWGs/A5zxuDMiNtCJ2Hvle/2YnHmxZggrN/TxbflqkkfQDbW/dJ
m9d3MEb7FYNLSL/SZMS///yY/+Fd/q8/VMUfeZcfYfe7/sK8nNmN/2FemqieITMiryBhDTfmmZP5
H+alCfNydtmSFfQuCkb5CDv+L/PS/N8k6s4BuqqKNR3xu/xH/y9AF9mLDAWC/xJcCDdzaJn/hnl5
Rt/XcG7WuAq5kYS2kAByvobGYcQXAnp82N3axi32vAC7TZlwFCQqWDMYHFX1zwv3TNGiYZ2PxsRS
FTbe+QbPxJmezd6R2z5WUmUWuyKxWyjWSrP8+Sp/olD/6/OA5zpfBt0QJvoIZ3At/8pXFl6RwrLj
kEAGS2GhLlVvUzNsrpeziDh8gQgAJaSgYYUvNi1hFGF3QH0i4VLlb8uHmU5j7ozkCCqCawRstIbq
WNAu4/mCGG0Bj6XEO7PFI3iRQonBv1YsCWayDuI4mAszX/bdHliAXhEnWugiWC1Eb/GH+mbna1js
eDDIiltPbP3u+D6+lz2mNERir7B4dQzFDac9M9jMv5toZIZ+qRUAtkuz28STeyko5Ns64GERrYl+
g4Ze088N8hk/gr10rINSmRhCx9My6G1/H0XYSOoJM8qJ0QOetP9O3PTnHaHQZffi4ujJZ1nSPzjl
SYZzeO5zWTnIh5WMWgPeSV38R1oHnfvvScd/ktHOl4KpKNwYFgMsvTMNFcSYcSg1KnoUnF3lwtnX
snVQX/WYZ+fduzbbgeCzUb2l2WOdHIV+neYpk9GVxfIfFxMns8NxK+5L3EOGm8p+is1+kclEv++E
uQ+r67AbnH7ytkP/MqoPBs4XZvfit0fsT7tLTPy/3s6sUsQDmpKFr+jrUyP+xBxSM5Jd31oI4zpn
rmdCeQv8A+w5uBi0M1Gz1inxGXe6Q247en8T6fwjK1kG1Vq3xXUqr4Jyn0xvOqY3wbYrNTdhQFzV
D4aP/VW9LPptjMSUaj862pqLetKJiWzv45PRrtC94O20vfDJ8rvPXxOSdJm9kEUoztNq/Hryhj42
Jjfp9NyZhaIhXqJYqGN76jEZluFaL36+JDz179ecufEo+fAy0M5zNlR9SoMMoMX1NeXKDt8ShPfH
QNcOPeQORyoND/sYxhdgvIu2UIM1Dlnuz79hXuRnt02OujG7NRKCpJ1vVLkKCa/K8DVuTRy4JhzC
62qZDtl7j1vef/QR/99P4W/XskwZSMuYP3f7bOloktnKWc0GYoXe6A6IfpD0riwvD3jfcrf6+c7m
P+38zmzE4BxUpFMwGuHf/+PzRm6XQ7XkQmjsDnlUMsqPNNRJmA0wtakeyTBk8lEvrci68Mn/5Yzh
/DTnZFMGbcBnX688DGjGSgjoUBeDjCCOJsKvEPLSz/f3l6twsKPoQ/8wOxucnWRaKyuZxj26AV5V
iF5wSfc0dbywPs5Kzj8nmU5AHTYbMo4byFe/3kwcqnmmtqgZ7A6i4ghuhhnxUm2FzS5Dr5pEsPdx
iid7B7l001/YpP9yNuiCq+KnwGHNfvP18pPdJ41mdBPRBBOvSn4rGxuTuLEbGDaMIzyL0GUFX7jq
mUR0PhpQMcJeQSDKVc8rExu5njnPXNycHm8dKEgIajtCfPVm4MlC8KpXOD+/zb9ekV3VlBUKe1me
t4p/rFagg9jvhwLcJm8BqkTPJh54JgYcqVgUEiTZKfqXUdr/ebekCRnob1hIiF6/XhS+bl433TAy
+r7WZ1mYDw/d7ez8c7TUC8v1Lx+/rmq48vDd8zEa87//xw16Wk/6YMy1YGwiRwklnMlICjAi2kSi
XS58gn+7GldCg02Ny25z9ji9Jkz8hAXixu1DN9L1ahPhLQgW4UYI7cI38rcvkWdIpUeA5LyRfr01
VfYHZcRyG0svWHvKAHSig2FeWCHfb0mhxZ67PxOpEsnJX6/S+lPv04rxAONOW+rJa9fhMKjD1VfU
S7k03/ZOwtQQG6O+0hEMf1Nk40xGUERtyq6tcfz1kdVvWpKNF30sP46o7+RKTNtZzlIbwQUB8R9N
+Zd9m2sTAigrJmHKbNxnu2cwjkWr9spcYITvU5U91BFDPPS9CVaKPYGVpZuO2IMC3a86nyTsaqof
yhBA6l9+kfwO+lo8cQhPpTI9e6vIxA3iyjDb6KfmQ+HrWBayth49+L8KdKBQgpH18xX/euuUoxQC
0HywaDl7xWCyUzow5XRVpoCOBTjXl/bJgDTpkE4YOIS1ncI2JyZbZ7TU2tonk6plg0HkpV8yX+ns
JWg8ero/coMMzT47XPDyFMI0Q1ozVMyM/KGe+ArWvlEpPZYW0AMKNgeNtLWy5eQejhHeg7K10+3g
KCHHuNC0fTsEaDhpEhUgB/K7sVz5uvRlaIQhFi6TO9oFeDcjQHbjRZmNbtlXhjMqASLe4PPnt/En
GPzrMzBJW1cIL6U5oNs9W4j4B2PhGlojk8IcT57PjgbB95/z4jffjGMT+KJ6Kw+ZOUZcxsqeHlPj
qMVHuX5Nuse23SrSa2AfCVd1EJGdwmsdIyr8em03jRcmMzhc7PXfiuYOfMLW1kR+ELijWBbKNvdh
Tr50+I1apz6+GuoL+aUkc317v1S6c+Gn4lyDnPlspSFsxhGn4InCftbknUT3aeofo3XD8HVV1S9l
Zi4649obsdbcexZd670V7/tilQa0MPqx6h+Fjz1jeYJK4YTNs9GuG/PZKjYZbS1EBLwC7RW2mvo2
tYjzcIsEWjAH2QKnQuPG75dVs83rlc7gJtom6oGVnbUnyf9QkqtO2avFW55daf3qBYxVlZem4bbG
SRXuELjq8/CSKKu2eeqCuyQ5Ks1Gbw/Mkg3dyX/pwfMQPqP2MKRPP7ibtK0arTCvtOHm6E7vLXHj
F2gx4UtsMrhco37TVHsIUaJ8yG0Udqyr+/4dsDINbzPmqf6aDA64BMoDIU6ZfBNMR8rxme9mrIh7
xTnCxCcQi351X/gnRDx1tsoyKNb9g+ndle3CMg8ErlC+SNZ2LkWZVpbm3mLmL2+6l7pcDgYpEI4N
ExZfy3dxYIpltNcy0RbxdtScQndSaRfZx2h8N8QNFmAQObZT9ysNfg3ZcjSdrLjCxRdlKmIpJ2eU
gCG1Y6lvsnFVYnCOxS7N2NIboF9vECZhkjSEi8y6cMJ/K2Fw2AJuIq6ZshsvsbNG1+J0SjMMr90g
J+hJiGhPSYgaQkqfuihRCGJs1Qtn4reTl0sa1L+6BaRD4u1ZR4GDV15Vw1zj8z8WjACAm7GCvbQb
/kGFzrcCKjPMQkj2pJc42wrKcNBLsqFGt++u4RHJ1sJQTqqHGaoDLmzwJl+L6n5sbwftQ9V+1xjD
Ipay8M9U5G1Qu+CkOKRCjZo6uC9LCflHuNQR0oi1qQQLgTW49Uyqyyprl133HJxU4mZuSRWGjeI5
+TI40bRoOINRBu6bg78zr1IFI85VsG+Y2LuouZghTOUCh9yr6ljeKSYWpQtjXGQYNGCVfAJSyKHL
irV/xICkaDfpLJ50tmqKFwB2Q11zb4V3ma064+e08mVQcVdp0S7Aq14VdPEjs7Q+hI6uPxXTezPn
1Oxr3F071xqPYb2Vagi2z1V1LIKNIpa26g7dHYgAY8YmXjYDnAMXf2Oc9KaMT8QJypVm7er6RV+M
zcmbYO08pNrgaHxlnXi1Ug0vwX7XiMnpZic06W2mkRfXag0chsK3Km+6dJe3GxNj8PHj573/W61F
zwjXGIyDLXL++9cDp8FU2ixLjfdtYBugh927zqR1ZkntJ2/0LlQaf7uaICrPxhnIouc4W12KkWld
rfWjm/Xk08AUd/oSqbdZewJxeXThat87OiDf2QqTCYLJF3ueEwnjVFIRo4043ljYIqcQEHzVrFY4
Vl9pLSvPiM1hZZXxwqvFnV2hKv756c5P7+xrokymlsXKgef7Bxb5RysQmbPDMERXd5hsjvMkhKeq
2PWFr/ZvV8HxBnyZYpmS+awFqOSaTEWrHFw9tz7CfpxdOhhn/Xwrf3l1/OGqYsik8PHmzs5RJbE7
Vat9OihTXyVTZaKSxPye0a7vELenXHh33wuh+VqARRrWOgAbZ2VZVGJk2HYIqKrcKDeRtLNlYDS6
HafRie7NYK2ZVlD8y5vEzwpPSswY8FYFrlLPN/bCm0p96DpXzfqXIkc6I1tXyvSrrEPpwg2eNx5/
rLMMZU4JpuzG0/jrhxd1Q+YbfQ6sLeyW5PFlEVtobksbKj5AurfrUPaaajiufn6P52fXDNdb3Bqz
gdnS709l/o8lKaQJgdrsphV57LRlSpJbKpAZmzP/30SmNUkXfSLnl/XPzwCMwbTwLwIWxhGKZ/v1
XtVAFq3VmQDrOq4CrYRpcxe6Zk+SYSvFyymD3hBhBdC25XaQJ3Hh+zhfulweHrAxh7FQ3dLofb18
mEikW8TI2myIgGRiIvbMKZtm+yMkIvbtzw/4fOXOV7NVDmnAqjkH92wNAS8ZHr7ghSsP13Wfe64M
tdUqRQDdcs7dsKzXJvv8+ZrfXqpCEwt4pfI+ldlR9esdFkbXwJY2cYOwMMgtyT2BT6/jzyw1waIq
2s8YZ+0LC/gPNPTlrf4xIAR0oAkwAQDPbhRGliRyuEFubt1MISRReyl7B6t6MEv1uq3ISimoGHsm
9NnKwvK6KLZyil/iqpNuph5dzmqSNgH8a/k16B4iUaykHIN+WLTFoc2v+OuYI3KzaXlJBEAkzf/X
Lm5a8cCfASOeP0CXOOzrVRLP/6mUEpnkHab84eeH+235cJ//iTuFNUDHenafWMtr+mjFGXYj1Z3X
V9KiLLR2UQwIo3TkXBdW67eNAQyHlTOPUTCFwUL567vE5n40hiANXQoCd2xTeNelTWRGoaA2Sz4n
FZ5XLYc3Xabd/Hyjf72y4PIUt5g0qmdXnkRoiCZH7zhG8e9gED3eIbq+QCkkoSWhiqqnhSUvlcm+
cOHvT5hbBhAEMac40JSz/YGMv7hW0ZgwpZTXI2QecHOTZmtEBVekl06yb8MIi2fLcxWInxA2fMPL
E2SDhd5MA2SomkFVDWXdMDZpPWx1iEZHrIlJj+iyI4My3zUSUn0sjGx/ftZ/oPGvXw+oJPNQ0GZ+
C8OYr69ZLUx9IHwRNqTwnTTZlpBw/O5BdFSjCnQdLVzK/QOEIYJrSRurydfA+VkL6nWWYJewmvJ2
5cn4F0jLMX5L84Nkow3yEZMHUL1pzO4CJlNWs5KNG7skmQ4tzxbjmhbiJ3INt4lWXvnG8IXkm1le
Ujt8hIKY9QqAo/C3U/KIAUpjQ1jHlUMtuNjB448OGmrRfz0f4pXo89tnH2FIySzh69PoIkG8rKeT
uZkdQ4HWwNLTZp/QiDhNQepehlynzXW38vVT3tQYGuDmfOGVfNu452E5NAKAVJVa7dy5UPb0sCkn
WgExp2hNobwcLHQb3aM5mMjn8TCcfGn18zL4vvI5iZFtwHX5M5o9++QSKymjpipbd2omyLEtAb0R
RhS+BiwCP+rnizHE4DF+WXQkzXM8zBQJLssp9fUxk71TTT2eEq58Ut/zW/YW+VFX6Z6WsX9Ci+2N
S/5Res9SWFiOjvVKe4BRh44HVQ/EyBo578O097dD5orUTaEy6h/8tR2eWvsawSwhvpZYSSgizWpw
GvVtwGSBJTQ7kwCxbokaCnUnqZaZcpuPMPE2MfxaH49fZqK4vSClonqV4QE6hrEwkGHjsgPVLnWR
UdolgAzow1JXFmYJK8012w16otp2Y3UjhWv0yGmwSjCs09ceafAlIkXi9Rax72Q36vV00/RMmZ3k
3nyCfgoDAS4rSUUi22io5bS15n9k2FoVa7Dn6WjT0qF2+ANqKXeG76J/rjB7t4+FvqqqVUWSM5IX
eVvUq0asM5lQqmMxLZoRDHNdw18Ua21c2dl6UtZjs42zFRxWAw7aax1dY5ItXmCGwiELDspxeO4/
073xqqylAznG4CyxvvT1a99y+vGAJZyDW06sPnjje1U+FPF7mJ4Q2gIDiJuCnAixk21XCl2EOPZH
cDVd2KG/HQ3zwlEYT9ky1TFTuK8LR0rEqOGLzMKpMWao7cJaqCagjoqdlkAxt5vSREPprPgu4iZj
e2Hh/nXdMt1g8c5o+TlIG+IGhRZDYKSIXDEnAmYErMTpay2RHMfb0pnlzH79sddDEOhwovj5B3z7
TLl9fFvxcVdxtQWs/3r7ghuOsMNhqUnQ+0i5cPErv0smVElTdslv+9s+RF0O0KNzNpHkwL749WJW
GJiNWasNBPcKkf3oXYHQr4pRh90yJm9+w2KIRlJcfr5HZe7gzjYHrgtZCHdx5tHnlLuU0LGqQrrq
ppHurQX6bPgbiuJkmOav2bXTfairMwdCLOAPDNdNYugQbkOxYEY6uSll2jJPgv3UgwNlrfI7nTJr
R92mpItJ74JVE0qzE0LjYdONi8LPP//7U6OEYHHOFT62BedsjYlpYyfZPaRWCV8wvd0wgluEPTVj
Wyfwkfr8qY8utPfzm/j6xLgmpn2U9BwcuPR9fVNGWpA+XDfYLbYlAkZMTQyj3ZHDu2eQg/UAVuT/
eiH+SZyEEylMhS51/k7/0b11XmMDoUCJAvhodgkmLhIZYX0rHfuxvP+3T3SeBc0DYpYhxMezdRhi
xVebYUXsG2fRupRB48yByYgtLSPUShlRjzvK4uzCkfj9obL2ZMEJTB4aUOdZYwyH1Tb6LM8ogzqS
bUS9hG4jrxNPwc1SyM9x1KYXlv73ihADAxApZnDGPHq0zsCNDI0FXFzsb8XQqQ4zIMxnOjBNYyKM
kAAqIgiNpN8RINw5TYshDobqwaIT8b/eZsnznFla9Kq2ppz3cSQpqkZcqqkrx4ozNDohHnBwodGR
mlT2SF1ZwoMRuIM+nX5+2d93uK9XPnvqUT+1ZmPNVzZdc7C82YXXXhg1Dl4QyH++1vfD5Ou1zj6b
AvzZZDtL3bqUXkeLfj9osRHGhF5tjlNDTi/JbeSxBheuq337XLku2ypbASgZjM+vHw8Z6bo9p3u7
vo9Gq0UFvoikzL/Qv/3tSVLW02JwUMCKPPtE/UmPCLNXSIxJRbYIZQMz1h6ONi46qIsukQ3+snTJ
T5mZl3SpOt+p8vWmorFGjpcnmRsNyXtoxJ+5RBRgJ7wr1LZXuVciEciOQWKaWyaP/oZR6IXT+dzX
H8Rs/gk6G6CKVTvMxq8/wa8YVnI4Yh/UvRbBDKfPXi3wGbODVyAhk6su3OdSnyBmE2/aKCFxYhCA
W47nxI3oDxXABnmJRrVsW711qoia05ozGwMpg94eZBd20e9nBT/YVGYKCq0Xj+3rD8Z0IFIFtFg3
iKTrAoW18JHUGBWBbsa4Aq4i4D6sxIUT6tvCwGOfLBITMi6QO27eX69qSR5pJ3VE4p4Rdqu8iF6l
fljggvGkprH137mYSqGvADDS1szfwj8OityztKarg9i1Q3wQkFQw04jFS1sU65q57c8f9Pc7gx9p
g68bAN3KN6oxvCWZkCYGHoNf/arKOsNKCDet1HQzURoXXt7fLjYzzqhF1RnZP7szr0Y+KSUWrip6
ubEMY617GpIm6lPURMbnz3f27TDS2CuYIlCPcd6S7vL1MY7SAKlNMFoiIh3QKTJSansLg7bAEanZ
bdOgNy7sUuLSNc8OIyllWNMhjXQtD+5DZ8Rr/DYbJ8aJ4LmtxRLkgjE2EeyxMAbykqoN5l/2LqZ0
X2CGiRQGf4pB0vamZ2ForpoXeCvfvh6eCWQBcBoGRgZJLV+fyYBDOPufFrp0AUS9J2pyrTS/ytxb
G3k7Ij0ObqykLy7sMvNr/VJrQe7RZlyey8497NlV08H4P+ydWW/dSLal/0qj3lngPAC37sOZB0nW
ZEv2CyHbMmcyggwGGfz1/R07b1dKVUh39XMDiUzYTvkcTsEde6/1rZ68PnAOHQ/SsbaWr07y2/7/
zzHqPz8lphtEXgVKffrVlxv5vZoqRnuUgSApiPjMxc4uOoS9Oe1pu5nuBn7ra4uRMKkyB0oUNPoR
oOlQjc/GX855bhCbT4s4unn+wsIrjtAuQJY43sPQe+VvHoO3L9Ff3zTmuXZ5EpDWv19Nxs7vJ6I4
8Q2L8Br45Q2REjBs8aQfYa+vEu9zXmRXRWj831x+5+2V4JNdWuh01JkBecTIvW+n4xD2R8ZBF9u9
OpRzmK2wNxx6WddwAnt3b6OKHgIUxamTFVsz53j/z013bIO+J/xw+fTXj+i7Kd/P7xMm9E8ur3W0
k8G7F+5cWlME8bncFH4QbjzpITLZWFnUb5Oh2U5Z1+0XlTyjvLGJmKO//Nef//Zx/ePjaRr5uDuo
kt8rKGHu2VqXfLwm+nZjzPxozQNmAvtWDgmACVKsf/OJbx/A//lEdmkkzPvEmb17FCCbhYahAo9C
C/7DDpbotvDWSxc3G4z6oHh0dPTSKPh1x/1/8xHmI14yf2E+ep2Lb91b6xE/8Mt6ZMXh33k/MNoi
1sXDR3RZU355jyx203+nKmM7TWFGHIrPvfOH+QgiPL1OqhDsZTxEqLf/j/nI8f/Ok3UZNCCOZZWN
ov9369FlJuSyntk2KwTrNlP3t6t172kHZlMur3GaFNFGdq5xPlQ+YJFvFlxA8qwseh5nxYbS2qU1
TtjfPZ+XuuafayrfgONGD4u2jBgfsFQc6Z9LkQItRV4poa+6QUp34+o+TB78zHPGo0FGJ06z8dzg
NkXfMliXNNEQ1Hvjqa4hT7VHDLoKhyYl4uJP1/D21xf4c7jiT8H/m+9FMwesLsMONMH/+r3YCAYU
n7Vz5U6qHjZxF9J57Yt4IjyyrOikw4Hqw5thZu69q5o5yTdskAzGyYHX8y1axGpa+36OfSnohtH5
zQL/U/755+93UaJfYk9i75L8ws3y9rxVHiQZ4TEGK8JiGaHk2J5BLmbFtxZQV/FjrsSizlAmgmGn
3b6YVjNUvvirqfKx32RJ0N8nlQtzPYNItOyInE6K26nVRfCbXeu7FZgJisvad3kdJI4T8u93V9jp
DEkps+ucF3uu56NulUiPEkc5plw5Y8zMw6Z9BfAx3lVVX5lNOcmBgCV/VsX5r6/q5aP+dNJw/9Gv
IO7o4gXEuPm+id8WeTrXoTOd3RTRPjKgZqivJ1A0wWqpxlJ8LkIJ4O031+rty5gTwIuQw0YbQV3P
O+jSv/xTtd0unRW2pVHnjjYqwqelZ2QXhJVtrxuFzfdxCXrQFXDzinnfuQ2/b6wy1vd/ffDBvxx8
EvAa4hJwO/Oye3fHkCzfauin8mzPJRpW+AvhePSbcgZwIjAs/Uas+rYQuBw1l/1itqRjgV7ifcvN
M4JsaCmas9t3VQW1XHQ+iEmZtPm8/+sje/uS5TMuE5mLB4sQQoTa72ewMs3CGOvQfKpKy4wb8esU
kn3knZtosBpGwo0PP0R1gX/4Dz/6Io5i8Mv5REzEf95eWyv0ay8xgzyFgATmfRySz+xWwsURhul+
BhJIbiCh1MgafnNXvb+c6NKR/HHklNvs79/Ha1q2QfTtteI0ZNKx11I1POm/lqM8nLiT/vpAaei/
bQFjBCFs3kH5gjMRJTTC57fHOhRiTjtL6D2AP9MhaBzMD8ByRkPuRce95bnu2nWZNKgnkjLclrX2
z02N1mCbCmk+eBETEV35ydEIU28i6RP0U3TxOe0L7NluC2pBIQIVvSKs1m+8J0mz78DsM7yfEvAb
c986WG7UzRykpGjj2Bc+RvVUJtYObSKYvpNtLbOyXnVdD7j05fgjUWn/VYyD3mWWUx9zDx4it8NX
GBzWPrArde3MzCsAcPXrxE2dQ73ECGRd6cZACR2F1wz3tjUH8YcCsPC6yciLnEUX7WzwdFf9zLS0
sOwFlEhbV5wUt6X1V3z0Qqe/B5NILoBmsNqNQXmClppB3mw+TqJa7vTkzttwAdChnTHdq2QID9nQ
5S9iVD8i6KSQLfwKLeNUXaBnFk30UIHtSYigkkGvkz2nwUNQ6YsbFXMmHKu86EiEc1BeSUh8YItP
qTM1WzecUb/2hFm89NXo7gFxRLs2SLvHTA7xdiFyfcPr2fkaTy5YUeLSLyDMzFz7QXU7sCe6C2I1
rlSonLv4EhOiO1v/0GUwr+OS+OATbY14VRliPO6QFoGM45ugJM4M4WpBG0IsQtjifYFwDT8Iv4q8
cjuSHmahlnWQp/gkTUhLIBQPZdN6py4PCb/w8eJGnUzXTFSWdTsOhG2GVuJZZxeX4lVZNuNjGlf5
5xKueLpheSg/VMqED06ceh+sDORy4yOb7HLMAXKsrLMMfcjfSNmTtWE73yNwip29lhI0ew0dfNVX
7GlxeJnyW0UAlUsezBBu8PJlZbIjc6sMmgeZWdxcN7M/B+OpY+IWAJGGNzFcQkAMAtA2m89QWKJn
PVnFjC6lKQ+5ZYHSUEWkDkB/PrmZXX/3mNkcmRFMe7JDKlSstb6RkVWsxEQMaVQV69GW16OZFQgl
EbQf2UcWmwX0yEr7S7Sr3cJdN4GoduUYVdAAB73uidq99tOu2bAm6y272BQPbZA/RL1zVcJxXJuo
+x6yHV9NjPEdYZoHJ8ifSMZDZRWXahf19CONM9ufHdAcOmi8tcpG1DbZyPi1gOAGPG3vdsu89eqK
1JRs1tvCJUzEsVLDXefH5IQ5tBknXS43k4qSveuW4uA2orttQZU8kPHW4AcogPGlmbkqM09uezmP
Z0uE1kg2gGbMvBB8gICQ/W2/Fq5GsRhEDRGskakFc9c8n189UbjBuhvhsRXOXF87uSqrc5wTrfuc
V8isPhfaNCl/STwFNUL8qMyvRSLa8ruTls4PyZVzPy2t19+3pmV3OLVSqZu4xN/0lER9kX7qBa9z
WHYLHZeTDm23+hF3mmwwyzVD+BBSZ3zv47rpKQeZnt9qP85myFzxgHklG2Dc/CrMWiscgd+HsdKI
znOmpSvy6rztPNkVYJ5LI4kGMAC8YmcsPZJqUOZUdcM4zvUuKTs3P05DnRKCgk7VP2rPYnRlmaK6
zulO4lGYxRhfZa29YKUnhBeWquEUtOuumrv+agafpwElpbxUtrKLa8pmp2dd+URwyUxITuqCPG3t
MVnWXt1kw9ZnHQ3XQFAn/yoQdVBdy0sa1K1vS96wLp2M9HW55CVdNwS2vbg0cYMTsQ/LxzbhFssA
YKObuQnDjLdSJIs0eJ7Bxs970gaAKg9WrU6L2wkvgyMNjidYicXTA/JsgtvqhXAeR0X6vmlkVp3G
HJ4IgQ9zHD42YdzVW8dLJpAF3J06YO4RAzPmwpJMyCPtL+1rCzyr2UgcjXD8h6LPj3aCbgUFgAW3
NSSXiSuUb6O2SJjVF6TyXIdqcj1gTtK799gMlQUok9ZAdbRqCWDr2qmHuiK4ZmwYMq7lBFZ6HbDK
owOghW9zcfGetjufQFT4KDbjMZ59DRV228Z2OW+0rCpBqky+DLT/ncqOSMojeAWNmmOiErqABj+0
jUpC7vZBJsn8LPIM9JuvQTTjJPcAloGFjburoHaq7JTMTBk+EdU19a8NVCNU6jGAoUvrPCeafj3x
r3nP9rOM5TbrVFGSXdRW4xc1TS05OrKzawKSSHzs/Fe/sZXwiIVJAwWmll1R9oPqoxd34K5s8uuR
gQ/3WcqCuW5byvZDl4us+CiUO4Q3ejALZyp3pJd+bnvTsmSlY1Ok95JuN96NIZS1T+Qmmyr0jmTy
yfIHTUobxg7xiFoi7kh92ZEdPRiXKtG081g+WjLJn6IMEChAxBmfVSL1fh4qecz6OiXdT6b+jSIu
4kvQDulHkgITGNQ5IM7CEZu4dsJPlOVPhEIWRw6v3U0teyC6X7Rlu7o6h3461TuyxQ0pIU2nbonQ
e5Fa5WhQ/GKfYom+tlSTrifo79QEYjiGc2o92F16kW0I3i2zD0TLjzo+crbvBOvKhvzl6EMRaW/N
kCzcOGMebHIpnVVPvEJA+lM0XhjR3a6yguRkXGvciiRbENrgeVvH3VxtIEir+j6IYQLH+OvgkrIV
nTcyKetTHse1txoD2V1HQVZXhCr59tFdAFqDpHUOnsN8pCRCc1fk0yfHECKzCpNsIFQZxYzd+MFZ
z705+WUgz25DohvXpD7rlrs6UJzrXHQhQc9gIb66mQBEhRZ4Vc8jEKxmbI+qjeVdtzgzzprOHPul
IMlgKF/9penvJTRgprIMgDuAvWtn7vJ7uPgxv5dFH4N6dOJ168fiqrfbFo9FLqIP5dQDoG095C/4
q5110iuHvHJr1GALRd9sC9XNvPM0GB90JQWI/V5Nzg8QtPEVw2fvk5uyGSZ6uyNYRljShlhYFrux
wNQLRqkH1pvnafCpclwT7KIka+LPfg/e8EZPIOeYkPsFu84A6vY6GVCOtUHcXrK/YiBJBowYbhPK
A+RG9SgeCl7WJ+iV7lcv61JCKif36JJjp9c6yfTeIycB01HgGtLJMmMhUU+QKcGvG09zpqanTvXd
rQp6CiqOPr5XkpivlQij6rFtSlrKJtPuU+F68cciKudT3g/dvSpS+PKXjf3GB+h8tIkDIEOsH8DT
Vhr5VVEEPmI+IcKt0RMiitGv0u9qNMmnwCkkRp1RKLjDluHnaPDATuqtWbYrCRkQK3upDvzFcbaS
BJDiMFVoWOc5Us5u7Mfs1KCsWAnP472lS5PkUPH7Ylz7oxivTEHnVsdF9eDUZC3BExuXJ5wVIS8U
ARIj6ubEu4khYZPbajdyWpMtU14HFY/9KY7N8FGx4b9jQa+Zm9gY6bEy1Qc1ksQ+z3ZtdsOkp4JJ
s/TKlUVwMORTG/5FQnDHdeaF2XAoE4JCOL9kTxFeWAXMEE1Zn12TWVsnX+aXRpM4NPeF8wCEDFqd
h/smr4JsNxAVuO/TrNsNaVM8Vm394kDtPXCAgb5A5r0nTq0kTpCI243bFU6ECj4JkbHlhiDQoT1L
9k17L0QOKmF8wwjv61zfJNSHt7JAphkWEfl2U5lOH2evVae4lBVc1aq5Fm1zbUmjvk1SpfD0ZPzB
1TmqzNkEB78DO7vypqjfmyI7QcFC5RZXvrtOqrK/WrCDHqrBHdhT2co6iLDpPwTdYr3EbFRm0qEW
/EmXUMaN7YXt57ow4iXw22nvj/F3hrBVweGM8bhF9O+PlCsTmytYtAe/YDvW9DFhEk6RvUrI8ydr
4rno28LZlwM4bkbIPfurdrh2FXo9JxBfAcBOyONikiGI2XAeQnbBG8RW+YE9uQALHrwGs5VvnKE5
Z9GY7eSUJnd26tqPMOxSPLVjtHb7ZLpRU3bhkl0gZ7DVtoUuo+dgSIcbC1/EKka1vu98JBCRLxhb
21rsG38Itk6DT7cGDL+GKXp1SSen+iHXFRwYYV6dy49WYX2Ca80zIlvnsz+V9k4Q8XasW99e45Un
yiYeLhEIOMljLRJ4wwEVFY5z6MNFk24Wu/rWexGU7toCua/xcpaOMgfiC+qNCUEW1BZQuibJlITW
503fzOR/FIS/naohzE7QMDMMy5dkKi/6wR6re9DsI29Kdh7D1oSmardTbE2wIimQN/EAJMYd7Da6
NgATZwDoWXzOm9kuoHH3MeNwK1CBB8HZhKCtA+uRhPEk3scEL5TgIaNSr0Ss0i/UPs4mBqDJPCZs
7m3Pdp8Nw1gwkZfxYZxVbMocp/oUz7W3UUENhJOg4nu7CggQqZL6WHTu5xHdy/2Uz9RRMtW3rZDT
yVzMS0kfOedLCCVKFH8gQAxtZNk17aaYHUq6wIufZNjH68GrLcjK7qdSOe4hZCgGW7POCQ9N6usR
q+4u7lV0ljBTN0qL5htL2UB8kTU/QaMkjNifovq4tKzXRlEFrdswtLZ1rOebuY/MFc82cmQC965m
mYenMq2+sjUu7yq2IevZkrhrfcW9zhvqMLduiMMvoyjjPgEbip392HRzuTX4nR/KROgbn/JfHPQF
vYcorvniS4sMEinlDSozb31J6zvUhbSY+XJFxFK3O+7oCB6iay07WtaLWWceDPSeSTG06KjeCt/P
tjV9rO2Q9MQMOlXvrVhyIjyOgpVx63cAJlWRNxeE+VOu+uoWvH9/H4bEQeSeZqtomUsyDWlGSUFt
ZrfTcBBCfy/8qldrLYew2w9t4RH6UokvS1QizAUmD9eJ9zb33zzKi4r7JeCvbdYF5NxVaTu3DrTQ
U3p519rSHc6eL+PrWbv+DW1F727Q7gVz20TuQefpuWHQJwHp19GaXU1OSnjpeHtEfNO8BReoHvIy
bj+MxI1DxYNorIrF/pHT0KCyT9muAvnINjTq0gffVvZNF2rAkDM1IfhgUtL6Qmh77ZDEfRIkOmwH
CCh7cIxHbaP+zWrL3mViCEjJwAiB2zWy1etIr/yym9Sbdtbdvu78ZbX4ZfhlqGz3ZaEXg5h9ZB2j
3ueExUO06ylZGUAWr7WfPImsAtve+Mm9vziAoScsmDCL64MzSWcNmWTYT7Ivj5nfy3WWzbNZ9YNj
riwCfxzq6CB4sl2p7maiOGiJBAFfITqzpQ0+Wr2ZX4D2tzs6wI2/nb1+YRcVic9NNpnbWJoAbb7V
kIiHj2IJNrQbibVTVf2FRPJp+GwMTznVEYp7p604sLbv/G9Jk82vvCz1Gi5AdsU0kUCDDi0bsCnj
P2AT8DDHxDaofiuaWDHdUYs1oTATmdUkDp5pGaXZVRrG6Wao6Bx9taeMnElyQBvo9HkYPCFDnT6S
UdBPORlHeWIRHlk6oQKTz42N+XwOHT3JkChA7XpkrSonJtUU2yvpBfNMaThP18bJnadSu8wjhf/U
86a9vqTwvtIroeQQmaX920o5csYQ5cZdBR8/JEqgPOmfe5g+pzNw01aSvWSuVe3v6cCoEAHenPBq
iCiTztIt+FNXCNFeS0J9SC8xKb9jhjxtLerGYJE8YXbUa+LNOzu5WcaoIJxYal8/Zonyr8lbasNr
Aesi/DK2nltdLxMyqW1KIAG6t8JWLfaK2OIJXGTMTxlZ00TMC1kloOq54PfG9WYmU63dlFwTvhh7
hAJilb8XP7fPLNzp/M3Kk0qRKIJGJf3YV+Hg7RwGAcMunjJI9AWq0eU+Wuyapp5YYraYVShMv1/G
hnzeeIH+fc78RUe3nqUI5Gq8vKDD3gGA4D++Iw1bKOL0JIvh3NhRdoxNQcIt9MHopg6Aet0uqHiL
LwuUalqa6cLmcTTeEOWrzh2i+KRKojY+uN7Axr/CmuGepXDmirW1zkkxJCOloz0hZEauXJykHrGN
i0U2URf5A12Qilr6KMfaNOfYymh928kEE3tkpWG2odNsfgqyso39taPbodsyJkh9vAHKVXtKU5oF
WTXbBDIXmBXXTIVUAjoflP3Jpr0wbnyIitX11M5d+cMqesEmSFOhH4XTonxZRjuEKU+PWWHiduIL
0Qc/fhz+IIG77ADJjQP3k+Pkl5FZ13HiPavn32miQ30f2LXLvlSFC5O9kDiQ4qrOiSQ4N47HZ7cR
pe0zi3Hp3lILlT0VsiPv3K52XojCDfFNNuzWevbwXj/DTWBrzJMjmJBAUdCljZ8CbQS6smRCiZyu
vMQKf0jscvpxqhKPS1fr2OY/SNMuN0tg/CDE2Op0FE9NRE7LItIMkjcQx+BxwGJLe3g2sVhFy1Se
3CGPCMRKSxYpp1eLd4dshUwpmQq33VEmm3Lrz24bkOQULu0tmd8cZz50FY3FBXJ9C089c57TMlKY
hYdsCnLqOKZkCD4jvOfSmpKrhVLX2l4GX/51uww+4cfSX9y73IeJjkG+Z0CaNoQdDyZOdlU1Nmon
7eWipjNRcnb6cSZ/qtaXzlmVcTFJQXfaLbEyC/kcHrm4DMfKFvLL4FQAd6SgtmLhm+Wp1T4/5Uc6
IvunYeZ2GqZ4AboC0T8/UvGQcbr9NRX1f17W3pt758GtRyDvqB9CeUz7wJZrU1kgyK2B1NBV1wil
dxjqYnebLHpqb6ZBDjW6ydE6c3NZyc0IIfu48In9vV86lXhJBseyNiZCg0UjuxQntpquOTODGyOS
1+KwPdTu2Nj3aIcNNPR5AnGXWLYubySZfAltBWdor2e/TTbB0Ih0t1DsU8O2cHGu2Bjh94/tam62
gv5xeQqUW9Dc9ZP+SYOYSFc2sBa6a46HE66al2745peVX28cX8uvZgz0bdZwiQ7GdfrhO75Uv6Io
JQ2CiLu+MRtcQO5TVGOtguYi2Ey5Sya+e1zqF3pEuGZgjHVmFxIU3gF1ImYX85/lptvLE8YSHbOp
P9RkYWNrKWvz9dfDqfpLllBs94k82AoGP9me7jAth1Y7tdnkoUtjsIFAPpzcsoF8UlMohjvV00lk
KCRad0u0dXl2dNaOq8Lz0I7msKXMKTRun33wyDiRZ7S5NRaduRwVvdQcsN1EjeHEGlbAtNB/DLuo
IB2zmaJdpJJqXGPzLc/aJDI7RjYk8WiwJ4jRHbE+dJ7dNCw5cT6dHWmhpj0xFGmaZ78n6nRTkGnZ
b6u+qWicZl3NaG69eBzcLTJ0LoGIfAIV3KXJ9pPbY3MZaq3iZdVklaz3gYo6c2LHzngYu4PXlj9K
ejvViddAWF0HOi47g3mF23TH+JfOuoUTut2JMjGfpGnNlWsqhuIMInrWz4R84xCoZUvdXfaTxMSU
RCHc66W05U75hUU0kxKdm34qojyQ+8QKYkCq3UilzTrdkGFbY9YvPiQzCYS7uEy4I1ylCm8/15p5
Vk7WzjisSWW1OAbRWOhDqwI4/GloYivaTHZckoGRFMQ95LUqj2w3ko++3yHK5gkmZiaLbcXzWnZ9
vmmWQX7F0s22Ww2FE+wcWmLPvYzTaeNXP4koP98Rv0al5BvVRM8VpfMQFGGXXXOSArgdvkHA1jNM
VZ+EyVV482vFjKRbOR91b3flboYGf6FoOC6JD5bv6RwH0MiF+2n7Pvi571xWYLuFzLHMS3l0uZRH
oXO/xGruqeF72LsEIGjeeKw+4O3DvaEO+1j5PYkQdlsPn4UT2WQMo0tvMbt0YnLVOkdyRaXMRSaI
12SytA5tpLgtHJNSE1vO2InbyWd8QedTzdbebos5+UBoM89w0WVj/KUO4qC+9ucq/EabQZqrwVIk
a5a8FvUjFVGg7zMq3+U2dbWnH6NsBH5AqaGPfmmF+qpuQcjf9xjP9WOItAgTBJacpTimVp/73wga
N7aDfZqX5NlbiDN95X1SV7xQ7KIp6hX968W6GZjni/1U1rZ9CHyCPNlYji5qvw1baLCg61xnMvyW
Nn1WrWI/yzsM3QFE/ssyhcnHsuNuyTfd7FoEyzgJA4Xp3MrOCLzQcTdhfQMHrLeh5k3/hSxCCPvp
FF5EPAwHEkYEhPNpmPG0zamHe7Jr9QP8ci3u2EyYYs88Noivonqc/DWBMk1zgN1Xfq564xCBUY1x
f+lhz0w5Dm0jY+eG/lMDWAiysXfKGJrSbO9Lxh5/1EiBPXpUXSYL/cNQVC2vLlQZkeIpbprlJiOE
6btTGFYAQFG5pdYxRaX40geu8ukFTLq+zkpLzA+xEAVRBtmIwKCNMeE82mUSdEdaF0IcLFJQiO8K
5mp8WGxqmoNds+s56CWyPjFoGg7TZBuCYVTZllepDrTp1lmozYx0x8peo4jZ5wt7Vqt9ziLX/hpZ
mCC+2QbFIWDNOQ8jEu9lPlMDMLMkLnilGjf7muhhyp+nhNC0l8Ck3Bsp7c3kBwOWWR6MylN9JAyj
2Hik7ZD5RQ6gQ0XUVh45uRmF/DbV4WA/GPpZJFZcTuzBA3ahrtqGDspNihZD7JZGudVTwJyfhb76
iY0lnSgcyHeIfddnfEjR9T3Pi1DHhB12cUiAg2SkWJcDO6qBrHfOa3PrSSRPzCeXRO8NX3kiEN2r
yuVOpIylz12hwuFrg0nVIKzKJpyiC1Oo8dwLV3SHHo2dcxmyFKSK9Mp1AfDEMclnEXGDBhoU27N0
tVidMs9dUMuC7ghQi+tGqta/1w4vx0PTO6zN+PepR8pkCpeT1jWZHhDvVAyX16rMUByLIe2S2zLF
wX0TLyp1GbVQsYQ0RYRzeeqVR8IvewaSeLEUGfUUESOWbGkDN+OwrcvOHtz1OAU9vcIaYzNBmYrW
C/wC2YVZvW3QVFgQfiytnOTa6sgpKVdwKop+3C58bNH+Ruz2VjKK8hDni0vt7wfIp6EKvFMGEeBn
+lD38153Teg9KN8kw1Nb+qJ6mfOAoV3iMHG/XWqu0HNSJ7x+fopL/iPx6GPX8M9/XX7mW8dupshy
9d//9eZX18W3vhu6H+ov/6/9a3fz0rwO7/+nN3/z8N8//xh29eZFvbz5xbZVhTJ342tv7l+Hsf71
Lf74P/9v//B/vf78Wx6NeP3H3751Y6suf1tWdO1bpaj7JxXO5Zv88XOXA/jH365fmC2ol7Z4+Zcf
+kNe6v8dhzhImvAiFHVg3COv/B95KQT7MLZRj6I1CHCWINf5Q17qRn9HhUHLnlI0QUV68eQM3ajy
f/wNeSkLCL99kUvz5wBKfl4EDv8P1SRnjovyz1//WUX5TgMWeQ6DWD/GlYiwE7HBO+mfG6qk02Px
Bdkkt3o0p/SeZvs3lqp3QqhfH4INA38RQlb0tG9lSX7TRCSWZV8mtCCH1qiEoDfLOtmCKd+fzv6/
EYX+28Oh9oYWCK0fLeHbT8qChZvfJJ8dU1di5UyJvlemJffnP/0YF9BFEAOHxThqvwdTLUk7l6EM
nj2pCfSmlzA+doZw4d+ct3dPPeeNj6EyROmClJSi4O3RIFIo4lh6z0tOSgjtAO8pi0uy80bX2SS8
7HZpFIlD1Zrm+q+P7999cIAin67v5R58T5GruAHZS9nPXlOmG89pwDbZA8D0pZLjNqwadwPkpLwx
2Fh+Y8l9p8T8ecgQlXxmJTwxPC5vDxmRo+WCbH2WbkZe4kxmFrPdcFgC9FmuZaObovmIPSaNmL7z
ko+2XSym3zGO//WGRbCHvM7BX4Yq/D1JJTSFqBfhPo9l7m9DmT1KYVHEE+T8m/v1Xz8I20LgOci7
uZeQCr49XOLlchPl3rOlKrlLGRlvCWCnWT9n2fGvL6kX/ctFDVl++G306viC6be+/aw2tKzJlvnN
YrwMlZFfYINPU1TIq7gTzUOB2oQJeF4l/gU/nJ4YwxIeaocNUYKDCRePzNRLAuGgmC9s2i4tv6YR
GYKrsQ+9l2aiNFpljupbEpEJlNzQ+6u6reYZAYxnFpQfiJyhTlp2VodnT7Z2tIpTnYhVD12e8giI
2zfwiT7Rn5o+5gqir+euPJQUwB78TAMAvPQ09hYC2uGces5yHQfLeFVQLs+7JqjiYjdRtryA5KPp
MVhJ2t7FiZU/4cpdIgLZZ7s7uGWWgCgksyEhTNHTH4QMRxB//RTP5CknQKVgyvoPoW4J8sJkpMRW
GHKQ183EmGVNhd59x25WBtvaRkB5TH23f2SkayerUPSEz9dVY0UHys3hKFKR2+uF1GNC5Xv2jKsA
vPMhy5AEEY6Xkhqkg9mwXyBMwjsv7ALgeVWF/oJ1Mv/ODD6IVxfxJXAEgqPD9MXpYzv7OhILdr/o
wFI3egyZ488z3Qz4jBjHOLF72ypzkhaVixnywWcs6dmgJRzPuiNeciAojzz1dkhoS0W9XKpb2ClV
P13EN3Wd1BG8WKUcyDRC9NSVvpjawbqxlsDq+88CKXLp3bmL/zMQawqa4b60ezJ1kNfVVho+TF3S
wVFMemSKa+WNFTLxxukrae/IBdX0MADK5iKISaaH7YX9r6GoVPFjU2eSooMUJzt1mB9EBRd/baF/
m/uNRQJd7fmb0M0i+ZSiNqDhVPjRKLJVLbvMT49aABNEyojjXz3W6JSqmVi1pv+x9B5atdK1QwJM
9Kx6kV5pj+6FuQ3cooS6UXnC68t9CF5sImmxsa0WoHPel+y2SZyEdr3qpCC2EJJ95hfIYjMhj4kc
GO2PStrNTZ6gFDtrjVhqP3hF/2My3bTAO+nj6yQPM3HsnCZ+8nqdibXyw/q1rDs3+yHmfvRvBlOj
UO3pAUYf3ExbH1RcF+l+ZtXLP5k4d+nLxa3t7gGzNOwy2XDe8VoIsg+MaWgCOLItP8+dKqM9e+2Y
maBiRsLJcKeZGZXriHGfL2HsXakwzUNydxM6gFMwM6ko2wwGqoPL5DmsXJv26MJwauss4SVKlF0i
VJNpjsTXDC2a2oX/m7vz6I4bS9P0X6kze+SBN4tZNExYRgQpem5wKFGE9x6/fh4oq7vJoIps1a6n
NqmszIwLXFzzmdeQZ8wuUC+Jf1XFGpqWCBbLwcPgA6JAcwhHrNtpaHvlBp9L3z9FbQfODhCWqD3E
+CgrN3Q4xRB0FTaKPxqcxsk70mySpMYGvSUX9yAuLArEI9sd1yqx0lG489vYag+9hVOu4tBQH3yw
ZE3dx7fJHNW4ewAiM4abCRsADZXRIkD2WhAlWaOAGMx8y5CmdS7F+iWV2BS7LPo+oGhIEa8asP7g
7XC7texek6sJpG6vYnobNzqi710pX6A5NYdOKdXplaSH42VXx3ELkKAJLLdNy2gEn+trYIy1SHrt
KiZ01URxCJim6dUUS21DX/SZJb2xs6EPUUWVVYjeUpdE6xIcTGRHWDpSohp1/ypQ0vGuGStUSccc
Uxk7EgofF7FM5xqiLmSipKv2JIuBod0WAtpxrhpkCItbxVwD7qQno69I8ZdqVt5FueNrdXgIqLc9
NtOgCBzz8XgpqSEwTgttvQi3Oh8x+CinhmGbuZadBgUvN1uaIu0uxxHzCXgx3qZaIviPIr6iP7pU
7G9GbcA90Qjl+GeozgNCAE3UPOmCKB7KCt9sV2ojxHu6rgXKR01qeiz4fIsuM1k3ndJG0GxDKqwn
IMoR5oxqne9xHGx1J6Bjet8MTfg4mVr2PZSHcuD+yKvvbVYIo6NHQ7Etx7yI1pQrh2M+SnO2TQRV
7FbmmJm9Gytz9B1EqnaFDGV6Kwmd8hxnApjJ3pxyfBDbKrqWkrR5QipNve1EYfjBCRVT2uoiywRg
M0iRExu1nDhlb+orZCxmuvlzaLwCqaV2ODNMR11kUHy3FOuBFZhauUBTsBO/zbKajwyCNxTQoUoT
nUibU4oygy8JVIQL7MqzmS7TGshVCgSYWv7ATsywsM866NBuDugYyZggGVAyawYsxWV9upzIEF+7
KGkpQPV4TvMFBlfnYqXdDHI8PbB1/GMRz3LlIl7vg8u25jHmoK2MzDUBTHVk5VVnYTJijj+gJxj0
7PuR5vg4J8GPKTZAVrVWCMjYmATOQrgGbYzaolYcUwyse5qcQ/m9HtAPtEOp57uQWWXPullXEhpL
hBkrBbAunO7KyBuw60FS4u5d4lbOv43YbwiMNvGQNOwuAPj0OvrVTR6vKsFPHtgyubQe/ByxYdlv
QJ3WaTsgQy6X2jcqG+O8+hUX/VFi+z/LWk/lz/y6rX/+bA/P5f+C1FXXCF/RRdFh15Lhka4QTP9r
luSxqF+BVP5j26TP+cvbdPa3P/R3eivpxl+L2iqJqEovAkb/f2a3v/4JQbQF15hgXl3+yT+TW5y+
+Y8Q3oHmhesNcTZp3D+zW0G2/iLdXRIABAlIecw/yW6X8Pm/2WQLK/PXL5FDLTkFmfb7kDc1A5ME
ogrvu91U26ndPMxfsamXqPmzIZaE5g11rKW1Q77CEK55Gzz3D+mpNxhpcPP5j3KFDy9jnsXvKIAU
iWUyEkamm8v0i1zzjAT4z5/HJ4/PSEILkf79ixAL0bwLh/Aejg8x/XG+91fiTXmM/t5w/7LigPPe
b2bszUBLDv9mxlRpNONSHsN7bJyU0MtmG5SHZFvfw9WWgHCn7dpdufcvOze2oZi69VHxaHzC8lgl
W90tVpm1kgzvzVr/TeHgjK358fWXTO3NU6UxLhozsOf72sRl2Ek2q+Kn5XWr1hvc+nm8659GFYO6
r2b9fVL2cdizBDCEwqtWBsOKO8mtb8btQpuxhfvmtt9LO/pml3BGYs3Odzvj5t94ZcS20INDEYDs
8yzXFioh1tW4De+lH3lvm9hOPRVO92iGtnqDRZJ6Qr5f9ogkk++fj7z88PmeeTvw2ba0aMDVorQs
tclDNQiaz3z3o9h8PogkfzHK2c5s6C5Bv+/Dex1OCpfwI9EqUDfyOwZUMcpAyxAFvq+U/pXfj0vh
HHaypcu/nuvNSuojLtacyPtezTzwl+0qAGAAZpBEt9QA2KiDIoJ20a8yLSYPH7eK2BMU1nq7NyQU
1rpFOzXoO8Srw7E4pJJ6tFpcYZPRuI6F+knIzbskM2Mv8+lXwatZo3D1WlBH2BiFsfRmhGg1KjLw
wOZ+nuaGQB4k1xezu+zSj9/wv9/y7LjIpdCYRlEO78kNTu1lcBi/Yf17DOz+bvouPSp28QUz+Izv
/fdWAf/yX/N6dm7kcTD15I5k82S0DoKogq16mYfWKI06x3ww5S8O3OUa+vQdz84EH/O1nqAmvK+8
7Lna4MhhOp03rtIL0TEaB0fe/nK2UzfzRiJleDluE3iW6fTJJgJiEdjDJlyn22aTrvn75CS48t7/
4uD63QFioHVOxXMBA/xS+3iz2mYTdGre8ozgjffWEaHNr8SBfneJLqLYqLZoGHury3p/MwKc3EpR
6yi6z+zJ0ddkjYfkW/GtfmkxcrDB8no/MPKobs1HRFTc6dTeg2AUvOip3U/doTVX+na6lK9FjvPS
me4D1/eIRxfZ+a2wkq7HS0AI2If9jB3rEarDS63iLu9dYbJ52b1QmrDxddpPdokhnh1cPhMkf3EI
K8t3PF/Lb9/wbC2nITyXNqROhLK4h8mjm58QkF0BnsRP2RW94Zuo2oABrs2talfTanZ8W3azlfpd
t2snfBJtn79W16HX2Zb7pdnS7y7Mt493tvCnaZpzGuNwANfxxbRDcbS5Szbdut+0BSbzttmuxx0C
ohfhTrm0LuA6fr7XfynCfDY/Z/sgJ8YXgStH94ldXqi78DF15w1Kw/vhMnFujA3CUXvTTZz7ete4
lrMsCopPTrtrDuGq3o9X+ffL5x/jVepFq9SJnYfOQaL/0aQF7oajHR+Ke/lbsx9EuzwM++6LbSz/
7kA26cAQh6rENeeqfKGcRKgbhNF967Zuvq2pH6+tH6Ac3HwF+cHjTC49/Xr2ulP0gn/tbeC+fj6D
vz27TMJaBStsFRmksxmUw0CYTD2O7qM7+U7+KXxTX/TQbnd55uEyifQV2FFSrS9Gfa/c8feJ+XbU
s+BibgJqLXkW3cer8qRtBPuyuWjX4W7Yf7WFzmTsPg51FkvUpVHC9mGo5Ji3dnbgRIDetAUvduTg
LL449OTfncxv3+wsgqgUCzh2kUf36trf4X3q+kdUSd3xAgqWIxzH79QuH8Vt4xI+2sO2uQa35Eb3
X8zvbzfmm696FmEYU5bORsZLsynXw7rczOv0e3gKv1tHiASe4pWHnsbNwT/CUJ3Wn49+Rvb/55TT
FUJkgNzO+vXP35zLeUrNI/OZA3rOLji4U+pG+9QNXcGJnPJ1eKRr7UKb28n7wK1b92A6X4sn/dKk
+HA26CK+RoZIk1M7y0qmzgqQjWAOHrbfoeHaD9eH73er6FjZucuKa5x+X9jft4fvhr1vbKITN3M8
2fZ269IO7cut6mTOCey+k+0y+0FfPzV2vMrWN5wh4eqblzibi9BdQYDl97aXnsr79fb3u2B1ndkn
f8st7Kz2Tu7UbmMr9iFgiMZ+ujoYq32xfrpK7BMAKVuzV4atuepatK9GN70YV4dT7w5e4/iuk9rO
enIvf64uH7/98KaTiRmSh6uufTiJDqRCp7D3vavvTgfVe7oJHcV+xVXPPtw9uZV9c4fQvf2jdifn
dEDqc5vZm8K+SW3Gt6WVYj+s/K3gZb8mQFpBwXT51YZfne2fpyeDh7sq3My+Pk72y+Fp5hXcveB6
3052bV9gRmxrW3d1tbsr7ME+8D4vtR2tbjcvwcrk4VKntDe3neM7Lw++d/fkbyO7cC5BXnDSXlMG
dQrnxFwuq2Pcf+d7oKVtZ7xz4Qj2VrOvDtdu7x62rX2zHu2naf20d15Qtef/eoLpxvTOnJrc5RZP
3qxPT2RqxFyWs8qcNWXnVXJo7W86X3W61PmVzFFd9t2K329tD2skO1n+8MPTPG9t2s64Uxzn2tsd
sRJbby9Xo/24ueVRFWfdO9vGvoxslXV7cX+83qfO0b68mFnOF5ud5WDc4Hq7i5337cK0d5b7UNn7
TWdf195W8y4YxCHSsh2f5fX6TAHPISKdmZ/1Iz6lrLjLwIPaZXO8Hzr7mNveRiOWKPgUnXO8lu2N
F9ov80pjQpXdj9BdDythp+xsefVsH29x6LwJ7KfQydY6E+d94y+lvQuWbxfbd5jMupTgHOQd7Iuf
huPtyrW/93aSszzZz8JZuSKLrXf00/GCgXhOp3QOp8j1Xj13t/65BDre8eXQObvOs+xbDjTkJS69
3Fv/nJ14U3mHbnc1OYfe7Ve9K61ad5PYm4PC88u7O3b3xLI6nG56d4Uxi1e7t3eHk2Y/bAx2BOZX
a3HtbVrXsO8O+yuePHGJyLzSwQDP3nfe6S5x7cJ9VezrhxdW8rKNDPs1c73N7Z3jXe4mFuBx/cj0
Zfbr3eZhsJldWJnH5wsc4uzjY+A8TqvR23nt1eSa9uz1nrAuXGrie5CwzAufAqcCO1htmOxyF9qB
y68uv9c5AGxdYXmgW++Wp2u9ne9cXz18H+z96DZMiGGz81aNXW9v7kS+mL42mcIrw01vqYxvymO9
y51d80UWqS6x32fn2xmiQEY/LFIrzjeaYvaDsH+Y3e+HhlVzx5diw25D50DDlKkvnO8369bLtj8o
G1Tbe9O+WGLX3qtWinP970WFYBxIpOXFnersxi1jX9IEoY6oHORb0UOe1l+XW2B/6XW8opvqDid9
YxZ27ilOzoL7/Pb5JSXzYV7eDH92A1shLS01b5aYUL56Ko7j1uAcXEeecvQ3+klflbvkVH3xNZYf
PR8UxyUYLZhlgRE8e2cxpDNqKkN039RR6YWaf2nRzoV7XT3nBpyafC6B5cEz+6rK97tVgK8FOo3k
8xpI9/c5UJaBjZQEBh482Fyv5qv6ODzID2Qk5cG4FG7Mv0PuP6pK/wd6KTVO6s/5P2ih/3zu/lG8
/uO6fW6XbtCP/x3gKaKBf11x/hs8FXXN22IzOv387XPT/t//oyt/4RcAWkExRTzYftki/Q2d0vS/
gNsih6ewDpCN1/ke/1lclsS/AGxgMmBZ/KfUGVkk/1VcFv9i8VBkoTeJ3xKA1T+pLp8HvciokhIv
SqPUJJB4OleunOMqzRMs6Jw8MaQdDZbxVq9iANV5N6KZ3w7dqmkq3Y2rts3stpjj50EcjFfkbKbt
m5m7/HsPvMVxne2M5VGo2S5vRfVcpbb+foGCD2wE04gmRy4gW6MPNbsI1eA5WKaYn2Rq2F4lZuD/
qJZ+7+dDn9UHUJKldGiCReNDULD/dYK+iUOBxwhDo8zYc9GpNiH72X4+/oxHc1UH1VfVtbPAfxmM
lgIfbvG7RVB22ahvBgOVqGtCYpZuKmB6OIXdM4p6yReh9e8HQQ8SlAxr7FxOPuzzOkg1oYT9GElb
oYh7d0Z19vrzeTvLHlCn5ff5UguGD5jfufxa2fRtkUtd6yZ9caUJMw24oLqxjPlnIM2PCUK0Zp9d
prX1RfL0q2Dz5hRdBsajWJFJRUG3LgDCd3NY6FYt0GPt3FQrBAuNjiifVslgAqqAvA6qDOw97cpC
fFb8eT6MQmHdhKqfKEgPFPiFdXEWL+rNoNKVajBvpwnNJ6fMrPEeNiN8OhWkVojlFWZ1dlbJvepa
0MRRzxmVm7Yx+bU6jIC/9CCaIdcliA3meK9MIyLOW7mbU3nRSpILoOCCbNh9F5jW1mpqY7aVWu00
x8oi4Y7+6F3NlAUbpe70xJbazpA8LV765UrZwIKcdK39Srz1w9rgQ0uAC5E1or6L2trZ5Gkl/XLQ
Dm6WN8lBEP3OqyPL+NM9RUpnkVNR0qNgYZ3vqTYam0xqMUwZROwprLaWsVnzR9x1enHVzyiYfb4W
l4vz/ZIA/WkBREM2xsSy5Oxi1bEn07qQJBEIGV8ObqU96JXqBiWyh1WCc5M0IWb9+aAfDg5jkTlU
OL01JOi51N9PpWVRnwfSREiadJcNHMFNGzZELop1CZXgqwbXbz4caoeiAZaSExukz/vR4JJKfS2Z
nWsgBOVk9SAh/zzWX7zTeaWHnQx9f+l6Apzn0tLPDqgWwaoI7ITlDlqSP5kmL+/mZokCVlVE5g2a
BRcCgLnARag6IWmqjGyVR5CYbPoJxo0OSfkUNfhd/P2F/yii+P+zzw1M9c26+wDRvn7uXqJ//Ef9
/P09SPvXf/Z3oKFpf+n8bxGkl99LACvqX1giwBiitY1uubGIA/8z0FDkv5bWNdxsEyS2hnbqf8UZ
ko5ssEWYwY7C8IhL6gyR/RlCG4myd5sTceJlwaoUD01UD1CyPDtygskI0gaFVlBuUiGs/SCAgaxa
g+nmtYFGH/IxrlzPs+jIgiyCY1La6Q5MZCbBbkGhyQHDmb7WmTRdB4GFnTKYxnjTmXK8ltG6SnDS
CmkkGQM1+cgKqg2KG7HT4FFEbhzXwYuWB9XWbITbfAa/CQAx30vZ1NLFUvz6PoorA8uISHjBtED8
ZpS5tAJXFjvkLY8KmDAH/gmK5mY3pJuwyhVgkXUSPONZrz9OAayKMDLSb6Y0YRbh0+naQjel8KBZ
Fzy3RdFIMtFwgkSiveJSAWOatszgVh0GihoCLI4iNKpT+spwBQogRpmtAzjoKMjgrRu17xS7t6B3
T03bomU1IoICLGnO0Fmvslnd+81oKLskSUUokeD9rqE9yKgEDeOETU/joz8J6i1aF0ojH6ASIfUY
5Yb2ILZGNN7KWlfn29lHysaImuYn0Lp0rYapCCPSBLVop3KV3o5hEVGLpCmoXGcxVxaO7nnlJwCO
qGMCf+yTLs3ukDabrB7CFbxcjNjMWfVv+hnyE2oDZUkjygP01VX9KwBcPKgWz26zbOrA0bIOVNFP
CSxXdylXmpbpFh8skC0vR+Cca9TN6tosxcOYaSbHDvz0KDhGQpcW4GxkQygGxQ1kvUsSklkpt6RD
DDcHij59yMgVO9UPHBm22MswCBMPzAo6pAgy1dsFSwSmCt0U88JEOS2xDR0QpCdIo37vw6KkCKib
Ve9W8xg09kAj9LnrtFmyCy2x9kbda+1FiQfFbAKny2tsEfEo5JYbuwCtZnQunK5TADahgaX233Q1
61laGVHwo4ZcuqehVQh7qENu896yEo5Y7qujXsZhhwBom1wZ+ohSrwQdVdsOflk3dwNJ/Z0/W/FL
KOaKeqqKvnwaUXaJ1vC9RjsfozRAlcayBgexAO3SLPUYmGdJgdvVqywJb5vBSKZ135lt5gxGPvzQ
aw2oaiIKCJ8UqWH+aKowmGyjlNtw78vjPKBFUmvwcDWhsXYp0n4PCKNphyqUmmA/A3BLbcEC4mob
YyRHtI7RFXPRXxhOJjCrcdOX5WTPJmS/lWJM9VUJTOxW05Anc/2omh7zrmfsPkcuCl2SLln1Q2Z5
oKJbaQfrdiI7Hk0qhRq4zCqaUGfrEcK6RcZQjj0ogOG2LqZBdAehDHxHC4ZqxDGxgmosImA3eLUy
YyVE2zegdBMnVbNpsigcnTZVxNjOg7Y8mZIvVphlw1W7ycMylG1ERHF1H6RKUk942HYAyifFeKnH
PF10+/oJiZGhLm+6NA5QBzAjHWnaLgthIVdGlHlZoverSMLCyfYzy8o8tLnCwS7BYD6XKIFsCnAE
J4O7XV1l6K08+p2CxqedW+oicCnJfBQUVpt9UKps/9iI1J+zXiqXIFDknaUNSmAXEEJfDXMEOjik
BX5NrSVPcEfnUIzcUEijYjeNyNVNgVjr7tgY2SYTEUt2UQfK70xhkh/mWQ/I8JBEul9gAY8jcT0i
ZzWS5K6UT3BrSg3nE5aKkaD3E5Hi2/zXQegpo66EDhFAspoqtQuQKytRMQqC6jR3unUvcLCW9oD0
rLkKWzXbFnRaopVZSUiIZb1fpeBJLYsGbFzNaYGGOLj1VQVlA+xnRJPAmXwhUGAd94Wb4zMcRHuc
6QNjK6MX2RDsRWraIvcomzRu+txn+ayVbkBiCdXcTPNXbV+HOGP4mdgLNvbkEmAdKiUATYHXir1+
gRpdjD1xgDf3gq8ImuEJUUgLzdFKQeWwk0Vy0x5bOjxzZMQg0QDzy0vUTpQE6HelZVUPYHeomNOG
TTIgVAhxUUxzFOzEXGR1VLXcFCUkACEU7ITJNb1I6WIAjSNyFimCdWi92JWiVXWyjTVkYB2ZaxGl
GjEfZXC8ncTveiHo1qFYTWoDUbkn4HVlLTNA3CMbmSENraZQr7E7wiClx2QqgGPtdaGhDPsM/auK
wruSINR7Kaizb6KHqVpQV2M0Bn5gDJVhfDQEY3WhxnxQ0OPSE9jMKbmeDCFvXM1E6Q3WdZ1fR5WF
HKEediLBboawriP6WVvDoIVpfOErqjFsEO2dp402Ns1rinQi8sZWO3otsBE8P+sy+xnCwg5WPnji
1pHg/SEuoozy0yLpPd8Iw5Dl8FMNUM29ICfaOmtUH2B5okQlwiRynTjxKPom2yKEBWBGfoYIwJBC
HHFMoVlEPvC+ZmbYg+jrQirvtYc+00r4t6Tgc3tqZ2CrNvbG6GqWiBkuKgdpho/FUOVQRQLoFfeK
DA18C1dSzy5CsQtQC+EguRgydKQ8QEm9Ni9M61Q9wqYa5ctZzBGzHVNIKKtqRDjqClSWpCBs0MtP
QaMYpZ2CZbEcIPVxcxwga2zMYTJPLW9k3QVmV5gcKmqvHdPU77EhEHtuKCTrBQx/FFUS81ObSMME
ClfUToh2Id48d22GIeOSLv1YpDoKx8y64TGtFkZw1o3BUeuF6VorfX9lkAY3QGGjEB49NmdZK9mS
3MlPEtjzcjl0VDBURhc9pCCfA6fME3DCUzzO+jYTgiq6sjDYupYmvCPvhHg0AHgjVpPKO04OS/XS
SsfLANsEq36Fqy/Xd5iC5LirxllP9wXlNBiyrP7G39epoYrruBzSeWU2SUOXxUeFD7EodkSEuFyl
VjCqVTH+Uaa9XnpmH8yzDa2kmS77bAyDp66d06dYR/sLV1WdB42zYvmmaa6VXkHIG20npW+0myBH
7iCzM1gVgB6C2O/sbOzGVdmGGHZ3FiJw3yREb6SbaArF2JurwgJxZVmV/ASQt2sus0nLL9tyNJ5i
eNXwvZtEVtYdklPIY0tyWQMzU+GgD0rWArfOZ0gLMH8yiDBdDE2N06FJtRVKJV2/CSHZwABIkHuG
Fh9McAdiJX3wWdviIQuzWlsrlj+HW4TFJs029ZKrQEdkKwOZCWN3KVsIHVQc5L16Twk0NLmRZFBX
xF0hYuODfJ+nY3ySJSG7MQtzmhx0sRXk04F602TRe6LwVuIKFgvi4SacENHWzR7MHBqqCnaSCQIg
otWWEMbDruvcadDQYklnah2nRCvb5IRhlS/bHRIRmzmacCWdrBT6jTyOYLdSsdv5jWg++5QxekfQ
KvOpCvxucDMWjX4t9E2WuCJEY8RhkwmQIvatr3pbBhu/o7SD667avBaiNt6WXY9+NvpcIUonWflt
ZqtikQZL+iGNDI5OnVfYBnKfeiA8xCu/nrtTLUjNixFGADJQH+hkZ4kdIeUIosaqV9BJK5AIRcEB
yUHYY4GOSV5TRBatV2sQZU8X8jmgbjMj+7+iFKXu5xCeCFJgKIS+ZElWaSvYAejGyVAQuGmzrLG2
Va/oDxRX4n0BdQRNOV8cAGLii9M7QyKOz1pdIVSrGBXFo5Z4ES1KlGEy4mq/Ni5MvQgPguRLtDwb
uOZ2A4mHq6HojEuidOs5y5JiFY8tS6JV/KhZhEPZL0qsjoNLlNvfhPOA6tzchrQy+46DZwrUeEMd
DbGGLPR1y0Mff/yeoBxQbNFG4OhrBEGpVlYhGfjkaUNX7Nqxk7AtKg1UO6uRg/2rCsOS7v13rWbx
HFcW1eIFHK0ufNqzzsucLkH6gK6hNs4IXhoVwjROp0fWhYxLqmBbQtH1tg/7DpnwImC5Y+KmzE6I
w8sNpodh+UXx6H0h8+8HwqxioamKFOrPSbdFTdxR5WUOCS1lzGTWgmuEgXI3TcPUDtEY0pye2PlS
QSd2MxNqDF/Myfvazq8noNQvkdKDhtDlc3o81zcktoiju0Su7oifhLrym6l5fVM3+E2N/eMoGIqR
gC9gWaxV5bN6FYpbBTK2Cw12UtSVpJNE5/4UXP35KECwcfpR2Dfi+SiJFBa9ERLDY30zb0lPUBhD
8+YLNOXSD3i/iDQVowiJ4gVsaYp+76thGhhsFMDMnNoA2TPHqCyb5A7VdBtPQVD8UUF9+T4GUFuN
6aNSovNT70dTTPL01kdiFW06Ns2kwfEU/RLY6+dz976iuIxjgk+kaGgubRCKZO/H6Uux49JhJfp+
3serQtCIGv2J4pqolLmXKKj0/lHj5deQhqhTxIQGAe/03LPFwkCUCy7LHMSkmlfkIpVLrO37vRh2
+g1MmewHh/7oiKi1J1/su/dFW4ZezlpKmZQZIfWyXN6/bQKSngr1nDmJCkDYSUgqXmFkMcGUBzi9
WiQH6J2jMNZ/8T0/rB4m2fplcwsolOTqbORCF0sLZzrqCAnSh3YwagKloibrUDwOYvkLBKq0bKx3
i5UuCcBTvicNH4Pa7fsXlcuopBFjEtv0CtcOmldcDMhZTbdINRJmMb5xBflOuzPRLMrXWm34x6hM
ooc/XF48B4fcIplAWxEm8vvnmBoxlhVBQ1G2NZeYJJ9JIaSaWMoRq0RXbA2hsq/W9G++ss6pqsgY
uxiUAs/WNLLS2ZyYA8d9q2l3WWFIgeREaNdkyJCJfbC2AnOOgRejl539rfrxL7kaH74zjXa4ojjD
sp/YuGcTL8X1kgOjc5r2hr/HqS4sSArN5jUIF0X1P5pdhcYsPRUIQTKsHab4bFFNjd6JoyqF8LSb
Yt91PdDWytQfEbmK3dqkMvjFgGfn+TIgV8ViSS/RKwar//5zlhbcB7krIqdoDeqhMc5P6dfn+fIr
bxYvZWMc4NijSzlYhOl/9v00E/u0ktao0yZZ6WG7I7nIFoaGUwxyvNHF8atr6mzB/D3gMhyLFb36
88NWz4K+6OHlO3WgyE8pCev9yOFHxURzu4A6UNhPbNTPP97ZSmFQRTXJOGhAI61mnZ8I+ExDH5/K
gGLs8OJTgoFX2r2k+Np88dF+M5BGt50ql4pHM4Ii7z9aiEBlKddx4ExsCztNg8lJU/y+YxlhzT9+
J1z3wDYqDLh0ad8PNYgwPiOSAHvEBtn99VJoR2MfsLze50OdkVXY3dxWoBLovVFtXU7192Olvq7F
jQKDH7+NiSII0psUPIe2P8QVsnE7fzaCK6Vo/OOckWrZkja3iDJBBffX8Iv19ID6Zzp4nz/Wx8mm
jaWri0AFIAv80d4/Vd72Zhk3ESXimbTORxHWzswu9qzlT38+FPoXzDMvb3yY7Ag7kBEhJyQMqv7W
6IbbPutuRf7858Ms2BDZgGoNa+LsjeIoVvGfoGTeSgurSkpTT41N1abFmv4bk2fSBkJ8lZXKIno/
eVEHH7EHdOEMTTY5YTT7R5PAByMA/vT5W33c8upibkbfERywxGp6PxQFljSpZSlwiLLiDdVm9jdW
FfM2Szhj6G8EB03I+x+fj3oW97NmCba5HHAdY4FAzXk/ap9DBo+VJoD2HFqFI5JrHget605W07JO
w3C4h5jfbVOTdk5rVtkXkfJvVif+KWAZUC3AB/z8W5Isg1kQlOX+70v50kAV9qlIl9gg0zMe6PO3
/Tgar4r+oyTSkGfcs8s/y9Kys4xKsBG1uBUgkjut3t7+D86CjwPR6jOA88Cq5RbUzj6mFA9m0IcT
hc55/LUTaJz9WzsBzRnUi5Zw3BTl89lDfhK7ba2jz6HPvRvxje5weOppW/GnP506nbgcRzrWCu91
vlCGtjUDJDGZuibeLXs7E6Pdv7O3WQiAW4hHuXMJ0N6vx1RDQb2t6JOaaljsqbe+ZIqa7+Owffn8
fT4EDuDcTeJAon7yNPKw9wNpIUJvcUu5I1YlzBi0oXe/fpvfDII18AJUo27+cZDWwKoUJiGKlEqe
X6ta2Lyyo9TVH78KYjYc7RbOx6SdZ3s4G4qKThCyXwlyKFfcL5hltN1XOe3HJQ1KVULVkwiIg+Lc
g5H4NoqAoMGaKnRZQRw6m/p1p8aEz1bSEMF//lK/HU5dwla0s2jSL//8DUjMn5rcNyZKpTKKlrfp
MM5bpDT8Y6obo/fnQ6Eps2AKKdl92KwIdaOc7nMqoDzrwyywomKPDMy8LapFpePzwT4sCcoPmDqq
5Hoi0KDzXDPJkJul6I3Jri+qK4H8zxNDFt8fjkLUCKcE6iqQHG6ksyUhzEndqwxjR8tya6i4ovZl
/vHEMQqTRvVvuY65s95/o66Me0GvE98OSNqHTSea+BGKSmZ8I5ZUqy/KHR+CcEYDxMEhRMBP6Hi2
Y8dOaUw9qHz6GUl0pygF2AVRqb5NUk+/PdaDLwTUPnwpxsPrFDwJNwVx3dl4qIiYFS11C1ErSsqC
LvcuEs3x5o+/FOMsAm0yT/shZvJJbVBVxikwRHZp2ovZSDpo+ujGBH+68vhQlIpM4jPqRggEvP9a
UzvXpRoN7KgMn0aaazJejLGZWV/hp7QPoQwjLZGZBQKO8+J8XSBmPiDyyt5F6inHpTEZD5Hvy98z
0AgXZaMgmzIMZXEqLZqdAqoUiGkHUwy+o8ZGDf+DJNZtGiRibeeKKOzFKesuwDc01LLbDFEjY+qO
XdtrT1qhK7hJhFhFGlI234UWAsZryozTLYonRbmvfLz3VkYVk3kOiHpe0dKmstoGKLqhiQ7wdZs0
dBowbNfuUUNV4h1C3cFjA+owXMlLlnU7DrV/pKbeKDbNGyyoNDFvboe5NINjg3GZatMGVC6R6Tdn
twHQcGGN0vBLu9dHBb5QdOrKkBt/zv2I1xBn+SC7Qa2PmzmYCvMIWFx6ilFJom1ldBR9/nSFYShr
kZJTu1sKTmfruEnBbMYdpPIuIIZFbTqn8fTlOv64O81fdyndRQrawJjfry6f6QAkyPWgArOHxoVJ
1TG3OmLIQfCP0lTOXxTtzrenIkokWoCqADuSC5xXzooa9X+sFgVgI0nzOloZfhV5H3zBGvjNKByk
1FepkFGbPi/U/z/uzmw5ch3Lsl/ENM7DK0mf5ZqlUOiFppg4ExxAguDX1/Kb1V1ZWW3Zlq9ldt9u
KEJOB4GDc/beqwqNcvOQe8Tj6lCKl5RZm2e0L//6K/rnw47PEqExu0GjyVT5H1V41pT2TKAw2K9u
Fpdq6vM+BkTJDaAF4/n/uWj8Pz4SNzReUEp/CuF/Lhfqqp9LIWYjnpXhEsnPsZAzuPz7bvNvaRVJ
muW/f47Z+V8eNnur9f+FX0I0v8Ty9d/cEref+LuI0TH/htr0ZsIkr/Mv0eF/5sza/t/oYrgovm+r
/mZX+L8aRjdE3ngjf9Pdo5ts3Srz//RKuN7fKAJu+zApPTeGffTviBjxIvzT0uG19phcMWMico29
JLr9/38oytaocUaoUYjJ/OWyML9SO3fS8gklkcHgd7EGAzRf/mhQDsdmhZS7rOclCZQvH2oXXMtR
lL457ce5DEVSh4W0j0Rmr89kJp4dH4wdIpNfzghxS8pq2JsTioYoyMM0n1bv3bTWMRFjf7F7bXzk
aGYOOsoqQhQ7Nw069+pBLj4wSZrO5hSi5WiNP3av1iv50C/+1P8iqGVxCGhfe8WgH/oC00eGq1A1
hg1PfHnTRrn2/LaJNr8nC47JXO4o89ErRQ1NNF8IOKtAT4Vod5Qhf4qFuLnXerOaYq/mzj/Wg67h
la7t69aqT8ir4RpLu+Og3ciJbdNoyHSwt5bIPJJXvyI30Mac2LknBuBCEJNHX+jrYg/vUrfGCNNX
Z8+9IPtut8ChnpPCCEj8h8J9sgwEfbFf+RP6sCF/qCb5ZreF/S3MZ/du9eHGITlCTF/nlBK5cxNd
WtPQJbNDakpXj0QyLF9NrT0a/tBid/PQBQ+wQhqiVlbobXW9Zg9T0fY/QnIlkQvilFp7MtzZDrOH
vHOK5TzmkfeGOiy0j0YwtMauCLL1NSLt8WlCktQAVPGsn6bXVamv+XJi1ximcyZd/GwjfQ3iN6Ml
IFxOzV/IeJq7gji58+Lm3AA9kuThjrsI28J++Vl4N13QLKhpx7H7rDMvugHVyBBhVED+mG+A3JS1
dymqkTQTKLDzSUXZcgnQ54wpDbu37PbLz8hjZD4xT5p0DRKZPOVnHT0CiUPq13dLlNbSqz7tcaKL
TZwmrWv7Cv2RkXPQD+XdVEXlcV1u6pvaVwncGb5xYy1Tt0MllzNJPy68jug6G3RSiPjibCqjPUPn
KXZnQB+MWC6rCL/lPtEPDcTnWJtCxl6n9rjT5r1HeEY+6Ktfawctr+uj46hSsvM8GBNZlgIcDmKS
0pMugLHkV3tXa7JTJlslg+E/UWg9+Wse3LG8Ume0HZRRQUVEAfwxERISBEY9S71u+56vmw2hitVQ
bFofeqZ/6eAuewJUVUIwmb9fsq1NAWW56dqb5Qm83Z2S2TmqnxQCk5POhjaGzzHHDmVP2hE4eg4H
wGu+MxtnaVMDlXX0gsJzvBFyAU3Pjc39Cq6ttzbvllwSV9pbTJZVsxMEwu8UIAVCFA0dL5JTMF19
ckj6JoevxYfgS9YXIxQPky4f9JrdZYL8SLFItaf3meTLmHiCPqDRvBHZX74p0ZQn5Va4c6y3QNf+
3TIAy+nQaMX5aC8xgDjAEk75Z6sYwY2h+rGR8bhvlvGNBGObKM/giUyejxw2zVUMkEbJ++tHJhlt
HxOy/VQQKPnIxFWfctQcYaPNfclF/YeEyn3IHQiFsQHPMe4NeRwAB78HNxTUTCb+24jQbuHmBI6x
Aug18br98bIOe3/rW3iw52W1j0izbtGAdQXZ0muWfT8BHVdZeb8Rt2snvLzgAMiBdItdqJfmDXwm
4l2KiR7NzFLLhy5khmjVd5BTsztfq2yBL+vtcrc5rE5bJ85sP22LsT2hDAmTUuW/Zyrzc1N46mhY
pX9oGC6byCz8/tjngb63ykbhKbL8yyCg8qFVS+ygD3czlEtxLRXAlhhLafTu9WRxpZXR1C83lfUQ
Gx3QQzYeJ9+j4hkQ8LjWzvbq6omFYpNDI+3vrqnDk2Bxw+we3Kd2In8zaWUfngFg9u+90WRslAXd
2r3HLhru2p4Ez9BuhhiXbzHFa9BYhL2MxOyrrUHWxruxF6KwTkz950RuK/jTQiNIFo3wRCwn/wsJ
J1CgvnF3dtF5BDBFAFbCDbtOAIKYLau1i93kWbOZkBsMsyqL2oNJDOKuWdaMww/oPEomWAhDhDOk
XacEzfL2TAKsi7LKyei1s8n1i8rvRG2P1P7u3CfCNZznsggmBJ+qdL1ULkH56esteKCJF+1Nr62v
uVdnSdCw2ngNr1M9fih9WjB9xZ4/Hh1gToXwy2vv+49iHkiVA2cWg6rbLrVhNw+h6lxWYDaOiXND
Hjf1ltEsdEmRnH07tfPKl/uOtSrdPhkHaXzrstw4F+YkHpv8RpGpdPa4TexnpdPt6N2l9iwR8Pji
rhw81mrbPbTL2uxGt+0f5n7Y14uROmj7zabhuAPdRN8lJ/xtIQFuqNe7zB6qfTeDWzYruKGGJc9Q
LPLn7BbxFXgv5Zr/KMmZZVC8GMcpiGB8odeNrY1BMWyaKoLuWNiPEZC0BLTxPQOZR8eM+rPTuPI0
r4b7UjXDn6m2/iyWJe56YxE/9TZ3aWANbTJX9+iEiwOqff/osfKeB4MPHePee+kWh2TNVRZA3jsS
PifbPkZ+1d4FdBseO7+tziHUnlPT8ODtFn0vYZ/9o9FwUw1we/2wQhh9ossWiPRIh6LKvZZB9Bp1
Wny3raE4+pPLepzt9xFwLAlmPedXWWk7nlyQZk6RHbnNbOwt/fA0zGP+0mxV/g6MmLxQDhpb0Rlf
gaveRuPDvojsJh6QOsJR85+X9ebbYz8/kvNRHnzZOruwGpsfi9MgWF6NkTRpZSaDO03Xjmuq06ow
Kcye2Kui+CqMsX8x4Wa91LXqL74lQEfbHV7pnkKJ0F11dUj23fE8vL2KGOqWvAd8SRmZs9piy17t
8C5ze0ICzPUszKC6M00Ocvjc0YnE+eUkoM7/nJTNtaPWJC5Z6q0XwXuVd/tmdNQZ3q3FmxZ1j8GS
QXUD6bSTRRe8KRWph47C+AGcz5vFPDZGr5ISWDvFpFW7z4bOyp3J1PQIdFBcEPJXL2GYr5eN4dcO
/M8qEjscPMwLGwm6pGEZVip5O7wDYMr+cssZf5HSMMBq1h60Pse3L71VtiIFDaouvEhNn/q+aL5q
zyzKVIzR1zZG4sNSZnkN7S1UJwnBZWc4zfalFqcOY0Ts82c75d6zTy5r2shVvLet5z6SuBLGzHKn
M8iANy0N7+hwml/ICBi4aRbmUzRYBLf3BB6/zrrIvyu/WP7Ua97tejltOEFaCz16ZNQAFqGjbuGq
/sDlW54Xqwsu9VABVjcivSv437/aYB7OzLWLP1vu/64wmiSd8ucjIn3YrJocWjNX/jNWBrmDZQX4
JehhZS03ATIptmaeNET6H/VfRpwNzNVVFr4wUr/xgtequX3hlWITNB36OdrtvHSZomjfTfZNcInk
j/3UqKoTTpL1skrPOQdTcb+W83hEchlgmTA69ie57YHPOvfbONgobgiLlQ43zE5u0x/eEaTt7mYW
+3IIkEpIOoRnf1y/rSIA0FXVv6XH3ky6uP8uh2W8sP76RxXKH1Ww5CfSfrO7KhBTYti+SAcD7jHF
4vzWR6LZu2H5HUHSukNlQPYw/cS8IAp00XsB9d2zzbMHVgdqfJAdCnvqD70CUbjVd9g3Bp6gOb12
c/4ySCThKBg572JZVY/mNDPUNrZk3qb7sCHIwSpkcMgZfMQbLqMD+e2PXWjOxyHYvkRo3JfNRM9L
iijpbbLnvBEasktNmSjTLJPBtnaGO1Ff27BaXYKw2vFACUJG07Rcx8rp4UYv00kUbn1mHbcPnXIU
rS2DWD/+/MWQvHX52Fh7Q1tdeptuPhU5Odo6i4x9iwTlKgrk8xo45p7EsugITqhKEUaXsbcSuRgU
67unui6m1MnjtV7ujJCSrtisn/VaY/1a7Cdded2uHTQpe6uTMtbGH6F2g+npvUm10Zk1xB54dbCa
sz8WQD9MNtEJuxS6b+20L8U2ZCetLKxEUT6mbb00Z4k4OiYtPDrPvcr3dVUaqSiyJtm2rk9WO8uA
/ary6FnG2VhZ306dQRT2tu4uF8aNaglmvDbHH1aB/NSqVlKwnWk3et2S2puq74bZAQc8VmQ88T6D
MCXqC8iZ+iLuu7q2KEQf2Im/dXIYXzowHgcb+NFNuducA+0etw2kPH+IA73B7LtQHt/1XPXikazs
G8c+Ds0mh7VF6Djm6aNQ7mtDoDsrOjqOUZAKB2NJuJ5Kkm7TbKzWPbjTd8l+EjmGf2ehV+cGtiB4
1jz4Mc/nXY9h4TQ667SHCsoGKuYqZay1Hfuo+2EMvuQpG2UarF14Rxste4AC/x3paHs02Z4DuHDF
6Ow48o2iuHoaPhaeVbnnthQkanXEAfBUsuFs2XmGBWYZzfdxpeRPRzsaj43u31yHePYWUuWRafGe
1P7iDXFF8xnl1xLH0hj3vgr5l5bl0tVapdIHyZQxy0uaKHvmjIcFeYOIK/7iCeW4trNjlPOVWIuI
F9TWwyz4Srs3b6g44nKcCeMwHEVAqWYSzLCO0V75/Dmu1ofGqfV+rJ33pqosXj9VnzA+zRdjloob
p9fF5OJzKFJhBCNh6dZ0XoNqb9dBsQu2qtvnxUbZHTWvXW7sDJMyn2zO47hM9DTJrU+nrpM7C+NU
qaopNVTYpCYmjHQAZL03jLk4bNW83cw7Ap6nd7KJvwZE350r7XvxAjXvuOEOBOE8ljH+vEfd9OOx
xtR8LFpEtbqaSF3xIsnODczV1gw4GhCX7bab8k6fKrh1iMZKmZRG9WstnMcJvxQgiMfcM6ujGoDA
15P8GHsS/53W+QTaR7KOVfupYmu4i9qHefmtuKvGhkMirLatU1QR0WhlnL79By4tMtnbTxqEKHxt
cVSNopOz9InZ+b+EbD+NwF74EW7CNsKOWgzEanGHqCc31d5VzdF9GfrfnDX8keVRudMTaM/G8y+y
rup4qdYrnN81iQo8QTDYwawj3+i7cTs5PW+l0VcEMfJCpEVhrpfKAlOwNKRPmDbKdY1PB1M75rMt
x3HkeoKApGXs8X7Ydsq9tr0UpqnT2ZNP0ockUMnl3trk98DWZRIN6mXNOnfH4cUYx0d0H5UY3swB
rTO+zsRbwie+nWnPUwDeTt+EuQEE8XA7bb63Q53pHgNLSvoH45DgC8RiiaXvWAjRFnHAcCWmJ/bB
G3Ff5gRzrfNR2sEaKxtrzrb2ZCtQp9KukQO4NwwBVTtdGvkeRqTCLhDkHm36Vux425i6lrg05P4n
QxFVTKX1dtKiZfJutwLT7hqlWKgoZ6aRi4pfTYTu55H7pNmpO3M6W8MQ7nRVjykckcelmB7aXj3k
zcytj3MzhHeKI0Whrw3Umf0mTwMFJpZ23WVpIJdEsw9Pl+3Xj5zX0rGvBf2a2PcKnIz0/CA+Y1TC
NRLuLC3cY4ijKLGX9rlr3RvfAeOiWu7AjdRH/BEPUdRPcTGF/Y8eH3JMtkR5v2LsBNdX/YGcSXCX
0/cntN/Mkf9ylBp8tpWpZuxotszOM32cKt3nUiiuGhWPrpSucbYM0z+3DrrnYTJ+WrS7k80V5FCL
Yom73m1gPtrtAdSenZDaz7DHt6YdUhduAKVcH7LNjNJI2QCAA6++UsbfbqTOCyv3KQznva4zeQ22
zaD1kS+7DD8av0YF19uyX4M+u6rG30Hw+JkN08GrjOeWG/lxkOWzpyZaj2bzPBbSudiNPuk2fwpF
x/Sqbc9ajvvcy99Rc/wyccrsrUY4KfTkEUcsKNbWHqN0sNkO7TkkLDt7GoHHUqVCjM/a9snuRn4b
dgkPaw5fsXkoijCOHOzZDM+u7tzsVInscuu7Z+CNrwyaQNSH/CpKYDIHgQHC0T1EywrfdiDSC9tB
unYrns1chXEwQCYNmoeoKH1Af10PngWfTb+6D06B8kPmb4FaDiD+ltjv8semcOTJ3aCvYET90+Vr
uhQ1BKSC5EJz+U639jiCQt3M5dnMjSA1xO+6VV9TMIPWHEve7twkuHqpnsOyeKm28Ic7BeahJQs5
xUyvjyXD0/285F+N0+wxTUNDcYfzODoHnIggINzFpn9Xc5EpQDC0Zv4EY5LjMzS+L2HziWrikea0
m/IUy5TQjz2RJqkOcdjYiGKNSj4ZcnmnLaFiDNpjvHZlG7t+zlsNljq2tea42ursUGucZ4uXrME3
LcSfMRvYiwKnibOifYz8rkwo7JpHxjzAE6xmOGA0W+INTi1dYtTrejqIvmz3PriRva8t7hhUeMVI
epoxXsxSXjHQEmxdD78Zzb7n47RfK/tLtzUemyzkuuTatAnL4DjSjUkdGmEYENsBDG67JQsWuqZc
PxkC/CjE2sZOTcVYyOrnEvQkFOIzSVW+QGEihIXGF/3LbNBLArRzn4NRxOEWngDELBz581OTE21a
mEO+Ew4Lv6nkS0OrJQEjI3Za+zA0ZMUKNQewRRaNYZSVVjJmSMj9ZngDUvVZuxRT2Vo6r43Tv3Nt
i1KWGglsNWBmYbyIzf3Ezf8z6NYUs9yQ+M5yi2AuF+ynBcF6gT3GCz7jwAwU+biY16yi2o+qfYD2
SBJizrqlZV0mpdU9GfxgAvYH6/NonzKzO0OvoEXqA/xc+OeSrqsIv3PXfGdqbe2csfao1Ws0BJtB
kIe+AbKMjHUzGL/cTAQYbxGJd+GKtcnp+Fiiwmzd0U4pbPmttl1KAYeL+c1T39Nt8PnX8I3f5Kwh
bKjRj40msJNc6Sfif2x+U/NAi+kl68Yq7aFE74sKHtVUYdDUOhpS1Rt/wGqfjKH+Hfa4Zn3rEbLX
aQzmrzyExmlvDqhhWySuUzxoQF2jURznVV7Q7LTxBp07aSTPkeb2/FALkR1RPeFa6Cpz3y5zmwZY
svcF6ba7iA4WOA7Xjiso1rT762d6FrEpil1jWMcKe+h7VTQX3Zs/uF2rQ2neLetyKKLxsczdt7XW
LpSk/NY+JruVAntqfmur/Ino9Vx4ywejZhxLX6UdfcOJ+bm4mf+OPZao42ALzpbJWSRgPcmhIAdg
Molc1HN9qMGz4iV2nXQKuiMS2cMq/XcE4D8gWb2Dqy6OzJhSnhb5/hgH2Uswvtk9DiVoO3Vqj/pT
jhPnRWV/cJVs+WREtxgDsQQ0uepU5t2YsPRT5Tvnye9/9hyNqUl2zblxAn4Bhugnd1A2mo/IO/qW
elA0+r6qW9N3aMcnPRv055vXUDlPYW98IAIM4742xM42JYOKnnLI8zYyCeRwzSBA1WL+DAWagXCZ
TVQAmUiCIqt3RelBijK0v1+3cIhDwx0vtNcvaxNdXCe6w5uHQyDYvovNAJojiigWwWbFbdDWZH8a
w+9gI90CrhjpzL73gKSuigm6eFpnyWzGxdM6568icx/b2X1cKzZqqwZUNpGGGt4o4a33IIWzcb6W
QzyZvYs/wNd4w2V7DCk5YgPRMEUStZqnrCf4kuRABThwVVGlM0kYHvY7Flek8d1GdVpMgROvvmoS
M5yi54J+BX1uJR6aYfrx18T03xot/++MwUEv+q+Hxx2s7P8egfPXj/x9eozK429E3OCgs00EBSi+
/w/IJQz+hs4eGxMOFKyO/5i15xGBQzzOzYmIXAzt+n9Njy0C+jBWYINxQNeiHvl3psdYXf5J5cC/
jsMKfTgSO34L27zJhv5hepxJmi5okNtr4VL25YErQ9hYo902yWDWk6K93Valk/r90Kr5fcUdsaZb
WXOcxVNoG/1bJfCm/vapPcMHv/cXjWdSqx/2YLXBVx1lwjzWVev6X3U/KcZdg7Ns+wqq7naeOt3P
j8Sd1N0ePCJRw/bIvmHIJjuYQwWkPtZkljBt6kfLetREOGBcdTZ/Slb6J6/NhMW68gbVvk4wu9Wj
z1y3vTMit3le5OKbp6DYmnKXd/X0BN7Mfa+7pjLwBJOq8s3dKqfNU06TicI38xhq1kzPJ8z3yKes
GFJWW16tfGTT8f/Kb1sjPWNFXv3VpCM4V/nLNrkBVYmSQ/jL743wzq6IFElU48wOjZd54dJQqJbr
hdVQgHJb7a6UBghK1sUTzkj/xNT1cVMM+C9tYZnbDjJeKz9amuDBfV5EZXGyR09Mxxx/xvSrjpjl
nwqjagE8E/zzmW+95HQuDfVAc7ik5BNFUL5twUD6send7gG4tX9yYEyH2ZvWA9RRDINbZbuviqyd
YR+2uZGabtOcaPp4dNRyD8YiXre6s5MqU0aR1h4TiN9l2eNyaToAXGnHQFbGeTttXVxuyu65ypeo
bVkU4xDtt6kCIi7njA2KOYBz5y+qWspkLYDB7frJ02sZ19QsGY1qkKcZ/K8Rxp3oNpERBcJv+kS7
t8/OrlyaJa0H2zgGaxXuHCWCZ1ayse1rqIbylRtd7Q473TF8fyFQlPiYmcTGqI59QIHjoxf2ubiX
XotO93YB7b08vaVKsB1j7NpyGgPhpOR9E7ZW/Y0mNK7acMgimd5ESOExZNtEGpC5cxj+WvKsdhlh
V4ye6UnWJMcsSlMEW5WVzXvy3rwgXSKaVM+tDOXdZi3K/W6xEpxvqjfrYkcGIg3KWwpPy1jCsUoa
c92Ca//NVbNZnwXqNT+NssBknERsSHvKV/zgj0jpnBs/px4NtRNERgwIFXJr/aTyIFpu61c1v8i5
hcSpu3Ah2dfPM5gQi0ujUZnbGhyjrKQd2K2ubnYreMYplkxkS7ztU6+SZa2WvI6dDZf6xxjO3QQQ
VxBblRCMEOp0baY+4iu3G7e6msG4re3OWKmC2pSEr744+2alDD+WfeU2RYqfibzYNO/6ijTCpp4n
SgjXX9kK4kIwT/gWLWakVuZsdal/08QU3g8ZuIoUFEGCkWnF1VhXuRcjAacHXpJy4r334eYAAjF0
FJIX5dZ+FlyL0AqYk9K+ssW+b5E4yDPmeqqt82wEfgt0qSGe6cXfynA9rFqNzmfv6JVRHS2yMAlM
DEKvGc17xjCWJChHtsyW35Y+6Lw4Iler3DU94Umw2mX2nJleHmLXz9yWe5C5jdTZLk2AiDiQW80E
8fM8OEYQPeaCOIBEVWH/K1+ncGdK7Rq0gwo85uh0DTeZ6FcPKRWB+9qCn+Ht6Uq6XmVpemusg6l0
PvxQaDZGrxyHw6xDM/hgzGMIxuemS0xD1usPn7yp8jCspTm8kjfEJa2uHcJ86NS5H61YmnRYrfXk
1pSKl6xGtzmtU3XVzlRvd4rmVjxWg2pYTmXuHXyxWPi+8KRTzUVWuTxv5SI+hjzf7h0BgZ17QXTx
SAN5mCIxMirbavOBpPotB1PISKdECuMnaCZJlu57sQfManzPN0N+r6fBOZUlHkVmAmPgHJXyQy7c
NRAxwc9yHwur1I2m7uwrazmFSD+QZvbZw7BhNGRKvuTvIbFtaT01ln9EkD7sQNchfbBU+7uGyveR
WSTYEKnh6n4/G2L1TvNGmuUuYxE7DxOX+Ft4xJq7VPiQE5N2Hr2rWxXiR23U5gf6mtZL5mnIr3ZJ
Sf1iG3N7RfEwIaoYdH8iTG2IYl4CU19JHqrpd9/Ck+UpBKrYnes+M/xrZpizePBlOb8A3LSbE/JL
k7/Kc561MxQkgUJoopk1rruw69vuQC8J4Y1pNP6juTWvdT3zSLQRvJq5pOtTExLE8ivyDqoHunyV
kNUxveW2QYClP5SV/KYHVb/n3jLOOz4DkegRORQJPNz+OvSW/t52ejgpglkecjNkX8iVF7e5VTyv
sjHOTTnnd4Ow2X9olV4GtxuzF9ddjIvON95I3+CB5N5Yomdpl4a8L8ueDpOByCyuIWkiB3aM72bd
jXfz7EaPmTX756mR4VWpQp/HuiEibmqqh9ZiTYYyyGgL6GG8hJO58Qmm6Q1ZLy3IURvXcMPVaSvP
vqAXfpnckcRSSL0kHemQm0YzMbRhaNoRPzSarOUcFAWJsr98oz+WFalON0AHHZqJqamqzCPxSLRD
HCO6IZUrAsUJ6PnI57X5buvB35EYwNohZ+OcYbT8DhPS0Yz21b29NvqSKZqtraGak9twgKggL89h
YIBkcCwifzWSIi4rzUxqFaRnEn+W4NnfttllpE84mwo2P57G2YQpTtxqXLtr9XVzxkH/FdzizXZE
gVX2MysU3dWLSZjxA1o4cqdWJ7yoahuOc6erQyu3+q1kbJ7QAff3KG+ieyp7luVsW19ZxY1BRfbw
kpGjSf90qaMPlARBzJlu3XMRqU9DTfXkys2BZupE9ww1wq/c179r4iR2fSaDJ5m77mG2yvnStzZ9
VESRT6MZ1c8ZNyNaebdgjsVm7LIwA7xvSsYifdc8DqWrYypZcj2srEzplEPHsJbuPHdBdKTt1F3Y
jFEg5Lo4LEzv9sxLENNmhaajDEmFgJwhvESiQMQVLMHrZOWY783Jv1vdNngyqqz9ZiOxOkcsS7ZL
CF4CuLLbWSCkW2/b+8J1v+WbJOjQbHNQrvMwJNiTX4W4xd+6Da/NhqJddGF39SNKUjlvh8rqmxTF
y3dPImXLtHnIfYcwIoYVx8ka6GKOsxXXZv5TLrJ6DUeLyDSO1SM5vQ37rbZ3U+/wkhXDuZFcx3va
iGhL2ke9qfI0MVAlkgxpA+E7KI2YjW9h1h+mQIk7d4ZjyAMkf43ecF4+siYcsfdKJ2oOAVIe51HQ
Lr535yz/7QZR9emg5XkOEOnsJsFkYvELfVdlK+4vwrTXlc0uvKmxmBX+6jZrfB9c2l2m50Y8fPMR
InPOJ16nl9CGztax06Syc/fEExVHMyv7uG6bLm03FSQkI7WfzuYooIAG6Ti35i4DjTAjd26Vrnzq
qQnvHKy1F7HNes9hjXxo3AgbGpoREDk5DWHSF2N0QQ9C1kakgGx0/ht1b/Uop9Lk9Jqb4uis9KLi
aXD1pe1ne2fLRVxdvRHZXLFi8Tz71OEZATb3UuKlgqaKr0UERHCp4o9h+PKwQSvHqKi09yLpRfQM
DQzja0Yse8maab4fHYGhftj6ec/5uiWBX4uft8ZGgvgN//0wDm8s6zAZ4S5TkZYS+acVpa2k3ZUH
yD7ov9n3THQgrq63Gfeai6vwqN08yqGDqNz8NxgiFHJ1RGQ+bUAGndxamAFTlnEfoir02jXOiRWL
x2JGlFqU4WUiReEbIwZFhR1leywT3XXlnRtX+y/Z7HRinpDtQcUjppgc2nbm5hE6wbyVGwgXCyY1
vveZL0O2V3Y9X7TLHrMui/2d4e9yMqeOs8PvWuLjgu5PIc37unL13udgubZdI2koj/piu3OLbnZa
L7A2HyRes2cCi/HeoU88tdEWfvjF9AbAGnVtNjM2KbATE5ZoZozruztB6XVCxtrsTTPqDiICUu8b
mcu8OCwOkT8tL5Y7fMw1vFmmV1k6TyN64nZmw1nRn4pu7NKpWMl8mNrxOc+r5ugNxQjcGXby2hBG
NgxtyENSGcShyBNMQaPuZBNrsbNRAJ6nniGMzNr1Y1byc4hokHl16Z+LvPV5ybvvci0LqsLNPGBs
8Zs4dNSmUmcNzFQ6W7+vEBHcybW1LkVZPkvUSV3ci8w/WTWL2K7sF+Cg/StBgh3CQLf+YPv9JKd0
OOSApRPXp7YxrDAdBnL7fBk6e0DwXywwfTSpDnfEeYhnLXrGyQ3PenSybg+Kun60orZIZkIFGQ8U
4Hdq9GDG2r+4eCTT3HH1mVSwJTHH2/23dd0/jZObSJaxwCBHo82j6Xu2y2TFs8ExHqzGx0I9HDsh
G1icg4K+dE1jHCXA5qPeVr2b/oO9M2luHMmy9V951nuUYXQAi7chAM6USImSQtrAFIoIzLNj/PXv
Y1V3V6ReRoT1vpdllZkUQYf79XvP+c5cW1w5dOZMWV2EdziChtzTijRcO4vV7zUkaumqXRhz5DOt
iVVvkypsyehdtaf65DA+QtQgxsDI3eaRW77mRZQZt2U9FlyNDERz8Xwx0jq6RCgnHmlmmUwlXPcg
VZBYUWgwS1HYS708bJ86JXbfXaSNFxqWFAHmyBXZXQocN7OlvEqlyNYplH06YTJ+rO0w86Yi7x9R
t390phvRgquzgVZCU/UrNOyFD1uz5GG1anaft1V24R+aHnLko1s213S3xEX5xGV3IPt6Vs9h2FiH
zKyNoFSiAlW1SPdzRRGS9wZtAbUoNl059Xf2WFYHI51eTO4FL26VxG+IG+GiT6Sl8mra9PknM4hQ
zO0XYzEvGDmulSYvWptBAGLGenDVqXlnirnsOWb6rUZr7zVBcRog16rvUUhNzzUvy0s94EUHb0lV
FwM4O1AcPJM7jWTf6vJTkbLtgoMY3kVMQeDMqR/lSnMabHPYVLOIDmKZqi3wkoQmOWIO6EFzMBfW
hSGZuYZ0mK2nQp/XUQjzrTMqsGBzN52mQcMNZXRGu5Hsw/uaQHHURO11cWEhLJbO3hnRpEwmBoku
2NVJIKKUYRvt+qym21H1jh9ijfHriMhut9TuBq0L0Z0vT7VRNoEsI51dinZC0sp7Nuzx+9IKsKFM
7stNEhkO02aUoLWJHh6jobazJ3k2CfDe0BAfnpMYYqlGWDgDW3fy6dEjH3P6ZhMWZXWtXHiGhiQk
vdSjnT5TI8dt53hMqop1UsPqrbNQO7la26yqkXs9dM3+3Np2gxCIWHmuaAyyvVhrBWroqGl3Tp/n
uBiMO7uybq9szWusqe+NGkbbyEno8PJLgHAexBbdQLtd7AxRTWM62x7Ywo7zvD9UUzdfFnB9F+D/
7aGBU7SZNKOl0IitPV++3Bdd7RBQVzcUnvrVwoSHKLXfJ1pGslCl9ldXlrnnjIlyXbqueEAi0vtO
BlPaihrzbcxmQsjrvPGTMlQOiqmjyMTUn2wbJ4ru8SoNm9auv7WLBilXKedAs5g6QQ01vmdYSnyQ
bvhEgWWBzS3aUZJ5OpR+ZceEbRq6Sxecay1qvpFqsze/4KSr3/Olsd21Q6fRp2/TbWYIk+e2rdM7
tt2BKa+dKfQYEjPa2kCMgojG51fVXiwvnxQrKK1SUN5IYr+SsSxWzdwOe5UimuF1xVx9FkAoGSpD
mOz6lyJFS2BQh5w7oiQ3CDzbjWpb4TNHMiBkQ2TvqRF2QQgOila8rVLLV+lBdSZtO6jh4itIXmDd
3GZFah/D8qkZ9dNxwdOQqMMBN666oZulIVhYlP2IqgjRwxCUUjAkbxcUlqBea8ah+fLdErfhXRLy
fLtlMuFkR6/0UqJ1t6RDkGt07Fa1dIszRhAQ0n3cWzBM29kXhvUOxVI7OiOA2WaquUNXi8Go3uW9
hfJdfplTbT7Beci2equSnUuwydli6HmaCXxfd1M5eks5l2uzjk3qZmt4m814JvStsjE1SGe+n+xF
f5FGMq4BQ1ZXM+GaeBt4t6fcdoET54l138zGvOEA0ZlDDMU3kRt6uJJFYfhNt2SvpaNMD7DLvoW2
vhwZTo47PaYtw6Ba7zd2ETnrBIVRoDsJeZ5c70+ibRwmP+6wVkpsRyJSCDueRkilqHNKh8m+olzo
mdIH0wUU8XROHuOBng9dZ2ujghq8Q0kKyjYt1MWvgemtpi5SL2O7oIsDwv0Q98t0dNEdoroxUG40
Nqezy3x5pUSZvZYlp6GbjrUnuLevp3pw8SNg3HXTVLy1cpJ+l9otgqIFzHTYGJx8ugFPUpRaxv10
CH268/0GlvP4pCUZp0dkGAqjU6cP/baPw4tQuKorMgaKU7m3NmdGoitnEqPeb5XC/nfr7dKboKEj
dqRWmDFeALqucw86+2aGVv3B0qxATBxdtOGnZts5UzL5vL45UmA13+gR19pFL+QuSuOIy1GM0gjm
17Ke7aH7Kgpxq5/BH74rnYyvyHTMdMVJMz7FHddZU6+cjZin/NBoKpWfVVfpymwnquhG0PwJEW5Q
KdxGxVhY3sco1+/6kXoTGSkVpeJMj06v5kFhLvn3isH7NzXRTP4MW3uLEgkvgw7zxRS1exx4iZl3
za22cZDKPqPji700No17tbGH0wRWdieEQnu8N2kYa2qHEThcjA1EAhQWHXLysuouTl7Za5PVyT3V
mlYG+syVCPW3QoQkLCYUHUOkli/dME2rpOsr9GyT48lmOWJY435iIDWWtfEtS9NxS2n73Un6I7Ox
2qNr9OG0/V3CD07GrN1q58WozVUqkObq2bgw4c3UVUzfzafrrO8zeMtrwXpk4D/0qIN74YU8jKR3
ns2JDR0QMottqC8ACvc16moPU/hFr/H5ULxeB1H65Tx9jSLltasMKic8Aa9F2nyLYlREc+5oVCBp
TTaAXtzPGia30eSJU0Y0CA0NehKzIR+VzsWA7VZO7o0h3qZRSaO1UiFUc0XGvUoU9Q+Za/kLfPmt
brFpCvTjftzT1BmKOPGUKkm49pdGa4MB1N7RA5VrLubWhm37cTLpRxiCKTfNtNOCY1qs1E5VdvBi
L8lAyEs2S4eVrH5pkYs8NwhI/FbFlUXDPPZES6cDcXxybse4PuLTDk/CMUTQaOYDPfSnJtK0da0o
T9ZsWXeh05yssV4Iyo4S300m56ykzgG63XRH2waDiMldFCbKKYOU+iFNNsTerqfATukoWFHJNQif
LdYmbqT6jNUFkugQyCkvHpw0c940baKwgvISlFXV7aZs6t6MQb+5LHSdq7YFhdvoykcja8VhmbNu
p7bNuDa57G3DBeEBZHt9zcjEPQs4ngdho6/V4sxGzu4S8JYO3YNq4caFTzU+VCYv5bg4Gj7ESD6H
aZatuArlL2N222TNbMy8Ar3kbrQKzfDCJCIKPVF4iRtd77YY5VM8euEIVLhjhgsqjDiI2HxzNBqs
cNz5QJnTbNBK5WtHS+CCerL1x4IF3KP7QrRfd+fILJZNhyH/5ITWeEWcoWwwuIu7DjwvXbRZGGsF
ke5tP4+3ES4HdNZxH+DTabcp1+Mrg6gKeU7W7KFdJ1vpinHFAM3aFRrN4LDKjiMqmM3k0JFGtFV4
mlqExzYfl32PfGhf8rW+L479g+EN0YN5aKMhs5OYBi1M8gnp2MNUxexraS/WCkyDp2Iu6dSmTcdv
EMNC10CbX5H+2Y1nKpZ76HJDcpcYeBOGWZu8rtbYj0PTOmGmQRTdhWPfYO5KiYicNNWjQkY2Zaa1
oLZT2hUYdPPEEIymS1E6d3l2M7XUSSe8qOpebYTqFw6SCPK1k8Mu4FQJTASHexXb5kZ08GtVw2Fz
IE2qJDcbXV9Z1qeyJWw8VPs7U88eQ6sKz1YXagcaEqFN54xRfIY68Y6+buzZTZ9cZT3LNdhouLlC
SbLAcJohsHu66yujTK7JIB/7MC/uAfnKO74I9RE8bGrtfEL/HFl0N4s5rzj152ozJP0NmpVXJ2IJ
rG2mF9zgmVOdyKwqz650zHc9hqC9ouUxPaQmCoAB+eCKqIRhqwBYPzJ1KagAe4POrBt/Veb+vcya
DGmVEbfPNKZgvLkQ0e6lSAbf0rthX9cchSu3xnWaVXOJ/rVAjgQQ3F9UsDKtjkUjp/kLJXxML204
VNkqohJClKBfsMuMH01RjnfzgGDdztsvYP5vOHWrQVfZd1+X2B53XO9mmpEUSbabXxrB3Le2qpOO
F3W3ZPZwZqnfFKLGMiP5X+JxvAx8EM2bti3aJFjSERUqDQ1dQUdnhHV9YahcPKQQ8cXFzUzjysVe
mMeyqMTLnNohguImGkq0jxybmtckk5V4ur5I+VHIno6KomO29xwrtfFX2q60vpSEnzCTnVuz2aZJ
Dp0uMlskilaf6B9akbkMaaUeDmcTSwc5u6H+0JoO7rG+sJHAT4Qm1OvJGkipcxPrllTQlSN65hz1
ezTqxkMnm7xad4qsnioM1wudyopgh2kuz0ziynU1iWivMAaLdklTIiuOp07c8thi563H9OYi0h35
32U/smAExfTth37pYWec2kVx9nTH+gtbJv0FDUQtYWF6g96oyR+VuYs/bMu9kCRmf50ZDmGtGxGI
lc65ZSGttDJBPt0x63hICmGMvAThfNSqpWYWrnXGVdH1sluD6CdQIm/N/mjlYfUdZPV4UaH+Y03l
xjbulNC2Li1ZM1+SeDTUXZ/W6SXlApvR9MH+iRrNiZ1gcavhzhyHeNmrNJjca2Y6LV2dmL3hHStQ
Jr2xD7suMF14oJ5IGSuw/3J9zSc8LeueDlrM0W1m9V0XS4WOFC6aR7tZLLFOQW4MTzGyOmVHBEoU
f0jF7LmkKaweqyLYpEy66oc+3EDUwuS5LoY+3BObkWyykNJsqw1d+TpzeK1FlqXcoqWVb3CzoAYs
R2ANjNyTgc6pMlwTbM5rHph+kIra+lmMDF7k+jdzZEO/bYlW645r7n3N1lEa687iqrCb5Nh/peTN
vAXqPlNmdNnmmEmg/OiYFytr1x3TvU21jOq2bMzlVCWp6bU6dFh1MOYfLgfBY4HsX0dHJ8WTA4ng
klFUf6hiMa/LODovakNEuKskNlEhsJw91NbxsddFsa+ZV39UVi3XqNaA+IveGDdzw6iW0btF2kSX
N0cSuRy6XrBf2eVpNZ/sYTS+DV1TbIeG4VQ2di/4j9hMjWaPXR7VdVd0zVVO2I+mvJ7gmeaq33W3
8mrU9deqmt4j/LKHRGjaDyW15C7OnOE8hzF9niSi2mWHVoHHUGzqqaQl3I5ir4aDs2lKXtlxoOot
WEWe05LuN8/4cWNFVKcmmljCyjSTg43IwhcasgWdyuCU8FbuClt7yadYf2sIIv2aCtYPArH4Og2z
uHNb08WgwSylKUnnGMw53OI+yK5kiiw7ZjOPlN06CnTsLBs0CfzEyYKqF38aCbuIPA9GYjhbVr/9
2JdSfRIRI0mn6sVLVc4cs0lpVH6v4MtdRQMahqQhT4EtSr1DNWOARKiGFwKHMnTB8XRS9WnwkT1U
J0MYT+xI+lU2ZbwnEwKi1yy5s+pZYzMzNEok86mrM5SRI4IN2tOLsKqnzO33KpEoj0pOqN88LA9h
o36b5gj7kkxoOmh0W/eluvRc0bDsZ2ECk6CayUehRUF0IN4/p6ARh1sBBaKmHjraon7m2M62U0W8
y3IL6jwyVLFe2Ly8iU33ORvDZY078IMENrYMNscIDbHQHxIJO16YtGpmDIJrqIK40yltbi9dliM8
RQwgwKfv1Mjg9YoMiv1oNATzF1wwrdboAY2lr60RCcrQtNK83GknL0L4u+tnk7FOYXVbXi8d5j9i
4OJWxOcsxPseC+DD7IRuENfdJTKFccmMvkf5mic/ZDVpjoccqf2G8Fo/ybqpvk7NYjyObAH4MVzt
OoDq/IFOYfpBqIu9JSZAv434Hkyjbw41yYFH8l1eVDfSHyJdO6d2bz0lbhhwKqiUf0a+y0L3a1RB
Mnb0pj4g1BTJpsTViQu8bHzFQn9iKEa2AtajP6SoPM9TPn3MWfw+2AZNt1x3y+2SZ1fIMdV6MLrm
TN9yGNc1HvZr2GlHMMUMfc1ahAd3mnrUmmZlrG9d2JViM2JNOD+RJ5eosQe7Yxo8MQuYphHhg4nB
KjOq+JBF6RcnjmP0jVkqn0lLovNsZtaVpTFzbpsZYAcBSyNix2iQoG+XYbGPPfoxmn6WvnbKxQxQ
v7iBqiKbXw2FofE+ufg1kM27JzCw0JiKdOPIjkx3Qx3fWfWKv1ChPabVkAXSRXESj/y7ThyOWwjj
rq/10nyfmBlshdFRXw0TAACbkfljpGTxI6Oi8WrRo98lXTg/tBJQhGiyFOWMWeFOGpJSf6kYJWzT
3P2idqHA+ERqQlsNWFtQNH+nWqYfGxdKpnkcQiXDlWq04m+VWWCbDJMCs5qDUnYjs3aHbyG1jwsP
4x557dIdUeHg1UwIo1l3yZDho8cZj1a49llljKu6pXlktYSvUlYKX07Gxn3bC0k7z9QZ3CtGLLj5
5P3WXXR7pzURPgDFFFtFLKlXG6k8CpH0CTLdOd6rS5T7tkMKR1ZHXdC5unUypGxPpTZgfmsZt8x+
0qilts/sDCIMBfUYNauUNKCQjhPzH3/QVWXaLw3KjTUTknIrhL0ccz0FcaApUzsQeSGM5DVV6WbH
7FlTMm5kmWjyB4BaIbAHo25ajXPepBdcObo8ia6xrjayVeGbOFvJ/Bi41KjP5uiEzgUsWGQcFcGh
uI0Z7g5J4BZqxhfVpTvjSL4xzq+jkVjOqc9QHR3MwggHlPS57gRthgvrq5x1U7lHS5ZHF0a54xjI
xjTlx2y6Q4YMLFGU4gva4xAvC+CdEsETPc5ULVcDvBU7fndrVct+xArUq4ChL3NYPPdbiwp231vN
gr+wpq1hDk3hC6Vb7kpixZDMpjBlaS4/0o9ZBk9DWnjI23K+U3nnt7HTtTG0jQKZuNRQz0xuHQVa
U9jrsLfwDyV4WXrVDB8xJW5L8mcEFcpkwX1IGZX/oJfUvtliNt4txcptmme6wDSUzkT8orn+ttSj
tpdQid4HzZD2fiyqOj9XM5etdakMqbmfqoY1N3eW/q1OYsWrK1cNbJRRjGxCiZgzzDCiFNY4/xD4
yFeTaYJUmOaiJbkvHFwrmBgfWavJsQi9d7gTFVFfby3OkikoqtbiKOwZNzxI6Do/nEkMu1bLuP5M
wORXadLOIS0KhJiAdEzabBerxqZ/iIRui95jKGHN91ZSV5EvizTV9WMMUkH/0jdanik4FAj/+4bo
M6abpou07YerkuHlBl2gqXiqS2O2++ZcL8qspFDpTVKQVrnT9DZwtsnO9o7rZu46qke8f2vHkf2D
qdeqkSIvVK0cfHXnRLT84z5EFRcQu1Jt5mjKX+xW7xxf1v0ESgjL5R0t7bFTuEIV9fwQG630RBi9
MUgYXsuKeBs8GiHKAsOlizST5BoyaA6q2SyiFzbHPHvpOi5f2Oq7fOtOc1v42J5DvHqDq9FXKBVb
ItPIq4gzEztqJIPBqdrhPoWWll3REN18QmmNNP38HzeM1f+Ksv8DWMI/H8W/iPv/XzbpqSrl9/J7
1FY/Q73++S/9S5atE2YOJZMUUeFAOrB1dM//ikDXQHeBAIUvfeMfO6bN//OfyaQmuem3RF1X57cE
CmfB1vwvqpf2D8cCiQMFDCYYiun/EdWLfx7Z9U9we4hhBlBI28YDjABGfOZcKpZCtA72CZj9mFSZ
BrXov/pBmpwi8TRhWJU10k+ZUCJTgeIziNKBJgfxfzLa5pqeiqCepy4YipqctjJyxLHroBQEaTLL
hA1wVq+mvmR0c0Vrf8sMhhMecRtufrxtAP6YW3QeGiAuSIbM9rttTvq0oeS11ySUWr7D/bqhpR4T
60fs5nBvljRmVniRESZD7wUPS9uZE7RZwhVqnCXmpmo662pYusUzx9p4KgplaLiH9ZPlqcuS4rmZ
2rdZs8TJNCLEExUKmifDbNwEPwpZm54dmiH7NEnRTJCLJafFoBEPpzDXAncQKeqWiYNxYepsfhdc
tBVPM9tqbzbK7VwmKxRwkpM4aAJICL/Z80A8halt135JJ4DbBXLpI2kD7C1qXfd3+Sx1Z4OSGqlK
myPicBdk/ltz1qNrvhjRHg/Zgg4+z+3MYwZY3NFOFhhmedyvSi4tdgZDJ5Gwn6uDvXDZwNnHHciT
blo3AZiDQEM6PXsNiH/p1SqzC56NPpxVp26sVWU2wxP8KHK7ybzEYx5Z4WSv3LBDadLb2BdXtTln
P7LeMk+TNWWMkk3jq1X2Rr9BCo1Cm1uIi4wHSXt7mqNC298y39jRuKlv3UK7FRTudEH05/QBOZbF
Ts80cE/DGAsgIUoLC6HCgEWxrvE7x9kRV0zy0mi1+yx0SdxcH6rG3u57Ya4YZit8l1yCiqISfGAU
mD+zwLn29IOAHeKQ8J0HSli6DFAYkrg+HI+2pRot2/Mi2wWIHNQMWsbV0Psmi8/ZKXatPRd6rrH8
LQ33L5rRKIjoLaVBFHZR7UUKAgUR4rRXMBg8ocgY3jl8TbifXLLTdc7dkOv6YEroAbSG8TfPLk24
uLbbV6pVeq+L7KdTlCngxWCotVRhVSYfskhiKU1nlc9waVLfhupoJ/QqyXdFKfIWM1AKz5chFTWE
4vTZuXNLu4YYCkSCUWxd0V6i+5XCm2tNBuXMS0jlVTo+wVLYSjCWCnHncEKklA6mvDfToVJubZIB
b9OkJt9jWmHVblHr4eQqXbS32IG2tq6ktFEYDxQ+0Ja2QLVp1LuusotmTRMaMpVbIsuhhTtg5156
4zSH2PAkY91LSlYI3fM0hLY2JyZq1yLu1EuRqGq5qw1lOhZGOrKIS/XWL2tczbzKwpaAJnR7EKv/
PaLkvPv2f/+DaJLfHVHX92R8L/9yPN3+hf90Den6P1R+B8umXiUZx/xv1xAOnn+4+i3OweADDBUD
0H8dT/AokTRwpul4iSCc3wJK/vN44rizbkEs9LMdjhYwLP8T25Cm3iDS/z6eFF0zSZA3OZ/+6hYa
iduTi96pxzYesrO05zCwo7QN0r5tAwm4Dc+J206k8CpbeF4d1/Mk3KJ9nta53iMfTBtzUzBTI+IO
b2qWY/CG/2P7ZDaTtU08u+8C49miDBaexczfd4Y6X0syk4MRfQNT0rQO+lFreSNTJF1gun1bmJTP
deig7u1wOHON3aDlcF4cDZkL0/HoQ1Nl9WNkjuzZtWXSTsN5qQC18gZUPr47MwCjDQYSxwH/sGEc
dCpZ/h6dUNmVjEqGOiAlgmlYDsipdMAIZYPS7Ig4cYMIUdJZzdUP6eDoWRGPnD7qCUl8DkChx6hF
AjX0JvDMZpTf1KpHrpCaxYaSmHQjV0dZjzjp0KGh2Oi80bdg4ewu7HJgKnZRbSAdvmfTSDCidPBK
y047DbEor3M7c+GOkvGQu219zIaK9lfIsAPFoMtHSKbsHAEf+Cgr3zJz1SuGZvRGhge7TLWR3ZDq
etC5ant6SGseJFrkkaGt0dZp6yAnmHGXGs1rgQPglAJyC0qtaDY/Lfnzv1bM/yn74owvQHa8E3+t
c/69kG62tJ9sZzYafvyMkXZsewJnVuKUQqY5F7eWRb8nqjt9QDRsrggnLlcNRD4fcEmc7EtIB8PD
7/+Gf0bA/N1i/gROTZV+CNup0Y62dlRuTLBDu5CjTm3F9UCxD0JcUPE67i6C+fv7z7yh3v/uIz/B
2eFZWXFFyCZbLMrPKB50T85Z6rU931zojb4J+wlcVczM4fefqP/qldX/+qSxFzaWq7jLEcZE4Ebd
dbSLYOkAejTpyTSToCzcu7KCEKimmZ/Z9qtF+RZw5a327UInGsyBZa9G7YVMUjpycKcUsuAXu3ol
0PrAK/+HZ/PX9JN/Lwm2vL8sCQkhxCw7uhFN5xfDZWQahRSWnnLSHaxvvf4HyLt++w/+3Y9wW5M/
rT1BZoagnbscU/RR7XUYYfOtdFqSX/C0d2JtMOzOnICuGLfuHLALJ/6qebKVswTPVTzW2fn3v80v
VoP4BH+nHK+UZVbmo7mpHJ8U0hKfXP3V1ejZj38gc2t/NXr+92MVn7ZsQFZlD45kPmrORlUDwjU0
cSp62JWdX/1AsrkIwGN7eALIv1bN199/Ne0XD1l8Qo9Pc1UOi5Uux4iganRe3aqbyNstyHLr7qqn
cjUvB+Gk93/4uL8Sz//9LT+/WJahcdWTyxHN7Wqx3pP0PjWC1iF4fC1jlK6pZ1vXGHFZ0q6w2YGk
oTeNdOYPj9n91WP+9JoJO7kRBqvlWNokkvX5M7fLO4M4S8aLVII0MOzd4NJ5fIM04VcN6pHMXOeW
vWliIfw0QnLibCJr3KmpfAe850BTs4lpP2Tlq2u0vuOC6pqWYz2/cYfxqAF8svTWMS07Y5BB06Fa
3CnpsasenBJTJAHgCIIWwyM6VamfO/XhNvIsjUtivaByWUXL86i2uN8vOn8hg8sgw5lJz/5Bm++N
MV3Rs8PS8mHPudeFO5xVvQPGWT+ARjmnVQQzJT3cJOqjzRC/2cjF8R0DL3qMVkEiLBmRJYJVTnZR
d5JgmBmLog174GAE/jzSIapDMG5Vwg9FjJElHsWkvUi3f5vwta+6cQkMad1hbf+ItZ6u9eL/Ya38
6qf6tNGoyNycQbJW+o4JhzYgy/RjDf4AMJiuOGnFq8y2LavDFXunrVc2XKZbfrNSHH//F/zqD/i0
AYVjkbRdzm/ZCYpvvLTj0SAN7ff/cf0XrwJ88b9sb5km3LpzG/2IY1B9Yya0bNsqiQKJmRRLJWI9
OI7WuiKB2INppu/t2ND2kAhcvu1o4FBCK6fnDJQcsl/XWijsbRdiOECd23p1NGKBJnTW61ABrBdX
9MEote5BN5zJ2ZhDLj8ybo9/SqL91be57Z0/bdZLoQhHAkXGauDPA2AjAzCyTVb9x+8f16/2R+v2
I/30AUk/g+GIOQ0i5axj/UTzySCx3YV5IJ4rHS9RFCzF/rZ65+akGm+Tfvn9R1u/2P9vnIGfP1qz
pevIol2OSANPSMG8RTUDN+fE6+Nxwwo8L6m1u5ln0ECXQDFcZVm5jg4tYmP216hrvnTuwzIdkKy8
xRnQh2QJJvtqQaLtEfWrWrNOAVgt6rzq+k2jBvnNS9CySSB8nBCf1g2yyFZdSeRVTgQEdUwx/M/7
FGl0q9SehnneBmcZHbVwH7VYXbPXdjqq4j6EdWc8xvS9CwzH+K9F3DNZptzUYW/8KcTuE+T+v/f1
W8ft50cEBVTDuJ7PxzjCmBa+YckO1OJC+YoJDJN1iVx+kDiuETweqvSe1vbvf5xfrbtP+znKBcxh
ZIAfm3KD0iNXsBgo9y2NhN//9/Xb6/g3VYj1aRMQA1phksbnY6adzPFjrtZatUXHk7wVz91lSNbo
pA+mrq2cVbtR9gXWs2t6oqHfcoNSfVyO2o/idYi2Hc2hff+HXB/9tvb+5s8yP+0eQ9SigzRTrGW0
5XGdZc6zTKFQQpf6gfecFgawuObDuGvGjVXvl95P4g08plXocv3YdYgduv0SB7N9SnS6QH844G99
2b/9u26/00+vKfdetcxn9oE5f3HjjdQncLUtcz5cCVTOm6Wk2Yebj4Ga7fhx/ZFv0/B5mbCtr8wd
aV9dg4Lz1bUtHwxQ99WBbTQf+z/UlMavHtunXcQSeEuYo8zHMFRBM57kvbTk3TIfWgBFwxMop8qA
b2Qzgl3LYR9tBKJOEkPrjZrcgYFAxuxgziifS+CKNwyOr5RA4kt1lw+nzmL6k+HCO3flXdyaOEf/
FNn6y+f66QXDp2HN6OrZg5L40IppYzuvxULX7ZKoWwzSXm/ctZWL5oW5Ci6uuT02MGiQZqyw9gHH
g1SVvtFhAuBdblHWM/evV5ag5CKVxbiMio1cha7X718b7Vfr4NN7mSl2ZY+tM0NW8GOPmghP5o0V
9bW5A4GDzN9AprAq71T7ieCIhhHy9If0mVtX5u+WoPHp1YiNrFRwvmhA/Lei2ZTNvgo9DSb4xq39
Wq4q9t5gJt3irGKJ9GAaJpHfrxxrA1O9PaXD2h1+qPp5RHpsBol7IYeiQYlTr0FFVdrqJs5AuknP
FnLU6++f168W5g0/8/N7E6MxA87AH61vFA6K09KtrI+8P8g4WKJtr6XeeFbuht2U0tz2W5qFW3jF
HiKjRF3pzxpSj1fEK9SCGKaoj9ZwZsfozhnPPd9Y/uln/cVRaHzaDaEfq4pBc/847mdc0ZWOq0L4
UfRl7AMDN0VlfPTDGefGrhKHvHdWjXHud+DHxmJd/WHv+9Vh88+t+qc9Rhvx7CQ6zyoeNgxvzQmu
39Z6tMDJ9RbXwvvkODUHXCa3ZL3s6+9/IesXJ83nWOE6T2InbSP9qLp3oIn71AtxE/K7zKtJYTzC
a3eqgeL3uBh8gS3lpFTnEXEMe+6zPj4ivqU5gnyqfO6RmV9ws7AdM14A7TKCeu+yNYA7M31tEGF1
vsog0zovXH9cAK/bCUwECRm32//3PtSZYtBee7YMv+jPkaQ3dR89VE3goApa/vBjG7e95W/OmH9W
rj89ZzEgcIoLvrHV+Axuxi+zsmuLNdwWkmFgOQZcFACUrBBPDJ77+k7d4dyT/gDyzgNrNzzjfrir
mf5QjpLHejRtD7tXlF1//4v8qiTUP23mSBEsOzFYB9xdBZwCG37dMzbc07Ttl0Df2bYvD1TVjDxE
8PvP/Oev/XfP5FMtWJB4TnQpnzn1Gwyec+8VwdChY/Qt+5CuQYGRhSgeF+cp2/C51vSiISr3xu//
j7Pz2m1c27btFxFgDq9iUrTkHF4Iu+xizplff5oK9wK1dEo2cF5rr21J5Axjjtl76yFRNetxUyqs
y7elfiS6RkfAsPn+eylXJqZ8sd7m2Mu44+J7kXHR405agfTcylw7cH8WOeRC0EhcWXbw1D6nN+o6
8SnF+lWRM6COoQsqMgf29CLtuPSe7mdXv89v89/BjS6cquRZaSXXtL//ptK1b3qx0oXZJKZWfZ69
wUdlQiA6cN5BA+PInc2WqkQOyGrhPvK578niVXQQFt9yfvjwK5P4f+V3CZOQB+chU6FsEY1jImyX
1UmBTN7SbXXC9l1iduc2civXVGnI/vTB5zH5j3EjXozVBJ96wx22tF+Mtf4VKPd9fZtygMhWt1rv
tE5Fibzq4NdGjvV/nB/ixViVh6xNMsWU9vOtdWQO560XfQ5kIKz6MyBgpbw1rECpcTfrhzj+oQK8
9kMvCpVRUJpgajVpr05vkvZkYRrIoEd+//6ujB3xYuwghmvwhuuMcjSeLPyIhOtIfKmwLduWGcII
DVhSp+Tp+4+T/j1cyFP9765sTVqmxxZPMLyxflnBA2ERE1MLG7y10r7kZ/k+7h0wjPpnGFSO9EMx
8O9HyHXQfz+1CyRoEplKw1uM7HG4i+qnHv3P97/pXAX974GoWRcLBRRoy4LxJO117SWovMx4m7o7
aCoBjlVbmv3vP+XfNZhmnv/9r61DxQGCGq2T9lr3kgFsOMPhZJp7iShSZkY//JY/zdF//Bjz4kn1
VqOFiShJ+0ynIRelAFhN4dAKsZsavwJUqEZiHsRpo3Gj0gm1m3BNYXYsOuVrMyD4gn5O09M81039
WoyTDRu83aUfBhFF0QCE4OyG6W7izumSx4pVNTbbW4FjOgkV9hJ9gEjJtdAuqAeCqeidGtqYRPpP
YnqW+opYEhcVQFX5HZ/MKhu4nFqTSGLBsqZ3TaNzmt+a5KGRtoEuPhWj5EepzjXwUK0sLG9S4CfZ
MySgFFmqIpYeMS+OoA6UrNz4fv+irhTqmnmxSOQ9mT+qsHDDI3xMDcL7yeU0D9MIZ0nrTsWJqM32
gGQFtikmtl4gN4v/iXNtInvff4crs8y8WDLErjHQYfEVejTyU7qHVMsV9hox9Q8fcOUqAcXQf4dj
FuGOqgyukEZ5fiA0b6OE08O8xB6GK8dKziUUYN1I9SVo6cusuFOAz0L5nM1lpXTKuhp7O6a27poz
xm0V6/UGOPMPc+VPvfKPUWycp+pfkyUv1FrtZ0XaAytuD8qrsVbuUZ1RSThK/kZakEGJYQfRvuQK
BCXHPR1rycsFe3kM2hXMX4uEuefv38X5tf/ru1yseHXREckU9Jig5/fGfOjR9Hz/h6+sO5dX0mQW
lskU4K4GgB5I24b6RyqeUIa31iMRgW7euN9/0L/3CM24WBNA/qQYivkFLVcI0PBXoyK4ibHr5szP
okM7/f7+c64scZe3QhH4NW4DGVNZ9qaMn9otxkLRiYYf9tErL0K/2OrEdAZUXlMwpJNszzDws3H9
/Rf/E177j3d8KVpLFkHukpgtoCRjDOKbnd4p+IuOgfKazz5ykwQXBNj2BYEqNcl9qN5Z0i1rmvE4
jA/yOgBYctMfuYbsITXeStB9wGr8br+I9sGcFwcYvO3tGWa/xjUsNvfff+8L0d3/bzIi8buYJwQx
VDXUCvbFX0HuIKVZ5SPKtNJBsNUBjo+spx+vvq8tjJdd3ySAJEPKmLSHmlyl+yZxWzK0Mt0vWMur
bhPjfLnH0SePW6uPPfXUzClnuXXzQx/jyqp42eGDrUKATcPVO46DVTe0q0G4iSD9pc4Pj/PKCDsr
VP5edto+lGFuW+KeRDQkWLe1Akhbdzv9JgbrhseEg6fE1ddN+RBpD0V/+8Pnnpf1fwy/s2bmP58r
DO1EPuO5LAWeJyFBhpqAKGKHzwQHjFdnXi85ffdDu+DKPP1zYvprdQXj3TaSEIh7cLRYBp+Iylhp
T5pmW9YP90RX3pRyUdvHRDOhLGfFaeYTLP8eUMkAi8CwfihzriggQAr/94n15dBVVlVyeMje4n3U
7abAN96G+ikgPojCgqMMQZQ/1W5XztWaclEizoIuNJYwsbLRp1tc8zZBMdpg/4zsSnPiF+OYmg4g
CNj+T9FPdal0ZVhcdsAE/FJpO7Eq1ePHu9LAofEG3as3SeWQNqmu++Y5eEP8+f0ovNIl1C47WYgi
tayC9b0H3b9Y5FT9lguQmK6auiU6V9IwSOlcjaRdpmAyanUrL2sx3VTIXcdVk20hqCIgT5t9bNHe
ThXqo205klqznKWq4CucmruIviZGTNjT0U66V1V5z6E70Terq5fvf8a1NfGyB2K1IySjODuvUiZe
SD5xsxQboAc4BKPZhZss1fMPK9KVmfTnLuKvmSQFhUzYKAtGhFU7dof7IHudrCf5+fvfcmU9+lO8
/fXnBQ0OY9KV6l5GXbmSi/BQtsMPU/TanvdH4PTXHyeXPlE1jWMp2GU0/Buoa7IXvA/qRkHdanmD
+RjUJ71+GgtnEWyhcmtCluyifi7rJxPZaJG/mMlmMrbgSexl1IhYXBXLdmD3DLejth80wj42k8/J
MBTWMpWyke+qxotowNTDD2/gSm0jXVSKJUEZiOVYOpcjWSJKdzdzAx/jIYM4/8PEuLbv/fn3v55U
2eq90fYc3aLeuO0V9ZcUPcqc4LR1btnT/Fu1SC0aMVbU0msb53e9djZDnVqZmxqtPFakU30/HrQr
4+3Pqfyvb9IXphZ1sijtxXRHIpstiN5QPtT9XT0fwZCshGiyjWf1KNNfjhNEZ34zL155o1e+0m1z
rDby0jpFdlZKdJiH6KOjPD/m6leVZB6qwgS1OZluqB7PaaglvJF2vwjPGB4T1Y9xSPUdMZy2DhJN
dXX5S6RdJhF9pGaHxKBAGuOVom7B/zT15PShgweGLINjCFBaVN++fwpXZsWfJvhfD2FWQS1BIWCC
a7/E7jUIf5gRVzatP8vw33+3mcOahFyGUn6UtDXSeaskTeUnpc+VHsaf9eqvPw/os5caNeXP45zW
s1fjLFbvN/+nZ3LZTIvwBSa5aYp7FaidQjsh0R6+/8vXRv9lz2zq2k4h30baS31/OMfcGQSPdnVw
NBR0PdrkKq1hl8HjJEJVARkrBoqjCbTh85ZIlG5fqYqrDj8cMa5Md/FiIyYHqCpbGesofq69KA82
2GZ3qJddThxto+ZQ/qYfHum/j2fqZacLnvMgNsDR9/jZCaYOxTXRWK0HuNXstsSzff94/z2jyf36
byHTDTggkpKTvmJgGHkaAk9Bh1Acq+iH4vLfTwyv6n8/oFaM3hAmPmCW/P4u4JrTYseGb2HiFbO/
/xF/Vtv/XcCqly20aSkSIez4EDUHbolw6z06499ouIPITYl5Zrtoa597whDavlv/li0HrS9B5lLp
ff8drtz/q9ZFES1TJC6jxHdIOaWpkNCPBMDTqjHQg6SrUXwynVJ4KuPRSSa/717MeU3wkAmfxIM6
CGQRSoCwR6Dw+f0XuvZQzIutqcGHEosjW1M3P2vlBmapSPREhxJm0d9qc16p/TqOSvZRJ9G4fZa3
pbmehZ0xPYjvBd779Ccp0hXRsmqeB8dfa49QGEYoYw/aa6N86sPGi18J2bUtQ18Pmhcr4yFRDrFC
2CaIi82QPKEhy6WN2LEvHHKRK7ddUEQ/jJYrQ/6yE9pXxM8ENV9GmAkv7+i3y8jrDe5dEPZFPzQL
/r2Yq5d9UKqCfDAiVi0QmgsEtEC7g17OAvH9y/33Yq6aFwecHkZXgJNI3Bc9XXcIXQJ61Ei7+f6v
X/vyF0M5RsBT9PBR9wNdiJQYTyw0Ue5UyQ8HwCvf3rhYE0hhbsVkWpS9Gcu/hS64r0zyroqq+PX9
979yPFPPlse/xxu+szHBkcYyzR3sO7Is1P30FrGq4i2xpy8TV1j4Q3n273JAvdTr9iTVS0vcKWTH
5v3alEfQNGnd/LA+X/sp+sWzAlj3/5oOC4vFtgG3c8x9CxwkxiwP8xNupx/eypW3rl/sba00JdkC
C3mfUWctYrsC8GGC8RaIKv7+vVzZ0i47aEZiNOEsn0/NgYf4rSG5LkIrBeUrIjK54XIz+WHXuXIK
Uy87ajOWmqUzmH/GeD9BVm/ee0O1DcS9wCeFF2F6iX9SAl3Z4S5loyrZWpkaMtiK2OGsCY2jyz9J
vJ8MbwJN8/2ju/JyLjttag4pUQTDuA+kSHrXkwoCNzlYXgtXrl9VxG788I6u3LCpf2r/v9bqIZKD
UKr6ZQ+fcGxXIcEncfuSQaDubSs/J7A6CtfRZU0yPFGJxH2+Fk3k0Pr7/pdeuY5W/8g9/voChmm2
mZEMy34ItmO56+GZFcSSFa7IJUhPeGDDhYxfb+NpkxOt/ItZ3YdfebavcvGH4fOn8/WPguJS2wrS
n+DQeZj32By4A1mRBOeMy6touJGyTyZ3CXQ7NZebvrpJu7cZelwaq7ZUvuSxF9QApogNHKfCPqeN
K3VhV7NxB6FbQeVnEanR9LWbK7VNIi8VEborYhdhASHNk3KcnJWbJ+8jh5wCFeMI2Sl+aI3Pufe+
f8J/2kb/+nUXM72UAlPCpYTmLl7r8kMLbb8uiqMcBuT9PZIkh3/rRGbBql4eiIf2Ix3kRpHCXC72
UC+Odf3AJTZ6WEYIIcO67oYK7Y2IpLrJRklBGGalknkM+YauFRwJV+1vwO/8MEL+zKx/ff+L/ck0
0m4xoJFD8e+4+C3pt6neAvMtIRpSejAH5FYtw1YDLirPvhx9psJNVTaf6DBXYfZrSd/7UoJp8GVm
z4VEXbgZVWHVqCC/n4Xk2CPERIBo3QeE6HGMiLlT1pJxR3x5ry+e2ForJSAbRnrWM5hSWnFUAQSS
JyCItwpoFEzWVYR8IhJWefEyNdlhEPzMcltp3c38uQgxMhRRA+CE0bg6t3dj+cPh9MpidNmjTvRZ
72siXGCvkPuZboACoYIOS+4v5wdreP1hBF2podSLgi7mRWd4vuc9OR2HM23fS383Ps1jbS37bBkt
ZHOI66bd+8neeBkkF7cTZigilsdqJe9TanPvTshcedWu4WT2LbX6u7gewFw6ufnDQLm2ll021HtJ
IjQkYqCzjqTFB5jCnXpcXBGvo5O+GHbXcVvM/YotJY5y+uHZnIuMf4xO9byE/7V+aYHeieGUiJx4
qu04trcqOQuIOUP9GD9XEOqr4yI9jNWvvvXE2zqwZ7LhzReVbMK2K59llfb7KvwFtcVROL6KsTeM
4Iyhpzo5lbN2SCJ9/f13vVZdqBd1ZAKNlXiNWtyTHw5DByIwz0SGuMRlKzndrxZX28mpxO1ddz+U
39cOSupFRZPMRBQUFdcoJIsn/sgid3Om/pqb4QP4GkmbmYPEaDfvtAfrtvg93EG1XU4SelS/3Gk/
FdDyn/fxr/d0sYq0pkpbCCrePsqTB1W0bsX5pRLSj2LoASHonUFXKSJ5khSW1cIlu9S/KNJdrIXb
hsDIpi0OJWnTMnO5uJ2Dkxl7ZXM7lPeJdqYkp+RdZzYu0ZWCbSmcplOAFC3O588o6LddON80GtmU
ZffUEMPchgnaSRmLWdqyyzWALq0AeC+O27jZLUHn1MPohlnojqixSJ1RAoQ2YncnSNa8AmCk2EPp
WbKE9111kFSvTHlDoF/W14fRuq8zcPviBpM/RHn4EIV2lAKwsOSBye8s3E4XjF5vlu+wY0UNYg8/
VzNfkwTY01mkDo6i/8gBIdlZBtqvsgvjd9haa3Nq7XSRoXElx7TzqulZzD2h4xhXmg2kiTBdJ+lA
Pvx8iqDQrBSpugnzqHNJgJ0Qg8J8XDoAVv20ZUc04ceLyZaK4C0IM9D/0fOQZI6VFo9aNPmVqr5G
VmZPbf4BEOfYTdFGsvy+QqPWFQTTdNaKK1m5TfaQkPPNojJmAXwQF6PDIOhhgWhMc+C7xYLEvScZ
6TVN/VzeJuFn2YJNQBMpmoSsJcDlwWXD7Dua6sAlXF+J3W096m+tqQC9sxLw8L2eu0auk0gMKPID
GCWhZnGNaL6woJNKhlbggBGmwgnxqW6Abje8TzjzPEWi7xqD/3KQdRdqOiR7pjpX8W5hIdAVmpdI
b8IXkInPSf7WZd2w11LNlybNAfdlrjN1fpPaOVuXita+RBGSaUstfi9l7S9ji4bVJeA4iI5j/9jo
xyhqbaFwEUuTrYcleI3Wm7LNKKITcSFA1lwlJCqWNJXtXOSo5iH61qbV0xTYNBHe9Nu0nrli/TzH
R8cnRYP3u0vCTZ6su2o7NceWeidKyW7pKyeIXXoMYHqjkdQvBx0hQxeANenbueBPFZeIMQk+e5Gs
S/UWbXCmrjltIHozhbth2kct94+6rzU2R0/DxZMPFjh9EpcDtoMzJz5vRKch2UaYd5lYExfGjTNH
d1RmJ3gRdxbW19moVmV1M6b3FePWeJkJiSWfICjuNbPfl81XTiQ1c07F8hLK78QwzLIy3EEq9M1U
faZ3E+ihQd0pTE6sAlcRREJX8t7mKGZHzHGJUBP1tAQP5SiXG6MQj6hlyM2QDo0MuhhL1Gbuwude
MsmiFlfacpdKN/mwGafxbUnLHT9jJtmSfDRfap+Cmrhrq9vNYsjFlLUdlcDadIV8r8zqHfZ95cEM
xnad4/oHzCgo0Mq1pHY0Ji/5ZzjRinijMTRUeibEYCP5rkrRVrNn4tKcaU4IYHGJc1ypES782vDK
+mZYlhrUBiGfipsPuTulFWYmD3D9M+nS8NXl3RlIi9R5Cm/612zWeaj5cRjBBQiI0qLBMTX4xWXv
DUJI76RzBYaKlsXkxeCJanHejA+TRL61sTilptil0fKSxBpSm1PIrni+3ka2VO4LoQjRSB/IUh8y
hMkCswo7nHP+O3DY8mlfkAvZyZafxJrl1WJbrhW4lVgMq9e6Uk+VPAf7PLwfx2Nff3WAzIAsdLOf
1g8mbx1S70boHC5kmR1nSIzRi3ar7HRhHZtF4BT9zYJM3IzrvRABJwH0HYppbjex9RDAUXCAVG5I
U7qXuxZJtZBuecCjX2cHiZIqdNHyN3uDle0ogjM3TkOnsboiDcoguxKa/caVpWndY0IRhw/dCjTI
gn74llm+OK9xhqDnSHS7I0zmg/9nvWwSaDYYRiBNjkBICD+yZaBjiOr1+GbE8FTuiX0L87tSOsUo
igsXTDV0es+Udl1wKyy/iWpx8wLmLgIbPB0Ggvi0Dx+HJlrDPtnoUfbYgf7FRVvKfptvIxBIdZv7
5hAZnoLwAJA3WUG637Jf9Qqh2GEKbBdsZIrKGomuxpamsQqe5au7UHlgJY9n/FczKrg3rfT1UNtZ
nBLUgrwCJqOtaetIJIGzIMvHA+LVHc5B5x/SfRN7k0Z6G/IG3SYvYra5r8l9wlf8OUByJ06GLenx
isHjhq0Kqr0FRoxmIDyNmuwsBvnvJl5g49ASpUk2nzItm/x3tqC+4j78rhJsM0Xsven01O5KDH1J
Mb6qbX8EAoUBYpVzvp1dQi3w3aVyRo/YI5Gil7ZE2wiRWyu0KdGddXyuadnRSMYVeap++x6nN63k
WynFPbBE4VAsGwUiVKV+KUCnMtWZy5tEfMwXYVVy3Ou2hu5K7eKpzSNqRF9r96HqhFG1Vur+Vitv
qsFtozeI2iMrY4LWcerul9sBy0HS3YGPLoIGm2FBuAH8KLePMb+oj/N8Zs2A2UXc08o9QIQJNgfo
vDcz+TSkVddR9HvxV09GF/1cqWSdIjiASzcMA9KmtBSgzh4ZOVbz0ISPWrlVzkvFSh+ghO0kjg75
jT67zeJI3UuukhNiVxXr3Ksw3efLQ0mJr/bOEGwIj4l6v+jWlu4HNHJelnBH51BlcizRO3Y9Yk+s
vaXXh9acISCMdOMMqXP7OmcdSua7atY2sDABYpKHyVkqq+Jun+AAK5omXAdcttlqvbjWMm3PeVZu
KLZsMXN61DGtF1LkJrr+br4Bjo+LhUGbgOyX12Gb7dBSbofzw0cwYY6p12Nxr4EiE3g6sNBXvAuO
5900bbsxtKW6J5MAelVhD7VxajpCe7ZZBFp4qv2ZyCkbEP5e4zSrAw1RlfpYd3tZuA+UbNfK76A4
ijkgxKUbTkosnCYsf3XOWjVpD71B40DY6kJ0CGoky9MIj2uyEzM5jFOtsDwVOibzstn1Muhua5mp
rKS1HL70Bn2BXoWFVIotxR5FWSQb3pxP+ccysOEnhuIkucflp2SDp/TVUPcINUMn2Tr9oqx6kt7o
TIkHgFArFBNsAgaRzW25bNXZ9EgXWrWy7kf1eJzGFzq9q1olJQsBcpOPjoxhdQbHFGl7C7QZSN55
Zy0g0s1qDfzzJtbvq7GF9cyFwkD0AidaS8gBUYjRSxEYvhC8ixx8aamsFmtrGbfY9H2wrzj3z4O5
8wDLqyvztml8LQ+2lWX+npVQcYZEOOXFJqjEd7BMCkJfttKh9uVq5ImpT9Nj16yzxTfvuYhGmray
jB0XxjVVyNK8wTf2rQYh5vCUW2+y+NQtT+pMWedW2e2CPUSC34yvjLjWYBONVk0pYANTvIM1/jUg
fLFFvExIiXsu3/JjHVeHcrBkuPTCRgd2WAnNGvi5XPpinvxSyRaMrA7bAOFrsAzg5EAXaArdHTOd
ZMWas10xhruasJdzWIDAhOyiTQTGc1CotywpuRtK6aBDK10r4vBasoev0UlZftm8S0viFon1NU1A
AsoEevlTolO+c+VPMzU+QbHBwSzlH2nCwWTIMfeOGpjZ2mnhnxVzD/uKbCWSjgopWUdV4OPJfkIR
vlNVwZ9HSpyhiH8rFr60sCWMAX6PYb6Js0GRxrDTSUBktSSlsSxu2Jx3CvfxbbNfkrfYehU1loob
A2L+KmXCFwMOaOwkIMtplbRa6wo1S8kwIcWMS3l3TgA6L+y0Z6w+2k+dSWSFcoQotteq1g6rfLdM
FtoeDgNN4GUhWXcSwVRFBT6uI68sW+b9FJJPtcS2Nj+Lqv5WTRzTpGKXE4UAeYdg86+kfY2okEjl
AkyDksCtNc1d+vYog4YXFS+SP9pAJNOuuBeku6pbV834iIF8TwryaepClAomf6kOopueT5DbGUdZ
NlO0Kc9tU77OirWGj/tUROMT6Sj2JJ/qfj8V0ZcpETSUY6LF+znMAfsiTfpcQGVEKMZDCCpBYgTe
dwEZELdi6gJhZ4UtYcq3uzTwIIrOlp9n9xbHAWqN89xVq21nyWtCnLCEQg0cGSWwWB6gfG7qmGW3
1pxZCN1Ueh9FUm6cPsFQpEpf4PNftPGTQehwHmP9IL8jd5socYJ0coL6l34Gtyhf5eAuRr2fKeTa
Md5LikiU/JduCisJ9EjxqJhQzpzcwJFDP7NEfkkUEsGLr4qWnKwAXjF0+M2MHKXWZ9a4YZWMpSPr
L0uUbWezfKzjZpW0+Zq4qlwMnQZ9TKY5hrU1qBOVX0nosLZ26Ztq8JDsGBkHweZGv65iV4XVDJi1
eIkUxyRiUBT2prjOP7hnITGTlOuleB2VF83cUCUQFZa2NBWkbTzi9WqjLZlbWs1OzTFlp039aRnN
Q4hQFCkRSY+OEA3sk5S0uC4G3R4IvepSjBfURN3ntHzpFkYs5SWY/YTA5gZVZJwDZk5u1PpdR5lk
DgkOdI52gyfqpLKscnwV+GgJjKuNrV7esHo27DBDslcQsYm3Ml6FiflTkZIuYkzDFK7C7jLfwhB4
Atlc8kYT90bwPj9GNSmbZz9LLnvG8jQNnkQWIBmAHYA+aVMxoeqbQPHIlDEt/LM2J52Kig+y9Bn1
quSsRTsyvTFGWDcmVbCa1q6UarAI/L5JHSntMdayZFNlt3m4CTlxKVbqhpwWiOTewblwgru5oHXZ
OdUcHpCi+y15rsXUEbUQeZaEDSM+NxLIB9ZqN+y+AjATZF1BuiZ+gvCwuPGH0G+0DCvDY6OiYvZz
yTWygB/R7JIsdMpEoTaOHTJujiTUb7RwYSdRPslv9iHurtnaT8KoekLmBemhm14C9MZNkW1m0VXI
eMl/Gyw9U8GxAyYkQTbJRuaafWWmLseVaNPXb4a6GdCklPN7W51UwsYILSGsooEOiKFkRfWdkkNG
ssEXblI41vpT3pLgddMJL+BpfOjHdm6ihVXPv942Owewh2kdpIzKCHQ4W+0A+9pOqpKWVanFn3nW
zpyWDRIlonIcX7VanF7VoG5p7AHz3ApC6Snj5CdF59KfqO0oSj3Y9/ug4+Qrn6PPy98mcy0sGkxo
o7rNYMONRCzIFvZUfTktkoziKvW6edgUUvO5gLs+UAI/WBCA19yp2sY4PnRKdVfn4+8w5ODGRdUq
IC7AJznsrjLRXwWmdSfOFvBTPTqHMQVgTYTbUp7tFnYHv8sR5/7DzIbIDwNSB0zJLfvgcx7v0vpm
ae3qTal/cRHUpxuDM0/vKJmd/dIFYZUMjTsDlaNR1O3KZ0GOWAe9arQF0z9fGZicyNRDFaPdcw0B
M7cjjau5cKXJ68r3Mubbw0J9ANqaVXaknlU9G2asWrpxtjUlT2tDOyB+ChVgsJrzFxwkFIIF+g+n
E3cSHbuqhma0wbRtWSd4/HHxW/+QjuqT8irMXnfA2SP1jqQ7Vetl8X2fHEhvsLke1E4dm7UWOjQr
EHDi8gKKl5Y3Df+a8fMmum1wSw99sinCbTTYReLXeFKso5L4OqQRFCaF4dbYTjkFh1uBQqd81JHt
B3cDPH7cTUP6K9Y9YllTaaMelMHrS+iyxoeRpKss4F7rqUb11oJk3ZE9tkl0H4oRCs+x+4h6Ui42
QfIlRO/B8hB2v+B4byrJa9D7VwQ4uAVtQkJuZHEFcYOQd1IyS2NhOSVKKaQHlm4p5BbC5RPz3RqS
m0wDsanzn50DlY4VRw+1UQt7Shga6Sa9V6qQE+gdzFD2EnIz5QKTQRIdckrnuo32qrnXj8Bfkdea
YMNxxVSO9Qs+LadsNzSecjoTxbEdNtIC0ijlPhaKaA1OsN81yZYyQUDPDOWpRy9pPebWptJeIgkB
Yzbe6eovA89XQoMJytLIYla8qA3MAkF31XqfF04kfrYyDrLiw2ocKf9dDSdwM71irdhQseIQH5cP
Bzl/pc/URceg2tTafZEeGm1fIitGD5QjK0aCIgoum97cbCR5Q0GwlJ9F4GZAXrIc1DV+ffCpkNfp
VSVTd5Yx4jCMBt2JfrMlBRC5JvWxaFWWWa8XaLTAWOkPlCMVxJ1f1HhOXa0l0Tee83JlfrCptE/l
l1Z7Yf2Q6RsVsTKgJgkii0qaH+4CxRqOQV7eAsNYkXNpc5SRxDsr8AEzROYjv8Uob4t7NXoKpyP2
NWF5bBQqGwLNkri4qeBJahyq9Si3Kwg2usiPWw7BcyEsKIVlJ9c2amNrhPAJDRxEkrOLhBlPigHg
h+gkbNV2F4FBnfd5XT7p7JIZRRhxzW6TPWnlKZxXZX4bdAz5g85xplB5AyDDRRVHITyJ2Q7N05ze
W8tC2Xfg+nRojrJBm8DYz+WpUB7r4EajoCW1QMs8wk8HeZ1nxDwQAKnQPEw9+lZJsWnvStZB/H6t
zJDlXHNfFZ6hv/XLNhfo8fr1W5uuRzS9xruCDV9k05RccXrjdxmRP4rY3qVfhbqmubnKyq0Wez3F
R0+Lwuu/mGWC5Xbqmnu8kQpkOcXGY1V89dm7Xre39Nu5alZa8sltNeXdvfBdi+R1AjxSN1ywGXel
sII4SrteBGyvelV5O+Wvc3yzRDd6+NKSi5grt0ngF5zHQxKcHkkOpO1m3SQNfTDFV87oWMk2WKkG
DmI0gQiQUI1nqd7pMalS0W6glGUd0e2mZbzvE/b9Xuc4L7GmLIJDa4iSoik2VEAclmPmI4ADxkIw
IZaGbATu1rbG7WR50PqIJFbLX2P20ja2Sgo7tkjrWJQF2aErWJ6TtGvBziv6kZvqoQCc4BvJibNT
IbNtEgJtKE8w1IbALuH8pyehva0xSudsHr9T7aSUpzyz9dAPlU/NyhxNf0jBHiabqPF7dc0lB9vw
YNgjIXbVI86+JMOuIxzm4r6FFVTd9Mkpap81Yj6rXSuM4N452WRvk7VRxN9UdLUQ2jpVikwdQ/bG
gvIzdYQJoYVd1xiOVwVjnuqFGEUW7sbcjERqd2XI/Qm/DzIFzntt1X6O5ZqZUkVO0vhmsm4aipeH
FlBAG34F+k4PtkuAOMUxMn/4rBNKtbUyy49Qm6OnKXC6CeTqEd0xtSAB5yuZwNn7YK9A1AEbTcIi
0S9kaLAFgquJkIJvahIosuYp1Zt1l3PhsQP8alNQC+07yXC2Hm9zHGVg1URjXcxrjuZMUoVpCeLZ
VeWn5UuJn+XShpAzTs8BCnjWZb2wxZy3D6PCCQvHYMXKD+gFBO2zpd36MKuE5cASAjnTsI5mAF86
T9B8s/EnbgSmT8KXux0G11lC50F78YEdyAiCVSWvZf1XOr00p5KNJVoTliZSpgVfOuF9Cz3WxctY
aolG7AIHIcagU57TdqT/sRrbzQwYTzNeQ+XQqpFNyMcY8ZCmR3ncMRKymh6hrSCWrR2rvRE75Fk0
ex1ZfY5pPhinYXJEzSbaJZWeBG6HwWp6Qk2owkRLDEmBsTLqr5IYboyf1kZ9BYknR5TN69k8lrA7
+pVuYil4GoXSWWpS1+fPcz/wtRhWhrgXp9sJ3QhH/4pcg9atEk8c7VJwyMNtuw3GUjF+M4dNmhQO
+Fia0v3t/xB2HjuyQtcafiIkMptpQVE5d56gjuSceXp/2JMr69oe2bJP6FMFe6/1R40ekNkiZjDA
utzc8pE3jPXTOFNYB5kWl/egX9flthr29XNFRg2m5T92Tx9FmP4a9BTprf1HNzrmu/XXJaTmOYWM
6Xmr2iskn2LY9vsW/qBbq9zRv1q8V34z3TO4K0+Br6+74EO0b6Ny0580HAZqf2veqKSlvjTQ1vM0
A1Xe80DZMoOQiuKwxfvRx6zJdACXix/VyAlRrBxwGbYFPodNskB2HL2XwPhUIk7KdZsRtO7a6m8Y
uGnzFaUbkFbClsT4rEik7NIkuPXlDQuf+acnllO/x/pP2X0C8hKFtIo/MGO3jyQXPGTlogDQik0G
8p6e/bHa1eZppD6UPDKdW1fqQGG9UgMfHEmJ+exwEIib/FcUd1aJ1NzqlPtU48EouKZH9tadlXxX
yo9m3Bf8n2JdTjY1u/4TWFoeOXpKj1G4Na+j7RgFLTDg1GsZYCicv8x4JxO2IT+nfOXDkts5uXVC
0nC+gmu1/If8gDdpiN8gxKkan430EfNMhSV2XxMV8V3fteW51DbWRCOsB1qC6gd/OTZZWsY5Inze
Loxfm1reVYrH82aNH1Rg2sGxNdaW73TBxi9zl8SiYnjMIZaJAy3wQMXDd0e1WPGm6w++drlxU7zE
5qavPaDqYVh1X7N5iMkZbk2whM6pGGqkim9tejGgZ6KXRqIO3FF5cCyC6uTD4m3XF7GSQ/Gho5Vr
ElFp2PvBLWIF6/g616+aDr6icBPiHX8zYW6TLVN0Oa17VD8S1z8xabDx0bmtv0hXso1DamziZEuM
vM3sSuSCkFiDNkJwRnspqy+nEAlcEvUm3YZX08w8EG5p3i7BTqkn2y/hJ70HDj+QEqtOH24N66yg
5aI3qtra6vfA/zjvemtX0gMkvfrlc/mZq/7ej59hTpalx6ZSuMIFazVvzUkH0q9HzdHSGx2lSs9l
rqD2f7b91zFEQrEkU1I6ipJqRY6qG0OJcRI3TM60QCGTowIOZ1jkJkWDQgV/LOWIYfmkjxnt7Cxt
uoeDVU1Q26+kJ9P0iuxX15T3QpHg38HyRogMBL21qnFzHKbcbc3yZP3reicEoKDcYSKiOCQAoyg+
dQz8nTubN6tS3yQAiJVkdAuHXZADWcPacw0JkGcjS0CJgoNKznBNJ1wzhTuVBkaTXpm69P/kuPyw
e/ElqdGmglpeJZQ/682Wij0vG/S1JdaqSdMrCTKBRxF3ekX2g0qQjlG3CH/U8EtFjaAefLFhBSfQ
qNZ2SnlYYLjQlc0/KPvsx5a0baQFK5actrhUJKIE627663p6ruVjw8UF5rzV+ZNlba3MVCWMbRU6
S0dfb6xrxZuFl0O1GF30N5p7FepkFN17rq9ZxqvG0cVwSqp5Q4v5YWp5iTMwMToVTEBqlWLQu928
B4bsxYM4NFXiBVZyAwLwkm6JLFHvfb8s9gC1I805Zb3MyTIGfK6gsR7XAXWNZjmfwNT8uX9XxCPS
4lvh72J+tWFId116UH9XJ1wTWNGvNKRxbw4TUZzMWEfjLxh+B+S0AQgAqcZO9txbrqIfaHqkANTR
AqyGDkftMvTCDJPdau4ngO/2OgTbvN9PILGQVVAJWnCzc/gLeJ6doRxmE8idJraEU3DeFxMw0W6e
YeNO3MJR5wjT08dHHl2YKn1zXfTu0rbkb3q52RXTufixUCglFH0CLoNS9P2VqG/pPrdELAJkwm+8
GyLg03VTdZNZW+qU0Db8mlitiov6GLVdluCz3QWE9yTNIeXU6zuPhVuvn3T7jtqF0BvkBJL6UHn0
l3L5eTPo7hgcqEJjzOM0TQ4CjymEUTAeiewY6B9RAa+br9R67wZ6FXbTuCJZSht/epRtGQTepecs
1zumtWydQBNTg0hDXbht+ksWv9jmaRrOCSwrQK+x11vUaYC71ZKkNlZeSpKt0b9FJCvb44MhjxFF
wYb83E+XSnm0f/ZPGlEBFq1N/7scAbCi6DGa3bvCzTDxm7vwtSg/U3RT9nDo/5kDNUQepCj9zFIK
Sd074lj1CqPEe8L0yBiZeuB3dKXb9Hs4oX9Jk02aP+z+WBMsnl5kuOUuORBkJTTxOr2RzCz9yuza
4J6b8qfwfw3hJDZLP4LURHb43GXjTJCiwedNhcVfSouGzuDq5C/RsM6flGwdRu9ldZK/BL+mS6iV
+vGLlw5TuZ5cWQEhIWGPdP00F7Hb6tyfBJY1Cl2lzUGv4QAxG0IxZvKOmEktBzkG6vN4l1tmp5OZ
vtBHS1O6WHWIA9KGHme3Tl+xzo36RMQxMIHp2nTMKxfaagg0y4tNHOaefvCtJUZNX0/V+yjD8zu6
9jstcgoUNfaa7UNDtlIxbCz7TaIyWKAiSZ0CxI+RAaWPjbckfm+eFFaT0mm17Ugq8d2+9vVL9Rrb
Ds8DIChghRJAbkl/af6Bk7jMPPs9Z9BU3mpgliDeyrlNZ+sqQOeZuZq1KkPZVa8RNZWRu8xu79Pk
+f4WNb8svioy3S6g50tTaV9dbK6DQuFDHzZ6u6e1irRT0jnUQ9V94QI5WqQq6LMnQWPOX36PWiJ/
Gt4lQhr5TCRUGnUZ7oLWizg05N3IqlTMOKBPgYa2c7lnYBVUWuyJoA3OyfReRW9BuLblDxmKLtJf
zcTeGMdRXo9LhzINaCAc0D9Ea8iR+Wwr8leXSYeg4qahubMj+HpeSeWbGXPMUlD+qRAz0X9WAGCJ
y66Ro8kTx8nAvWry5aDG1n9Hf5/F0kaGvw79nTzwAcWPrq88O0s2lQWHA3E3X0rFpX+Q3WQX9sfS
55wIXJNXuyy+4/BMn4ETBE6NiCSot6LOnCkFbcESVH9RMafR3MIQgvC6ouPQWgUWwztCwTz04jln
hgDXNrmlKpPE22E9Gehx0gDgQUsubTqsSsU6dTD6M91/DjUqXfAgVguuO6A3SVoxb/dWzXqf3MMS
exgN1jUaqKVCqdwmZggKt+QIp17IrgjzDGLS0vn5KZQNzyXLOJCiNJzq4jO1eSYiABemUxEWZ2p8
KZ65SY27fNT9jZaYjL8wSD/506wYRaG4pfqPX5IS8RrLaLAVFnD1SSLKLzS8cW4xYbLsMidT45px
VGRb5U8FtLdDD2SEHgaUib6qu7n5SuavZh9KjsL5s7C/miBYfsuB5z9GFUPxTm6cdIu5mwRy/T6M
BL3q2TtXtlCAEy2T3seGhTD5aEwg1HT0qKwHB8GLgYAMYuBNbo55+NfAw9NO5fR/NMe5/xSqXGbj
3EGtB+xoFWeiLMRbwUgU1W99muw1gSYrjPcqP3ggrANRYIdsVB4dBrVhn+tPfnLV0TIG/ovcEG0/
28qla3uaONVl2izewzTeZAdpfLcV8GuEbhTdnvTuJbLvqtp7Y7pvZngq/5YHIErarQ32hQpzeFek
rbG0Ffuu2f/WxTqEXTGtHQmZTLsEUkbSc6T2TNrfZvGlAzFF7Y6OERiEuCbVPwd5T0ovy+7t0J7j
TL2nOli1DvOf7Y3kVmbfeo1cop1kWGfiDfP5c2i4SEP7Idsl79xYf5lj9CzZcO3lbHjUPcI/oXzU
6mJXdbzhbWdwrlnfXQtSwg2sDJLY0qb46YfTfpysp6Dbj+qzhQi3QAgfVa+GFNwaQO2aBSOypP4U
we4DpwnZoRhZwntuJZ6hyaFXqsbdMoPooekIhKqAmT6fi51uBw/Kudd8kXZefKtBslYNbSdVqBmz
+XWWFwiIIyeQyQNUz2kIk4sQSqelBZEVQgi7fs0ooZQk0e/1oUfRji97pefqtrND36liKrU6ueo3
Yat/BbUVeDChqBam8CR8BCRUlxLLpjDd5xdf8tp0qyv2CrEY6vlBG15omcKNcJ36J9bPOj7YAgdA
Fbk5iqT8yzCpliBqhh6mmnUqob5RYHdw6uAvku4aMUIsofghbG24EaIECacgbEgUjERjq1FLUhX3
VEiHSpEGR0ja2sCkqfKi2q6g7t2IXCXfLt2OAv5L3aQtT4P6WY+s+BlqijKHK4GzFAtBR2JIoTkW
/t+5rM51WL6apkKsZw8TpdJYH+v7WDEuvXEogAkmplgBhDUaEmPwNjLhCrR3PSSaIQxpaGyyYz90
OqyWD9sVHpOQ6uSKRFryHDrHEpnv+FKjr+qKVNow4PO2bGiSTo0nF4Ln1FDFRau0IzhFpLE8a82H
HYt9huu06ruCjCXDHW10qIZW/hjS0SqyXRR0GKC6CHw/28j+xei9uMbijvdGo1F8ki6aIOnDJpnp
HGsMzg5TpKVsifnRuC3G4IQZJWLqnLLnydxLtafa+8LYBOOjFweddDzE9LxtbdneeKwDrx3jPXSW
PoPVxzQ32hoaMBpcC2Udj/RejYr1TCoi13zenbJo/mjGeg++wjZatE5WP5XkEgVsNxfobYmc7fBu
GusGd2ND+Rg4E0RvxM3SsVmk85YNwMYFo7k+PUQd+n9tjfzBK0j26CbL1QL+ueWOnmz6jkKvQ4HQ
qSyW1Us4rKuu21aptqPdi54xnZEpRnOI6Jnz96W6F8CpHS09nNsMv23/mbY27mXtvax/AM78Oj+3
QXQmGzxVh+Ns/+oCsDtjQ6nV/WQ03mTyOZTSToRfVOWtffp488XLTaJ/U1IDJn/K9qahVK1e2sjs
2v+saRNnEfERkaDGGxXdlQrzM7KUmcmHrLmme20VeavG4WPyE8evBHFtumP4EUqIQkKH2zfTpqkt
GaSVermfvi7ldSdPtOYoQbRWDP9XoeRu4qXWuqZfxyXtuQDqfupkhlbwf0AfhCU3+ZzJSDobMrus
wD4gwdZcGEDejqbLvCSOt11lH+g7hMnT3BYV0wAhX4xLB0FpjE7YFB5QW1HoSM6WKlPR5/EhptPH
KcJrhXOpAh7pkvwkQcZpvbKdUSKOHdU15DZHIrkgzz1T2nvzFxeaBu7UMd7PuDwyVDcmvYzrpT/F
M8tFIXYejYOsx+I+I+0sBpMi1kW0i86dWqXgTIn5zuxXs8i2NrFDBgOVznYS47ApUCloj5ZXvoJe
8rOaka2V12b/2c8ferVV2Ts15GQ1SpuQ8QQjluQG5r1Rz6NlM+uULmmevmrQmsuP+NeUvdf75jFB
gVAzKOcWU7r5mUgVG4xkumP2mpfJsyIm8zJBc4MlpKzmi3pbSTQ37S9WeTXDF6kGpd7LebG8cHlE
bkVmfpUmD5r2hqbF6xJMVTQGw9tVfyVS/sTpxVsUBBstgqyoQOESWbcpJRe7REG23/412JCbkRnH
fiDhoOW0z38S/4vqafrjMH9Ov4gMBibsLM5WRgtKMcnEY1Mk3nmNfcvka69vLP/mK2fNb8Nrgj1P
Q4X4MMb5Jyp7qmqaF5Fu2tT8NbLoTPHyxkAuRtqeh1K+0C7moCMFSiFWKHl1kvYpMlXHJPrFGpwU
NS51q9t2Ud4RBIQ2ZLTR/NLJ3tIjHl6L6jSFCJ5QrwqVli6FSuCw3pp0yOAcg/qYCK/i6VoNJA0s
Q20OPyHD7ElbO6WDd3rj8kV2goSrRgUis3WXHxHtIZnC8aqv65y+2WEX+QdVXBojdgKOmKR/6es7
pBPUMoHWHQgPTVc2olMb76VDv6XXy1xrMDT0rn30UnhJmMapPBilj26wPQ7tW6RXnjQ865pOoNiA
N0Fz80QybgazXka5T9o3nLTpLTCFsaVrsT7T0FasC7+DN1Vu/Pm9GjqImBiQeWmLpD1GbGJZNp8C
hQgjcAoNEKjtY2jV6SJSc1ExKZtM3qbF5zypNKHppESrjqK8t36xt8eUfwdWx+TTstBO8RubBQ6E
h6S6oEMAqzb0HQB/4NUotDRyAcPnycRXCNKRznubPFR1drMyhCAh4SgTwYCugLU3ln4zYaIgRd2I
0D6KN2HglTi7CwBs6r77chLsd7uKDo1RnnC39E1UEsoCoZ2nENd6y/pZmVhcmgnMQfP6/i+sLHFH
GVCt+jDvrl0Ios+xP8JrBSHFv7KMz8MGqIqPchdXTl/qL5RJ+hg8CtO4lrm2ifC57GuspxhXpHxp
K3n0EoN3Nwle2BkR5aj6obuECLyVJZE+0/yazL2EeGOrtBRWTxnoSB21GzU4jWTllZZO1rkaX3Jp
nSIQ6Sg94JxiXbSW0nhZ4N1L663aS0haRzBABrFbJwWPoE/dadTEsR2nz1ECN9QMmRYhFfVwYdn3
SsnTtT3eQVyT+rVeNuVGDf4KQuDbSLlqDKJ6OSROYVtXtYFVTi+q/4RKPV0n8Uelecn42tVcmmX1
oOZbI7cJPWEnS24kXsbk22f5qqvXcHhXONxC8dSar6MBqqs8y4CG8aIIeo11yGKNv8flsTnbA94B
nwK2I51D9YtvpDRdRqH66eO5zCBOgxlOrvB912a4kpfeI2aeDuLcnyuanVJrN9SJ/tnO1XogNUiX
/acx6reab7lZMipPsvjxO5qnc8eoougFiZSyN0wEGbVWWiiCB+mrlgMcKPFn02S/ATUWfvtazs2u
oktCAl6Qu6doBJINTQQ3jZEm29AaVV4fVL2F7GY8fivOIfLDFYwAwVE3txQDTqGG91dDV6x9Z5E4
AV50s5Chk5lNsOUgfeMcNwoOTGuT539abkIwtqKAyOwO8hgqhA19F8Or2eETApPXdZv7Ltk0U0aB
++gG3WdhntoufMKJhdwdFWLPx83xMDx3A9JQXc7ZVmLXAFFRZ9ghS4+2LWM0CDrY1LD8a+Lay6sb
tGzKJm+L98aS70Fuf2RL7UMNfmlOmYS2YHHwI3rcZFn9QmWb2wC4xWZ/ItAoljx040FLiwSGKBTM
OoSIcOuabaeOF5m6zbYSStAbENqZhurFMJF/l7HhvwH8coBVv6ZafvV8s+g4lBDpKMkryZUgJGAS
6S51Z5GNvtOwX7hT9WrFDBWpRnPhAMpJ2lKHrUtZ2ihY5rLCuGX8p5LM67Zvd52MCGQWB3JIV5hj
RwVRSy2ctI02EfnOtgo8I71OAd9YpZxK6wgEeappop2FeVWCYot8OguG+o2W413eFfiHUKuREGW1
/Pcc9oNleZo3uoWKr+bFMhoS2f4GHyCvGO23LqmhnkO2bgmfbmbq4DI67Q+qOxINdEbWXu2a1Bbb
2a6AX0P9mMegfcxCJIgXdnXSOpRmQqkRG8t7X2UYjhs3jilzigOewkbumUtxojQG2vTQhi3U/Zs5
mABIlnGWLPGwkspR/HNBjYfJRK+J0KPssAqEwzF2SGzmFQiwoHmtEsQpw7ilWPYyoRjFewEPOeGx
2AzDr1pZhyy217rgG4b/4u97At2ts2Eb9NUu4sdSGjT8/TPFYp4Rf3Dwb6ciO0S2tfWbDctx2J2M
Zx/NTlmay6YJ5aE4PtjubPUOMux96L/7NacjDwrimjCi+iwwvBZ2Wx9HoFjxXJJKUgzSSTGvJlJv
KaIHAHFoNf/qKLVav9tV+YdN/CQe/2VyGtDG5T929yrpj876QQcWRp+BDJGCjo0iG+lzIOdLN23+
qSAaNZl6yeQOJXWURox6HM4NiD/Rr1r87g9XxtOCSuGh5C1GdCFZnky+vFrUWzvUvJpkOGdauBht
DHZs6RtNoICfim0vvQ4VKf4EQNnRQR1fSsxIal/tFV12RNQsNIep0C6c9hJg5PLSDxzs8QAH820b
Q7jVVX+XGNZHSAJtX6Wb0dJJqsbwlmO8yRDkqTSd6gXCBFM5RMxBOuZNupJPTf8YhmhTTlj/zHKv
YSHAFLgm7mdxc3c6nxS1JSk3LH/kih25xwRegJaxJgXGuE9QexigdFn4qM0vKXrQQoe/CPna+6R+
qeW3BS+vVCVz/3uRz3hAY6qNxgKHeJm/K0V8LSMiphqtvSqj9RzOMi78bHZKezpI6aGkqtpqckyb
OwVULGarXD6HIOTHtLAg1nxPGFrkIPxBlMR9fAA75t3i9CysZBMUyM8TqMxTV15D/8EyE9K7HR6y
YLFNelUXr1sj/jYATofHJD0z70eVf+0NqKsRG7scDIit/ZZ9A0ie/X/fJujAjWG4yUhSZ5S29tRv
W5YTISJKI0V+VqvJnY1sP4WGevcFcAeEMJ7JqKXvukOBqygBZ3eqbEpj+laF9ZWrn1Z6nUXnpLWE
wEVtkGRlNqUqxviJgr1I7HXvIyL3RxlUuVimo8LPnunl9i+swG4Qtx3PRb4w4UtGAZPNWE7sumQr
aLTYOhM7cRlYW1l4Sp1vRIS6ND9HFTCJWjsWbzPZejqts0kGudwKfz8m2kOPQy+h+SOwR4wYmzLe
KBLKUqTtne6q9SaPz5Lw75gh2uh7GKxbML0ZwQ9WX6h8tlDTkFw1vCvGLZa0awPOXlvlWRplx1yK
303ZvFtjghIqtDSPJU6ARA4eVsSPaMB1NdDzmolY/7T8ZD5HfUWjcDr8a1yXUkSlCkWpmagkiLMK
K3DX8T0ZozeHaI4wTI75qxCfKP9m7buELKC1Re5dovydggOlfBHm/MTOtDO5dXIFbsQO5HOPCUpq
v8Y5OVvpYapgOoKC4sIUa4WFaGjaJuO0CUVwltAaVGN8MuJyrwYGHpnR8LpSVV38P+vUqECd5H3l
gxpEZfhSJ/JaR9GGw5bccxTDReO12XAOGp+mEoR984Quf45dTVhuWgxo6JpK+Swp1AuBVsj7kl4b
q3Y6mxN1SzgjwPVORdw2kCZo4lZz0wCQlqbGdw7eTnkV0073+dIcbJYM+/eZwocR1fqdAbsMHjwf
un1Dzy2anc3K7IunMjdhYx6z6Y3FsWWSUCpAA73dDMJ/8H7lsrmfpd8Ckbw2Jk6td7wlaYkw0S6R
SsWl5CqaaJ0oaPiAlTzbp81A9xYgbxy7NZt7ELkVfE01DHurNO8E5ZZuYxS3pnlM4UbTXD3SDiUI
saI9t1XBCB2wCKyL1NdWVYUlrfBoxIOnGp10idhhW9HySzzSCYQG0I92lIJtAiWh/kuZv0fzPjCb
lfPVln6y8RU6nBV9cYSSd05KmyFmxy8oM4OGnQx0m2JfoXwQzVYOla++KREZU/QHEKPme9H/BNqM
/JwGTDUFC5e4+2zikV7aIjqNMX1NfSm+wpllzdfmgw6DPzNLdOMFv8uS2L+euMini8SL3csGVgRl
FXXjG5ah1v6JtD/F3M5Nc6UiDSYTmnjCbyxV9HvlroYjPzbqUzpfaz3dkKq9ruGOtOxW5+9W/DLV
3IN4zcUhHdCy18jFaekigCipaaZWFr7CKyysU5GbLipE+FmDoRUVWjNbp1r605SNkeIbNmtsMItI
qYtKvPlijYMoJFuqabcBrsUsoiVq3k4K+l8ctx7iZ9Wkaafv3WI+62bOL4aR8yFEIu5WqQJaRIiK
JTFPt1N5zNSjynwjUw66J6YMYH81E3Zj0dgWzS8L8RWsi3KHQzcClTR2AEa6vmn7S0X9DTBX8NCD
dZUzZKPO1n+rJTQYYEQkzxLqDnQSKJXCI2LyVaJ9CfZn2AT0VVIP8Vrj0JXOXYgUhYDxBDGezVKu
anxHsAPRBUZTMrheUVZUPm1XTe4N03AsG8iNU9Qdmul90t2Yhk41ObTxrRlPJoJRNbqUssSjGSbv
ZabvLCH49L7t8lpL+d60YHlrG1Um1kjpi7Fjx1oO3IdRGxxp3aShO7diX9hU5tDEabPiFi289mi8
yPqfkeXousx9FMzPcfVpK12GbwWrQzUoLu5Ud1Jb5A/JRooRyApKdfgXdV+s6Xzz6KVAp7H+dbq/
ztvyWe67YwQd01mkCNYHqQ+wiUk0OwdPQbw8FdHNsKN9xSet+ooH6+JodbdrtZOQJ8MRBSNsHDQ0
UiVbuW3o7FmGuycRFG8YNRAAQAh4ccNFqe78hGy+3kBUMs25O/VfhqEBF3XAA0G5IfwIPLVm8x+6
BNOko9rTTpGnya0G/TbX+bGIU3JMQqawvG9BV8w+GD1ftIRQV6y91dhtZqKTtaTG3Qny1I3Nc1QX
vO1NIFNgbJBIoreqeg0kxXxe4stk12S/d4Pe6Ha2AnAQ2GAJuo1uU4zIRLFAYUmRptdqviDtTJS3
pC6cuSGpAD18Bff8bnG1j8GjggQyME7YtefH9afeXmsTs8SEH2wYs9+8wew8NT4zaoeyX6leLGLj
66xj/Bra71BTj3Wl7MWSBVFm1B4NB7MQ0bbobzXAMZzarCSrABBMQBxbCtcilpnRMLzK/CG3mLSe
eNz5ND1hUbZDFrjQv9k9Y1IupvKS14jU8Nf3bJ6VJBt4+wbl4i/bYwkVosnvqWK8EeAjFd0uS+N3
LcCPm2fT3SLp8wFqumX0bOnVHPordZ4mQFU6rxvetbq7C8JtkO1H4ffU7tRIWsvqWljdDnZlUxJX
VKbZIyznI3PTjFQt8oCqWgJNUfdN+keQXLLMDZBnowqNJtQN0zUi4nLFnE1+ANLfULKu2Tw72uA7
cbMOm+ZbbcsN75LbN+GhY3PSEskxYB+tFOq68jcqyFA4PvSJwcx8CFBXt/Gn2bGylBGbjCcp6/+y
5YGLPNu0Npp5RLBT+Y9BNzzmh025jBegblX5geW3GzxB1R0hN7EJRs6/FetBpXqIiEQBS036T2Fd
ZDR8MfuFQhWMbOI/pjl+ZJTA8oZ/MYxSd85z7vG5OVuDtHgib6A7RfxUVR7GW7z41wgydGJ7e0Yv
Sn6AzL96DFR8Y4AMXpA9iW7tT3eFTBZpx2uJpbW0vVr6GFqENbHXGc5Yf6D7DoprJ98bfx8OT5Oy
6/1tEkjuGF39+JiiPbXdUX2klTcNP3m2tvPPCFbe/IgMyKmXFhY1eg85K4YXOV1b5EsPJxWAU8qT
CNEV3R/0HYjsOmYg5kJZRJ7RMbAYbC4Jh4bd30zDzcezSiOtTj8bhWOB8VFyd6bizAzsyv0ZarKR
u+cq3Hf2q8awXIKDp71frBvb9C+iGxy14UuL8Hh0KiYwlhWy0PWhsy52RaJdg8q+SC39oC2m2qqi
KKmDFndqYjUzpWESbc62gbRnpgEqnjMwxky7tDVqLK2Ytp0kYKKKZu9bBcdCN6mbHgGWU2G7UrLX
Sv6mOWpT4SWZSooJ6nkmAKeP+EXGYdL8nRLXu7qstqmEWyqVNgomAEEiTHYMqdayx3U4/4TCEX58
kYvWBmI296VCqbiloJ4G1dzZkP4NsF45vIdJ+pnnKgOMCbehbDTbevQFUzxy4ENtMBDRF4N16CPv
y2Mos0QXeILj8NZbOcfvtBFk5IzZpjUvmnpRNWq+DzIMpGwdU1b1ZjoJQ1kZVVXvdSv03Tg03uAm
CByB5q5DApcgFkO+8V7RvwNVbGM8XskMo00vWQfLEfYar7i2MlU8WcRJyfFXJlC9hlAzk6pvgG9L
naFWzPtaS06Z1jwiHcmvlD5LQXTw0WYYUnA2mkhbiRITWhtvbRFu1RlDBDlhYzG5RG30EID5jeyf
lVa/lDF+hmFdSEe/S2t3ygynXOxHCSzxreNR7TlctcWpbCYcdFVlou42Ncrjq/YOug01X9A4i3FF
HTELRE226ir5Tar8dymGFoaZMk3SDkLjx+SyrtO1gjDfbnYjvboR40o4/QVxfMhtFOwYFZigjAKQ
blqUnfmms7u1hYwtVPK1b97CIDq1aHMMGZRimc9THLi5ae+V+pRET6pFGJqFFigB2IVZays3xhNP
d4eBu7CRXgK1dm2YgTYNEWzcAn4iZN0xzWnzDLebTz+VjQxEgpIh9KWfMESJ7Egt96pGYNpFSIpQ
Ba40+MAszdeNXt39Ir+YaUgjZr0bM3Etu1M8EKrUdb8IaWJpK6RLkBgukRtvih8e/MyUnSTEnMCU
Dw1pr8CwTomPxikeERT/9yCu/5CI+u8NqWUS94asGmjrdC+Unsr23vov//2PVpY8q/8n5+rf6zYq
PZSnVFOVgywP1GHKmlqfJjWMEQka8DbKVFbvXTJgWjVqg1k7hA397QIB4aPPIbqA//Fz/IcIS23J
kvs/uWhJq+Z1b6Obmcfzkl6a4jSHnPNmF+UVDiJ1XaUOZSqwkb50ikEC5P/xV1v/6SP4t0i2utXM
2bQ4s0edXFNStczAl7HKjWtQNnTMj8SGZm9VjK/Ubx16bTcoO7P7HFsiCBq+eqnatDYuQnwaEd2e
qbqOJfuH+6UJt7xZQGb5Pzi7jt3GmWb7RASYw5ZRokhly/ZsCNkzZs6ZT38P/d+Fpz9RBAbwygu2
OldXnYDRnK1FY6ByT6wwauyIGEpBp8pzML5mOCDrO1cymxDIDFoB/TvyxXvQv+B2Ay0JZElNBvfL
K+DPM7WbSKDshK8BfPdGbWoRa4LSjiXHgSWfqqJ/hXC0BGNRpcSeu9MdCI/ZpmyrDRM3dhZQQAnx
NepNXPAbhoMaW9os/jck4MRxqK8+n1JWXJrTWRT3x5wGMsXWlORzjs92G2g10cA6UOVbLAdvlQQ/
c4VDms43kMKai0FAdwI9GUY9mDrwaAYieEIWH45uQmS3KNt0CME2JacVH1H9GiJGTaFPKRzL4Kgw
yUYC4rn1C6cbUW3pIUdJC+wecM9j/0kXL4mwG76EcW5AgnDVtEmzc8TdKGjrFQZQHf4B1n1BPpfJ
92wvg+jz2gGnlok2eJ98awD2d4JrjCFdkJ2dghf4xtGQiYB5dOhSuNhbXUIohEosJtD23xsGyGjA
YkDSMyYe3GMz65H6tWhnOM+0QuQrv3oJmA9Q8DSIatMu9wkptuLYt3cO5xPOcExFGu8SFD6m4oDa
41CA707ZACZW8qD2EPPqVA+aSBnyAMiu9DfpFWVMgXM4HOeIm9pugxQ+iF91vxWhn9PCRhTkhJS7
DlAOBZyK/V0XWHJ4C3ooqwsTMDvy1H8IPHC5QQtv22kPqh5O2iBgVZoWsaz8Y1L54Mbwt4Tlj2Hk
+jmwIcohBQwPxPwIqZLaaMZtzfLAM15kdt96f6Aj3gwHbigNofyYsh2oNajY3ipwkcRKjQtsBwgK
gR3CIKPDXmIsYKa8VHzYQmZYvrBFd6za7IONJV1B7M/g6kszvHWg1waNhHEXC4qGiDqsjAGMeTy6
EMmocvTBehmECAozQK0RZjiFv0m9e03vMwSUeL4WvAwlUkhAsVD1ALxnEyfY49weZ/mELDUHCGqG
XxX3FlCWgKdN8JlmCwRLHKT8udcRoHgwl6L6pRrtNtuxqLRXwPwCS1ZGoD+HEU4rof2SIV7m0aD9
8b0Gzxpxwqs4dj1g+aXh2PJuCt9WJPX9rSJCKiaEebTeS7uyBh8rBkPMf6/Z8E0OglucbTJaU4qX
uDkVGasznX+mEP+kXQfqL5T/M1kLWjAsai6whjxWAQIuAAVs0/zyfD8v3UKEMmMLFcIEVjms48VI
yoQUdjAWDSrZOcStnjchzyfDo9uI0J7NaAVoR3gaOkhrAl0P4aoKgkaAckFeEdaRqgyEVeonJqqz
boaaI4y+qBDOkahBexPgD4OedvsJyDrqTwzfnjiMt36NZGlFmXJmBzGmmEE2pQBms8YrOe10IVV0
DmCzcEbHlpnlIWWOuAW6VHEtn4Pkk2EuQdTpeGdq2NAV49aQ1+FqJBfi8L3N9jkgj+CfKwnWK/Or
gutDO5gKdSuCTyamT9WEVHmU6l0ATAsDrU8lQoqLamEEcCv5UwfzmSbdo0A5FFCHHn4VIQRrIRTd
It04KjaloDaOe8jps89hemErpDmDdF8NAH0jckJlIUKSN0wKaUWAU1qaZkL4EgdBJytjAQArtGdA
yoFOJdXdwxpRPbCZHWC7IuqbAcLTKWFOFH9IGXDcoZOJqn8fVCogPQMHnmWMDE/iuX0pfVE80Nxp
M1NP7gXWDo1HNF4tHRTEgxNg1pCD2AWAb4NJEreAa4qVBtRqKSF2wyEYb5m6RnHK7Sm7SVxKtrvU
VkQGYJJrgvpiAihQUp+KcTNG9bFD+itRUJgo2sZKZsdZIQhOQqh85p6g5fLv2tt5ADfRIDOkzQUZ
cKNohlM89B+c1234YdQ4qAUMCSR+WX/PT7+GbMs1rjSt+XQvhlyE/jzd4IkgiDWSno0VUJDcAkvw
jeL9F94HtN72Uihggp7brdzDC7rq7Pz/H7cwzrt+RLGX3jV+IV6kKq4PyJwD4JzmuQJ14yyDqAHs
eQEHiSHoJEvCitbtksAuacFOUxPNFdnI7ai6QtVh8jIzHsUL1eJWyoBiyaQBNrPhQaBhcgyR7pI2
OqoG/qxHmN8iK5Pjsa/QobxyvHw7oT84XlgiyOyDtO78oOR2QV9TYI0ljcdBwzmj3sOchvpMiCrF
754FspTvJKSkRZZGXVaAZB/fJBAjkPjhs4qTudCfFFsResrQ88vqbNf0oPCUMVudBgn3Ept79bVX
xAhovZ5BvW8+1kBbDgEeSiZoUbRy7a08DrgFRWHS9r1l2CiioZToiq0I9TAJL8TczCECB1qH1noS
ygVIKtPFLwpYPEHO3TGE5sh48Llwzh6jylyHf7I2vRTJaPEAUKaA6gQwSpFhquEDBVdV7aavkFwG
b66vCqQSITUnhTArE9d8spb6QCgND7wC191YySFV0yOpDgSARt+9O/RxIyQtIdogc+AqyRuBwzNX
B4irALL0j3ApTmF3718oRIioPnz0e2wryItY044CuALdBxIWHYISPmQ9PsQKIgEbKbojuwI5TFZV
XpuvOHEAh8U6/JPAigrPQGAMXysoy/MG9YmIgkJ9GKp3fwCAoGojtmtQnsHFhO+FBcxrk0HSSS1/
gYJZ0Wp6hKqezBtxfYKswhT4QDTtkPzLVvS7F44O6Nf9vZc7n5EpeqBhHOIwh8GRjxBNOsZ4zu+a
F8p8fgk/Vu8WSXtb3q8AjYmhwCye2n1wU3uTWhEGX/BdECVCGFxS4pCiJnyac6Sz53SvYPCa9If/
xa94kzwWOBdJM1kkiqUWemSw+nHxONDB/+MsVge1+PnQ8I+fiqJIdIBhRIVhknh0OLXR490BnHkH
koy6sI/dbiuYKBFq6bbVc603oEqpQszMHLQ9mOyWcirNCyo429G44DW3t2d583a3NmvMHCL992wT
RWIL1S2VNnWLnDFY35tAA6BehfIves/ZEHFaWRvs440qisSTrvOFJJAVtAItR6u9ZdvKAZNVA5f9
orxk4Kkjvap5BmQMDWobrcQkCxeJKBDn9iAnbcZX1eSMdr9XTAgdGPD806CWYDDGF/U7NAM7W2mM
XZhjgUgHKEAgNO0EuSXZCncC3j4u1FU2oPbBhOYIjX5jusufeMm9iK9QCrqwTr2it77gvCAKROil
9F2e+Kg+OKlR/qIN+f0Tenv6llHFm5na0i4yExXin4a8ydQjYAAaq38yWmNJevsRf0Sa9Pv5Ml/a
p6SAfwnwTtRG+CGwMwg16g4lXwMaqq8iJvV5E+zjSF/kiSllFXGa0k5E3Ojgzej059otrR4VlB10
+DeKK76Vx2gDHQoNWWgrvQk66qomc3ze/NJQ88Q6zqQMdGYZFgUAfemyEWmCireAKunQodQbvdOh
bqBRKsQ81FTzt6jfbEXdgmOCBlSNjSWuwk3Vev5jFoebmPeG8pKebSkciwfvBSrYd1i3v+egLO0j
43kT3962D04Hnrg4vErqWSVGE2Oi+vvwxpnlGTlyO7PGTaFD68xM78mR2cE48ka54jG3wheEoDfF
hhLh3tdivTd9V7JgpH6RV3baggeZSOYe8b7IhA5JRafVoPV9KC1Q843YaF984xXL2xos3qRNxgYr
+c/zcVg6v8g0o1RRg191aDLa8iD7OPkOMC+z23J67YZIMpuonSmaZCPNcWSMZNDSj+ctP47CRY44
VQAkTqZsbhgpJQeKUPpgRJvJlVbsIZfWEGlqzNJ0Tuclvo/UAVXpoqacixuUpcDccUP9eR+YhU3L
EbumyZRRQeWGcZQLWPNSrkLqVsMtU6niG63nW/8YH9qV03Ap1uG4v2MdIMiCrpt7pEAc6TpcpE33
SkFyUWVclC7llYhh6W75PiF+PI8CKs56CEszjn/L7/152vZfgyNtxAv9mV8hZmFOt/ayuv4WAhTy
BQL5T2iYD2it02MDz1iTNSBobBYmxCKtSUctSw3O47bZ8XrpNFrgNha9E46j9Ssxipfn07h0+LHE
yFIBU0sxjR+B18sWlCHrxpjQfTY6ndUCzGdgIm2p/oGE9anW4SipFlZpNPrLYBQWo9XbQL08/yVL
C+p7m/4YfDwPvQ6MO1jbq72R7mM717bCyWD1xLhIa1fNQmT0ffz8aGRKYsDXGTRSoZed0xoIzTeF
gXQsYjSg3t1qHx75NwBD3cASLVkLV6KlBWdu8dvE6kfLKQeXZ09Gy7IFmKMOZJkJkQUNPEhVPMQ6
MlKGsLI3vyfvwQnPEBcqUixyhJQYIKf7Zsvbgp5cCwcEQ8RJEKi8ogJh8SoOtiNSYle8ZXaKLq20
vXC2fW+tH91ke7oVWWXu5onRr4PKH2AVZaxeEwsx5/fo/vy8X4kdSAS4Hk0gZow/ktUZoPFv14bu
e4geDR1xrPUs3Sb1vEAas1TnbVhboi5fIQGmIgupQZ1Sp8zfwcpdvJCFEBli+/lIPcoVj+ZgpWOJ
9vU8aRmi9TMqMAg+GPMAB94Dnt8qhPj02rj5uqfJK43Pq+FRV+c98mMsI4WVJ6VC28AsGamG695Y
O0m/r7JH3ybDmLGOZHGep8aEGi5vTSZKSzoYW0a1hTjMGZwGDS9xQ9SEDWcyamVEOPaOMGa/szrg
fip9ENxhhxcTgPX6Wnnvu0r66GcRoQ/PhVMT/e/IRVXPHJz21qmdzahAvm/DDcpmBm9B4yQ26htS
s+rwlTveoTVTZzAaawOc/JbVJYs1kWo0+g3IBeba0bTgZifS8476MR1FGUb5yGHImAPAPoZogat2
AJVAh5rittZ9rd9Kp/JYuNFKMnCxReKYkDrovDADkB/TJ/U2XVFqbcDL/Q0JlDuSIDw0PnVA1sct
d+m3/Ef5unLQL9x7NBH+MApdNNXc0UpPz+PXpBc4gYN58hkNdT8sdIh8qtB+XuvnwiuOJhZ6Q0Wx
VHUS7jgGlBCVdf1zYcYuf6HfKgzw7Xm/lvYyTSwuTxKylAYdwAE8DZ5B+3bv3UoXfkc4SPT2Wm2g
1WqHW6CmvuoNuwHG2fQtsP1eAtzrz3/DQgQjKMQi4sJomqgWU9p/CbrnIq7l3qJjBF8qCxWs4ouz
i3O1D07i+XmDC1eNoBBrKMikZApljO2hu+TnZu5s/ZIceh22Sl+K7V8yq8OQ73IjhrsS3hjloXjJ
V+LChRBeUIS/90wJOf5myDHkosXazRbIK61W5+fahKdacL/f6c1kTMa8V4uVC+77mfTfM0RQiBsC
hWB/7AYeccq5cYLI4acNcpMpHlIQ5Tqmv0pexbWq9Qf61XuV7EaGX+0Nzjtn8HNQfedkFeVa4PlF
DSDnL+6WADZgyx+FoIN91mCoglO6shzmYXj0U4nbJY8mH9IU+KlIXhjxNVzZwd/lgkffJU53X8pS
qv/eUJ/hGaX1LWeyEPbbQkIUuNgrhyTkVXDlA5RbXkQdxDe9wFsKEohIWDQuFCksyo5W8sULN7ag
ENtuUqiAL2usgdFAng8zH2i0lpiC5ami/gdSmYfACM1ybck9PkwASv17yVFjCKY/ID6OpIZGiKhx
MgNTRGZU1I8g5Wjg4qvw4LE7HUPh+iur7vtZ9WDISWPsZKx5ShoxlS3q/vM5zdIAZWnxflZD2Snn
bgePqB37DlEaNzyCjnSqPiHM+6s44cpCFR8EMOAU3ho7davDYHg78AWfHwHfscqjn0ZswkIMaAYl
SlxcnxAJKAqd+vBTtbo0NgsK4yftwcfFyFfW3kKiQJCJw3zo81kzHa1VZqePBnzjcJQ3m+6DMvjt
Z3SenyTA8++oa7PmSr4Quwsysd75FMXMDNBvh7dAWNsPO2YXXaDprTO2aDYWKhTjLrP+bTi/i7E/
4oCpocTIy8vvh/Uhv5d2/+KfJCO5y2/TrfsVrwwkOw/Yg2mTiHNMpsW6TAW4EUOsfl85yTbQEl3W
J03BGhaR9MKtAYEGld4BM7OJdfp1bTEvjadEnEsdNQACHaDp6sjBxBJ5VQRj/i/pnG0Gm/3k7nKj
evx6zvhxxCFIxJphqnD4n8s3ZOUPsEM0Jn3YBGaC0Apa81aov8N0U4M+yspuXWqPWC+QaRlhPoT+
Ae+4VdQrvCKctbrDQnYHGll/H0C8TLVCQuPjDZ6R4x4ijGq0GVBAUFZ+/ULWG/Tsv1sA9BQWR/Ny
78zcHjbVIbVLO9Ihrbvvdt2uMeD8dgDK1Qhs4Cb7XVSuHCUL9UtBlP5uWejqvok4Dg7ZW+UtgSKD
iqT75FngZzAwqoGPEHTHkZrbwDlAgJw03CohFfjuwy0BiKEdB+8UCGQgjzkmOi1pkg6pxOPKvpzD
0wf75RvZ9mNfSn1UFl6PfQlJCsaE3uvW+x1C+vOs7LOdcmL1zoVlhQ5RnpUG504/apA4V0sg5eWS
oRFo3CYn/gV1FijempILWUzUZ1VlCyavuG+s8D1dS1LMa+hRk8SZABZyDY0RNAmVm1O8mWcbKCcb
eIt/PHVEYuujLj7EHosWki3eWf2p2aY29zpsYLPrABewKTZQNNEEG4huBG3Qwb+uPrCWOkecAlIo
9X3pgYgrQFU9v+YWfFRAWi52UDoKdsFaPLLQjEAECLzv+eM4b/7SQCys+lZkslsUMyz5/G8LgyyB
JWWfxHLeY2EYU210b9KBteNzswWkYjudgpt3aaDZohb3fGVdLJxnZBlsFDpgNehoDrFAoQZ5GA6O
6vBn7RGxkN4VBGKl81Q3MWPezWXm+My9Bnj/Fy70u0+s+vv5mC3sJYFYdnQX83TJoBiMOBX6mpfO
BiJyDVWz9OoSiJXF+PQYFGAGOVAuPHh3GHjmWnIUX/qzDzkllbEGUIqgsgsviI/n/ZkX04ONSpYH
4Ts60ODp0U4HdUfEg7iq7XzbQFX42P7b40GY1/eP8y4CITagZvfl2hg+kl3Aq89/+tJokRXFApJ7
SjHItAO7wnSfXeUTWHOeo5w6zXPAg7RgS3mgrt5KVn9h6vn5PP/RD4aFKp5QoR9IGb7wx8otV2O1
x+8rnkxZKw144RU7So6nQDOqjPcyC3GObAAK4/lYPb5zeDJd3dBdKQ9xLzkMNSuhtki/lxHWlk+Z
SlK2K9t7IaTgydx0xikV3JenyZlAfiz6VufHF4DtwEKWzF6E5Xe9k6ePRFnDdj5evTyZn27zviu9
BBpYXQtHaRjVUaWd0mCPdD68FHq9YFtdyF6ej+HCJH0vwx/zz4FoyScJYApAY1kTfecg+yyuDd18
Mf53H/JkPtrnxWKMeW5yKF86dSUUOuGV9vx3f9chH32buIwlKZVzMWhRea9yGJjEFQi2caCIjQY5
NbjeDuIkGLQE9dwCZPsDM4D4GQrwnIGXd2CkQgCo7DTF8LzlICHegnzgJbniq8NEt5ALYuERMEIb
peAhq1PRVLgTa5beJnJA71oIyOtDAzW7DsLO8J7J5HeehWWbCuE0aE6EkyI5csrA7s/z4IiT0Mrv
Fp6TWlIMUPJK+Bwy5nCmej4SS7uAOLxBhqwmyI2MDl3DEQNWu8MEGikHMICwBqaaP/VorIkTPKwE
ETp7aCLg4tCqIJiB0CAQjE6C/oTASLTRD1Ltsl3hHcKgau0khdAkfBYjKBwWkx618bASQCytV+Lx
EIwp2KeSOGDeSsBYQ1uGrsEYltrzwVz4PJlmrjuPzweuG5wwqUAggWli7XYsbTz/+sJU0cTTgW7C
NCkhHuOIMqwWeFr5VcNHkK37j6SLVpbD0nFFzyf9zx1d5cHETjQaGYHcBTgF0m95Z0cpDyBjsJOV
6TBxo6TCGhhWIWBtP+/bwl4n89Zl65dl6bEDJCJf2vQ9jw7/9l1in4th05ZZPn+XArlSNsM4W7k+
ln4xsXEqiKlLVYovz0Y/TXzp6RWIwdIiItZoVeN9SLHM4AhSoMJR3WPhPWw9H47HS4gjU9hB6vlT
l4DKzLNIbXGgDYqQ2v4ECvz59x9fPpxCLNEw6ye/4dLcFSEN5NOTpzKSxG75DnZKIc3Jdpxh4ysJ
2JQ5C9+3560+jkLAQP17zQYJiPYTn+VuG7YfecwJYLBwqRUnkNPO4xYaV/BQfN7U0gDOk/ZjexRh
KBeZkEduw+Wz710Zws6vlD8iCbIcBYSM1zJ/j58F3H8y4UOoMJxXwxEP+kKQPEvCmzTsqBH6gPVb
FxQr9ZvHq5hTiFVcplTC85DecDtaDl9KzMnOU3Jv83y0Hi9lTiFO/sCPfMUvqsjlfbMLr1F3oIuV
lbz0aWKXgDoIOBefRC4Fu7RUGmBdaJTVP4XnYN3/PctKgodmnMPGaVReu+Q9QRkhSD//aUxkYgU1
qaB4Q5imUCo+dhC3hA1mgOTD848vTKdMTCfftF3XZUzqts0NpiAQy1v58MJwk1layQuKNqPw4TwK
mK2cVSZE8Th9mDXinv/0pRaIJ9GYFXIR9LDjEKYBRnqfNQQam39b5SQemk+KMZOlKXZzOJdQ7IFL
ts9/9MJxIJEnDwO4rBi2MdT2UswjQPESDyYRZBSEjL09b2OhBsCRYGuOwUNIjsLY7f0Ihppi1o0H
hspaKGCA7MAEQM5P/mxmqOSRAT56byhTxiGdN3zEjUxtGL/rVzbGwvoi8+eK4AVtJhaJWw8Hine4
YW19LX2YWLjFxLSBnJaJG0EOpZRuTb2y3ZZmiDiCWiabpkBUYleeKIuHeHkF0ksI+1lp7ZBbuH2+
6c4/roQ24SuqyNBCSwHf2UAV/OhRX00FHzAu0p+vgaVekJvDR9KbEUIMD4RBW/4Se6BBgsGZT83K
9luYAHG+0X/0IhbzUWSGALwvNkXZtIG2xRodYenTxCZpuKZLoBCauM0oIkOUsq9A5awE9AuDT6Lx
Bxp89jLyE7eAazGIfGDOszzEyKdINIQGBndeovzjCM3d+zFCUpGKrd+gGxBY8tN9C03g55O7MD7/
SWrWKZJn0GwDYYiFJPFHUq+cHEsfJjZVRNEiLXt07FIZ2NWSoXDUyk9eABRyZFYu6D12TOYTFbhO
D4b1OYjCAoIuuGiAxVXT0KkM4cObpXhG99AJ06lGAsJRrNt9U+e8lSdNjmzn5Bn/NIY8sXyVMpdo
2K4mrhTg6Yq3dF5VK31dGEUypRYUNCDdPHYGjad+KjHwtva057964c7jiZ1Bp9xYQSMocZUJ05NR
UP/kumKAm0xf6v/WxHyi/Fi1OS1BQnbqQJuB4j+0NCH7KyKvsPYKWurB/P8fn0/bbMwhO5eAYI0k
3W4MrT5YeUssjDupxlG2aS0NCT5dNlAipzZtK6zM6MKPJvHwEc0Mk1fimd5ROsVUWky95xBUfz7g
Sz+bmFOup9pJgVKe0xSANUpgQDPn519eSuXzxGBTsgD3DWh0OhDrv0XH/MYB3sVBmeIeH9bi6iXI
B8nYSCqFiYQsYZxgyxvli7ST3oZtbLOFCp/CBH4AarArD0m/kX1ICK4M2uPXjsATJ5XkR1NL08gj
N1uAnPIXxko27QfUZJ6P3ONbQuDZv1cpchXRQPcojEmgD14gGAgTdv4Dem7PP79wGgok6yMXprKM
e9RwJKj5fghuD8ZZpMLc8+ThRDQh/OUAsL8Sgz1evQK5L8Ymkzq6RkFnLrQDOL/yVuPml9N/03QC
SdnI0w4WgrGEMo4Nvx8DYmN2aDfX7AidBAtK4yfoPBxqYFmhzKbR4OaIZqjDoAUV8ukGq0AD1pDb
NfzsAuBPIHkcQFfJvRLNmBzgWDOTtlkrBgjFuxa71gHgSRuNwGxs+Dtv+k27gW67DmNhgMqF9+eT
urAkSQ5G0UMasKSgCKCoYJDvwy2cf47e+fnHF2hZAkkWh9qyx+XSAH6MMwHHO0Bs7SyZCmDy1a43
YeJ3BbAMaBF4qX7578M9PEBHprrVx+ftLyF9SMr4AHnMyG97xhlM+tbe2r1vc3uAynTBgFKcDcXR
T0hbW9kZeuorj7Cl2hTJyRBrBXp2M/RhZkHADciWTPhH7UKAyRqNegdx/tRYawHBEnjye2H9uJng
cg41oQ7bhDFvnYnyp9tcSys6h67wAYWnbe4Em3ybmkBZVJavRXsIGK5c6wvHzfdP+tF0UYINXtcY
XK/XgdaCC0XTnqGqgYz+8+lb2h3fuKMfLaSF30xsJaBzOv8ybeGJDVFryztyr3OVD0AJwPZHQOr5
TYS1ZEdzB61fGUqk7cpPWLqMyLqWWFA9XqYh49C34Mpt8O4B1aqGnKqLE2FlIOfo7cGRRFaAknpS
hKIAHo3Wqoto/+nszO6syHo+igu5buGb4vtjFCcxYoWMx33aR1vBg3ttZ3M2bOuhjYW9vtLIfIU9
6gORqGqHJKIk5GQA+OlM2OKpxZbZpNvI9EzgCJRjsjJWS5gzsvig5H5NY8QwWJXKHBjYTcH4EwdK
uqm2QFLugP2AvYBabbIbsOd2c6us+LqKFF04LsniBCtXTcDnwcwwSlKokav8LdvJTggu54yqUbTQ
gsKoMQsQvksrR/TSiUIWK/IYPpmyUM2Al870rNrqnOga7uC2qcNf3YTqtPw5OtI/TiVZpBhHGrXu
DMuxt4cDctkuwmj+SJ0TldHoV+U4rtwOCxkfgZ7X0o+F6VV1CX0Y3D2N3hv1GR5g7p8GjbC6vOnc
YO1AZh8vTZpYmj1PszNScaZN8TYIaTZgnqpDWfCoMoXt8/XPLoQrNJG6YJHnV6SwmWFnrAF1YjTi
G7HLvkNnDaoBEHOtduxWsvxLYkUv0pHaBvCVwU2grPyChW3Ok0WPqYDLRj53swXhAyazGsx8VJAo
tdU9/jjmhy763/NVTUIsSwP6SG1q1fseTEj42OC6gMY86vFhDcD6+ECE0eLfDU3UhEwKiz3e1AbA
pdDQQmASHqtT+vp8uh5fXTwJ+hc8SGbFEhoQbUj0adNpcNcIBQvKCTwJJh+90E+LHt+eLjBX3uV7
1ghPFqS8ISGyX2N9LewdOHj8PURZ2VGNMs82CFBW4cA6acftoXprQudmm+AafD5QCzNBZtopRWSb
VEYzndneodGkziB82ll7hi2c5jwJxYYAWMcz89XHjmpw9C8o/x9iG/4Sb+m9e2Xf8LCEVr3muxD0
gzEhFNR0P5nNqZ537/Fxjjvw71FMImh1BeHcPJhz5R57BoLaCNOef33hkcmT2if15FNiQ+Hgho18
wKr9LTPlC3REDBkGW/pkN5p0HRGeCadk5XmzQMiCh83fPWqnYIINBZpke10WzHDDbCB7BasQNlJh
WW6ymwoe6DD6seLjLGqzH1daXoD8wrfx75bZrKHDnEXLwye4S9CLhTgs9AhhOGbxh8SktOgGBjJ6
qrjxFTLG+INS1co6XeCT8GT1QAlRGohBu8Szzv+VYzZhEaNBzlK5+BtPH99ja3RbF2B0yIOp2ZmC
nrkK10g32olmvoGLCUSK/qxM++MnJk+WD/wAeTSWwzkJD1M9M7vddKpNKE1atb3G/1+cZ2L/VwwP
3UsBUOJ0r7xlHUZT6xxslRt0qLRkVzqeKRi8Ce0xAYSmlTf54/w8T4LgR7w2glxEx5RDAOJZ7awh
oxceijxZXYj7KoKDKkKBzGHveExg5b42n5wJjBJEOI+lG75gCRkQSTrmDlttErjT28I764wrXVsI
sniyMjDWUxlUAh5SHXSQIfqkFbXm/aaPUq1O9jSq/qcQqfVrb/e2uBb4L2RUeBImP0gU7Y3zLDZv
6a0EGyRTxU9Rh4XptjHoXWyusvrmE+2/8TlPwuK7gmOmckDqqT1T4P+qUAjEZZG5JU6GtUBrqQ0i
cSeXIkjjDCbRv0MDA6ZH0MdXfe2FWUtwLZ0xpF4QkqVj0EJD2pEu/jkq1Ojaf/G34VRCMimEPvdM
02KOo525kNmCOZmeuWtaUEsLRCB2HHAdYTkA4ujA0ddmv7IrUhe2pI1msocS7im/ZrF6iV5WzpCF
i5dEG4dKnzHQGp8QzfkbGvz63iiAzvZnljWkMYI7wmRI9lRar+orTT5+wvEkWhfGXGXcCDIwcggo
GJ06M5tMR4B3K7cBsk/UCvBn4c4lM69T0RRDTGMOQZ0+J6a/FTf1ce2EWsj48P/JgYqckif13ImT
aEfvsoVw22W28KS3u11ySCEFrlJQokh/87vVs2Nh5MjEaOxnUyopPZSWVFr7mF4HFQVrzM+pV0Er
WZmfJTAnR2yvroiTPM1oQGwPgXPQU9ubdXXUD/0GudlGpS2IdNHqK6XlqvwbgZPdq5dWl6HUEGq+
9eVrnz40KehUXctefp+NDw6V79P8xwOOHZkynyqfhbCTYnKb2IYhhzM/OwC/tyj1KuNG4jXRRpQN
FRAF9p8qhSuxMEUcddBEQDTngdkJOawNAlg1wGrL1B4JHaiBYwjvHPSaILup4Ro/wMB7n1gIAB1P
9WALa8EGZ5tY7abdBYZsgp+7EhMuMIh4Mq8lyr5XiTl6hWepBk6qxVr0adDhoNIgrdDroSYZ4hYy
fRBY4KHoFGt/3l98PTah878DWmqNJ7oUPpLpr3ACIhS6rCziCPjt6ApeKvMQiaBrhVptAkNrBmvn
zeNHMv994v6YygryknE8t+W51CXbfkT6cfzsNLh1G2sLeCF6+H64/miCgopRRA/+6FClG8cWO5iy
YoVrO3/hWKGJ3SFLlVBUJYCKPgP4nQE5W7g3Msi/BoY4rWzBhR6QKgAtwoPUA+DEgaEmzZkjo8PO
LxtWFt5SD4jHCNxqBj+av67A/JwGp9GQGYSqMq/1/8j848iXtdi2OZAzU+TCTzXe0y8T0sIwqDsN
L5w6rsTij68ujnwA9xIA5EwHsB1k1gQjg2fqqHuM7mfaJGqA8jy/rhZaIUnUAhd1MGCaIX0QIO+s
6jfUqcGOaT11QCj853kjC0kVjuRMjzLTdGOCVqIcwqU6wsIaEtXQYBfVlrI9mAOuEReX+kM8n+Kw
iRFAoSVYd8H7DrLOqEHKtTF6asWvvk0erzHuP2mDqK85Fv5rLu/6AiztDRTw4iNdGny+skcWMuaw
y/z7HZiJvSe0PJoYTxHUTiDZ8CctTBZuGrO9tSZCaDFfeWAvjBn5vs6oqo/gGhEDL6SLqU4LMIJS
wZzhBr1EmW4t7FzqEslzroMxkcu5Rl+0GmqrCQ9XMxh/q+2n91bD/3eC37rxfMXN0/3fK5UjXwQB
MhJKNcWJO312V+aj+PLeYPf6b98m0mqNBwa6FAKH0X7xxrSJbqIZnJ5/emFdkZzMrJwo6DngZ8Mq
s853qGQelWxX3NegjUvfJxaV0tZCJvszhCTRmCtyGdSgIsTJ8V6qVhbTwmOME4k8cVfkYUB/D48A
Ull9L5DzBtSR+8Vp/ru8gQ4pimjPh2th4YrEUY+c0P/PBI2ZoPaiI3wVrqKvncAL2UFOmIfxx1Xr
KXUuJnWeuAKr5nsOiRgB+txaC3efr/HKw38I0i6v/gr7YKE3JJmUyvuhD0cgu2JEQLfqSp1hGDuH
2fk/NkAs3EGueiBQ0UAGc195C5lAiFRU9Ha6r5XBF0eMCB9iKAPKXIQm/PvwmX3GX/xXfaLOMDlq
GEv+bFzm/fnUL+SHOfIdCX17iYWOeeL2X/GkwccE7sKRyp1Z3kBWo7KDP2uahwubRiAWNC/WecMV
TOyWiQrr1eDNfxH+j70va45bR7P8Kx33uXkbxEIAHV31QOaizbJky2nZLwxblrmDBLjz18+hr6dK
Svkqx/M2ERNRURUuSYkECXzr+c5ZNTJCKHCd2MyvU36I0z8/aC0ZoekcADVmHqCCPKEvqsLyI32Q
t/E9vP3rq/yNTTzOGCuCWlqAqaA3421M99keQk3Tl+r96x/+d8b9GJQz2Ux4aoQCBGZJp7vhBlIM
GG8I3naf27fD5/briWX+5kkdJ6alzaAiXmATJa7ksp0hhwso9VdofGaYWuShx068k7956z/Ipp/c
/SmLdZxBy+UNKPHTMRQdiA32YxxmD80pR/J3YdFxwut0wHjOsAb0az0WoRVapjDJW+l2YKIf01D9
nPP8r4fpv5NHFO3KOalN+8//wb8f6mZ2WZJ2R//8511d4T//s/7Nv37n+V/880324Oq2/t4d/9az
P8IH/1x486X78uwf0NzMuvm2f3Tzu8e2L7sfC+Arrr/5f/rD/3j88Sl3c/P4jz8e6t5A1O7dY5LV
5o+fPzr/9o8//NW5/9fTz//5w+svFf7uTb18qb5mtkes+tfn/euPHr+03T/+4ORPxWArSKAok4ys
uMrxcf0JI39SH0MsGkTI+B+5dupMjdb0P/7wfPInlwQK15oFgjK+wgLbuv/xMxr8qQLlgztBMw7y
UEDv/vfXe/aG/v3G/gNM/jd1Zrr2H3+sJvPfIQw+hklJhFAMbI0c2Fn23DYQCV2pRBQjqhK+FyZe
La6qXuW3NmjVqSzgeUb211q+pAG4tAjaOMfjwMUgobVZ4oArPcQYAndq8CGMxNKHto7RGlNFcioa
5C+3p5jwfa04I3gD6/17cs/QC61y4NTH0AtGUDyz2dsal2bnT975z4f69CH+YmNKEE0Fo1RCOO3I
wJYSAmmxmMcwTbRJz6WADCPgzpAySylAASHkJMwprvJfvDilCYE2I+UoxR/PpKcYdUYOJ8cw7qFZ
m/AZyi1lCiWXsJN9sv/9DWoiFQ18jYd4DA7OY+iU0QINMWilNtfMaPGNQ2j7zHpDc9FnTp8Ctj+3
i8pnQuogkFQLHBPcnzWKefbeRgL9+XqCLFZ6iYHjr1MaA23Xi0ObC31VmeAyte329V0eH5Z1UQVs
ti851nwBdUi7GBxzE1BKU+7PIakCiNeX9an5nJerKEKI5CLgFBf/OCcebFNBJKWcQus3A9RTm+yN
beUJD3Z8OhBNQmohCBhQE5LSY6D4hBmjpXHNHDbCdx+ApZwhGRHU5y10kM9ef2q/WEpSgQutqRQv
99PyJE8hhLkKHBdkgZupR4hQs3m8Z2MK8bXXV3seXqwHQ6kA9grah5LDiBwdjDEDxLtuzRJ6uYrP
cj3HECcf+o8OkxdvMKgOLS9IsJATQc3xBf+xqmZCK4qHyo+5JZIusLZRIMks/aC7zeJlusyVNles
aVw0z4acgoP/4pAoDYOC1+cTmPj150/O/5Qrq0gFmeYME51bnbH4TMl5OnGtf72KQCAA+0hfXOtM
cA/jfw3UQmlDwy73k82kITb9+iv7xcPTxGc+vJhg8HX0+V7icpHpQtpVSIbafV0I7zq2mbyg6GV8
xwyXvXl9vZe2Q2mfAsAJ18ogKnz07GbXBlW9aqAKtpzhKUNJZoGued31903lv80BD9tgJOrE1M8v
roGmnCFV8AmBIzjyNAEATJUzGELDALCE3rOAII8M9Blk3PsPr2/wxWtbbRQV0PuAJDolx61rC7xj
X7IZ1M6KtW8w5pzvDSaPToSmL1ZRgMWAqVhJ6eODjqd+F88SYJ4rFhZzNleQgvYm0Dt2/omQ/uUy
sFKEraccHlofo3xyqzKtugKVzQCEh8GoFTw0PTXJ+WIVjcBDagRccNCBPIbLgQK5kwXHIdc296BQ
HKeogBi5ef3FvDgDuLFEB5CZhCVETXW9CU9u7QxY56AUKo8S7G0XrliWGwX9qCgP2nz3+lIvN7Qu
pblSCKgo/ZEoPVkKJXqM4eWQdHYiZSDvrXrCz+cmgybV6wutBvVpgMi0gA6qL1ZbKxlC0ed7coPq
644uqKM1QezDps+dPIOObutFVM7jEkEktZijwMqyCz0+FZDGHHM1/fZ+AwQfOPfCJ3iFx9AR3FeW
J5mU0NgdpuRijhtN9pRVTX1ivy/fYUClv1oPBKpY5+gee3FeJQ78t2E51QZKkhbqID30VxPW0LvX
H+3LdxhgAfRwKfMR5bwAoS++sK6aID06QPBTetyc1QCMnDC/v1iFa44kQ2IV2Pp1w09OymySYGTl
rMJcmWQLSoIWWmRQWn99L/oHAPrpQVHIYQhyCInIFpHN8Vi2yHLMdskR6G5kjdO2hP9qt2RM7Tep
UNUEt0OWr7OuGKECGXLWxIEMrYt5sk/aIjXvA9fKakcna2E+PQ9iE46CwntD46ogV1lRLd+kGFCU
CfO5cI8xSG7yiMccIrjgaiXufcLaQe5ieGMH6U47GaiKJn7hLsgULzEP25TZMrto9SAhtjv70CiX
4VinBdfXMNLJrM4tzXV2m6cTH3Zjq5KAbeDP7HArpngG4AQ/RlHWmN6/lQCSFtC6h+g1itiF1pHN
BTQdZ5a79LLP2+Yg0prsWT0UVWSxu+ZtzLUnP6VunNHibSu5hBwMEpDoHoKYRGSGAvpZAbIFcwOw
eT2fTxA0L27BLZDZnd96oFtBvD1X4HqQPVAbZswbvR/MWE0A//oUQoK0ELXcdhPNxLu6nWJIubYd
mlNsER6/LSrhsk1BY3ub+4sPYHS2wCaKpoXMW9EiuAr7QjVi14uWmnsKijtyUXeiYB9oQFIoWYL2
Jyu/lCkPIKeqDGPhAiqWNPSJ6KtNZ5TtzhyE9NBg9WtMwbpgTD5D7V5B9dxNtNhUk599wHSkt5xD
U8qjoKDKeRo56ursRs5p8EGltATeblHleD44yb4v7TBh9IM1C0iNSlk7vLVhRqOnzaq0iaa4T2+T
vpA1JiLTCu2+uigN4lB8+m3qDYCceFUAmSFWiXKJ0jKYxjDoq7K7LlIC6XHT0PKmtz0L7mauWmjZ
ttyIGMasGnW1dUOSc/BVkTLp+s04tan3VeWu5wzcRGQCp2rOK0zKZB74BhsvH9y3rJqXc8dmFUes
KaHOYtAzGkIOW43aKM0CynaQGu/c+6azffZ1RluUscgYopzeCtZ0DGiBQHs02bQxZApNaCqbyGGb
2FKPckMh1zR806wm3RVH16N97G3uGgO17E4vEN2cmX9NKqj5XbRNkk7bwUGs/Axfon0oiDIgTQYQ
+kZVxH73WiBUQ11nnXeZjFpOPXRkTVXfWMgjdBwpH2PDw5IDBgppeOdp71xPSzB8JRifNvuk12UH
tXYwPoZeIcC7buq8Gzc6dzmgiwTDU5AkDrzp3A1ZKaMlzWxyO5UMM8t+pwf9ZurSpgXsoKq/KVyq
YZ92uMMPFVRteaQ8C6nFJSHzVTnFXrkbMUmjzlla+GQ74/IAQ5SK4bobWZJcTr3qyneqrAO+A5MI
pdvUs5ZufZYm02ZJHTqEqLypOfShaAs9kDzgemtZUal9msdVE8GSwoNNfYPH4EH5BiFJHQdvQc7m
H+ayJsNe4iP5lrcejn0r07TYKj4N9VlHM5ZEHSN9DcXvxgLAlQ8r4x2EVx6XTmYIgNOSpmFT1dw/
E/1ooMlYgNP6PEXGo88yz1XssmmrhN/0OhmDj3WNidx3I9EGypOqVMue1mOf4Aglpdhp0+mPVnTZ
G9JoL9nSMq8fQdHcJm/AUjjjanbcZNsibupmOyZcle+tUyVSJwKRc7ygfvzCB91JCK7W6V095kDv
Gid1HhW4/tfFZEYX9b7K5jOZ1CyP/JZTYC0CJPxnY5H6YmPadKhCjdt4X0uvXZ9ZWUEI0UG4uJhK
77qYC/sehl/SCLLjXrJndIDVgIJm50Bk0hR3TWEb4HASNWH2aYoF1HeUypu3M+hDU7y/DsPCLYi7
qihjnlLbRuRNBhHGyakd9xvronrKXXyfwFkhda8tBj+YRvfm2h91dl7DXvCz2hd5Hs2SZuZTl/Rp
vjUYjf0EBrOAR1SpMfhu7ZySUPm+6S5lmzpobYOjjqJJqSoPzEokcxtlyhKo1dFvgZmDBAqG4sBo
SULSGdtvOe27eUcw6AUF+7iTKzwR+gehr+e6DhNSd8tFitvi75yXkzZSvZm6Czska1E7aARmReaW
5eeWEMxqJmWZ0w9d51y6mSRP9AWBK5/DaYQWdjihKIQYJZi13TGDws22oI38CrNmyZuglsmuTyAV
HOGyNGTXZLGAxo+sufw85OWgo8mrSAGR+SRJQTbn16h3pD2KEs28YCdj0oMYruFzBpW0ATOlWw2O
lfs59lFKm6exIBAyH8YMQuWSQSx4HGuHSh6G3aPFB64+anTgHmvPxW7Ls7kcIxyoADG+ZuPZNLSu
Coc5BalXPRYi2XXwAZ+z2Y3vcz/jAFZAMKmJytJ5bxsvxpg7bfJhDMtSJs2G5oPOL8qCQvIKJAvZ
BNvFXb6T6WBBzgv4H9+g1Jh/pxV1VdRpH7LrLUCJX1Vj2yHKORvVtnDAKW5dkCgvxDRuqza68dt+
S0lJyzNSNT0PMzogXx2a1kQ9HUsawejqGBZ5CD6qzqTmPIOObL9tU79a25xjDOgEBF9vUfWbMeDW
NmB/cNRr1K4O8vKyK9HEiIKg5Qe5DAZ999ZHYtomJVTX2dDPJKqKeFw2sqm72xScfhLfJxV+KIoc
vSErA/Q9clPoOYIcQ5WF7QjwUQhl4fqewvXhypuFgSPUOgkku7DsWyqdgQMcGcpa7WDaIlTwBDQs
KuhsRQ5y62YDRhdTQgi3MF9mxwHKaVjt30ESOoErKKm9cMTlkJf08rHcBiaXW5kMrbxmrb+oHWoL
k0KAVNoIRZIE48y9oIRuGysLUOLOTWxvkpjY5O2clg3mDxNVdSx0+QAqGGvyhW2hDwrNQUlMnQJ0
VE6gnrBjPr2nkAtcBZy5yKFkz5dhX3DoupwtBCSFYZWCJuQy7gpdXIJp1MN8MLRuKty0jMfZRcD6
pJGhl7YA4Ie1iCcCxTsvU/y8tkvdJVeUzZl4cCNCBfhXamWy0Q6ONAgHiSpQETUe481nhC203jgw
R0B5245xvOFe1Z9lcIiY8gqSQJxliQfR3Kas4i5KkBw2YW96jNQFtRmmiCMTvLfenPQXDrSLHRZz
PqrCtZxvVZ9Zvcl6jQExKBxkAKjFQT9vFjTS6w0KPxDfRdDFALyzOcXjt3gEW7wZcdG1rG33PWSK
b4lXD8BwOLF8rFOR1IjBbW83iXP8navG4UK0BcsiCgt1lcRoC0Hk14FgkiWBBw9Vr1rNYxfr4b5P
KLufkdviuFHd+zsSY8gbisxV0YE3a+6SLX5voZHkILGzSfANtf4gCOtp7ttoJszepJzIGMUXB0X1
poVrDKH+7F0TR2SAI29ifL16Rol8QE0h2bZ+lt/HJIUF8by4mkNQd0x+yNpsaEI0YvsvDk59jHrr
oQU70KorIlfG40ebK77ADNPRhI3fBHdtvpTl1vh+n4W0LAD/ARYzIxECVzdsZ8wFDmdz5ZcYKVis
uRMeBQnJPHii2yHskzcBSQISomM2JRHL0vye0szlkRLDxEKlSnMWmAbjCq5Ecya0/aTe+WPuVRte
5aXdLCSpwEiQ2uGx7CjGN5K5wTXMbd66TZ/3Ev8Pk92h7ef0oQbN54w+OVRyNsjZxu/QAG0+Blke
nPE4RixFCkwPhMgFaigoeUV7NUuHuyqgZrj6mw4yL1WOImg49KCDCQOkQ19GMJtcLoZPoGJM8jLY
TqVIbyZYuuaDzpwNAImRmIsF2WghN1Zzf1eBeN7buTQogh0plsoA/CXGPsxrA47YgVp4vWLOl9ve
5EkXajhTMAsMCVQRcuN9sEEiyYdG0XgE9KoY3i6Ws5up7QmLVMrRm8916m0DMgQ7DVT4lSUDxzio
mK2CVWvqr9wk9Q34YbsJIXaBznRLA7tEvE+h8175pmSrO4jjPeV9Pp3nARKNW9Q8xkewlZrvZTMI
wCa8Ft4zE1Dj3mh/Ml8mrgKokhDugDgz8TD7cVQkokMaLGezoHfcOAMzjeNT5+0lSN8n/cmbl8rd
QiUvWfAV06KfdzJTpPjATGW6KmzonFDE2MzR7m1qvBK30mtIa22EAAg/kSSWh8pNy4dR4nptSxDQ
YCarYWW7GTsh7pM2H+44UkGoASMLZRt/MbXCUcrnLqq7SandDFje5bQgaI+gP480BLc1w6GD3lo6
g/6fd+mjs14LBY5aLV8m2/bfctulQ1RreB2cU48hxvRs3yLjSQqo5NjCXIogTqHxp5XqothUQbwt
XYsIeKkoO9QZI4cBvPcJjG1Jqr2WZX+WG8OKrS0ncm04Q/u48qABEkpE6t+SPoaQvFRpcd+IkoHd
tzPlrmh4xqKALvpeTL3X3NACQDNkXgETzdc+QyJ3V1Zokn3Gs539beGNFtwJYFeNw2Lqgw9p43Sx
qQePBqFnZZdtYlYNwy7hy8IvK9mLOx7QftpPCAVNCTttO33roZyRXxrpKbkJZOHxLR1askdB1j74
YAWGbQtyBCuy62OBRLmYhi2KTQjI644nTeRsg0xhaCdxJsalDEKLeLMNgfJc7laZpc9JoIExqgvi
36tZBG8MBFqKyGYdXEU2BsNhzBxpcTmIFVucOMQOKJ8K+Nq+AR+4lqihhSgPN93GOjBE7W3byCIM
ysE8VHrAlJOHLi3U1kU++lHfyfaCmbqftnOqJdRwVVX54djX/RdMwrnsahS136EMAjztHu3PGPjs
hvTvXFtlNdy0mq6N31Z6S6EOquHk7fRu6TK/2EOOFJwm4+B52R5lP4at9ko2OIZjcCblKAbUIlB4
DoVHfHtdZ5lG2K3KQF4NYIa6N07V8SYLGuj8SFFBhAbMkwY2FMFu2E7BGruVubvMqn6aNnLx8gNC
vhkBaAofGrlY4PLbURZgw+SmAuKl8zE9VCjdy2jouXuQdTK2oc80gBe59AtItcJXNxucS5jDetKJ
v/WSSiebMslJERWgLPpsR5iZsJ05wuyFLOUHz6rlbZwn06Or7IJbPmWuuxjBwfAN5zJhW2D6ZPZ9
mQtj9wSxMWCiPgaDw75bAMdQg/PLM+X6Dmz+UsNzWl/1bIesl5DPVcWXIjQsL6ByR7rlK9ApsDt9
lfo3ZZyN9XnhLe4T4wEoaf0hc8qFbClmD6jtWU20ep/OPcf9sv2c78cGIUl/TRo1Q7XcLtTf1KCJ
cw8oHOTVZwiNDX6UOL/t9m3SoEwVgnA56+4KhHEWjm+kgXdfcpKl79FUlMCjxs1S4J6mAiP470pW
Ch2B9RgNF/DCZM0bFQfj93EqvDmaQWEOO01jZMuyQL6SySC7KhYVPwo7VN8R3PafmkGn9OMQN335
PZ8Qfe8CiRA69AOMU5/PbZPX79M0aeyegvw0vcPoGSWoAtj8Y5d070wB5UMkEZ2fhgJHg5kGwW7u
YfhCi3QTN4Ke4TmDPxhKCsa9NTX/jny32KSN/GZKOn3KNRC2lUr0PpDjRbuGnF4DvFc1gSHbHyl/
SBSf08v/bHCV4sJoQHYgd2g2Q5t5N15gWLsVNO/hJMGBnUe513afUJYQSGUkSrB72o7i7X+qeoqd
Q/qHBN0kU5jUORnQKMr7t6Bw9d8jM8OwpOpThKfzqNqbRtcTfIztiw+v11KPK7bI1tAMQWMHDX5M
Y+kjSJiY2NQtDdBAvpcVbxL4pg3v5ukEaOEXq6BPQdCHRq8CMJejZkUbCN7Vae6FPZfuApmJuQLa
hJ1Y5Qh9pHxsRmtkzYiY0f2jP2aAnpSf26RznHatF+rRK+OdAyVuE8YDN3Yr22K+zjqurkdJEOgX
ifU+KHih7yRgiEdef6rHhX0lpUKfyecEyiYAwa2d5SdfxOhB4L4HHtI6IMRjFH6jqYn1piXedKLk
/qulfBKg4L42PPkx5HkQMbRnPSyFQLmPxk6C1J+0BHfC+9mu+C3I1d/iqZ5hsN42j+Z95x4fuzdf
mv8HkFc4lE9e8Irseoa8uqtN8uUp6OrH7/8FuvLQTfkTTSK0RhWSX/Recbj/Ql3hR/pPNDNxrdCT
DqS/Tgv8C3Yl/lx/G0gGH/0fgevxBHbF//QRpiCbReQo+arb+RuwqyP8Mhq3gJgIn6MjjkYuJz/m
x56cRglqf5Fmk/gwqVpf4Sa25zqvvI3Jg+SdKKfhjBbE3CGeAhtcXej6jBs6nc/OcxFiaLibbvEx
YeW7UwiL9d7/u4+DbxagGUsZQwedoMtzjLCopoYkSeZ1H5CTuU3cDfDYgfVvbDAgOfV4eeJePrdD
P9fD66A+Q/ccd/T5vUwHPg7LnAwfktb02xJOGokNKtJPDscvIFpHduivZYAKQK2AaEVgDI6WiZvC
j006fEDkVYDfUNeoQaTK28epHt+pflFRmqvuqqJo+iACGyBW4foT0ITnzVR8CQU7CIsI7Jdm7EXn
Pity3sZa1QdPeCDJpdS7ny00rFSl+o8zgoltrar+htqa3Does83vPgRA4NDFVTDGam3vr4bryanz
uAApT+1PB5SOxyiuqwqVrUndMNL517WQw6YXOb1ktp2u84nf94X7PVjB+gjQuEYjEkUAtK4JW4/D
k69gOgRHLVopB0dpHOmKtvCxKAy8vtPnFvjnKri/kuKeAUZztNFpAmuln07dwQbMQRgRAEfUN8Xe
5V56YqkjNPq6lgb/OcAf2Axl9LjxuTTD6Nd8ng8zysKbZOpRiwyE/54grL0YqECfoG5S/x416ftg
dMG+NF6Har/JPsZJTNe6NorKr+9/Pc3PLjG+E/A2EKwgQQCsyFHXnoMCPq96Nx4C5n3utaBbFxsQ
cAl0XrwwzRr2Wy7vr4eg9IoTAPKMv5B6gcQ0H4KmnA8oxnfgdgr0JqGjRIk/+z2UBZYC7NEHrAeg
DQVdyGNgSmfF3IqyHg4l6hphlXG5WfSQbife0hO7eg4l+mspBp0chA0KRcvjSTwDFZ4mjUeQ0nmm
2k1Sr+NkGGaJnUB/FVpZW1+iHenVFdu+/gJfHGBskinAhilEdXGOj2AIedenDS/cdKioz8/8rvc2
mBQod1zMp1r3Lww+lhKIVoB+pBq4x6MbOSWpyRCoTIeYx1eIye59CEaHk8zYyiL+9fV9vTiYWAz+
cwUmwtXioT6//rKhshyGuD8UU6OzEEmoiQoUUs/Q1wZDTuZVl71Rp+bcfrEqgCMMXh/WW8hjAj6H
UvpsZEoOS1HFX4vRPLAMQhYso96Z17fo8s8e+/76Tl/4NQQYAi8QSAhsFnHg853iW/Bh0BaFlSQZ
Ij3GIGDCHT777VUohZEDFhINH3k8x2kGAKZEFy+HoE31NhVtFyo2xSd89BGfwo+LgOcmAKFGuoBH
eJSSxHMNMmAxBIe8UW8qzCM2CQALXXNTZv3V4NBg/dRJEer8LC0PE0m2OZnPpm4OA/QQ7HR4fdO/
uBxrpCBwKRHKIYZ7/mgtSxsPpd3goBwLW4gzLvW0oYv5v9m1QrAAPAuTqx7i83VQJB2XYe6CQ5pu
aHY+QmX7Mnuj3o98y27xEOi5fVhZR74h5Yz1Cdvzq00+XfzoptS+LHUFLOPB6De8v5LyOklP8Ki8
XIKizgU3AWTrmpwdLTEwIA5KL+8+somU+3Jx1a5CGQBDoKL47XOKQ4qLj7jSR0Z0TArijRXnqKjq
gx2DEb1KiWqXrZsTz2xNEZ77PYCQgUEm68lABH+MVvNl7qBSTvRBKeDHw7Ssu8dkLE0coVuT15u4
pq1DW2aB3G5ZVvum69Lv1pQEAzj+lMuotpx/In2lQaQXBymKkYBlfauEgZK36XyMYsc8tRCRVRgG
3qeiRKtjsQX6E4p18yVv7HDj+sDM6LN1G/Q0MbM79mDTPksyi7PS8g50P2xI9XdVZ9UpQ/fS6GD/
DEEmoKgUbvLIlgu/sMnCRnkwQK5vmypmkQO6Z/v6/XsRxuIpw3YjT0DpkovjAoVhhDqqWn2YY9jO
IgYJShh3taQXVGfjeWr53F31I1lu8rhAlcxvy+oEE3fw4kWjqyTWgQt8DSBH16/4JIxcUOttp8xL
DmKk+nya+nZDSVGceWNtwOxY/HaWAj5YVGNWuC3KV+IYAV7zxVa+64oDcUmByiYnEZqxxeZ3HyxW
wccHyC8lmmxHF5JOfjzltC0OKTz12i4CFiufbXxWjIO4McngLhNj4nNm1yJUkjQnDMLLF4v117QU
M0tIgX+4gSdP1aFYDrS2KQ6ai+y66YZPgN/Qy2zFXAWVpwF/mqAExWrvHjCL5MTtPZruW73Mujxm
kVCn0ahIHW1/KkcFVE2QHwAwQ1fe28O9ukuZYPR9YnNzl6cJeqpznF/1DHED+kTlmZ39U+xBLy9R
gPkCFiCAhmvVx1OANG64aDy8BeCil/2UdW1I+7rdv/6uf7kKIwiZUdvHGMjRCQZsWwPqiBNV267a
tuU0XTQkpycIfH65CuythtfGAMOPtPjJGy3HCv08VRQHcNyhhzCmzSavZHvizdFfLbMOfwSE0DXC
O/LIfTx08TAQlPu9AuXuAmJznnCQSUxaEfVZdbOkqFQDKMT1RwwOpW/KSlcfgmokD0S3kDON42nL
TPxdymn4LknvgbhllLqB/I6Zv/uFR/d8QhUdHQM3Ywa3EJ/buPCjePDtqaGxX9wCBKYgwl53s6br
z20LnRKtWNznh2qxIK+RuOtTjGJL6/noEMyUR15cf60MvW2Gud+8fiyORo5/XAIlOGb7EDjirR2n
bnXVllmDvPtgSie2eHZ52KHefe6I36HD5ueAmE7ybLQ92Vkxiut6iOd3U0yyXVLEv6d48PPboIIL
3peAYtbs6FkEqPxoAI7ygy6JPG/BHrgbU36KEfClNYc7QWzwYx2U2I5i5QGoQ9cNS3ZY1FhEcTGl
u0wnFfA11XK+1OLU4MsvHrJc/cZaEQZW5AX/J0q3DsfVtQc9Dp8aiYnrOgW0bfSD+XyZWHAPSpH7
gbfJZgAu7tyHIgAmJIf2kkHF7YQ3fVGaQh0GBWkUFrlC0RLY6efnLc0qWeaz6Q4J6uc2BOKivUCi
VG0T3aZodS7tRzw4swsSXqFxnSYHYChPss0cX+H1W8CXY+QI1Rnku0dvGp3CsSpWfAJKBirqS9t9
RHianI+kBiCM9ADcmAS6Ra4yu1kU5deuZ/Nd7NFHozF+OnfvZuH0iYKZZNj7k0IGfMFaXwH5a4AC
C+KN9edP7Jdfj8pUKob4Nbz9VdI3+X3Qth3GHgWmWUMnVYXOo2vRtpnHWbxJVGnvIYMIdIqfL2iD
zeiAXVvTx59Tv0OTVshSvAlkyjDbPQ5oo1dBGYC8Nhn8u4pPmLr35rR+2wVLWYcIwQlg0LqfAKYc
zZ3VtU8wBS7Km3Zs/VuU26oc9ZuM39G2YVPIhCUrd0piP4MIAzAPeFS0vOuchXZpQbMD+LAG1q5Z
wFNFRWzfDaNnPq+AoMOsNEDdoq9TkGWzGJKjfpCnXyhajAChpIW+rKfAvHG1Sx6Gihl4JUHrr2yZ
IXLup+xbJz1AK/Oiol/ZoDIX0WDiX32d2Fu+EOAtIReYgKuxIQhmF5ylq6zD8G2j5QopHxGcM9Ev
Q2i1Bj9EWwNOWQFhvkQiXbw0qtMm/0RM9VOs6v+3MP5Yb/Irs+PzF1N9cc96GPiDv1oYSDbRbxBo
QwuMvcBx4zr+1cHQ9M91WAS/wAGtgpOC+/rZwKDqTwGbtna48F+IVXFbfo6N6z8RWOF6w7WgHKhR
AP6d9gWqJs/NBZJvGFDMYaKMgbIAJu3W3PLJxUTspGHIDd1PyWKHq5ZCqnXnUThE0Am5Cj1Tzfxd
X9I5uPCVD9xY6XkTILTpMl6ONCM8kkk8dmGNsax3cyrdR06smaM8HsQDGbm7/18cnclyrEgSRb8I
M+ZhC+SseZY22FNJIiAYghni6/tkb3pRXVaSMiHC/fq9x9dtUdWrDjfelaaPtjoRjRqGuJ/NyNzz
0NZO2im3KlI9T5sVB64IpsS28JzF10V1zYHLGheGI5Ff084X+YdocYyAduCDjR2saZCSa9c6sFZ2
2aPEYzHovZEU+ooFqzlWea3NmKWtEcYSBTkgxp2Y3bj8Mv9q4RSk4no1m0m7bMYvv/FCJmqpuudq
bJbfQo2uH+NkDk8YH8fswE+Fu1s5fk9Ixc3/WWMFXY2RJMri6I3OYdCAM9Ey7TLgOppxtq4kFBb8
ZkHN/l53cv9TNI6fne1NmCbcxe6TynQ0mCs79+77Vbn2QQcesZbaDiY8RkrlnyInlwnZ2HDtxM37
EtdoWVh48LpmfscYjIG6sYUPqkV4K2gQF19pkeX962DawxvhLkKaa4VFuddO0CVOtQJ4aU2PX0m4
ln4S2GFV0hQKByLVm9ekranWb2MKwGfUTuZY7Fd13Yo2uG7v24IUaIxqSlDAna1egujvjYajypIX
XzKkiVfsGFsilFn/dI6Lz63ooYDHZjioD19aGPdawhoYhkL6cD8sy1vtb0V+Pwc9msxUZgYRtNz0
frYeyHK8lcH0PfSd+eGZqnvYiNRAfGzUSgSwGliubpTr9BegkQAjqJZIp9WwFaeqd4flHE6Z7522
zDFWLBGWIIihQ/tvnUuLNah+qxjiWJWRjF5AOKRf7O1Xk+6Z45k18S7F6upnZ7bZsMrUmdlmrfyy
sXbbGun6yJ8JcT4MJ6z6xbyGKlZZ2Wao87552jbWDg7WAI/Lt6jt4jqLRLQfBZdf0rqs646NXM1G
4oo1nOOcq/u+y62uTJWBFcgPp/ID74JdY941ynd/9WW4y+bCdWKvHkL8m0qUyHiiZoNYXkh+rm35
FRjHTE7iYOfMVB8kIz9uzEWVIME8a1K3OqjX9sgtMu8bt5uxP41XH4Us1Pq0DR0JTsKkUiU81M0j
sXSfly2qgv+C0rStXTDT8+4n0wj5KyuTan5p52u7sPalmaiSIHTcw/glkrTgZtuVa70WKUt8Fy60
avvsVkKomAJHgRlt6yHvMWHCrLgUS4FH1bbNn9axxW0QDus/ggirm/pVW7gYKQI1p+2EVxff24bP
HfFWsxMLa4JxZ1xXwfkiEGOiQ3NW18wNLrDFdzk2FJm6Oal1gwPRcbbPvG83jPddkPWJy1S/i0nk
4H8lc/yVDe1yagfXg2prmcHF1Cp8l7UqSAAFQzjGy3VPSm647hlr8fgS1e4YprQ9hU4ytzPK1Gg8
43Vc5KLiLi/xoa6dyXIr/CDznRmyE3G3jfbwM6yRUqeN403F19T9BzJLyeu3NUWTRuuCMZOYU3aI
hFDrPvdtnEg9+X+95+RciWjxRK6pX1TzOz+Wz9QodatSwwzFYeLL3Pa+GcGBa+3JNlLiEf1jznFj
vM6ixVfYdjlTafzyDZGFpQruIysC69fjq57QCepwIWuQTY9eU29d4iq9oVYoZIe0zgrqtUlMyGY0
ppy3m4krHYPSFDSpuSnmRpH0itewvfpl5aDG70iQhKdkMnyIYj1ubsyhamiTdfDUrRCB+jZdyXM9
+lU470TdWlVSd4M5URFG+MSnceCaYV+pVZ18UXJIC3v2vrTMMms3OhMMxGDlHUSWKQ/lolz6qmKO
qpOtfDUntGn6v3Ae2odmq1kcaAgHilJf1bOfzpxpeh86ys/3hVEKf1/2s4ziOm/FcJK6mtBN8ohK
cuhsBaZsLPRj6VdLdaztZX13NZmw2AJ0/Rk0aF1pWTrekOAjNHBNZisH9xBqj5Qv5cAaWzNPRiza
uW1SPtP6KSQnkac1x67NrKZsK3R5C1OivXriS67R8EFCYW2SkYRRh2yzzvf5Vkq8sGZm/9MsQRCc
+CynPEQjml9clmL+cz3iL/ESrnhXjXGqT+islXMu8kJFl4bvLkrbFX/hDptCfjMSDCI+ZrMFCH9V
5BJl6Ss32CPekU7O27zaMVzhuNKuFZGOn0KXJJweXHufaV8FsAYVjvCsdcYgHQztLizMrKvnjFRK
sYNaEzmJp4ignBcd8ZvryTafWkOOPGltziXXrKa8WXGhZama1qmKuwyFKHE59i2q9sZ/dNoIc+7g
LvVnjm39X9t09nxplnyYjovqwikpjKprdmrNOdaMRY0JL49Z7MK2Ld/MLaNtEA21SWytfm7cu45Y
tnNb+E2Q2FUmSPnlmfGdr82IEXbJ6jCplkFtZCV6eieuhn63IZh+aw5oudNGI+49KiPzhIpVmHGF
zdzfBfbk88kMZfbn+4WDWOLp5cgMMOL7q6bu2W9oUtiwMMx2QrdGwTOEhYetESmAjTYt3Qw+w7zd
kCcXqn1nsCeGE+uG4T2klNsNuR3Ol260wu+Z0SP3clT1h3JwoBQ3bnCuHFlcNtcojQRfewknDsX6
12js7RUHSrMzW/Xtj+5FGP3tONj412diUQAw2rD/bMhbfg4jq6+DACv2ACON/GRCWkucZGWaqED9
vkG62LttUHABr4cwIkcWquokQ3c8T37Blmhz0vy/Y22Zv55v52QTOG0FlYgduxmrPZGWGD+ntpPL
P+0pWKJV16WLh2xg68pIkfo9uZs0q+XJCly9/o4xeTeW0l51FDTvLnwQkx5NjzpIOOz9V2cLjvUU
Pch5pZ7KrGA3ma2TOl19b6jATKx83FdEgR9q08PHZk6UQNd8x6apPkS+V73T0Z+NRlwHox+xFFmw
zEusUGexxWXUj7b/5GpLvmE9wfPv8yzQ2i1eovoeOjE+iVjPht5hWuAZDok+IaNb31kovaRUanV2
OovUcbOmPIv9wP8MacFJbuyy2uWiYG13F7fttufh6mIPxYaPp3H3JLkYyS2B1aXOKtjPEdnvteGG
+6GRBYgWbWYfi10WuzUITlNmzuuxNikQY4lQ8Bvptb7r3JzlFMY8B0nQ//+r5b4lw7tmt8Ei+8SZ
cMsOhWuh/xvOBGks73UcrUP1z8+xeY8b+Ta60ricuVD7rLjrMvIgoYiyOw+baWLWoKNrNrZmpekG
sT1LWNEZrhxJHiTFMsiHVIx6HwyqedRyNI5tXuyHvnowav0VjWX33E25vEyzg1NeV0NSFN1TqUen
pxKU8ye5Dpn2bVDu+56MhsgaqEWB4mcpT7fv6Pq8aLJL264ZcH4Otf029Hok61VM4+0UFsatKTv5
4mjnplOT5l8M6vOEHyDmDG131tS9ZUt1muaiftS0YNGetGt72szSODDBT9cs1+lEFC51RoyGs+eD
ldN3RDN5oDS1yTpz8KLxqGNfePiXa++vnMw5xn28PSEyfFHAF3lsWvZ2pDeZD4PBxuUlb/joAX+N
qadnM6Xcnl5Xs64esaVS3UkV7SenzI6jwSEwIZL+Qfzdbt3ezvetmc3pgKG8I+lGCbH2GadpF/a7
uZ2H/ZjX+c4xmheTIxg5LmgEm5FMsRzbutuVYf3dN0zRnNwI4lw5B1N7giKdYtQcqNxLzWSsazge
SkHGnIlyWgp9T9JJJUIG7gV31FMR9Y9WSSycLBjRfKex7vytNg5zZh04uN+dqDg3ef8zFNVOLybB
b7ay7wrLdw/GXBJwnqrzJrYXyWu19sZwYVzKu+lvu9opP6POPrUO5EnX/saVw5pIIQ2QipAAYlBW
NAWhL0j8BRQqnffnLEuYbGu47mq8JWzIy8LbzeAnh+6y7O3Mz56q7dp8BBU7lRS5gHiEr5S2wQKh
SouArOLCcueZoNMN1Z19Uv7W7JeqJbq4yP3s1m814LPT7Is6rq5Bv047267vQVYOM3HYnKBxPYKX
gZyUu4dihj1lGPrb3Zb3whFIN4Hs7zmSvkQwv/iTNa5JLkqWGW9F40yoYVl+GzVyTWx2H59rytHY
ABGWbNrViRksL10jnycVPJADeGz6lc+KNoVFmV2dAaHyH7qwMvajXVJqcRbwvDn2r/ZIpu9GyCCH
ILpatEnKmAOfteT1igrz3RmIpKx2ppNgdauLYS3jF+rETxFEPcm0pq1o2c1/lA43vDtABz0grYZx
zKP5ofVDTNbDeNPQ8w2et2ekP1961uD18VJdm7E5fw/cST+7Qf4R5ZLuqcucY2iXy76wjOjf5Ejg
D2ZRTnYczHN1qoaAprm2yFxM0g/4u5rxvR6iGyaltMAOgeGZLDaXiUgC0Q+gAozTpNzzrO0OL1r4
QMGXp03AzgbVghEmgcJ/LjjwZg5p77i3bG8f46xwT5VqjTNGt18AXmVcSP4R2Xdz15dhC/2n/cBp
Qr3KJ2BCTfMy69O2RPAK3erckRBYncDfVZOxUjtQJ11AnY17jVU/dZys2hnmKHf5nNF8kcwcgsw/
jD1fuRcJlhr7H8WwkCrpLo3yL21Uf2brOt/kgf/faBjnzlx+GLRtl06N96G9kKQYlyi6GIb1mPu6
vO22WST+tO7pF/a9Gx6tthZJYcsAsNpW3Nm5c+i76CpZojdjkgzvqbcHuntK2xIXm93wR/lL1e/C
QrOszayetgByZmxL94PhIIYMtzpmm/lCyuIRffLc9wafZAv6Pc76zk3aYU4tu/zL9XIjLZUfUDnJ
e9lKidRbNtrxfD1eg8NxVRDirX13PVpOPaWDS447tNVyszqVkzbaet/wSu2o1yzqVyPrAXXW1XCs
eU492VrEcqJo+bIDVyWDP5nQp+l3vHaaT8IphyyZ+1yTDaJrSSPdRfd1ZTY3tVjqj1Ll+Vcu5i3F
pSg/eZqmj2kIOiCasBMaJ5maoaazqKM7XWzJ7CpWYA45CqpGArvbyu2DnHc977exLR8lvQtydNiZ
j5WYf6ya2FpkkkGSzog7jyLfX0TaOfmd44zfSvsAQS3jVjUjeAUjbz+U8B6nxZFvPMA3VdgaL1Hj
5zfKX7EtRERMi7bSv7Z2eCQGthGgJjy6AhP6ACBwboKuBQ8RbmJfro75KyffxdFi8fqO985KGxrq
JRXE/T+1KYMj3BMdizJiwU4AfaTQ40e0VqtHF+F35zZSn57VHsLRLy9dO9/M1Xgrdf48loAudFZ/
LZMiX+H3pFbqb6DWDytbWUo5vbuN1T647uB9oE6LdDLrd6vqXhxzXeh2YZXW9CC4RFiOKlDKMqDk
k29XGP2mX5GZ49lAb7EMO8l8dV4s90Ma42G2Xe/gORsyCXnJyvJ4Woe2TrbBVrtSrvJ+mULjNdLi
zqhrtlogMcU1zde+W2y+lnmEtR/WrfPUkJVYeUhGbi6jPs+emcP/pc8QtmRXZZF9UnNL4oHFo7N0
ksmweDetCWdea4YxDoHbLtzOfTgdDUuxBU0NKpnZhTGKcrzLpuWr7oxf122n2Bx6A1YS5VqTiSI1
6nnjAwsLbrm5+c5F1+39Sd5WYkuBbrDlJVOoDcbSjDu3Ev3LEBK7T0fQJmlBJxXPWfgnlzbRUQPf
lViROHtBLXg1F3bQo84g4VnRfotUd0Mf+o9rE6rTYHxx3zWJN/Cj+Wtc+8bkZ8dkcIId0477EStA
nDVgHpAfCiLmClEnzKK7Juq2AwODi45qiy49whuzmceoadt9JuzrcdBjWVrgf8WFQQYH9gwF1osM
igonATiT/AIaXj/llXOapRAz3I2oSDxn/Q38btlD/C3T0I/usr410tEdT7a3vljZmIEa6VWQWuTV
ZN0ea82nppkHPaHuNYe58cjQ9zT9hegeFnsi5jv3kWBa1BlHOEvsty8rzMf0ljIFSmTvg/Y6Hhnz
66/fsBy0dXZ1brvpbGXei9IcUKsY2WFLIPsIrUSnYZGbUQKfp4W+Udx03vwstyWd1/XQWlPaOv72
i4VDJsOIfBGXPfJbjtQdA3wyr38Uv76HvozP0rF3HAh7w8k9KqwFpStdkNeRA5sN+Wue2/Jr66ym
2fVMQyGT8JyVS9/hXCRknNmziF17mNLO9KorKMYk+p6fVQ43IRL6z2y2k0WWt53cwxaN78TY1a0n
c+NVL/poLf3b7M7/tWa7izJO0mvbyKm01ch6tjUhpfKd7PSQvfRe+MTIIZR7MBArwh7GxtiNFjge
avqaQ8ZFkSHRINbrgHjKo0u4RLRKo4v+kYGkSPxyyg6oRu7eZL8VfJc5LWz/X7SG+gI+4a+Vak8e
tkpc4uSnCaM8C6LG34blgwnQiRe2Bh3mtX3XkfheoWzEy6iOGS3jv82mnKrL671tyccp6Ie9sSl9
ho75ihX61JfbWSrtxItq7GQerHQhfAwcgDkqSfvmZfGIPlfUg65yUeblB4cDel0O8czfth3IsPua
C7jaaDRXJ2+wdBvI2+ECPqRi+8w4AJ9BOOjKUg0x/J42ySswGWGr2fjcNfoS2cI5y6mmAGj6vywa
vQQJwP6o8v8fenh7borZRQzdii+6NHM3b/YcFxsLi5bhI2eQkuJyzqq4EuFjLdUCaL187BdM1h3C
TLTRPPDXi72eGWDYi3+vkQ2e2367TF5g3Q1ZKNKysqb7TNXPTpfxFndtmxQE8/KJu7yJtieTM1V0
/gMy4X0xCLrEYm0O5Lu8tyww/6YSE7m3grw07zcM6PGm1VvX2tdFKIwXvGl6dxT8mDyq3wMSzqd+
BifBEWoyomgPZT+UuyWSH3CWaPLpmCI2O+7mfDzlV/ofa6GW12BWSFXMxGJijEQ3o+G4cT/4HQAO
2FBkZS1DPkVdNrzQSHRpo7R1tPJt2Ped89jNbngJp6W7D5R1BuZQvdae2/4MvVMzMK3LLm6ExF3Q
tfSG0kMi9f9xPbMDsAypZcx2q/etwiHTDeW9Oy3jvu1MEiEepyC0ubFhTyNAM1R0r7s3MgqqvS2j
n9CsWKk8GEdvDfO7xewtZNMo2tXMT8jEFuU+snR7ECxM3XUWc4rMIMmqx3Y8B+XaHRAn34KsXnaL
7nQaeRE75MPlZyPxeuOv9uQhaeYk1qrxq1adWhKQx/W+HyeYGABJDsgEigRsdg6C6tfxq7dmW47M
cb9Xic7dMTN/6xYzkIkR0sXsPGXPBmJTCCazyRxzJ4AgEWbXPhThvJN1LEa5vdNCzKxjrPnEupxa
0zNWQycGSWtSCz5eIpRIej2u9O/NNJ0KbMD2vLYAYJap254XQkrQ8z2P7PYUIc1FlWo+XJ+eO1Mm
3lnoYK+lbVIbIp3Dc3Io/xZaK4Jzejn1NLs8RZvaZ4aJ89IsJGO7MVuWJ+6/KVFLLw+FVT+3YRMl
ZSP+bdLZ8tRk/20Zu+66qDRiVFQkPjtq/Uo2t+CBgIh1ipu5B8VzZTYwCpeNvnG5NdMNMk3Se331
Z+vwo7QA/7eZE8YQAH/GGQa8vTqJIwas3P5Yv9gzTWBtDsVRkFXe5XoYz64gmzwH2/hT65LAiUDm
A7A4PhHeHVPYccvd6houFJ1w2q1jLcHHZfm+9/LmvaELAYfxHeVhn5IoP+SWtQPEjvt4Nfw74rPW
kbipd5iNrDlZ7HyNrVDTom3kvVFYfeHtZ3hVz0oO7qfVV79iKf5BAHyUkxXtxmuqvRnyY29ma1Iz
Ir24aGQXrP5/unanVGXLfz7WJtPmeTXz8NnRBhigYK1f8iHLvzJLvDAevPfy8rGCL/EqNf6nSupx
55XdG0NCvkjIbk3r3M8sG0/yuQvJr2f2e9s47whvQ4q++Z/WGVW6Hg5+R9sYF134T5RXo7iPhImQ
yOBshWc6r3BHV4+Iah348tZamPpZQqPidNOX36zdzrHs71pa06+plNclkyu8U7NY/8Iik7y8LcVE
sfGvL+rg+w2tUyRu8tCR56Eui/fWY3xXlk89U8C0FwB5mtw2DpqqgfIX15d0eEFBa0wbwCnfuGtm
mA5gai4biWknNPdyQgmtzb07yYdpG50H6GmIiaB09sHqnE1/qnaruZyNDv1u4DM6Ufid5sG/7+pe
JmNvjF3ctcX6toxAS7xgiQ7Atcdd3RGXh6aHRru5fiJ7ZXK458Hey/pLh1crdkrnby3Fk2HZDAM6
d18WLlVbHj7RyXtxOFOwOWx92K88JxerNQ6gfU9tMF06mbcZFjZXnbHeATiZ1PwySZYDmGNxyqF0
yLiuNAP71X0EsXcB33ssVdkdw+I6qtHOel4XEi/MdYKdnCQ6V8YsL+oM56lbQ6w487JsXxUD6Tu3
YOkdAy3WNfTOnbPK75qSmunC8iaZp+xN2BM/i+cw5IoCwgt6UuHZDDrnNETNg/DmExi88lwSNv9Y
K6tMs8ZsUhh2miIIv2QT9xGCAnaIfi8DX3w6uRK3yIjLU6NIzXOwbBox17a9Q8Pr/cTvOv1gLbbO
ou+8vSNggiV9ODTf4VgYYYxdnkLGZ1bIUjWbYH8SbmNEm6IoS7pgYTaQbd2Mr0hnMFS02f+almwW
+shrD48lmYVvMmOSDh8xHhu7P/CGrudta6s7CDblLbcxstzguhRF7pAERYOYqIfB/fMUpxeiwz+b
3i0tiDLfaTkYeaqkEbyMnTINDgvLOcg1Dx7XoS24R8BJfTt94eaM/4L6P7bKzEfGbCg4WJPyxvWH
ZILNlnRhHqRt494odzUuY9H8N2ovYdUUsf+p9Wk9PGrOsKi7Z22X7xjFGMJXgdgBaT8yCOT2BLHH
KVzXz/jjJeXrCkmnpPnPyka95mj7QD6N+qN310+9wOYpnLoQcTTZ3rmpNUWccFfO/hmzG68VAdjb
nkgMpK8A20HshnpkMlUZs7m38dV/tuswvw04Sk9rFvUfXb3OI28LkNuEhrhj5OG6T0ZrI9IAqK2D
NBLzzBZMVYZfBGxrBrmV0i98Khw364yavrE9FnKBKvSStLPffHadi2w4Z6VPnyrA2LotDIrr4TPp
9UBG144Hk/+cCfJPauaFtsjbo2ZB3ot0eX5Seg2DPXNVVPwIcy1CjjU/SPJsvfOGydiNOO2S2hkU
ZM7MfWfmRIxg2N4bWB33Os+5P8BuciI6zs0MGYQlom3It1SNTmzDC/vwGlN6GOgHJi7gSFSONbIL
zC4dxRXTk3GTfUaFHB6zcsofJr9/y7KGo6RnCGzsOl8Wt26rR3Nny8U7mpaYDtIB2TECz4HUMlu3
TQZTI162Ye0RWU1xMjn0qeRbrM/QWy7sTKCCWXQPibVvb7tF76te0tiQzDvBy3S/4SKgZWxS3sAf
6hBgZfaCjcR9EnITGmRP191amFPOvmT6M7igDmfqKA7rgpSz5snNrek1qMAAauSR1ON227W+8V1O
1rFfzL8yz6bUMfJHgWcTQQ82ozBFOKebZ6ivfp0o1Tf/qk3UAb1mNeXP4cAbRIUCYsSzzWdpRRCK
DGMePqUB7K5qhosqNvvO5g39ZQVf/kGtH8pTZTcDn4CoD+ZgGzdDM8+HfMFGSsEHZfYAPKN99ZlE
pI0hxclujBMqlUHYkR1jwRiCW7FrZvAkmu96jbPIZmDmjfWNYTAWg6cdLjvCxu2vQ6QvYYQ+H7uu
UrEFHXHvdN50oT1npWNFAKXJmHX7o9gPttxepVUhKHKwEspeqy1Vulj2ve2K+zAIl/9KmzGWJ5gM
9ayWoWGHCpMbavruSJzEWjjLe1j6zp9BtjfJ7JZFQ3O1vqPKlz+TbXrTTdkFOoFlt77gjvHOpRyw
aUy6ZF0159lxDUrJ27eGh4kH5DUsXF2Co4IDjX8Hru8YmR1OwbqLkiUrJG4E5IKHSTYGyqpkMl3S
LqI5GClj+S8a5H7jiNvMp7Wz2KEcFX8NhO6rU0L4u9LJdOw4vZUQTULqLlaZTIZT/TXKmv6x7U8c
JbVejE/NuSsXq2SNOO4ld3wx6jG4DWw57rBFm2lQwDwFAO+oDLvSujFQ31j0XgxjudOWN0Ux/2vc
TbgTXiKcO6+GWzBwNTZIJ4ivK3eBtvAtZe54t06rqBkyZ/abyIoSC5ZtYiC1Z1veG1ax8d5jgLhQ
3GiT0m5l/FlozXVVtw27FRdhLGfTXbxPX0PZj52+cugdhDzDJy6SQnB8JMZQ4eeaxRwZsb9p5oPS
rsRlrEf13A8tLVe4Rj7YM7MMXCbHI7nQoNHpmHcupMkVCjOD0EbsMf3vfd/ozngTYKA5g0P16g/f
lVqXe0EG/HXLeCWaMY9uDKctd36Jb0rCRvzPAs13gdSuV6BDIHMnAMOxcO2vSNkI0V2DVmzn7yYo
8Ns+Q43Ip/ABD0U0cYbXMHh6Y7NgI08NTvlBR7vcXNWNHCjAr2YMRg9l2wFFt1vcI+tystt8ONn1
8EHL1scj7UO8uQVXd++f1eQyPkSLPJf9di8y+VQWsjvbKENYxvwG0c69x0SUbr3MkaUMH/ojXp6N
56h9YhFHjrVMgn0q/LWjxsBgfjS6duP+GcIwRvtzoJHQTllouYBqJ/i73uimDhpHYojqa1A4TYjH
Ym+hZXtjBDEcMlOHfxn8YixALea8ODQas+UJl/k/QeeDiAKu6GYIxUvpgqFrIiYqyRXE6l31Hg/4
VobavW0syhPkKi+MWevjhGRW4usIWGMrMPdTe1IDYjMBwqiLOvG6Nntfo5X6alkdSbuMA+3FyIb1
XNY91oHx6hTqyuKBBK449NtU/8OwXLxj4jfeIVW3rPmNoJ4y7y3voPYV17PCjN7QcK+cyn6+E2Nu
oVlUGZ0w7F9LoJHh6yiyxTkPYWW9A78RTx6MnthwzUUlFvrhDxInuSRL+vfVGv005vBaFJgfLGH9
SginxwUXXNrN8LpGs/fZmjm8BWzXchmUpT6uMrW3mGhh+3Dk98IYs2PYhObrPNGPXsapvNkwfbxd
ef0lCZKBRtWvt9QLh5/cjZ4VsvlJ1xEFWCEgySAlBflP72Tz1zQNP441Rg8F66zxEc7zlJp49xiS
NbsZCKyblduBzVAfFGfBkwaJ+RUJa+Liq9O5b451GGw3RqPNfVhmL6ohy+baWX5sBk2P4gzQaKe5
5EAbeEgdII4sbHUhe5Ve+S0zszqD2vrUtfNXc3Gd5GKyDlgB70RwgrE43StZthe1eOdwxfQG6fS0
wEGCUANRLYQbkE2sTG+27j3YvIvhUBNO67mdN0SMzYFn5AhMcniBMzi0illyzzCSPtBW9g3N6Eb4
T24oJkjJCAFAzc/eYjH35Ng6ehGDiUjJmw2eb7yu9dO2iudG6DUdQbuZFXneJB+Yr5J4LBYnoUy4
cvUW/SCL6Q4s3j13evMjByv75GDBPzOYa/m0IJmeylypR09JfmO7BhSF3t4DzgshOtqWMyIkgaMM
HnB0lPUBTd2+9LLi2kFXMxbNamAyknXFWxHD0GjeJs/JddxXhnilWqjOWdv/Da0n9n5WG2bsm5VT
Qvi0kXi7wN7ui6Ad0hb96gPTTnPvr8JyY3Ppe1apIn/qeCrsllvQoOnlJTe927GL+p1Npfc/9s5k
OW4k3dKv0lbrRhoco/uiexGBGBhkcB5EbWCiSGGeHePT9wdlVpWkqpt5y3p7rXJRaUoxghGAw/38
53znerTL7LGxEqCvnBJYfwsKZ9h2AmXa4bqk4bkxmssk7oIEf6pRfbJrWW0aAmOA7DiZ1Jwh0qW+
1fV4XcbRbmn6bVf3WALJB8zn2izcUwQesD5jbp4qKIyiHbfWtLr+lxHcyz6S6/MsNsJZIwCkCTXS
OvenA4sq46soD4eviTFx4JJVbidvNfr8wtNjqFnhl5y54zfS0QnhGU4XnOmGxRxu3djXgBxDu35q
VDNR+uoJ97MNivpBjYl+0lOddEE0xItNBNjiexhmghmUGw9tsxurvLzrBgcIgajDsnxXuojzdcn1
kstkMJ3kwsoSc7hIMnwQe2AiS3hRdrVl7lQ1c6rgDDbMWLKIV1wtbUXtV5tCU9jNda2LwMPbWe6N
71j0KFeqOpedI+C768yzLoapaDUMz6Esz/ZUIoLl32FiUyti+YwxzKNHfTR41DdOxVfStPMjlkFG
GrFevGKr4qzTHwVPJp6XBmM35DAzi/29PywCkdOzir03V5YM2mRw5aVbjCk9eYP0h89Lx+P7TKd7
/qAt2T8kWcuYX7Y8ZnnWMOQPHE7d4tLLQTTusLdb9mPcTnQpY46QC/OsTKvtHDExOoKRF+oOiUJz
pkCl9wI7pnKHbzHitjDwjLsB2ZzK3ZcWaeNjIqPMeod57T5jxcx5CJarR5K0rVlt/RB/Z9CiAZrk
lLN5ZqjncGqxI4qTtlPUw7bG2pOcs4gjDe/YKd6pY2rOfidiE7Or4YwQoiFIXvYxu8I8xReJq0Jm
t5WJOMptutgesVOdcMkts71ghE3q/KTa9rtikOGkmOsZdCrfOYfN2cUmtp8TPErHxKwjvfEw/ZnH
Im79eU+OCAjcJDKzuZkI0r64ZrnG9uk56g5VVWAwwMqSky7K6znfchEp0vWCBfZANLuAGs9dNgJl
FbUZFONsdZCSkgq7g+qLHkdSAoY3ADytk291C/Aw8LWNbauIu9F7TKu0QSYVdnKV17210g1FYV10
VW27GyZNC35wey4BYQNA7S+TxcmA7nJy825KBgjGTZ4sc3dUVr4AUmdeWrPYVI08NKOTuUcMrxOF
Aw2RovQ4woKAkMgYEnGxhCgF/7VRL9oGVXkdwV6qLuHfNzyZcR86u6okG3CJcXSEA03Wg203G95P
M7NuFLpU+LgDmWtZKAJ55gCsgGN4oTLPjQ6OX2KrXdzBEO8KjKvsOf7QRXAGNxu1L/bCMftV1+YQ
4jxqo6swi6bkAnvjMj2wAajYjaehXFsbkqFg5+bjBw9ImHnuocPpNu0NnpnWYeAjS689O+25eA2h
vYsh9HR9BbxYvtVjLwT4bpqCAhiYRh1kFZa4FyyvRQSGnBEPj1eMaFt2p0RA6nRu8wCZOnolBqUt
DJBMxZ+4zGgNDfM6D4a6pnDVivH1Xqdp6sxXHgfUkeU0iz4jnJQ93FMF5tLWlf9tkGJyXmTb+hCc
VZNXd3ETZ+VFZrbmqmljybyJiWFweqO1xz7jmcXNx1gwsml4IwyHy7dKncZ5wKKojYPb+fa8LZsa
ErhbmUC8iYhASB9I4kQ75nlFfJPTKUGlgVu5/UudAxcMEFusCbSzl8/3tY2Tjycs00c2hxPuXaQd
xhCfZm8ewqca69sIh4cexLNTOrhV3Hlykz19IVyLjo//9TAVQGE2eKyV3AoZde9k44YJTl3DhBwA
6JBt80R29kXU1s4YIFePd5ijp3aXxom6HiIHehMidQ/EECIW3rwSp9XHMEZTdSmMtHvEys3wjM+S
DYxheiY7hIhG0jtAXFN+8BcXtyVMYjbEQxK38QE5KZt3GoJSuJ3thqMUFnz9ZeolRwTXW02oSc2T
4tDjn5KnFqoR+m6j3eeaTVJ0nEwo/gjlvgmipGt9ZzeQ2BiObg2qko244CFt4eEHSZVXPRcIj1xv
m+p2fo3xuDaURpg0RHl+OugDZuSp37tVGzundGojZz+EOmf3Ybhgci0yB0gcDIs/OJ/igir7SddQ
4GtR7GwzWr56GHdjntMTQ2gH5O6TMlR/hmWJlTLPG7Cncy9t64LrOEv2uqu8L45b2PlOpHmn2evl
YjjWHKW/8jFNDfPRTL5Vs518dfyxwi7sGO4tth+He5nXWm5UAqZ7VKM97nI3SfKbJO+KeYf03fdn
TE65j0lw4gyCW9Ky79mRs6r+7Z/BMn7Y2sv6Y0Hlmhb7IUZJzJUcMdwNupxcgKUAMn5Oa8VuX4KQ
qbxjKfEaBovA8gz3P7D8fvP9pf4nzfc3ayUj/ddxPgphk7fkZyTh+jd+z/NZ7m9sqXxc1coBq+cr
kn6/5/mEAFXo+ZZpArRZI32E9v4BJPR+ox7WXHl8v1MH4Z38owdW8mcr5AsBS0KMcP6/emAJ8/E/
D9goU0mTa+TnC4StGocXS0cbb2jFXTfpz51wqx2pIesvrkXPWi+2f2Z6mRV7gIroQrNBLEjL+ZUF
0zWtmFtwKBszb+UGenOzH01eOiWxQ5SqDFHyXBz0PDR679occrqGKO15QMctv9TaLq8rc2SK18fF
hSxA1Qzfz1wW7Pg8tj4UGsCReehLUimOrZxQb5Pe0gEpC+uW/J7zypBQMjSsrmNshMyaXLXr3OFj
ZlqNMT2y2V8j28ow+gTqHgu5VwPj8JwChUGz0Ws2jiETD/aAN9zgALsdrEZ/hHaYtRtoD2/SjbtD
opwOmQmTgDNRVzFwGAurZsCe43NWbfvW2bEAl++zJAnn0ZC3JSZW28E8J81D2/gzSS7HUfGun0Mf
iHeho48lyjie2dM6YkBvDGCpatPaJAW7zVY/AOgwMlJWRWTk5gODbTsWEs9uQoNNYPcsnM3JpFRo
geQ/4asfT/4kjfHTbOW4vuMxjQYoregTN62y1e3AYO0rEQ+WCKMvnISsYWl/6ZDrJhSd3rkwpUMt
hFPpGYmi08arCmfvbmHv896z8t0Lmmnltg6xNWCk6Qa9TYlof9ZL4ykMlIWrMKhYfOaCtFd0Auru
cxAvUb6Y3+KiK0dzOvVGS7hGtF54XMKheyJixZF0bL3EOxEjabJAUFQ4oyYzS6BgRMvv4avkxaq6
VJ/AeNDPEuUDlxvbLl+dqhrpA+FQZYQ98753d4TniK0oXrgKytZtmo0ubPobaybuJ7+v15H3nCKW
ZUtbPlO2MePVbDz9mJruSIkWmoS5Scze+yahedLdkA85r8bUa+IBHlPIETp4ODZi8b1w4yAsOxug
2HG0rTLffoEJH2PNEwnyRk+hyAe+TwpSKNqy3iWTnwUce7duIX2DRBSH3JLhX6yM7aCkMZAUbRWV
NEkYMyZluAVcCLfqNjfWK5c4XPU1pfPgxjFJegZph9Kw90f4gJt2xKnEf62bd5wWuEAGP8yqnYFT
0MMek/co/i0hvz3eKXof7kjdz6wLLEpz3X1krcS9Z+p4fGWE8r2hyoBgQu/CAl075gghOVpxCDNy
0cDb7OmigtzXVkdf6+KLh9jzaW5jtoO5LRic0cfGh1MoG9iLzLqIY1aYYTM1vGQKgzb0ozvbTeVX
rgm8tnUXIguLfMWZ02GN8MU0an5rYyN2dtpCM92nxHRpP+rJMW24fIrXbDGNB7K1mcRfJZ2bRdBv
wy1q53I9mi7WQVVcM4xCovGuGBLPx/3ikYbVeUtQc3Zs/ZzSyPTUlaXlX+gq0+6GFQyvYecb1MNN
IwONkgEBwMfJ7D5Kj0nTZk6SfleWqp+PGjEPB1/luIyuzcFKb81hGt99u2unLbEuvMUxUjHcKvrv
bgkLJZ9M6s2iT3aq7PcJufqryCm4asOY6HPFiC3dUsYAyL6mckNssoHuqH3j2rExYYCM8wXDy66Z
ve425HDkbRAiYnBMjDKWIxPO9p66Z0kKlBYKKmEU5GWGQ1Gyg0TLdHhpm3oK+jAdsl2rofzvTNKf
/Y3pzDhmFfxtH19p6KFE2Ekf0yKRtNXOAu9C50Y4gINSFRmdi8YWXBRDnNjiiO2pagJBKfenPpeW
vQXfxIRlcvDEwxpabyQm79EVYeyEeCeSvEfhnqmR4S2zMR4tG/qBpiWHHaqUsdx4kxouGfbpcFdF
9viJ7SIFPtT+DXKDrwzqHpA/zjpjQez1pctcYuSmJ70rQAusA5wX2P4muHeeyxaTFR0/Alk7V24R
fa4mTu4fshVl8Q39cpneqhCHPA16TcNkMBe45+4VJ295hxxlME7FvZ7P8yYmX4UrI6/N8UEZDP2u
SWaKgWvLD5cIi0NnkWl3w7gc6i2HQj9bSwcqwz707ZyON3zOwrgopFExPzW9gR4bm58fHuPEyPpL
JpXOOkxxsOf4OACpdPmWGlldHDXWAPrLOj0YqFKV784+/iUb0yh1AWWZbAujFxyPI22ErEgM2run
UZkzCJ4lozDu2Z/ntGNxjtLmvm6c0Q7g0lvLscRe5hzCzsY8NNoNAOIUGyaLH16h5BRxMPeObm45
/q2hKUMhd2RVPEN50PafChFn1cEsLcc+gNWB2hNhoeeOajgQbL0q7akoKsqxce6ZdlfOscza3r8w
YAQJYhFzJlLEC8Exeu48RpnE790wD+qK0uevy6At/ViTnbPO5DOn4uy6NZGnqXAo5eCerPz4qu74
Qg/hABDtycysZQiU6QzEnFO3Knj3RH52mVGMN4zXbG8XyzyJz6y/4/ihF+bowZBFhXtH75V9NZHM
dy+xaY1kaLLYtviEvKm8pwLS0Kc4Dr2vDJMiTLsVFWsk4XJ6ZvXSxT0WEdt6cwXtWt9aqF7xF0Cq
RX92yLBFV1RE+RYn17JgslSZSsdb/CqN6W9mFGDvwKUypcOubh0wXUzSo8U5mcv8PrkIW9NUY8BI
k+LaY9DIxiOcCytoZ8x4rKmLe+zzOu63KXAhJ6jWWi/LppcQ2hg7jtCNjq4zPSIKlq9j1jAnCZHJ
dsmSJ7sojFffwjJ940C8xo9ZtjZcnd3eKc2FO5kyPSpPyps2K+K91TcWrT+Dy5pr1JzzhhHPi+dR
42AyritDRua+nusLXK3Lc5mRENr0wnIDqZsYWR5nNZpSgu3PcY1zKZg2thbtll6iaKyT7jVImg3O
ZP9o1/Z4JUQ37ofOf6/nbDjGWlPAZbKSZFFY75u+ifapnt6XHoc4FnKLZEsW54TOe8qDpvJWUeu3
Tf2YKbPnpJ/KMQ5fpwxnDvkAMybei6+MLzm3VLsJF4uHnDWzyTRyTASRjy0eD8PRySNrB4FLz0FX
9BYXdG3auHV6FCkKP/O9SQ/GVxV6b1wm3e0EGh7xghRB2jr9ubV7bO+WYXWsVpgwY7tfbplGZAEr
X32CvO0eBMmtr5HjXEmIxkFj4EMvFtu4CT1yLHXTZKfUn9uHwesrajb93jBZxdr0ILv4GzO4PmA3
V/GcLB0EHpW415oxLCfl/Bk5k1DOhGQ9dqN5X4fGEHBO9C+aNqqIb5XFQx2iWodCNmet0/aizDmc
Lqt6mc6RuY9NONKMm3hIVmF9mjuuGIhLLYf13EyuhLYeJq2inQAegyYau4judblrurYh9V9Gn7h5
28CPev1Ky6XJqXSyzhN1mN/Kag7vwrkjqGfj+nOFfRur8omwo0ksAcsPSI1vzuwWR1r+ACBkS8BP
Tlq0zqo/+Ik5P+fhtDT7WDmfXba4m6H3pgs6bSL274w3xkAu3NSBNqT3pVehf2tPPNZ91cEH4sGJ
JXN8hktVvM4DfUFj1tsnCjYylqqmem+UNTBU1dWJ2Gl+Ucb5g2oY/8QjbzzQYdwSAhmZztiFon4u
cQxEfsujhqnBruLUcfUhqtJLd3bqtd9IJNFUyGgpwOlZqUBGo1luugyv4uTYWEFrgtgBwJcs47ZL
9ccCMDygRBGLB3oTjxDxKc1cnzNO7gZGlrkXrlbYc7Q9Yv3Qc/8tbeLhD2Df/5z1/ybWguk/Oet/
rC1L+ZfyvfsR3/P9b/1+3vd/syyf+wpZEWDkWuTx9/O+/ZvtWa4LWs60AAgqF3LOH+d91/7NXf+E
v0jI3sS9+I/jvmv+5gO7Ra4D18rmQTn/Eb9nJSn+8wgOFVw5DmyhlYds8uN+xWfiGu0mWpQpzanZ
VM2da9F4pc2Zk1XYdIFPeRoBV6fTu7Xi9JA6ZlrsDJ9xGLxNRhHm1O9AKVgn6YXqdWExfWkm+I1b
liqZ7zEgsKOJahU+OmRnLhQy9LacmQT88Kn/G13rZ1Lf91/D5cOAZ8QmCQ/fL7IWG1HZ2BIRQVIj
uEd7hQpgon8yB9EUNeZFc09HC5YwQ2W4ekih//nr2z9LGX+8AWla0AysFbi6UpJ+oCDNTlMV1DnT
Whbm6RUUk+ysx4QdsW6wIIchAWkYiEN4qjNJ9KTPcKNGxkPu4XgoIQTQ/eRvbbUceZfdzcJx5sYi
Pn0Y20Ydatm1FzZ7BOYEKzsM+hERJtM2tglaxmvaM4U+Oy3AB5pNs2XvUuF3+v2jLpbhL35VsVLo
frlkEEjYkvuuw4qL3PTTr1pGvjn4WYMlKMlqNmqpuu4mc61rXWrl7eNqma5HqaBPQOaRw7avcTcz
DgdBm0sVv6hhzL/4tBu2G3OyFcnNDDKvtYnc3jUCeANccX/+7YjvfQY/v2d28kpAv5QW96HLTfjj
1zPazpALXcIG6Zv8WojpQ5MC2Rn8gjtlZcNlUY3hiZXywZqc5ejDo9xQWuS+zcVQ3AyMG3PMeFUR
iCluDmGLR+06yVR/6VA89ESVsfwaAXqgtmFpSQDOtE09OUtpYItU42lO7H5ve6V5K+dqn8JYOPA1
NnssSh6xhc4+THhZ3rJJt2dBq9xLRorlW2Ur474RRX7yE9UTgKuta7ImkH4qxwChgxMKbFJ3WU+d
fyPnUu4qqoQf6EZX71W4PJE0Wp6rvimpgizLZ8PPvaAXq2kiyhlcR53ahZjzb7uYowpx+QqQXFZM
J+zq3nXN0f5c4VK/aS02ZG042C92a4VXrlgYtqnsnqlpdx3qZASN7Bf1ni3E+GDbRkpjkxFeNGxH
cbPywzb+MI9n3zeu0AAJeHRLcj2l3c2Qqz1P+GWrMP6p3ny16iamJpFmuiCdjInjkWGtETdl3mGq
4uQylYN3mCYX0skk03NE2VTgDZiaQlVxb0NhmjcNaIeNzOoXORsKE/ygbxu/y3aZ2dN71VC5OxV/
dO/QmhN9VP9m9fneXfTj5bXqsr5nIxY4sDph9v58ea3Oqqly52jbyYEYlAfSfusSbaVSqq7bb/1k
mcdZCyMw0mS+Gc2sPc+e/6INkoVBmw0tbb6N4YlAAHQKSG1hkcGwc2Tmrg6WXxBIUL74CyKs+JmR
7a9qsofyClIOVoTzL9UzpRxs36+IAEPsMIO0Jt+gGAqyqM/qiBXtyS+S4UPgijrkkbB3JtmaQDHh
fv3z2/PXBWV9Hw7ObldArxTer2snFX5VvPhsYYdpaB7Zl0ZB6jcJGdRZ7K228R6dWui/gm3+66vy
sPDZxJrCEYRY10/nhxXbFB4e/34kUzBbMbggDiifHB9RAUuKvdKLonI8uOlSPmUZPpjQdMlaEUzs
w9cBQBw5TuW8NthIrgwlPTanQl56zYQlvYiXv1jAPO9fvivB023F9WFSRZdfdyU/vtt29GVJLzic
LQrxyFf5N7z5t3iubQBolr8SnmQg2rXtu4YecdCDdznEFg2wE02z265LxBaAyxek5OrWTfL2OsMn
uvNaKzkYbo4p0Qnbt9I2jglaw2kYmFrmbvliz425dUTDnIgw6QNsWDBATWEe/Nx5ao1oFDTUhvPB
MUsRhFEtH9Ck4AJhot10YsRbHGt/dQnxL9BMPJBvneEcVJRzfrZgbDqFv5lmzo5LM/QvnWUPO8Dq
6haCMZFzCAS4V0NP7qnziz8nyoe3g95zYJTf7joVhfssytplG0n8ErRIeg/dDGPdaOLwkBXAqdzE
a3fKZNzVNbHz6sajG2+XnB++pML7NFXIo7hZQaA5czZelYbhGFvf604w3Npb1226O22UwzseJMF5
Z8lo6ENn4UQ3LKci7kFApLXlB1FlUHQ4NfY5dq075MPxUFs2rIiQuHUURu7qA09ujdS2ThGm3F3K
5u9iIn66myoYNVNlkSHm6HzqvHZZh8jDobBVdFPUA2XNVNJS7kpZmYl/yHerI+Ra561rPMhVRM/W
6Qlthm5qDxW4jzo5lByLN6207S1zyO7IAHompJ8lIaeFtv4iIjBf2tZbaS7pBVJffz3TYEmcNZyu
Ui0vpJdgmwjdT5YZ2pd2Ez97EQEcq1W4VgbKD2Z2ik1BNtwcy+46N9zqChleHzJ3UW8FT5tDCUmk
2gyg93Ny1HX1vdoao0Ilz1q2T8uch+eu0vJGDguuvazMz/5QwhkRNdYD37yFIvI57pLpfm7BYjCw
RnqnutEiyEOnLcbulkveOqQQ3NY40acos6u7cfTkDX3o1FuyF3oK4YKDM1VwQKLUvjSj7MK2F3kQ
M5S3WGbzY9GQI4/yur6nWy+7nEoS4Ix1X3BIQLvDH3PbevV8ixE3ORmldI54DMPHvJKHMGdYW/ea
utFBUshYDz2mPTS/kitMdUGalGMQrTM0vsPxgRPz57DOk5PSk3U7oB5dgeCrTjzm/E9NRvAf4aXC
rFuEAaMb2hH7/GM2ZgMsZU+2X02YR6j9zq0TfIIOUwvUCC/F5N028UflaHQJmN7JfsqwQNdwbEMo
DtsELue5N9md7lurMu40N8zdKJbsrayiM6bBaYeUVH1lL0b59qDWK0h68mQ7hXWPN7/FjN/2z7Cy
HgAhOCcYCCawO7sQq8oZ7pakSt2NVcc6KHp3PuZ8Adcl+vsXwaL/YhCQO1asPU8S2wwACav6xFY1
Jqedzlcd0Wh2xsRa0oOXTjhDx5zTctkl8bh3Gz9l0pYKrIuZisNPuAe8fZamyUfrtzaOFWzuZ2Zr
UGcqZ7xAgMGn0s/NmzE1X/2mlFvZWnipETO3eay8g8iiGY58pC8TvDw3ndW6l747kf31lxc78b5V
3PH71OsOPBrVHhNVsUWjvrWoGNoWalJBmAvv0Cvf+cJg4Ag4y9qa+GOO7GYy/9lXMen6gRESGzR8
+c/AvBo7mJSbB4zdREMuKNM3Y1NFX+cMJpjNZG9TU98O8KccFtLSRIpatwt3qtbhUaUzdkC2Atfg
8JHmu2w0rkck6Ie1dZlloe6SQ87egf21GR3DhXJL20uLzSBW8YwE09vcRxICSFWeDXqRUZlzme40
qbx36ltJb7RL8SLXnktGac5bH879Q9wbLPwzg8nOkF8UxWxnshstI41GXDMdULvRV3wzg+sbXtDJ
uvROw4TJO8r8fs0aYbLZJA40oYM/5gxLef5Xryj5PSKjN7Yn5nxmugW6aHAHrPd+XdcdVd3JdDRD
s8AYkVnprnZFqHDv29a8I31sTU8J7oZ9jTKqg8ntGfxo5uzvIzEKcTOk3ZrLXF8pHVPvHNkAdMjF
cBvMUkanoplNd9P3AmMsj5HRumsTz2NCqUL4hrzj64GIZ7HFWg+2kwLw5YqN+hz03Gu7rtMyMBd3
dS2nQ3KocZPcjuTI5LZhwnlgaiSufVnLYGlN+yJ1WXz7AkPYdpzEdIsFnQnHHLaxuwPF2taQq9Bz
9iPTyJHQEHuUyyphDrKVmrpeNojJYUzKBAuQlFc8x9UzL5439/gV0/QtRDCzbx2voVTSYTOSsQuG
MbFPMOFTEi5k3TMNLPT7wNyBnUwnrus0aY/f3ypaEmOzVieH2RrFIz7U9siwQlxT1dseRRuJa9zy
YGUED2MOby2Wes2jKuQpcyWKsmPGu/72yTSSanay+Z6pIPxGaVXVE421ZHitiLgPfJBhutUunxZp
IG+4n4xCXMdLZZBcj4TzJW0qLg0xQYzZYJUJBcnFjMsAtGFy6ML1B5mg74/kkdSV64JgJxyVv1LV
yfsYMoZdvtnWr4rQTwNyUtb3Vq0A0wpK5eRWDSkXbBU7Fz1Df3vblQvfBiW1/kpR8b2R/88UgK+z
QgLFPnZLD7ba9TlTmt0cj+2xhWx3U7FPhAcgVBHz4FTVZT6Zswh811DPKqr46KYVuFm3wDidylfP
8zLHzZZcgIBri6XrCyA580WooYO9IZDn93XlDLcpksi3RRrp2VGV3LtWBOq3Vlyg8YS+V5zqdgXy
9rGrbku1GLsSR08w+s5Y7TJP53uVGPGuGzB8xmZ5Z7aL8wVWknVmsnoBSVzsOjDjd1h841NkLON1
3MeDCDqsrlvEy/DRzikV2zmp+7UCaAEPgdPUicr7+ajaPLvx7bS+A03onBdl6gDfL39P2y1tOdAY
oQitJ7VO4ZxiJ7GXfui/ia7JWX3qsTo25O0uhabI2A+T/B1uUcDjA5abqdIre5bsVOq+OELFK7+V
RNvPRajNxzqO+wyDr2dDkNStSPYY8PpX6AXrVqVmMM2gmidI+J1aVzQC16Ndzgfi/kdUFbRny687
QJAVdSDEpULct4S+L62Gx7SvK3GR5qS7WTRFy6ctgLBsaqC6R3Mq/UsmTtOHI9MucHKLlgUbzwEB
GHGfOq3lEcee4iOUuOjswG7w8B7Pz6HlEEKLHmhCvyPfnTC4JADRzaY45L2+d2wqlGDR7BF/2reo
squt9kl+xFzxN/XERgrV2rgzxpldOpj2w7wYd/HIKEzFnCUNz513Hf0TvBYPem25002kh/4SGGWF
3WSZjqgI8jPef+u20KramiPw3zSS5c5pC8F4F8s4MbHoTOImvPboxrkr4yZ9Ggz7pa5M52h3eF/s
kjrxIayeUdsxsxhxrTYJluEgn3VyVGH3HFWN99pPVIh3gKPfyZhC2l4oYx6VRr9fvJEADTaAg2XU
exAsDs9Mre80yC8g3RX59ljY/qEi2MK3b78npfukrPm86JjZJMOO/51UEfUKcMs3bievObxEO6ba
+Y6d6FPJtjOBM2Fmw7QpJ05stmjfGADey979amXipRxY0xuzZh7eP2RG+hjH8C6z5IsVm0/fz6r/
kdL9WBX882tz7k8du/+9Jt7DR4VZ7KP79Uet7+YrYkWbRLHu/u/3P0aJWKtvf/qXXakTPd/1H+18
/9H1uf57Ee36X/53//CPMt3Huf74P3/7WhFyWX9ahNzzk6ItcaP9mQ4+/q/PH19WIfxf/tY/qni9
34TrUOOAUukjlP5DCBee+5v0UU5wnaEDMOX7hxBuWOo3mkoBabho5NjbVkPj341vrvUbqjoiuedi
VPsurf/9A/hDtOGz+69FnJ+lcFcin9pEVW1+FlqyteL0fzxiWyZWqIGZyisZC1bkKJpfRsAP0Hdq
g5tRW5+8TnPKBY49nMMw8e9d04m/jNqFYeKqrP8LWWTVUf8pKq3vh+iFSWDdM1dX4K/ldgDVQjEy
MHoVxSAvxyRpTout8+2UMSb94cv6NwLWz/I5L2VRo2fiwaMTlwmF+YsWQtBxNhmZp5/rkDp1QlQI
6R7sgL4BT7Gb2gqjcf4XOrL/s6ThMopCeFK+70uL15Rq/T5+EGByy/bCFv/HW49c3oHtkNZFxCwU
Ta/0yBeuT3dS8GACdpwIjXrdaVUgNcRqFoBzLzvovEa0bGu7YtvbEpYA4sYWLSbyV7OTUx1m4W1k
jQWI4Q4e/zYl/UJXMnOxG4i7MOGXsZLk/YFoMgBBWcSOxRYnAIhM71Bbu95riFXnuCB5E5UGtr3Q
/sI5okuWgc0RXz0noZDsMqGcroffNPnia10x6t+kDAXfSeZ7bIvzxW53SJY4esoxTB9BN0Fe6Mec
VGnHnfE4zViENsi3M6aHJckkiU6QzhsbJ5E6JKHNJrmoqS5GbCBzv42qHgSfVF2H7U2XaccJXdR6
w6EsvepYlaOtNpxeBkOBW3y7lFHtbgov4RhNHMw6jykhrk0yQXm8xKdndYiwDhYs5q/kvzyH3NGf
X2Hr/OPHi5kve723HerKuJlNe73Yf/iygYKh6xXt8haLRR8w0ixXHNSMw5+/yq+3DA23iHmM/tFi
GUysDtofX2W2qdGqOUG81X6NZz0Gl5/48CJV23R/Icn9op6uly+vxd0p1yppLLO/LBcFMYkWT4d4
M0fuXl6sRjUcBsFYGuZ4nu80OtlDMsXJo6dV+JHXKYUHsKyyz0DPGeX8x7+6x0csuYFpCjHdX95O
17YRi8nMr15G3t4VxgidCypWO/vLX3QK/7xacKOyHGFE9RW6qbBM85dPOZZhGll9Wbyy2Of7jPP3
tk9lBgwqibZOCHPb9yaQ3yaF5tjziqf/5DddX359YWzIDo8Ti4qin7/kZW77TojCfoXkTgJWSTqb
poGcRkYQ8M9f6uer9vtLUVDLXJTTvksR3S+/qWSgF6M+oPMmvX07gijYy4Ec35+/yqrd/vPe+P1V
1kuWhZchleX80pnWRRxwfV17r1VD10/ie+3Zgm23JQw+QwFwjJc/fz0pf9a+eUW+N1son8k01Wae
88vFomsJtb5ybTSMFBCLWGSEChxzkEl0O5RXTMuoKiBD3ctNWcJV3i0yhZcWyYTNYQlEoDkUgLgS
dtF+0e6H0a/eLAoE7M0gNdpO5WL1usBsjcV4YuD1NhFGwMoCPGZtdWcP6OYtbmEtMdudndCICbw6
PHYiwYp5YAeQ/j/OzmS5bSXasj9UiAAy0U7ZieqsxrJkcYKgZBt9om+//i3oRlWZpEIMv4knvtcg
gEQ25+y99q8pKNn7xmZQ4lZyNFldhKNljOuxa6ijRbEMti6nxmKN3wGS5yT74bmg+1oiuQ4dzr2V
5n+roCAlF2geEkrIppN6T1nnmLeiTHHDAb/DGDmh1IRoQBuiL9am1xq/YjmpgoUwc7pLRUUVqARI
l7s+jz8KJr1VXPT6aOkbtJyGt3LYWDwPZuH+yIGCNIu4FWm+TGBod0twZum24wAnOeajb91aToDo
aoSbaN7mWLbZaweBbWzDXDgTnGl/irdSsT+5Dwtk3tvUQGOz8SOru2Modim0SyNNtqVZhVdDFlEZ
kz1ohgvkq5nFN8DJa+kahGosZaFX/mrQsRVfFGCbEFmLABVrLjjM3Xsqajva5aVfXQDV7sEMy8Eg
+CIwE2DMvBdop1CPg3XouMGf2pkP6w6OgRr6jUFJPdQDjw/dxh4f61nZL7PWpWyAgglOKZUmankB
cu4bcCfB82TDI0oSUtw2nFZmlS7l6ngR8K0/TVbQP2eYrNIlwF3rQQVela1jcLbpIu+R80L6cswX
2o25tZK1h806JlgI00Ab4+8bDCNYpVVbbmY1YvoARBaJvbIRy19S84u71eSkqkea6mXtBU6g8LnF
+vpCFnTwnoxeIK9KGZfX/WAm/jpJ69xdd/SFfnXDAKegJGsQ4j0Wgh9TJcI/QxbjF/ehpAUUZIHm
LDINEc9sWg+fiyYEvmANLad5JxPJvUbMQLtsdZ0EpCzUCESPUPAFsian2WxgShHojVbLhCStlgW4
rU3byAhzlUnPlxqObdebpKuH7jLlpz70fi2uBmQI3bJw8p4DJ4VtcLZjb9yjh0K8KC02QXQQbLhU
hNvGT2lIX3zHVsqNfiXsfDhdpUF4F7RK+2HVNcLvDrUHjQ8BkuiGDMaB2qjVw7N26xEcgBo9/RpX
gcoWziCGZIOMqe8A1vlFvFS0OZ4CFF7xmpq2eUvbHBuVX3uvhRazfRGGnfzMaRlQv5UlrAUx+fS0
QSOzeWl0HFAjyj2cHsp9iI3e+j0nYPyRcWO81JkfIzKxqkBcVtrE/2ANhOZsYbCkuLY0L36ckhQ3
NS4ycyaIA3nNAzWsW5Vjj5NpSdeEHw8czBIOIjavN4s74FP1rTkEdBkKp2zZHeL0+kWfs7fWsWul
T2TmeONC1p29ZjbrHiQtqNfS9bGeZn4lHix3jJ67MmufoEnlAzbzoHvUajfehU2P2p6uIPV4x87D
76j3BYXp1NX5InWcF5aV4LYbW6e7RdArfDA0PUWusSMZhhyBrqpAXZv1e9cPebbAJK/bC6A/zltB
aDlW03LUzEVXIzNbkLdb/3Gcrl+V4PloF0xaelvaWvM9MjsTMSB8ynvieFHAMGfQsU8sBUWrDSFi
k7LOm6DiVxOIMZIH4BD3AKaK+qJJy70Lfo1WGudMiMrxlvD12DgHEFHBqjGF3ZdQHLtVb2v6z0BP
OPok3gCLPUvslqOJbqZU2ods/OYEpdFuDXh4/sLIPGCQmR+IrdWz77tBM16zRRVG3K+SBHX3FVOW
AOPsyByYNLl6uPLLuCjWsGlai2N/br8A9kFo3xOxcVeyCYjWmczaYqkl9BWI/lHpa5II8weFshB+
jUYZa1Omxjitykh5rw2VqHpNkKI5LNGswNhteruFPhS4Htk08AyZGgMIL1A4Naz69RD0yyD2MVZj
1G3o0KUKTmlHTPawCgxM+bh7a7ICnKlwIMK2sQcBewjJRRCT0ePfHRE49oWIf4wx/+5a4dv4lRo5
K3tNDDb8sDYTGYGDfcs4woGNM0k0Bn3XECLHssvtFlAWTF0ybzKVWUt0na1cY77Wb2TRlK+D0giS
dhGyX/btiIbAl1UlNilJOO6lzLOOSdOLQ7hrg8GgVhxem4VZOMABB3KdC/q1s+doaCvEwbFme3ST
upGICi0J3omL4cjj09W5FnERPYKUj54IhAgLIDx+dcNxvICj1bbzHmzKKhS2bI0g7wDR6/Bp4txg
LYj9h7az6juZEL/EZ2U4fzhmT0j8Td/ZiYRwwTWt5mmPWZV0hz4bh++xFXQ/3KErgCJrFVzBQpTB
nYPU6ZdiGzFrugyJSR/7+EMS1vZ7PfnTH6xP2MvBfk/r1C7LAkunC7yDOBpOckHoDk96RlN6brBw
6LJqryPHtUflshYC5cplUGrjdhKduxvzmLOYqSf9UxqVkb7mLix9ySzCKbXy0+ne7AvzPbBsfCql
rzjrQX6qgVSN9V2jPoj7HZmP0BI6/20oh5FHBseQPrqjOqrIY9ksUZoHv2iSNr+ajP92wfkp+cMO
drwO0hjnSv6gzFSnMVH6rtrUHEFe6l6rWF8nJ7YuGnLT0yVhIYkBatN2bnFyhOHacgOIzUjg8pvW
damla1MbaMwRM8pOJpb9hohphCviQidManrTixx7GmMjGoJdYqroRx+S/rnKnLF+rJFqlDDR9Byx
sVeGOwp6yWtc1sQo6AR77dksxe8ZsRVMXHQoxVIBablHB1MW69LRAQ+hIOLQAzrdezFivbnHzT6E
6AfN2FxGkDSIR6n7m0lEzx5Um7tcBdFzrVwoHX3eTBU45sqZABtIc1emKumWZZB74QbsfPuI4skJ
V/S+NOxCw+xsMHzCGJhDbcR2BrV29EVl1TRLScfwFkEtYGpC/voMyy3x6ExqTFOREfmk8xmEg9qd
VpdXZl3Sb8qmYCDgkzghlI8GHNFtqOlim40xIUGm7RM1Z+jhgk+j+S6wq4QsTxazYGSiCMfOsYAm
Fe9I0WhZpI05gKzIqOJiIbKHF5PvNFlKAceHb5MZWMQjdXGETt9BaBruKrCRVC4LKwWaWMKY01f2
ANgJ9FGQbnyS0Yxl2aSZfyfyJNsXek6/jS8GAQ8sU1cs9MnnEYRIOIc3YEsBdYesBy2i0FlFqr0A
HZh1a9E6sWTHgL9/kXat9xKqMr8nuQSCuxEFzdJ0saeTiqJ1YhcENTw6KBn2jTLJO2pTvQw3/oA1
4gkBRiGWWp4TVmW4VXqnmewvSCs24+08r4CDJa+VR9Tkvbrw4zR5ijuamIsmaar8ohWozDc6viTc
akVl4f4ODehyujY6b2oc0/uGMj5TFEv7pRa5HTMJ4qYHexpAHulV5/7wfRJRLscyqwsadioyr0Uv
fczVQRHPCMXCaUuEHLpKatSophlsNFwZNhKRnHkKx7f/HiWtFqE9MOVdBvihWYoKM/5WNE59B+dO
NJemYNrEkKBTOqEzAWoW45iY1qNWheGKvgX+BCTW9T2lKdCFjq8n11U9Gj+zPPPe9YLpgAyhXM/W
FUYocml09iCgdRySVfs0IyXTMVULJCVKOsRtFsuCX0eKf9SeorvSgyek+ZPqN4MqY3bqVVWMK5ve
POkQWa7dodudhg0cGVtnJXG7X27c43LAbgQDhYOJ1tIVifuF7yEuQXVaJ3BCLSQXi2I01c6o2nDv
B3pxaXGGszdlV8aPbtCij0mmiOmy4fxyX3YdapMIG2u0dLzR+e01volhXqn4hZOff8c2ho7+KIpq
a8aKhKYWa/4iZcZiHg6k/ublwbgdiyp5LPnU1tZgsM9xORo/MijcN8JVbiCvrnT1aA6MMgSBtvuD
UywiRb+vuv6axbjdCyXgCFuj3925xL4g2PJDjZ5FkebPginNvx0bGkURDVLoPgs/7INgJXAXPweQ
daubrsgiwm26+cYGO63Dq6xtxZ3rh05+PVq0LQkcirtXHK+eh+mDIEkegzV302wGGRMQreMqY/Iv
EFxh5uv6CPIXBWRY3QSH+3CFre6FjpfxJnCGsX3mDAvaAaPpVRSF4wsDAQcN/CNpXnQiV0/KoHq0
CsMY5EcYS55qANL5IQNR/WTDevZXpus516ieUow5TUXOEH6175xKs51uAnWGAZpqL3BR+Q5nlccz
h/PwWcsLtbOwUL/1eto/A0mQIO45Hd+AEinye6QrsAcWlq1VJdVV0d5Jw56eTMCxbyMfDrElo229
wgFqm43nh+h2wTYOoAVdL6hJO6vVO9Zkz79CmO3r17omJAwDjOqwNb04+cmPqAic6uzv8UA8pBXg
7WWLnHQ3CdI/dukObl0SKG3KzY4/5g9ZjbV5MWQh9GNBH9C+DJ0I+kQeaJxtGsTpLnj8YeGZ0/ie
d9Gbjj0vQJoh4+uWWjN7A+USthQzmyyUG3GYgckLoY/AJetHRQKNt6Tj5G0awhnpMrOOeEtfF1B1
yMGEOk52Guh7lfQ4W7xQ1j9rSjQTrmXI/bd2FNrGRZOIsLkx3YAkwCROqHz1INleYke22g9RuwhT
Rp7eDDmZ6uw6FHZhr0t+qAP2seoeMZQU7Pozu68vu0x24iWYQgNwD02h2ZXcK3sNTrb7E6lOAvXV
c4XZW3Po0I1hjd+zcE27v7R8mF+mT3EVkpKe/zBdehj3AQ9tC0i6QHE/f17LsXC9N9CdrXOtRbBa
1mFVqSsrLwBr6ioHy8vK2yWbsLQBq0z54BfslFxS+Tg0s/hJsnasTY5NLtoYkzk0VwFx5DDcSykh
phO9p66C0vSS3aQp+tYxpjv8J3ZQRZeRWw7tZZAZWXntxb6ffKcAocznaLSoivNAnGnLe3H6DVwv
3rhPIhvrWyzC+6aRCcR/SFvGctCz7qmABfST8xEQt9Ka0udQCpNNnt6w1/cLjjg47Vx32SF5MFYJ
YLlb+vUmaj0M4tmFQ36tsfKCkaZByq5v3lnk+fcE/NJLx7CCgAxaBI99YpEE1hH0W28jEznC0q9g
Ji2MsjVL+EHR+ENZBgX4gbLMQ0zLSy10rSjJLzHbAHYJg+La8bz5fCmTzLomHLCQiHeU9dM1KxjB
fWflTxmUVfQgbabFy/9DzV1YRdbK1xZVyu/CI/QGO2okabj9v77cJ62ek5KmQzQWogWICzReaLse
Vk/9LAGCNNnua5RFxk0eD8aLZDv0r4XT+So2SbnC1Odi8Vzy/KvcP01DOTbT6L1GqQ3tBPfnOk+N
M7dyUjf9uAjVYBcrDPPoUXU2SW3KQNRtX4fWqVHgSX+bWzhTHJGzK27j4UyJfa7DHtRpuR77cEFN
xRUIiY7qtNDRm8bFX/86eTVxPZwCOEJGOpJ9R238DhioG40biGzxmV7D6Y0KfAsU9tkzfyi2D58m
CCEzsptE7TynURcROqJrSKscRrLJX1lJ2zz84xhhRRVSx6tIc87hwofXs0qDHBsqvjtSGYD/Ji4B
iUldnnmc1vHjPLiK1I9E8yghMNhLSeUk0/JrKA00/sIZlhRqxfW/3pBjMkLY9OgGKv3jQa91DVt7
J1C7Ju88tsJpeQenrH36+iqnN+SYOIFoS1hcxXDnv/9r0FNlajAapmqna0wIIUdRDqHhW0ux90zH
4OQjpl3+95WOPq9hKD0LTbPaaS6RGZLS4Ep6xZ+vb+dk1M09ed2eG3bYG6Rz9H7KXnf1qOvVLu2D
ZIOMQ90FgSjR8dUSg8+kXX59PeOTu6IfbGBpEzgB8MsdPr8aB0kFE6TejX2uvcIsVoBYE836noHA
WAEnLbZqCJ78tBmQBgeAySpZUqHMK2AjdgPOzUfDP5iNfqbh9cmLxS0Bz2KmCAvzoxX414s1xqDq
YH7WO4u5+QIlkLloa0u7nIr2/etn8MkjcMgLMB3k7Rwg7aMhVNEaYVEeyl3TE0CBajBZ0Trwz8wn
n90PTgK+cGOWOmAhPBioaWMURW9mzS5OPUGJKftFYmq2DOk/n7nSbFQ8nDOxWHDgYLHRZ8CPOJ4z
ORg6fVDXO2ju/jprc7Glgg/lyyasRSv9flumU3hba0lHbARhKXbTky6O9vC3RazQmXlAnLQuWfSo
IfMmaYExs80/9683CXt8al0SUXYkE8UGiWYdRyMvhPqesgUB4cwhS6x9UTrbqKTXsbLrmgDNmO/s
vu9yEzl/Uwo0on7sLfrOw/3oUVggw9rzxksl0IoReQ7uj5IQAMSilNmt5qjgF3Jp7c61+gLmllTQ
pSX5RgsP1VgOSW0yHzqm/zsNqON0Zq44WbXmW2Z9ROBh8B2Lo1suvAaFa+/M0vOQABRqk8uWneOG
yNRpFYIo+sn63+xplE2brwfzJ8OMty90iFQGHQ5xNIE4kBEtOzTaWaFW7tjdlredbWQbsyRE8Z8v
5c2NWprRyIWA2R2+V0fCUwfL3+xSK5MLTWeXnDnqJS4rdeamTlqnqAvmwWNg3uWK+tGALjQrsAxL
Tbu+ctaTZpPmVaKgxwb4246jeAsE88w3dPIYSVgwPJhc8/qF7uBomxO14F1yVza7oOHQiFfnO7tq
uAJpWH//x6fIlfg43PnmUFF8KHb++jo6V2gKAkW3c1sKSrD+QIOOJgAsDEZnXtjpxMC15g2iwwaR
mdU9moNInCRtrnDbnemTCatBDbg3ahKlUiwlS7KyQH2V2nzWaF4HjrU/NQhNW6LsrJUeDfbz1zf+
sVU82NrxaxzihyRHW+m53rwW/nXnY5oRqREV3S7mYIl+37G3A06IDR1T2sSD4RJtMfpooisb42MB
eiTurOcqI/Kl9LyLGEvE69c/6bO3PutkIMLN+75jUxzsDljSvZzZ1fATQI6BsWwtgOcB2ICvL/Ux
BRzdPehQXj0uRsQB3pGiQtlF35GON+zQRY8AzkqqgcjeCMVDLeSMd57ncuByWzE8u15LrUASUHoB
+RIBQNpk/bfZED4tajHSSHBIeIZV49Tqjxl+FDCpIVxRy+NwW/Gg3ohWVc8GqRTPaRzqT1/fyzxs
Tm7Fdgy2k5Dy2E0cvkgxdD6wEjnseryrFyNx06vK9dWZdcT45O3Mmh8dORPH7JNZIKUza4xkpO6U
EVZrrXTsb1MxgRqBpPwYgtdblsQPLAhBwBaA9P5+ak2eGNisNZ6BYOM08GURuZmgL7Nh+/UzmAfr
8TOQoARNXqpji+NPyxBVQqxjPO5mUNSCvUs2E1BfS59vLOwIhvz6cp89ctMBZ8uTIMpMHG3boFpW
s4yAnB+dRgb+MZwbATr3r6/yyU0hj6HAxVqGJ+l43q1k4+uRKKadhjODkmtUX4CvkQByJu1W1Mb/
4q7Yt4DUNZl4WT+OZgTR4tQLgFbvelvXrjTMDZS2RbL++q4+eXYwIKXLsuwx68qjxTkr4P1rQTXu
ynHi5aSd9kZugjjzho78yfMnjW/UwxKIHoNruUeL1mCJ3i292Nj5sVNdtSXpmS5hCJR0TdpIGVW7
i6Zqs0ujJLY+r01/l1M1Xdgg0W4iS5VUu9gxjBTLbqUbySXUQ7bhnnHdJrQ7VU8a4L8+F7anDvx5
QweEiWLw8DO2oQ4pH/biDtpvtCnwGcJvNcMzn/HpV8xVeDjgE9G/Sutog1Jprmxt3zd2McEMF3Gn
Z6DM/XLlNb08c0OnwxfRnMVompcZPsn5p/y1wMS6bLxYFNbOtajwjw4hiZ1T2beeWQ5X9OPl6usH
eLJNYcxyKd3mg2Eq+Dhr/XW9kXwf5Ey6t+O+CVJPLCymIrbJCQWKbVCUj8aLgqrUz68v+8lC6vDB
cJdiXkzksSpSWCml7KrRdsixxJZZodG+FaU9+Nc5o/ubBj/rNh+Ton1wkckSyGKF1k9fEM1Jkp7m
7WqTbvgS3xf1169/2umnNv+yuYQyU0LQlB++gbC3vdwTlr/DL5t+59MOf+CVTM5c5ZPnjq2DMoNt
AVBFZnd4FXjHwgd8pu0S6JRrPRXlyg6MkqYgKWPfIjuKLiRk0TMf+CdXZWjxJlm+kSke616NUvqB
AoO652yhXQaGYf5Okli8xmkTXhC/Yq0TL03O8ANOhzSiSNtGQMiWm7s9eqD1WE5e6k3ZvmLzewn9
Di1zCk+qrnNAMfrYPv/zC/Tg1aD8nGXqvMjDR1sKTe/iclB7xhhbRNa1Wwjtzpk54XSYEGKKrpVB
Yjks7fLwKrQbS1E1drG3remXF5v1Sq+hW3x9K8cTDydvGMCCj5PSJYS5o4vQtRIFOiprX/hkFEnL
nqP15CKEJX7x9ZWOb0caeC04P7CpZ5MNTujodiQF3oJ96j5r3PLaQtO7HILAv/v6KmL+wX9vOebL
MPpmlgQuDdwEh5dxDA1RWstYwPOaocjsPdFfFqKLSUR2NOtmxDx+S2/C6xZ9Kkm3KVykM8SbdhY5
rnQAUOI3AlyQQUQzRxxILQPivYvBM+LiQkV6Day9RzoPTM/oHkjv8Z4rXcMShn0RdoxX6ao481Ed
j++Pe2Jc87UYBlblozNl1uHP5WzNo+uNNV7wfD1mfXnVTOQMNcAbv36En70ojkP/92rm0ehGkun5
ihiHfdsY6Uo2jQVWBWjl11c5GXjze5qXIfYcJlPF0cBjr9EYmemQOhAn2pIwiRZ2Sllt0r77/a9X
Yuc568Nndw4V86OJcKbOT9NYhvsAWPqi12wOdLO9bMJssPrnS4HSxjhksDkUvK7DwZepEkVsOkR7
pQ/iOs17OlhlY4HNgT319aVOjq1sBPEw4FxhJWfqO54e+phTd6fMZK8awvGqwsQbiaYfcTEJC1i8
oamzmyGk0xyV/7uTCkxzBaAwHMO8WxDNmZzZWJyOm8MfdHTzWlDbCayEZI+yh3agkWlb6KVs7b6+
8c8uY85zFeVg8EnOvAL9tZ+oDPeDSp3soyrQV5WXwTKSff729VWOy3M8Xdsy5wV63jxw9j26Sh4h
UuubfK93mLutVG9vqIoM10ji4R5n+EJrCQl7ItF73fphfKbvcfrFsz2mCMBEqbsudonDyzsmGl2E
gfme3ptzk4vcuYwz21oSjUeaeRKye/r6fj95qgcXPJpifBGWyP7cfN/gKb2wg768aN2uOzNETjZl
PFaqnVjluCdmGPvosVr2gKrez4t9mBThz1zzwQsGhMRYBAmtixQZVmiYNPQZo+1FYGtELtiWR5gR
UdXLiTmfihpo9K/v/ZOHDciO1ek/X58lDh92TIxX0JIkuQe6Y92kmmM9u8gBES6mxm3bBNaZqe+T
67lg9+H9zDtTMFqH1wNjTQQgx8Y9KsjpbsAhcF+WzrDALqvfFoT9bb6+vw+A0OGaCFjPpA/Eqojo
wDm6oCzK3JHIUPe+UxnWJs4yC0R73SCHajo3fNeS3n32Jl371SQD2avItbdhXacO0Vd+9o30IFOu
StbMS4vtMeQfG0DvqsSnRYh6nlgZ/1jqbKpC9fnCHFznj90gCDnz2D4Zoq7DNsjm68cfeFzANwdi
TY2mrvde2gKWxvV7jXPaP/OwTq/C2RSRHRgmm2audVS2aaOe5kM4NXuAKEDltUjf5iX5gl+/kk+v
AhwW4qKkQOQefW4RZJLGRMu3t6c6hcieJCs0zvJfP2q8rQLPJkRHz8QRcfTeCZjHqymTaZ9x1Nvo
0eSvEcxGZz6fk6kSntS83jFhzqe82U3794Q8OzkqPfTaPY0VrV6HoYmHRaaxsfYDMHKxHPRLJHp9
ipGaajEis/TMTvnkg+IXoADFHTXvjxjgh78gm0bOOdDL9w0hUtdj15N5N3SIrLIBQcesbP/67R0e
clhz6dxIOJWCwzFD8ngkGqpt64SQJtqDxQsiz7xY2ITzkhZhya1loUYJozE/Z84y5o3X//+M/7ss
cwZlWByFp9U0pDBNC4lk2jWjzB8zJyeRN+hh/GwSmIMk1TpOdOU4AbBdU4adfmljH2YHB6fn3xoq
Hz/FcphO5v6gCZH96CsREcIyZVIDayY3Q6utpqURUQiDJdD+U8vz41LcK8d43Kw6DY2jSzUIdVNV
2ThHcNBc5DhdUAKFAGlS99zB/Gii/LgWpwNGM6dJCGBzVsrfQ1kSv0dEeKrvvCIKHHLFR8LHYh8l
LdvyDtqECKqnDuJXsWKv51nIjLsAnEqSlje6nHxA1qjbtqgH8asQ+63La61R5Z2yPF+794IkuEK3
pD1pBu34hWJ0PbkmvPOvh+fhB/nfXTCv4B+XVA29jxrcXzukMbKrgbYJw9M2gBV7bmPcmUbdLElr
Gh+noddv8MyUb5lU3e0YO+rMGcw6HaezaGOujzL70G87fIrRWGsp5Ixp1xl2vSIs3NtEbJZwflT5
mdn600uxuBkULnltx3t7UD9NQ2C9viP0Dr2tq02XQHTQmkE4XX39VOct19HXxyLK947iZjaTHU3Z
MhWjVLpj7DJkpasIldXv2k/EstbdCjAtRY2m1LwrUqDjfypv/Pc+Z6YjMT0OE6w4mmBzSDFdjqFk
N6Rl9R6zcqz5r825CkrMaFqTOP/1rX72VKlqyPlYQYH7pHWRq9BKJ41PDn/lCouSe1X3UP1Cy6jO
fN2HU/d8b7Ntl0XdBTJA2+d4rHSGyYdVyp2ZMaXCjorijfTK8iemc2xTUajCl69v7sgu/d8lYT5Q
WGGHz3M9uiQe08YnoELfuXHVOZvONYtyjdcqfOy9ut+poUBVDZ8ueehMWdww56obxwriZcm/eOZJ
nw4qwXJF8BbMZY5wxys0Ws6O/d5c90VcEVGLiNmYTSPmSuGSk966cfoUVQPCTlWI968fxOEe5OM5
zOUy1s6Z73AiRSIxewrsRspd4AbdVTqRX0DkdXVm8J6OJTQ0NPQoRPKZgpk/nAzARkwh1kZvJ7TS
XeqDBzOv6vbB2CRnhtLplZDEMGaZvdnO00U8vJIY6r5hrov3dHnhl8ZmtrEqDUa5FjXnzjGnz44t
r244GGptc3bVHl4rpCtftl6T7IvAU6/JQEsNqaZYBwFS46oL8lsDz9saC6/5rPU2sXBWAxw2U4hK
sbUsnRbhcaSV53ZCnzwDE60U8Fdc3BaNwcPfNYH9cbXWSfe9S3SiV0ftMh/r4EJEdEX/dfjw9XAJ
vl+UiMw3h5dC2DyElhVke1UPRNNPKl/DuDIuv77K6VbLcmzP88iJo2aIGOnwKo1fAzcgt3UPJk7e
VNR46OvqPX4cK8J4MDivyByaM1P9J2/X4YDGIU1aJkyS+av9awEtGpES0tEU7Js7sWxMU12OKv73
PRRFTn1GGPD98+fRrTmhrg3DGJecAVKftFxyKHRNExuV+PGZDfJHo/Vw8bI4bQPW5awhgSEcXctG
YtVWU0vFWncCTFZeY7+7gRZekxA23DHSCdhgf99g2TKIaV+mKHEioH2OYy97N7S3HIPtBKNHSjAD
JTpJu72Y8Juy+8Wdo5zUWPRyqp/EEFbJRo9t48qKdBmDreyB4Rl4V+QCdCSjkkKw/kdhsCANZ0it
HwMlhxmaRPuWaCXOQ4sG5tdLg/D4Z+5n7WtWwJuSyCHaZUWM3RPi1+5X2ybUamUSq4JsS9oOl8g2
tbdJzwpzkRWFudH1LoDBZg4dHmW3LN6rXOc2IzRA2QKNeT8twqoR17WDX52ugR//crpSYMhREqRe
r6id5X6VQ0GrDSyZDamhkJ/jytKuG1xJ+jLLE53s30KHwhrjZQbfljTiPaA290hG5wDDEWs1vRcf
c/3gpOXemlzgBVWjuxBu2xSfOfijW1u5g7HImiSjJu40sVp1KVDWpZok5OpxmCx7KbBG4LlDFdKs
M3cmfGD4c5+7oYLJ/PU398k2mEEPiJmJkj9pfR6O/3QQHcNCVXsbxx1QSJQW14kcf0dZUNwX3mxq
JhVjS7IuWgxRa/wUs3iqTKvdwMAIV6XRJJuR2IhLk/n/kqAZd10rag6B3gxXHAAxZxapuIS8YJ5Z
BD75dCkn62LGCJF98MGb+OvTDXEdDiIaq73qq4IDWYUc286N9ddP6JNp1mPdRHNB6RW6y9FekCy1
3h6HOt2XLTbX0eu9FXHSOAOC0fpfXIoVVDrQOCj9H+OWA1P2+NMlM7o3OdtsDhU20sa7hEA0nilK
fDLXAp2awxtpQM/z3+Fr9yV2wc5Ks70Wkv1CBIDL6hFU6po8jzJcVI3vPTbFMD7++8P8OG2hk6Ei
cjzbwskAR0SM7r61KrGSUhL41oPonyI3PLMZOd1tUtBlu8nwoBONiuPwDg2pYm+wPbXP4Tdil8Za
Raxvsu3JEV/IvorPHE8+ObLDQjUodyLeQLJrHn1JWtGmwONSysh0+NZlSTU8iftoVYuOohkJaS9a
moRrSNX9lUmsytqkC31moT45DlIuECbSR9OlRkPP8vCmZTsOPnUsXmuMa6mho3VLSKP/LdOM6A6+
t7/J+IkLbB7JGmr3cGY2ORlVHNt5AhzPGMA0o4+2JCbgXPghmUEl3ah/Moh/G5C/N/h44ssCOdfW
6+v8zHs+vWXWOlhetBvZX1PNO7xlNSkvZh0UexD/+VWJsbhcgBeFKqXymsDNHid93Wa3TlnVa4JH
/s10wtaae2bvwIPn6rM66/D6vZ2GCP2l2IMyJ5+XJKubeLLO7UI/NNh/r+rscZEJ0tRiMKP0P/5y
eorkCMMya08ltjYWAVx2uDVB7V3nRZC2MzdDS4FIWt5Ps8bgBiAkAKOiczzPCfdLmm8hSUOvjacB
LyA1BKdSJsmdx03UWcB/+15/hDriXre5bG/J1fPXDQaQeklwFdhKuqWzk8j/4wAQfvfVRPXarokm
MxhtcE7LMQ5XgHoMgv0gZiwQ82FUCWQ3vWqiFyHech/f91CG07uEV4NcNhUEc9vAwH64foV9gTy3
dAu5yr00xq7WLwy7A2WjWJCDhV57Y7fQ/dyA1Yj9qUQvhOt83UCKvpFR0M3k2Kq4I8yddMtKKf2b
1lr8+iEe5FVgmdn7kEQmBDIG7jJTENTxm2UlKXiu6HY1/jNiLk1AdP6QaedyYj6geYcvDwcP06xA
ccpS6xx9lkOAvbgcBnM/Vb4/AjTqiCZJ5gBAjjhEmpcC8SJ44ujeJ3Wpu8Q2is201NjkLZsqzKLV
GIjoQRKu9lwIarCkZjnm49hH3TeDZ9JeqdTTznxYKIwZugc/28TvQeHPIqZBp9cy//1fCyzIAKNP
CmyvEk81dt8WZ2pFOp63IMUyXsWK8ggO2BltIGTpAY6FOvsUTnG+J9EydRc01HJ/ZTuBb16kTVHf
NEHdvKUEaH33Ws2qruArw4gwZFtZZAxUw3WjDc0ES1WPnIuu7YCYpL4bv+MGt6dFW2LUIH8NV2HX
9OLNJsUVDDmwDX8x+c7gb8gAShDA9B2+b4g24NhyobBpeYCILKJipjiC1FsX71B9tIq4eC17svtu
GC+QQJsGaFHfHgm1LCxA07qfeN+hdKmRko8LgMsPm/T7HP1pLaOqh4YatcFtjAi8XRh1PhFAO4zX
wo0yfxkWdXDbJg2kEm/UsG7oVTI9OFGbaKsgKbRtS3DIsAbCQqKI3pIxGnqWymEkABZZGUnr/bTz
1vgeNVBU1/A43bc0yKfbDEOi2IDLItm3o8a+V5Wp3w1WM75SnwQv0OkWM14yds5vkLFY0piA/QeV
ZGTidOCUvOsmzcmWrAE1QX6fIACB4GCPnYQ9gBNJFK9tNtUjyYTEieh1laPXS0GeJv1E+o4qcqL5
MJdqQIqiKH4q0zLXb7MGfsIq9sQQXxQekX+rvlS5sUr9rNeeRw1Z8SrUjaBc/Q97Z9Ict5Kl2b9S
luvGM8zDIjcAYuJMcZDEDUwiRYwOB+CYf30fKLMyJeqV2C93bVbLHCQoIgCH+73fPadoe4xuVbsy
676SxPgyNzBJrwIHguotw8lJ8eQ2iaORHmuHiYlZI9fUB0tPKh+mQZHK4jisKDuykIkKt7qcMp1U
BMlMzT16tIm1SHapfCgYx1Mh+trSjou03IiwDVWJUIpqONCwh7XBeQBdLVPGzTfP7fuP+AD4I4aT
LRNxEVPdJxYcJGjlnbVfk0RdCE3L0P8RceJoQBP1jMMcMmCVDgmYwwW0fiRaMyiulgQ3ZggJw5gO
si9biFVDMRwnSzV9NJVdg21C8zNMoIO2lOfC16tvlBnciwUyMqKlxHQA3EyGe0kVrXu2LWW3EQ0B
9xy8WsH835xAF5wbeCNAgUBskU7JZ8A+ukijAX/8fNhSn/w3BDqynUX5eD3Rtav1s8EuFm1Hmca8
8NSc2bHQWrij9kD+8wQVqf2QzqNWn+peNOXFiEk3v+4myyP9T0HjZAyYA5hcrds8KnBYPCOc9K78
xHf5sq1JaxhMsVI81I3wLvmc1rrXcI/iLxzd9gpipvY69A2Z7CXXLEhNs0jgLlRFcjnZYEjOZmmk
6ZEYcXA0MvZIETd9pSK9t6SJb3oazP08zXl9ZTdulUfKSJTYG3KEikAXEspAIX2BPxCms3UklgaK
LNFTBm/XiWeIhL8CufBdviH9uXn2IDiQTTTp/O1NfuhPASPF2CkQNoN9M/P0w6j3og1bCqSfaSsn
zs7Q5nLZlVmSnHrgIl4IUqZ6Ho2WeL6ZZasei6Vj2ZpKs95hSx6suAnS/NzJ+fdBOzMw+GVemz1b
Knesw3Z+bElsN+5tWsIzO4OOKc9pJsAN6PySOSEAHZPD21LDLVHZq7ctlGb14CWcuUMFqup+5TX7
2g5l14dwBVPC1zBxAvhlS/6UKB/CGRPEQcOs+zrnB38w0o/zitY6NEckyaxPvWFGVlJx/q+r3sba
AL0y7Lo1t+OWUkWzgcFwJ3aUdvW9Oyz0wHogqHkI7YrTQwKFK+Wgaq73BHxwbrdJ2z8utmxefVVb
T6zlMKskYPyPZYEmoWl7tmeulhd8s5aXycPSNd4XftwVeWfvIZ3oZVbea01uiJj9xWCChsuxoVSl
Z8QZH5JdfG8YOyvvQKHaeTY3oZPlXhZSKICjz6vFyON6nCixGmAWorWopL7rmfBbQm8IgD/zmmcq
e5186yBTzmRR2+nJgyldVdM70YoHpr+dh8XtW0mNQuXmrgdZ9JmqW+rH5hyU1xNKJy4btMZFZ2n9
BeQ2XBV17X4BP86fAjAyXPhu3aeRIbX8KwuHDQseS7kMsQRkLHHJal/hfYWAkCwLsCd2khRXer8B
aUjGGf9iDlWIwkYivaO70JaI7UQveOdZeqZB03J73JlDbu/LquGUDnleN8KlEfpnO6+CR1rCImP6
qkUz3svCO/ZW5vB2aAzzNSuUW0Ud0P9nmc+40vAXVOd2X60DnCRMCWExy8mMAVjNnzs1ZhP7aNkW
e1kvJZzNEv4UgIsBtldd5tYtWzuAYk3gpp+A6FfDGUIj1Ae2bFOQ411Q2WGzamOzY6VZMkyVKQ8W
fHyIZLqVDU9trYnnNtfW9AgaTD8UaGIzhrj15cwaRe7CugPoE5qi6h8dO8VuAr3kJpiMrD0O9mCj
byLgc2/XIPmJRjU3tcgI2nL7siOsOHbv68SUeshYf3nt+tqz21p9TRdCsKIiIUUhAfkGHXxfzL6x
m40AtU4qjWA+UYleQToA2z1nZ4LEx83H/AVcHzISm7JpilfYxJDnF41tPbB6YxfO29WEREEbgcNn
b9U3HjVrC9jAsuJhW0oaHlM1TCwXbm59q8u+Mq+r1Eou816faAzYM5A8xUjZA6s6b5lZFTZQwb40
Piy+CHLyi4XzQOVD985z36/LgwG3pArpaiX+Xc1SOyE/z6fl88S+H9H6DEnjMChYQXuKuWqg30JP
8DCvNq/8aYGyMYGu7A9sOHiaJEST5SwoVj15sqlAracyMxr5tdZdCHz62q7DfvBT90uHTWDBPbZm
Hyy7NaEXTcqpjgMnwI90XgEOzyTctTMXzOhjVgUe1bbAC0I9W0Y3tv1ZPgU5JvV4BFc27QBcmEzQ
SJ8/kXEQiugXFeJ2NpAjXFVJ1ziv/H6D/rlMSDGB2Mx1/axlmUl3fdCZ1UXGogG0uTetD6LtJnHU
nEJ0OAbmLN1PTdm7jw3c1guw2+59btiDtaf5b7wChFi6GP9WX8Y9t6KKxcR80V4N1lDGcyXthibS
0K5MqFnDOSGlwAQUz1ZjZFV+AsTSDLFORSqPmeDrJWF3aVNUC7T282is5kzaUR/nS9OoVu9mscdy
PsjV7NA35f6UIkjZdGh0q+aChctchsjqy+nbUCwewt7Al0/CQF57WkTHJqJziW6G9HosRhRsIZ6t
3l14VyztpmhdsJ9cQOTIL4uaamZsJJzkmNuHxrT3RuqqUTJI5oYoZuo3BHUB6VMgV49jn+FL5hgD
yodPLF6aRveQ8o2attcYml9C1fXeFI21kZuRw0J04zhgKA9g7EZvp9LetUK8nuobJ2X9HnJP/4Ul
WpN7qTNQEdiTSMkWuXimDc1eorHC76cl2qr4yjlM7Lt80C8KDqusGEtWJrE/duik+RvV7awXLWcO
0WrNAdBNd+V2rT7vZ4MTW2wJc0FhnJR6ct6URnMhyGfAD5jSqmfyHnnyzigqcYnTmyKn3rrmV5SK
vL1HD0BRlIytsUuVRopdgujeY7fWca0NY15/ZgdW7PxZyYgxMqDDjcMAB7QkoF9RkLa808xl4Z1b
dCsmvpHkXpiZpYrTVsiOpERgtdEIVY1jhYs1DA+DWHPQjGAbDgy4Td1BV+ZmNoP1c9FsPq8y7wz9
olwNBAvB0DqR3aXIdYatw8lpR8d+U6mheJodff6EL76sYbrO5HclLpEulkrzZqBsyE0iZ/R0D6bU
OlwMLv8hlDkdJR4qe3oulWm/Bv4afFicyShOleYCx9NQvXCaE8knvR3Wa1Fshoup150vI1BKG9Yr
avc9y+1MILMQRn+FM8TprsxmXp8dtGPdWYfm5nJKxo3QDDCX8zgvnNfJ6txxNy4YQqNebEQ/01/s
u6pGAs6nIsK9m9SygDp3ltXdtDxVcOFD2FrjcWinKZ6mSVxVA9OxTKdPvPgM4kczhrgCZ6Hr1dkn
jQ37Vy9J1z4C86kzWw7Yiqfe2iSHhSmyb9BxhXXfz7QPmDNSCCJ9bu9jEtDVOFAKnV9bWG9sTOvZ
+QoNLWhiCXbaiZEtBmDQN8ZWEVZEXVFxoU2LJFq0nFULOj/fLSdOPmzefZFFif9OK8zNJZ6X80sA
gRx+VxEs9W7QBvuaA6O3cECmNsF7x/bumU33mWUwzRTEENXRPqLxCP5HMmcBMldLiiuIoJ52AkQg
oC4CpzTOOkMscGitkYK7pWXDQz5tzEbbFR5jyEkp9lZBz3nrydBlYf6PuavUybvIsQHmHDVjrK2d
OdGqZXJZAG2EqJffqKbbvoPOMR7nOad3wgtx+DJn03JF/3i6zguxJCcbYgAaba/RrmCRpEtk4975
zOTPSLNlnuWlXi4C/Bp5bIIps2U9j1muUMSuK8nLxVPusRVe+21NYKvuTMY2tXBY7UzEwSTkPejF
7jyzKEyF0oUSFlZt1d0B7B2YiO37hVKmFujqWDmFcq7BcHiwPicpOIuTJziO5szGl26ufc7gGRzU
xAK1H4lugeJoD3pxuazogObOQ5eCzoNXJ2CqzI7MjFNk6M2OQqbkjv3ndZUQAqTnCY6SOFfPZ3Ae
yblpIdoJB3ZUejhnrrrfJAcPK4T2iwAdDZocZIF27BSed51ktntV5M36IpTW2xF/V/uaVaX7MrVs
m8OA7+sJlKGCf5t75hfGSEuTS2Y4tBNZWZ8o46V35Qj3idN5bo5IsJxOgZ4LmhsGwVOmuaTG4tKQ
SMcK2IL03vW6Pev3gsfJhmsMgZKCxpCwjjS8kNkPqPrCJdIMxhAlAOoxt+s/dXORv/6+5P9LEYnY
hUlpkug/sZZf4AeiEH1uWGP9IvyCL/dpTa4X/5WuHdXL94wSb3s1hHV+utbWMfqhYJUYo3IoMdcv
83K3Bh+bJgKV8PuP87bc/PYSb0rcC45FQR2qfnHpzIWacavRFtT6m7IbP9ucNNDaBNk76Y03+X/I
Am8+19br+OFzNSUvizrloizq4ZC+CuHvweau/n0tqQTUvNLqkyy+lvkHA9zfX/nEdAe/99cY5KEW
SJ7YflO87B3WrNlH06FCFcpDHoEk26Wx9l7/ZOuP/Lva+Ot13hTyQQKO05AuxRPw9rjep2fprj19
YUMZvzdjY2zf1+8u9eY+aQmvVFbOpUg986HciB1RqMd59NzGxym0Qnf33q35Jg7/z99w60VtWJIt
1Pnzb+i11L/Fwr3pF0f4r44M3S/qc/oQ3HKUPGXyCn79e+Gu70Mo//6gv944b75T0mQgD8TAw/cl
v8rPylv/5N7QgffYG12gL0lhX34T7yQQ3r3qm7qxUTeB7nlclcLFJWe95lne2Zf9J/eWLUmD1HU4
NF7cH/7KffrrZ33T8KstH0+kxlUri8m21XmGP3umaV04488DeeYudjSo8fT7q25/6+++4W29+OHR
LF3odEk/8VmhKHoeD+QjSCnEpGQIdlNiv9Pg+/nOffshqcr/fDmJRF4vEz6kO5txVYlo0V81rwR4
mr2z0P3+gxEL+flKkzZMiTmybs/aeE3bjitZkeuPFBLg2PV7M7j//Te5PXT/8zfJG+PnCzY1sgWF
6+ilKcmd8G3W+c3vr/D718MvCTynblINxHD9Qi073GZGtedpfucaf/q6IwFHPJ2wGIncnz8FARiH
xrpRv9QndbBj76Cd/prV5p/3wA+XePNFzatyen826xdmN3adeMmMd9eNbV345bf44RJv1g3Gdg2o
YnwKak3sbGscoGH12Mbdbj0LbtObNcr+k6f3hyu+WZIdJtQVXo36JfOHg50f2oE6/8GWNRbwY619
ZFLynUfpT++3H6745k1udovqvJIruozuJd0+Ve+FLP70Yf3hCm+WfPo17MHpFrzomr63NfvkQl5P
krNSvbfibo/9736vNytuwqR97g1L/cIE04kUdrR4HaeIKh66SyD5kW6ofVF/64x38Wl/ukyQioTz
tKX2nTf3O82xteGlV794d4SnzsRjfiYxqYTlwb6jCFrGxSXCibvlYgnf2zH86Vbsh0u/eQ5ohC5u
bvr1yxh8GeYHai7p1MW+9aKnV1qVHWzr6T9YP3644JungmGC2lo6j7cpT1zQPwLSiHSQ/r+/yi9B
ku+7vR8u8+ZRWAlQeAKYH0uIsf9wcwPqPgbw9c5l/vT2/+Eqb25/5qIya6A8/SI8rC2cIvN8//sP
8t6t8eb2N1GAM7bC19XAqe53FGONjQkTzWwk35tp/NNl94dP8+YB0OwSlRlizxfpR97eefKewJSL
d74y45er+C5xY3I1BI9R0blvfpl2laltrrPxYrrzdEPQEjg01kggEsUa40wmz9726SUBAAu1WV1F
nIXLrwU2jniYbeZECiXmUASuHXdSGyODTCpp7MZ/5x9q/rJ+B6DXHHtLARFJAV3w81vIModmY2cm
X0lpkzSinDOXkYdQLotoIWHZ7FuLQ9hWpguboQAzw9wPbqLRUt6tMQcW4Ghnrc+DJVm/lkzjkGWa
rKkP2e/0zRnJKg8lko+Zthm0LA3FFvsJR3P1mbe3IHEnJqOl32+nvyTB/H8zXF433+q7vvv2rb/8
0vz/oLncfp9/4XQ3jeY/9Zibp/Pvfzv7Uv/X5Zfl289qzO3P/FNy6f0BG5bpH88iNk1vYxtSm76p
/u9/04I/2GlzdtsG5jh+c+v+y3LpGX8Qi+MPErimCkhU7l+SS0//gyksoK8eQX7nb298lr/zW3o/
34kkR9gJkcoCbsHQAzGSNw9mbqeNQpaw0udAeRUpuaSngkmQvXLZtmZV4hFjGnM57jqtG67a1Bny
c31ro4ZjWqTVUdPyHK9qwnRt2Lc0W0KcN2INNTvrICB6Qf5xdDRaWTL3pqfKoA24zzYkKvFdHZ8Y
JGrA5QV9UT20nLFninXlpjcb68YF6vZqnFPTXyifEoNseA4G5eWHlYlRkiZ2U38pAENzWkqK4a53
lrj3yBpE6Of0h8kmEn8Y80CcT5q+drGVER1Sa2sCZgfjbe1EB+F9cp3i2ZzWE+OUijabOadnzUxU
OSJ6MDyC7KDLmVGzOSiY4XuHjG51ILV9jyxLVHvqQ3FLc+1oJ265rzWGqneF4SV7hDHGF7PbJCtI
sMoQQqpJmqLon2p/bI6YbFvcB0Ic//cx7JfTy9//BrLod4/hVZ5+637yzG7//388gobzB1wLBgkZ
YGBsDOrvfz+BOg8ZZD9gdTyXhIjZJ/3rCTStP0AREmPfAGOEmLfSipJDn/FvMf6AgcvjytQ4Q0Mg
W/7SU/g9efnvDSKUFN5XYJxB2BDoIvL75oWQdy2axFYypluZ47koVmnR+8VlFU1t57xQvSuKSA2J
7h01KuJtJFUL0dYSMtEOzHQxkp+VIyOSiRaM1VnCa8dmq77k7Q0tdO1KL7K1RLLR1OCHpzb5WDW+
P+E4mOtnZ4ZHrObCvwyQAfk0MqqGrrRqrbNBJ1/0dTLRp11oprGe+bTODuQ8k31VJ6N3vui1jnwE
Hd08xYHAy+LsAr0sgtPS2U2HbqEb1ZGkX//QMTk6hlWXdILsfN2uO8LopYgg0mfrK9vUxbvANGRQ
7S2B+voQ1GHGgVNKd7NbaNNKrj+z9cPi+cgGWmQM+re6rYK23pMYGG2khIP0PaRrUx3YSFlo6+76
IpmTJ783aepXzmJZV8S2LBiv41C4OfLTDBrIOnaWFUKkSRhlkMPHtlymJWyXpMZ0CwhgP4zjqKKJ
0/WHxUsn9uvtQkNbZzr9puRcVKMU15oLKe28i2ezbVEpDDlAhV7XiXMmUhk0YxrzQ9MtYt8zmXSe
uHqSR/1SfVoMzdoSnAST+gViDps9VyAwADEf9XOd3QWqsUIxl4EeTp05IuBDIoPZqKEvXKFuiVly
cNbrTdedklZryS4GZoYtYtFd9Dcysa9KACVNTK/LMmK7GD4b09SraPTXa2xk065c+vmQS9Pag551
P+SN3TwDPKEH3rVTzoC/UX8ihZKhvCWxHYvZWx/XSjgvtVMGRlSD0ZK73KcKvrfs1BgwfSfljh2s
eScsUoJTiAZmTY7M7PJduVNCE5fMbirvq7G3mtiBrTo8pW03lxcilZOPTYYjNCYEx12s5MBwnLK+
AJQTgRHCZFbrVYNMatnj8WGP3+UuP6wGxJa3jGpLudeVLe/XxSnO7bYLoKG7FyNC+TXoXwfEF2HQ
DBJdGpxoYJSndMQiUmso2rrcoUvcBj1e3uGiUhNE1ayqvxZOd790HRKyFNAJmzeiH7PnPzPY0MbW
bKbEFpCjGePoHCle+PvOmQ8ptpMwA3B2LNIZIXGmPfaV/ljaCZkWu1f7lTBkWC1NdaCXdzE3QWxM
ebmnVWwdl6o5mMp7THSLumN+VL6nhSYUerKD5LM0vQMvu+ovaq4/rYv7tXWr81y6u3V207092f63
tbJfNGwGhZ/ckGow72qyCJE9rSrMZcmzn4hd0pjE/AF0RuSDq7iavJdUZ/bHXRKDNumUxi59xNJp
2i2XdL22cxFliaYiiaktXAHdfx35vc/nhKE7kV4EahPsTY75sZbpx16mZ0GQPtmtd0eyN4umvHoK
yLvDqxBYiLXhqiGS/hm9xq1p+qe1GK1jYRTIzobuDEFjE/WNdp0yYV4k1ccsxWAi0rWOIWtMEV3Z
5KE0hPtBNc2D00yfNYGOcy2jUvXn+rY3ceRwSRZPPLCqt5E/9PLVLQxtLyf0imbusFjM3rycTQ2a
mWmlhzWOcpelM33cFDxbVQ1j1BFO2ZmroNeDop5Yp84AUuNCG0tmRtK6psr3vktyBfdMcwSu9kRP
fdwXjkspuSsv21Wvruqgu0kJPMXGCMvKSFwkuN3IN+KZePsc9PZ67XZRMzgfiI9/JIuwLySb/yCz
y9s+6I8osRE5S6oHerAr5uRz5tpf66CtoqYAAFLZ80dihzTT5y7Z0x6nnmqp7LLOy6gt+2TnuDqa
xHGkJ+JYlB3a7sxpFO20nBEEor3naWsWZ4OnlaGXmc0OEcu5X6o7b1A3aBtZQhr0O4NHE9nyPwgD
6Kw7Vt1h8qZPVZWKu05acHqnuY0RyrRx3pvmkWDD0TTG+Qr9E8PLXp6GjU4d32ov+hmfmYkATxEs
/ZxP1qGz069iGuz7cbKvKwIeEgsmckhu06I1giNxIcaee7ZOztQ9qHl4Ea68LMv8vG6WguV6eBTS
+qx8zSdImGhXc794GACZ7Oq15rbKnTnMTeoQ+jzvIVic4Za6lNtCP1UHb0jMyKDCtJYuhFaeqLDy
kkNu24dyMOTRzdS+l0yv0UQ9SCeIqwX3OFPmN6SgX8jFnuE3u7KM9qRgt5yAQd2yvokrD2k4gTHo
vEVuwqJ3mhe6NQ+OXr+aajlz7Wy3tAjNZykvxnyBBmssFcQz7bai9wxAnPCPNmsn0dpnzUg4G1Tr
rklwAQlJKgUtRRExMeLBa2+fGUO6EZUvo7Tpn73UXmI/y+tzu4M/5U9bUE6Z+1JPP6xDYMU0eGMx
Bi+oKZBEVfatLJwzd/LgrPuoVENySqI+8mov85bzYsVyV+uMJb7qvV7e95KbMWxTcnt2WGALLXBp
oqSxKKphaPV0TT7PxtzbvFI8C05Ehr/lke7xsk9Srzf6MDNM7qm9kn07P3tWt6qNG2waXb1bDdEw
UJh61sBE4ern23sMxafv3ftDiZeU0GdxorgrtI37wCSBe2v6QgbtXtd448hX0xg8KU4tSwYurqEK
MpeZX8XJhulOQp1xwT+Wpqphqsk8z40pXZ9sneyzt2PYgX76YdahI5oH0ImTUxwSAq5zfVB9P2uH
LFX1Mejs0XzgxzPleLUA+jjTlyy4mZd2vlUq17+2Os9RTEQHmj77Byeb7zrPKaVz9LTMNUMhRmvf
du2aOh/LiaxgZKXlDLwOP+eq3zLWkZnaTmrWpGMZK2TK4AxvXkfbuWtBKC7WdLtJxadkob0b+1I+
6AYSC+0617tcGSfOHDo2SCZE+zgrej9aefE5Zr1SiFsGG8ToRVFMIEMs4pCZ/YEjVUKRyaECUpYa
JChQoKWTEtRPJ3UgN72WGUknoxqIjVvdcilMfWhNItng1dsYWLbn8/ViSXYsgofED3e+tJjvdEph
OZHyK6Yu45KYYHWFBqNTN0T1OxbZjt317SKWxYsshZAHqV1RRWngq/xzbXRPPS+C/MFISWTczQaZ
rhMjXmTdcg7VtNExwTFaXvA+IavodZjwKPFkSrNkLIJunDxeO+uUCeIhWZMRqVNjz5EyNyvyUGHd
OcnwbZz0JUfl7c/9p16KWZySUd9C/2AkimgGd7Sz7TwvAQ1W83rvkwpx9wRopuJ69a1q8Xd51/ne
vp9gGdb5mGSHchLAIMBFFPPHWpjqQyIc4gGpcvEkuy0zlwizgta+ysYZU3BeLfl0qAGeEN4Nil4R
iSMyj5Wt9Q4ZoVKdx9smXcuWWew0EfACXY2AmdQxCcpoytjRxDzpQsSNFWg9VjjXxMQVoiHsWwHW
SxrZct0tae3tE12U1cloatN+zCaQ6yFBRVliI1xVsJuJ/Eq+tJFDa2ox0cHgC9Muy4o0sdPc7hO1
jJxseFaEyi+rM9Gbaj84S3+AjrB+NElyfB6qYmCvBrarC/LdrBzzMJUY59CHpypuZjFwGp97Rn0V
GULVaxdz4MmT65b2RUly84hOajqhZ2k/yIrVzlmYFwpJBMU9XzfJ/hUf3OybR6/Cvqb7LFt8Sg0B
NUJCELp5xrywKo9um/AeQ5l97lcDs/5JpfZW7sp7VWn9xgupIl829iXB1+pLX8AkLzKteCxmT7/Q
hrR7ZciGXaLHHv9blejua9escxkiA9C++sOAjNrkKb/CFVfsDGE6YZOX1ANKJpzIvfsD+57c3Gee
KPalpfSvi5MToxEsI8di0TmAtP0V9jT8Npb82uDGCdXABLqGJeGmxZP8lTMrjMROQ/koy+JIbocM
jOJdeepy4nVMQ3zVpDOdulIsR6cLGKDZMrqRNkDczlMWRnIn7imFLbJf2tGPSMJ+4rVTRcRjmk/2
MqY7pncQdTcJqmpd0CWo+nPKLH1soXDGxthwPPEG10BsznoTYh4bPzKw08XdknvEvbMy8heg5XPb
f1N+m+6Vk8nbaWpvRD2KixR8D2cyRqVKjMlsWqsiMsQWYSftZ8bm1NoPcz48JJOdnQrd1na+cIn4
4V2TjLQja9SNMyOljEKaNH8W3XaQ9YS8FDW5W2MwirgsVHXXph1nx8mew8kem498EraoSzAAKhLj
wkmycE8eJo2rCR/kaUgwNQTlOB8Af8wxn4Q56f+txPx3JYYy4f9cEL2S3fRl+bkUwx/4RynGoqy5
lRqpd2J5IIVFkf4fxVD7jw0nxwwexxj+F5Dk/6rEbLVQCBAAlBmDhwex/aF/VmIcqqsUVh1wPAyZ
g+f9a5WYnxp1brBRSSFowBgHamka35MpP8QFEihNTPXLlRGCUn92NaO5caVDs04jQMlOTvTiop2D
Kfrh+7n5R6Hnv+pB3GysSvX3v/3c7Nku6zIfT0DUg5dPFO5N+We1vEUnBUrgutLqB8Bi7iEza3X6
/VXeFHv/cZmArwp4PXUwAOc/tx2CetDaOiPWtcBy+GgoW7tjYe2uWd+ZZ0QXaN5b/eSlUauzZ40y
0RMAZS4Q32+rBAnKTO/zg2jRB8WWcgNUeZOUatcNZvqsf/+G3K7CgV3Ncw+OKce2HYo6J9VWk5K/
hKCJzzpdOrnuhJKsX940ZphiGU8NbbDUDTva0UgjqZdyRbEx2LRFAqKmdD6wa1/NhRpedKYmSHFP
clCxk0vjC7Wt4j5AY25z/C/K9JyI2XSXddnY7tos1x8Z85N92BvQUEMs7Arbl8UAUFi4jhjPkskr
74DkTQYHs4l4LfHXgJ9ysSpxWP0y83gbgbpjD1sS6VReaUfMVKpqBw3Y2mhr1WaZRQy4M5qpu9KW
NFM7As5yS3P2qR39n7pqHEEo2o05G9k3DGRsG8B2kuclUjx2Jj1pwzAnsV3EugXRLf79L7+18v5d
Xvz+w1PepF/A/a2jdtpagT/c1mzPpcWgHuRIS1pAUjUjdB3GWlob5z0+Qe+dO+37MP2bC/IAbfyC
7XYj6P7zBTNfJqVXDmRg2HX2MRlg2Knk9TG4OJCer1Vqmu0OarL2IRi/y7jHEpknWxE3iwaLkSHG
F+fUjutyKT45zpB9tdbUK0LdHabp6AFNfi0XzlV7reXABLS/Yf64Gc0Po/K77afipYOcC9IJkLWO
Eo/okmgysDBGRHWZb2YD0AZ7KqLZqfJy9iq+t86Q4gIcvqHFRNCjGhUO5M1SP8Rt23dnDIAVdeR4
W8RVVmn+BGjnXeDXn/xUzCYAUPvew2Qo+edvLljYNgiAGsw3jOsuq+z0wISPtjd10R/zJjAuf39r
vCGMfL836DDpJn3IDVf01pJklB4FXz014q2Hg2hCK4CLWTLSgma6UtTW6rBKC8p5Q57eS5vJqHCs
RLvz86B5TK2SWBU0uYfV6TCqJobLzLGj65ypK6NqP1nJ6mVQAqW+56zR7gKbCuA7n+DX1ZMKvAeO
EEKQt83h//yVsaP103pNLECAkrlnlar8XNSkr8IBXw8ToKSRb6pcsJlgKI+cd8JYLVt2AuJqJ2x6
vnGdzaKJi8Qonahd+4x5OCK5jFE12TZV26qB+epmRM+S2tTNxyYZ+jCwOvNa5DPK795XQ00RjXH+
3e8/3bb0//wkkSM3GW/xYIGA630T4HCVXRt2VxFx56Nf4jupd6Uz1Me1rPV3vsg3yYbtViD66BAo
/d4ioRXx8xdZ8s/ohnnVYlPToXVl5bxNbpeeZPZKqZYnU5unFyezmqd2zfNz37UnCpJWXRrvvBC3
tuPPn9qntw1wGSYT+hj9zfohx9VvO0tLd15rtIx+sLNeW21bM31iAyNsOkqD1bso2O0F+PNlA5zS
NBBsE1Oj8Za33tdpSea9z3b2uHTUjRDWyn3RN80VPEogNnpByTZ2BDZZyYw9JfQyCzr2yI59ARCw
ydleDxqhGh8be7hmFTMEXSBH9r6Uvq8ZaCtoU6A3McKBFmRyQTPI7ChlJnYei9JKP45tzSqX6WZx
DjehsijDMBseMWs+XnOiH9t9pXhrnVFuyz+yz6Z32lByWXeevjAWZDLCjqk4YNaYqQDLfqSDjB/d
1rbqNpNNen5bLEN+NESCn2yq0uaUpgCUQlEU4hq6U+9ErKjrQQW1jT57CJiN52y5Nu/c1r8sc4YO
TpDeG8NKG7XtzQ/cZ2uaILqrdiY1qG953xbHdjXy8xlb+F4vbfkfXc8BcsgOEXwWe8sf34AzrwXs
reL/cnZeO3Ir2bb9IgI0QXcfM8nMynKqkkpSlV4IWXpvgsGvP4M690FpUIl99m40GlBDZJLBMGvN
OWYRpj2WE7fzcLI4ra9tJxuGY6IKu70yhM8+XIL1AO2B86Pj6P7t7P97RUVXwCHYvQgtMZd8romx
V32i7tDCyJf354gTjiIf7nottPWrWMB1YO4d/7qS7nhNAnFBxsIs7+chtfarkxx91zgOXxt/0scg
1WwqPlXUfFoSx+s3mMnwqKbTaP65cjdn8zF3QwmeVR+nIFWGs3fr0FegLh7yrRrDgThJ9Sgpk286
e8rvEXnWWww4yy96LMM2xSjx2bSJzFsGJ6UZYcT3dZe2+4r2zJVXcgL6+N/nZNLQZcgRPXnOADLW
MFBynENrTqN83+e18ewZij1fqgas/VGu6Kq1csUuyDaN6NoYRUl8dZdGG63xF2cb0RrpQtPG37lt
YQo86UnaeDeuXXM2bguNwzPmGa3bv/9QL4wmXq+DQ4Ne1np+On7D0dwumSVTP8g15dw0btre8Q3r
H3Wtrf/zMoAQBB4nCRfMEGwXT67lDL1j6nOsBVAWevytXXWTCeiCKk6NR08M8bfEWZxDU44LRTDT
+5FWtbhCN7kwP6znQwYRr4s95MlRZXERYMQOFcmMFTfdzToNvdEpsz0iDV9ulthbks37j/gkEOvv
6OBHm2yRmSZA5p7MEcQxtbnWlFFQpElj47Qt9SwodNHiDIMa8rmyaDDFEV2hoLCxJdKYxfw94ijw
t3VVzuaG8p/rBPHY1lYgC9VCXiPWfNtYqfs5W3BPbeEQZJ+nqnSupcecGBj+9+45CLPtxrcLSvVk
F1QDUFhnHJe+SRTR6oCfAw466kZwGZGTjdsFF7+kHuhiVBYD6P8N4qAJ2B1387MXsVbuwDla9K59
aU679x+uuz68o6V1DRslVcvlLwW4v8qj/p0OKVWrFOKEG7A+LtGt7DqlBXkTyQ8ykqmJb8rwnrC9
2UAzdKndydETkBEWK+/2aBMgBSTQwyFTJH5/P2dTT0kTukYX0DzLioDUF4pY6dA1j4XqIQvJvOp+
a7MxsEBSC56DwVzscovOw5hC3e8xlPV+U42f4WHMczCOSfLiYHuEjcwVpjcZwzoiS8jhkJDaWf5I
3qR8oSxm/qR5WfzBJ4mzjMaUM7IVMXFhjk1pmbtC92m6YmAEJFHEtvdBGf7yCan+/LuCKdE/UFLn
XDO5Gi5aQDjY1cs4bZ1N01mguxkq3ZOgY/e2UDv+2GdtAvZhsaebPnM4vi5RXL6ljeb8yrGI/SZ0
NNJDXU+AS7vLWHxP+gKVFCJ6ljY3tmg8obcoGMy4LRw8iJm1cg2S+RXbo/joCNiNVz6jC1/uyipe
mdOUeOzTtOI4RnpCtUQLmMb6hzSytK2tVQ5JGT3sTgdkwfsj63zXytmb6CcDR7fFiqufDPyhmbIq
VaUWTBhdP3VSCTr06bCDdUt4EG0atvHKtXYcQfuf9uCOO0JnrwVJnO0cuQkmTPYW68zBruZ4eLOb
ERm1cY3GEuI5wEcdmKvJPpgzLGFD+Vje0uSj0dv0G/skufIMzrbLXH1daNkIrNkCf5Mp/znfe9VS
+jlkgaCTJeQXw6uDCGv5z8Gu98KI1cECNXBlhubLOP+kkQ6iubX4l/9xMl/anab5zBoa6jh/mLam
mKjqbseqTeagWwqOTBytRm/jSJpQNwapKeWm1MWKbS9Ld+PNkevsVaVrd+CqElijNVs0hIgevWGa
7OIFx2yeBcMy6z/qvMhoscN4QE60RExqgBGYA6wkQzTblbkPyJK+2g0PF/N7ZPvpx7yFd7c1M7/S
tm3p9WLj4zrmIFcubRW0Zr7QwUyM/sWwKTiB65i9DzLW+s9U38XvIR/K56Hosqc+TyMdagv8pJU+
URh7DLjRc1FPTbJ3tWX5ZTN7FlvblvmjQHD7YywsRUMgn2F2U6BmJy2HYqapgt2g2czjUjwYUmdd
81IwSjitwZwFAvwGRF38t/7tJBP5jXahBguxFPq3CIgwjXOYphRtklr+0NuITOFZdd5HRUd5XAEU
C48QyeLHpTdyZNxWTfMkTwegHG2ffmscURscURvyvEfLSR/cWXr6xslyq924TWp/qPuRxD0w8mgl
YxhMFvqiaqRYpqDFbswaqSfkBoeqeztFQts6I0mQXt11Izx5V3tNozT51douhgYHGt9jrqrm1Z4w
hnOgqYff8BVKQtKdubnpIt3+Y2DCJmhbiPJJJYPzmRaW/9SJsf2ERV5+Ucicm40YIhrdWZJXuK99
hC0badJ3o1+hxV8VPWSabJNGCwzXjRZvMPLXlCvTuvuaaB2AqHQwCOsZ/AXVipVW3ktWOXRwlqzR
HqCk0twhTpg+RFrX+r4pMz+/dRyl6zdZXWYfctdec1SSyjgIWqzE/uZrrTKWEOC+vz+PXZg315OJ
Qw2D7Q61s+MZpJzottYpUIUu77wvqVfkj57UjG3cTe2eItY1f82Fr3c9Yq8SdIru7IaPr4cQhRa5
3ftBDRRm65VddVvFxPiWlXPNCXJpimYxYGNlrhIl/uv4WpCaNBrfmQ9AowPqNRe+/UCXXTvITBmh
mw7i8yLiPt9XMpV3bP36Z5mPEILff8QXpknPWh8unGzIfd7JSmHVwl5ENvmBh/vcv+k7Qy6hmWs9
lQ2UJVFoDCOG+7JV8fR/uLQQsDls3DYWt3D8BBDAGKXlw7tKVF7eytIZdz0FssPcTtXtUipSfiBX
XTk0HDs8/m4JIWZzyIYhC4b89NCgdb2067lgSM2mJfcJhXZWhyVDyuS3NjOm33TOh3Ia/a3hD+mV
BeLCgGY881u5AW7iFIAOq8mgqVwD1HNd8TPtBslpahhpuGaO3I5N37y9/3rZpPMUTzaZtG+Q1HNA
IYXidO9h6qqk/9pGdA6dPN0Z3aJ/j1Foggrolk7dTL6avcCxi5iYwdmLjJ0BxcZ5RgCaDIEvaqpb
uardrQIP8x3+ndtvUY5o/s7T11mugkSWo8Bb4hKtkwkADXhZ8uRGXfajQiVqbDrqiA+FxVwepN4Q
v6ZsietQihhoQQ0VstuhUnFeaSATUmNiEwRupGe9xaLtOw948AvCp5Y6/1qTN0uTnDWfZN1kAOIj
GwDpG5WV8d3kUrYIcTJTi/TTaLg1WixC9I7jgulLZvqNQogOQ7OUFLNSaiI/q15FWTilpvwmK8ej
yRQV0O74+bhGoPcgivTN+ju4hRmqnjmuaK++sDsg3SNrwBznebRpSWisyS715GcYdYSpIG9c78CL
kCFZSw5nRTO1l8LPG3wAoENakHtDRLV9TLTvTLN4zRoIK8mmn5eVBKryZdg0eudoVPqT4XctJxRw
lpH9YbeX1hvZxnH8Kc30IQtkEkEsU2nkbou+GFVQ1Jb85AxproXz3Kh2K3sDUX2Z5OBDyyFJrE0G
gVLbZr3s4vtG6vozOD5AQFo09jeSQhrneeppnJm6PCn2y+T2v8EdtelGr2f9a0VfgRqfUMOAnEB6
t1ELQ3QD46DJNxOhhTS2Wqtpv5IGIn8y82QC9Cbwl20J8uxgNSzsnD5UR6OM5bhDNFGLX8w6I2NJ
VLPc6xBRiw+WSgBv0Whz4iAaGv6WknAocU+TZDEORgwKbDtEcWTuSrNe5Eb4dd6G+hBTkqRH59nb
2kz5zXbcTt9kWZQolcg5bOB8jO7rDHux2BSp5rMwsk/FdiDIat8aOiq1CeHVfONIbf6Rxl1E918z
5p96Mts/abmD72yE5v9hB2O7t15u1QAGPDLTbgB/IQFMqYVAaqm9+g8hM3PPab3M7m3TTKat3a3b
4Q6ZeLGpFqHeJrOf7xqkb+lDkmKB2iJlgHriVeKnsUTQLLNWYyZKnZlemA+pZrwx09YedgoQzRK4
2qhQlDT2giAc5lHY2sBCAK51Or+rl/GwpSeI+bl1DGRhdhwBteyg/9qBjx7jhTspwD6lCYJAQ1tm
62DocJfuuozy8o7MxvjarvzSbIRPmtOAR9GJkIrjOT8uXHv2kIahzrTId7MS4IDuJABLoYzdajaV
bZcU5Ge9RB0GiY2q8vsT4oUlnih6AsHWehwr/ckNuIOeDRoCS6zadnVrT7XxEMO0g1CYXLFenq+s
nEBckn/WzQSdq/XP/zmADM3Qx+4sPDwAybpLnqo2NFIZ/9LspdvbjW3tJhVfw2mf/z7DFIT2GRg6
VqPGye+r274W+ui6gfQi/Dt6pzjnzvXz4unXMlLPl1IutW5hhO8hNTjtMakZMUw7UV0xFx3VqRPP
gQlql+tZ+Qe35ImyS3TG1z4rrqxq58soV3ZcKlNrb4YJ//jRIn4cpQEAKVBQc0MqJs5GjbV6tBNB
y9OXMvyvg8YwV0cMkakE4bBbOb5emeBi6LWSQg3US5Yla3myKcM894bRXRmfF0YNIk0aWxSGPJ1c
keNLqczvisKDl5V2FUW2djBUuW3o1scbC0XpoY8Jjc4BZu3+80+02P4J8iodqOp/y+n/jNYMghAq
c53R6kjjUa/RrC+J8L4sjNErJ/MT2Ma6ByMwgM2vb9K8W1Ulx7/RrqZYH8XgB9pQxNNbo1IMBNMA
j8lPiuG322W46dPKdZZtxzk5YMcUyZD7HpItDDOt21pNPIF3SIToofwRBfGfHwY1T5NQEtuAueCd
NBjdumaK9NwoQKAn4d/ly02FOC4QOGv++/sWpAGhNQNWzUp5MkskmT1k0yIiFHopARrAdUE848Ro
W6k9VoM5hfwBSXrv/8DzadgAbaTTIREr3MU5mSWU5RSL0oQfWPS74j0gVOrZhSoNztMahLLY0+oD
7V6DBcQc9Ge309NrSJsLMxVkcU7xnJrpiZzuhWkWlMbc6FEAJa/8U1FMedOVAnhc0ih8fv/3Xviq
aIRbpmsTWbuCzY9HXEfZTzh5jVi+xnO4S2a/VZuEzyzbGWIu+NWJ/gUXRntlv3/hupSXmf4JD+Or
/ht8889X1SCKbWdlegEqxDocMBz8qTnVVVSBYt5xLId9OqTLfz/HMoPgmvvbHicG6mS+mp1IQ+Up
UvYDJGnvXcWwZRtJBhLhjcMVtcSFZYBfSLGN3TicxVNKEKFzWt/woYQZhfUQbxhWH024XjjFqvgF
JFYcLFu6YuP4nXYt3fPCIHLJXjJ0Vjse8mlT3M2nxECAkYSx8uJP1dSPB6r7+oNWoNr9z2OICgRb
B8IqOEidtmdzz8vRP6HWMRZVG/eWaLQQxDdHZCLjYeSVeu6GQOevwazOf6LJz7OpHmPSxI68/vk/
Y6i1q8KzLdq0Rm+5f1y9rb/qnpcdjAhn1fs/UfBXHZ8Vjy91Mm4s2Q6ZNOmZEh9kmtsClCLlHcRX
Vz6L9e85vQ6hH2tFh6o4O7Hjn0SZcjT1jECPrEqqe2yo/YeKjte9VmFVchGZXVncTigI64qDVB9x
H/lSgtDJU8XIyCEyM7u8CP2pnRCyZOBoCXVioWlCdxHNYwQd/1PrJ/6887C7PgNdbb7SXOv2EY2f
eGNrhpbtKvYG5AcRWQo9XUZ10KgiO9hQTusry4J5PnMgt2B9pEphI0y011f1z1vnNJdRxwCRlEwd
8HAI8cXnRDbJ8KGlzkZzNgL1uY0MgTFPsif4M7rl4AYazPNsM/kFdN3YTNxXHQHPEEBSlpR9CVr+
1hUN/Q4r76NPU2kl33Szb59ntEIZHMiqlDtEQtPnciGCKShLQRoAZLDSpH7oK3PTmAM1kvdH3YUB
ThGbsjmDDxbAaQQL5BCLY15CugzZSJvcLL3H2cu/R5EwX96/0oWdB0IeFh16gizweDuPn2o2KrfE
zxWHFgXjHapnAw365D0NXmY9Ustengjhkh9HNp2PokbGkttp1HN0bWChYvkMEwyXaF4jEJJXdkUX
XjjUAXwp7NqRCIqTz3xppoJY15QXjt1nT4LGsvObBaj5lC0fQBsth9RekivD7AQr9/fDEL6xSiSw
bpN+fnJVEOUqw2WpYcJTwqYZkJsPqV4sbUBa9gx3uzJasbVEbgCCzpXpvtgkuPxabS7+A7zUGR63
L6kORYokoQ1yNveVwJu03Jcj/NH9++/vfNvCthiqx1qf1RGsmMevD4lWHI815ZvepXAjBoXZoGvn
At/xFKXerW1l04b8Y6sPBRk7jxx7/d/v38KFKZJboGSKFpv//B1h/3yXLPFe7hnkuPAyyl1XadNv
3H/L1/evcmGCJOEKVaq/ngSwIB//0Fb1aAqWCL5evADbL6RBAkKu0gBG3UCgGSjzKx/h+aexStzI
2qRKiDYH+OjxJUuFa6vF7Bvq0PIJp06b4sVe3PYBhXS00+rEeEpQB+1t1RBgSy0RO1xs67SMc7f7
JBNQwOQZ5HsA+O6Vezt77SREUalFIkkzk/yIk6+2zUBzt51jr1lIVMVG9v6vS6U6soJ6qzX29dyC
rmWjEf+ZNSEjkrUd9Cvvv5Kz75ObQCpselBqTJ/6wfHzUfGglWU9eWE9V7jQy3I5IKdGrDNo8Ejh
DNzG2ZSF71/UuvDT1yQ3vkyA2WRUnQyEwYylVqdZFI696CkRCrG0O/at1QLxeMrr0K+czNrF2M8+
mgDGf6O27H86SSl/yD5qKCRaXvuHjL6W6d3S4Oqmnkctb1FF9B22PGRjrV0Ah8xDIf+4Eok88z3+
s12cRdOznET3zCY2RSqeKZkEVYmyGTx/6e09ch/KTTFb8w/bycgq6IfYeComHevlAsZ6OUwic82t
IHVuY+SODeyb+0ye2ClP9i1eUsu5sn+58I58aJ80nCnzsiU9fUdCm9rGwpOeupgBK8DjH+B7Y/4W
+h3nt4Qk8ti/NjDOZgQ2MpTVSZJYz7WsLicDowdX29bwMVsj6W9qCuJy08wuupL3x8J5x2jdMZkO
gUw6/7KGHV+I+J2maYyFX+dZxsNIS2mrzXa8F1knwtarSKrxe3XjJ4R6waSZt5QsjS/v38SlJ8wG
mNYFXwCT4MmPRSJmteRQd2Fn6MRVwLkJmQ/kdla9FeaOaG+QFCfXKFZnRwy+PGBt6F95vhatkeNf
bqATQrQ59+Fc9dahWjCjlLqWHpwkKsIE+wJxHP13glj1K3mN5z931ZUh2KDaBC3ldHlMtNasxtzo
Q+Tf/ptJo2ybj6oFGe9n5RJEvZltOwPg+JV1+Wz+5wevA4oJmX/806pAh5vVhUyOFNvo8seZBNr9
RMLEYRpK4w4X5fjj/dd6rpZcL8j+g8dLCB87kOMn3AlyFIC892Hq57paMel2EJVZRMwH/JM/bowL
w8m6kpwTw2pBsLqDemzlTHc+NTt9vDLWz2056/04FBV1SqcW+bPH91NrgKRZU/pQUwrWQwAiBSg9
SuQxJqFVw0+dLB0KmgEXiR/KhND7rV2VwiQojiyXrUtl6E7vasAvXmtZeYhHpZcbl9XBYUvt4Dhk
5jSafVdIutmmtiTQIdAT3SL2zj5IdorfNIHUny02lmPfKTq4FzF1uKBd86w2OVj65b4fl+xNG1Fi
4Kp3pynwor7/nJsSm30mdG6qGFPnQ4KB8YVhY71a1pyT4CZJltC1HJxH0a/JnLkwapt8Th2zfI3E
cN/EbfKK48J+XCQ24MCgM3fjL7qVI9FFrxliybCiwG6Lev6FPTvvQomUd2/SdqlIuVkMGppZ3vrp
S0fOMqz+tIVKkhLKd0MahGoP7I7jnZGSjnywOB6Qy2HQ2sAEtFg3uAoQB03W0Jr7fBrdG3rVuoeC
pFR/lN91bSjaFPnc+4NwHWNHp0LeucMRgAmc2iCaneN33sQ0yoCR1mGnAbhHtATDSmTLjU0j4sq6
Sm3g/GJU+Cixcvyk13fKim2bmuCq2MR8yZlxeJ00Ub0VXmUY9E1WrZwmNfcHR9QIb9Cczm/sjix4
Ib1WqB1bI/1nZvfwsBDN1Tpshan7Y5hDpAWeri3qboziARBH1rmHbtUm3hYaCV73ksgIxORd1tS4
gNzpxR86Isc6B69okIEQY6Ec8upTVpAvs21aFEqEEHMsDSYUeZ/93pGr4U4o76lrkLyHs+1YJZnd
md4FrW5h0xld3DvT2DfjdtIxYG1Jj4ATRt8SAZSQo23f213StTcceP0Pc5W3v4q0WmbU+GOuQ3jQ
5bOhlO4GWP3jeCsHgfzQJvvuU81MoIdunNT3tHBj1H0tcJNbt13KgcwnykvbmXFnb2O7rL/l2oDK
bByIt+VYkIzO1paOe+PXfTztcgDHH5hz7JhtbWKQmYjKUECt0XMZEBokHHJNOBfuorFkcVuW1qU4
XMnqJiVj1txi/DF+EZ7Ulq8iniw7mAedsjDlZP3gTM6IqGe2s2aDVBExTK4l2i+2M40Z2iqOH6Zi
8L7KgUoVf6eRikcheLtbgQpnBNJmq+gZdEVDZvRAetMW+cbwhv5eTFTfrfR3b+at92nOIwhBicp6
BykP/J4NhBaBt4oWn33bWDLyiQLjjqA99FEOA32QxQtDu88/dNMgn4vYNYpQEeRRBUPmL/Q/Z3Kh
+yyVU6AMnPQPvhHnX2YrTsUeFUZjk0DlqMCVXSW27AF7CeRNTB25zlTngA4A2t/7tpZBh9NVn+37
qASoEjUqYuvIP/a+82ki7P0mX/DWGSU5MaTrdH9op2ZEqvmi7bZ1YdvfCYDw1+QXg+5tlFjLYxy5
y8e+1fXXDn1KvxWg7kjZMEnBtjUCJwJ77vuXHBAjBuR85Kb6iPbdFs+bekS5E/9wcE8ABYLnTwGm
n+JfMSAAchkn5FcbfOGpvxGOMdTPfVx0xbM1Oou5sbMJLfXQ5RaoK6lex3S0X96fdi6s8VQwfKSC
7lrds9bNxz8nOmUOs87DLMOlqhKqP8myXXUAN1VrojQaZvO1yKxr8fQXph8Oj5Rm0f+wxq/4w38v
ardszqd2JkuYZCR0ZI0d5sgKdx41kC9JK+39f/6RXI/N6cp7ozVoHl9vHMU8VjFza1XFy75xLA4C
jhpDK+sHLOCTQ8WrvKa1ubSrIGbWQuxCvw6pz8mOVTP0TreI9A21QRvckA2P/KNEi3PLzSVYnVhW
+S2BDpQ5kF0PxWfPTar2Bp2X89rnQnZXthWXnjrbZ48TBrpUTrrHT6HXS4cExrQLXc1PvrRLj8ID
SWwwpP0SEqV+bWhdWNHWugrmaZqk9JFOziN5P1Va5ooxNJs6+9i2CCAQ2/j3KGzSKy/4wk9bbVqY
tNCtcVI8ecEWTK/KMfsxpE4uPxIKmhyAtf3ysI0+Uwm71hG9sCNfC9Jrk5IeMFvG4ycZ222lisQa
QxLK8nhDr46KxKy1OVW0fAwZ9e0O13JxAEjQfnh/LJ9Xc+nMrQ1Smg1su7FuH188bRJXWmMmQ46v
1g2Ci+LQ8P8NIrbx4WSXQ1iQyrYbhgzeShUXUBsMBJS9LbecSHNrU1eO2pGoJK1NS5xO4Kiu3Onm
YHvBlVtdn8PJnmZVPiOYMl36MH/9Ff9MLiOEQ9sexRQmfV98wUcXf8Cjp15Eky4kOchYvrVYyMNE
s2wCZqfhJh+jazED5y4OHhjP6a8Mmh7Y6bjHwu87lZtOiK6KHMz14MTlSxnTUA4LNJ49dA7VfkqM
fnSCKc0MHdd2Xn4ercX4GrNsribpsnmUCLZ/Zk2q3y6ZkC5K/4LiFOSw6SuK6OiTACXx3ydnJOyc
BJCyUwA6LYTV4Doqp1+GsIbfezeiZA2HKZ3u9KZqwgxN/+2y5OWV3eF6nDx5aZSGOQ1xzrZpKp1M
E1qM8tMbaGa5XtYHpl11X0istq6W3C4MDpYbk0MepT6L0/3xOEaKAtDRXVVrABjVLpu9ithCM370
enhfOUEY3U3ZNsMOyGPb7NYN+n1kRNX/4RnTDUaixfLg0U47vg2AOWNue80Ykoes9kLqxl23JF1A
hTK7r/rll8HKfWWvfz5dcbijvU5pi+oJ1b3ja6J7gYJXcE2ysIpDMcJsSbEre1tOe0QoJpF1jTe/
/o3HL5VzLSsMtmGqiIBFj6+YFY4zlvrCBDmnxGgK1Yo94af1GPBIkycjIboUY6+J+rAebPhes0iM
x5ZK8zfS+4zf/3liwKDBkZvFf3Uxn04MVBHKqFWQy8gET7CRMUUAqyb7T5I57/RgAuDlTA9Zrq/m
WsITU/rGb+/fxLnPHacpk7jOxof2Gkjl42fi+1NHBrstw9GweiNsyGqk4V9W/p3yHVibCxQpM/Dw
OWscnbvuuV2UKje18sSzG9um2phDPMHZ7LruLXLmtoDz25AHN1O3eFNahDHemfLukKdjIW8mgsZA
EYrEvIbxOO9jMMfS1vOptdMYwFF1/EtIV86IVG8BwZUciBJSc29KYmQzVibATKkyZqbYLjvkVC0B
iBHvhCwTLf4GvxS1zpW63AxpfXD7prxNE70J9clqbt5/3uv3fDIE0TqsHch1WhGn7YtmmOF5lCNJ
d+zdafEUmOSrGtUeiuCPOAXmp6ka9UOJtDM0p6y78p1fvDylQd0Er82cevLNUSfLZlR2KnQIbZ03
U2Z184aITTe6L8ni8mAo0dpGvlvYEuLajNAVZW2kXVm+/zZbTx8Din7O3uyMwMmdbFUW2yso9qFs
YRVqvAcCVbPkPjVGaJoIbbEhxXTHniKKuW+NliTao23KqWaTVvq3fjVUIKwSywLJUMtRbXLhAYUo
DKBjQQtpLt1MBqfaja8BmNzOtFjNgxUhQMB9mFgtvu9U+16RMTcAYGnZfM+kUaIkjkCJbQ2pYbou
c4/81YkAAHMeETCrzk7uYrJP7Q1JefgYs7iNb8zF7aNdJUFubF0/zg5dUWUUZxM9It46T5b+dhqc
/rs3zM2XLprExxguVP6ZhJ38QOg2McCO4gTgmYVo9pDpxb07OcRCU9fWr2gRzzei6GvwI+ls2hBJ
nO6YJjVQwZoEH7qjUkiya0ZK3TPIzbravT/I/+40T14vm34aJauoh0VlXV3/2fJIf/H1SV8FW77Z
CnK+DI6iENiamMySTJhdmFDdKB8NgHocwGM4O5ge58X9afRdqx8qZ+yTF4YiLYv3b+3CokPPEGMW
20ZK16dlZBSfY9v35hCOS6q92UlUBRgu2h9y6r8CilmC9y93YZ/q0lQTq8SNojUAluMnMbWRPg7V
WmOKLTzJG/yTDNhI6m62cryKcecWem3dRiB7iRBkPeiCqawLg8Twfiphcdn1tC2nlQBdSwdrerNY
WMXyrp+eJijOTxNidnHlts/HCuxt3BF8mcgZmK2O7xo6vXTwa+a0GSL6RRmZoruRTMO7pk8IJXz/
GV24GJdiUjJRZXhsQI4v1rO2xMpcwAQZrUvOooInDMjsLqatduVSF/onLHJsgtcJkLKfc7Kt8zsO
qTixlrAm7+h+MYzmq0YVeicKJ4YwyGVvJNtMwnX1GMdrmnxGLHkt5+K82kCxHrHU2nLnUOitf/7P
1+FGvkln3F9Cm931T0Qk7svs12A8OvCQoYbgeULXbhOe/f6D/vuJH32WJG9R8TRQwWHnxgxyfOEE
2tEUtVAxuhln2e0Y6/pj1y95/gDeUm92Sdc32T6hHPNGarX1Vk1V9mIbpD7v9UJ6v2nwJk9NzlZu
Z+c0hlnj0WNusrFpZ4CVaT+STKsUSvyIiVzD3o0xue3jCBSIGpqNWkqi1MZaILx3otH+KbTBe62h
L45Bg/JuuU0hpn/sZhh+W+KfG/Q53Nlvh8r9BJkZqOyG4mScH/reTT6//3TO3goPh+dC9xsfNnD7
kzGP8DERZpwu4VqNywHdlM2hG3qjDnM5Gu5mkFq88yYNnMj7F17H3OlbQcBsYgBG9cHwO34rqrIj
agNCD2dTJtXtHJkdqwleHGwCo51/bhIniwFyeAYZf8msXt+//Nnnx+9GWYYgkrapzan6+PJ5jBs8
yXvOewUp7sqzZ7yAmbFbPI7u71/qwi+lxMYnxhhERn3mjBUxeqSqW0LyWHmhSUcLehMTShMmnXTu
leAwoHx8MX4Sxfv3r/3XVnDymFG7Qq8DhUQ16rS1kKY656i4MUKARfg5sZvU1MQBid7XBHh5wUzX
tgo0sntvCFQvNZjgFTVTuDNZcsP8blO/LXV9PkxRjBlPV4sKqKubWZjMIpo2IN7EJ43b98jUWbIB
6ExG2qtr1ARk67Wp4L5Ks9kCmm0+LKayv6VVgj8+N9r4TxNNub9teS7ILrqyvzK2//buTn+8QNxB
JAPPnxLn8Uu2pdFYY2Qboe+NsrnVNcP4NVtu0j2OcH8pyZZ1He8i211+TJW/QFTCry63BCLOTdi1
yt2XPXTN1aS2QNu0oYZ1VUHt7P2XdOEbXBWrJBVxJvGQ7B3fJv70KlLWWqPvEzz6mP6XFU3jefMD
1SRH7mNMecmGcJEovfIVnu9Z+OwdGzANz8cVzmmQn5zdislxIHJbVtqyVSr1Pk/ToP6Mxsh0lBNK
/+oJauYoc9xHysV9Q1C1k78JfFVbXLbpla/lfLHijtBHUmEDTMiIPZkYPCuuM09nxFr08D7W1aQO
CxO0GbgkMt9wXqtvBxbqYKma/NmH8xssPZurK+/kXBWE3hSfDjLEtYxpn4p7DXy3PAylhznaWu22
0aEdblEuTU1AAzv62bjAP7bCRiE/wQ0mHmdA+LnRsTLWGy1KhiemNEAMVotle9vRlv1v8ZIo2CyO
VMAuLQtPgXtWiTRHJwVz7YrQAJH5WGMu2vLZGh/Jva8+F0VT/Hh/mJ5tIi1qx5yYqdhw1kS5fjxM
8b2PiCknK/RaEVXbWPTRXaZp+ZsbT4nauBVFpStv4XzqBMFCnWh9D2QGnU6dsrYBdM+5CLvRiLZ9
75NLBq4Yqpyl8EhkmaIHmEXLzsNKsFyp1FwYiaxM8LeomuO0cU5b8VitZ7zjnginhNJ1F/vmimVs
OuOuJ1s6IqlLVTe6hxPGkIKgrXTUkzuBVvXKWnXhwXNo5hGs3WeOjutT+mfn1OZjY3upLcJmxAU6
YIL/3nOGJitgAQy/nVNzsa58hefLI0Z4igo0h1y8Rmcb+GXlt5PvFM40vW4p5Y0AeItOu4OmLP4/
G/fn/P/i3/XT/07I/wJPL/w+Spz2SoZcZQ9/jbz//L68NmnMzyUX80bq0n2tARUs4geVlr8QhDRX
ZPunl3N5mGv9jdXYW1lSJ4+TDJnZGFPQxJltQZyEA3mLI0T1gSEj+zZB1XZtGJ9O8H+vCLoOZN+6
14BKe/QCib9gGrd1LWTtcO4x/g+QCNr6WYf4guPerAGij9cko1Ta+Wv/Xf7Wyzo0+OmJgHJEcH58
2cmsInfOYi+Enmk+sov1m10xt/OrMSKC2zT+YP0SeqTBrmpqijMQ/oxbnzbwsOmjyF/NMIb+BO8D
C9ZE6IpOU7vOD5WZJc8AeWeO8ZVlN1vVq/hjm1jVJwd9AFhOPR9/SRiIchfV8eqOrZL++5Dq49dy
Hv6Hs/PajVvZ1vUTEWAOt2Q3W5IlWbacbwhH5hyLT7+/8j7AcbMbTcyNiRUAr+VqFoujRvgDyrmq
tdqOTxAf4wCJDbUAwphCCKnpQj6vbo3PfFk4lR+PiRPOYEzUhz5bxge9ah1EKqY0+YaXQWkxPG2w
dFQRg28CT8z06GsFr1jT7ePMd5VmnQCE4OXEf++n7zGAfix5BjWeDjLt4a8C9v6bUzJGAWrnaFOm
NaN3gRNiHiTmUP/Okw7USkY4b/0uEsho50nGg3edEpkHcErKi8fgNzlGwskehTXFK2LpFVrmKu/6
mOWmh+6SYmQ/KRDQyqg4aJG/eHb3MSL9xOOp1REr1SyhjT7jbfp282jkT4qaQu2A0pzATy7Q/fbT
vgRN2GtdrKPoo+B6g/pPtgaj3k5UCaaBeXJMq/Kx48/eRWWMkqynT9iLLlUl084ybQUFVmu8W2fA
CeFUN9NvG41uNO0zs/9SM8n6PUw11QtFrwuebYjrL3rZCSRQZ9G+gagaFQewKjMqLpmW/CFy4vyb
LXajB+O4eAJIeYSYnCjNtUGZJEINKQNI8NkZVS2+yypcRyLdmdHGxCNK8Ul3GhCknSql50y0XQOr
rocK18N8ET6jaMTcLTXG4TtjOuoj66JYnwQTccAeE7MZaMxYGvhe7DFGzfQRMwBj1OwY5S2lc4A5
TYsToLUrfq1qBOV+hqpv+lWZFk8jUG0kxMb1TxZF1i8XkEgRQKGg5YZWwHIgMk7JI13c/Ftm5Xy5
WjnbIhgpjm1fhwv5s0a9XT0KfXIe29rLfrBxUKotBYuRnUtwG4v5jFHNlTMZOcZienv+GZs99Bcd
zbFQNerm5PZ0MF2hCEDH6vL19hUvmw6biCGlRRnIyAkFapvnS3VxnBdxogIXbTuFxrBpTY9KY7fP
t5e5Eg8Zf6DmCalHNgU2mYRLU3q1iyEODQbD2hFR+ugtQ2SnDewCOMIk2vRth+D96fayV+Ih7GuS
JrJsYMXbPBsJEIUecZqEwxRXRzVeNYzBRuOZyrN/1qPE2ntzF2A+Xh0S3g5mgaxqmlsui2O0oopN
IwJGpzv9j3Fdhq9U+U139FIl894gkJ/clUaF7lcHb/4LsiPQT1UN0YNgwIS++OT0NsCpkibxc15B
YcPGyENnDskdzzrocY/xTD9o2kfcH3Q8DJhb/EwZ7NZh1SwMpgWjTkRyMLrGhiNFZdQXVW68UaJS
nXx0csVb2lAm9sORblShKyz1McmbSSpLFOaAsxRkTPBVZRWSY6w4LpXRhFY/RgsWn7mq4VOSFcbH
Eb+t3IfCOn62c7GgiNwqjnJgZtEwmFCnYWDcEOf6sUDGuQ0y0TSvoyXW8bQgSbSGMKY1ZEdEo/1o
aqdLEIXB8YT/XeYAZYqMtD+gvKfNZHwVVgBZjOxFh4ssahV9giZxU+vVc6TFy3RQK4ZYUoFvzY60
WGdx4sP0fnUeHVh/tei2Bmvs5T+FWlRPReOp493tU3ZBYEJz8y/Dn+hH8Ulufv4ROa21RJo65eFq
JLoViGpGkNy1FfS/LZQdCqvAKArZ7XBMag2LoFEJvDGP5qCoXWQn7W5WVzYwHX5XWBjDYWxmRK8p
tMohFa9GZDpvPLcT1N5qnR4Wsbq+18VGgGBPFXS2uTwjNVeJAyLXsALqMbz9fBcTJ56PIQ42ofi7
yeRcBpF/0rVRzlOz2StDZFEWcHvCxqxnTSa6OOmkNx5DsYjmBq245g/KkUtCii7Kn/DPYudg9nP5
krYp+gqiqd27ppFI+cR1V5jsU6UrO8HzMtQAoaU1J5tMMtJsgqeV92VqRE0TgkfQgrqFMpCCUP8+
FunnKTG/8JDqh9sb9Jdkeh5FySqRn0N7hhY4jZ/zDapdhGHGpmtC1R6RqDLqqL5b8latj03W0zPs
Es2uAp0WWHk0lQqbU0spF3Go9AEDlF7oWAYmsVN8APqGm7s9D3b01m4n+zRHC9kan3cGPNkp3I8p
lIXyYC9a29B/sQE0uCBjX1IIK8MTXm4rY9Wl7g49MlPr+7FOjPStnhgCwqHpAF5PUhh/pbIgCKlG
OUJTZvw7HmPrswVSMIUd7OGIlutF831lOo4KdDwwMHTcgTmTOiWMk90srp5TZRl+lOsUc6ghpaKY
kmnDB3gpJu6obPF7u5DtU0/Ly/4+6ivnM7XHPD1Y4C1R/wEN8nWcJxr6TjanT54JyJrsoKz+dEmC
McrE/YggdyyqQ9/yfTO1xemyBMeoAFddE4YKTjHWQdGCNQxIKqYvDX5T8yEx8rG71zp7TKDnFIjn
xK1XfBxWtIhOM5jW1h80YuHh9gn4C864OAG098G4MH2iZDs/AV25Gu4weVhMZzr6fnmsGyT7qtn7
kd2CY5yWFhsUVL7uLMHn5GuLbX3ELmKtTnpiL0aAc6P+bSjwW3icjE4vnxe5HWDFyLgpjqbaeoKe
mXcBsZm0wxAoDOOVWcJiJKRNZLZqVNVvvSkennAqEPPBbYxMBHhGuZCHYsX5PXSF8oIpkv3LsEtk
Im9vweVdi8AnGj7kEbRQ3G1faYFh6VSmyENrqasHsaKylsV0lSvV9k70+uKdglV+U5sdp2EEjAPy
AHyFbatvmotumpo2D/UySTS0k7Sqf/KKYt3JIS6TMSwMKIvhezNYpGt3/mYtLZ6Ri7eycEKj6Slz
uhqRz65/Kzpd7JyiK0sxKMZXFrgJLdwtLw2UKS07aynCHiTaCZ1DwOe97b7Qm1F22B4XbWJiOgwI
2dxhDsBsepORRXoMP9TFVT4yk7F5U4128hAziPee52lhBGKTdpDjD0Df3Wy0KaiKtEFLSbUEVEks
1e880sTiOcrwVzqo1mC8eHmBz+I0gko7cFK65GEY2g5BAEWL7017sv5MujfCpdNGlIbo7YyfWsuU
HNMSQyew0GYzBKrVdx9F3RtY8C00Qx+j3t41qLg8qzYfzt/5KBhRZnHn77RVakCDzVCGCN0vVTDN
3ui9Ro6ivFGKjmJYcafZ2nm5F+rTNOzk6O+vHg/AjS32CLdoTe3nuQozJfc8vx9wxeqz3npTjtjH
wVK27sq0rnzEy8bfphILEXRu2gWeUVl3HmpxvoXA5lNXrfqI+K0U8fbKApCypo6Vr/dGvJPXXN6k
NlAplcEf0jcoOmx2iUBFJgMaTqKx1HDFlQ8wM7BDa9DzoEO/8lQsZrfzWV9bFP0LyDlImTO/3nxu
CeYf9jq5RciBcU7zYKCGNVSHprUYCTtd+WZwkiG8HbouvzsPcQhpHqHJf7YpQ9S4ecmd0oXwMHBc
RInR+lg5BYiwhn7f7bVkLngetiBUQjoCCeZyU2x1F004gygx9XW4ro13pNI7enURQtq3qIJK77mO
VRFAxVC/3l734hmZA/NkWCpYGjXPVtIBM/M2b5a5DTvhfqS/kDFeMHMzFJPRvr+91MXXxVJMey3H
Rq2c6L4JLYqLTR/DtgYPdJH/NsrePNFMKn8w+6c748TrHt5tCy4E1oViHgMvHbUKj0zs/HM2uQfc
rq+bcED98zWJyl6iriEENn07n0pLk2o7ycCfc0s9MPusQnTh3J2QetE95mdYJJw4aAA0I2PeTHXK
YmpQJki6MMlS5WemYbcG5sI+CswfZ3pks/nGrDPFgEHoFv6oAofCX7rZiTOXu8/Ike8G6J/LOGML
DxNMndTVWsdQLTTxNHbeemDz3HutiGeVX4E4s3/7fV8caY4zxbpUbuAa5nCfb782wYqJ0rQPI2yb
7gqdxiZkmexU4nv8ZHkl/ioj2tbMCosdcY3LQ41qERNdoD4k3aCPz1eeRsPsVsTHwtQecw2GnD4+
1BbZLFlXFu085kVk4jGlPjzfDm+atu75YnyzioA/3IdubxjfgRdod32v1ofW1DE/h5F5v0CN3ln0
6hMC5ETFD4AN6eX5ot1kMKvHGyt0qZgOqg4bv208/a5o8mEn8l5biivRY2hDexGc7vlSVY6sZYzt
d2ioie2P4/QdVcHps9k78cvtA3PliHI0Ud9CQZOMcauJAoAfu9BZJ3NNFOdBzMvwDt77jyRL3AGU
HpXG7fUuDyjYJHnzEnENJM02AQl+sAKHExtkQ5mLn06Ek6mzRq7tuxYzaF9fSgM7QwbbB0VY7uvt
xS8fFiIvxDeVTEtKAco89p/iOcl6bwBxSF6sFe4p4bP/hB59+aAQKV6gRP4fluOr16DSSuDXFvtC
gwKbLa3ERbhfzSdz7YW/tAzRcB/Nv85oCxxvP97lV0GbjtcICO5vnrw5NTKNnJLG5vF6KEX2aC8P
ajXi8T2Oja/1mvKmWow9KJV8YWeXKFqDqNpKFAuIBEgZ53takvIswA65N0dhhzGOrb6YFUizXdsE
lL8W/RVmtdjAF492g8fl7We+/FJYnsPEmFKqyG391BpHeG5j9gXoID1/qzQumiAcsAO2mNFONL+2
vYiWUFna9M6A1p0/adw5+kyhXITzok2PVU7RFxUlUrFJ6f5ALWkGSLmrDX2BEQDAByqB9IvBL4P5
LXILNJCzKqtVhHY81+9iqZl9wgKdbvfq6PfWauCngB4rAwwUxZ5S3F79pvSsHy42R8GKVvn32xt+
+QGDZaO7IsXj4BBIa8h/vyHgXHE1omwaeqVav1QC8uloUIdoZokYldsnR6c3lINXd+5/ftWyuYca
IpwFjri3Od6JUlWuwAokVJs8/zT1tFAsvR7v09Tdcwy6oJAhSMZLBp0EqODvuTp/SmvAo48q1sFy
yvHuLAR8npkdrS9SkPGumCyj87N6dMM5MyCJWNjperlWfCoqdQ9HcxGz+CWcAU9KpJDUbG905H+c
prQmB7Q4oCC8rz8wbk/fiT7Gv6o0rZ1r/OL1enD1JKMLLAz54hYAUmSVMceGveARt7TvgYo8ikkz
v+RzXt6hShC9mPXY/RgdXbm7fa4unxN8MfrYOkUgU1pL/rB/YjObjU9StqphO9YWM36qLxOl6rdO
Hn/PK30PJXttOQ0oBSkL4YtP7Hy5FCVbvc4aLRxQkfNraTCOPQdjqZmu6jQ2ys/bj3eZkTJlgEDM
TYDSO2CwTZxMvUoVtrJqoUrX58X05uztGNvpqU7Ih31RTFi7ezbFeZaXX0SC03Kvmqj13f4ZF9wL
aQNlgmUASCILkG24jhvFKvFlVMMer8HqY4+4tf2sNpn2BVoIWDhvtpL5QMU1mGhMV26IM5NoHhkE
DuTJhbF+0h0++mMbGdrqK606WwGuMS2AawHhxu+r1h6CCt3hEknrCKupKoaqhdNChqz97Ye5PKsM
biSTiU2l0tjqZaIBMxRWP2thDb5cAJ9ynI8CrNnbXLGjO0PBCTpFWOtQ2MsePEVmCv/eejiLwDon
x2ZMB0hmS7EcQAyMuFWtQT4behDXrv2QNVO9A5bY3jhyFSkexxsDDnXxsjB+0s0uUdeg0vT1Z+ak
3yr8rZ+H1FOeGAIxrE26Pe2fiwvnfxdlvAAXCp7YVpp/dk0oCJO5BjF5fMt8EFRuHbntYTFj/YPW
oZhWNDAgA9Bp6Ws9gFVePVE9m1Xdnbp0ancCw9VNIHki8+bORSXq/Es1FztP8BBRwUlUxFnnrx8u
+yXASbjISpSTcWoBsex8KRfsRfaBtjgK9mSr1LJ/pRz+CUhWGXV1FQ1roOAr6UdG6Z2ULvc+VGYd
/8paIBtZg7hBjz39CVJzRce9je8LnfoS0SHxDPasDb0I5LDpVOUduolAxMqh+LLEGGjEhZvs3I8X
vlPyF/81eiMscz1v3cKyul8QsAc42JmD82gbDMNj1PnQSlNiSCZ258C/KDwVWYZkDjsztw/YuTpH
R8+UD6A4SWiGbK+7eUFHkL9KghuB8hF2CIDn709TappGsS7xisP8TS/6CQ8WMXmf5rV2H+o0UtQD
0qtafEiUkf6libILxuyNOt4vNFsZdVKoY7ekKupbBYHBT42dGi/0I9PJryzgHuHtqLLNKOXv5dOm
yqN8JnffBOoJqE81TLkAz5f2L4iZpw8j7iiH0bb3kteLS+HvWjCy4FBLMsLWKWwubLK0AmgIunvD
B11xqg+KAvgqLqbxRxurpg80K+N4N+lRKE4frqO9J4i7vQnlb6DQlDAlmWJsiTN23BO4BtR3a2P9
pWgpg/gOb+SgA4T81apyde+Yyh7EJnbKrIrWl7yD4AScH4iOyhnKM7HTWEfmab1IAoW2wh14BJy6
sCnCF6LOnXs+Of1Ugvz182URrd8Y0fzu9ru+8uxS50yS4gDbXWQBk4fUZB23a1Ay7eGJh/UQZ2b1
oKq9QNRyNXZKiL8ks+2zIwBPKqDBhQCfcP7sCiJiEeutwYDI0b0+A+5+tuqlZ8AGEXT03T4CZVgo
PQn+WI2ZHcRg6L+PFjRC38TVCLkrI+sQGokU8WPKFPRQqjFBXNQxVuW0EG6UE4Ig3TcMsM13cbGU
HJq4Ge4te7DmndB8bfvADXJ4aWQSmzdJVCx6z0IJSDDKrBS/n+38WbhO78+A8YM1j8z/CF3hqNIF
B7kCl5EMapsjtiOS64i+i6B18u+jN6shrpYWk8e2RHyvIEgU7Xp/+4hchAP6L6SjNmgCsm+0gs7f
WLvG4MKQ6cFL0HTfTGsJA9DNYxRl9D0n1oubTi4lm8IWoyDqvU0K3MbrvEaKy1J6rzxiSTIjR14J
iGuWjchabR/Xuh929vTq81FMSfVF6V0m//yfay7CPNo0cq86MDluvwMZSQ59pyKPK6XOb2/lRdLE
8yGUJ9GmgO15jedLdRnHf0Ed6+DUdv0lQ2c2sFNAcXs399V1TA6K7PJI1c7zdRpMixDPhbtZRtH6
QDOEvovHxh7yNY0+GFFeBehHNN/sqZzeJpoAuYY9WlDZJcoS0eBYP4d2MsMcTYudHbj4YDBhhw8F
pJr+AVf1Jpfp9HbWI3Tl6R4a3itF33KEcyOgegqk1lA62mnHX3m5AIldG68jk2HmlmA04StlpzWT
+7Z2HBSBNIAf2AsF8ertvdxrj8ah/ft4fKLbqJ6nmQClwHeCHzeo+AzMZh8nTTDUfXFqhKbsbOW1
R6M+lzonUNlB2Z+/ZD1S88KCQHEYmYW+JiWudZXTtG9Gx91r/G5bXFwNFnoyPBNgfwbPm6a6CypA
NVGLOcCHQgx1Rjge1fHF+MHHYjz2GMw8o2I1KWGrWNlRzYfhcPvD2RY68gfwmIQ8SISgaTaBoR7U
yIkqbNFtp12ewFspb6uubO+kaefzKpb0YUbWLWEGuZTh7aUv0ze5NimwbEPxOW0lV6hl60Gz4azO
2VDXR9scs+kEcQSzbDLv6K5Vqb0e6EQwTU7QeXJOkVnO2CwDvzX/5GvVho6G6v5Tuxbmx1bQmvX7
VUm+xUguomMK92fnVroSRs9+8eZ1xWWlxB21/QG/nP7VscV0D8ktg/VqgtBBYvp1MknNb+/TtUUZ
NPGhUTJwKOXn8U8YtR2svKiF68PkRekf0XVob2k50kJlP78FZzeGMTCJ4+1FL3gy8mBwLJllE1Th
62ziCWoOtAKVsj4kreYlX1MPQdZA7Ycoe2NVaIIC/gJkeWi6ybwvkj7/1q/WkB4huS/Ly4xePsKS
Q4uHnyEqcOYuLLXX2z/x2tFlP0h1ZDUFy+B8X+oiA22akN9Mc+mEOPctRxeFuHuNmfufaQQar7Zm
GbpNsWfDey0ggcaQKo5Sdcna3AJalqpmIYoG0zNjQL9QRWWGF2F9cumE4wXbfv/PTyoN1Hn/Lsoq
F+CUFo+yIgEMfejzVj/0rpnhE1NHAfab6rFckl+1amRfUGPccwi48qBMNFD5oQ0hdUY2kRCNnTSz
aMYeyhj7QM0cyvuxyMeDrijmKdbMPeH0K9erzU0u0wWIQfxz/kpnx2yjOorZWBI+PRxdq0ru0VvZ
1U6Rb+gsWYa5SXpOAc6ICtDDZqEGeZjInZnKRoaElq0is0/TGPWPc9fP6NYsyqlVmjyIEgaq/lyN
w5O9jHD/q7i0fToViT9revbu9nu+8qUDiJAlIv/Bkd6UL5nwkNQbNWQNAf8/j/qQBwqwjbuqi/r3
AOuMxy6rP95e89qWkw1AJZNjFq67zZaveaFXeKHgadtXhyIu7CdHSdqdftrFQQI1SSWKUIEMKFTA
56tkjanNJVKlwRhn2bOmHTK0ojKJAdQnbdwJDFcWQ34GbT9wyrzivx34fwJmmtEWVJjs8FqrNACH
ib1sVMOJXUb1YQQTtXOHXluPCCTl/vFkoKt2/nBOo/e6OjluUGPUDr578k7MRe0n1a3aoE3nXSTy
xekFzSUpghxgwK+ArM4XXBlQOPqis6CuQOdRisT5CdBkiY89ZrJYEc9dnRystUG9WY+RB0tgYeiB
BrDXO9KPpr9U651xVDCmBZpPLAutdEyqEFfX5M8C1NrDZi1uj62BqLXfpE3+OKdpM51wR+09X4md
Zk9l4+Ls80wUQoiCwIXQzO10wECEv6qa0g1cS4H8poORRa4HyuOxEo1+0pC1DA1rV0bwItdjWZIf
OhSMnAiQmwhXGKPtKiMYDk0YPbDLxcaMaqgM4BT67O0UfBffmlwM9UCL/AMc/za8lUJFQNxiMVOa
wd25mYOHRV8t8Z6y9rWFkAOhwYhLG/f45vJuFIr3Vim9YKrAn5uDPb+va6v8dDt0XDv3THKkOTRx
lG08P4azXRtqIQQAf90Z3msz1nb1WNTBiqDa/dCifXV7vSvvCrIkDD+6x8Sqbb3cJeME+6yE01Xl
9BvHqq8fB6SPNb/W6+7H7cWunEfiB3v390x6Wx2PGQZQmmHThXSm1j9phvizGnPmm00+3ntVUT4W
HNmd9PLKhkoldCxPgfVQyG1isUAgjeLG8oLanSDMLRjG5yBsAwUT0h/rpO9C/uWFcnYNMu8EscD8
l3GHZIWev8HFyjHkAMARrChIgUIvS2wvKM7bsSTBy5HAjwscW4aOgcDSOS0U4dU72XM33aH6uCeK
fvXxSebkzyFwb1EwCBhF9agnkYRtjKdyqiHNycZumThfyOXT8PYbvsgfeXiZw9H4ofig0XT+8A6O
H8WaEEWVKrL0B/Js5zn35ukxgzP8YzVX9a7tDReXEm00dta+drogWJr45sp0Z5u7mgimDJMDNyaL
cH+20F9+bFNYeFXZ9a9jmc3v8Uhe9pjlf0dw2/cNY5QTBnKbSfsm2vVMEHBGK6Kg6mJLvEGSJh+/
gtVHYHuslaWvA7izAsEC1yveuT1Y92CetOGnsvaYCvem4iyQCqFonlwH4a1AXyL3fRTpcxekVD/V
KU0Yb/veEA9tgAmLVx7YWzh+bbQk+o+1VJMP2TRUtNeBkEyBOdnI7ZqoAh0bu0YJGECHV73JlaUr
/GyFWBgOutun7xA9m+6qVK1nv+vL8qMdWah/C8ONip3B2OWQSmIA5GAG6Ad+jH85AP9kD0KN0r7O
FlSrOmEj3oFa4x87qsuHFvzwodfX8hv6Nmh6jV5zr61Z72eNN78WCqMZv4hFs2cWcuWzADMAX5v0
AmmTC6zP6Ips7Bc9SKNq/Ly2sy2vxGx6kyFsLCWW43int3PRlaC79f+Q06SiMJvPv4y2atp69jI9
GJbeDMbVXgJQ6tpJlEAt/UkZ6DJnTQtHkySko7+Xwqu9/XFeeWhKDrJgsnNcrbeGmDnS0t0Ut3pQ
sit3jRELluwL1TsiST0+j6WA7nZ7ycvrBTw+Zix8dkwngUacP3WN/wrD5cYI6qxeH2ezLX38Lwo4
o+Ne5/fy6UDj02pmEbzeLtwQ9EQfqWwYdBbZTF2lViJ0xuxH5mbpUdey/yqARUCFfk+sw0fVJEfd
hHlbmVUj5V8BsFFkHpYpOTVuUX8SGg3v/76JMjf9X3As3oTnmygmvYvrxtYDTHS83F/qdPwxjpXt
hIypYA3dXu3yoFIkorDCAJDrgon2ZjVHpNQViUHSmNNBr7Pihz16WDjkmaae1jTx+sOQK3CEtbyp
f+jFrOxdWpeplsTOo5jOAAH7z2395HWmM8bmDNy36dQ3a7EarxyacedBrx0YaQYI7BjWiKXLP/8n
KM0WbqZNARkwW2p0qWwRGYfcgL9c0XX6uHoE3ds7ewFTkmdGCiogDgK0BDTC+Ypq16KXlZZQlhrP
rUNt0cfjMPZYUiH+/gJ8AY5WYedl0JZT+zli0EHZUUVf46LVX27/lmsfJpRE1FqY1VHObY5vL4ap
XWZYXoOdYMVYl8ldOtjqSVou7OzzlaU0xKNoCEDOZsM3pdwiDENx4MEEUaYVb83MfaUSjx77ePlw
+5kuNIzYX56E3id1I/TvrfgHbm6YK2WdGThLV72n1dZ8iMh/GjICkaKjBBT6BXCCKY55G/eLv6Sd
g/N6D1fKT+wei6bEqcZjPLa17Vs2nNtAa2Hp//fvWRqrkiXSENcZLp4fA1dX1L6YQLMzWG2xWgei
EKI9Uc4oR+j1YWdTZIJ7np/I40a5AB4DW6CLBoiFJsrQj0ZQ4khioAPRaOOKwZO2Ju/dXJhwJrK4
+7oUHjMAxITm36XLQHI1+f8FqjnX8d5nIF/49hdxEKTcNHxG3tP58zO/6tSyy1Qc85LiiICC8WvE
ZCPEGkn5OcCJ7iFYlNhCgIZI8bqo1FCsQ7+zMfLq2fwKAP2EbtJ1IA9b2ZakWqUGZYwvxzxBEF4o
I+/RScpaP/aUNCHtmIqvTGXLnQnetVMqMyFQewBEoZRvMoEUZU8lcko1iKpiflDNIXtTZGr30Rpi
8UAXFC+tcqmDpF1JAQsl1r9NqlrfFUs6naquL15B+tTf5lotHqzayn7fPi9XYi8WAJxO2h2UhVsA
o2sigFrWuRrYDSZSBjLkaJB0drKj73qJpZCqn6BUqHVhffLlnR8C4UZ1K2KcxZpWt1Hxm0FKdAOs
Dj9emhbCqrl8aKjcdKkvob7NVniESMDGO6nplUuAgRQuYFKLVPaDz3/GbJuT46SdSjJWJh/0PG0/
m3qafoIdbb9ZwKvuHP5rp477BgUqrh2u2c3tqkk/5cbFesRCxOBt5TrxcZyL8kH35uZ+MDpwW8w5
72+/06tHDtocHx1YTZSD5K/696rjaZqViimwufK+yznYQzMX4gNQ7OpUuWuRwg2Ooj+2LbovJXMB
E1C/NG+hPlefzXixhT/EaglKwB3ezWWNwdLtn3jtPYBggyPC7B6MgjyW//zCemXcxN2ByZGixuEo
Gu8FWh7ifzC623eOuXY75/zaghw+Jl8gxImNm75AmnvjjJOpFkx6HeMn24r0XQ5N0ECy0k7bQJ8m
NGhuP+S1bwsEoqSK2NQdf4d3/zyk0jtqY7ZCC1Rhrq9YzX3CM3P+enuRK9ctKfD/X2QTXvIqcZuF
uVcgOukQD6FtRdTPi6sSZcxh+b9sIwBZrN6YtNJtPH9v0dpx61eYU6E8a5RHisBxPnL+BeKILeO1
PtnT3b9sMcg+DrQ12ANwtbZkImU1NaVqUrLhVC/vmxFPxSXvrXDEi+cec6NftDyahwp8991/31j4
GtCXaHCAiZAb/8/b84ZszZ0eZQQQwbBODZxQh7ybniHQ9TsH5eoz8h1wLUkzya3gZwZIQrGJ/EHv
xUv3VSu1aH5cMgylGSxXBjpYyEiFsYEhVaBrS/xf3aRJpMgXYC8AMQPmve1CZnVazIlLsaqjdhXG
AsGFTl2rlxa5lePtXb0cirIWjBQs3JD1wgd9ExEbZmU1Fk16sNr2sryxp2xe3qLYNscBsgtsMh7l
gJkrNe+Up3wx0T7v+ooithC6AsLfUH5EptCGkzMk46dE7cw94cdroQJBYCa2zNOp3DehAhBTinly
hMdTDJ2s0VK8Qtakf8Sw6Bd0t3UnQbh2RUhqF7I/qsyPNp/UMAI5sRZaWIhew3MsjU8TLm530VgU
J3dunQO882HnbF8rTegRMvbgRVBneptnrBwrNSaN0FSt3Vh9dvMleTA7r12OAFMbcJ8ZyuliWpXR
H9NKMR7mPp8rX0mAKfpUykn9fzgXFKKALKnoqX637C+AB1rN6VODRFlq5aTGljaEwJvb/AuAZscL
u9bpi+PQGOt8SuIUAhxZfcb2TIX5JdNKfaI2Bx/tqwt2RsDetXjv8F4J6MQBbhH8WaD7bHmrg66U
VMu9ShuvxS0ijXSMsV0R3v5EZGDZZKr87WidIqWAu/vW2Zax6jhh446RJ8XE/VKv1qdyHN+pWauc
/utKBFZOgJz+43a1vYU9L+q6IW5sxArm8pTGLpofNMq/Z+1Uvd5e6vKUsxQzKV6jXHF7FyYAGIze
6O2gdLjw3VRRQw4TVgwK9AOhaHO4WGLZ2cmri4IMlHM+AHRb6YZ2NR1IkrjMcS0NNDBsGvH0ANzQ
Q8H6MS3N5d5r1T191Mv4QeJCHwMkGbckIe784iiwpzH01sHbLoV/yh2M+sqiWiekfcqTU+OId3tr
r+TWEFGZ9EuAoCYnO+cLolU1jzn9naATYv2YlA1DdsBexSt84/4Igjh60lD2O2adbjxFiyM+9LXY
uy4vuCsSO0g/XFryyCbgts5J8I6c0aKzybAazclR1pI6VXG2TIgSwOxufU0fjId4dJZvQ53ob4tV
anlZETwiX8/s9o9a2+43q8qa4ckq5/Yzcg0IaibWImq/n5TlV9u6rRd6hek+pKbVGQ9QTJSPt3dT
btb518dj0DFlOwHNXkyitUSYg4HSVuBo7aye7FJLXfz/9JqefILfHkjvZQlHQlh+zEcjrYOaHoV5
f/tXXEYa2gXMHmltoNCMUsz5K+10u1cjA46gnnUQJ60sfdejMbKTd1xGGlkPw2mX4DnaE5tVViwm
G2V1zUBdZq1+305NoRxMad7crJTRO5fO1dXoglF1SSkaa3NMcS8d89j2zMDDq7R7YHI0Z0+rjvBR
4Ng9eoS3t/DacjShEDtArlXKzJ1vIQqAktSFc8g6pO43282q4xgl6Zda3/WQuPK2kBCXLsxQtYmj
m5bXgGmeNLRwKKK75KeGcN+nJk538oQrYUXqlJN0czCYs2/CCuBjF1Qli6xqoxi4L9R5SFMvgeCz
dKt9X6Im8e32Fl6LLGdrysT13xxYBwjiTpWDIwccKlANyRFFpCUcINu/p7MZv65CczMcJ+fllC2J
+mbql/nz7V9x5UWe/YjNubGibjUnwRcpEKU85rjMYq3edOhkxXua8NeWQnmf+SlwBirTzVJgB/uS
nqIbwF/pdORu1uhBWVsClLKse70B+ZdtIg34Z+B3ZDyyRtxsbsPQsPGKBtyEMhXGqUkK48W0+tU4
eVrZ5gcv1VGQtYd8ne90e4ZQC6w2Kv/zyIbOnAYMmboYPIW5OVZqFJsdc2nObt7bvyB6lt8p2pfJ
zwx93quIr51hPhDKbzC79EU2i02M7SuoFCxWIIozrUb1rM1kvUmu9oHuinGHL3vtfeKwx1qUpVxL
my024zTNJi1zgKY4inZA1cCdfS1V0wgI4FR/v31Q/zaxtm/UYcpIg4t6FfTI+eeCiCHg/JFPlHKd
fzfneRyCdkhHMFpFob+maypMn3iF1Q5smuo0dQatlwoAZjFMyTslmqfD7d90bQcwtySPhLgAz0u+
kX++4BV1xDhB5xcSjzl+LONuChqG6dCyLe10e6lrURA5Iraa02x6W7qUi0tAWtADDdJs7r5ldNUf
GmTbkp24Ljdxs8m0/eV4lSoSXO1mkyNHYNFZgYxJLAvPbSyT1V8o+iK0NCiG4XdKqX7L8PveuSuv
fK0A8IAtUKLJntrmOjFrQ5SkAW4wN6ZbIRqRtGFCXmmGuOGtsS+EjYuMrjbxh6FbCky858HRdn7E
tSSLcOH9D2fntSO3kYXhJyLATNYtye6epFGyLcs3hL2ymHPm0+9Xc6VmE02MsWvsAoJVXcUKJ/wB
xh5cbEnEvv6czTpXA1pfwq/D1EGce1S0NWgdYMNePazKl1gpisSfbSfCthlkSoTevrVOgZX0yW/q
tK7/LnlefQdjywIOtoYXtDk4TuThyGt0vqt2EMycJa0flSaegK0YNXa8aQvE8/1H0yJglRI80gpz
2xVRksToxkYq/8yGCGj/YzqRq+sPO220g+Lz7RnAxISRgGzQ4iSeul60bjLmagz7OKAz0L84CSo0
aCXmPCVxebA5by84hnK52SDLOxAUN5tT652sXqIW5OA4NJfMlmLNrlFesgX3YpAaRyCY2zNHFVUG
21RLgYVuATgKORX+SKnilwIV1Qizes8d0iOQ0+0CSq9N6dVLmoiMh/wVv1wizZqUeddDElFQW6ZU
nPHiU6J6NepevHtbMBRVAHj4MoXaAtTEPLrYoM00RisQLW09DIBYpEKJa1Tn+/fV7qzkQCwfWI0t
PD8cDQzExQLNKbTDc15UjY9Cn3rSa6TN7g91uy2Q0XvLe2E90QcxrhcwHaBVpnGm+LqeI+OXCms5
JUq4gFhyPhaq+fP+cDc6tKSdKkBhgkXq61CLNteEisAx6mXA/NaM68SjrYI0aR/ix4qHAKqYaLyr
vWwLxtB/Ia+1YvD63lK/uyivYrPiGEvvia61GshP6TC9TrgF6xd00LDl8daqwfvm4CffdgnpApB4
0ZiXvcJtgT4kkBxoiCj+HFb2V7ud569ZlcxeM2BIyE8bg0g41YOdGk86IskfogSF0vu/4faKlxQB
NIh4v0hjt4iyeLEmk+oSasSTjTFlJRHqcaOf07aoKIPV+qPDtXtCfjt9yTvIVPeH32nbMD6lJeZP
fAQy+XqXODFm9sBAEenPXAkBg53jp8ji/9ANBcsHRFo7r4jS6nu8aO2X2FyTM2Xd8QeeAi0od2O4
WLEmzlU+juEpFRjp3f+Bty8vvw+wDQpy5I03ncy3klyqOgo9POGezCzMyAu0GJeieLggNrEEWle0
B4PKEO36uad3piEVzmfhCG07dnnStfiio4lMlmV9C+uq4n1qx0CvnT5YVHt9HJJk8VNljA8A93v3
g9SuQF2RRhUh6/XnaCADg9fM0ajVNJQNUt0JRBG6T4ZVHhVPdoaSjWkCVXS35O67HkqJ9aRcTFYW
kjOxmjNlQLXmapqDqWqLo322c9QYjAgNFibmOmKzz3BoTviHRyPSncX9ntRVH9CmHAJ1WNT0lOt5
9BPVHBGeJxNtKhjhlvDiuTySbNqbtRQihM3A7Lntr2cttDXDYg2eKTZ0SeQLbdZwg4xD57lzreJy
f/PuDcbmpZWEiA1Z+mawqnO0cBiKKBD54GDlp2LY4434q4LGQ3D+CPWwN5y8yjjLEp+6bamMla42
VQtboxETUBglr/4sVCC5iFT0394/M+4MgnvKbsQ4mySHEu4QCYAvvmKSs+amUzykXYIFx4wi6X8Y
ivaf1LqSCGP9+ouF3VSjcGWEfjSnAquJ1Yj8Lh2Lf5XUPnoz91aQ/osNjxdJK6S9rseC1N4XmMKG
vmlG4xCUEMrbC1rO2CIWbtG/P1GiUguSGYE2QGjsk+vhMqPhg01K6Os4uH2I7SnzqxyRcSJjIzpY
xr33WQeIKvF6lKhgDV0PluiI8gxdEvqpSSXjmfew/yO0bOWrUWvlzzXMmg7FnsZ8JVV1qJQjbIuT
nObWKNqs8/8GfAxCbsBoRjGdYAKTGNvIPg4ozf+4/8F3f6nkJrsIbXHrm5tjg6/bEqNAIo9NUaNj
kLtwsZWw7k9p45hfiOAGzYvWuP5YN2q8BAsqjCdl0EYvCbvh1UpQtkwwfeaGxj/xhPfj+uBQxjgC
FOy83Rxr/gNsDtmfLWEp6lA5KxeLYC5ylFMnMucF/oNALGMyTpQ/zQAtQfydm7GzvLyDNHJ/oXYi
PPi3CK9x4FmpLQ0gSopJmCmAvrIrhnM7KCPId57FcJ5foY28V4+LAA80Ks8SXD+4hds8o7UW6raC
qxOL4icdrSgfU3BCpC6fLtr8flEQOZwcCL8Oxt0+wsWq6t2kYoGY9n1ybqmfneA8xI9ixqGgMbK6
xOvAGn5bx7z+FjmifIy70X5sx9U5yA/kMdyEA4AqEQWmPA7i7wZXjXbAgOi14hujvj5Jv1sUas3u
4f7X3NlNJPnc24TOHNStRgGxjyKiUI+DAf/Gh2yNo09KOgmkKIvaLwAKnnt+tLf0KIYl2vBeZwa+
LjKcRDzyraJFvrkeSkMZXGMBdIPzoXYuMOXAUlpDUa6NzcBqLNVzkRw5CAt27lu4W/S732BqTPv6
Tuq1War6kLo2WuicQIdmAUZ5zimcju+/nQgEMQIqn2AUOS3bUlHLJS44iXGgre2a+GA/7D/MZpqf
WlONT7rI5hdzTlYPmWLKAlMGraGPkiO9h50Zk/HbpM4ugSUl0OsZJ51oUOyzoyBZJ+3SVwSUFE7y
fwYCtaMbX2Z4m31rSlUNICz0+tWtmnWCBZRDRz+GE5dXjzV95N9aW+kvZZLlD2PRNX/mWS/kw1pi
TQ6B99Fsa5giuRX+PTRQouceuslBwrNzacHZkzgH+ZMopl0vQAvIwTRSABSKSH4aHegSI4rdk12M
6aUS3XxwR+6tN/kNmSklWVghm4B6bUwQkLWOMctc0vqd8B7hfm4gwcS0Rv/D3Ch5gryi7ktzZjMY
NdUOxfqBwapOJXOdxYvIU/exKuHX+q3RrwcD7qVvVEdAmFv0uLibNtsJWI1SWCh6BJMRa5exN5yL
A6s1CK3wgvnQRzCwtnTxyB8jAhCvxnH0Y9eOWtAhy/aUGmhVjlGNeN9kfr9/ne0tPHkMpCV6moSk
m0c8xUF1cTMjCSq1cs/pan9r0WQLuiGMDj6xnON2m6NXTLSGtQwAdnkMfqkUUVVUV8fiEqEm/dGO
++KfHodfCgpV/yJKzf5sObD9haPkn949RRoYVMCg+fDVt2c5VGwzDMMyCpQSWbx5XrEH6BJY98b4
HyJFUPSAVGjOSnL0ZjWBHYmhr5soqMZyvViYsz/bMcSlrCuPxAN2XjvqUwZH863tt63eLyFq/IWc
lRtp4QcjjowPVbXG70+N0OuWkomUXwDGbiYEOyjOG2uJgjIZI0yp2kE0p3TCfr5L1KMuwc6dw7Hk
87OCdAm2oa8x9qB0EiIXKtfWiyhGXrSlnBMvacTYBqFi9ge7f29EYgbpVCuZ81vKcFbOhV4aXPNL
U4UXp16bADrjz9g2omdwQ0e0j73hSPpQ1ZD2NtgWXx+BNlLXsXGsKOiaRgn6RjNP3EO9F6+x+3vW
ucl/+Hoyi0D1ADoUpIfr8VbEfMKuMqPAnohys5AKjL3gWI/l139IakFhYnqqEgiSsm82StngYTia
0q6rqdcgCavWd4rE+hzyOL0/GmGPvHnqcmVB6b2elbP2UK5KI0e+WF+9KByUBzXC/yHGL+j9dR7K
SwwmrWvAWmyGapJEOOVq5sEyNd1HQy/sJ1xtp5d0VaaDN2LnIqYtYJPUQgfgbdo8EUXjFmDrkyzQ
4xrdgKxHgsls2rLxsnGcD5ZQ/u7NXSwZF9IeF/7BDdLSGAd3dWiMBZmlNn+Aammeu+hQ30S+ozej
oF9FVRthlRseHqAmGlJJmwUdBM/LkrrYZTTIWU2riwMWrHLPaTWUWLO5+Bq3znuNCwmVIf9JCpvc
+9rWL7Hhc9YinbJgsePpAmr18xAmxW8IgPaP1ZyGB3vlVsUT9QGq6qbDcCR8WwD0TC8iN7QmDbKi
Jbiw+9CkNmyHUzCHovjQU098UPrSOQ1m0nwEQ1h+7QDgvUSlaSZ+VTTG36Y1Jf+7//rtfGqqeZhJ
AZSgoLd9/bRSF61RVGmwJqMKJlGBXhJnR1SWncedbUR3Gxg9IhPbll24EEQNWJbwqRfgoUD3scPU
SUrQt1gz+zJPjv1sT0Q07uw0R4XgnbNDHY3LgNSIavA2tIARsgCRyPIgz5f039JRopdoauynxC0P
Cmp786RlDuqKQgKSJJtrTh+cseRDg8AoW/uJvCR7JBZQT9TsjdOEXv9LaPXphSDAfLj/HXfeDt5f
+jYa5RYAaHINfgmfhi5WaytljvQxk5+9ZXWnaTFGPIatpnsYiukIAbY3VSrOlHeYAWR6+ee/DNjH
qw3vCIRzNqjjmb7v6HVpAj0uznE6TRv3cziutaejdf35P0wVjppGVAqcaYt5J9lJUOJhkU1EIjxk
rKffO3f5a1Hn+eKWwnm8P9ze7qFsQBeY3FpyCTYTXYD8mOmMPMBolX/OrRX5lJvx44p7/ef9ofY+
onTrJtSQEc5WRbQukQssVzUP9Km04ZiV2t9lnxefRo0OqmHn4gCldXv4qbJRnoFYRUGfB+x6akm7
tt2YKXgdJmvm46xTvXbjeqTuebuA16Nswgzs87KyylEjaPVc+30sS2prWtl/midaBu9dQK4YUG68
KHwo0uXrCWlKu3RxvkrYaOx8Ran1L2Wt7AcBav05L8cjvO7tCya79TReyN4ACW9Lh+ZkaU2mRmXg
SqOMiiS18zJIaq/qvLYov+Bb7FmTzN1m/B95zrKkPYgLbrcMP0FQG6CPD7DyDYf3yzGsQyx/VASB
AhBubhfopVn/Zs3d8BQaQrnkKNS8W6ARixwpmiF7L1A+tlHqWJr0WVxGVOmmnbI60S6rGwsaUOaR
FMLezmEwTJNpfAPBkJP/ZXKdWbfUd5oyQHymp89Mv+IDzLt28PLQEgdYj73DgNqBTGbw0yJxuh4M
JFjvRmJCENGE8Eo/qPTwWU2OwgD5BFxHPXJGMo7j9qJttzkNGVKKaPeg9pU0nUltyh693B5t2tOr
HqTGLM7LouenWu+XixuHdPtDPfz3/jG5vbt5BejjAWCgUHmju6Q6WexWrl4EYzUKz5jIpEqgII+Y
0qd+aM7LI5t+CdSlGA+KsHvbVSpiE1yRdADhuV5kfONXJ6y5C/rMXV6tdPmZW/pYeMiM2j7GJ9Pp
/kxlyrRdbXQQpMQOjz/guuvx0hyMcqQynuqsPyZtNQevKqfyZY57x0eIufaGuI8PqKJ7yysxKG9m
d9CWN4NWiJM0eZ+UgTDpCnUh4RSSCAiuFFb2YRi07JIlIvlDU4bo/fVfB9EAqTOMKpQsx17Pt0zq
nhYRwrBKPcS+oZTd6xLjDdSjFBXkpVX5tp0uB2nyDieIx5hOO90QthT10OtRldKt7VEgkklxFsWk
Uii56Se5bfzFFRH1pwgASfmooBzae60TYiWEU3YLHnmUYqvdpB+Bm+Q22nx24CAYpUmGMoC/7TIQ
BA6pipbfarWa12TO+oSsPtpVeh/+vL/DdicvTHp/CDXAvNlCuK066iwTX5Mgz+wpqNMiq70Y4YLa
I5LlQbWS8aWa4vUbiHOiMBLG8fNiRcOlMVPhH/yYndtF9nZ4+QTdB4xOr7/EkvUFZTS0rAsnRkCx
X4vvo/wVsxYmDy4O0kTdbvFooUASVELPzq1tHrFKdi5SmeEAT6bIJeOm69+g9SGS5Qq/AbTAhCHC
iEt6Vz28f6b4JzHQm3Es0nXXo3BbFkqYkeZHBH/qhya2pg+muwh0C9qMdSZOjivPIhBtXxQ7if8I
87SdkF4xyTPv/5adMIBWs/TzYOHhQmwWfU6VBQP3KAtWraufhkl3HzKtmJ7KCoiYYoTGU9WPuY/S
w/D7DFf54Lq53ewgE2kI0xAhBKCcc70SS2JiVD0iZ7UuBVhoLAH92VBibxyUNrg/09vr9I1UQucF
hyiU5+Sf//og50M9J9jq+iD5BExerf5jrLMlCJu5eFRwbflmzraav39XU89BAQMiNCk7//d62L5q
tRnTBoFfSq8/dHB7ggxC+gfIW1OAoStX22rrX+FXPCyTWz1rc1cc/Iabb8zC2rKtxssJGORN3OuX
mSt51+W9oU3+oiXAyrIEUCh6AFUOX2pUHE9zV+tLXC1JT6G+ncsT5df88Z2rz2+gTU3rkjSEhHbz
oScFeIUOtgcJAit6ypa+ujhmk57iVHE+T0MuPLEcmqnevNhvg9KXRfxAygxu0p9O6/porGuEDJWq
RuskHh7C2hxO3VJ8U6JwvNyf422ZRI4nlXagFYKq2IbwMLRHA2nnCWHNQvxR5Xb91Iq4e6rXdQkM
1KAeemFPTwQMzqd2SMPP+KBaD0MvhpdqVo2/mqhfrIOPf/Ogy3oiwDpa9DJu2YIiuU4y1BbbCWip
4p7Lqtaxki9732zz2bNENvmZgyiZPmLDen85bs62HBn5h7f6DMH6ZudbuH6KAYSA3+ciOjVt0wbQ
51N/cdojDOPuJGWBVnryyDGvD1lBh9jEXG/0HbtVXpFfVD3IvNpDW6T1eRJCObd603oq3d6DmHh3
ZIaU+TxR/lZ4RthrqYiaSbrWCG2vnRvtQwlq7J9FX6tLpbntZ0ws2xBzd9U4iPr3Flh+WzAK9HN5
S65nrXd139oVYxO/jK1fJYbxv2FJ6V5XpsiOOn039ydJKQ8ETmGQdgAnbk4w0gpz2c0wKdyiLi7r
GAPETDDW/TpN3XSpjKL57CwDJpn3d9HusMQmZB606W/kNNGQN0Q7ZyMU2mK9hMZkP+jljJlruiYn
8WbUUiTtwdbd+aoIO6IDDBoBGNb2xgR/TSJpI2LYZW2K3XI7BFjXG14DLQtWwRj+MJwpeuzXdDzf
n+7ON4VGgp7tm1ILvPDrb0qLXBthEKBjW6rlI4z/7KNrTPm/Wq3pB1t353aklst7CHtFdog2hyZb
GqMn2h19QkC0aUZsl7DZqLuXfDDMD2UVtb/fn9vep0Qul8Iv8a0Etl7PTdcj9HC6ZsQNMzZPUbrk
j7kh0NNQy/aUtCGKgXNSvpfpxbZ9QztQAuOG2N7J3MeuBox/BIkVz+cQmbmnqe6iZxjf8X/4dnRi
YemgMUvzZlPBUVlOm4M4+i0yqJckbdUP7tQWfuIO4ff7S/m2VldZgpwWdDKbSi2t0m1Vuu8szB2c
aPSVVBs+DkqWgprlTbF8SK0i9hBWTNrzYmqD7TWKCL+LaMy+5KYIJy+N0gEGWpNBQwkNfQkQ2cw/
GYquWH45qbHz1OedIwIlD80/BSH5h7TMo78aNP9xAOzpMngLZeB3g8moxxKEcuLge/JQba4zLetq
NR4FV+mQmi+D0XeXTozZqdNE9wws/Khr/2ZRsVlDKaksN4U86Vuspa0t0Wo0hJwtaAoXaxC84/+l
aJZbXpqHU/S09lP23WEl14exLIric9os+RRQPEVUc3DC5JM7hoXwLL1E2oMSbL98m/N5RsfCQsrY
W4d1/JqP2nQQNe+cXHAkkkPJ+eUm3qwUbdjcjkNl9knY4JzjRBf9aAerwZkyEXHkoeWROAeJwk1m
xNdhX1OjJ1ckZpe/6ZcgUsNvrJ06Dcu0eqk/R0L80+uVfrCt9wbBypWKvFQQoNZyPUjRrYnWdzoh
Q5wPXlyaNmSYMjvdPzw79xBVT/BtIBkANW2BZmtdu4naK8Si2rg+8EnHR3PtpXpAtDysBRrmWSzE
wZOyc7EbNHAoB0q3XtKB66ml5tKLYiUOy9q2/Dkua7yeQ8Ux6DegAHcQ9O3NEBAd2jbsE6LfTRVH
HdfOSCMi/rpOsE0rFrP+3CM8961F+hHdi7Q9u21kf76/rjuvJvVkMO00lFEM3aK90m7Spgo6iT9X
at/7UWknn9MF+ccRc14kznIre1HNLPmQ95Ny8E33lhcUH/BFCL1U+DbbE7ReopWCy0N2BU9Du6jR
hZ5Ht0pCoDIdPCp7+5QNKln24Phv6BmlKmYwS/HsO2Vpf+eb67qnpvZRxXFvUtJ5FmYM8F7Y2dd7
ZhWiaS368T5ueAtmy3X3PM618YTYBpKO9z/e3lhS9t2hx0ttc9ukn3md1WUA5jxQ4wqseCbc6TS1
fUmztvsPZ0Gqy/NwEes4W+mOEslIcI0YELQa6uEh28Nf6PQ+LaqWHpyEnS9FOsalTfdWYi83x26Y
1gkdUk6CoSJA3tVm+JyVbX2wH3YuZAqIOILAp5OwO/krfrkcDbPsjWKZ2H1NTCdjqjWH7qHVF541
xlXztOS2fRD839bucOoDD0yEioIhtfDNI0DppOFJckd01upEOXG61X+hTJkf0HFafuLlB75CS7sa
lIWYCzXIkqi4qI3S6bDhKsSm3r1/ZPYL0UTerASW10sQFxFAqzLl6qaM4qXz4oANGKrLhB7KwdR3
tirILV4+ki4K41tScjrNekqdY8TSt7IvVtfbvw9NakCVy/KDoXauNIsqnUlnk8MO5OJ6VjZlt6Ed
sCQCwm+exVD86DVrelUcff5orZn64Db4FqCxa3x693LSoZaCIVgKSjmP64GTnmUMDeZoWUv8GuW1
QTiRTHXuqYWxHIhs7C0o+YxUlOfRQJnwerDBgZY8LEgtlE6X/Z6lkJ9VxbBegOmmj/fntXNSpK4d
QStlGfBpm6HMxrJrFUMCOJrK9Lp0mn5+Q4927PDAaKcjXNrOS8h4jmxYIQwLGvR6apnQO1FrFhq3
5TCeIypknjI2v9tabDw4uZgfS/XQd0uevE1cybXGtyNcwjRxCzy1FRUB02Qc/MUys8KL6BF2nrkI
+zVC06P2KmMsvuX8u7YX1U31m+5m1ZFv484npdoGdISTAqnTkRv7lxtpEKEGdY91jqys+F9sKtmX
RRXLB9vtk6PAfW+NKXrR46S3ivzTZo3t1nKTyIzJ6zAwfxyM2TpBkRo/pLhyB1JsDkB3fqQXvrfI
vw662Ui9lmprZJMA1XaJY9jqLI/5GsEyjjMH1/I0eVbs8kdB8ivV3v7DC0YjlH4rnWuEaW5S2Uy1
uliOjriPGVSTVp+h2ys4xZbd+f6J2fuSsD7oSpA187RsvmRrRhG1JFZ3jsflQSvJu3JYKEGf2trB
UG8Emu3OlWpa9KzhCNwEHHj+lG2P+qDvjHZ3Wts6fV4VPX1utTj7q3LQLvBE2jRfmkH3rXR4GOrC
brzCbBM4DLl1kcE7EfRq/8AJYU3JuQfr73hAU/X+msiPu/2dUPEk40jyOe3N2+fOq24D40b7bimV
H84cz7qHK3Dzpauhf6M9on29P+DOR4AtwZXFh2BptmEEmPGyz1KOE8w0rCrdvPtQUFM+O220fvsP
Q8FtktAkWjJbAwNjot7XjuqAYnWrfDHKDBxUthTcW81oHCSSO88bjwvIfVaRAGmbctMuaIrSWga/
cdGfVgwajh3n/LehTBUUMcv6oQZM6bUzBn33Z7kTlzEyUZlU4aF+uYnL9KWj4G3Ng58btvKA/ant
CwgEB/vkVsoJUAQ1BQn3EJL1K6+uX67BpibTWE02tFLoxZPdZp8cp5lOkxspJzNSwi/TKFJvVuE7
RbWJ1KNTHnk37W4d6VEl1TVlBfX6J4jFMDsWgtdA5dSakWsGikuKC25wCe4v6u5QssaPpAYE7q0V
Vhep0KRSl10qFvcBN4EMDc9MO3OrvBucIBeWNj0sIimgvUXSuGqUxytNQV/UTnhKRspFfaxHlyju
B78nf0ZavDqi0tzyMt9GBRiNuKF0mNzsmjW21SIujcEf0VI/r4WTnZAdXF9d1OgeaB47y7muzOac
uamBvWKVV4Bxw/ElVPPpbOjpdBmVCWU+JxriUw6OIyhBFxwJy+68hzIwlx0n/oeDdf3Fm9aN0ijX
OFVdNH4ckiXlmajEE7zA9CtCjCKw6TQ+3P/2O+8hXT4SKiI4ztMWLWKikwCUim3WDvP4CN+k/Z6l
6/JBXdf0Mg5FZnl6OIQvaYuMgBIP+pGP+N6sOWUStW5Q59y+U3PaU9aJiXoMZXYveefOz21EjheZ
yRA0Cl4bq67kB5icvWtE7gOUCqhJsRevlzrp9U6vKM/7o1W5HyL8Srwhmo7cQvbOFT13qkXyJqE+
eT3KbOo1wuFcVmbTdCetLsv/NUX3b5g2/UEieSumJVFcZBt0PKRCyxaAMITsGYh5g193oeshLql8
rMv+T9vuy1ddiUp6l6YeqJGyoPVagtlXqw5X+MZ8KbMi/n5/T+3OW2IEZaGM/ssm9KjGKR4zXT4P
VtifjV75B9XZ8TcaINVBL2Jn8/AEWShtUGkFhLw5MmWX6cTmYe9nolIjrysH5bHU08700DBfPyZt
ZXzG5OIITLYzQYmipwaIxw1iOJsJrqkYxmptBn+mPPeXFjauN1u9/XEu5kP2+94U0ZQHsUq9GdGC
TcwSI+sfcg+T+Qyqea7reP4dMRMKE/pkD5Lk6gROU3ahN/Vdj/EVyofnLHGaR/Dn5UWY1TJ7bpmm
5mk0B/EoEjpQQaRUymmymvk/bHngddDmJLaezF3O5peHs861tk4mgRlyTBE2F3ES5GmYvthje8SN
2vsIJvcFVa63Jr3881+GmpWlGpSmZmEaSHPJXIf/xEOdPNtO5Rxss53rQua4MiJgU9/Ib7VJohQR
w9E1YcVEZxcnLez13+4fm53oFKiDVBgGzA58T/75LxNqlglnzAEj6V7VF8R+p0K85MDmv9dz776m
Stb+vD/g3gqSfEmGGUETzOLrAc3FaqelMjg96MI9mGb/m6YoeN0k3ZEU2+7UqBDC58HemSLLZqQ4
r5tmYiT01QgOIa/5SRSiV5Sr8+OQlvHBq7ZX5ZLRoYyDqRjg7HA94BKbke40rCUdlhDAoxp/m1Gw
fDLMEeeGFmjNCWcH9U91sIyXbAiVV4XX92HMmkF9f4WL2J9gVdKLSMc2n7VrpnbE0xFtw6ltPuZh
YQQNTvaxZw/pkZ/x3hd1wWYTm8PJQJD/etqA5g1SWta5LqK48NEesJ66CuFEz1Cy+cv97bN3M1Ej
oGYPaAW8+6bINSttrqw0r/wKIajvSTZkfzaAUj5XcLb6YLLXpfR0unAHr8veYRQaCvCybAADc/Np
Tafjb7bM3i/mEB/ZPgvPylCp5/uT24mLpCkb0BemR3dgczaMZHDspGWUVPRTEE6p6kHng4i8FJYP
wTR7Cfs8eZkq3KlDazyqw+wPT2OC7J024zb6V6JZCZH24i4oYEaXs1VDeluMk7H2/ePq9OtTbxn9
RcxCoU9rhgfn5/bTAurk1BCoA7K7ETJpp7lJexM4Qaat6/d5zN1TiFpfGlSzoDJchM6keGPlqAdX
4O3+Jdvhv5SDicrA817v39K1q6qM48nHZIcSzVKonzq7/dhaHNX73/ctIrquBdAw5FSSYIEkpNJ3
PdSi5LORdtRHsKxtrdOEisUnLcFu1YuXNvuutrZ+CXVH+Wte0/IjbUz9SSRp/Cxr4H/W2qi8IH3r
fi3V8Ehqb2/xaT0gP0o6Jutj178MDElpZE44UCoJYft0KoZLLXbPFQ5UXYxBpGt5SbceIb5utxyH
mdKqhNpxg2wNaHvMrR0Tzy9fiKxovGp1F0Dqnd19B3Oo2T4yC+nFGOvxr3hFK/OcGStmVPe/yu07
wW9AbooCGbflTYNsLbragQ03+nE1NpdOzcfXJOrrP3Qa17/Rp3m3jIcscvLvQc8DdwcF/3qpVyeu
dDehzDsVlJ0wOMqCuMXZDGSLfXCkdrY2MwLfAeqL3bZF6AyoJTttzt+d8xz7TTxG4FlcG6mm8ogg
szsU4mjw7sntqNBfz0pJ+9JuTEpBqohfK1c6KhVCK59tfTi0I9wdi2sKPBB6xIQu12Ppo5NHZU1q
TaVEa59na6rFQ5Vhaq+Kcvnj3dsDZq5klAKCpl+7ORlxLBJ1FAxWN3gghLH5mhprmATx5BSBtkzZ
EQX59q1BTY9yFkEmPp08Btez4xVIDMyIKWwC4HiF5QjCu+YmuD+tnQMvN7zUE6CrCTjjehSzzRSr
n0knFkSB5yB20b3w6rjJHpbZEb8ldquf0jqsjtr9u7OzwTQQnxCz3xT7I91eMLLmogkVd/JFUiUX
MBzqEcxyb49wxVKy41ID7yh/xy+BrTpAx6FyTIHHaEHRdoB4C2Q//ITSW3B/KXeHkn8bmp4y/tsM
ldV5mE50pXyjViOfKEl7Ksbxf+ZQugc10J0aIVp1dElIuDlpBOzXs1LQh5BFRC4Lt2v81uyqH1W5
ukHemNljtSr2i9mbX6Jx0v5Jk2T9hjPSERlv7wMSpHAmUL3gft7MFlVsqxco9fkxLCo/stf1jFJ3
erCmOw8DLT46CA7aazSmNkccR7SiavMCBOcSrzwDU/g4WktxMip3+NA3osOsr6cOi2r3pTHEkcPQ
3icFOUprGAw65e1NvGfUrRFbI82aYU3S86xkTYAuAK1Ve+5P7989ADcBzcvYgyfo+pN28ay4RVlh
Ql2mlt81SxqMFnZ/s9m8m1LI3070QR8IGjr32ebTRT2d50YF9IfqevePOnb17yJOi8cYaNjBTt1Z
QHYHpDcTWxfoSpvrpVh6s1TWmj4bWUhgFnFzUmZn8oqpE+9/v1FZswnOUR/lTttslUkNR+RRqCaq
Ky9Aovcj+tpS/9al3hb5dYaJzP1PtlP5krQf1EoQXAPYuMUztIWVj6p8V8sUWzOvyNfK+jQo06Sd
qm5u/mf3ZtIDHh9KC9pf6nxuCkeDXtmFzsc5wzbkFNmlNvx98LN2jiZgVRh4QvLiaVZcb6V0tiLF
drkd8nJuzspkZ8156Cdc2bg06n9tCziJDwEx1v/o4sn+kGHJNPhpHpevZorDwctsxQ7NwbxQv/bG
nNUH4cjOoZZ1E0Th6XEQj2xOFUI5s6UmKdUTwNCBTYHIRxfePIkm+5g0uCzyTGkP49IMFMAN86DB
srcldd3EsonKrwHE9np1KsciI7eZcB3jPQsOXXlOIu0fdbC1g0rv3kiGRLoAt4JSIDbnLBV5pDQk
aew97OKrirInqJvYt9Z5Orgnd55xmSyyrJK7CyDielIG0VaM0BPBZNwsz3UbLYSxrQv0IjGiS6Mv
OG83VNHv7zT5t27yGNx3TB5XHjxyhk1M5FBU7SC4jaiRJZM/6XP+3baq8gDQsrNdGMWRmEAuRgga
13PDnkhLRxNAi4ZBblCsvf4cd5nxt0hT56z0ZnxGtMoOEhHpXqV25pf7k3zDAG5nqQluFtAYsg63
2TDJKMwcUv3o9yMO2A96CCHHN5YwXCDaaXHohw3EmJMz1Ip5CuOqnz1cJ7p/U5i98G0H9a+mjJtL
hQfReQzD+HFC+fX3TskS+xRlk9mdjSnWFS/J44760MQ1ekqqzq7PC9UweIRWPuVPjqWUp9yIRHUw
v9tslBBCYtxluYFyyrbckOH21dtERtiYiT+SeryI0JYNXJmOCkXQmSowiVoW6EgFSCxNXnXo5f9Z
JPbnskf/zuo/31/ym90sdxSqam88f4KpzauRWmOW0DKklBQt1nOPGlTmqY2rPkfUnc5O70KlJuA7
0tiQH/LqQ78NSwuMaIbi+lYatHbwIct5OPxoEYLcXHRnswPouoaLAyA06w7ej5v74e3gACZhLGAS
20NbULaq0TKnYN044lI34/SQh0Ph964+H4T5e0NBV5MCIi4x9xb8QXKbAkynWSGtm4PeMluSiWHB
e1o7Ql3L23u7ikAB6OuRAEoQ6PVxHUrd6pJihK7ltmEFVas3/y4yLfwGKbML8MpEVTFN59dhWc2D
aGN3aNRPJcQFKMK2dW5YU5Wq5sQHXO0Y3Vvd9Nw6HS/uPEUvs5SuLpo297q5frcfEZ8Sgj3/UPVl
3ps7KlM6TE46EMQpxDmvz/UVbXB7OoV5eyTtvLdLdZCh8DNREIJ7fr2+mdFaqSWWHtfLLvcoJC7B
LJDgLCwr/z9nZ7Ikt81s4SdCBGeCW7KmHmW1RnvDkCyZMwmS4Pj096PuRlVd0RX67aVloQBiyDx5
8pzdOnrWjfre1fGAdD1GIwi/rKiBRPKRKQNEhiGMfZXDbW8dByMcidUmRb5b7fxXxyMjZC3pEeE+
Op8fEVc+T2u2WbwX04se2mBHV2Rz13kJBJNuueUE8rpCz7ezfVg5MHPIZy4X1BJNCxxeEQFp1DUO
hsCU5pAKepoie/Ddd1XuVXJnB/7AuxOI5F1jOHr6y0iHlfXP02kK696uZSiLQWKBUNOqyX+0PtB/
7/5xRrL9WMTuf5n6kg9frA6552yiU0HdhOd+H8wyf44zsmYS2/Lr27fw6yyTsSAOkaCj7k2ieXGS
kymrq1UJKifCEF85s+pr4azOyR8W87vuajpgzaqj6sUl8OIIuf40jW6QN+K1a/uBpJrdAPyCaM5F
rhsv9CHkyKZHRhmvuyLNlidHW94XI86yr0oa5ee3p31tPPxZYCdvHkKoaJ3vP6QbS5rZOuDvwR7e
zXGh0bpfxx7XmzgvdjpTt2gIr8Io1pkLi2ZBG8QVqPN8xDYplOl3LTdm34iPtEGa79M0vhFFXZsW
yqZwPPmiW9H6fBD8WtZ18pWOpmDx7vu2+pD3UNDcQpAAzKN1ensVrz04vw+3/ZzfcBfThE9qyEZH
KPdXuzSzgihF1nXX97m3f3uoqzMD8NjYSjbVy4toQQ7V6FcUoCMhu+URTNJ43xCOf1XEc00oFq7g
8M9HBA3YFCi4EKHLnE/OiAMvJo/XkZTtdAqk7kMwCi+sE9fbW9AKbxyB161z7BDEFYn84IyQ4V5M
kX42151t3tR0nO107+refm+B6XgHqtzdBzEpnWOd1s7ZHlPmJdsT4SR+6Ha1/oRp3eKH6E6YZZRS
gHfvuD7omK8ta0zDplSeHWZGaf6Vpz1EKLe0irscrzcnHO0q/zE5eAiHI9KV1o3vdm2LgJNxh6Hn
v4mxn69iz4fxGpdVDPwV22jg3IO2C+MYUG6+kahc2yJgtkA5BiqLoBHnQ/myVn7tUtKq52LZd2Pl
fgcgK6LJcwUqwNatDPfa1LbGHirb3CNkgOfjpcZqZ2a8Mp4FuFmLwY40MiFHx4lv7cVrQyG8AnkO
BTx6nC+GMpPSAXSkxOuXcYY+89Q+5stCI0xfZzfy2SvhFaACuSRNzZBKLyvpoyu80VnSIRowOP8Z
o2bfhMpZxsgzRHsP97LaT8podpM7tMmNI3dlmuTsEOJtqiWcvYs7sutlkTWqBjOwKhV6ratPBTTJ
0Den4vD26b461MYShBdOMerS48U3l85ua4KNLEv+G3VjHyw1jJSjpvzGSNu3uQiV6WLGtYbKF7KY
l/CiKlLasQ0e2KQWzT7fOv8dV90yBbg2H5d7AxiV1+xVmsH9G9CZzXy0i3ZpmLbd9LXV1jSSa6ry
+58vHs8YdVtYZ5CjLr7TEvSGi2XcEKFxl0VimPr7En+EZ8S9zU9vD7X9Va9Wb+tO5A6hH+GyTXrG
MtHLS+AVM8Am0rKa4Giv43AoismN0J82gaanP0YZN2liIEbiERAJUqnzk42Eb7eqgUHhtsSPA88A
wreTdVhi+kxHiGc3ErdrkyRlI5dh7295zfl4VkqTi4/MVDR4ut1PzjC94AbunNhOfk0fVdfcZejv
3kikrtyXmzo3dwoP3FacPB91nZ3eBYjjvWk7f1/Wk7wLEJ7B4hlFPYio4/7tT3lti1I5oQjF8w0s
eLFrijxLGmSl+6gZ1npf+INxasT0L0TuWwWFK+tJxzYFV1yMwAAvG963KoPufdHzzsFqTmNlfSmc
EvH3xjBoFfCNTmD5qS3nn7dneOXu3LRvt/4hRqfUdr6iXKZx220x3tzZ807mwg3NuWyemspZN/MA
O8wbN6WAU7U38rfXEi+onZKWbs8QEM8rR4MOc5ygGzA49TrdvBS0QLcgDuP0To8g0Lig2JGfG9Uh
H3Szs9ZOv++DCbF79KP/VYvR7RORN/8D1sKVxM9CE2B7Ti7WQ9mzPbgNCTP0l2kv3Na6S2w7DutA
L3de4hrHt9f/NStrW4WAfwmiaFK4jBLtTqZgzmADpgCmj3rRECAVVpXJkxiH9cVc6t45DHmQ3IPP
NuZuEsWYR45auv9GORI7vP2Drmx5fg+nGvXaLUTY/vvvAXKbycQy+D3pPBA+qtrF+dX6G6jif4iP
N80ASuSbuSycg/ORbNjcYC05gAGiFelxbckuw8W3NZROt0qf88Aub9Her1wgVCUBDWiMJz6+LF77
ZuUqmuT6iEbZ9jAOeA8tm/ZyxUP1spYIo729mlfH4w3dCjE825dNjwhveskirT7y58b7R+tZRVqU
FgWPhJrCXP2xEj+7aRM5BI5GHOQVC1fqtB1K7fZIvDhx6Ey9EdlgPUdLi/9lKC7zAB+WrXPh8pkT
q1+mbmv2dCbZlEDzNnual+CHE0zJy58vIuExgvE8cuDc2yL/tiWteC2nDnt0RAa89OT2CDfiRv1V
eD2uUppc4O3hrp0ALsKtJx1iJjyO8+EydBuXnrwimhN3COmuCSKnyXToTTfhuSuBFp9qYzgQACEH
dHEEhi5w6WdOAZSl02P3nJkn1N27GzfttU24kS1hdMGe4oU5n5BaMzzxTCp+Vm3Z71qBfYkFoSz0
VWOEVHXrG/H41TuN+BEuOBz/rTf1fMAgc/u8lJwymllq7hBAwazRwV50ZrZbi2k4LFqKHS1v9aax
4oWDVfXHpPOdG7/k2sy3liwk2ygqw9s7/yFadnRLWLzfpqyLqF3xJreU34UzVald26KO/fbWufY9
sb/g6LHQuJ5dfM+MQq/OMr5nWybmoUh8N+qCwPvr7VGubdCNjoYpIJoUBH3ns8rILUypCx11+J/v
gcN+KJm0LwqWx431uxYdbMVQrEQ3y8NLXimwYjfZNvGWh/50lGFu/3c8dc0jcEcF+JStD0GBmAyx
Q/Lh7TleXUkOPVfnxtq6rMV6c4G4sAanScfK/FI3mYLLQR/M26Ns3+MiVCcV3lp8yD+Q2riIJ/UI
y8lTQDR0E4gTtf/s78yuFfKQ07y3px5FAASfTkY1GpE5D9mN4Ovqh9y4dv8//KVOfKemzKsCJlnZ
yqPyPbt/Id7QRbS5Zae3Z3r1S3qUWgjVEar6JeDz2x1qWqmwTMHO7Mgddo2ZGEf2KFqVMie4iVc7
otrWHbRcb/XhXD2DzJE4erMTvkxbRZ4NK/PHG1wkOQS1xdg5qeFGKRFetLS04f8PM91Gg0+43d8X
mUnutltfFuM1VVo+B2kVH5dxa/2UVTkX+7h3xEu+DvplNWVz4+n4RWG43FAEchA2AeyhQW1f/Ldl
9rSGtCAT4EVKLcvd1NqjiV7dWnyG+WBYd2SgPoJrlkj/mvIh9Xiny2JfjmmMlASeQF6k89YIaHSA
DBnGRdA34TzPxhT2rW+J/eL0xheZj1OHL/toOzfW7tqG9MAgN94iIuKXTTxisew+x2A0Qr1/2BOR
m2k4GyvCZgpd/D/uViFY+X20i9tyaXKzzq1tTyK/dZjLwqDMnFXZfbb6zi086to2JP1HeQKLRayl
Lh7BCd5bPwWgDZZu14gsrDoZ6KNGslyaQ9Cr9MYlfe1q4YvSGcPjzmN4sROStcqrRVC0hSAtHmw0
Io3Q8ZbFoJtzGVXUooI37QZzSD/npSv/nReHnta3j8K1S5QWuw19hjJPl/35biyyNBVe0QGMlanx
sKrO/eB51a3+1ddEBL4jadxG4KUZi57382Esvl4e95KmhyZdi2OG/+mPpJtQwRfsfGR/vfhjVeOT
hPZyWe0ys0x/+rFsM4pFGF2CECaUUaZ5rp5Ebcd6h37uuISTsNchlF21/qMGpatI2pXyw7wXMapi
njunoSXMSj1nvWXSSV62dbmbpG7/mJnD3qCGCtYBdIRO+kVA6Leq6KqtM3IeKu/dKGNFq65RHLQ2
bry3V84fz/rWJ0bRlpan7YP+dn20a4vfjgJVKVrXCRG0cE+EWHFo5bCi394brwUKNqYn7p98MzCx
V83UqIkSyEgy/yDO8zrylaJ7d0Ue5Z8st8R7iqu5HyY58qt39AsN7getGo897CZTFWauh6nBuuTm
kwQE68LcUEP22PXd9L5fWMqDSnCEvpGbXgFJtogAkvNWdqNP4Xx5VljBS58D9DpwBg7Z4qq9FFYd
eavV/1iaVGWhqhrPvXErXotnUUYAzdtq+Bv943xc5Zdem6Wk2p1dOs+in9wd9Y20ChtgEdqEEYWm
s38ai0gWtMSPiwhCr5PNniN+yxzkyhYhmbSAagDeNnvo898Cv12v/hq0EbIQ9vcsHa292Ur4rv24
FLfe0isLTnc4hD3ebhoXLylGUgA5mHLkLY3b+lEW2o7GfkwOpHzIXJZW9Q9e5sONr3xlhgwKxs19
QgR4WVjF4gltl26FQju1yJMPg3XnDIaBvbf+H0o9m4MySADPNeD99mj8ft5Qd7N62fVR74zVXipK
qGM5W3u0UW/hKteWcjvVUJIhoLwit65Szm5VkuWNFoIQ8F7KqKdp6egpKMIKrcEH30lvxV7XlnJb
QrIF8mdaGs/nt07SSyxMydCBbM3IyXN9cLQPFyDr9Y0A8+pQBHj8w2vwqh+0nIzMHbO6j9LKSo9J
UNtHHahpVw/1LXrfNQIAVVX6U2iHoRHhkmaeZUZD5R/ooc44aQVtwhH1n3Q/WwsmNiW6ku7QYDCd
qXkXBFTIjanob6QOvyQtL0I9UA/od7/EyuCLnq+t4ytDjYiwRpveento+KwfASqST2unfAT+C8k9
qQpRJifZj/Q2zoZSKqy0LiU3lp88+OZMrQ+oz7ub6o6wvEPr69Pb1/yVsAdHcgLRX7V8UNbzXzmm
bYMsiNVFEiVl6jnpurcH+1PfmeV9HLjJDYD+yi6gSw5DE5A9YoJLamljLJBWPPAn2Dkljt5xQ5dl
nDwqtRq3HrBtgS8+wNYWhxDI1gaOpfz51Aj2xtieQRlUO8fe3l78YUeR20boa2zr01xjxx6acYyh
tb2IY44fchV6whWHP15i2ua2GIGuB0w3LjaCAr/xsxl4xRgXDIlxuN+lVrbs3WDoHpq6TT6/Pd7V
NYYvt7XgGJQlLi4tZZAgzCtJuR0MHpQyLACBOfT9CCTwx/EIuUxgc2+h2MD9cRE0N/NiWtqzMTFK
yuCEqQg+X2ZqHKpW3zI4fj2rbSgG2fQFwWouNmqPOTzWzV4XDUY9H1y6g0NjjIdDGd/sBXt9JoDa
IYFQdeQlhap2vnGW1i+cuEk2PHFFydwZ0zuK4Ol+9aw2pCzQ3r39wX5Boec7lQXcREQJmrYizzb3
354ZxFf9hgoZcwPMt6N6lG5zGAWpeDhyRt7ltQP9GnvbggDG1c5DUzgB3gGOTHok5idSB3vCQSOM
/boq9ihF2fd5FY8/cllZhzjOdLHr5tl8ZO1wMlToMf+VoOCR7t+eyJWLF5SSxwteNaV98uvzicSN
WDyjEF1UOM70EwC/umvQuburK3rOQl9ovS9mERxbbHzvAhkbX4Dbu+TGyb/2/TZXka3Xma1y2T2e
oelUtGnBJSM8ay8SXxyMfnCPY2xZ+NnfNFy4Ev8hMwGuB6mRhh+CrvNpB11q22K71fARd5/qeQJN
sHUuTqrErLLMD6nnTI8FN1+kk9nfafat6d6UP3odQvAzEN6zoJsz98v+CWfBPXXQPLF24kyYy/jD
cS7TEbHqnsgd5PFUOPktmP/KYhNtQsUGAKRucikLo0iM5rJ3uyjoJF0/frM8xnbWP09BUQy0fo+o
C7+9y15DVYg1wq+khZYj8ypomXyjbuLNOa0tBVyA1liicrKQNW+pe2VCuPjUTcbOH63249sjb7Hz
xTndtGkwNaF2YhIWnn9n4MBZTQoAbklnJ1J1kz/J9bYQw9Vh6KniX9IKRGHOh2mHvljjOegiw2mR
lYi9pbmT/bKEOraKPtQIo6V7gbThPlmAXfNM5B+nKjN3RlCk77Ucy+bQxWl6WFNb3rirrn1u+nE3
uBzSKeWd898menQqrYyzteaN9dF2aH/pJr84+Aksl50Zg/Ht3l70a7t6U3iiOQTFJbwVz0dsY88A
JWNEYeh6X6WOE6Va+u90UKA/J3i+XdCxG4Nem+bvg16k9G7brJVnpJTbh8KjOJG3u0AQOThebL0b
4/mP1eFY0S0Mo9S5mY9eJvaGMeVTUuAs4S3Bcge5rAvbuBN7TIrWcPDnaQ9o6Ryxfr7lAP5qptQh
aL8BBQILJTa/mKnK/MWjwE8vjMj8/uQ4XYIIxmaBgbhfaRTHep2TW/Yt2w4+O0jkpQREJHF0SUL/
usDV4zXNy4XqWTTQXV0drcHuH90uNh9qz4xvqcK9Ok7bYLTAbOoeYK+/AvXfXtelL7SymoYMOFmt
d9UwW4egrf2Pb2/TV7cSo9AMj4DPhqC/Lu0YdDAR0EGwmcb0faYoEEC1VCDY/hoSR9AgCYK565vl
Vkvya6IEQ3MPguCRorqI0Z2fkE1IsmkEENnSSfPbYDXpT6Jab0EIFWoAoZi9GU7b2Q+su9fPaB4l
QZjMKniO885d9qrELBMqeNy9vL0kr07u9rt4EQAXoS2x9ue/y5eVOQuNplWX68COWhWbB38as10y
ErN1vXKBQkxcEt4e9sr3RhuZWiY9BKSBl9GUvzGfg41q7lVx8aWuZWqCFTo36c9XpgfusRWdQU4h
qW0n67d9RfTZdmwGxpmN/Fg6qSxCU86ZHU3tIj+BG5PUCTGM39+e35WdtlWELfpv8DOjpfB83ALB
QdpUGHdNKNLWfacPMmucsEnNdR+sZoDXlXRCMMlbFPPXK4toL2kbKMUWgV8WitsZChRvD0q3uT88
mbFYPrSZ7m/gO69vJIJHIn34NQQUr6LhIc0XJk723udJEOX96Jxwx/u2rno8pTM479vL+fozwhZj
s0DiQucatv75cuIQGgy2Qzk/o4+5jDDW6Q+FpZNTbrvxS+xO1n0ncvWnifDGUQMN+WUFyD69eEcr
NZKZuvC5VvTYDklTzbumsrMoK2Z14zy8vmwZihtp4yyRB19SG7Uzunkm4dEMyHx/T5s5/jHnpfku
B/798j+s5dZ98QuCJFY6X0thphNLTcHSRUTb/1RZSZLuvSQjWamNYvIh/pXZET+e+pal4dVJEoBu
tRTU5y+reouw2w74l8NotPFReU7xIKvKP9qAszc2zOvzR2II348zD8OQgP98kqimuUJYADt09cuj
cmj6OwbdOh5tu5U//cRoZLgsrv/k1Kl3oyL8OsNi39Cktm1UgxLAJSmKSASPe8GZS7rOKsJKGrqg
bjS0KPwnav2SOd5UHZJ17D66sl7/CyCrICBcDrP54e1vfeUyABTdYENih+2qPV8GEafFNMfUUYuq
r7DFobE0Msta2jeW+9o46InQ/rdlGa9s2RMTJim8bPaUU3UPiSXaw2Jlt6Sfr106v4+y/YrfLnMQ
/HxU6OZAxBoKOnZxuJV9DB280Uof0Pgef769fK+b8DfmO8yFX8AyVR37fMQGAFDUiGpGlKCtj3hg
OukuLi3/uabI/vfIHXwPYGMimSsn+w7ZEf1YBnb2UsV1de+nNk10b/+iq0uA2gHODaQ23IgXPwgh
h6zYyBxNUfafPdGU90vhm3+3svJ3EsvoW5D3tTNLDLRBVfCbUB45H9AddNXpFWAsLkR2mqhm72K1
FPtNVulG2nJ1qA10hKTC7fSqMqT9dfIkFLGWvrDD6tflHUQDvcvNyT29vYzXrgeKnbQdgouBQV+c
C68SQ64T2QNU+aW/c2U+/NRpPGhUpZ1NLha3ZKPLjAPNFvnx7bGvTPNXJyd3BEkanN3zFV23Dooa
jY9oRK3yaVha430y+XSO0jhzeHsotHWvnExwK0IBgk/Ss0tg0+nxxGg7OPM+lk3dg5gLiVFyS80W
Jxi7eelSwTQTL7XWY2cOw0da4GdQbNkJHTqpX2QHEyrtB1F44tuyzPGHpotjL0SboDJ3ixG3066X
rRmEuGkuy3Ex3WTcZaWfGUc1uOpH29mOOnTdoP/16nqew27tvDTsx6x/vxg0p0WZp5wfsp2LH6ae
8+aEF5BThm2v5r+wlRmaECRtC9Jzu/yXmN78XMuu86gRKPl16v2xPy5rk3/dfHQb2MZO79G5Ghcv
mWMTt3YWvlTYzPdpHtIubDz1+RioE5ArTVWEnLAwcmPtfoxj55XPpQcQBZuU7JyoFWevAJPreDeX
Wecd8eVEPcXGqfaQBqvMTnEQB+T2svbHHdqWdRotzdKXe+oo9boTjZnNBwRCylOgyglYTQlph1W1
tMn7bkyar9Blk291Vw9f8eJ0G8galepp+0R9b+eMq/uEFS32mXT7js9gQ6bYiXgY5kgE1mw+xHml
nJBLIv+3dnUqnqSfmi/wyVrMtzI//mB2ikBzQGIJRcq0hHzeG7Wfv4yYwOR7OULnC0u3Xr7QBpBm
oWXpYeGPtPnndV5Hm4wIZVYX3RGQsjHtn+pV4O6xmjW/aXDNeN66q7KfQe0nWKfRu59EzlzM/Tul
aQdEAQwFrUOCcBZYo8isZ4H3S3aPwlv9nPl+zEzToLhPXFG5h0qy/SMeKOdrM+bpt4lG2K8QEANc
zFH2N6gH5Mux4kG195npUhso5xwVudhJyILLOqdOUGNH+OQYzjLtk8ZvEYfMzLkOk7TDYxVS7VId
tbJx66qT+MtYraYL1QBxnF03mblz8IcmKGnMqVXxhCyBCemhGtP71jQgrjEL85BoN3XuhTMDcUMQ
coqwt6tUhXJEhuXkjr4hdnroLXxVwYLuRRrLn0gk4XKlUtAiFlQH0x1tJTmmOInhf3OmoHUPXkz7
T1jimiRDy0Qa+2WY62I5ZkE5y7t6cc18h1pl4x7tOOYvE2Je7icncwWCEXnzXlpt8w5PZKXD0uj6
xzxO7Zdpygz01Ydq+sfzKPVH1gQT+IgbV1lAyNOee2/KOLahJpFiYk0Pjf+w9nI1Melxe1hsmWSa
pT/O5Z3hIaf6QKxd26GPg8iLKxKBXqSR6OZQLl2L2MnQxv8Onr8UJ6eN9b9NbNVfZherBtjukwMw
ht9wc1iSxfwvzb38cTHmjKvIS9sxdGa/o5/eTxw/rNsu+NAngu3aLC1YGmtcnGb2Ig2X3lC+jxOF
pPVMSnA/oxjsH3EMJpOsG6v+r8+pb0AHHzX6AxjOFqEY2v7O90vbDTsC7/pQAkeB16RlNZym0o93
AfR8Z1+kMrbu4CY0xXYoxn+Bie0hnMDrXgKsNeRu7KrpLnHl9KkbBazbxSniv72ZrbKrcXLt7sZk
Tn+Sbi9/u07rtbuxsideysWdkfTnSxs7JQNRRaUcghftjVO9t5K0SO5Euk4zkpgCHSOrVm2yt+Vk
mDvbHYw1hI/hGKfCpsi9110Rt2HT0BYdTQvS2/vOrAVOnKux4h4cq0TueqOpjbCr0xx2vNEM+XOa
Dmi999mwjLulqKvxlMX5HD8EdTN195lBt3+Y+vgiRomex/GukaLEHUr3IHrLjGLFSSyzakM/NcT8
T5olc/mRDNf5YcopxWREpV3zBIPBAkov1qZb3/f8nGkv7QVADN35uXo0W9ufj7iYJ/KBxUeg3ltg
nosoaMtcv1vkbGcP8SrGeN8iFNf88OzRq74maVlzJy5LKxJ8sD2J5sPRc7vA/+5lSS+/J+airQzY
dewW1DyRx/W/WIWLtGY4uesgPrSOmwc/F8JFtZPFUnfiaKTxbIrQXWIKoOFsWj1dVkLJQi302XbT
YkSNUXjFEQn9Pv2GRLJRhtpe5fpDmOPYuhibeKo9xYmLTvdDLAPurMjMAm181PNgzp+hJcZIh5mN
OT2jm5jpH8VgpdYX4eR9+SB4VewILcYk/q+zcZQfDkpuDJ4j+dGSv4c5a01P85wuTkteEEC0DvvK
FE2+60Acm59ZsFp1jR66boYPKJ1nzUMxT61PaU+u+Hd3lU6+otrmGortYwzJcz61ysHcL5mbxwTE
HoLNULm9/VFa6N0CxDvDCIl0slX+IkqvL5J9YxV2znvV6lgqdBmgn35g3Qx7Bx3J6t9J6peJCNce
dUvkalYncZaI9NJtxi+lTePTPjdquahoBpCes3BJ5BSftFfo9FlXwah+Vtm6qURONlv/2WmnxT2Y
nA2IOAb6tyjeGCA2+U9KJn3S7UYbS+67lAw62VmxVz2P1qz1qcNer6FU74zqQTYozCZhUKHXY0de
q5r4HVKAColB018XR4a1mgKkfPLUGajTOU2pn5x1UcFTWvp+Ei7V0McQf+wFwagQt9LA+1j1GR8F
bpqYiiLUczCo41wE+XwqqsGxTo10e+euaGaXDnGjCfKD8qDHhU65BbONsMs6WqthMBKMBoIk/SH9
dUyeFRxHK1zdCgW6pB0XJzSGAdWoXqTUFy17Wd71mwzHbo1LAlNV2g3mUNakcLFAobY6DHNjO1E7
oXjVYmKqs2CHnWBFfbzITIMO6xp/jxpnp+2VXON0h/UYYvKuOZTvYIAj0rwOZv451TC/o2bUrjja
MBrfBbWX2KHViGDYjaOlvxirqcewpBcQrw4jme6o0SEnXXf+TM0qw3lmlxWe/W4p5/4r1fxpjQZH
mF1ILhTP97UKvGVHS8sAzyNrrWyP5gXSRp6vS/hnscWfN6Yy+V65SKxEKhiT+rS4a/mI1WiV7+xZ
NQ9amEb6FNMDsOzXMU7fjdx7LByU2k/uRq1Lw9UqPMmDRf0v0nVbUo3w+X+jKh8IDvzch2U2pmCq
Ud4hyIcAEDYUYW30vfGPKvqKcpwOOhUSKso2DGJf2Qec9MbgKBHAcMOpr5Xc+brhZu5Uiw51aw49
xgPGsOiPqtJTe8yyap2+EzpaTkiFr8x/pmLKYYxglTAd4552sPk5mVK7OKzJOq0inIJ6ar/KutSG
f1ixz7bQeovdbt/23lTuWzMJxHdz7Iy/VUf/voXofbvcGVM3ydCDf825yvLM3xs41YtwoZ2nou4j
Lf1Q925+MmI3q+9HfNtkaKKONrw3jckwiL/dRe0SI67XvUdG1z0sel7m4zy3liaw9YeKrZ5rZ4dP
Hga6ZhUAznrVvNJEY44TYsmuXO/wd0rXXdDUrrkfs464LCSb7pJnLmOzeLYmLy3eZ7o263dLgz7Q
PrebrqF/Ss4fEOyLyxNMPf8ua8tURSrO1Hp0MkC2x4DveHTK1WVvOES9e8RE5+J94y22vU9VK+/7
XKw/fQXNcW63uLQus/q5cKvuS4k1Vx/6rUGI0s4UHCDqTpUXSjuDjOqvdvmdU6O/u/RgGKHVrsp7
VKtWw74xKu8/Tw5Jv7e9qa3u7aLx/xtHp093CZfnY9Mh8bZLvALadkWAW0Wm25TZbm6D6sPENfHi
9K2mwRHqIO90ldXxM34Fdhf2Q4HSCxrAVrpD3cR6mVWWNyHhcfPXWvG63fWpxUur6nyN73mHO5QM
05ooVnfJpj7mL/wI6abt/BRgMPZUqE1EquvEWIRcqW0TpaKtMb/Iqv4fqariPXe5XCly19XnuSgA
9TgJ6YdYufylg0dLZjTD6CUyG8XS7ac8QyJsTLAZ3Ht6YfgexeQTLQeTH1JapteuKIK63nW9IB1D
my2I+tYtaYWeY+N9muVuTlhl4lmnZd88JPNoVF+A5/pvcdw2sA5HU3X3nEn/KAaoR397aZmk1Lur
PA/xDok/j2M+tiEku7XfBUnZGSEBXvaP9lp9EG1Qq9AaYbx/XD1ZrY+9o0QWgQJrfV/Og/o+2sHK
D6ZpENKrncrppB1ugSpvguHQ+t1Y3nuZv94VHV/rpYll+miO3Iz7pbNW856jGdd3oB1NFTotniKP
07C2/VE6lBAORVtj9SCCzGsJHPRo77WP0/3X3pqK+qs5GV4dIsVW55+nSnhBJNbGycMir1skSmo7
iKE4tfpbIkr4HWQ+eeZE1TQoP5oD4jvwa4sAFzEJaz2MeTnJ+7SziyKqVGp0XxHVXGSY+Fn81eJu
RXOjTMZPTq7Tv41inb7I1Wk/t4tfPy+VWr9R3srLO8nVMYfZyE7eWZU7Vse4SetPfqpjINCMxavR
+9HfxODbU2h3ULwnr5Wf29QLxlOi++C7jPXaH90kHp2XoMsdd98ulvNvLMzZ2wV57co7rnGuVDcj
Uu3WojQfXb9pHlOPoCrkoZCwXFtlvIwVCfsJ+RvTfk6nTvenCftzLhk/buqnsl+H4jQ5Kjc/Veug
ur8Kk3j3UY3ZfMyrOVcQBkZxz5ec/3XWdlRHRzRT/VdFYGo/OoMz/JdCzex2XUlLcOjITYuskE3f
REOT44GnXYgvT2lW0nRuIpdovostKQoU5lz5wzDm4GOJr5y+A8zIrHDKy9p4GjCOupuyQsY7Vzhy
PI69HROKabc8VnY9JaesMbK/xFhN84NXW3o69dKMDymQjH6sp9y980azcaNkslbjoWJ1sBvf1PaQ
vjfrO4qvXn6X1P/H0Zktx6lrYfiJqALEeEtDD55nx7mh4u2ESYAQk+Dpz9fndu9UYneDtNY/CvEm
ikEyXIipQVGvI/Hp2DuFalMPcJtYE0ji1fUjwQhG4Tb86whRE1zZLBU9haa/5jUfaoppeEZrZedu
NriOekE3KroDd6Z1O+hB1+kaCkoTvIF/OCHOQ/91WytnasunykMPLauZ0XbyvnxjmvbiakVWUR5o
cYPFow4PC7uveDLjHB21G0b5yd9bVyZa7/WULZQsrsnS8jClnKAcbsx/5j/HK6su7YfFspOoiKq/
fa23IpuDwNxUKzluJpFOIcCOqWw1d7LPe5148wRUJKrK50Lp664/2huSihNL3kTyZGTt5donTkfj
EPU7Uf/g+lZjzvSmgKTZxL1zmGDL0tduZXnr7rV/u9VtaCc2WLXzXPfjsB8BvVz/uECtfwoTu9th
qIntPNogBcWNW3fTnqK9JYgkd6v6b5cTiZ8QGGg5J15r1zktzCjt2XgkwV68Yt+q23oz18Ya/Fhe
IifCktkBrTI6RHxHw3kQZXiaN4GBklPHwVpBcpJ/LPK5HA6o+J39nnDNZcq6uHfnj8liTsx2fpyM
mRX/eoGGoj8sSjQl+BuLDu9oXPiEmdlgJyP/9JBUVhi+Fk7ehUlVFm2ZFP0M0hKVxYDdqOly6+AS
g/9YWXTYJw12bf3olVt4bmxZ6xTcynniEJe/EDmUXuIar/suLa+9iWYXEa7VVnZzUStzImGN/hqk
dbN7LzWeqd/8tNc2iYZ++lMNRvFFBIh4a3n7lpN0h0Fm5OL4n128VUMixKrvJ4/L6d862d47AdfO
mKHErx/mYol2NpIA7AcIbfuN0cejMXQxbnlYa9eu7izNh5WUS79eVC/GnmhM13me68a2zqWmgu3O
hw2YUxKeg9sO90mT9l0VqyN6NvEStZaO0R27tU6CwMo1S9//v9t9ja0fUDqlXvfIUeNj6NFsmQ2z
V6yZ542RTGftjK8+h8TffWFSPRAq1voXIcfl3daknGcK5XucRVw3Dqd/tNwZvIk8+bwnp8bE0nrv
u2b+3t1w7dNJlmI4Ot4qr3Ytb3+cBjXKy4LTcUq4P8VH6/h7kUbtXOZnsXn58+72htfJtpiRV8se
0n4pCVEiJRSXTjmWuArEZAqTzPs0CL7Wgq9tzvfwEUUz2CGPz+QmckDIkm7IK8/rQlhN4irk8pnp
bFunXoNphWls7khvaPrtz4LgVh3qXK5NUoV9BWzYTuULwfR5QwgXA/SZBGJwnMYfm+dJYWo7gtbq
N+03SMsQI076gI8JfrMqdfTDbmMuocX+mIAlqFNbuWAP8ST7+XuK3WE89qMt1G3nF9r6s9MZ+C/W
1ZQfRll6d7mW6icCGG6yelu993nOq8vu5oXMGBn8KvHXkp7ZCAjxn2gAz7Jy1oRf62FcSafoctj4
hG+/mV9075r9OGFgWtKdk+LiMUzLDGeh9xbnvYGwK63xIxadeTEBV4/cwIkOQ6Gdt34rF++mNUo+
m23N7ZeAoWA+WvYKubnhFdAnGM/xUeJOkAlHa/do7SyPmTfo7hJBAroHszND3vum3U8rIYDsCbsj
28wt6+nTRfs8XohnlQ9KjnmXhIU/LSfHGuU5Mr1b3bRXAQlLjt/2gF2yZ3TijsAZna/tzwaYvgE5
69Y9LJNgnF/zFbtVG+xTnm5uZD4jylpl0kSheLKCqmQfNJF9P1BDOWWhG5s/zKayPtgTq1saMuPL
A5FG5peKc/+JZMO6PRVN6L3ryAOsW4Kg3ul+2GJg4D6q/8xLdf2q3d3PAst0X1faozyovas93ILz
/tx5LSscGRZE7+52Xi7JuBfDExZXWkvbNZx5EVQbHqPVy9eHJRjiAinFPmV7PQfjwxxZTExFNDT3
jDVblY5V5S6pCYPVSWKg87e+oMzsoxmalo+JWqTx1WYB+yL4NdoPStC+/KC2ar7zCITxeRswl9cc
ecoTSUNfxj/ZQ7Odtk2rBxxjwQ4bQK3Go6gCHjjAZpXUbn0dpot16E9FN44ZoxxyO1e0FN+6JHe/
TijKulu/qPLzyI3y2u+de9e71/oyN5p7FMJtnO/PVly6WHKodUoMeCbBQ7al3PtitvxvwEFfXdjj
/ft96IPivO4DNkvcX+I3MvnmO+fEAsXG43a3ObLqEwau8UOKSlpwONZ6H6y9xatPMQdJw9vgiYPX
RtWYRnlh1zgrWt5PXtV4zUKL3wXg1YR3W1SEXuYQNo64md7kR8f3wSe2eJYDOoUxshMQJ89K3DLa
35T2mSyGbUNHkFsCPma01pxwe293DoWjVJGAevDysGmBgTJzEvobCupYGB8gMi5+vSkbDHV36zMg
9fLKHW05abMhV82Ccl+qu8AZuXcMc9vwAEK51XdLH7P+kDvsqkvrFKVI/drdHvN6b3/XQ4hVZvGp
URURVYgP3ljzsZFNV1mHRk1yvzetaD8XnwnsQ7bB9Ecule+/SCFGSgUnf3buIhphbzbjVUu20hTD
G5WLygNL7YIf2cSFk0Ca9eV9qez1fhpHeJRRx/Mvt6jCGgSSMD1a4Pcw0RhMblUAXJu2bWke+rxe
5le9TFWUESChu8QThYK5oY7mpjBNKd/jLXbn69cakNe/rv2XCIe2vCxswlYmSPB/G4xZeGKp94m/
hQaMo1/JLj7WVUafmFH5oauW3MCETEGTp3Nv5j4NjMjVeWhNaG5l1HTPGw/odiOUyt8jeu68t65v
w+FQQkGbr0DV+obUQQQwuy1a69Bq14DPLTqmW5Izf2Je4lfhRJFE8eMcseJzDkxsnbvREta9rNAg
3F+hxD9BLQJDRETAWLKo0d3TrbP1mq6Lv2yZZdXit5in0UocK+7GJDfLUB2HFTYt3T2hP4B0Yus8
NZv+djrojAclWv0TTHb9OMlF4NxD2uoeJnfD2Nk4ZlWHsIqHZ4h4nFphUcaXjeQw963xK8gkRxCp
lRJvEcafBhatOYMom+UuqoLxVbawZt+jN8/1QTlTz0EftFsq2QI29j8W8GTZTeDfujHv07lYqPy+
q3blK2BHjIWXjYRu+TaWpa4ShpihhODZgVNHFrz40JSLqPgUww0wO2geVn/1uud4nfp/tId7tGIh
8OI0bQtLnyd4QnWmrZRfiHt/5KNBRuafkZ+E26HXfnXerNzr05h0qyuFlOe3UD4++0DVxfdE6AQV
erO4JgohHoZ/wmPjSEU30voa7HOwX10o/TNGHPM41FKbgyLwMOcGVbReBFBUoN8cqnNaRL17viq/
yP9X4Vw9QbmSVwZpnv9ns7ET0tGGFuzuFOj9EAWOfqio6tRJ6VT7H+hfKEKKQ/08IY2USQU9KTPr
NYDytg+WXpxH1dSfQRRzcrT1Xvw3tn3eZuzc/OEVYS9BuHjz9kTNoOfHuo3ynz1o9V+vGhi218ap
mNM7/9kj7XF4GAhNmY+jElbGOGmVx6EauunZX1Z1dpjvdtBH6fdJWbIxHcHefXXidwldoK92exUL
SumXgf17OC1mtT5iOW2EDS1D7JzI8h7UpSEjfkwauzRPEaxLnU3u3qO0rvJtJatkZ2UBTZpsCs4c
zsF9HJ3tl9jMAJkYd4blNJKYAQzV4uawh8Z+mUsT/pmH0qkP+/+fjw4TiEwNwmo48H11GvLJ3fiX
rffSgckY5X+dkxMH3Vs91s6ytYPTEo11lfJX1q/FYA3Oa9xRNJKs7ijHY6wHMRImFG4gPLOARmjo
YQuO0GVeDcxvY4xYkWntid/nqruBfiIVkS4xo4+Rqjw7bYq+2O5zYjcfd7EhxeFwsv91YyjvJGLv
+STtmva4JjBBVnOkXKHIdpBoVnjNyxiz1UHp1a3JJhNAWGqeorvGj5R1Ecrp64xKoE7ds3oWc8K+
zyIv2qBJYfOMuombCPrZZTWFq47cpc8WLgEA5MICmCNX7o8WooH1jbpJZWXnDmwqs6vapFuU+SJ1
YeTeM0KekH0WO8dr61XnuCrq8caD3+RzcK4PrFSmSIOC0evio76tDiJcwcfGPiexCByFFAIyxTqP
bDU36MnEKGOTNH0Z06fGBYWSROy89FaH8yeTw6wehqaCj0RbUkYJi4n6Yn6ut4RFXQaJEzKSpR16
1Jeuouv2tl5DtiBr9OlzIIJbHDHhtDrdu3Ct73x/UG0WF3kEgOKb4jaOrWa7syiBvOvHFUeUnlwo
PM+UOPjHYpj7M9eU/d67rf3XdzcqKsqrQhUkp29pApdOw/Nm5aY5/D9fKxsLMR7zpem6L9NJhvil
8e2HcSpa9O+mw27rudoBX7W2UScRvu0tCamTuZAUArPgrb70EjSb5WtTedI5TnMOl8V4M99CZa/l
aXQ8aLvdKfjTxYgO52IQ8VqI671JJTsJ0BqGc1teCsio8SDbYuY/5AtcvNiJQtzasK6OzMwr2bg2
XXcJe9Z6ibfGDw/QbM1wzezYX5YGUX9a4AiKzrLEgXGpyIT6GOAnb9Z92vpDD1dfMDLNqzxuqrOs
RLJMXEstHPXegqt8dPu2E6G2XiUKSxTIKc2rkQgiXOT1cGNBUL8OjE3eO9vgqJ48YYbwL7h7iUwg
rCBvWgAhk8q1dMB40CIy9RZr/93MelT4bEc8a/hZ8kve1iTHjVvjVRfhmHFL0XFyVsOa59u/wNr5
gwtL0CtKDcm8LsZdJIh/bFajIY6PVVT6Iedpu7lnKVXzWhdD9buY4ZHJaukLBAtOvOw4O7v6L5yG
A8Gww8VVHOcmGo/briY3BStACME8jmwRriog1zOe4ttu0xTjhZSAoJBqfTRFS6/UN5sCo8AehfK/
Ht5sSUwFCpU5rbPst1vTiGyj333B6OIOqY/oXV3YNeYxkwXOgpQuwuDG9a7qg6XkLD8gv9i44fzS
wJQrv7MPsvd2/dhvhEOAjdEzl/SKo22QaA7Oy9xzXkc66J5Q8wzes+3yPf0O1C7388xZHiWjvZTB
ax0pN8RpVkNhG9Jaygd4D846mGVAOHf03BirL0FrSQHMxdsayA6YpXVWkDcpPmCOuPrbqS70R7By
7H9Kr5KsoNc7n/tdbIc5nsY3pP55k10jscqUj1l9DusczvdVZ7v1BZQF1r/9/6+y25H0+IKZdZ6L
SiA2MGqvPze1lUPStAbPXayKmszdqqoFJuxdXYxh5LlKrZvo4A450S4jwSu/PKAMnizEIe3BUPvR
HZ3W46oK+Z9/htX3V1D1yH4LelP92FtZFwmiE/u7H8OgvM31QM8c5F0wHZ1NqbdVb+3fSEm9Z6Q6
1eudmts5ptcsGsgJFSWxvPtMMvCN44zFv9Yao/JAdjRBjpgZ7Rd2IPTnE3h3wWfPkrW4EUqs2ncm
7u+RI/3QUXSyZkTCFf/NSKPeJpT0K79A7QRp5A3AkNrzLDfVcVesv1U49q9U1ceIlPaxkEf6qV10
BWUVpG1PPD0pIsNAKJHtaPQD+xBPlOd5e1ndjTJ0TVI3ZG2lohgB7wegybsdIQDKos34/4ZwIeaX
6PXhnR43TTiJjrbXNlCOk3D3CJjrhjjFu11xJKbhPgWUlAIP5/eDHoH4x8FYYaZItFx/z0tne4el
1rN9D/3uDJnXEd2WuVYuH6Oxcw1IleQWy8d5X56D1QqCVOttHW5qYzEy6EZ790Eu5i0j6moq093U
sZ1xvCk7KSOfLpoBuibrI6X3dCqRuF3x2e2ui0YnOC7b4nhYoQa1ZZ1VBwE83yY/rAV5IBDBzGfe
rCgAn/MqjDmwZxXc5swJr7nwEHyJGNnqAk6D4SQfgvUYxzp8ZAzpvyC8hH6IxqY+T7Zr1nM/8FcT
jiGbB8frFzLMBqUera4J/wW7ZEqAcI26Izy896gZfb8gC3o/wR+DwIYgcIJCB2XCKPFLBBCX3ANh
sgoirf82oty3pEYdAju6KtOkTJlIX8YdCkS1o1dlw9AtNomxpHn5dlFHEB42K1OC7oYZ1FZIvzOK
brmvadKZmEQlZE3W+W2BAgw6/2XAbOQfplWMP/nGMXZbT8gz0tyRzpKq6ybJKlvPDNZ5UT3Oo2n1
W9Wg97uzaOB7u4pK9yTytv0cgCqPX6yz4zdUbSseJpmbNkU1k/uZxeR6t/fwqAdntfa7ajTGS9BD
xH5Sgu/PdwRD6dfS9+kS40nmCNomn+OPSl710O8BVaXoLzaZLOvW/g7a2W9uuM/87zWfq4eNAJ23
eBwC0sY3H7U7conmnXz/JT94NogrSiY7egLj96b7MuDiSZQuY7L65mD52SsPSJ6EnmI/S7ds7je7
rlBJweUDbOgROUQ0yOiGIV2UaenAgKRbULRv60Ih9hFFtLYf63Lh5GGX1D/dZurHVucWj2THaX+Y
ctkcnYlGFghEkNjPrWunMVksupzRw+fbQ7/uq/7P73fzOLtiiU4M97mTTfm0xGgYrfj3rhqfhZC8
f1AlVEXOf6FAK5g1i+hP164M/GmtKBn91jguDxxF63hbi8JMsAfE3B2WoBKPyvLnP1y760ZnjOhN
5k5O/1nUe4P+aCTf89zFtiluVDOPMJ5DGz84ag68w5ZHUMsEgUn3XMRT987u3UJJm6p45BAYwrRE
4/uttrD+EksBGH8Fxz69dijf6rwX4aEAM+J3JruHh7FpomMe0TORhbtdvEu77EmLnJAcoR6SeYFI
rudALcw4vEB9xEm+UhyMknQUgE8jqlbGh6j8JedKjlkTxeotr3IOBRQD/hPiWIRcDr/fczv6sc9R
UdRtMuvBG+/n1iq+AFgp3bWrqidYNFYcs0HRjDfC2812MH1FqiOBeeYvqB7GTSL7d3mYawjujEg0
wmOdIYj1dRcJ7Zdmlr2LXM04JcHpVvuwx434NeOvcG+WyFlvWNpc7jRuleXkervYnxvArz91tBnr
oOaQrYI1swiO1byEHzuJ0fWDqXa3YIOV3Ze/WeGcmYCPhDO22tlKqrG3s3ALJ4CfUtbzuZ7jHgtt
IYoLWHTdHTsnqG8DgfIYTlxypcptA+Xfd+n+sYwXW6dCyoJfJx7c+xqQ2eIpXbVK9zIS/Dub6/7a
RiGDE7r+9eyyBFzXfT08Ravlltno+zyZESKsL1LigEXXQnRIx2X5UumwKA7DPPv/tUGI4qilmu/d
aTvntWqsxUIlFxDus8ZUyx6GkNHjaLWT/xUuk/yvqpzlg4wM3OdBz8fLnGbtIFh1vCSzH+7/FqQm
88kNBoutrZvFnUQz+KtCxTccV2icEHXHlXaGlJvxMtKdrRB4M7VVnae2A+KsgrG4U/J2ysO1O+jR
rd+9XDjbYSVNxjrt7ZXyp/tneW7RRsGd5KH8QMHj9agRHD4otwp8KGP2iKfKnwqqXKt4/bPYNacN
CU7RXW6jsDyu2xqtCVht8ZU3s42K1vId0qaEbLfEqmHeGR6JlVJFpeoMjLT91SJkRJo1OZK+Ia8n
cWa85uqcAUhHTnlndEEN6+I557FGXF5ZABWj7iIkLV7QkXE9C/dczo7dnQfHN48BlEZ9mBD7hAnZ
KaZOCJrR+honEi5J4W+QLrYH8PoUNrn1glwKUUYxTvX7ssDRdcnC1npDUkLToa9aK0TPGLpZmRgV
IY4s5Z2Isva2dNJhPPAXFsjp0D/0e9IjIp6SUufqCPivIQzjrfTYJZZi+R2TQfVf7eXhX/RA4a3Q
PkCyszLXo9OpgjiN4rmcskIY1z2FfAZvYVy5XoYIbr7MpOVMDzRtNf+tg1XaD4gx/OVm7I2cH0tH
Rc/wnX13UIt2n+qVDLKbpXfa3x2ibyRXnk13XGut8wMFhsGaNLOo7hCZTAMF8K31AUNYojtGqH5w
VcBN4a6tfO6VFX6vJOfG/yE2FNOxRnXuwWeu9T2CecBHNXvxT79EwEoCZVmmsZRS/eE2fXWIlsmz
zs221Dv61W3vbvwpN+bUjk7bphp1oXcHGZI/zRH8/9HoTgHDiyK3j2asIfetYWioLRAVcBBb66uN
/lUeWSyCo95K2xyvXSQ4RHYVLSjWZojFBtKty0yEFORlGWbzVYz98jgHUaGOcz4PEASBHnKchDZs
euN7HkjAYglNgKDr3xYr0r/EHuOesH/J6fOxdl6jv4l1557b2qG20h1ZW3Mvoq0bXvy2Wk1iK4YF
hPtL4yRzY+Y0GFhyrwU4lZMEE4w26d/oLo7Ya0OYGOXLhyK6tnsiirOPtKW4+CDmabstuoWjnkQI
pGG6b4ufCmN0wNANPHPLcyGybu04CyFglYvueOAKJ/xdbqRu+8P36kZ4jvJ+1d4hwLAO6BMtc8mt
MTTDuzO5wDosqrCL69VrgJR8mNoTlXV9c85pvH4p6N5t7rRXzR0zdb3eonFRHxsh6rebLIQDYFVx
rNkDlkgoqW01TuqJNXIyS8Whdx/Nq92dJmdeu7PqK3tLu4lJGKQJIDhxaEXiwsY9dx58ZNwYjEWD
MKt3mm+WIg9zkXbWMXMqtC9I8Ut6VlFalre+tOCEyrCseRIiYe7bjhy3DCFal9lV0Pesu5HiR5FG
f3njht5HLW1/iV0Fq8wTAR++8m2Mz6MqEGJq6an7WHFbJIW1lUGCcFTnj9HiVAiG8s2Ln8qYmpus
mekluA8XdqED5R2xuEyyaDvGjUAuaWkCttEG8dIddHPfn9hg52d/9tCnFR6G68TJI1dfOLbGiVWt
7/9GIcAWovtp4iDf46g7+KiZ8qNPoRG6E2n3zmUGnaD1IeIkWWgCe9OVbH7CEJ4soyyNlzccxvmX
BcwuOA1Z+BJUmMV27JGa0UinarKsGmeR725VruWxbYTtkLPI5ZpZpfIhpodl5abpCtrhg1pFHzvK
CQbyOChBP2qDtH9FN8A+0SPMrZDnApnlM/x/GdlNui156x9Wf1seSXlQJsOdXunDvs8bBMEydfK+
gzxSSRW7dZ82O7Wwyc7nbnivm82kkK9oMSYrsE4Lp9pyHCnKKY/l7l01BmbNHzyzKNBpS5V5Mtjr
8knEtX5eez2xNlJ0Wh0U0nsfyhKjTOK3TWUOopnb/bLyNAPmtlv+y+effBIinF7bka6orOODgDEM
F4TGWoZa3QiQknuQrJlMUe+asOBydTzqdW/qY1SqkBj/rTJYcFA/6kNhbLtOrz5+aFNOze8Q04DI
AjWtDUHObs06Phv6cqKe0tmk8nrEs7HHoYDIcMhZsRdEUQManJm4mbZ+tZYq1Jc59+27zp0joDUH
J+OI7hHswO9FcGuHmLDwNqz1C53tIwxb2I23pllCXmpQqu8mt/vgCADN/8sbLtUD4MT0OjF35ImY
4uoRQMGPssr4onkMfTW/rp2wzWctysK9TFRPxt/dEpiLHIW2IOvz0v7ZYMr0Q6eJxEpRv3tE3juN
nE65a5qTi1i//uvQTxX8s5Vt+gRhAAGptTs6NIZHg/1EJQJAndpH/3XXom0/AtZkDRxb6eujvl8f
GbW1QO+Wjk78lGI744SYb6Roi+AcCOkisg33NnNAxEyGS7eVcE/kM14KbE6G30fDtueAdr+KouNs
sVDW/+sKz/4hcxDxEfm8wWOOhwmofStwMNZATfFpXoG1DzMZNBM0rZyRkdu19wl65uhMEaduoGEX
/yeeFHYSZJOopx0E0V+TUvbvXOs4uNdy2efPlYvuF9fIHqdeQGzdATVHoSB12uAbZwwwrV59XT0s
bKxFVjuD3A5UflsRX0uznj0FXYQiqmyCtBsGcI9uVParLuE4T/wwKCFZWNSnRBI8pqC57pi5tDHV
GYuA/DtiV6z/WUHe/TQdCo5TPYZiSnsKg1/8Crat1jv7vwA28Seo5nL7sHmsKQyuqHA+xPG+P9bI
fLcb3u5BfVQmRMSVrEu//AYmGaaTB0FuWFC9iSpCjD3Tu5wLt36ZlE+m/uwHaOu9PW7/5K3n3Am9
AhE1IYNr2kYkw+fFCprsbLaz3SJBlPuh3uX8MoUdRg/uzvWm85aOcH6rRSIJY8i7qmOPE1nMkrNH
z1PwVAbSIGW3iuh+FP0UXR+YCabHDva6ORRCx+Wvtt6KOmGEpI0B9sYhX6ji2yALqritkBTqy7SE
A1r2MWAhyKOOOZSyLM2YrNptTS0Ph0oSzY7emFgEswU/hPtkYJem01LZ5o2XSy/nup5q+1Rw8Z1h
yhBSTcPk3hNz6mzfC/RBnvEhIxT1SKdG6zTP6i5uCDZJnZB96GKwGnoofqi1TUxvXNRitbPvfyaP
EsJHl4qr/LTA0nl3yrTRUdaL6xxdolJ/Vtzq90BNiLENCFDm11emh4/XhjQO1/8fxfVSgjX387/J
jvb3RiNlTRw9V68eeVdrastRP1qbt/WnLpDAf521tqTx+gUYndh50WnxRi+Q0kXfm0PjeH733YXj
AAbpDPk/QJYGc4k7LM1xGHGMHJqKh4wJpyl+ldKGRGNmXeND2+3gLXUI7nwoegQrN+sGTjS3Iyit
cWobmkGBy7MX1q0813BZ4klb6/6IyQJ32ToF261kR+dKtqeSW3u0yynZcVkzrXktZsoKNDF4MAsm
D9x2HAjR4NovCCOMTB1u5/B+UbobLhsNlljLPB7JjP3KPDKT1k1SV+DGLNa4EcF+yTlGwxWLOUV/
a3spyW2hmzZTsbxFNSPzjdOULEpitfJbxX15sUUwf6oxh5MTtI7g469bBGhTxElxzC3X/lw1I1rS
1sP86uPKe8IJD37SLbn8sqYlf7OBkMHhtqnpD8Ogix+wPbapZiKG5N1mJvjPFqCrQHdM8lCucnsa
9m3hoW8wx5wiu7ODtOFuegZ28YG3Z+y7pyjK/fdN1J31HtciZxxuw+iz79X+q2duRGWxV0xdi28I
7bA7ApatxUZaqJ12fJA8qDILCyyQ7GVrUN0VxbjBGfEzAUpQWHoDSuLbR2+O7Pld+m1YXGw5Fdfv
py2xjJRGMMAy2UGK+IIS5yGsXgEj8+pMqkT5hT3GNuBwnYY/9LEsHTkjuu6xa23/ge6cCv0oUYVv
bdNZv/hquu2ATK5976+c7qEXRfh3oSb5X69txvtZKOGn0x5p+TN3U+1fT1B37SGNlf2uXUr4btA2
790r/LtfcPJMEdhNTTzVj+bNhKnLg4Hxty4dBrXGdg/EkS0IsjaLxvglaprbPFyEeUF6K25mTVoj
wXEoC85dp6zh7I4A8Uyv0ewdQREqFOMriiGo1DqGkdbe92QLyT1DWhaRbuU6PRGAhMuzxpb+Nla2
/Z8Yi+1mLJwGUFPCnSMR3M0T1l/1jFyt6IE1yJd59kpveK961/qYW6nFYWbueHRG28rParSsezSe
+fTudvjuUoJKlzO994DYVrvUL0yJYuDrKxY3weBt30ZDHyLLjXmCEhf0icgA39jnsJ3D/iSqYhtO
3jYsJivqGXlopCa/forpKa2+RB/r+BFgwCz3WjNcpsoEp9gizWOa3d/eXruv0Dr2yMw9bv6pzG23
Oo8YG/or2eX+o1QjB0NV9fQMPNaUZ0SN1WOz7Uv5BPgQlcn/ODuT5bqVLMv+SlqOH6wcvSOtsga4
fcNWpChyAhNFEj0ccPT4+lo3chLik0n20ixGGZECLxr342fvvU66eOM7fH+Wp4S0+mSEYPrSfuuk
pq/o01Xpsmojnx26qkiHrWondfzdPNFo2rul69ebYradXdkxLH2bxMzTeLZARyZAsjKN5pzhHaO/
RStg3c+SlDcOB46I63lUSX4o6r55Z+mOHxa7M4aNWWRIVbXdkpPJmM78YVCFn7DNz+NJ+Zx6V046
AnnrzcXejFbt5uumlJncLiAgSVNMdOyLnPvKxBR2YNedywGZtzQJupqRaR9IqqdPeEhkTshSohVS
AEXNgzEb1SuZDeSfmsYoYIC5r22CIpqcZ6qUOhVxY0Jp6hhouBtbstpfoXWPHVIYPWy0e5V6FPGu
Q6FczNiDSofpKRjuuh8x3fOJI3uV4y8ntEx73DIwJ5IxwJLbmBZ/ip5kumUwQe3ivB6CmF6ZIKdF
Odp/Q1gsXmw2AZMXjAM1JuQs3roNWNyLQ8B/QIZIridCOUlYFY2jdtKtMd8O3mIjfcvaOZtU5h9W
5c/mdpHoC2EDKOZHy/E+OSDO5e9W6uJKjIdheGURqSc89pShW2Jy6ntqpr4k58KiE5Jxs3Q4LwRi
1wXnQpI8bhUhLDuB/0JMtoQLkpbSREkq1avvk5nW9Fv9VUbBd4riTjISTTv6B6UAHjI1Om4A5aJS
1cHGKXFfMaSej7KYJpc+Za4+hl7IZ6cn8gAYCVHXiie++8Bw2Bnrtq3lTs8CS2vsVdMrsnbW7DHP
edfkz9P5Zumwnuw5zCMwAp1felKUnXgjd0ZzjJxCfCwFWRKMkGZRrKbEnswNAVZCmX7nyZNJ963Y
FktA1BACAR4/x5TWe72Y/lOv6/4anZYWeSWr4bHjOy75yr3yRBgGs1vVk5LKShvNQsx5ejO2tiO2
cxs7LCWxxmmfYO4+Gi47zpppYfoGQnj9KlPT+ZjrJj8tM3kA5DJHoegRevxgsJv9YHMuRS1l7JGx
Tf2O4Vv5QJfRsqulXA89/G/8ijHmG/5AzrZYJpZbvmr9A8cj+P+2Qona52bt7SkAAClUyiCNZLQV
PkRokdk6aWzLfQ44RvXrLHYra+VUQTLv7W6xhsNY5NWxckWarGKj8p092rcqVzGoQfARSiztN5dp
GOYBOzm6O3SDEvMShrkWKwgvfjj61XTmlJcGR5MjUns1YEG+U5NTepAIypT9XFLbbqQAyRdm2TBf
2eOlBWNmY+Cvx9Zx+EcMv8pf0oUcy47GOK+5zE1D38MkctTKibLglBjGpeEWedmNyzzFd4GJRPD/
nvonkcj4hZNAsIT+GBXeAVRbVZzqgm72vZk2RnqoFp0u6whHPwbXqjJpERFz8bOszm91PmZmSJtG
vZRBgOzkVBUq4mgygXDTxeaQrHPS5teEQIkrcqx0CGt743QmY4n27lN4WGFtlT2W1N4HTNnmpTOt
LXPKXTZNhpWu6rYfzlbUpm+W7Bz17CeT+X1CF6qytSibqNqQPUquJe2tYjeqOcDVxwCEYNWxUN9g
xrCtH3xPZXQqE2Vds04mLM7KHbuzYkEg0Fjw+8xzQWvNPuaAqLKDiyZ4Mybd8N3HjfQmOEved7AV
nc20ZO032abxsEmcrhrvKwzf64TYLan9hqmLlez94MiwzHgvVDmiesY62aQWrOC1j6M63tqRI8sD
PdeqYep2wOrL368nyq0xf+yDVnQ3RZ5mJ593Z0a3aug1RANjL3Y9TWCAUUVerEwc9WTyAMJ/NceL
8REnevBYSXK8oTf6zUs8JM5Fg84YOqY8xuCtAlTkNHTcPP6uKiQZ3BP0PpmngVyxZlOZvqjM4/tK
M+KYocG6pg9RFg3fXOrV29gsFNWDY41vrqnHhylj+AZFZm9vAyJaL5lO23KNeczYi6rNv0vdcSDP
7aoLUbMsGOpYl+11gog9bCMnTdSa4c3iG44n9d1ws/bEG9GwIyaZf1/WqYhOFoMPTmBNJvsQS2jc
W5yzRCLBBPX30JDrZU1wj0BKDU8kOnF6wnLjlwj+4Yzw0Iba8nqbc5BynxHlgmRv8tqzBeZ++ZU2
UjucY+x5xdZj0OgA7lFUHxTurs2ggsAS7FIW1HnSDtLZa05AxOjaRhEJsabYWmXZxa2m0swsz9Dn
hnGbB52NglsV6q5EhaQ1ZGYSW/8UuctVlVFCU8/0nn2oGitQVC1WHm1nl0bFZvRNawuzS3IuRoPA
HBeVzSon7svUzrybSXnOlnEYRwqUzdghT4WC/giOAgZWAJoYRsVpC1KSPnXDxRBuWew2kKRbHztV
RAwMf2Z2w1BZtCw7mzQomnFgUlrJhM4tXO6FvbaA+xKCnNMv49gWD1FbzeWxmKv5ps2j/po6GLHS
dqwZ22TrNOcI3ygRayNqKcJto7+xSPpb5Krc4dRWKli+kv5frn3R1QlHfwvnNMWspuG2SILkfBL3
kw8IaWt4Cyxg7or0QbywCh0zyW6/c7uyGLcGUiObLUa6bAPHoLxh5i8fLVufc89Z2an2UQ3VBAZX
U33TReSfFpPlPqSwLb82dlZeDWCX1Touom7LKUwSZKPJc6DQxcGUKwVJn+llcutShnsccJWHbO37
zfJWKwfXRL24zbpLo+gaoEkXn2kVukm20qUI+FnN8NXIY/dYE/LmriKh7aZidoZNi4mwDxXtUhrz
qW+Vb9bIgIFTnxF4G0IjdSb1VIBY+VE2Nu4xozMni0w7yPtxcNwprJSt/C0lHcVPBkQgD2ETNshl
+YwvEYHejDflEImTMr1LVIigX4ah3rCxIVxcj6t8wnZOBs5y6NJ2kAZDXU+zu/YvbRgaM05Efo6c
+hI2OJG6a2PGK3JT5773Wne1jUefAkFvFmcKxBM7XC2PE4P3FqRzFt8wmZQmHjZ5Bn4IN1uOXo4e
U4XGOHTGtm6oCNedaFjBKzydK0G2P14F2BeJD7M3rqZUDtf0ywM+rIa6bqtzcqoXgvlkn7BTMVyc
5kCD5TDN9Fvk9V38iHM0abcu71G06lQDXUiibhHuz3tN8pYAYXLbR1Z9j41oIA/LWVCuYHUEP5yx
l/nBV8nwVk5zctXLwQPqU5fujWG7rvU9h4OEOzrBqRLWqBv9+lK0cyhIcoKHepi9EWLAeEmRzbF3
5wlGAbCpGzWNUKtv27syJz3PxSpiY9Kb0nYj08a5jy5RWCpu4ZQbzrAO6eQWawYJpkSJO8wVWOMG
EavrS+7oMJVYPWitlHQ4Sp0Qb2qCtGk5eld+uqNsItdge/MXr4aP+jLHJMCGIZDl7aycpDokUaKr
99Gg6x8SoUDcV+jU7R5/rn+Fn71DGWsssg0BbTXaQFHAl19iHbxD/aew0VYP98cDyPOkfdIjoT27
8wO9cOdO93p6TVFBn71oqe1rO88WYDacgGnO1FVJFeAXH2Ycz+8CDScKu6Vvv+T8QZeuCOrvOk9I
J3IWS8W3VvmRZYeMaJF8mhm/dkAyq8sAobRTLqZ96iTkW3DHqwxkBooEnYyNGTM8KMG0221JDolj
vHhmqnasGTo5spRcJsJhYvY2Fj5Cdk1hL694ioZlzQBmKY95Tgty5Th6OjUl+9cmt/K4AU5lKfuL
VzSJPsoq6r8rlA+yUABVvl4SrSkohXS6ZkWk3vJTNuetTkrazrrltA5tA5/FBrdVUr4kRs2a24tM
B4esHc27ZAa7uDf5buIwnvPh2uiDuV8FoBc4ZLgtlX/b6H5Yca4nOoomMBLdNIEP4/VX1buZgBwM
yyB3u41dMasKlHdMLoxfEtH+srz43GH6evYRNBAF0gTyuNP5SbCOYaWkqyzPplvFxIAno5yX9qGz
eUN4S/nicYXWZf/IAT7rn3wPazoR2KV7NMD0PNHquWT3m0TdRnHOr0Em7c+QORqG6DCqrA6DqnO/
wCWEQTCm2cKuwOEePyTBA7kKMiFvArPTBMAn3L4DukGq2rPj2xKnhhl3t3bke3prwqh4Yhil953b
bbt7J1oEB/aW3OpW6Hzy9lhss6PJ9FG1slvXpGlGcwAwVIfbd7UwZh4BnGOvvAqKiePwoCT/7Ox5
szw1ah7PKo6b9jimkY+CJsHErGgiSVojdB6IwPJ/oUWERq+25ABICQ3MnkpXREB6Uly5WMY1FSzo
jmS2+NrmIY6cdd4mGHR7HWMBoJVKyVqDTcYrAC/N3EzkgXa4LRpvYxDloyigyyfWBCytMlwqhzC5
rSxx17QRSWyWSLUh+5oYq77Ho7BK22WxyBHJTO/H0WN9yQoVZz9KzlYdzB1GzobDPNbPybwEao+3
z/FC0TXxQ+oN8eNACB7t0g06dxOnlf5Oq4r7JZO8fW4LIVCHCJX4ITkifUaWRxXo9AyIy7KnRO7I
FjY/8h5MNTAPOUdhn1bkPiKSovO2V8N4tzBjNgpFhWMX5kmZf4Eqs5g78OwE0iKPx3AsosEaC9Y1
ccEbQ58r8CUZ7lGSDq6PaeGDIKio5tsdp/bsy9yyvK9iPGwd/wCt5I1PlH/cFhXQlVCmwODWdhJE
X/pSZOaNqUrvgBugT1dwduItBOa82M9V0qUnTHdsaC1OVnEMgNqqEOWsI58RwA/ElOTtUCO1PpsA
1syV1IN6aEcneDAJUTtbzYdzCb0rY9fXaRPveD0vq3xvaFbpvs63qLo97qHJ8p9ar8Rm2E4GBqbB
4ZsMesvZjU2PX6NIrVLuBtX23nokUrq9yLXkXIifXjqUDq1QAo6i3k7dKO8NrTB9pE7VFesAr/7z
DLnLXxd4he9xoqM2RSSOsaIzulGHfW25JUCUBA/zpDWZHgOlJMBkSiyL8ivloDa5OAiJF01w2S5m
wqQxmyzswLG9Deypj5NaYA1gQLKam5FrXZsL+YkN8Awj5rpFu5+JTBknWrS2t5pIoY9Yc3P3EBFQ
7ddFldAwZeUYg5D02r/W4Eamt2Vm0fhsUKdCE60xOo1zX4ltX1gwEeDj2M576zvyWjadHpHjoefg
mcva2gxJL/tilUZBf8fDGwrEjEq9BswB/lZj6PGPvh1lYm8GYg4omy2rOttTv3h8ba71QrzL/8oO
n5ubHscnp93UDF5NbZhfgANw+m3VSJ+jxNmrCS6+BU27WKsSnEx/XKLYjHc0sYP32qvr5GDaIgZ8
ThPeWI12Xy+bhgFE0xnohJ2uKaiog0s16KdFR04SakMqAsxGYmJgkS41e44HYziYXtnx+QRFOW1t
RYhgXcd09zeeC9UD3h6Dd1H/I8P/AqmB8IUX477dLrQWaeq5k3MwaQHXCDEO4DUXluKxZ+K3u4I3
BudgmtqJoX7CkSwhGBbvsmbKHPTonj53gk34ZEuC7fBg+UTXGYoR4D7LmL5DWIkebc+o0j1pMusV
sQgwJ+XZCIazt6zNTO/NXHmybRU6l0t4OB9yeHMJORn2cjEwcModLgxqjMMUfD5+7yoEAVx9OMS7
1NF3qc1WWcnWv2Hal3+h+CXkNPmuAg798Ef6R4otnpJiYOOydmbfzJ5F47UTprUaIEqcLOWtHTAS
cjdRBfOG0xco72F0KnqVi0MvIWdZ+GYUeM732GNbeJKlT0OR6SMVPuzK8iKyxr7goY8mt/qm0EgT
BwoTJqdzmpryI6YdcZkYPeSgR90ikeR6JeAEQtnIf0vZsJOzWCzLyS/6iqxIuRTymuhsV13TgPae
/QZJ7sGAAiM3M307Lmhg6wJssdREo+wiW3YeCVV6ZX0aN68BtsdjSXhrPmNzE8vOHskN7wap9XCD
nhrd9MrLX0XVtek9JnB8i7yDMy1KksacIhqbMSaiH1z/xablnx1JzKXZui1jKoqcB6gIeFpYwZpW
dcYxsSLxNZ8Z37nP+yl7EKoDcTAoNRIjyGNyQlKmxYkbM9wGrVLphu1Hla9ZS82zaY10aXa9m85X
+MlBj8+m9r4lOfbCie+bzzbWbYIF1o+nm+rirqQDJe8FeCrivpadbRu6/SOSCwLCfRV7mC/IEeT9
OQ/syd8Ko6x2i+AEREZXNCApeBon06yHZgUPLfA2Q+YMcjvAUsWv70LrJ3aR9dVhtKV+hv5ZI1HY
6Ff7aoIMuRlbDjb7DCjEZs6CTt0Ebld9c9Mlf5IgAzkDmdH8MC9Zps7WhJ1uQ1kjrU1s4V9ex9MS
R+tOzrgwE4BMfBsxXi06yyZKEQdB9P1JWtgIS4ZVJ+CDltMEQKjfqSDOnRX3Lx/I9sYTL6vS1X1h
ZKPxiL2Y6btBxqy2s89MzGiD+zgJ0MwEhyRzHKtizxku11et0bS3YrLrYTN045DiUsgSd2OCv/yW
48xKt34bdP0OcSVhuG3AgWuqLVweiCQlG+FiZMOmD5r6bNuqduDI+Euxa6PJ4it2cfFy7jDK/nsX
TLivahcGIBH0QO4W7IxJyHnC4jy5mKUN/DHv1NPEnoTdwzS6MiQgVKGe0ZOfSFk5WQn2wu/rEEur
Pd1SD1r1CiYkjVyZK/doZRi8D4NWY3qoeRa0CbC+1mecoOO4WXAxXeVyiN2bscuD/Gqc0gkxOm+n
HfbR9G00DF8wtCvjoZnWYh3ongF7srzq8oG3hvtRJUMzXaP9+nrbFmUbHCeDJCDiwUgIHGmtizcm
uE9AWK0jvhrK7emELF7H9u/PNHvg5mTERr1UklZwy0tGzWA0kewqAS9wQY2k82bF5k1bB/EIp8zz
3U0N55sloaPq2po1PSOIRYD5FtsY33BruB+50uSvZZkRO7aVmq/IvSVvVCF1eYm9d+tgnPD/Xdby
NUefCVU2meJ7pTP6u5g36AgKLewMka3S7/DK0lcOWQhIEfXezqcHkJxJi7UM38Z91jOVoyv6L+mo
ONd1iR3d5Y2p3saO/DEkB4KFm9xsGf2alAtNDVOaMOF9up0BLAcLzJZk0WAjIt7wNSkbJY9RrPqv
S7UsX4BowF+gGn8nLKVYfHzmGwNhaIO93eLeAtazzA8ib9yLmWHGEejxdt21dpLtGakV33JsQoDy
OoLzx8JtOSddqGNqBR4MjIKjTSMLZTeY/qHucv3WNyMRSUsTq4dH25BdknQf5r0gjVB/rQsgtNvL
gLDvbj51/bHi292RVo6609RV+QcdxVZgLmPumYtNowM/SgblIxhIS9HJw+nL9xtTeA+ytJsNUDoV
hNqOyl2QBTFjokoaIccpywoT0W+x6Nu6JBVwzdT5NayyuLgGUsNSrIacKtezafmum4Ij4+UQO0RH
KRAWN8JafLUROoBZ61bk6EIHnCz+TNLt3bXiS3txdNC9Nb6KzoB/BK7mscMP0taNeeHIc7Khtvfy
ZbPIxLyDA431SQdFfYc7Aom75THvW1BgCPicEV8E/vd8jY0XsDPkWPDrS1Sb+cbIbe+Dh6XNVQWD
Ozk46WTRranBIK4it8jdE1tdH+/gETnJjhQlj4D/5bCXWVWwM7m2354jLNEtsvwc8Qq2lXxKqFH0
PhZgrM2qMt5dEeXLfqn61NpOWb+oS5qmvMPxSi/WGY3uu4AQZGPT6JaPsgSzdwW+RdvbZBDdD0D2
yTvnmek6xdp454yK2F9VmPXXXJr2I4tecJ32ZfctICfZb2IjkETkS4e01mg9xRSSX91lGccwhoPQ
cUxbMqabw8E+5LiacMSlwmE7F3PXrnPOGaTapcT139U9WObIidybApu9wRKa9T84L6NeFmNqfk/x
aL4Mve0/i3pgXoSZATvisB27XwqrxxilmOHLNpV74wk+lmevChoTSjwjiZXRQalYjpuStpezyggv
6y1dLuPLEqXLiyW01msGVLvPtMl5zRlKxEkJ8Ky+neEYgDAA2IL0jR3pxolphIcUMRalUmWm10aD
HzMMuliNm8DwCjpnaEHrVqeyR1BHgcCuao3vzpwVtwz3jXA5s4VBqoqcFuNcxMTlleuPU3aGxSke
u4G6wBiKiEGyw0TrUkh0ttH1K2MVBXbgXcslMKFutq549sg53OHeSZJVjh2VAaQVU+RhYUX9HkWE
GH/VGPKJSaq+uTaoAbc0M2ER9cUAbIQhT1Oyrdjx8A3gxVuRjtLZhkwYfUy3BMV2j91ekJWDJkL6
rO5RrqeLFFEh8hK1KMgXjYtldrsEW8GFCNAWnLlSNOCwddEGIYdhHjuCL7R2NgNcm5vWzwA+YM8x
rF1hTsxXimhA2rjDa6/82nugs/A0c+077bUXdG7JXzQ3unuLUwA6CHejWR+ppdQ5GzsTwMY01u+z
Z4izRY+GVj4C+ZWdW3W/lXOAszrng7XPtAmXbO3adcCqa7NjX5szlonNUqZGua2LXj5xNmAsm9Dg
FkOEJfbSdF5A+DWZ7oDFUAGO21IulN2RLZW+aMtxunZHEg1rJ7MuMq/hRo+zNxcfXUWV/uGa1Htb
SKRmfyobADchkD8Y+UODihg62aK8TcXYyBGNgdZJmKSO+zgmtUJvkBa9/axJiZCjB9Vvs7eUE3TG
vB3XKWHXIYRG1rjMobe89xKP30nPrfi4GIvi0Bw4E7D60H0Ie+iCl8wRln2QsHPwxSzjIb8dDdkn
p7StPYJ8hPj5HDWh10apjFiUjrtdydhXgKJOUHD+NJblNaWlA/xOaXOrYq9zaOlIB39gB0j5Kmrg
6IRMb2+L/ei7dLTIowkdRp3hfknBBb91HkxkEC7BeJMHOopXrt2ywkYp3+/WTbAqbAvtzm4427W6
hraLfm/AZ4EfO4knr7Xb1w4MOY4aizJ0J71BvGdMMyqu2W3VNWEmRne3kTD7jaEjgVG6IKDID4gz
+p9Quo9y7LIH8CfoUSDz9GPtNAzoJA40/IDQ1ahwYEDju3aUiNZgJxAyIJ7J267wEqoDVltYdo2T
fQR8gtB/rSFDdXJG7zxSAJNRSnr/RwnCdoA3BTsnLDgK+iEUJhaBqhDjSOJek6cLkF2PS0O5wdFr
ojKAzeO9eS0W7zbTOlpZRcTuoWztX+E+J+CCEyl4wlOe7C2dQuPR5UgUOXMBcm94HlhCAJZ3GHYm
6V9ktgS3hWk3eXUjytr6ofAE1IcAYGQJo7wVb0z2MOzVHFc2kdHK67KdwK1+7cip7HaBFS3DqtBo
m5uZSTpih+tuvvbk1BNbmWJzWpe5W38v4jh9jjAyPjpeMAF6mzQf0xvTDEW5g/3Ut6FXilhgtun7
u5R5EdE+03meHvA6UFNjsusO0lEmECns409TlconCVqf+mUYJmwv5QBl2lyG72lpU60vXYt7r3A4
cmKIdB8W6fg0M8FyEUN0GbWCBtPlyY1hmO6jERRkgY3cKS7TPOlx9xAMPLwSpfbwE9NyupQBzHdW
X9xuYVGsa5J2qJ3t0G69oXKf+7j2iJdbi/3gLRgKmZgQi02GTo1TA7aGhfbscDrlG0pceKMELdbY
kX1ClzX5wFAgiKYbc/ZpMzkDyNswLlla1wk9sM0In6lntUGpXw0+pu9rfCAdvDJEIMjWghCEla64
VtBsRD/mxUMMaSQCcz0hPuKdDIYNvF1yB5GXT8hxkZzLPRtyGq9phzjF3rZx021qa7BfYf/qdF+L
BDN24nf2GZr9kK97HPys7g7zIHjZDPubqWPvIeJsKzd2aS4FFiXibWvbx8uxxrVDmUqCUZ0nxqV8
LfFDvPZKGxXSn3Qey3YeoGSQvaY9EdfmN9jzxb0c9MzPx+V1FYCi0MxRPuXFfGyEdxmiQxP+o2Jt
nXG8qUQCUxxqeu4gsJmr4cvpsRz66VuzYHY3ZJZjQW6X4aTTiR6z7YgUFi7+7scCH551mphBQC6M
GuuCFSBmtWMmk741B4sXZMRS9zDXtmJcoeIu4RkivgykccRPBVucCIaHk9PYYjCCK9UxBPEL+LnY
enG9lp75yOiv64RV/Idjxta89TLg1FcG6RJ6xXMgM5ZXCO80A0tb3jpFQvygJ8DRbBYrIVaZJbM9
r2MsmAd2lL4ASKpwTreG4973pduzkxVsTjUZ0j5MrcbIqSc9ffSGNAjWWZX4FCkQYuyNP3XDy+LP
9lczmStr3aLKMqNraCSvdcxAuzV3eqZ7XBGqsbEdlafZFbagyRJE3XMyEt8+U6/MR/LLVrfVNj39
mCWBiD3yPTxw4rzqFu8nR1Sk2+RxYFYoju8+trM1cpCkMR/R81hzpMq/GfA+mhXIytnf1mi836qk
9SbgM8Z0/KvhYMJpCJXJL1x2GaEAdQy6AWL+V5ME49hUBZNopF2Ks2aOyKttJhld4FKgnQwR2QTQ
3I39I+4InRJDw74Gp2CM72sXRYepLhntvqqE0UAbRnQYXXq4gC+0xnt52+ik6q+Qsi1qeKXj6MHs
J7GsrXRxDmSN0pKkTZNU4V/BaNtzRW23xluTndAVArjhvOr59i+zpmNR0yBcJ37kvaHVdY+VnaWX
AgobliCZ/PTXshBmFINN+tdrrYiyVmBWNHC30gupS2/7F+HJLhB+VGyUZyX2SrB5HkXOEJ59hod5
/sNYqF/MM7Iuc9X4V3wBqOIyc+jfJmOZIgbuYtfdCk/SDGnKxeSyncZusvdTHxfnBY/dyxzl80HS
OFj/53/8n//3f39M/xW/q9v/GQn6H1Vf3qqUztd//+evRgw5aN8U844jAvPTrMORmsZnrePoQ7oD
6xJIWtp5wen3V/nV2CRQeQ6mRhwmgfw0AjDOZs3IIE5PhoW4CoXxw+g7fc05Yzr+/kqXGVo/DT5l
ncB17gibs4/LDf35Zo5ZEiuYWoyU1UZ6Gpfe2rGZjivHYC6EW9rftTcCOGfAxql1+x+/v/jlZ3y6
+OUZmr7DqFcPVfrnizfJEOfk8JkdUensUIuUeZWgOrZt3JEQdIYEBk9ebH5/0b/dW1Q/lD8uJzDU
WcGnJ7jM9dglLq63pe3rr8IGjF3VjXEDDj/9pzMV+WGB69jShu/D/LJPjxGxbOqYb0DArK7bbeUH
1ZqoareeIqYq/dNf5Zj0VEzXdyATeuLTkC8nsoYaBj6wSd/7ooOsuJrs5sMph/L6n1+Is6TDFHqT
2yg+DWUrTM/F2AQtAE5uG050BG4sVtUtGjjpzN9f628D4PgxjmQIZMCcPUlU9+f3g4QtA1fKwFn5
0EZhSc9WmNsKwQKXcMhAjOGfftyX6wWXx8W6YpGV+/l6Wd3FgM64nsaNv4P5aGycfinv/vGvYq6n
FSBSCFobzqdHVTbxwm4uKTgZR7aKVBZsCYxCxu0E8BN79P4wF/HvLzxobZ9sb2D5KEKfP3HTIAdb
Cjx4hejbleV6iLkNeCJnlMvXf/zTSFdaLu+7zz10Pj2w4dIaKFPGTSxV4T1mdY/g4NfORwegcIdf
Nfmn66TvMPkcLx/tAT4w6/LT/20rMJgHwAaJi84AxrtfYkVFjoVqxe79p3mMv7iLvBaMsAPR5JCO
+fTUYBx0l+ACwBk4oHsGuvAF0J1ZkV3r/zBg8teXgkR7+U/Am//zr7IikilkiC7fstOEhpWKQ4SB
UBuZ84cF6hcfmM2awVqI1ZbV/9Pzqi1MhlPCT9H4GEjocsAe4ynbJe4IcW1psn++SnG9QDie5wbc
yk9rL7M+xmIIeBUrpiDvptGO1w4zw3Zdm338/k385T20AhvUiBQ+G/bP95CQP7NzfILhuUaWX/o4
2mjFgPpsivX/5kfZxCkFt9Bz7U+XiinpHTOdWKVGC04epICDGxG7APzg/2Fq5N93a+Y7g/VEV8Og
yEzbn38VVnJMNxFIYVg4FWbmEWrONqYeR5BnXOjHqDV2vc4yUEEWfMnHObA58P4vbq0UMnBMKW35
eUC74vBe6QnOgxUZDTOQSJvTrNR7IcfsDwvyv/6tnysE8suCIRaeQP21zE/liYjLTiGI2atqqZJv
hkbBCbuJ0UY1LrMbkRT5baq1c0Ica88MwxM3bLnLBqldHrDi+O9zXg/v2LIryfkebxbqfr7PUpPm
rkH85Q8b1uXL/N2f++n5GAY21dyT9ipHr4irBAU2mhh9wKCLDbh2sSrnLoU1DCjk98/kX3Xn765s
/fxmQEYh4jJy5RZ4I4YHyHKlvPFonK0a0xtOwcUSQJPgI9K2Pou0TPZNH/3hr/jVR8fiz/PyLguX
vPz3/7YcEx5yMht3D0k/2JJRCmO8xe5/ABLe/OFSl4/qb78XgAJfODZgz/v00dFyyXqie84q6l5c
PJo7RJkKWReObA1E6Pd391cXsy+DRXF6EH+wPtU8QZ13zoV/i+xYxeZKmU59NvxM79xxKujFO6TO
/vD7zF/dS0mngIrE8nzr8zTjgIw1VQQzOAG4tLB9mUWAAzuqDz7l+mFm2hdmFMvbggscb2t2ChQu
ZgJsaI1kj4YVeKcZ13ezJj8jtg3N8t3v78lla/j0AAgVm+BTJL0+tpCfn3V1uf0KhBauOIKVssFv
7yC9bX5/lV/cBbalgIKWDcoS4tNrHS0T6ivYg1U7C5C6DoAU37VCsvfz9vdX+sXSyvJtsrFb3HHb
+/TuFqM94Laj9kMd0oclqaJDjbqzoo1ykSC8aje0ZgILMjDOTA7R/3xRpaBmrfPoebOqfnrFyonk
Zzom7iowlHHXeYJshZhrdSZyXXz7/U/9xevsMuLY4aTAi2V+PkDjkCQD3HAtjMKXKQA2c2rp0+Gm
XhqCZYw++8O9/cVT9NgZeYQM6HZR835+VxiiA8zTpaWPaa09NmMO+6/u5FlbMvjDpS7/1KfXkksF
pkVZw8n58whnpvS0DAaK2IwLHwmoaNMeRGmaAAFnqNpmdIR1xWQs4w8rxC9/4f/n7Dx65caZNfyL
BChT2narw0me4zQOG2Hs8SjnrF9/H/puLLXQwvlmNbABs0mRxWLVGxzdsS0wN5alydPyR+QDxFnH
qDOhiAbp4kydExRJiSY6rI7i+uavR2cCPXLOsCOQG10OZStoyUMvJcmdffWjWZUxfQNwx1dYlYkL
Dq+v9J1gtDk71+ZVyZ2vCWc1O8toNWIgG0YNgrY6KYiKvaBsYsVeBLX87c8VVpFPaDu2bpABL+fX
8nBCDY6lRFnFBmlEniPw6z7VJfDO+0u5NS8il+PqJnawwljNK0FGuwB/bB0hnFkYDKE+rKR41HaA
D3c2yNYFLU8AjwdKOnA9V9OCq6/aXce0MHkSwbF0it4CJiCKK8L6ChrGIZLD6eDmA++0afhV11X/
gJdP/Th3Gsn522duc5fRPCeoWtYq3DQprlBiQCcT011x7WBAnUe3+dwNkGL/h5FcFz0s8D3cFjIY
/XEyeL1hUMovIFvUMRSAHobUkQ7uFUe8nTXeOvtCvs9wVaPv66wui2asgWg1wClK4L4P6DHSZcO9
yqvp4TwiHK08QE10/ofjyPsC/i2RmxqFsZxfINB5nBDOBlGcBjBtgWFkoa19m8zsWs6uv/Pi3Zwj
7SNhkmKhZ7n6cAUcB0ef0G3yo6J7LyIzPuLBM19R1EieYQliOYFW4duficRuQ0KrNNI6ezXHGQk6
8HVIt6dgVbWTJI2CE2yF/s5l7B9WFEbf7u+arWk6wmFvskNtot1yVVFCM/0RHY+jPVnN53FGaLwu
gLPGOJL+PYRO+twNyvTv/UG3wgF1ZRRFXZ5zprUKB2qdi8ocUEqACjN6xaRMRztVIAjQLb68eSjq
ntRkqArKItBqRXHZlkwzegfQfzUvpFr5TFk5OaeV3+/ciBuzokwOzUkVvBnJcZZL2UFfgpTVoBTr
quo5AVlJLyS1kb92/rs/Kfkvre5eaH5sSvInqjHq6qONqu83Sak1RwNYybsa0+oRrmeOR+f9ceQe
vxnH4BEMVU5lSqtQ6ogqT2KkbcG71O6Vs1Jc7LGx8R03EJyabfHZ6MEslFyHmCCI5Mf94WXEWg8v
VBtgCY0ym6LQckGdOu+sQBiceNUaPgpfnT+A6kay1OnzczXlyk7FdeMsCLxOqZBT4zKcdQTtwCaK
MKGl6MwBzKOsEL8KtQmOEe19BEykPSUQyA9vniQxG/kXwzBUlYfEcpJIHyPaD1b72LuI0xWoRPxl
050+oweJpgkvyp1v+nvVVqvKpcj+dAyLMyhWwdtNh4k2aYOwWpckP6wwEz9liP+hCiidcKdq9Nm1
cAyhMM2QPkBzBZ8yKpC2d3/it6ttCdslozDIsnAWXx0XyBzIN0UUSlVb0d9jmpj+R0sCB1QICE9I
JVjiMEGwMQ/3h73dVJbgmDJ/aCGINshT/Mc1aaMvHDmYKuFfiONYkkspE2wmH+Cz/GITRjuz3BxO
c2SPydVcLs3lcEgWalCXADlJDcBP4HjMhzqFFz8qI6TssEBm7s3zkyuKzxckeI05Lgd0bKlKXAwN
9B+FtmRsZO3HuTPth9jyBww0i3ZnhhvfEUM3xhTcI6Stq4vSqPoow2UJ6qebNdfIKFGvx9rBU3w/
uYah4j/MiqL/dX+WMvIsNzE1feI5TxxecTyvlrOkQFvQRuKo4ukBuqkeMRlMyHiEVpb/2mFV/Ru3
Df4BkIx2zs9tlJcj22QGvMdt4FfLkU2Uhaa6srgw0S890XoWD7Xh6M/o/BQ7LcONvUMFVzOoylHK
JQguh1J8PS5D0wTiUKLZWI/TfIJbDdh5Lj8WPk7e99d0c2Z8QepKoOtMa3WrJJkIlTkCegLFOT8X
ZJDA/H3ljHROurOIW59Po8Dj2i5tJ1WsNmmsj3A8MqkfM0MA7GslOJno7qDwbfxN41e/IGgkbRJG
ZSerk0FluW/IrxjScUkjWdHVZk2GCWeirG6hgFBfUnApOkcUPnaOxO2H4/1B+Zh9Sai5OYO9hiYJ
xO/22DQxkjqQAjxEaMozSp0oDuEMs7OcmtwJ62kJ+Tij86STHa+OQ62WiCS3RkvTqTLfxSkvyDDO
MTUzjSrCtcWvL2rZQBaw1exaVRlSpZHbnto+MJD1GKoXFVG1z/e30+03ttHv0ynl0XnmBlltJ5DX
ARQ8vnGTpahD9ATZr0HSjhd0guwvbQsT8xqPsAs9cNyALO+PvvEJXN6ZZH38B29jFeZdYY/wcisa
+838PUD+mMYLJtMTlCZC4Pn+YLd5ElFIo03LubEMfd1+lqa4CCLiTqEC7b5iyIXIjpiHq59hmUth
TTwUQYaYZNe28ckCivD2erDgEDE+v8JGkH11nlJKpCoCT93RSeJ/eRA1Lzi0+wjJJub7+1O9PUCM
REIGhZS7m/kuY1JXYc2XWOBt9DGHcVyF7SWi3bmzoTdGIQPjgSlTA3oSq69XKS4y2qrPgs4utF/M
fx4VHanU+3O5DXhCliDlbKC3sF2WcynQrEVJekSeVcp5TaHRP9ha/NUY5vnyP4xkk+EZvOyomq0y
2R7RMtgrA8augJHxMw3EY4b4MHofRvpwf6iNvUjtnEeIhko1nfX1BwodbGlsqR2D72MDS6Kzzuao
Dy+aTr3+kBlN8imb4O01oq++NIP99koy6nNAhnQACjadztW5R6CX+k4GjArzwvyZdvh8KgZ0KRN1
NE/357r1AX+DFtzfn2/dEEQDpu9Epw/I8VTQpBLIZHDf41fUDvc6E3LZlhEWd1xmJIEsKoLSqx3p
+JhUaRNsy8qYjY/o3ZVfSsXWv+gK+N5D3zqulxV58ebrilFBrvGg1KidrT8mcj3jmAZmfxyBUj5h
rFR62uBa/8M5wOCOOqDEE9DIXZ6DYcIYWjWRaIdxiC7obKDVasz1ES+/txepmArvSeIHjVUqgsuh
NB3GMiBrYE8CyxKBSOsJJzzrEBjIsbx9c8haigQR0AG3VmdOrxtMgXqjP1Z+M11mF2XskEbxOe3H
H/dH2opWNOK4ZiS8iub0clJ2a2TunOK2UdVl99DWvJBzB6T//VG2NjsXqmHBrUUV01pFq9LwKf3F
cC8rB9sQVPmRgq6t6jq3Rb9zed4MxSTIqnkJY/IFwmSVJc3oLDV2h7eravXigj3KdK2GjhoDLKTT
/VndnCs5FCtnUyQl0zVXN5eCkTe8IuSOkjwLrsCfAySI2vAVT7bmm9ubUFJjHDuKnRluDGuT5WIv
RBeBa2YdJWllsw9KvDC5Asiq26/YJmqXNEv0X0iuOgUiUFb11nPGg+HPQVeb30IKJwvCcUbLroCc
pmOwgypHe56iob/eX9aNL0gnz2WGBhAa9QaKFPEE0tFMOJYIbz6CWEaZU+DnBgDc3DlnN3menBXQ
Sdq1rCWAieXu9wGXRMaYSGPOdMSaDWlX00CAB/iCcil73f5OHpZ8HEWzc+xubrrVwKutg6YLsHoz
nI9tqw1n3oGoF0UWVE1tjstH1NZDDyUvGPiYDz/TWM52DuTmHuIy4ODTQaEyvZw4IntzW7tYnagh
JlSHSEXW0gvCNH/2kQiIoWhUKINMSFzsXPHbAxsWulN00cg4lwPXQkOCFactunxJ/zeqH9U/OjZE
F6gwwqtUMV8STCDfflBlj5xqINcfQLDVag+l4mq5X8jZAuI/UrJqsueuzfPh59znymsfNrFCBbeo
f97fyjfRFVgRr2CqtxRQDOB1y9naxWxWEwo4R+QXlBk2SQcqHsdi8ent45B0GqSbLmDSde+N60Kv
nBr+tE0ZSjrqTLX/FIbwVnY+39aECK1ULjhyGDCuJhS1szBTP1GlJjLmrQX+C3PT7/VnNyKA+HOU
1bEMEzTaEf5Qj8iBtBdh+6i4h65UIRJvLonwhUjW6ZFAzqRBs7ou0JGqsj7UAd3Yhf4tVCbtvd4J
ul3gibz7H2lj6wuSWlzrbdl7XuPoMMpx3Dz11SOKb6jtoVmJKvgwPdS96lwDnHUPPeLsOx9sI8KR
r9g27QMN8U17lUmoIhQKJlsaEnNZ/ZPKyz8oIs7vBmLCExT83LNm6S3nCkTl70936yPassJFNYF6
/3qrYHYXtFnCLukye7pAS8eIMYblp6O1s3M5be1KsnZgb1RG7BuwrEuvpw4sJEIogBeXQi0qT1BU
2ImZMkos0mi2CsVCIHwC9qKz7hwKE8nPasbFDXj1hHqkqB6k3+25knaXQzXpOw21rQWUFREJ7hS8
jlcx2h2xjMPmSz/WVp6dirCbzjh/TRd4jXt10M2hBAFEJV23eE4u45RawYSi2aQfK0iJJ6IlwoQY
lKE7KfYgspuryO1HXZHSIK2K5VBJBFo/E6l+bPDEfIDEYD6UuKc8jjAX/xosI7jc34Zbp45PRmTU
ydRoby3HwzkhblubqRlG/SuBrniNWlhzCQ65XothBObVc7Ez5tYcefL8LptTU1lDBkoA70E+EvYn
t1WPs1YlsTdVQ5bDoceHERHq/Pn+LG87I2xOl6sN9AzBBb7scppWYWMIMLkE5tjtokMa/Za8Hl3t
nCCfjHAdqmHEOecchRZqdPANtbNfqNDM7v+QrXjDvHnCA/uiSbOKp4nQ8IkKI/BvsaO/KhiyqGA0
7OFCOW34mRetBXUJWfq+qY09ONzt2Jx/AixGfpTzqSUt16BUAnvsJx+7riKuvM40xwSdvIPunuEm
NV5lhsOpzRrldH/Kt9GHYS2NvWxKTNb6oQthn7qWvNjxVjdPYor9lwTtu+v9UW6PqBwAtDcvaW4K
dT25xJknjORGsLS+ReAJMNNC7uU8ltWXN48kTKKAfFOTo62TCXzRKdKNQoedaOgnN5nDy+C41UWb
B3tnUreHk0a6BO46NmCMG5BZYEeWkjcR0HwXWXUjL1APVxVkqXLHPwOIVZAaaPaASrenk74zoFDe
uzxGaYMst0knIHN3FiA+uJvR1azwtq2xmbuOLczbJgJH/Nb1lOUknvO8E+k1rdcz75OkwX8Kmaxw
7uD6jjWRoeDh8ZyBr9nZjLdnYDmY3EZ/tAjLzg+HQSKIRN0iRO00aEUEneGpszVg1QtvXxSE+AxX
7516z0YI0oF9IaYA9lwmOqtIW6hWawX0Pum4x+IFG8P+qITm11yxcCsqkT1FmBT72BEJ06rG8djK
9H4nDN5+WpsLE0KVZJcQAOR++2P2ReQ6YatqkzfVivuoDFNwmVLhX5OsmlEYmvZSuttDyXj0oaGx
MCAVmOV4KRKOSAC5E046uvtCxXnEDC00vMDs9ooNtx9WqAQZXdNtnsUQMZZDoSYzzmhlDJ5V1j2q
hn3Tfo5cNNu1rk06KMOj9R3jlfopwI19Z1PdLitj81FBNptUVtYUq3TS0FMdi8FzsAp/GWDQXHMK
suhe6c0lVLVuJ1O+XVaZN9IIJv1xwDAay7nimDMqdiQGDBErgrcbjwfkNDA6Veuv98/m75bnMqkT
EuDK1UlrTfa8lkOlYe1SsQ8mD+tYZBqHDDzRoTaxSgXqZ3R/92hmvdoo7fwFKndC6z+mOXKQAtF4
FGCwexjSzN7pnd5eKEInAKskzfIqW6MAEY/qVGDEqKj4KqaDyPmER2PIp//uz11exaupw+OyZKJC
CeAmDsITx3VLM1FXCBoUhKC6q0dAP1V00fAdBZtmAHCAKeV4yHW2xiGb0M27/xM2PjRFFzk6xTrE
IOSm/+O8mq6PdmzisKktNXkmRWivam2pjwDmjZ2H0OZQ9NOg4BDzQf4uh2pigyyk0QZPn5UWL7Q8
1Mxj2DQoPgtj6HYePxvBkGIxDy4DJJx8761mFvZ8CRXJEpSQBiU/droGXxpNnUcDyuqxbzV468YU
XWAJO++auQ5eg1nb43tufWForHSIHGDcMILWc0ZDUNeKEX8hTXuedAOfmIjKXZ7N6BXiBovSpa54
aQq/nyym+3T/624Oz7kieFjs5/WD10wbP0wIHJ6mJRYalBoN5aSHFu3E1oheIvh4QNYdKg8lNrGK
eDPe2uEb0FiWpCD5Olx9g9YG2tGN9egFfVb+KHEsvBh+Zx2Grup2juxGhOTiYS/DCaUqsia1BFrn
tPo8jMikJEhp4KB8HUZA3kjdRKje6O3l/tJu7WaAR3Ru6WRqJE/LLxtjipmYgu1V9e74yWYAD4Zj
+xSX0R6SYysayeKITJfAeq13ctupGEdGYB0To9SLhzB3kFvCCA3jgftzkqF2FY+oUXBvw3mFYbum
vIp06sug4IYrKsN5whzVOvkFMkRF184fWwvRa+S23NP9QTcWkotb1mMkskL/jU74IwKhcyqGIEFQ
zw7KARMxvIK80pAmQXWD+NdOWPiNiFvPkR47cCNYJJJ/sPxuE8DjLFcnLJtBHw8aeue5i+HfnKvi
PFe9Np8GP2oLdJez6QeiDBba8sitIvhbSTmagQrpcGjVGDnQBFeLd+Cz2+lCT1QLzkOHlPyM1sb3
ThUYzCLdxjfCNsae3ytaoPgHqw5654RS+9g+xnpUvDDxIEWZWX8zZ5S9YpDvkB65MB30VdkpD4s6
FVaHKB+qmB/VYngMBuQW8dASj6mJlcKbvyJ0OF6bgGQtCibyK//xFRH265s0TU2euJ371WlF8Fwg
UPDN0Pt5J83d2DAw6B0Yo4AJoI+shmqGCp2lsDO9ysicj8jEZE+tauVXe0To8P6sNg6EbGRRlbFJ
Tm6y2a4J4ZN1DEUjfHwiuXY8rZ3DxzilQQfvUn/WMT/amd9GJCO5pM/JStJCM1dfzpj1WvhIknlZ
bufvIxE9YGNBElYPIOPbdg9juDXHP4dbHYg8lU9q6hrejN+Ve22dAME1dcYs8eA2XFU9HVKcaMxS
Pd1f3K3viEQmmgG8PimRrnLMCOlU5AYp8g7TqH5LqNZ8rdSg+pwm2fx6fyh5z6wOPR0WXggmsCpQ
Pas5NhqqJwEtOq+aZvVEEREz7874D5MdTLxGRT8WGMD8VzU0KO4PvLG4DCyAbvIxNUg5y2Nhxeho
9X6jeUkr0OEZdOUTqKn/ik7t340tuEp70vKddd3YPy6FHyq+9N2JcavJDk6JdLJgzN6vHS4KBEpe
MkCA8aHRcWnKJ0ec789y40tCE1clYIRuCwXa5SwbZMHcbkbAdEAL6Zumts27yYyx8KWVt/O+3FpQ
SeLmaxLEKXMth1JS6GEZkg/IjrYq6qBtPTjte9Hmgj5Iq+tHvXac16GELfT2OUJtNAw0mMikLLnq
fwS4qKL0Y5BEerXvYyHUopL6qUqVGnk1N6t3kpmtBWWzUlCU2TKRYDlYLfQ2iWiue3nuO1+MYiow
logwjbCdaNrJEbfOhiWvQxD6gEXWiJsE+74WCxjNE65fN/jAaf1TnzoWal08RCnHyEhA00s/oQrQ
7YDmNxJUF8APuQbVYUZfJYjE1jmuahNrA6tU+odJpMFV+GjNH6spACfWprr5IfMN+1PWW91/eUN9
6v533Zo+lUqJoqczyQ9ZLjW+oMIamsrw7CRDpj1trHi8mEVq/ZMmtfpgYTp+CkH+ec3EI21n8K3p
U68B7SQZpTf4BUMfu7GwBwOxsDBPT5MwggqxS736mLhAac3CT54wDLA9nqv9CSr8Ht5ra6PxvEWB
QaoKcZkuZ5/Qda8VVIdAdBo5QriteohK17wqyHP8D0EChrBEz5Mf3CTooZbEoUCv3MuGED3H0Oku
GR6vD1mJ08n9b7oVARkC0BMPeDLL1fHRg1xD5iw2PPzqjeA4UD75lQ9Akg94uwxPPXbNbx8SqQXO
DzVGcMlo0ywXMrCKEq2weiYuDf1rB2fyhG8n5jX86fhP6aNbdn+Ot4HQQdcKdQmpkyQlfpYDIjBe
2wgFzl6q6fFX8BqoXPmKdkhU7Jwy/BIPyDCPO9H3992xvEghGxt0caTYA6WR1WkZdRUP6KSfUAAN
1MIb+1F7GkzL/2eAVf4x9afwuQ0aFLGnMrevbRYPLwmOx5epd9V/7y/A7dYlCyRtoKcP3e2mr9qj
copIhELlDzOATyo04h85eMGXMq/yL/eHuj2mZIESzMSVyqtonT7oBr3huI5nr0Nt+zRmunsK8as9
lVljfXL9LjupQ1QfuF3FtclG/3R/+NvtLJNQIgQdVnKlNew8gCltUw5DFQMRxRzVhgSJvBhUA8mZ
XlfPfe/WOx96Y3dphkROUAYDhe6sbjsHlnSPYeHkaZKW0ad2fTI6xT1h0zL/wAOpuiS6eH9/mreR
GAVnqvQOtyyZ5rp0jEmZNnYVEoV1E0Wf00x/bXyn+EAkVK7aEKI5yuPfc0iGd8LF1k4i+IEVBoXN
G3Q12SDDtNMNExXrVfSP2lEPnpQUbH/SJsHOxX6LtXccMhegFfj9sJPWhdWm7ep0sDC4MACFAqgd
YhTmE4wEndov3rF5hkOKxawX68P4ILRg+hCRd31CbhUv1DZNXvRKBNf7C7/1sWlaUq0HhkUGsDrU
uIvFmBkQSqIZsgGmoA5gdIybgqOPvQXmSggNP+Suhe7b/YG3vjipFNUa+HIgqPVlDIsLzLzicZi9
piyHZwyD9L9xa00fnMbI/p3GWj0XCB6ctcQcdvb31pEifIEQ13kfU+JejqwV6GP5FbrJ1Pvbd2Oj
FcxVU76gi9U+1mHg70SQrS3GIeZMWWBx6Xwtx8sA6g4iwp4S+mh3HlGlPpL6YRQxOsXOxSC/1ipE
E6tYTTruxKt1RbfIMOKVDplI5I7texoUJoLz7fD5zZ+Oeo18U1GXIh9enZkKEcDJaeIJ985srI74
FYqHKkcwR1OS8ozkJlWkJmpxF4Xloezsm40NS6YG+5ccmafVGgdMObfqG6pV3hzMJe5ZVfVglYP+
rsOa7IlyeXcYtbF4exQmneBul2Al9s7qE1q0/K0oyqWCaoOnq2liuYEv9Fntrc9OEumX+wv8Gy+w
/o6gdclfkD2wuHWXW8ZAzVZPMHf0aJQmR8SfkxNWldN5Hiz7fWl0xXcN5WdvwjPlNKq4Ip7qWrUv
eGgmn6KuRLceRUnz6FY8inZ+2sZupt1OtKWKjxv7uiBJKkcfs2knzy6E/pq4yvwg+q76CPQt/xHg
CndSJ+RUk6EOv5a8Gn/GWP6oiEaaxRnHy+g04x/w3BKLrmoSDzu7Y6PyT/GEvpV8BZtU/1fxDEJ4
OQujH73BKhqkdcphSL0ImZ1vjWoo4iwUfFIfbVQyfg5g/4NjEeTqM9rMKBHsrNRGnOEEaiqNO5qy
gIiWHzGLKQ6HBfV/q8elEne9JDh3KDw/yU77fELNxXicsFu72ngkI3ju5j+7aSqjU4FWmVcJJX8B
F2teIlFmz0k9YMLXJYq1s7U38huiIIkUmpSyWSD//s+3bV8J+F7q6MV+MVKin83oSZ+K7Im70v2O
tDvyugVq7yxlPpUHtZ38v+8v1MaJluQBmgWg7Q0i8vIXWIj14RipcrgiC2u/ALvsR3wN+s926tC8
6VuEt0+49TlvvwdgXDGkpC0CXFndA3Fb6T0de7z6lK7EbrTGJvpXWBsKFGod+ANG7yLTH948Wfrj
mgndChSbsX70Wr6GOVY0qB6OQ3X5PVCm8BrT9awuDl4B0SFocIt6xOlmenNlkWoiYZvKCUGM47Zc
ZUCIJrZIOZWhOikrfHBcnFqMpEphMfvKfMWx3ij2goWMi6s4BspMKrnSoyftWV3y0D91KNMJ+vWF
jeqd5g8JFoNd+eT20w8DDNI5VrvX0U36y4jOypEGcPfx/oLfxivKExDsuOdBnSCHt5y3acTzEFKp
9UCa6V8oFlmw6SwEnJocLe/7Y21EH3AtKmmsRGHQ3F0d+dDlvaPOHJZZH5riKSNA5Z6RhuKb2dVN
/ZLN0+ScXbOeTHzhITkeGx8NbjxrsmKPzn2bCwAGEb8JXeS36GIuJz5EBtImkDGwZiesHJpKCy8z
ljk7p/c2yi2HkX//R/xohxJuiWN0HvA2J8CZ1OmemhJnAzw9mn/cuDfP9xd5a0AOLJUjcAM0xFZ7
qo3tzhqzpMeLDsqkU+AYhJUpJCocEA8+cJudDHlrHUHMy89JQQE1u+UEMdnUACQ0vWf0dfBSzE3+
SbfGvSv/NgxTqkAtw0C6iSxRWy0jmDl3yLOux0qgas6QMRP74GJB80qnqn6dLdd/rRLFeCnKIPPs
XjVf76/qxjFhbLIbElRL4k2Ws6S0EZpDzPhh1uQe3ls4jbdN8zLNU3W6P9Rt5k/VywDyQSAic1qz
HxCz7vQZEo2HrVOCRUoZK1/iTBePgaZh7U07HieQXPd/8TJI9qput6J9suZGaQj9IfpVN+2ASsFq
INBbJhphbnHEEcR/EkOTPOVqa1cIH6FY+9tS8WuIV/LRN8vu77bqfmZha3xqojk9JWU4IjDYi2d6
RO2H+4uztQ8g4wKZlfxS2ObL71CEo4mlUNbTyu5KKtqIDH1Q7CK8TEppGPhGOwK9u35Awig21I+I
uls7yefWficPQCWVIMYzafULfCc3/drlFwwWDqyH0M8A7MZOs1P93TrGcDyB/sM3hU+/Ck8J1nq9
jsucpyhq/7kq1ASnSUxYp4s7z9W5p238cH9pNydG4cz+zdG47dpHjYmTQM5B5mL+oo66/86weaTc
H2XrICEQggYTQQOGzypcQOfOiyIkHuZpq55axRdelPWYgxXK2/E7FC1AxVMxQWuO5/tyr/hRSLQN
BYIZvRNfimFwPTtUw5MfuOVOrrQ1K4SDqJFQimLQ1aboCq1II8PtPBClKL12XXvSQx1j8zDcq8hs
bQxBXJciizoFqPUCtm3tlBbxfcLg7ElX29jD+DvH7Dm2pcvF8GagP1kBWC+JUwF8v74naWzkZYcf
kedDIkLrO6sv9VgFnoaN2/n+3tiIfLpKkg3GggcKSeDygwGAMmLqab3XCgfJWX92j0GuxIBH+uaq
By6PBMUErjkk/s6h3nhRokxEyAOLJOtPa8HqUAffRBuo80wlbD7nySQiD1NOcdAigHnXqnS1b8hM
44Ct4qE2HcOBciqvUDOXBuuYUrGbO9zKuMGuQQkZ0bu/NBsbTOJXqXBS1ZW6JculKSanbGimDZ6J
08FlrtJvJfZA6IXbOwF2IwosBlrFncbnCT+EoClncAOjh4oIliVGazU71b7bVw1PULiNpA3goOhI
LCfUYcA9dArbWJ9n9eL2fc3LV1NOtYmSoKPm6jsFPcGdQbduN7iUNp0B3lNQ7lY7TKct0BkNRqVd
bIfFcVYmjIANNEOPzpDrP5QyU9GxUFvDi3lpDli9GOb73CjLD2U1oUhN5OgSsig/eIp5dl44MeOX
+196a2FA0cuuGxHFXAvwJNgR2maJckqsKfanFFPWkxF1yilIXEor8Sg8zLTtnai8NajEAdJVpX5z
o8iJqj7+q8LvPYfNfI3D4nsKzOnUYk/6gHkYfq8+9M/7E5Uxcfn4oTPBLWARXjRC9Gqn+XEzw7ZR
yDTcIP9mF/3XBIHMS1S2+bPS9v5DpAmksqa6eEr85Nf9wTe6NWTHHEfwj9IHZU2uLZ3BbzVb3q9Q
Chova+riXTSJwD1MxWRdoqJNj5mvDucx0srhWqfAhYYmB+xKE32P4bQR0+UbjH4NkFeJyVweBnwu
06BPNb551qQPhNjx3RDo/7Sinh7tsWou9ye/FWfR5sD6RWZ4QKBWwyU4JyoV3hPzbLX/4fQDf7nN
SutkDRW+7DiYRk8BEnHvZqt0d66Trak61H1oadMwIktZjj0balxgqd16WjW5FzdUcYq20Dk5uG6d
nepq2OmcyLmsdxlawFwm8mqB+bMcL8nKUHM7xiM1HU9phuexYtfFObFEt/NG2FpWyLSUfYHB8z+r
fCPO5ynJMFP1IqEP0alxLHzoKIZi39U0Vx4q7S9Un/EwBaatf7n/STcOsOQxSlAvIMVbnxY9KJIs
YOwuV+xzp7TSgQz74BeHP62OZh63j6NdOaf7w26cYcA7ND0JHrKCsPqaoVWlHO0aBmwQ2fk1UdUB
yzKFGkLkK+OHURhDdel1xfg4gWVHV6Ex914sG6sOGoQisC2bcsh4Lz+wjZmfMyt+4ylOm5zdKf0o
yh5761nvzmrplg+I74dew+W9c4o2dha4CAlxJcqjEbQqevuRqN2hTVtPiSPnO9605iWd9JImVb4n
ZahvThKaLCkAisLQnpaTzNXZ8WcV351hFNaPGgPjRzpT+qXu0/5hbrvQCwM7PAotyv/usES0IUMA
05hVEw+kxPH74AA9YXjox9Hw8gA4IoE1R90Z5HnztSqNEM+k3P5r8OfIQHB97r9nsLkH1nMeHrs0
qo6ECcs5UJTCdS+2q2s4RXveGpuzRDdRFv9gsa5xmY4TYmnbDC1+VErxSRmHxxRVtgmKqV4f6K1P
Cr6V4/xCzbXaefxshCXQSzx9CE1Al9cbWcfdMKxF03otdlXfiJwfK6MIGsCvoBOsUP98/9xsZFlU
wCS3Q8b7G8mRroqdkDyy9eym5BUNX7HTD1m+p5+ytUUBEDEveGyopa22qKgav89DpfXUqsNgI0+y
CAO5spkeSwd3z/tz2ooFQGrlLYbCJ13q5R7F9TW20n7mZaeY0+faMev8/dz6UMq7oTFeBupRE5ZH
bY+3Ja/r05Bg0Xf/J2wQZsBdIKRA5xKBcYqay9+g4LXQ94YGv1KzqhFhf5Rj0YsoG//ZnnPwLnVg
1H+jEmJmLyKcdGkJ3gcohrTaz6Sckl9alA0/7/+ojdBMjks7iMQdrOM6QIWNm1apgYsxUMvhOYux
r+5bqz1nQT6dorrRwwNqOnvCZRujwieW6CWX3Ip+1HIlQj1x8Z5UKq8vG/uLC8cMz8HKNz+qpW5O
B5om7lMSdsXbJ0vfGMgqBSyDO3d13dZO3YNbRRe7jx21OSawhZ6TggbO0cUJ5YS2NFANbqqd47s1
WykHCOyZ8iBX0nK2hhppoe3P+JXnlvvFqvSRh4Tpx9AC6qA8q23ene0xGHeG/V12XGUXoE7IoWSv
FZvG1StGzbU6cXQFVH7C2XoxtAZP+t5w0x8TNfQPsVsbySGF5n3tJjO3D1pCR8Hzh7jSQbqHGM06
SON6GqrfqDJCW0DDrMWa7DAXSvDr/j7cCAa/346y+c2nWWdCmpWEQ+kOCF3VuY4DsZm60fRqGyhz
ZNg2dvVeQNgakDBOm5GHNaF1dTODYCspqqOspYoSrD9pdPpUp2X0mLUIIhzvz25jB3C4qFPILcCW
X+2AbnQaJ+S693w/tr40tf25KOfsxcFR2BurvjxHVbCXAWxcGujcken9rn6z4Ze7bqJRaSalqLyp
ULCHidNG4CeupujP2tXwpXKH/6EMDiUZGrl8KMhSwHJE3JHNuW2zmkJWOCTwJ+K5vYbOSBM3iVz0
0mZNCV9EYA7Z4zBXphIf8lrX/7m/1hsfFpY3Atn0uWVOvVrriO6Dn9VV5WkZAONJ1MZBCQRxLMTQ
7nx/rK01Ro6HJjj6J6R4q03kphQEOM6VF8Z1/yHQ0ulzovbZgaGdSz6X4U4lb2MfQZ3EJwLFJdKA
tQqtMCl1gEHhRZhq1Xvk/nAKHdU4HJG3bOO/qtInw3P6fo98s5ERSMUaiIYk0uiQrW5PI9ViS29o
jUWgb04hmhCe5vA4vr+aG18OaUnK1/QWDORMV+E5Ut1IuEnZeGnSFVDMzekxxvX9GLpJ9faFpPNF
E4GcSo65mtBcTG3WG13rublVVYcgAdiVFIHzgRX4BadInGE4BKc3z8/F2hGaFv1FVM9W8wMwrRa6
gxKzn9fzaz/hcotUqAIWUIt3Yv/GxkQiRCpl/f/VvhrKSRLk/KuSFK5rw/+GLKtPWqyqz1CAxIe8
0PfIwFvj0W3geSezCCrny6PfpXldI3ndetVoivbExRrPV9bYfSKl0j+OTWftxbdbQhjNB8hnEI9h
S9EiXc0RYmSU9lNPkU5PkTsYBCIP54E6eBYfol4rYq9qVOOzFok5edB6irrnYKraS9CrJJpmpfoG
Yl2Fpf+orVHUl0C14l+Ob9XTOUPDknxgqOPs/cx5lIIRhv8aNHnwb9iWLXZwiluA35ydL2nhZNnR
9XM9uDgpjcCdtPHmzHMSuMFBEoEzp/q8iqo83cbOimqmCe7lfcwV5Y1GrR7S0pyvsdX/ZB0+39+o
t0NCyKcsIdXd4KKsFVHCGQRkkheWV8WN0z8BSuL5ZqZ41x+oEdTzWUlIcx47oDx7meFNpKF7Su+F
pys3CI20VfRuYlzupimwvCZGY+IUSKf7yGcDvPUsynEIpLwHaLTjgbHcsI3j46FQYUODsskwHSak
xI+DkhrP0+hkP+4v583hYCwYLyASJZnXXYuroNORiw59di82fP/iGKX4WtfGa6eE/qnIOq7BN48n
M00wwLwXVUq1y7npIqsxtWQNKShlSneobN/9LwyjHvPtlC380TVydA/uD3rzPJYYXFr7dJ9ByN5U
OjCqrjXMoRhUDdBGV+PGm8s48+o66rwJuM7RwmvoLz0w9hxi5JZYpLmMDBNF8tHYcCgHL6db4DDc
NVFse01YKZ/74P+o+7LluHFs21/p6HfW4TxEnHMeSOacmmXZ8gtClmWQIAEQIMDp6+9KVXWXlR50
++3e6A5X2FJmMjkAe6+9BhDVtgzWGYVPu3fDKF9LtfNPw7WEnSlKK9yfZye3923rIg8espMMvqx5
b6rwqBBQPuaoOtiNm0LkmBOf+mjPlQ+b66hizpUno/QWYTL8m684rA/wiTwooZFZTiRPYatdwzTK
3gzRYRduU3mwqSDVtLcMoqncNy7okgkxkuWuAyO+AtePfY5lMz/+/ir+iDxj4OHGoPsANztRy856
1LCKULAhI63saO0eIRXwxzybIi5xmJrpfJxSG63Q2nUHG2l4ZSZzpFnuTHVikEsSJHz7+yP6EV06
HdFJCg80C63q+VDd7cNKA56UsA0L63GFi9r06zqgi7OCC6OPgceyoCcRPZgJOfLh25cQ/Q7sISni
84qFuXFfaGS169wFB17kMUy5ZblMbuiua8gQmqLuGbsWym3hmR7E8yPw7qjLDdzqm5VEyMn97Cdw
wWqbEOkYCGg2u3oZsxoxA5EHcQ+E+s+//84/3tEw7oCFOvSrsGQBEv32jp5bBcXVLLoS6r+4mKXf
bjU34Dss43uTrh/XJiiQMM5BK4RR/g+aVaWhC6FwJCn9VNvHaghjCLhiD8E88PbLXTSD76wTP73D
MOVCj3AqFWDI8vbLIZOO8hMLtvQNG1fY4cGRbXWzQmEETecgdOmo1M0rtkSrBQSOrZgJKapE1n8S
vv7rTdZ8/5o9/yy7Wdfwez/76/9edS/izuiXF3Px1P336aX//tW3L/zfi/pZy15+M+e/9eZFeP+/
Pr98Mk9v/rISpjbzjX3R8+0LAqfN6wfQF3n6zf/bH/7j5fVd7ufu5X/++SytMKd3o7UU//zrR7uv
//PPV6Lcf33//n/98PKJ43XXT/rp+aX9x65vn8TX/odXvjz1Bm/i+X8AnEOQNjopDx0OloLx5c+f
eH+gGEEzi1IdZclpDRRSmwovSv4AyQDKplPpcNrsUFr0cBk4/Sj6A4wUcERPW2EIV5L0n/86wus/
F9g/Lw7OyF9//4ew/FpCzt+f3vjNqu+cAKvT/15vr+8oaw7ByWhg4bPHsnPJGo7cM75vjHvZyBBP
dbIbAudTk4jLKbK5rwPgVz4tsV5sPRLbfAy6ZzGRAoScdxaq11ikv3eGv4/oDMyaIuNLFJ/9nnXu
PnXAPqhA9MpNxsUBW9PaSp3mBPMjJ5jNEXOXNFchUkr4Yr8q5j8o+F8UU7jsvcF7ChNFQcVPkzKB
4UFR84SvPdHeJ5mBh7WZZTEtrEEKCbv1EypvEZXKsPO4+9bWj2EAzGaR9wtnlzjyh3np4eE26XEr
2p5uURbgkcJztmIKB2jD5SVKye60HLKFXrtS3ldue6+4vUx4A/ZQj8ZyjBis8eu6QL7j86jdB89O
8Ua07h1AJJrLAX9YE18tS/9OO/haF/3khJ7zVTzTxY7BBHCfMZjlDyotrIfvTKu0XiHOK+9Ou29b
lbb2MMnpjnPHHqU4pS002E0nCkupfiMj4BstkVtO4xdEuuZ8+GwTLxfOdG1Y5JSg7NJ1Kka+G7Gl
AFpH2lPG/GGlZ46Y7mWwZRNObbGouc3bML5PPOHlQzLcKPWeN+xZVfHve+c89TyejDs0Tjbs4b13
3bbVQQt2E+vgAid5awbh5kM4tEUVkeQjxLTwu0jGx7Bu2WpYqMkjo7ZjzNZ1R+/Y2G7gWPQMOxWy
WXoozRLafgqkP+S42cVNNdNrS2Hm9fu96lX49LOrdNaXNBI0YOa4aq8J3WIQs+HRvnb9MkPFjgZ/
44bkNtXrhrIqT7L2cYjdB6jhEIRSlSDEl13St9hTcft6CrDjiJsWBFTvmCH5C5Fjt3Qa735/qGeA
6N9n+axCrERXRU1S6b21tsAUCkOmbNUMBLRiG5dmos86wu2Tyvs2YHeL7oeCVNTdhkNcaNkdOR6V
fNLJO4SPt9v834dz+vfvlrCY4UGPImjPwbzNLcRZkcWTNb13Yfyfr5Dn7rGiymJGXa334dyhNFVH
CD6Q2xZjoBMNflYMiTBF5cYNzLq8DdZgmqM5IHnr8zvwa3jO3OqKUHOwfQ9SSdtsAtSwedLWj27b
3Hl+v5Usefn9tfnFcn4ulkkAVEwQyev9JNoypC+Q5OcNE3kU0aJNkneWlDOO99+n/HSuvjvlEda/
mtdW7T057vxY5rHiOD8U4980Dz1ZJrq7tKHJQawvfv/NXqcKP3tAzvAJgkmmmFqh9mO23IVzemAN
dOpZWGG8OcbfmlqQUs+T86GhFmFzbMviaD35zlI62hjcGIbl0xCZvKXuJ6bgt9rr4UsmR6xl6awL
eAO8l/z3muPys2M928PiaHZiAhrXHmklj109+4gpzjrsU3bJ03Dx81q1m5hmH3y/X2M4OBVpyD9q
v/LyFMVyge1lNbvmE7rZklB6CWt2FK+khMS4aKr4ME71M/x4b0cofHLUHG7ZgU7Vc/cdsOQXqxGG
Hm8v8JJCelGFgdovqObzJoTsHxMNYKn3LpQDEca2Cqo9DkHWQHU5d6AhJAJaAueqy0CUbpHqHsQ3
ztTnGM3fjtI98D55xkKLNB+gRZD3vycxem3DfzzXP/ibCeGg+SOZArjphIgC8NPjYtA/LjBzv8zG
JcYgChVKNVnM4sapy6nX3Mq4c68ij8Y5Bw6TJ8CwEEwa5hn34T9HTJULwuFu0YDM0frkgzOyh4B4
H2YZfM48BCmMTbtBm/x0ssdDJQLj0HqCENxL5kPKQS3EqOQ+EO+hAmey2X89cNCIvr0eRIEjDClU
t/dZBcPu+gB79T2Ps5ch8rZIGrts9CdcrkO0IM5Zm4Mr4jW8fd/zMXuNSf/ZST5b8kVq0A7iztw3
snUR5TzzAk5mNI+9vrruUFJAmzeWnuCIA3PHL00QPncOcqNqm0hsV4HeAHHI3XSG48EMB7bMfp2g
l8ynyLO56RktQu5Z5AxrhfyBSfGyW8wNOO/hdqJIk48hudIH3g6H0BFAGwU8CUWVRqsshS+jsP4x
7cZmkzl02xL/afGdFKXZIGFx3xAUgKimXHf5sKTtLugRII5Nqc2Jcm+l9sf1UOnPEWFBriJyHc1V
mAfSuRyE+dC0yccqaB4HLOIYoskjp8G2q+hqGmO9VlX4DmDwSnv42Qk+28QStx/TePDt3p1Q0PZU
3fcwhC+7IexyG7hdPsFZbQ1GhswdCwvEFhTGVYxFscRO3KxTlCKFacKnrOpQnneIaagIBf3ZQMY7
TqfcOxTCv1+JX23QfnasZy3nIA1VQPuHPQmrSz1cJMMlBHHXYdAeeg0SeWijfTQmfjkl3grM4TL1
kKGYaWh9UTD0tN1MPMhltXxjQl810+NC24vESTcKgUtdqrbdlBRjHed9Em4RkrxpQ4rvSvYk0yhx
4lIri2jmzyTNthyjpAJTqdsmTg4yGDbxwIuZeCukYbbxEWtv7jhHPnwFkXJNYx+Et3b1+/Pwy2uG
vu37XZAsWOeqcdD7yMnCjUFE7n0jmqQ0nq53XqqTgqR1mksXYSUyTgvcmW7pLNkGhIXlCeIKug3Z
ovKaw/Okd6F2D1TKV56PkRciOcJtP0/Lewf78zIGe8Lbg3VmqDMphaqbcQRcFzKb6a6O2XxBREVQ
K6dXtFVwvDs9gG5goayQzBQUsDz0e/S2FzWQM8BZ9XVaM3s38tQpFhiCXmSD8BEDKk0hFvDd8Myy
Vdy/U8+8Ov387F472/XnicraiTK57yMXUrIQjuKwI4i3TV976yHrllVQdcilC9hYziGozAMXaQ5Z
FEQhVB3ZUt8milx1dt5GXlcVYNMbxG4w2FfYOCwGJLzlNQg1RcCZWbVt0q4h1HZz32dx3iXczVWT
TEXv1Y82o9dGcgog1A+3wmmabeArP1fOADQLoTSF8ji2dhcKsw6D21zP7DYiKPpOVSPSMGRZNTCR
mNvHVFfX9ehturDlF3iKdorQSwg8VwzazjpPbNWtaOCC6B+H/Y7MTYPn6FTVu2La9EP80YA5UJBE
0hXkDggsbNtxlYxpsH7n1v7V3XJWwMAnPrZoXrs9gdMarimaib4fO+x7nEyQoTa0oFQ1RSLtyxSC
sWXglFN4U9+tMmHHFViQ0UpJ76PXR/tmCW4GFhyDBeYVngqiqwl+y8Bpi1kE3ns16VsI7t9b5Dmw
KcdOhAnr2n3TpB+rwXw2UBLmkTvSUvrVNcxYPwLg/8j96mpqe7NppcZKGTuwtRUejKD9+rrn3tPM
6tvfn8Rf9EnxudwywJJbTYkAkqG8+sqbmYvlB6SoOwLedYVw9wdgxqr0uzlawQPWK2smxm2rnL0O
ZZVssMAAOF2AGV1QcPU22pL3eCK/wH1+GIP5wwxJG5zDIDGGi7ALd+McgQt0E7RxtEIRNe0Q6oto
sfjKQBSeI/jLzUEEg/Mx9xCkBi32FQhF7toZrQ88wZVYuJnJ3zlzp9vsJ0/9uROJt4Ci11lv2Iuw
2fmLtxklLV0nvUhSuYvxqKd2WcPMr+BedfPOZ/7q/jnbgbnPXc9v53FPam9joDpBJAGorXV6qEha
ktDd9FlWqigpm2nICSMf+p5s/HpWQFBoXC7Bcg3P7/dktKcJwc9Owdkmi4sejcrzpn0yDB8CJKAX
gRnmXDbTNWETuroeOErUiBfuJAeBVSKo5F2Irr9gIaDewDgMKT/0WdahzR3NnuL0vaTvV2z5Z8f2
48bnQiY02b2tYsT2JQP9TFAzf/NmL9trGHVBwKM8ZJsH67oeDg3QsLbvP7uRPOoaaMCAydd2SEHU
AWJQ71FdjjcGFvxl4LW30RCslpg9JgkaOjiUroQy72T0/mrHPtfLktaJgPyldu+p4UNksnTVw9F7
Mk6K+HX+6DXmMzxYTRHO4T4MzRMihnhOO1IBU6gueexcwAYOsxubBGu64H7HSfCLStUvVKCqfedO
PDVZPzu9Z3sesqeXyhkju/e98RRDwC48NWGu4oqvgUIwGMiqV3BRq3K9qGMayiPGYQ04vymOjOPw
sMLeLyk2LEU+JhrFGeQMTvcv59//CPC/lxz/P8fw3+D+/18h/ScrgF8j/Vf86e1g4PTrf8L7UfYH
9E3YQKAygWPN68jgT3g/wp76F5zvx3/A4AdzQIzzQV97TfP9F5wf/4HVMzz5IYCaDKOT4D+B818l
bH/fOuCegj1y8pv24HEAwsE5RxLBMjXjLI1KYN8IHoHnetCsHcwggzKbZu96gN212Q14BtWFI6ZM
5A1YdcBDpUwFbhYddLi3g+5b58CnAFPSjlwyXw4kB5yd4M+qx5jSWA+R2gKOb8+Id8DcHwZhnVuS
LG26Q9TwRuVgRUR3jhiGB3dWCFSuwQ6c80T7IizDrBttHrvKvTHGqT4JSFRsnlZQfOc9wlmnHKgs
kjBC2fnN1vN01B7YIuHoMvV6euSAN3UJPB5p9zDHUiC6KoWspShy4nYF/0Zp19CSoxepUkY2XGHA
Uoy2W5a9DrTn4ynvvWaFGpKDgxm1dbPum7oO7jPZDLAhaKokDylUiocJPVlS1HTO5hy9TwSUprcQ
5HHpASEnM3bsRBK/gWlzFdwho74D3wrsV3SeyXuWmGe0Z1zaE1n+FK8GayaIa89Hyi3xoKBhcViO
JOvEdrBOpHICTtK4jUkbg9Iis5JEDgcGXyWXbg8tN+aPdQxG6pikW7yxuP7uKfjJ9OjtlonxFJyy
YXUcgrKA3FOQY9/2FhjcU16NWVpy2wSXkLJNcM4eU2jLYO8MInL6Tln6k88DCxdO4HA8OLnbnKEh
I3GH1l8UPm/ql7WFG9wjHNJMyY3sn2EDqDe//36n4//+aULyA1j5+LSTXu4UBvn2+9muB/EXctKy
pfhqDZIQ92g1WEFq8p5R/mlb/+GjsIyAWo+RIFhKbz8KTt891CdBWjozS1eYrsjnGqb04Tt7yw8f
g+UH7Hn8CU4LpuKnM/wdgFuP4D4stE5K6vjpCjWgWld0Sd75FP8MPzyF94BQhkD1ALNLfJtzjl4z
TuGI6X5YQBvQD9kqniIHLvx0DOb9EJhafbB+60aPyMP2nI1I/PobFczvVoQpmZJCVBqqS8yLogGr
UIUg3yvwXys4sJsxJI8spDUAPR9VkchZ3PkEJm18JDkbXQqJEnjZLxkELPwio4EzbC2SSz6Go2Pm
FYQ0uIEaLJLgQgtY8vRgz6IBKBYTWeS5p5igPKIqVw4ymDMAXjCimKBlQ14DRqVrOCe0d2PgYI0w
cJGBTUTrd9mmRk0IEakDz56Cj0kMDgrhVcDLJQJQegDzOhhJETnWaWEpO2ABjmC4BvG8LFxeRfO+
gZQqKijQjHbriGima+EhnKfwBICNS2/hcK0xsWWC57ZvEnKwEuIgvAdv3BV1PcPWAwzWWhAzhnEm
QD7cuF5FaljaSzK6Xfwh5mQY0LBjavdFNz2gB+X3ndpUad+LgysF+cR9jeijbJG1/TSB8fkM2kd7
EzVNPS0n85TaXC+icdgDz8DUvQlmZYd7uGl0bJvWjawvlkZ0Q963gsO7FiTauFYlKK+Btw57Mtut
WbpBHZHLzJoHWsMj+RaqDAxRi0BX9eUCXZt/WBgQ2y9RSwQOxQDmu8J0icyl4uie1/hElDvN1NVp
udRh9GVu2vZidChmM9XQoRjTDuu7r/DQbdiQM0NTu40QMx3kC0DLOMpTzG+dD45tswQs4yCV8Luw
abuW9ZKFq1AH3Hzo0eOEd8PiVdNDi4AQseppOk2bEUgk2t3UmYerVi2CYq5KVEs+hQMMgPYwBtAm
R2KqJz7jWlS03VZmhIthqRLMjJ58mEk4ZtN5E1fPNG2TEanRtB9BREqzeixGitjJnAQ1sjmSARso
csscJ0+dsQHeh9gOcWgDkipgaraft03iZO0e8THJpq/GIAasAEg47yaLqa7BxU2BGViQQIzjBMnK
4LhZoZHph8RAvVh/22WNfJx93JPlYpvxNIHOoAd3Rwhj4QRMCVnVjY3wiGHgYIpk1MTsUxMOdNV2
0ZKtQteBgDom6fwhnQk9ugL0xtUURPWSt/iqGdTFvRfnsPnRuwVq6rCs9NRnyEI+hU9ax/OrkvsI
wN1MYnbqHNOSecpFVQFLibvApccgVBNdg+U8zNvK76IDM7UvNqJR2WeYU0H4UWmd0NIBctOtlaqT
eBdzVZk8WWzsopYGQzI3ieMMOfxrxYXfIGn2aoARZXRfVRgUbWUAO/LCa1xx2Q9R0mE96mRTak7o
fQhPYPgUKQebS4p9hjeFZ1nAl4s51F3rlEhLDzgOeYG5U4IjbxN8juUKabp8AX3CYXzJ+aRreMtP
2DewAoUL1eGG2iFGu7RXJzCJW4g6W0zS27RWkDkmS8fhejYKmPm8M0g729SQwBmiPMTeDfc7OBuf
hxvDUZtWtWZQE44ivMomF146lox5AFnBO/v1K4vku13t9bNOjjqvWyjK27NdDXVah0cuqUpXD2Id
tBCh1OkIgwNfRg9zlNW3XdAR/JtPL0nquCs5ZaRA0nO3+/1OflY5nA4EFNxTeZ7GKLWDM1wrU24f
mETA7yGck3iLRZx+CbHSTGA+QC9/hPsoKFu//8yzvRYEdWyw0OtGKJJg43E+k2VEeKEThhiPwDu9
NALrVjvJ95KFf/wUlF/BKXIUgsoTd/ztjj5MQV11AwLH4LscrkDVZJshc9+jJ/zkUyD4wpnDbn4i
qJ7VDQp+oW7L6xnDF+Pe6D70d6ODyd7vz9iZQwdsU0BHgpULEBxUQTD6PYEi35Un2N0MwurIWFYT
s2hO0rgh4SVYvqpZ2Q7xOQ8Td8YFo2fR1RvXof5ngxU8OwqpBnMEEdn1NkpMblp4Jp6zy4qpbPjw
+6N8O2PHQfo4BWjVwM7FI4Sz8vYgg94fJ9W2rLSqTVZRpsIi6lpvnckMO0RKp7JywvrPm+k/arp/
2VG/6bt/y8X7f5FldzKD/XXvff10CmQ9679PL/mz/04itNY+KJfgeaLSiE/Kyz/779j9A26K4Lye
LO9OrTlglr/68SAGJQ+OJAnaKLziRCP6qx33gz/ApvTRyp9uQejZwv+kHYfB39uF5y9UGrZEp1X4
uzuZZuni0kEi6FSOKTnSPu4N1jmEXWGTtTTJa83j25rapiq8WEZyK2QwyW7jY2caEBU4L0kzge/G
Zg//Nvnwnwq9aofB6vxtrhH5Bz5xDM8OmtkdJnP+DD6BA/F4B8JrU8xsiS2IxDa9caJT/BcI7HWS
k7jjD3JhcQoGWD1xENYG0hS+FeRLNMydKOumGT9MbtfQi9l4ic1RblSqmAHYgXUwLMk3v+GkAgOe
NXoPE8/xanZlHF6yCmb6R2oA+h2XKDbpoXFERa9JtmjxkGiejId5ZBIBBqMXGQJChNYd5LvchaAm
AWYvllXrmXRaE2YX5KYa6bkrHrTEbKU7NjXcnWKqPsKQB6YS8BBEgq/uwZr6APKJuuYSnejVkkaQ
vTcBRuX7zA2ZeymY9oIiAw+bHx1Z8fE60lghgrxyGxWBeefJzCqYTuN0YMjYBsPR6myqP4+wM+52
ELPG1stHN9b1jRMEY3uEj5BFLpOHjCN5Y6Fv6hAvAuWlyH07Dt6NtshF2nE3pCk2fpn2D0y3M3Dr
AIUDyEOatP0qrKiMPhvhjCrJNUM3NJe9m/RpWtCg6UdMzy1vsuexU8T7lthWq/sAzo3m2LXRKK6c
EMXfAZE4Gb+y6TLgAqRYOU9EKBf62KIh8bycDjIJIatJkHtZ3Q8Mpo9XlEWwNy9CeGyCFMEBl5gj
2qg4fWh8Df9JtBcLORlynqw7aFiD3VfBIajLYVSX3VIbeeOV4bxjF4moBga/ylH0X8GnIdquYE4e
yM+BVv0h9Pv0lNnXQ0nu5pkzDXeCsLTJVU1b774lVeCXHcRi8DvvXIYBKfdw1SP4QOSTwCCkcJcR
nvNDxc2lSnx1SYc6lLmgPHskYdrRPcYbOgRmRKhe8IUcBq86okJEm6eQTOmx20icBa8MvFH3pYHC
56O7SNlvgow7e95oSGNiXXF3NesuvPYU93YmHQKFfDrJEGw5A/RaywABgSAcOa6fp6p1hxU6eCJz
6APhFtQucfrIawEULKUp9WBfpVNool3Ui0T6a4RKJ48I1kEVjngEic7W1KBokVHPuZfybqO7Mfg0
6niO8j7CFHU1UdRIJTGM2k2HXv5rbQbnk4hZfJfoTMrNUrOFlFESUrmVqoOoYNALzd0hyu6DOepL
kcXjtIahb1Rdond11k6KZWHnVap/VMqj+9pW1ZMPozk3bxpHgng0xmOwMxmp5W3n1G1TVN7JgW9p
OSZEXsczfaPmtLlpJYUwQ4/Eu55Ik8J0A3q4FDzSlD0RwuVOZkt3QwAfets5cuA2ZER/C2/XeAvj
naSD6AptxBqmzXO3NtqbEYjsw94DHJEFnG8qAvcC/b4E60IYxQ6UW3T60hI77gRrZKGJ04ptsKA9
XMHGfO4vmKd2Ih31i7dQnB1OWdk7AwX5FDPHXSM98yCqEL/eJNCtFWwYkxsuGs8pII0M3HUKeRrb
Um/MvnAGR+pNM8nq2+xC+vagMxe0aAAJ4K8YEt/USERrLyOL1aYk8FA8YN6J+DTMhOcv08wv3Rom
7vDRH9kFaB3DdOiGCHHQHlaUKI9UCPWu3zvVC9NRdpk4zaVUk+R3Nhq8K7gTKZL3PELipuiHB8Wc
8FGbEImNAccIscWiOpQJVF1xLpD7mq4TweS6mvAYK2g6oAxih4gHrAPrzIDsAijOdKvecVWbxz28
zwo82jQ5JtL1lgfcIkv/BSOlttlVoxMd0SUqekeEFU0+p1SYF9hQGrvNkG6U7giYHU81KFBiHUMk
AGl51Zv0BkG/NNtNvfE+0hhT+zJ0Z7xGQlscgtzmu07u6grqqQ5Pw1D4mCMfKVLgMGNMPGR/R3as
dJkQCINzb1rQ7cwLeoLSRASDLCAdATiX4EBFZZfKZrxFoJZ/4lm35CJoI4wfJ4NmBqlkCVSoHBEg
81UX4nBKyVHGPfiATOc1bjmYo4xALYIDujIdIT5VxcORZ7ghXiAp93VpECu4YOIdA4SGF80p5tZj
fQManj8ekbbqyK3qTz2yADYFam5bh+O6Ye5hifG9c4dht0HeyoCEIvTbKcguLKqctXbr+YMBUPRg
nKxG+1t12kJG6QJYHhu/CtadrbXNqSIdcu8rVV2JKbHuru+6NvgUygSuLdSOn9gMYmGBHlWo0qja
8CKawQVe6VGmaoNgFrQYre3ELmrhIJm7NAoXEJol2I+zHzTsBhGK+ooPcy9XwMHq6QBdNDyh5lpB
1hn1TbeVHbwoYdRUC3HPFLU3U1/JbO16rQZ3GvBkv6+cpDEbMoHfuraIuALfZopd5wbGeOAtE1uB
bzpMXW8vzKLJUMQ9xWCqU5h6r4NOgQFJU+H7cILyIjruPFckqmiRk9Lkk79MzbqDAltdBkjRQ/iR
4dAbyKVxQIOqsyrZmwR7X67AF7LfZr+NsjzEnTCvhrY/+e2TMW1LpajvFrWHfUrglnL1x7QigLWU
lxILD6N4AvVdTf2928gOyqZqCY465dGwDSIyfB1tKpy1DAmYgWMDxtEhTlQGkgaWnI0TYSMHg6CP
5vtM6zbKpe+PbiGomfm1qobgUxd1cCMJZ0diN8yIo4rUq0e+qtDz1mXf+1OyCRwwpNYBgfZ4h7SN
NoMdJ0g6txQkHPeSZxEQWWw9kBoIz/FxBjhCGtBhEo6mHfA/iCyZ9xFY0oQrDYS/EVvHuqDIiBo1
UoGkCh5cInU6rAoU1+C3DVPfXIGBkHR5FbpgWMWLn4EZg9SP9qCq1Lvv4mBICtSLYgM7hPSKTeCh
loBW6/528fR4i+N2vyC0Y+b4zrDv3rkL0gHz1Mzp8LwMc+qvBCLsxnzimAiVLKn75IHqPtbbGFe/
SQoNBwn6xXKTmPVSdw4mrJPI7qNUTmyVJhVuZqR193UxO8YVa9AP0qa0WIHmgzNKRLWGVPiqbC3r
xgJroXsEMDcNqLQAOB74Uk8fA3aCu2Rn4ZIJ2fY0rIA5TU+ZLyZQPWg9jmLbD4ik3SIUTshVD2cP
meNYAVEPCR7YFeOI5FrZQDntVeUPzXQn7TSLwzJXgKf8Ce5fu2mCQKDUCRCykkwe4ok9A6ylWLxY
hdt69FNb6MGHy31mzGy23hJHbT5CFEEfcM2D6BCiHtYvnRCDv4nicFFPjR+3ICOBcjVdz1E1ezeA
Am21soaBhSCgX1zDKcL7JH3PXFZBAF2o7ymLKFmXm2oDOpwPzWioyAItvrR22/UTAqDSEBLOXVYR
ldyg6AlsAY1grT+kfOm6i6ZCyZB7g5iOLmx89drFO18KsqCY4YCv2w8MaaH2yATG55+cNgrlpwF8
ifjKmwzmPDNwpvsB3mEd7rO2u5IDFCJbbRCcWqKEgyQNdOsM8Qzo5f3CKOVmLxiQavBoa28Bcymc
rXN0khiwYtj1dVossNHp8MR0sAJXLMpOpKgQbfYedz2kgr4bOc5V7RLiXE9xNsCIDLg5NBqqYxWG
fwKAfbUOZhdeNGlIMd+DzNC6OatCfR/CMws3XYxMS/nYScvG50xiUXgG6cNbvmYD7tz+GwLIfemu
Fp60Gu0QgqtJYVvsI9CMyClY9cifweHX2XiwDYahZTtRxHY3mqKRorWpn0Iex58mOH8DCXU66saF
SECoaSCaGpF+wGXvz2Xg4L8EPM3GjtOBhKOS87U3YBw6F3AKQkgxVONuJXBRbRr4BUOBDq0f61Ep
G5gaIbjY9ggkEgy7UhkgjaQvnACeLzmNYYKCVWEKhnxAY/cwNBl1gN8PIWyMT4anLtKn44SQDvPM
oZ3DTxidBYjcIRI1EXj1NeBRbwzoC5ZZJcoR1krTurJQU+7SaIAIJo+ySWePWaX9/tZW6EZhhpB0
bdFHsaCoaKn9P5ydV2/jSraFfxEB5vAqiZJlW47ddrtfiI7MOfPX34+eixmdOqYI+GUGaMyoXMVd
u3ZYe60Qbg0N52fhRz3XUBQ/RAtsbLTpxGc1wxugDs6zmplhdFA6rSvvpVojdOrwMNF1ThvxedKS
qHkomOrVH4sw7gYgEUUs/2lRRVFc0ngjvSr7mIJ8RXjXPddjTdvFmNI0uR7r3usOQa1or3k1qX/V
purlDWii4YcsWcozuNm22IRSAUov8Fu035K81YsbKvLhn4xRyZqZZDVNO8LFPMYKlXqI432fyBBp
kNFsOr8u7lJikisuYfsNzJwHcRrV9ivEbu2/kWyRGpmMyhpbXtyhdrU4tJJTw1dhVCcuUdJKNzA7
5MlminqNL9FOxkNke0UFHxmtL+g6pV1fU2zfqXAdPZhOo2Y3muIV2qZJed4YKZlVzjopYWA3gGJK
3ka572h7tZTh3HAKXv1fgwLHozupQ61v4bVUHO5Wwg0riqpjNleCqB8sdmLcqwzG1Q9GMdIP0Rjf
yeBNnVJkQ6amDm6mITRq/FsSaLDDGVnohuQ6zZFJPOk0tq0fMSOQ9fZtrRMbAiHItbDe1HphvhpJ
bf/WBklu3mSlrof7wJI6Y19HestEdm54bGHIjPvEQJoOjHun24/8RGncdjZsf/ghRQE8zPR/R2CV
llF8JZs9OOKytXNT2xapobxAuGjw8vij8RwrFhWAysC8t8lg5vaR96YJjroRaMe8KXPzMHerHWoH
ppduZamswlM/4ubcuOoGb6MzIoC2rpf3iCSAJfVuKiWbkt2IiKq6JZ2wnxDjcqyN7PR2BvytDr+Z
BGTHJvcqdeurqf3Va+3IwCk5wReEaUxES6zY2CpyHCKF10zPtpVl/JE9D7qNDoKz6QLNeTA7L/xu
yW2i7Oj4ZEcWGR+0UZNcHGv8yAgYE45JM/TptvXs+mD4QyMf02hMAxeJKcXbFrFRziZro9o8EQb4
+0EjUeada+Gs6j1c5rVExBg8+51k5d+LuCDMUWu40v4yLuwHz6leB+CwZmgJtQGq6duQGab4Lnaa
5LYeAQJGreR3DNooCLpWFcM4T3pSyv3WklS8rserlSGEEKoGYzlotUALQ+9XoWwjJdXGGKhYbKcB
hv1tQia+McLBjZ38jnby+LVX4/bKT2x5vGHsPKt+1YPs8VikTYP614g6mM/7FWoOjb1I0x8GBqOT
LbQ2tFsgZpOkB60cg1OjBba89ZvCOk72IHlHBogsfce8qx9+Tf2pbx8AaOsqMarSDds2hBCEcmE6
uk7dpndG3WljsGHocTwNpSUftbIvb0ZP1dtt12VlsjU8HtLGccr4AepP+6eSJkkIIJ/IZJMbofOM
FE587XtaUYAZ6yqizC4cXsiAsh5YejVOdFuivLlBPtUstkyWjq8oVPdHT6omMP6OF90VXZ7+TRTL
Qu6t8hS8hTfSP7lJ6egON11lo2fbTkyRbkfaqdmO2SxJZRKHb3aAFxK5nY2RGaH3bBl+Yd9IkRRe
J0Wc9GS98SBdq17bFpym1fzJ7DKGMpDxY6iwJ30sD3qbam8tHc9uSxzn3Ydqr97qnvPYtoEDlnfo
mU7EbU6nWgsL9TbJ9OxPUpvWI8pEzttoh3J8nQVK4l1VwFYMphjNsT3As0h/tCn78MlgaP9RbzyQ
wZVnjYzEDdY3NeszhpC1zJWzbj8G5PVG9qvXuBIbHRzyN5mq2sarNaK1BtoZzlC+8z3HvAeARHZZ
1+FIMkD49BIo03AseTsf7bGppWMKM5xNlc/rH5Gnm67Rz2KYdfRooPrF4VcBGLYZzWoz6HK/sw50
LsNka85Vx0CJ/Gc18YNvio1xhTaT1swZG4iX5SHztFVI8WjbpACptrCza3cIt6p3pj+NPzwKSl9T
oOD3Y+E0ypWTKS+ODE1KX/01/O7LlCBeua0a37+OjCkuKC8ZwY1RBsGRDyNtaJ4xuQDGOyW5qytA
gRy/8RWpGnh9TYLnuYUKfmkz13P+ahNKkNwG+lJgQWvniTaQch/ChXEvaZAO8+og4bpRMFvuKTDS
x0ju4fIi39ZjNwhHanydrJdvEHRRbrA8TaMSnEqPigNmjJ5aU/Ct+uyXbkzjH6QLCoavJbQ6eBJS
+2+WZflv8BoR/1ez7GJg6k1Dby+jDEzVK1Cf4a+1axd6uvatVDMg832mASFPqqrxdrljwYvBrJFH
T05BubMdhjDaGtSCv1Cq14b9gKyAfw9tV/+dclSR7TuztP9wsdQr05zuMklL75xIiU/aVIEaoX3c
3pem459w19bPOLU8c4X+6kOgJsX9uVt2VtzvFTvj4csLxBoU18MbtVHC0EAP3+q3sdyP1TdajSvd
xA/xwKyl/XMtNaGASF2tcGN1qg7JFAKOkSc+vDI9knxt0aGkGF85K1v7Z5f4f30LoZ2Y4IvaWBkK
18ri26LUXE++Bfq/Brae/+r/NYb/9/NCQ5ixGR6Thp8P6py0tEWjLO7u4dU4lqGEBLvno2HTGzsP
sAcn2t60ofcSmsavsVnR3ljaoNC9C6xGlvJ6Amlkoeqle3ayodKqu1rrr6DHhG7mfzdpzWZzZh61
5ZV5XBSFm+pzNJd4sZuEMoz3TZODMILHYK/0uroHOqJtUK4Dgp/7v9uAAwh60BLhPDcXq4U2uGed
sw/wegs2JEIHvdEJs1otC5d6y9+0MZ/JRakiOfnXMNCv0RQn5xhXPvHC+VoCRg+tHLqmMWtZGOfA
MxDL6p4s5fvlrSz01UTdxanrlXAoGTeZaMEkhXwImDVVraeiqlcgAx8POSMqMu/s7PPlTlTrsVEV
bldQvKnKQz97QyICKAI2LfzEKiJh6aRvSWdWgHMCYOJ/JiN6lKazYl8jFoKRQ87TAyXbq8JgHMl/
keq/IGj3csoXC4udnqyZ6cJdtATPktkFmWJXD66lqDOfw662JWqFJ29IdnlIG31P+30TGy9FcZCD
n2mzYiFLn1BwMQqRG8CjanAZbk1vAnXU0XZnGpscfnpq1Xz1Hs5X+gNnYwnOxqxGSeUeslAgXQ9K
vGMjenoanexJqplFrcdtAUMUPbnP2abgWoCLhZrS5YiXcNmnINg3qnnsUbQl/lxZYuHlEYWJEj3W
yK3bwc3l7EoOYeN0zB1fCsfiZiaCtfXfLF2Zmvh4Vgi6RQGN4cdGIcGVPCC8rlyzyLzm4HWuFVYv
SaNs9ZgBoXJvQvvEf8mMdBovFJrmv0fy8pvJWaOBX9q14FOGKLdqhGMHF8AXtdX+RI9ux2Jq/p2k
PAF1rRsr79/SUrPRnl1+PRvMpq5REYBfaYsKzxbFkI5qYi4NLureG7QNNtQvLxvMx5NinLDgagLy
BEjB48EdpVdHlo6Fac4eYASrNpL7kptSNjw59d8CqgATnz0EkyuNP8LgzV4julh4HERRRGpGqR2X
WC11djekKJoZ36Q0Pfjqs2n+IudceYTeabc+uI7vo55nRxvNYkJwkOHjmK6kknoTkwcZWdNtkKL5
1StHR4PeRN6z/mzZFlXFlsuj+9V17hSHtC8hpafKT2Yzm1fOIMJ8SGVv3LV0uySUZGyA+qyzbfLf
TNlC1lutjWXNPuOjP15wWolnTGXll/zxxNIb1Xk0mPsMjfBWU6Y72KXojssbrHCozN18ES8byMcT
VxiI4MJ82yEdnl1YNXVfLXNyJw3zsIdjrjuuqnh7ZXyxoHv2OcWmOfVR9qqDYp4dnXFrjdFuLsJG
zLx3Q3mAWfBKARip599l2drV1tvlv3LRjAXH57Qy+o529B8zxgE03k+rPmQjCRaWPNssVyaftG1D
5WwcX4aQuk7zaPXXq1YsjEn89wU15gt9Zl2BWiLXJHOVpvqUMKFKIWtT53cOd5b9zjh37TslAWan
ZARwsxWjXlxW8JGAgIOKav7gSikdUDnegMbdFXip3H7AIzYYJkdRZfvao3EX979XjnzBHkUFoSg2
MmT8msEdlPCxTl8VULpzgbIwn7XqFIBnjxOG22BfsplrW1l0wVXMWKvzM67QpC9CBVchWdK+jO70
ECpjLjEYlbdaGa8q8weBgzGG24iqFuXNzGXnRWvdhq18bXQQxmRJvl1/Dufw6INbaQj+05KbipIp
D0MTyA5Esy1lOikLH1b2uxCpGPOyZzaVyFVYZtP/P4C+9jNHS9ysrLsxOmFarZaetP7U9wcThoZY
cblydq/c8TCNcIVd/huW/gQhSDPHqPQS2RvcQP2jp/GjOaVXnhdCl7gSUcxH9dERCo5Nlc2gBPs0
uA6lv21pOX/zvLjClC7//R8zmEBmJ3iwAGGYbFammC3Bkv92Vg8s7TtvuNVCNFfue+A+pvf+gvcO
j5y8cjOXbFXwSUE8ZsbQ+iNJmNNtS3P80nj+DzuQvxYMV0Rj+UMFWr4Svy98JZEHWzXTdqTRMbp0
zcHh2XdT70Bdp9n3FHpX1liw9XdWjjNjjOhbp3Zt4OBy46tsRk+rYchCzCMSzo8FrG/g9AfAdtot
1Ct7Tgj+/uh2jl/HttubfvyMs16xiPkLfGBx75DJs43UKOWOychyupXfVSNoleYlza8j/BUeE5Mw
pvbHpzcnuIhGNlP4LXCUc5bTEU9Eir33CKy8+O9/cptVW18wOV1wF2qkJuAw2FhfMJ9ot66qhff4
Bn+I9nZS/SYuvnyEc9z70QkKTsFPAiPJMvZUmtHP2fPPbqj6BpHRTaesmNuCX9AFv1DXSpN3Jmv0
8njlQ+NtTcaWIuxK9rlkzaJboA1dRcM0uHKav+Wq90CGeflwlv5w4eJ3IP1NfRxJkcLxV1JMb3li
fbO6+vfln1+46iJFu2eBHuhUbXCBgv42R/8OJqIj7W26FIBWL6+xsAVRZIwi8jhYoYnPZM6chpRV
AQsrH5s1aZOFCy/OUSpxxryv1RM8dLSe5D3TPTf+9Kjm5aGcY8TwcTUuWzqu+d/PLjvgmkjRI9w/
Ys7Xio735Q2dZP8r1eJPxubi0HPsDbbUMjjkMvmynZOKgbQAOuvNfDVqIjDgrVscSlUcVt3KUuAn
qsKUmhbrdkPPyPKqq9nLk6gRds+nWX0zjNKds2N5fDHGO1za5+xCuPdUa2CcduLRbSvrbzQ0Cgia
dNoTYF7+/QW/Is67MkVSNAYvp0t9+0n25C+VE24LZ7wG6nSUlOfPrSJc/RRkOk2LfkREGp4uaIM2
YF3v5ndGL6crhrB3n1tHcARVbpRj3Lejq5ojKMRAgbYiR761ObRT9/jZQxNZplMdBJATsZ1KSe/a
vL2rSm8Prd8982ynrv/cpxHF4Wj+5GD5uhHNu5LoDBG8vIWJNn8tpPrF1z5XXX3nNTy7rZ5deLVH
3cw1TUgB3jPpXtu2AQCXKOpWFll4Jt8FKc4WifzKM42CRUI/hj/J24aqOmesvMY2YG0lDd1PGcA8
5nHue3yUZxkvxgCCuGOctj/ldtNCxq0Tiw4BMIf44fJCSzsSHv4gN2oL5BqUJVaHTE5qX2kaeU9M
q7RBJVhtoDdXxpUK1YJHfR+9Pjs+B/AMWBQCW2eM752xpoc+lFeVXf4EOrlycguvsyo8/gNKWMCr
yDpsH/ryJC67DUrBn3vdVOH+631SSx7zAK4cFDAYTNlXAIXgM1bOZ6l+/04Cc3ZAfWLS4XcCvGTy
3I7fbEoPcChle8BYjGNj1oPytVyTUVlwmfOQ0bmNZQETZ1PO14BMhvm+uP5OluwwgED7WFdh6Ks9
RVvZ2cKzLWqd11D7QC5NlsGWmO7f2zJYzPAwY5VKHVRCU29Xo/QFk36vCZ8dYhNr/aDxsrpVOyCx
Weygjbp7rzAzuR4E03bVsy19r/eq0tlS+ShZTeE4pB+GdKBKo/gvCOhtaTySDozZYxUnm9V4ZOkM
BZ9g1qodOiX7IunAbUJtcmUAvMT6OMlpLqibzufen/f24Nm+fHCJVoFEkhsU/RfDt2f2cIpR8QS/
SVxDhuKsFmbme/lBQvCefJ8tpep9JmtwHrpaqtE4JZWSD2WHYoOlzy1WIGIbP0gGQFZT86R6lvPW
+QyeFb3iPSlBLW0v+8GlwxXcBgzt8I2METERjaPUtB7qiVIQiKtWsWBzH77U1Wu/1jNb8FHvrbSz
Pbf4cb9ICMCSoP7jhEYFPSkgp8s7WXCy77Z69uOm4TmtL5Wj66tFtqkKtMM99bnt/W2v6SvXeeGK
ifzskhrRWJBZA+S2W3SyKzf9z7GE6JNM2KT6rYTh50xR5EcHVip5RsdS8wehg5gmAAyJ7xKJZ3Ct
/fXuhz6wQnn2kWeHZjGwqOjBLHgZBd9Lp/o2mgnwtLjeMCC4g0r3uu/q226w3DkJSI3YLbX+J4MX
t3NQpjjhc0ZVm//9zQSJx+UPuWAlspB/+CZ8EQ7TT3BktPc+dxsm6W+Xf3rB9YvsN3pq9EUz24iR
64x2OnvPrN0WVo5Nlzi3c63w8jqza/roWOetnR2rBg+xGWSs0yfe7diZTOJN6dNnE31xTH0YGXO2
/Dl4MZVfdmcj5anfQNn+4/Jfv+ATZMEngJHvILog2puAP++7ECUSTa/xUQCkT0GWg+jT5pmFvGs3
SlIan7R4IcgAXNx0QTxD+vQm3zpBdiI2u67TlGIJpRP4qaCmvbzDpe8j5BlqNSZSnZMAWPSverXd
hTBLVLj6yz//sZuQRUruQfKzfDT5/I4Eet3hFslW/hbFBBlKft02w3W6xpawtNT872eWFkyN4lQG
1Htd9DQH//mUAOY+0Li7prE8VWuN5flk/m3RjG3/cx3AkdlUmBOeL0q0n2EHpKlSrmZcfeydGlAI
ySClQEJNczPU9VpQ+/F3+pdUKeDoUi8GdXRHmGpsRb3SDfN+zFcM7uMX41+Ka8yjhLmc8utKpn4L
9eG5DrovXqgeVi/qx65sHk3/x9eJ9JBgP+TUipABmNyAEZxK+mUjW/ptobIADfUwWjq/jfjP01wu
kXJnxU0uHbvgAHo5KscUljZXlYtt6bTXmaHerf7hS8cu3HOvUWN5mjh2GYntWG5v0xl7wSzVarli
aQXheltBaXdWIeHAvGZHp03PzGdbP0pFsmI5CwEwfGP//LAjPCSyMzHGxgwWHPovhL1V+sp/kuaX
0H2z2mqG/x4efXD3RHLaMayKUNbZTqoVXxwt2PXNdFSa6SaSfXiywCfLOgDOrt8mHdOYk2K9Xjax
hXMUBRhNk4c/yhTeGQYTnSzaF4a3zUvk24Lj51aYVz5zX1KVI8YYGuRigOCHGTlbpretCe7Wy1Yi
3IV7ItI6DAFwjbLSSMG0oWEIxPy73uBZ8L4iqtSKI0kronJy88ROyQ5UcwcrWPyYIVl/2xblDxnO
JaSPwYlfPq+lBYVLX1fg9qEShUqb4WSbbATas60JhMIHiuyZymE1x1taSfABE3Bkz0Jrzs3jpLgy
+wRp0WAMtl5mzOSBWXSjhmrlwmgYr3yoJWsT/ELFNEsdxNFELFoMkLSNw7FF/3OvTIpy5TMs414+
wwXvZgveAQ0hUrk2n7C5AAY2OJsK6Qq2qpVtfBxjwkT0T5NGdMHumXqa3KjSHv2hvpWb+KYiCNiA
FHV1PXZWoowFwxYhotGsvNUZfCHDLm+YAnpVYA+7fERLe5j//exa2pFmRk3JtfTAoM9Jb2TTGw3r
G5MHX11jKlpaRbj81KukMrBsYheAobYZHeQquxmiEzNY64CtBasSoaFBoVXEeuBZqt7ZQ43/U6qk
u8A3DqXcrbwGS0vMH+jstJq2zRV/DCcXBYsX2aERSy3EdCS3rBlnvPxFltYQLj7fgU6MwjaisGmB
YqPHqA9txBj+FBzttl8x3qVlhFtfFrB5wes3ub0+FHddH6pHJ5KOJHrMcysrTmzhAv4L5Jl0KlzT
XPRJaoJtLo8nyZZQDFCDlfbSgu8S6Z5iuRrNmCFCPgBCQtJ0ZZgvM+AronuB1Mp+tZS49DSL4E6N
gccx6vHHaQRlxHCn00WimZQx/l4zCkxrqUyp+NnVdj0UXzg+EeOZezXkhyPUO/Ovv7evqMQDKpuS
PxHDcBkwz8x/mwtjNEwU6oAxap4kA5cNceFsTcE1JFAYZyosKS5d8ih7m5oBAhjYL7wObaxvMeMj
l9dZcA7mbKFnlwrKbj2O5UJ1Y0qM3ejTIZQfx4BqQPvWqmtpzWzXH4RW5nzGZ6uEAWI4qlGpbmrt
i6mC4UK+HoZZyek+ghUCafm70Rj2cWhsy+mvsVZ3+ZjdnOEcwWXoaWHavOQqZI0eNAq662kyA/J7
nu+iOEI148IJdQdOSU5eAFci8AEdFGC9OrmOnOCkFFx/Aw4gb73MunD1RaynpVawrDZ0WoIg0lxZ
bhgID+LDKPnWjZ62zbjyYReeLVNwMcCe9ThyUgPsFcyXA9PgGwfqq8Nls1kyTyGI6LoAhihUbBmO
YvjUbCYTlqHSZUgn2TDh9BR5xBatsmpA8+9+ZEBCMBFogRQpY2jwhkE/SSKj669DuU+CeFePpzx7
C6Wvg/fUrpVQF76SiJlExcWZejkwXKU3rwejOkCvfSpkKpCRtPKBlpaYj/bsTqA8S8ldjgw30hqm
CyytuWXktz/6IbS4A+n+5S+14MZEOCSMYYNXebnhQr36O0J2hfftaDi/L//6UoYmAh/hP8mSSZ2l
TdTk0OjScQCQrGcyHCjxlT2pPxhkdA2jOjLK9ufymnOE94EtiNDGOJFmZXks21NgT29IBIetAntW
k59QieHlOWrSmpbaAphBFoGOtR+YnT2gSA2hAdXL8sqoTn5oHFisy+9qlozsfTzsJwkG5DW/tTAn
JRtCGJL3E8TLBasqgALh7vnSeY9Iee+iYV8Z31h7QDasb+6i+mUesLPNYCutFfiXjldwHI7TM+eG
LISbFvVNP2v+MLDdoL6Z9d+6qTnYWhpu4SPeX/6aS9dA8CSw1Zl2QLroGtUVs/cvKWTPXjnehqX1
yRVE39FDVuTBCe9WcnkzMHyWDPEPWIWp5e0u72HBG4ogR61gRLvLPbzTNKIxiu63JUs36sS87JRe
V8HgbFrv8fJaC/dZBDuOWup0kP7pboYcNSwV3SGVu7dyTVdv4dkQEY9S1kwlGCvdZXj5a2/ov0PP
XjumJWch4hunvoeXan77NB8CIudnmz/F6W3fPycoBYxkJwVCSWa24vkWLEsXgg4lmoLYnDKTiSDV
Jv71T+iuvxaov376Y8yneObDTTNp8dQsoUjpC3z4X5O42q/28ZY2IHgBX5dKfRpS04VGoIP4jLmb
qgRAr6j99x4yq5WHaMmihAuvdbXEzCWb8Iom2fpWftQle9xGZep+zmSFKw6HTAhLEYyftjnAQebc
hFoJadO0EossHZNwvxUPYkfUDQ1XRYVxJ480kH2L2cCZsWyj9om2Yk9LWYgIcIQRv5MLJERcE8lj
o3P2sxkH/W8LRQ5fZ6YTQF2EUh2cMrtqDZG44FtExGOjQao9+AZxnNTsod+7HqZkLwPdqZkgzSf9
jjDo8mdaup4i+FGFoq0CTdW5fvKXgQXT9r74hb7peYN6iKEA60EOt1MhD7u84MKHE6mTx6DIYHJL
OyZWfxal+WjB/yaXz3224irfybQ/iBRE+GOKvAu6bU7nQgN6NZLVNxL0CrdwXrpOGG0iyhN2Lm3p
6UzUqLwAHiVFU69I4sj55vLlPFE15NlT5fs732qPRnoy/erIPFEYKF8d/r9lnM3wrM7M3hxg+4VR
u1l+zb/oHVprlKmNUPouM+8HqsLmF6NkunGi1rXWVLqWchwRbqnJdmA2BZBYw4z9CR3RBBKjTAmd
a8R16udOT+STNQ3Q3Srj1hyT/qTAqPMK61p/g3ZSXcJrB5nCHr5svT0MXVacerWv70mnSK+rRvaO
jHsEj2PPePhKQrjgct6Va8/8Zt409aAoc7HY0l7z4A9i0rcG0i2X7WrRkAWPxrhTUTYydTU77xD0
mBrnkKfa3xSGph06fvnvLlDbY1zZzU1ozlNZ6Rr/wZJJC67Osfq4mAKKnqWfbfsOfRSjQ3n6Fcrz
ldLRQsIu8rVLXZiZ3kCXQg6kFx1KiNhQnvqZ8qDvIFpZkzRfWEbEbnqVIeUMkyP7AO8aI7veQxYn
D2OArIfaXaeSuiasuORVRfwmnLcm509AM3vVJmhP8EQ49SEZ9pGNquXAOFW3scIBGaSVcG3B+kQs
5xRP4I0AKbiTXN0Ckf4RmOPNJOsrHcOlo5tt48y4R78w7MyOeSaQI95opX9nZMCvUzvfZ9L0zelX
3OfSNuZ/P1vHt/Shs6BnpBI2/aq77GhHkPEkxSd/XohtdEigx6bKSPENpnybEF2HnvbUmt9aOiUh
uCnRZkaWEl0+2YgfAnX4kg/Tc9LXPYSf8M+sxuZLpyT4gojcF+FZ9CSh/jpajXWyIwToC3XllBay
JRGyacHCjYAf20isWQ75MIuVmlYMmObFSA6TE7gM8Fx2a0s7EeKcPPQmK2rZiRN0D11LU8o0b+1h
TW9p4edFvGYgQYw9gXJ3HflvAVrtMHb63ldG2/3Uny9iNJvWMFM/7NDS7PNbb5Jc3wvvVsOkpb9+
NrOzywAvrBr3HX+9PRb6I9jcZK+OIZJKQVp8u7yBhYE9WYRjmkU7jrrWG4C0vgf9Xglk6L71DWxZ
0jYorqvcw4dJWwKyNHujevQ5E1PmLZ9vLYStEQpPCkXZ/RT/aJXganaJqfzSli0cSNZmNeNYCDZF
YGbjJwAxdZaqrxN5B5jWi4wHFanwPH1Sq3QlLlty+SIoE55syDtnUxv1Zm8McuICrTnUZeXOJLZI
8N0FBUzE9vgajsmf1d0t2YjgCry+tmcRGgoBAyg/SU6+lGZwrIo1Mc2F3Pl9u2cfylZg4htQBXIh
jDulo/OlX62SLAySy++hztlvK7S/wyapODJP/4HmyLC1WvMGvsDHdIhvJ884jpr6Tc0r5T0zkdXM
BdF1gG0dGg8i3zirbiESXLkKC3YiAjRhXatjLSZlrLXoZ6lDwTZ4I7Sk6UyhRoe+QkBqbU52IaQS
EZpKbVmD7pE9Bg68iIHv/Eka7a2YvsYq8O7LV3tpDcF7QPY6gqlSDdeyvLd2QmMqr7ZFqL2sPndL
JyYEBV2JBlNfkMapiXrqSOdLU9kqRHDJwfSl3epzt/AeidBLPx6StsvZSTxJN4Gvv3mtsQXATRyl
jx5APIih14rkS3G2LIQIxuTHvulZhAhcV02BiIxBadmD6iGGvjBCE/JgZhDxri24EDOIgEzOUO50
n/XgWnmRi+E0BNp2UpO7Yqx3/RpebXFbgp/QJ8tU05o835vx77Bu5llzhSz6MUaAsA2zOxDQ21aL
0NI0q5WYdMknykLmIIWUDDU449wxLo693+4qRCn2PcqpO9WBGHWyeoirw6dYVuBfN50bPaEYcNn8
l85ViCxiWFDBcUUUaAzlPs6cKyKNQw9c2YNua/Xrfeh+kXydTfbMhdl2UgyjnpjuBHt1kagH9E9v
ktJyL2/iwxvGz8//fvbz1MgadBkK0/WZIdhM4VenRy5eDtXnrGteLAulFlgML6/14YGxluAvwtDs
ZC3EJ8ktIHjVzu/egyXiZCONoGFfq8Z+eJtZR/AaeKQBXme6K33+FFE1sEckFCAPyepk4+X5xm+i
q0k6Xt7Ux10HVhMCDcNu5N6Z3y+Fua1d2mknOOC+UP5JkQ7MH0Bxtvswlr/WVvvayX60kQq00uTm
Z26k8BOnw0qK+/EF5A8R/MogKRa6INwFXXrJ03tSQSX3jkHzOkxvmvRiZNnP1XGeDx9t1hLyENlM
utCeeFgt3cyvVK0O9xWMMJePdOn7CZ6ky61BUov51Q6bWyVR3gxF/jP4wQEW3PGXUpTxzuzV4CrQ
g9+XV1zajuBG+tGOojrqTbdFXNGdyXGbRF2bfF/8MIKj6MnVGeCd3q/w0ff16bZ2wt9Jbn+R+6jc
SrpyD6J1V+XR30YplJV4ccFxiCjQQDagnWrZkxJ8V0ZdpcYbbMdcKlbs7cPXX0Ul+p+eQ+4RSoPQ
2nTTNj+AEtj2VXRCM8n9rOsTEZ6pn4WK1YSmqxnSfUeNMGwYVohiv17ZwoJDsgVHkQ9qo9ZTwBFN
wdaW4y9qHUBVZx8YtDska63BpYMSHARN1jL3Mjy4OunMb5YStMD+sWxVa7da1Vi4MiLWEwLd1iFS
N93evgunHw0d3RL+0AGBIMnS5lAGNtaVU1t4MkQG0bqUcwLYllOjK0i6Pjsa665TEfEsZSxsd/lO
vmdq/6pDY2CCGxh0yaKCimNtvXqnU+tsdR8O9CBXNlmfhFeIEHloeiT5wUbW25LQ5ilj66kPR+Ay
2ZjsLAQqtla6RnC44CRs0UkMqE840IMzzMx8jo72CC2GNUTRkpEIPsKQxjRlLIcgzddokQxq+1hM
GUGhLoX7HH3flY+3sAkRABrkyAgEOm3dogisraHV6QMoam/Fc3/c+Ff/JSouVZlqhRIBuwTsdzYH
T3sMU3mXyXNhB7hJAwklVZ5YPkzeytzbgu2LDKFVnnTNkJuGi3JltEm0/gAK/GU07aOZRUfbSt+y
TL3W7SlY2eWCZxU5Qwv4cplsYcG4Mq7xSV/UIT6mcFJcNvwFrySCQr2203vKFfT2A0Rx2tHaROUr
agAJmSJCMGu8pEuWMP/7WeRX5MoQ+Gi3uEo0GnsPXuD7Ns6Nn5c3sWDPIhmoNw4QqbZsIs69X7o1
3Q9hcC1xf1fd6lLgZQn+oUA1Jg994m+Q7rvOsn4OWYYwnO5fyQNBuUQL2zB+OTWaQgF6INRImly+
5RDRWVgJ/hZc4b/AolGcUl5gl+WswtD6zaGq/VOUtK8AeatN6qnDdoiUlYRj6UwFH6GiIzJNBV+s
9ZVHhJMyVPlgj/fTJHfzEbmQy59uwbxF2GhZ6CUHG5uwD6S7Qil3AexGjVyv4F8XrquIEE36UOq1
hNtjGIm+iYP8MAb9Li5KZCUwFQW5Y4e5gWJUipULtbSh+aKdWXokJZTNMsAypi59iZrqMQmRvzSK
PNpcPrGFqyTCQa2hsHxdm28sHGHbWYMFbt/p7fKPL3x1EQUap741VgY/rnXIYipR4l8jsD5tYbye
dpaBatjldZY2IfgDVFx6B41z1rGNty6bDkVWf4YjW3VE9KaeTF6cIabhov+IxJGq/ACu/6A5T5f/
8qUTEhxBNCDBYw5UbwwL2a9OBf+Vg2aTrj4HbGQDwtOfDCjeeCgiuVXXnBSpYKIpCH/ZnvmndfIV
K13ahXC7AwnBhPdnrHVS+G6tpzCWkJ7ST6sP5cIKIjzTRuAVKTaZd6v17iiESxRqKLsPvJSXP8SC
CRlCSlD6GvKEicaHYAbMCYNho+j538u/vfAqGsIlHtTSN5F6o8iuUxxTY6u5NqvppfOR7bLKVz8w
upXbvBTEiOjMoIxVTZo4J1u2XPqqRLfEuAiZ7OZItP4/zr6sOW4eS/avdHzv7AEJEAAnpvuBS21S
lVSlzfILQ7Jk7vvOX3+T7r53LNoUbzvsCFshiShiOThLnkztxMrj5FV7sIua/odzNxmvn4wUYXmU
NuBEc5RqiA7QUpQbSMCuUdf8PlGmQXX74+NVgaaGQGD6hhYiifG2IaEFUpbbQn1HkhOVY2SeAV0w
S635wwWjH0f0QScKMmnMIhJXe61gX8rQOLtQSM3Udr06sXAD67OzP/Ru4WqVwRzAwRG5j6Aw4SCY
a0ayCwS4lbNRnlgfr/X8Lg03MwR50HgeFEkgjB5RKsyUadW33FBR8knL6JBDMupI/SB3aF2ra6HB
wvWlzwxDr5QQeIF2p9N2w50P6SFIiQKitbbxltITcxxm6akgnleBSo+1dzXjliyGzeTNqmNoQnvO
ypT6MPAR3swKJGxhEudgTKKxVskgZQ871F37hntdd6rlx95tzeMnDv9NrAGtF6ZujsukzE29Ftrr
jpSQ+oGw5MTB367P3YJFnUMzVZUBZNZhO5SMwkFvdFsBALdDQ6oCUrIVf2zB8s0Rmeit8tuy1JlD
MjW2Et9PUJGn40GIsdoSSDhfctpFK2bo9+VagC9nhgKiei0kpTBlddwzu0mCSXIlQO9HVZlurj17
bXjfgASm9qAGyMVRq6K3coRAH9jrdp+b+qVZnVkOpQfKKoIJc7ouf2ziFjqs+Z1067tetCvJsaU5
nZkN7AnChaAM6jH8VYcG5xQuQgbwFh7QYZUXcelFZtaiVWOGpBhGAXuEAbBjY0MAL7F1I3xaDYMW
7lw2sw6xpA31MobJ8sQFaaBNFZRrNfSFWZpDN5u2RbalQgOQ3xDfIciI0kJaPI00k1Ryn6Oc//mK
G7gTfpPqmcM1y9ZrEhUwAeCmivrelyI+xYUCxYzSzx2QAKHUR5h2yDpqnEOota5stKVbcY7drAwF
FM+MMGTktiWElBRdtfHfJH2EEriZtAV0bwk0OcHQ/qfmdo7fVNpIrSGVyCANSq0iBGgnO/WAPTT4
B+231C9NtWDoU1hxZxY2yBzOWWtB6WkDxhs5UDYRwp+qr1ci0qVnz4xF6umJDt4NHeJWQ7zPNPQ4
oC5QrSzP0q6Y2YEsC6Ffq8ElqpPyjSvdDSsEeonAZAQtMwdtmgco9717mn77+S5cOK5zukojdFmi
TXGE0tND49EnLwLmlUKADpKJ7cvngyxcSXRmEzrmyyyoMYgvQXZeU0gwiqtqrctn6ekza1Bk4D0b
UkBRXABYnSRFw6Afp44aGyt394JJmCMcdabkBUj44Yb3owmOkhOc48woDkAgr5q0hXWYYxs11ZMV
YxhDaftjEBeXsCmeGqP6Wqt/hN7XjDmYMYTWZ95zgJKMQtsICpnhqqgLCGTIFazuwsmYk1Iy5iqJ
12IA3JmlmRXaPpRGtXKkF1Z5TkQZixwVfRcHwwXJkTEYB54Xe6Iaz59v0aX5n53qMa5GUhM8nkNe
c5xEg4HgLkP07K6iBZbeYHa0Q5j5usswRJNlx1pNb1AVe9TbP6IIwPLOrnckaFmmlzgGAPpdPJDE
2AN4T6DA+KQSf5dG/kpiY+k0zA4zkRTirygHOOBLtNuqsHFzZLFyBkBv1X4v+edz/knfaNueN/Ai
PJ1Yk8QZItBJAGL40sRQW71wD5LHhf352i+NNgc0jrqBQi7FdQGV0u3Q1Qda+S/T7I0KKwAwjd8R
aWXw9sJdFay2zy1suTnMkckmSusALh+PivIcRjS+h4BfEZidkilmWMdsxcYvnMs5DyXx/ZJKCncp
qMPBzCF+O9As+TNPfQ511GNXI2UDUHZbRy2BTBP622PNT8wkBSa86Gm9kbQsXj9fqoXrcY5wzOQA
xrimxEop6FpAWjCCtmgdgiYvoq+Doe94oOHIrvkRC3v9F5QjFKdrENEzR9d8ZimEJt+jgYx24I25
3ec8zU2j9n3n85dbGm1mIPymRIO9V2GdWHADjr0GyI3IaRC8tTH1zDElK9WjJR/wRxbop8QLRG1L
qDhgfbLK2Bqjf6QygVw56hVmIvuNkpTBIan6dkfzGPsx0TPk37uVZPhSuPXjU/00elJVbVIgO4Km
i9KS4GQBJxsO91SwBaDfVyEZ/DTpxOk8tCuI064u54IF/nH+fxpYECMpxixGR2QanngfhQ3aBYby
WuG98fBHazjHOxZt5dVuGSE3A2AW6/uL6KHUQeJtyIsQaXKQgX8+0IL1mIMdo6KPSkNioDSpbIMw
kMw1D32WwQuqz58PsXDY5lyUCumSPEp85jRNA5bkSLUqF3DiyYBg9XahQl7jaFS3qEama6Z4uq1+
ExXNuSazITGgYa9QJ0P9sgPDAnRNXlqRWlAeeRBdaZdps8UFuuEAhpstEM6rgMilGZ12zU+7o07c
NixayFgmVXIdZOwFwnZXvuvfjula8LU0xMzLyKqkKcaixqJF0HsbHhve2j6YS7vh8fMlWzAhc9wj
bcqYGRBNdvqqg6RtUtxNVxlXIOflkdbCtv98nKWtMXM24IopkAnG1tBDclO4it0nhsNA3mlJ6e0R
1m5GwB/3qxHkwhU2xzyCvql3DcgVO8VQ7tscJWhXXYm4FowCmYUPNCBepAR4tEBvfOXJ0ZTwcdbb
Sn6/5nIOZiRt0ujwGqjDQ8jF97T5BrIWYATqL4G+EqAsDSE/7lwtr7XO8zCEmLKYamgPPj2IKK9M
+PefL/jvN5ac4xj7HurUihpOKTJwdKs0KnfqMMlBDhxsoITe6F27Rvr8+8WWv2AZuWLEcsDrqEYI
TUQleanHYS2zvODsyTl2sQGwqmwVPL3PlF1cQkcvHbHenOe9BZf2VHgMol8KqGehGreDbPBaPWJa
jV9Nm5xjFVsEW7k/wL64RoWiQL2Hbii3iUDyg3H1oc/bvQrM7sqe+P0JlXO0YgYmYZKUqEuh1/OF
hNjWrB8iZ/C/iRCjZtrXIo0Ns0+p+KMbSRozmxBFCWD3MQIQIfQ7RWxceGLgkN8m5bhyVBfXbhZ7
qH7RSzdFCAV3IanoDqhPsFzIvDUzz7Xc3rNT1u9Wi6xLKzYzDUpadUXkIiinwMrRfBisGLjuJAzt
rovfg6L+U9yfnCMXFU7SCPrt4NKIigt03YHhEbs/zC7IOW7R8FDdCzpAlMAjY00vE6agyEySp1Xk
2oIJmuMWI07aMZxKlRJ6dopa3TdEHGhIU0B4VkzQ0urPoYspa+NSLTFGl71B2wcaz2Q3Mc7X0QYb
AQU+Fj0nf1iCknOayrZQiUH6EuE6F6dakXcDQsDVl1nYWr+AF0s2RoiLQAQiXBMp8z1CppPsgmtZ
s03ssrvVHtalkWZRBVcylKgFDEGpuVtv+NEIaBs1GA9YJ66hn/011If3z2+JBaMzhy/GoQsfm2KF
en2XKpXZ5jcxYygaf2EeuXLrd7H/fKCl7TYzBLwnfdsJ8IOMQNIDCmcapXETNe1+1RtcuPDmpJSF
7mP3JqgD8PIbmAk3aFZhxqSujuqdcvf5W/ze9ZBzYOLg8cLopUCtgXU+btHgKpARmkPzP3z+tCV+
8mgJYFqJEePYDxVHNshFs0MhbRbxNdjAwk09hyEiZ+/LKFKRC+exZ1Yqf1uN1RZiVDlHHGKD1pHa
IClTu8M5bvU9IPI1MFnulRT+kWTNd57FcEUwa543PCe6u9bjtYDClb+gEXOZohSD7BM4Dq7bLjlo
JNkkCBxNxWifRk06fuofxqR+JXr8xHppA+lzNaDUqhv6Fi7Fmq7w0gaZxwtZExm8QYoor8lVVGgv
YCiYiBZWLOrCHp8DFj2vMvgYjvDiA0oc8Ffpr7reeM8G2MqvjIlAcwS4/f7zzb5gh+bQxTQpdOqm
qDvFqC1dp3np3utl243oS62U2DRiTVzHgqnfkVeha9W8pQmc2Qm1k72hT5VdFXXOaQJVD/SLa33W
C1ZoTmtpeEZK6gLnN6wHC1eQzMNjGn1jktmfz9nC+ZrDEmOackXvJMyc29ZW7wK/EpNixV9bMNZz
UGIJpuzWD2DhQN9A7pMSrTlOaMiyM7u+GQKn6HpdMdNyrDLLdQUDMoIq1cpuWJi6OWslCcCqAA1r
7GyNP/VtjaRulpxp1aDaH4dPn0/fwv6eYxSrKPcjosDjjpT+EWg5UJk0dpXLGxm0EzH456MsYKfk
HK1IKrQGDS2CYXj3762m74IUEgklr+1GyyE6630f0WRbSh0KlsVj2bTbP4385rSVnCRG1lcIy7iO
DKE6tnd9HtV2XQAnaQwreaCltZp5EFrtZwP+TKRlam2SSO47rFWpy105fPl8DheMw5yDMucgoEzd
AjcV1K2NduP5g4keHqhbOqhGm3pEV0zegkGYoxqHzCWK0ocogiEAcysamRCivF1dj6X3mEUM1XRC
Ai/WnbSVO0h6n+A2aFXo8Lw8TFQSRPujnD4UCz9e7WXvKSkr0GADbI924I1LLJUlw4ppWFjxOahx
5CA+SXx0LfaudDzef4sbz6YgXVpN6CyNMB3Zn1wTuAphEFQAXPeafy1qo7GmfZVm0S5M/bVYf+H8
z0GNxB/GVEToECJxwY5QcAq3ofDAUtSkI9AcQeikQ+evzNmCOf2FbDKJPTXRgFlmPH0LiPvqytQ1
1b7f9oMBKl6AvH0KlBzgMH+2l+f4xrxVlQ787MB4T3xvvvroBUlmusO4kqhfWqPZuU+KLoq8Dn0z
SQgVvrjukMCW4dkzgtSJ63zz+dFfOJFzNOOY9mEe1+ipwyWqbaTObsVYSzPog3IFsbFkoOf62Wkc
icFTCTrFFPFI3eBc52BCipKbsB++tmnh0C69rVsoz4do4TCTSjfA/LfWpLr0gjOboGoVck69it4C
rS5NErSnUstv87VU7MIqzaGMRQ9FuaJAzyMZ3JeY+5WjDO3OzdCL6yry+x8t0hy+aORKEpXAvTjd
JPtMan0H2qwboD5XlmhhjuagxT5ThziCIAz6f4rmVY1piFJiVkPZos7j4e7zl1gwB3Pkog6lYZ27
aCNv9HBbCRcRS6Zc6VxM+kmIHv40GTJHL45GVRPhxsKheaLdo20w23cyG096UPcQjENG6c8swBy4
SKqsd2OJNwKjnK4ij6AY10EVlpkp1U5dcdUW7jQ2MwPc0CVoBSrp9OgvT51AqvKBRBn6Dto6AAs1
ClCkAAlePORW3ySyXKkxLOV75vLZaB+uq1wPAPMrxKnLeGPSUaVmPnY302VR9NVTGQd3sFK99ac3
+A+GwJ8uJpTKW61jqKupaWOT0rV0cDRSqm01N7qGLratNGuIjaWTOzMMXpAHRRvCeRshGD0VBrgW
OGVS7SNf+fb5ll8YYo5mFCoyZhmdhhhJAL7ZRpro35yUDMGC36T58+fDLC3VHMwYExCzaVE6BevU
hLW1e/cMlFRIUcOm6jEqwEjgX2JNWRlwITCagxgTkLWWRZNMJeRI2YbIygZuU20+f5ulh0+T+dMW
CKog1sMeD/eV9KueqOfSW9PtXXr0ZP9+ejQIqIMA/SjAtXjua94lz2op12qnC+d0Tu/YpCJ2qY9n
yzSwRnRBc4nODTlagcxtw31c9d0WjPWck5GyIfK0CgNlTWKSXPVPKvIjOR2LldtgaddqH2cJ9KJU
keDycdpetcYi3LlBBG1wcVjtHV/csLPEwDCEJOp8pD5yVplD/AwQExLIXv5K/DcdFwKUN81Vm7K0
6rODXrMqExmSuk480s6UQByow1pjwcKz5+DEbCQkISHg+Epd3UOZ9SYTSrByvSzsqDkosWhZkFXQ
NHP6nmiWyCH+0Oh6Zhb5aA9q8KKl0GGN4/3nx25h1ef4xLopQiODyqWTyDteu9cInbKifFhFpi84
6HN4YtOPxA04QC/q1AmZGAeAr00YqY57ZqELsGGp6xtswdeYwxWhctN0CVQgnRYl/ponNh9Ca4Ly
DJkxJZE/n7KlUaZN8ZM5kXVW5AqysA5J4uQYlkFm6k2L2zDyGfro2ho82UO6EnIunZm5anYD5b+E
6kCso64YAv6UFlbUjl+mqKaR+RdvDKBNlBJLj9SNqsVruf6lHT6zBgPUppSuQCI4FMorZHdqW/Vi
tvt8Bpc23cwOqDQbfFdMFJxFmdQOoU14FhTiSiA0Kh2twuW5+Xykpe03MwK0LnwjnlgyiUALcPBO
I90OcmZPlloVuhkL7YSGIOfz0Rbeaw5pbCbip9H3QQUo4R2lqfrcFcoeig6BlXRsxUNbsA9zBCPw
YqJlAk1NKnfNZLrjcfNUlWr61SPc3+1Qrwy0cOPMEYwtHwtXSLRrSTXYdGn41ZDtrYIC0+eTtbDD
5hjG1utdMQLYD3/deGwLem2EYq2YsHBE54jFEh3XXJ9ILsrOe/dodWq8ItwEKt2poXKQsluLBZZW
fG4LBhUgchdUHSCKK1MaQLq9tDOw/GxXeUUX6AfknI5xDOo6DFqGbtqklMmu8UgnUBPxFQY55Cq+
TYkLHGFmcK5Y0g/Eg4LugtZWdaZD7SWJ/MZugECffj9OtE2Xu9oaLdrSGs6sBDXIQBsFpUc+FR71
jlOzWeswWLJ8c8Si3hFIoUI60JHAvekehGxE50HIkpmpHh6a7OiinArimfVi99K2mVkLXUdDts+R
EI27JstNj7q6eygJkuQmzVODX7ksjPJdwlWAHn6cgv/61v+3957d/guKUv3zf/D1tywfSqg/1LMv
/3mfJfj7P9Pv/L+f+fgb/9y+Z6eX5L2a/9CH38Fz/z2u/VK/fPjCAbi5Hs7Nezlc3pHXr388H59w
+sn/32/+7f3HU+6H/P0ff33LmhSqYZd3L8jSv/79rf3bP/5SJ9DVf/38/H9/c3qBf/x1fIGS8Esc
/21fxS/pW/XLr76/VDWeItS/g5FHF4xxTRpkSlJ37z++w8nfDcY59GQNQQSZGlzSrKx9/BL7O+cq
Uw2IkzBuaFNkVGXN9C32d11oKPoKQ9V0Q8AK/PV/P+KHRfrfRftb2iS3WZDW1T/++njsJWEqzrdk
htQJxtLnW7RTcaI6EiSXsielpRaqORJ5107nwO+LtZD1o8X/12gUFJCccuxEEJ59dDx46HV9rOTJ
RSCJu0nO2ujddDQ0M1ofM3QDm4KJYOWK/s2YjGicc0yxrhpzxGsSuuBiB4fppR0EqFWMbNfX/Tav
AoeAPm0baNFVYKyJRv5mWhmhVIf90DSQGs78A3hvBsQE4/iCnqxx19ZyX/fGE+AgV3HA1ZXLWv3R
1/y/2DDMqyYp1zgGnOZVm7djcUFTGcaEX4wbvUUy1KaBLaM3FJRxzs0qfAu4bqbpl8a7U8ObsDnJ
+oamOz0ykakgnq3VUJt9MUYzdO3Gf5Pem8we+uLJb25Ju6/b75SB/NtpUCLyN3F4z6ob7l/F0oKl
CVowPFhlspUVVOQ8M/UAVywt7b4p9+ABYNfhOfOdgb4N2T1r7/z0FPs3o3jmynbMt1JuXf1ChZ1r
Z8IuUg+BB4BjrWlml59romwjcAmIXQDetJ3i+TYiPItepLunWyCFcs9Ez0AmbozH8YX7dqKj3hkf
gmf2FL1quRUpt6P+LVaSI1x4EK6aRXbbVYHFkndJngd5p8uXInTNAd1BaX7WitcihOIX6E5y7b11
v9Y6hPjQj4peUbpvM8grBDE6O7+449lN7crfgJZu8p3xxrqlDF8ExJJU+qQEV2V/4OgEj0dg/dUr
kh8g9VbdwtHRXBPXXOZ5lmdssBdQWS6jK+baontGIzRnW9C1Btke4OWfrNO/j/7PR312Df1rlxi6
JnT0yTFVm3fHFKFXeklncPB+JYXFObCKrBpceyDMx0Zw2UZWAb1OOzSTDEpxn9WsXfkMv5wLHAYC
o8NVlUtVzDk0B1HXUTRwdqnlSz1ANbLuqtHieWeYaLDW/nUlfbiRfn7j340GcimYNQNMLNB7+Ghu
dEWroQ9b8kvcGA+un0NJkTcQ8GpDMMj6a2JavxgaCbMsmcSIOPdyXjZyO9EqDe3j+14DmwLtC5vV
4kHk7r7ukituBA9Dma7x6PzwYT8cfYwKxXRKGFpxuJjjUgfXAzgiEtE9KOifa7Hzk1Y+APNMTICC
IJgXVqMJ2qXeqaJuJ4TEXs79+yBpz7xLpVk1ku6TOsqcPmht3oeXzzfdDzDIh89noCmYMw07TqgM
Sd+PaxBoOmoAmmfcQfZDNFusNuhAarnTNduglhqYjOyGaKdu+j3pQHwOeioTnczKe4RNaJikMZH2
Znc1+gascIPmuiv1UOz1g9iOg9mUYFyyjCNyvKVv4QfLEjGSqXY2QmbV4pkJuUDlwDfEDJlZEFN5
U66rQ7bTc5Ofqlfvzj9oV+XX+OBt/K3rFI4mrFQxNWECDu1e9OfPZ+OHIf51NoRQicoAx5xfgF5O
pD5AMeZOPnSDRb95hRVqYN6wwByLViH3u7jKHuLa1G7jK0xEj2IMsfNyU0DgKzPLx8JF46VV3EFC
5Sp8z17xHgg52rVdZUx+4mefc/Ivf8oQlPDQu7H1jbtwn1+zweykBSLzTXaV7ZRdCjP6XcXcfolO
48Y9t1/Um/R6ODSOMF33FGlbF/rSR39v7ACv1S50TzNrCDZBtjMaSGyD+QHK4za4XcfoOmSW7B9q
306p2RUmsFo6ugF0u5Vm5PidKXbiyt13t+q5vwyKWQszT/CDNnSzA98umm3Mkd+/Yf3VqG8q92hk
tyhokey5ri/INFCgpL/EJ9fMNmyXb8NzfsxutMjK7spjuF3TmDOme30+bzqjlKg6NwSbtyxHqmYk
rt/Ku+CRHNQbdT/ehNfVKTkZpr5TnthjZSZnVHLBOxBFJoRP9NocKwtST4pqhbXVfU16J04tmVlV
vy+727LcxoqVqlYJVTFUU0swuzoi2Iz61i+cNLdlZwXo2Qy3ErJ2OZLzQKODx9SqrsMrPbLTr7h3
hASv26HIceg28dfiTjk0e/kUfuVP6rE9gULpFhcPLczwHPaQETE7GI+7BvgJdme0exBW4DwU2Y4y
W8k2SrjtgBJpnThySG0mvhmuYM9/pJx/nUV4LeDkorr4sTt/2n1DCB8ngc9z5x7dY/DYHOjef3At
dAheF75FekcBW0228SsQLFgGegaPfN9s4qv0KtgWtnHO9r2jbdiGgDr5aajN+JitOJXqj1LBz59R
p2iWhbGH6w49eH2eqctZ1hcjdATPsdwGyTZTIehqynLDcR69WIP9v4py16wMJ/HAZHvIg30szrw9
h+meoA25u6ryZ2Y8yBocZY7wjvqAcqI9uLswsIpvudx4UKvJDvX34cZ3bVDk0XMKFB8xwS3B3qLC
NF682/y7Bo677MEbvsjyRu0hQWjS0oqhkQwG286SDZi+rK4zM3VTZja4qsfMRvPt0B2y8EQTp4xt
N9jG/ibwdrVATwYmWMWxM+hNnB1a8iAS1RrC0xgd82Lrh5ORhfcXhAKNhaeaQalRGLaWPnB6Mgwb
B7Nt3vHhi3oriBNeZGU2r0jtUH4XNVehtsmic6ts+fA6wFfk6S6F+EODZpBCUJDcwA/RDRQk8Yr4
MCwrMaXwBIEgSEwFNpLqFrZoCtVsEo67Ggk33eaVZ3Zo/yvFdYLGOf+2bY6VBA+LfAzEvZaiMh9i
tv4zaW0JpU6EMbDhRKU6apfzip+baBUfR59cUob6fNeHe5cP6DQCxxKKD2Ll5pi7MrqugUxNUh3R
IDy5uXNBkhDs0UFUXjwp36oSrhuNotAkBVRh/FxbSQzPMjV4OR2hqk6lNoWHQp8T79cB4ZVOiXcX
8qQwG7VA82qafqOcTX7+wQ+hNxSIfdq29BowAjtCXoONXrkzcgGdEuqu+I2/+UAUsRQCVbhWjKnz
iqTShSwgfk8uqnSfys7XN3AcTV/wa482MVQb3G1NcakqydmIlBPEPc86R9Yj9chZgBR++/lFPvf1
4OHBrdENCq9LIBifeZawTb2XEG28QFB3y8bGAhS7NnmBRtRRVewxyVwTU7yWpPuYyJyWRZfo4BCq
QEDL6LxXpg9oLWTWkEsT5JVDIL5htSo4nvscO+8/fUMOJwVeigAbApFzvk4FuXLfy5LmUhdQD4by
TN0LJMiQHEZk+ZVSdANFKtt8Pihc5dkFqusc5wp/8J4Ydl6N7IFxoSUqRpcI4oPSSsK9z96MmFpR
dhpji4W7xjgJ7yVNWpO2hhlC7JuSkyRH3YjMPHvWi3tWX9z8MSW3fX+V9ndD/jhUr0WNXdLf+fF1
V78G/IrV1/CWo/QqGndy2KXFcRh3uQIaPugl+wjiKhAXJ9YXsI3XSWuFe1HsIi2D8UOEJ2/G0gnG
HSR7+/wsAHqFfFlz1PkuIc+kgAFnyqkYd2w4Rsr3DDHHqOlWpQXA1mwErl72hXuXxriI7LEQiIR2
Ah9E3ijeRqPf4uwR0nJZf6qgwct3uONacY7J3tCvysRW0++GCOEPXHPjRgJOkSe2Em8BEEK/9wGW
H8pHhvIkwwdtPGn+BRG24DZKvGaAWVQOGnt3my1IWtTslIJyuLiPEd7y+hCqW7/L7XbYg0TAVHDR
lrZQroO6sfNEAojq2lQ/Dtmm+eZDmFCmL6qKOdW/Vn5gGZ6Z820McrLKzKpzOiDY2ZWBlen7XDoa
2yN+5uK+be59/CgoU62S3lWQtJSPjbFRqaPRHXIUgYvAebLVFSBv4VWnr5SGP+ZFpwOEZBoTTHJK
dANffvRriyAF95PusosPuCUCdp5YeS5rM80ogDxo8bMCNRcr9YFfvGldFzrOLNNgSDHs3FfwR69r
+pTQy8jfUggrlaMFBT9SeKbMgM//XikngMhYj8vUO9P64NGDm25V98iKxzrZwKBU/bMiN7E4Jv1R
S06BRiDLd5YIBfTzoH51PYsxM0c+AU5jeehikO4BSXwYwtuKhTaFwDKkqopsg2bL9gDEfGom9AFe
3XjruhY3zkbbQO8PSG1b9zYt3WiuTRSrkoexTc2cHCZ2nOrdSzdI4texk725fEswd+RgnNvoeBqp
WXY3fvglG3TIPZZmESSm2lyP7JyDiEiUj4IevNYKypuYbkRvpsEK2hBKCr+YDoGLmHKKYFgi4zeL
WWRV5N6QUu0S0EMUTBFVex3v9VvXARfA9xbNfsexNcsvTNhqY0FOyPPMcOAmpK/JeOizwtwkCEl7
ccz965i9Tl94IJ0KkkeXW0kLyTUT/A0aNbPeMuCx3w2nbDyE4uinx5sMubbIIk0Kr5ntGe5mOrwD
oe5E9EsjMQUZ/rnO+n2i5hvaonHhqxG8DOHRQM7HsFxw+wZ3fuBo/U55zW/V6igUVCyvvNZO+aM7
PLRNa0mvMLXhxWNn0IciUDqycavwG3TWU/gBRE1QpYNBKG+G4UU210ZGEDBdlKBBHH3d2lkBKoEL
+k2CFmT3zSGVmln0tqebLQRl+danZuLdV6BtcIGmCzo7VKCzU94TY5imbEA82EQ7gmugPGoIrkPE
8FCj8yBS2kOUzh4e1etGOxZ0q3Xgljyx4FK+dLan3naxlY+NKZVjDEZ4r7jR3ZMbdnbQbvXyjcK2
+Uet6XdB3Vpup1+n5W2lP6IwtYs8hOP5DZomX/TIt/TmNev166YO9j5QQrIvzLx/DVU7Ee+E+6gW
5SZ0CqDnsU3LqXFpI+pvqF6KxIVd31CRTaGQW26HUUOPFmxmBC4zdp/kB3fY9+hMBoVV1TS3HgWz
BX/N4zed3mtm2dpKv9WjLdruy3gXDrYncRfAzd9k0nzAYm7Tr4/aq5Jv/HGbuBtC7PCiPDTEVt+8
cAMsTVxsaOcYmWVEEAg7Rv4W90F7rk/9iBB40+KU27ho4i1oK8ONK7YZsFdg7yqiAxj684c6ukJa
dRPH5uj0DBePSb09sa/zeNtZugddeserjkHj+GLDd4Zdoexk+c+RZ2ZfvStjk52iF+W2AFeHaraX
3mn2HUpxZnXTIJfK9wJ5l4v/1UNLhWKSXXEHfaX2PDDcZVawz6/CJ2YS1xrOJbPZ05qG9o9i6Yd4
ShcChxa5SSI0RNCzPFEGXz6JjFS7hCVgWW2QE7MvWgsBom9yygK7UQ0nJKmGA4q8lhc3tpEZVzFH
Yico+Mln6kOliOtJtfhzp+RjaRB3BvKHUmiUGapuMDGHyhio8AeK2/SX0I8by9O1zI7SNvhPPUq8
OkUUIcCxKbg67xuldeAW0GwhlzCAV5HrzSPxyS0jLYJ8qFSQ8bYLjRWbqf7orPww68hVImkJGtZp
5lFD+HgfUi4ULQwH9ZLEZjBaRNgJgViMFYDD1NsUqY389/9h7ryW48aWLv1EOAFs+FuYsjTFotcN
QpREeO/x9PMVz8w/zaKGFX03HYq2agLYNnPlWisnPAiUTSFuEmkdsU6Xp4wzFhS+2lp/lNh74/ip
uhNk0Wd7UzmGSelO0qtZ1+403MQ6Z8Z+jv70xmEZ/yj5i9nu5ext6A91ciiTp2J4x8D3wzrBVRrX
XJxaogbr4VRPZzFiTgUU3jHrFWsgiVbF7Daza09+SSSV7OJmW5jeNHqCToUx3ZicMebkdag8RNnO
AlZe6a62EXsAjQ2ByF3rk0y64IUe0NVaWc1u7Q+r1g9vrLvgR/kePKbv1Uvp6165p47C76NqtKp9
wx9e0+f8TXmt98pW/JjvJP6qH8bAjWW8HyijnDy/+FWEm0VZpctxkDZzsVXNq2m8K9aWuqnytyH9
NefXk9ijDZWGazm57cat1NKtnupXXG0G/T6pr+TyJfeK+ooNvohVXO+UdG8D4oRbmnkU6spO19Pk
cGEXoXPy5wjZ0PJD/ZpWTv46A3OXLmwRinmSxhHo0IzQfI3fvt8WJLrnF66hmxYmDeKEgHzNRubO
IoPM+uUYKZ5abyZjkyRXmraiT1tg+wSV/HvN8ES8pQQH489lYWs/7NrDGWmoHgrzDSNHsHhruaaj
NCijpqypkVeRHy20tXZC0rfECSu3PWav0kuVu+VN6xJcgxBkjnHfBf6oeAn+hrfB/fxiZG46r2ha
pd9pL8OT8h4di6ec1XAXXlUbXmhXX0erlB9g/8hGb8Jr7iq47Vemzztui6fqJ2221+UqLTC3dNN7
jvt3vXFMFhw+k4YXK15fOTEvuIluUdlXjvyzaD1zY2yrxmmUB+PWWFW76EdRumg+M7/ddu8ggVyc
itO+6tcpr3atXiMiciU/X6drw2tX4ZXhcJm48oqe4akj/UwAaNhQiav+AGuR74OrgOZH4B2gPvJv
sQ3XkNzVxLUSp74ud+ONuhk2xu+W09ovV+JNPCd7OnjpdwXQ50M9Ouy4heKWnyxemuIZs4O0Vin+
UmxkalbD78q8mwe6O95H1bLWpys7WiV02dPdWHNOl0LhmEf5tXhOr43XfnR6puQ6f6xrh19m5fOr
CTxD2hjlCt4lUq/WcKPUrUt35HHjxm73g7S3hutylEHrXtp5N4Jhcr6/DRtzbeVut4Da+2O0jlVv
uEs7V3kcf+t/hmvRUcVwGn6S5eTUKFMfBEkaNo3hZqEbDKsqXbf6WnQ3aXYtWytTozWUW6ZuoTnR
H8hsRe0YCX0lPGv2aC4W6LvA9poEJ8mVrqwCdasoK6vcReMdNkVNuDH6d0y0KvVepUQ8bOJ63WrX
ZeCq7e1IapL4HU6U9bo3Hatal6XXjRx1zsJyCVyAbYqII1ULyndUIi9kEV8hEMNQT5Ue3RIaIe65
l4qmN7llBvlyzHsTB6qRHR7EU+akA/WOKDV3XXpUmitD9IeipNMeLdMk/nBzWQfiVdMLKO0XRIrX
4dpQDSqJ1NfOS3mN2kzl2EfKUXmxC5t24XpFhbWkrDFZF+4pSn1fjhpDF0QG9IyjlPcFjZChKGMG
Wy3Hycs39a6/ma7GJ3SnK3poHdgace0sCobPu356qFK3obEBEPGjOGgPM20iD6DkyXBIUjcBMZfI
R8iEV7GN75wr4rUVOdav5XGWHVf/meeuqjtG59L3Nis9sMyWtX0Qpp93t1lL03XfhASPSjPBC8Zr
SMtQNx6S99NGv51fe+zPkodQo2Ofj7hSPsyHai9em024za86f9mF63htH9O15Hf7+aB56Rps9Znf
d8vx/lT8HK+qG0hOnEvqjaY6dXJjsiQDDz2gvjhBs5vjdZdeL91hSq9zjKcTTztMiQviq9Wn4zCg
Cf3gS+YdbLFKcTWTuXHHg/R4Ohuv5QOvH/4oCcMf5QP1NflFfZc4I7M9OLEJhfF1WTzqMCREnDHG
QT0anuHBNnT01XJFfLvSHO5bT6yW9yZzZNuRHos3O3Gr1uV908eRfWc59R8G+nTUbJad8RId29KJ
H8oHUiFpV93hiBH9GWifGDr2b/swSq6muNJ4YkK1bwOHFqUkdFXC6d9Lv7iub+MXYJOdddPv7I1x
TP6E3M/jjp6zD/qveSeu0zdbBTh2zAOg8ElyP+2SRxXLMdvTelJop1P2unraqotxlQ13LYYA7c1o
e9IKYXc2bObpahru+u4Qa9ehtoqbVW94kkpbl1VscehwPHiZtMbzGD8Hqd8s8TqOVqPpgmJolWv8
ALA2Wg5uL29dPWG1OOmzTbdhDgXJMfy5O1T9tRCbuadz9FFo12lLh2235buLK6m/zrpbqQvcVL+2
46cq3OG7YF7Adf+yZ6lUQEJShcC3+9y0yupV0w6mbjkuS17dSmpc7IdcmZxggDVfd/r8r88IW1iK
QolEo1bypeFjUkJfHkcpPQYAym4XW5yYTb0r5fT3TNehSyDxFwQAcIeYQ8i2gssKh+XnaNZOKmSS
WEsckzaovGXO33RR9AfVTBt37n7JCgfmTJYUdaVvQ3wwo6lws6LgSjW4rjosjR1uK8OepXU3xJFb
2X23ssP21/eh0/k0MPKgQSd0XTZ0TYjTafeP+lY90VKiS/L4WC12SWmnZ5ka6L5JdtxlFP32+8d9
EGr/GeWfnmepKjXJEw3C/MgC/vG8tLLzpWqz+GjFy0hH1PlqSgJrlbZR68Xx8qvGStSfE8ifs7VQ
aIkscwU0XLilljX7oSFn5HsaR0q0YGPYUg+sV5lXFfKK79/0w6Pr05sqJ/4ELApuFcZGPxuZNpfq
IG3U5V786Hke2rTByR6kW22t3wdra5f75R310ug+3JV/1GeOeoqi8Y8sdTGDJF5p4pWRHLRyBccS
uCaDANHTw2qlxiuaw6WpR0iiB54A+oESHKj3vXajDRv7mCf7UNkX6LbqPVEevaKSxilmCk4r23KH
xdcthLjZlv4VfUMQsaL0iaxE0rw6vy4E4O2dFBxHwv3Ej2sfTIBAZN7zt6rkxG+lP9/VOUUuBzM3
TgmQjAHzMIoohEvEctxHzx2nHxwr040TN0q8hiBQR/Z3YYg/SC/nQwwVnbIOf4C2n1FEU4MGJ6mR
yfdL1VzBHEw91Zx0N4u4KCtpolVfafwcCu7PKiW6yuVbTQneEzsttxRFDhcm/OxeNxRd1bnX0eeq
hkWTmM87gVQY+5A+Ku6FiOF/h9mtpo3DOoh/KaInan2ch3KTjJN94ag4x4E/nqtZ4IUUcDFkOjsp
ChSWttHGxf1gS6tOgdRVTcnixCdCuogFYJbRXiiofNn0fKqtQM6TQRKMD27pPzc9rUu7VlHr/D4p
k8FvzP2sGgFJHtF8kl8ylfjLw04bSWMH2YDd5/TxKZz0uNJ1xjWpX+II3XqqWn9KpX+cs/hSZHoe
nPHjARGgNhAOnq6VM+hGrVUZcDsc74MlBXIrWmJtQcnmwlI5Lw2dHmODo1MakqHFftDb/nGKJZo6
tUptDPfWNaAb0KszPdDFcDQceWH7E/S5FklvvLGyg956oeyjOULeuhSPfbwti30SHSX7tpr2MLKT
YF3ap/Y+K1wXBM3bOh+76LG+UZuHqvWy0FPa9SR5trZpU6+LV3qw7xTfJFG091iDIGfBn84OfFun
RO1hP0O2pTg48xE5GqEXP+QPypM5ucjH1ditboi9+O/ZUzo4MlKoyFdqNyT6HNy+o2+Mt2Q3pep3
8WbKbxIao3wk8UvoWpI7QL2pV7Xqh+Y62Xc5rcLX6bgerot1f2GQz+uajPGJL6dCPoYLBlPv837U
cE2M4kzu7+V0cW0DuxMFBMGmN9/QNS+9Xt5GwPnfT+wXXqKBqESnznyaXxbrucNhYUZjkemGfE/1
JiENnDx6/Ea+Sidg1x5azZNVGUhomDAH60K/Lmlm+v0rfP1snMwsFYq2TsM88+Na+sfSksMljEZ9
Ku4zSXvKYnozNFoUuEmNyL9LhPCS8r1Hi3fhy7/uUo5g+JiCgAzy9bntatvPaRMPVXNP4/B211lr
GrPmeqS7uRJKF/DFv4yyRQxgcioIeILwzD5PrdTJfTA2JQ8brftaVjZtkSWUBN6j8VBKWFJLCi46
i00JKavKC4HgX54O81SlaxYsQFLXc6PCkvs+KjBNvpcK2aZmsXhDEV6rvV57ehxfz1djnSQUAcMn
KnMv38/u12GmgbqiYSBnCJl89RQ2/mN2hRZX4WAVzX2bt/u6FeQ1WDq7TW84k91ePKf4aZ/vV54G
LKbBqIdyfg5k0xS+geKnt/dQK7oNQNbYbSdpCZ1eGE+qiCJXFBU2NWpqXVhOX7igUMD5SqYYIBdW
iio+f2jE15hSRQUsz2dIbo38EMGHLvr7vpP2RaOyiwUl6akzJcfmQnBhiFq+Fm8NrB43SpXJq26R
V+aoGfctdfbvp+FjnD+NDPC+panc9hT2Vbbb59fDr0OCjBvKx7nuLDec5vdoqNuVUVYtXeqo7hMM
mFDXKWXa6cTJ3JFE19FzFwuKXVqurTqrL/3cINyr1KPQsx7dO4y3f2mKYaHRMEH7ZUPhssZI7/xN
aek4GhhkVPd2BX97aamY2FWtuIFIf0U1jLLvR+bLBXriZBvUPXR40YRm6ueBsdu+VYrQLO9nc1Kh
lMNbyYI+u7AH9XNSJ/ITDQoNuA2FAJi4Z4f7qDdq2QqsD2rIasj6bfGqKtOxjZZtVMfllaHBVgvn
hSKwVld7Q+c9bClTr6feuA3k0D6UgZ2uggV6z2Tqu8FIxxucFtR9qoApGMuLZuWUdpvEuEXcBW9o
6ZXVIn5ZEHmlKHizw0ja8hqgpYDCIptu7FoH7S5szc2aGbaBTKDSadJOSoPyiLeTl6gdE7As2roy
5fauBx0NOmu4W0wM4YR9hFYw6115MOtuvuniC+Hp18yJIYOGiD6G64nL6Wxm2lizLNxpk/ulyxM3
xC/XHeS69MxMKV0ZU3gvTrpg1/fpgcP8gYU1Op1s/6EpyHUqAl+dtOFZE7a7NOAAjbCbFWJK7cL1
Jc6R+NPMktZBpyEOs0juPy+gWhRhb6OivNdHKV6r46DeKl0p+eHQCWfuWE59UMImqAqHAjnU067f
tHXEgta60m0AAg5h8ZpXWb5b7PgqN4dum2r9Os7a9kqTwn0XKGLz/aL/cueyBFEC2KdrF1HAuaWW
2heNFOnjcGJ02Wtks84VtTUnlKGuW/aIKM6aeu/fP5MD8hRvmJCMPsbxHzfBKNAYC2tojiLpftG8
5U8eZc9ZQEtqK+ASpO4lydHq+2cqH2Kfz+ce8T4PO3Hp7NOJ8nl2aH/YCCPrpmMRe2pxbWj3pt2j
zHkqCidscNVQXugagw6pq3e5AWcHbmbsMCrkqKE71rUfx6EToueZc1dGk0HfKI++5047wysIFidc
oGKIN7OD/vtmTCV6qn0D4If2Rwy3g0gBxDDIcub8KKabAXZPlW6C+dDR+H3GVJ5ck0Toqc1qd6ge
c+VtrP2W8l2vbzWb1grv0H6zCGTQWAcg6rn2aJQb67kwvLF4UdX9iNBGoQeY2x50y+9nKmEQfiiT
4jHVu3ZCv+fpXaqOKeh4XnvFtE3Na824NZvHAPzOeNZormCltyEv3BxnMLNyVeFNNYHE3syVN1uO
9MqpS8Er1reBuaKHC9spr/20QFzBdQ4Rcq1c0t5+iRtgXJ62lZCB3YnRzs7LTJ7HuTcEJ6SqwpyY
ADeD+CaEVluOQ3phaXIGswzOl8lpJ9BiSbd58tkyifU8l+NaG4+9thrFXWk4wXLbtkyeXLt66+sZ
QIH+Ylo/7eo6YBLLgB6XL1G/a9VXVfujaH+mEYirOoTVn0y6xg+tXnwtfV76NZy3vtwHMjWYR3x4
5rl3tOQ5HITb9bZjB8YqPjXUSOiXQEUDUsUAZ4ROiUF/HKPrUqxD66W3oUhVv0XbuIsKfsEMtX3s
YsmGX3zFen62g90cNahobbIy3Z0LcHWQlKnFtDySTnZZ7uyOEOi0sQc6GQHlAJYxHpwH6BHU0mw0
q2ZSOt0MJilr8INZOnlII7M/iv47liqnUA72C/0qYNADVEHkL0ALwpe6zNcDrz6DZzf8V3Hqh4O5
XWQ8wYrBPWvGuI3bJKXAPbzqP5AOjGDxjZM8DZCVMldYd011TNLfGsXjVNjgAVsrwl80fLDDu7h5
LY2jDGMmeinh7hj7mg5VC4IiiG55cgx4Gc3e2uW6r16hT0FjnrxMhT3Biu3Xku5Z8NJBouutJZzl
qeTOc4PIsW0XnIU6Wv8o3pX7KfKogCsa5K70SqBUoHkyLxz5fXUn3VEVHN7U/ZS74PPxuixcrfFH
ToTO0aBxgNfAXhNeCZOPS1L2UuttFE+S7ZehTy0oj7xh9PrUD+mlF3lGvzaTTVasbXLjYBdDYxx/
2C2Q5FaYW/qaJs1qPKnx5gZCyFXy8a+n+bZrIKGjj2unZ4zyqMe99uXrRB0XFu4YeebT+HsxPcp5
+B0hLqRA24gHO90FmUtrjrB7Ca1ttvwwh58LK9NCvGIRbpxq1XTPSjnHWCdURe112dNe27OmPXx4
jkJ+FcNVI92nMKPokiu8SezSDOLAVd77SXVzcn8t2rf0VE+enLTdFsqdxstL1e9BuRuy+2C6Tyg2
tkjdp73VbA1u9DJ9LKLrIrhRlbUI11G+08J1kFyl/S7JdlgTkN6rywZ2ZLHcKsXeULCKX+X6cR6f
EfKpw2OfrfJtX97O1nrSVlX80KRIA49Kf+gp/AfPgu2xTFvd9m3rCiJ7rm9EsbEpkUKD2hkUJC91
xf4wuDo7SExYcOR49Jkk3DuLs4ei7OibNw/HhQJgDLc0SzocNrp5NSvyfZJk43apDXoEdrXmtHl4
VUwi9gI7iNaRDIpS9wJcOJ1sNgKMuTol/DUHtXNNI4fHkAeUULDoHx6spHjoglP9VpR+ZsqwH05E
sAKyVpdH07qeQhCYoZJXQ8s1ldly6urRs92pilOZeQ1bdkB3YuGi0blxZsD3XMo15iDiAvb2Nf0k
JkJxeMoDbVnGxeLzFSxVepsokZTdi0AeD0Y0eLVKq0ItGJxlULiMB8QsVvg29W3ryHLYX8q+TxHY
pznhBU76wJP28ZR9n6Gueq8MdKzWs3uSN+0qrA6gAfOq6rT3GDc2p+v6HnEP4HAzT6NbpMtvROPU
nCoW+vfxyGn2v7wJnuOC8o9tQvr5PBTjkmEokgz5/ZLJr6G+cHfPZFwloe7aEDe6zbn+/RO/hqen
jzdUmYKxrJP+nSXgRa7SJ09oQJ/t2HlWWYxul5q/1Mq2DrkWIpzoxdZoihw+bBvQiqi5bSbxoHIZ
7mprhtFn5I+haPjfcEEiBCoGt2tSxxZ/zIlLC/XzdGGUPlhdn4cJlYFFdErQDyftPKSOF8yj5rhO
ocGxPgaliNbDyc5oDHqcKca486tsWBwRki4ZsHVxoqUrMxQLeteu+iIbVlpoK+tZlvu16DVHr/FD
TvtQWYVBa6z0orTXlnnSwOQJZIy2a9etUhmbuYR1FUXxr7kw26tZydfjLOQLX6d9WQOagiSTKcFC
45SQf14D7VxNQUkrgXuBqMIZrfZhlpPNhVn/Es+onx9yNutBqKdCpAFEmlam0LGYOf4lTQWPhj9p
NCoozFCsDCMDis2M2Dda+6Xub4spq1aJKTerjIxbGcXtZKEPGgcoX1SdXBkqg7ckMzxXWL7BhHYp
NzTEfZK1qbQQWUJFFxHbY3bVS6H81118AtMFKJalnsjkZ7u4ii0sWaJFOhodxKbSjBYfk3/AASsc
t1FF0mIQF/ThFcadwLth2CCrtQwIWqN1YQrPXObBKCgjYB8CWfJUwiBL/TyHna0FM2mSdOzrbK13
6rCuO0ZRWrRtqQtECqKinRKsPC3VXaHM6q0ddwQJ6CRoj0gQpudUWhLzEpHxry+mnCweMHqQVUwq
Pr9YUeG0kzWNdKzteaGB1HjE4m1LfJB5nG2If4vudegDvP6YwzyS9jI4gmvOsKQGaWpdVYruy3x6
ubAcv+TIjBepMTuZeSOZPyv54J8dJ3NYhfcZDrs3C/msofZrfDDH/VIEWyOwG69KscSdtEl2NX6X
a7SVsdd1xU+k/VReqVRJNbmQNmHb5cQKxnthR/OqnjGvmtBFfLzwv/JTuY5/NWVbvnfnbimfDFZu
qz/Ffdf8+dNd/6zOf+f/l74q7Kv/t6/K4WfxM//52U2F/+G/biqSaf5HMVWuE1A5KkHQC/6PnYpk
qf+RT04qzK+unmBmjr3/7adi/4dMTte48QC/LUF143/8VPh5tonazaYCCSKB38q/8VM5u+tO+hIq
JxT64PFi2wJr6Wz1I2dtNfuDThFFK1qzK/fCnMfNshi1h2xM3Eg56MqwzEJ1gwIIy64M41qXs+RK
leQUImurIQWG+Cubmr7uurBGNDx11KL6WF4b2Pt4IUAQqcFUXGAKfEAR//fW+3h7cl3qIIKCyOn9
P7+9kkmkpoGt+plkcDdHQby37VwQtoZz7HWF/lomZBr4IOIWaKa0s5gTCKZqRW3HKbVYXydWVKwG
GYVywiBMWp86dZenOzp80iHA6FELlUddGPULsRLyhLiwf2D6BU0+UREEiCmx3XqaCR7VaNhH+DN5
wQLrjgZ/ht8VUXlDa7R4U5ZSyy0hDau0t8SqnsoEcVQ+XbjEPt9hH2ohLn9MmigKwS05Hw+9kfOy
z1LVt5p8esiquO2dpa/DfWCT6M6xmr7U8gJtpG+Gt38s+sN/B/2f5hVnsNHp2aBGIIb8HSEjYrjP
c1FkRR4CPip+P/KnJbHtxy5bZq+04mlVVQFyINS7Zp9jHTAMT9KEZG5Wql/fv8bncPH0Fixn2qgQ
CDECinp2zZRRRYPWyaJn1UDULjXUVOUxe5dM60kT+YJwo7nkG/m50PvxSPgA3GnUCwyC9dMr/QOl
G6oo6Lva7HxrhDUkDOslr5tjC77pfP9tX2cX4gFYP7U3HUnpl7i0GsJCX4zO1xKassMNI/sISr1b
FbXQvMkkxGwbS+ySIdEvUBrPMpL/fiQoJHsMBhCB2Hl0xMyGVdWjDwq6cp1XdeUT5qSe1YZA2zJV
6CKAe5/hxaosT0WAscy//3gKVZASIAUZX0a5lUKDJmVNR1QVvMi0y5xq4yVRM/CIESOCTlkVhfHw
/TM/x50fH23jiEQNEtkssuKzJR1L4ygX/Sl2Hlt9C6qJgj+1qsfvn/J1/VjgrBzEkMFsamFnAUg/
aW1bmHbjmyk4z2xrIJ9z1zpFilz9+0f9ZRp5FuGlLKNbtTgrPq9V0xjHtG71hmnU9n1tPtaK/keK
igRVgEzlImmIEOcMRUCGy1L7fOHxX3cn8OTJVeUDqITP8vnxrbaclCs8vlPF7yYFV5qaH6bc/VDD
fqME+aqswgBTfAPphHkvS/YPVCSzqy8CJvukr2tc+d3eIpBOLynW/zILn17tbIF3bR4N5ADMgm7v
RGEfbK17Y2o2F4bgc1x3WlMMAdIhGdsr6nXnEhZDovVwItDjJtp0b5JGWaX6lJ3qCVbf+62UrCI5
urZG4CGRhjNKfetS4fXrsuYVOKCVE+XmVF/4PAuUgLqk7CcWgVWXvqlVGCFUKCK+/9LT3fv5bj49
hbCC6PWUvJ/dzXKZnKzaBp6SmBg+mA9d1j0V3LbNdImr9LdlxQay4A9x/5jnh36iAdXUet/QwbBq
NktovsTlTJG2j7T1oCPHiS0xXziP/vZ5eMNxOFAL1ci4Pw+i3WAZNSVt42tV/xDaduoYUfPWaeZu
iNTf3w/l37YtbAQDUS7sMwTBZ9u2hoAgghmr1mxOMg/W4eTqFs3NwxltZ1Ql47rqEFSPnfVShqMr
19Wl8tdfrncKvRZGMSAMlGXPHQ36MZDkuqsbvzG0a5srHrLgkKy6APL13P+ZmZYrRUlib4rLNXHr
MR4a6cKY//UlIKJy/svcA3BmPw96aodlDTGj8fWppJJDaV4R17PSPVRK9URod+DuQpClv2uRjdax
JGz/n8D+bzHO6Xw6X9MaNVRUdfDGWNWfnz/kSd6HLWny0A6AyYN0ZacyEGCQRH6nF6tWa/0hjdOV
UdsSbI0ukGiHomMDJ6DPdypM81lxU81MnKCW0g19BGUkIMUlwOTr4sR1Q1aJS3VeUjlnVsgWJKWF
tJKLS3uMe9XC7QVdvTWP4IfSJWuRr0cnV4lxSiOwSIS5cjYq7SiMvksyBfS5HX6nKXVdtVTfyY4v
HCkfVtyfx59NzsNkAxYSHKyzMyVJAiWdUk32lVpspax6WdRUo3DTHvC3aJDjjxklyrlY1Xmxm0LI
9KjqR4RsaF3kFH2WqSIDjk6t7FLzR2dYw6YbqUZURS42nU4woUTRXTMwP1qGs5AuJrLsbvYGtae4
IU+/wq64oNc8nytT5irg8iemOUXu56fx2BeRUUWUvnoSKF/Xc+sOHBqa3oLJXjwWl87l89P/v88D
tyXzJJE8LxNGeZcMctUs6IKXeV8msn7XhoHhfb9Vzo/k01Mw64T7CJHqFLN+3imZFit5LOeLL4Il
8yg9vS1T/KPTqisour7dLfmFB55vTR6Io5wAxVEgTbEaPz9wqsYIMnk6+yI0w5eqToUf9fVP0Si/
lCxtKPcihUtK7VIfgjMlMF4Jp42GwukUJIJTn9dB9cTqks6y8MGqkbBV3EKiVB+CDquLdGzVnRjQ
sunJo7W8R4Z1X8jxrWEVVwER0FLmL0IRSOHs6BJN8XxT8lokCpxRJh4OVFXOLvmpCLu2YC/4dt1a
Hk2DtW0VhLZrV3N1IQ0/k3p9DAGF4I8ECD4itLnPY5/OUk/D7HjiDMSmosFk2g1VQFNTUOwnS/AX
E0zYwLNTH4PV3M4tGsMKDU2pQc/JLCcbL8k9/7IcLLwjT68D0eS/1et/JGU9PTt5Vjr5SWt0q5ZY
hMoNLh26ufwU6vyS9GHshjFo7Pfr/stVjf8Ml+SJlcoRfEoaPo8FmA3n+ZSMdCNN3zNjQc9um3ma
e/ZUYJdgJcvVWFDcNmh7uBqStMGrLK+7CxGD8XWXEygoCLRVKvRwVs6mpM9qdQh7acAne1R/61Xw
mg7x7SgLMESz+5OOvfEwENtQiVXs8Ngk1bzJssXLhR3dSZQb08y0rvohxX+2QWWlmSFS+0Iqm32t
TdCCpKW8M6Umuq0WSYd9syhbGx6aX8pZ8arTBnNTqov8o6sW/PU0qgd9RM2obwqowSaSo3aSnXzG
DCZrh/ymHIt1XReqK+Y6d7F6FNtJS94K8LUdRCcV62KoX11e8pK95tmJKFeFEE/1qOKzly2FY43p
sBFGq9/UJXXgeMjK27ztlnVk56Yf1RgkEoxmgReO43SdpbV201kJqIghN9YeJkL6mJplokPc6tTl
UuBymvV/XlynQhocQnJJkALzyyEhzfWc6L09+mGhPuih9sigvpVm9aNvMdaLx5Acp92cTMXC+d91
xTntTm5lOPwWzxXQlc8yGzqLWFpKsY7ie6//pjlj8CiUoNjki/ykN0jTv98BH4D52bciiYEhharJ
FBz+n3dAHi+FFRnZ4FdmGDz1SiWcPDZ1LC/k4Fc8CCP2sqmWXJFJ09EYg/E5k5AgRhkiA1iFxvuQ
4O+RJ5MEebyFAyZlsdq7TV0i8w9Op1kqz9NRnm3h2gXuRfBD+Ue9ldeVWio3GjSP9fff9PU0wcdM
FxoVSAABLLA/f1Kmz7PdjEgptQYSvFk18aGxYzpsVohHJyMKttYwhX4nTKz0vn80gcBpgs4G9KQi
1RXewMZg8GxAIyXowiAAhgiipEAWlBSpo+hWvhWl1UVOVRnVK2ZrLd4w4WRumwpuDnU6Kb8N9Lz4
PVlx/BwWRkcuGcfbotWnw4LROghS2mv7pCpx4zMidSuq4T3rJ+Umiax2L1Ilo1e3QuZUBwWchyGy
7E2HNzVWAPFcHqZafy0U5UaGXbgRotT2lVXicDrmj4ud/1QRqrHvunKrtq14bszc/EFbkJPotsyu
i0mFuB005qbSRQ21CydTIhYb22utuhk10VpuQO+j3K9yTd1KNJXYRFYiHkrZRMg8SKq/cN9uCh0K
S9TJyjoJcJ7Kpt501KLCTzXmmnmJchhE4Da2n2qpaPxgLlE3YC1Mj9kSfMGvVJmByPOmpKVY1t5O
0sw/B+UA/SjBU9Qx22H5KaW99JM4W3loR1X/qU91X7uSnXJrK63IaeqnVK9TZifeUo/TXZpAs7DU
YNnKnRTfUpuZ75QhKCEhSTiitsIEJ09wgYnwKvgZ/S/qzmw5cuTKtr9yfwAyOGa8xjwxOJOZ+QJj
MpkYHDMcDji+vleU2tQqqU1qPV6ZlR4qixlBDO7Hz9l7bWcUWLNcbccQlvzF37a1aly4h3V37VO6
yTvZYfXC8TTf+a3VbPzMTrtd0WYgJBLLcoK9SRTXIpiGl0opuAVTarffF81ocuiqBsSsa8VXkYv2
bhjnZIWOv/4RAU88+1mmdmWThps4DZxVpBMgL0Goim3f3Ih9LW1dOL0SqSOd0wmEnY8MZ8nCbR2l
I5zspjsZWRQHh+HzLzuFk2EMI0QjAV0uYsquZTUXJ+PhWw6LfGKGsKALswt3PdgVj5rBgZa1AvmX
baGyauBnKx3fULhDZJ1EmflfszJIrtPATrPVwok33UaKNhf5siby1oHTd9gfkw5pbc+heNcEmlkF
UhNJ7e6WabHKoqg72PEMkYXQMShJ4FBkgJ0+qrp870X5eLVNkMMJTKND2Q8L0CEnQ56kYwAP6VSa
00K24mMYULQsfhtfpMvgfyly+ORSXDq/rfeq7e23PnahegY4dnCWJ7uhR861tfN6PM297DZdHcRv
siD6de6j8Ec+Bt1hqb25WzPdztazNNV7Tmwn22tt7hKLkBvHsciJtFE/nyY/6W6D6a0w0bhZ5sDi
JRP5U+HM7clrwvjNaB2DN/Dnpx4hNPynJuruelMmu0aDNAIpzxVR4qpqSL4L/TAiHcx27gb4moii
cf300XpOI7EJYpXvh7wakU+1TRSsPNe3TspgOcL1gi/CJN/HsEdMELUQcjlT7FWPEitWMj7ZUW4d
Fl/lm8W3wpdcqnBLIBtKOFHMT3PmLJ9tyc3UzJl3LYvmk6S/fDfardoQYxldTVUGd2GY6Lt+XMKf
DrvAZ1wDByD6o/jWMqnf/3FPp1u2ajkP3hW0QMM5TpnmLNo4mw8h5G6yK3qOfibX6i7xJqZVOSKA
F8GEANlmpA7IYON1ntvdOQLGdW/Jahu7w/wwYq19amY3P5PiDYaMxv7OCROztZzIIqwCPdRs+9G5
4zR8klXxgf4ejaxKoD7blnIPZeA/BqT4XL22j7dOjssz54j6UKcSnzS9RluvnMVa7lWzuHeTCgtI
9KKhWCykHzOXFxIimT+6d0Hu62EVlNNrbYF1aZblOZ8KcQ0Lnl8+oqdvig4nKCQ41r7vXRezAbug
UjXjLihcCQeS3GmmbcJe+70M+dl6iNrvzghYYnAz0uznul6rbmrObtjm+yqaoMDWFbDrvJc2kl4u
xLfG9viOgqz4q9+Mh14l+tSVw7HNovReE6i9q1u/OwGza6+5LPGXFkQL1mbsnsYoWn4s/ZC/B8Yz
j0yhn2uUAF/BEnqsPTnEm3YUV9eAaEPqU68Ls4wPYTJk4milYjR3bQ3daWwRRa3mumjD+7YoenFY
dB090UxpSamXaDNMxA9TDoWvOtRzvp3teHI29ZjevFh1jzCy9OYYxFY8brjCk88RUdRiQ5e2mDeR
C09x6kyg92OQhrtMzmDpOsa781p2ejm2Cyy0pK3rx1YGultHXYAavehfy9me1lnfB/fNlDRfhbDm
d2RLFh896GmnBcI61/IyIAJWgwl/0M23gu54uA60FTTbbPbNboh7ibglU/FZhfavZWyI8NRqpyQY
BVd3nYTa4d8NxVy8x3Zd7vMkLIJVCW99zS4zPdAc1z9CackPaVewC9o53VW160vwQ5Ojds7sDDmr
uLV8tzzyYDeeVBFyKn+pSHtZWG/s8jjFbgmtTTS/l9qVa+GHtVhxvabXYHZBQ1iArv10Amrr3fwW
Dh72k8iKbpc29XjWATMZ2e6XKpy2M8eTjymGdqJ9d35NEtwpIFes7IqYx/2y7fxnG+rwPlUw1ay2
pE4cS+2/zhNrCtNZMz+0YqaqkW0Uvi6Lw/Sw8e1r2xbyGBcjkkqj5hfOQeFqaGV5Zkstv4+LHa+1
hlit6qFiMcM51aQYBPWZ8w5yjRl0dTyk57IvHgMfXmCsu/iCkkNcdWq70I5R4myDhAPOXiiLMTcK
ERA7c/1k7NLZ2wJRGCTX6AcW3Cp/C4flu8m9zIY/lYA2GvtbceFpbtDQ8HZmGRlsiD9Tyv5DNfck
ywacefb94j+Uk0V6cugrDjCZ07HLuYPLEuy5RH6uw5o5Atckmh+miTyA1R9VUDymaLuy1j82epC4
SklHOIg5P0V8xzvKleGBhbRchSp8I32eOqYv4zP6F9gXhX6cRJrv2LqLM2CFs41cmeC2LnopqKb9
yh724UhJbZVa7HRWHsZJVSygVgOn00cr5ITvdVLheryhlK0Qu6pxfic8Uwfsu8uqtYlmilrgI9YI
XSiDZxQl0DXiZvoWFKN1KIeZrzy1fCB8vDeukPxZdUB7ZG2HOxmF6bWLO6rrKD5KHxFVBLj4XqFz
Oo63phHm/vk9CKr8NJQpK1CfmDfbLtW5CXlVmqrZTmWOunuym804zDgW5iZch3Mkj7br7ruxQMI5
TM22bQ55O5uNlxYvvMzAmNLlKts6Wsd2K7eDcR9UAAFIdsJ7jBIx00ucbVDdJh93Co/yvZxa8+BA
Kqh2fd9mVyNYQX0Gho99kTX7BWDtdTHFPXvbON+uDBWsod6oesrRCeXVNkehuo5Z6B79eWSWWlb+
pRjy7mly0/gSieoz0bU5lyUNLBTQQXSZb39g96qAoGljAxdNKgjwRBCZ5WTXDrPsD6z+8HZ0N8MJ
mnELp+n4yt9zRtKkT5pp261rL9RHWn2YMPd3tpLTpuGpPY3SUJG5CGs7LA7UyUiLndEPWLFa7mGa
YO1Iquvs1+JqeTybBTWGNSIQToZkBnAOPwSXk8ePT8CXrXo7+5m5Zom7bHyKwaM9SffVSpruUtap
edK5yI+ukvZDOibdXjs2h5xmlFawEfY0VxsGphDchDCXcHGqfdd75jWYWrUiQ7F48ooAWUdXecM6
1A4ib7upIValtSQNqAo9LAcWT/3CwW1FQFF3ZkaS96vYGDcEveDx8oyE0pq1qG2Jb0RniM2HVK4n
0CDAJN3lKyiCdtpUQSz5e9IE0ouFbA1kf+by6ER986MIy/RZW7I9qmKeG+SSU5RuaFnAbGk5564L
e5muHUaFq24c0GyOBeI+NQnLVNMv1ctYFtaldD1ApONCSGPRCIueET1M9DWb0cPRl/jcervysHa0
hf8x6+q3VXS+t6OT5XLTId+ijAytki5IO6BKMTfIoucD8Kxn64Tms9gJWRdPiJYRD3ci/o4crH6v
tIXSOphQ59/2fJHVlC9lzkVdesPCq8Im2miHShAQIIewoU3v7aBWlNhLfhgap6aT67dbQpK661zF
uBvAoRtFkA+NmGhfWFGOAS14Mmox28p07U7EVpSsByWBoeVueNBZqraBKdtPw+O1sdPQ3yURikif
qpHZvjLFyPnTWA9+lQ57zgjt5Q8xjfJ6sZVLZUjOSBr7o5kbzOx9JE5JoVomY1kE77VFbJIpmEgL
juEiR6nUleFmmHyKOhf/gl0k04ctU9SbDjenmYITMsAroz3xtrTWr7Au0jc9uflPrWx7t4xp9Tla
FfIOsqHl2lP101SO6QkIaXYxFuYMIAf2JgNwjQV0crAW1bF4jr00JxN78QmquX2lIaDRo8tLpHrR
rny3r9cI1BOsbbq76MjZTy41nVKtdehaZHy1E44nm+71fvZxrYjFJcXVUi10ZZwTadTysvZMnJy0
ns4jixW4zZ7zizXEdzToF2edLT06EZquB1/FM6h+K8cDWTeJYn/tUvXimAUeadCIaVrJirAGOZGw
R0vkLrbp0PaufxLBpPaL21PeQjHnKrqNd5xmyCfQRwMk2a7GPCinY9tanbNOhpLnt+7JgiT+92xV
Mftd72x09rL4XnaybAHwdc4oGJE1Mr5p2U/xV/RUd7XLQQAs1ZQnx0QQ+VTTkqADYZ7TIQcUrNN+
k0dxCsuo8cYj6ct6V7sY4SurRmNl3zwLZVPdxPEoxrlozZ7OACxTavdtUUzy5toLE4zN7cgeVQwi
vPRSXceZ4yLbzlrHrv5MmdSvqaC/x84wX00Z0IxCsPeQekmNVcRBhh6UwVonySUOEZwFaph2S1LE
UFSa47L0bNme9W3ui+MQZF816WXrybsd4qbG2ahiCbbzEgwrqoV436v26I1jhmS7W150zQ+7WYEi
dRb2MRU5NFGGV5xV1oOWwHGnFFeZhWTVpu+wbbPQ2jX2sqO/nzJzvO0IRd7iaZDTJSpoMDpeQ+RG
lBSbMjEvpsdQYIcQ9mwrCO+wd0OXyNuLW+OFkTmPgp8Js42Mzegkn+/qAu33kpZPiYQ/7edVzCOm
qHfnvRPYr9yED5UWb1yoN+PLw+SBrJ1xSIxVd9exI4NQ7NO22+RJNCQo5tyYEmUx+FXG0BAg4lnz
g1sWw0k4FEHLUqxCVspp1Xm+FYECL81DtPTzo5d3c7tqdW09eb4E6pcWzjXiRP+Vx3i4bFG/L8wo
oVfIASx3SvMkHqwZAIaCwEd89r6YY++T9wkY+23ZNzwseIddhxRZmkXrlLNlXccK3V7wkJQB4SdC
u+9auC8RpoD1VFXt1UfUh5+vf8/Br2zC2Ej0XmLBtN6V25a7ecgbR6zz2OVkBhOCSsid1qVIOc/n
bvzDGZbXckg5SnJqZxfFctia4hfNCUCEJC85szUixszIKivVrzEpdqx2PHIeh2vam86D72hnmxex
fZeFXvToRmN0zTPRbEQ7Fge0cdU1tQQR61F0vXW98RpNKJpXUZkDZzYN27f0rypTzl3ZpuXV7nr0
kl2Km9v9FqUixaRA7YCN1r8L5r7i5ZqCQ+BDgg/FPB/ESAoMg/KrpjRA3afmn/FktU9NMTM1CDi6
JItYTrSZmR8gXMYROIftLhi74QBhqrpaxJjdqayMf4ZNLxyElU2Mjyyz6KaVCAr6ddrVFjtFZgf5
q6LJE9DGmRPn019u0c+lCAhT44DsXjV5YHuNen3T2mP2QbicOHe8E48h9+CcTl19hvdiMGct4fAV
Bybj47KCsYRR6lCjsr4Pw3a6+uzJv+aisJ7b3pW/k7YCPFWm7fehcuWTUjflfGjT0Qo7BvZm8sVe
JeHIwH9wNpJmDfy8jIenSQGx9l3Eq+j031JnMC+izvv9HEv9Oixe88jdVTZWxjw7JAmFT1rYxSXs
03LLqL49102RlFvOOzC6hSEEM8RXqzrl4XCdp37tZs2ycfjoO0XSOhO0fjwW3VzSdyyQbg1etDN9
UCAL1Ooay8BdpdpkD2NiVc9Vr2+ge5+qJpIp49KucFJGEJyP5qdc1HOy62JBo12K3v8g7JhGBYrK
eKurmds0UjIUZ0exvDhRWP6Mbx6gJZxakgV8P37pMBysO7ciQaCsvLfauOm7RWkTNibGMts1zorm
nIW/ECzKysxsE9VixetWhe5bPri00cI5fWaNf6Kjh3WGIzEjf0qTZ0n3kULN33VBt59d4JYMQI9p
zgYWRXBPRWavheAxGWGVq4rmA06lkCGE9duVqMrsrKXDXcHUW0YihxxzgA1DH4egEFL6Upq+Ee9c
J9VbHnVHXt3xsx9p1vTlNGyaDGewjRS4bbBqpgmg8S7L/ZPkVwe56vuXXljNPgvjZrvMpdqUWqpj
Rhd7g3Um+bITtmgF43LnYav6MrOIYYPP7mak0As0CONiivU5r5v2chOAHunXW2srdfxNv+hmWHka
0GMW1+U64+dObofEgktHp48W7ED6UUBamKz0XZuyUDh2Il7kOMZbe3Rh+Wm/JifnFnUohqgk0W+4
EWpUF/AwzdFjR1vr8seB22T19Jpmtbi4Lih3b8CKZ5smO5DX6LPtTtE5H4IT9LwyW7nOzkSKnlWH
tn3vNM74LDwcQNozekezurRWCKCLvavL+ICHlpQjV7Xfi74JP+oil996GFNv9NWIlZ1ykxabwsma
c6Xn4VfClOBcM1QDRkKbGMoDYUpL0D6A/ij2tUkfTFQTFVCb7O1fD1ycf57V3SRk/ApQs5jt/6PI
aGIYJTPbgcXmkfZlDR37nYhfa3i4btne14lon32+1Sszly+2J4oWp7JDpHpu6X8Et3J6SqNgH3Yc
9Uu7fBVT0ZyGBqaKzPFlVZxq/s13/l8m8D7rPEISN2Dgy8D7zwMqjw5TMrkS9WZTeK8mh0CWzW7G
IQDmXOkh1BpuK44zNr8ylxdpYGhwLqrBu2ujGmuwg+iT4qj/N8qAf56b+bBluEsRsXo3JMWfvxag
rS5dwpScOlreA0oT5lGPCQdMSLcZXPZEYvoerPLfyFz/cC38eWJ2i1bAI3GbQgbIIP78uaG/8EQr
aHYLqaanuEm6lQlmTUZeFr60hfuBPP3VoCcGZVcAysso1H0GBivVRfUDIZglqkXYqs4AspQt7Trl
HhGXnXE3i8W0rcJBinzWvg2pesEwYRYzLrvsd4/4dkVHG+pU3rIM2KnzmfTdNYFctxJgjOtsivfV
gmzPZzx/iZe6+rQMroGwlM4piCvJvrA0HLuD4IV2THa09aK/91IQeZBUmLOLwd2gJyqpZqrvEdYD
aNqFCD4X3p0Vr15zJtnIfP3rl+KflHdkVSBdZf6ItgF8xz8qd2PToBidkIu2lm82U2/2uL3iK514
uS+bgG5QF4TZyxhZUBm1/JULaIEEeZDv8K+/yT8JGxBWOGSZIfJhhBNG/3BrNX/S5qPdbBVAuscg
SSNmFe708Men/Edupv9DOvT/zfD0/1OGdISO6G+SyFtG9f/7a/b0XzOkHz76j3T8MH9yO91+5L/d
Tr73F/S3MS+eY2Mc5p+/uZ0CB08To/M/bCIB3gym2P/tdrJE/BcHpY6wPQ8Pye0P/2Z3spzwL7hK
WED4H/9/40z8B/nRfLW/G6Vz9ubg48Qugi2e49sT/eeFwcgmcqYglZRq5XMNtJGwhoqJScIA9O8u
zMNfF5u/98P87590M8LcVN4EMfz5kzwNudIivXwrsQpe29H2H6ZFeuQkQRb+zz/KRW+HTwyMF2Sm
P3+U43mjchS/lJ2Jh6wkL9gS/hOt0ft//TncvH+6eH+IWG7CcQxXt1fz7zRVNMUwBUsOm5JJQomC
h5ye2skEc3801n6Ryvd//YG3a/Q/y/hf75aLWQDpM9HhZIn9+QN1kXq5R6Gw9eu+vI+b6EcxFf0d
zjpvJ5mvcEYdhn+zd5CV8eclho9FY4pePcb+fiNP/eNDklRDZwFay7ZYWcMHS5vyCwRass0xkB3c
LCNwHLnh1UgD81oN7SEXUXmaWx1eKcr9DeCqcuO3snqnksb2lfbTre9KoESW0tuvev+SccI5xrbV
HkQahM8IXpZVQxN/NQxDCbCgiuGLVk2rzq0uoxOQHPm9dPwKoiN2eJrSdTOse8m8FFFTUq1MOQtS
nrVac3QJv2s7wfHpWgpgwjRY9xFntc/ETrwfHrcOK9ytNVH1DLhWalR0V5NKfQAM/JVJXaxtN7zq
ISzOOdv2mgZULDaLiyTgFgfCvMEX664iMDLqiZaJBImmUuXWu/Cy6OqH3bQVWAZ3AYe9HJhKCDgo
9Ic9NL2cnjlAkbIN8qPXx+rg2xXZp51zSLqJ0Umnh/TNpgf10Y9SPLcqvdm3ZvBPSMXMJ44GmIb2
FJXkiU5shV4SAc+uNGE3wejDJ4GcF61Lpxjv/QK1+irgVPRTYVEgSCjoLlnpNwUUGAbBsrL6b7oc
5JNAIfcSIkE4Rmi0No5168j0tfMzWFwyfHNSORFSgvrHYm9dZocNx8ptsnunaPxMA2Otkoxq23Lb
0QIIkPg5nJiquASMNg66KpNjn0f21lm6dJP08XDKUlfeYznGf48W6yhCtdDD5F8exspmOFVUWI97
kql2MidGkXPJTGhH6ehTqwf1bCq/C1Cs1BMxDbS5T6rws+8pxiKGMREiE2QfwXpherlDgOeekKPV
H0469ATrAIf81IlAiCerYTxMCUXSKlMcmkqnjw4iz+lEdAOq0RHr/8arGr23m/w+H0Iwxt0y/lIs
AaeKYXe3sgPO/ivX7cWTsvH7jrY9nIskDY6BzcWlx+fu8mG5RaDKKdOUfNOwbh0MDEWpum+gUdNj
oAt3BS8PZkxsZdD0RqRfpYY0pdGRbVxOHId4Fv6bmnTz4LRBt83o75M/1SbvkUJKgnw2+GZ5lX2K
qky+0ZlZgLl35Q9D9DrlcEiK7hJ9KVHXO1Xn4TcB3HHjB8q85DAQnmhZB5dAE22aMEOekJlE+yG1
01OsyMmyefvmtaEF+eoSnnk/um1yFSKHNM/Mjny+hG6vZOr7C3dYds9kpFgvJiT+JJ/lIxOz4Rtj
5VA9eqqlNWTxNYZPi5ZntnVMXBUHVRu72U017eVNuMSL0iuYRNDkejm4dAa003WHaA7m6lHbTnGL
ELY6+1dNI7PcuRpj+r5eKFqJpY/ydMVppmnuMnsgicod4uJVgvMSjBtK+9eg4zHcGXtKzTbNBQEn
XYTi4I4theu9pLOkmjXK+7HgN1Gb2VnCcFdLJCAbK5GwLYK8DZEipNGDDdU1LNDB7kvHS5GIxK03
bRZA5AWKLL7sRxSa8YXcLk8iwV9kuEVC7d0hBBiguxmvmk43fW5zIopBv9eV7ek9Auv5o9JQB+n6
DcBUO7qun7DHrWU/1oP7No1JHHLkztTvqh3MszBV5r4UOBL9dV0FcL7Dylmgz1qW9JAbVrBzs8IV
akNFUD71KRlYVp685jC793ZLuY9TzqJPrS6+3ccbk95ATUOYbEbVJzuNH2zdx2G76ZrplEbZrktG
HrjaJG8ug6SRuMcCpwktWI0Ua2U6epprHieGPAkj65VnNWqf+u6pr5l5yDG2z0xFWS+4HkdLW1+F
H+oL2Yvtg2pzQSN39GH8+M6hsSZY3kY/Sx6vhpPblAqSzPi8vZgxJ6gsfhnG4b4PgkNSV4zLPSuy
d1U37NuU43lImntUE+5WJ564dzzzNt6u0QIxJ43I2erPoZrOAXjDqg3P5Vy+TVP3zae3sQdz8Ol3
4gPFwapQ3l70+kKv7TWyM40GoNkjkDjYQVpCQOl9kOWQt25DYgZ/E9S3dARdzPCTHHV0ZMubNLw2
q+TWnEN5Xeb9BVkZyeo4xeP+99CIfeN6ULTbTVW2z01XPtYuU0TctvspcPd5mI0/6GNYkBeSYUMU
1THUS860GM2PrpPfmTe95L26DwUPSYwywxmvbYjSr8ni995y2nWM5o+ZFObCdBgeo5bnSC84b7pz
Vnb0AEntWorsE63Iuh1J2Yu/xtYwc/LjTbaUbw3NzVXpa5bMG5dIMnRNEpLgu/ri+/P3PAhpt/pr
PUB/o520SLEtC/BaSn30mm+8iEsmzX3l9ac+G7qVZQT1ZrvwX3Tow6ZtWIT3zA1Q+9jBNaVlSdYh
2Zxe5Dx7IU4njDudnl+qdJLrAHH5XRclB3RNPEcOwg2QlaYlSyIszffEt9p1EZSnacIknEflCqEv
be/GAgSjYfejuvH24wwRMp0tgnzqKQBZ0u8LdGIrxOxmBfJx3UR0bpzQ2TddRly26R8sFB7vItKM
1FxoN2MePrjaAzyfzG5zKReCkB1Gxjs95icP1dym6DImi7J8yX1KQ1uCEeytdC/Lejcu+dFeorM/
ZB9lI3/Vrt09ZV66NWFGppKDf5mIPt3StcyD/DmuorPpUve+QFC0jiaL3joU9FVS1FsUWRt6tSBg
ldXvrDl6N4n58tqGAsWnYTc2iMxMduMED8yAAyXCRwe50DW3C4TnJSQj2+4RlBB+MZMT8Gir9oZF
87/hw+SSDeZMdmmyAz9/7JbK3qetUk+atiC5Td20q6zkEC/O9OFYc3bXhUt4Gs30kOT1wdjJCPDM
WUhU9Y9dZCE3mJZjnw4zTm3rh8teTxedSVwVkWq+BI/1PMlD7xCyHntF8V3aZNhb7RUdETJWTkjr
qcefNA7O3iTTU13dON9j/k0BhsdSmX0zAZ848QEE2syPg87fmOU9VZF3xq3HQNlpQHjFyb6dHOcq
QutuCmMC9wKAhI3KnmdjX4Wrj/RuH2PXnMZ8uGjRk9tVB9DhYhqD+66J7sRSLtvIrn6UYAUCrz80
83TfdJjfzOhcPJ9AGyN+06w9hG731GXJW1kGT9B/r6nsL2GZPch41MSyjVthFpsG2eiuczN/Bna+
McaCABihIuwPw1Tsl867WLyuKy8iKotmTJOl17KQBBRG+bXR4qeLSmBB761VwZjIsAQJK/ohvO4p
BUa09r3wvpDlli7VDkHzfT8A47VDYmnB4lwCGyDYYv+saVasYCBtMmvON03ZkChIyXIaXFNRCk7g
BPF3mnk2SHcw+WTTKHGdBaTb18ulm8VlKXjXhx465thYuA9y332C8XoV/OEq8kZxUNJSa1SfoPpa
l556i1CZAcGrNYhj3UQtQ9IlXFW2Nsd48py11Tu/0FG+NbLNwdp681pIC9mkZ+/oHAWnwp0wUGTD
a9l4z3U2Wusw18XKmcBSDY4fw/Rz+/zR77tl7WOUWaWOsxBLDKpzjPSnTomJqnV7NwaTdcona7vw
avOoxN+Gsv4x9/UmHIrlmWZ2tGpdctolyl8G90RUtlMsdkqX777Shr9y+m4qcVeV7DdEBXJt24qk
LmcQB28Bq6nmofjlaGScqtybwTqbvvlAFGS2s5Pcs0xtPfQVqzIt1a4NZLzqArHsiixId33U+oz4
9DMtYzaXNjjy+/OrBPWV4eYXys9zZNNN1MFMHH0HuT4fIO8x0cjOjPmo34o4XPnVQJ6OUw7nBDz7
rlGzdVzKkQiyRDT1AelkvW+WoLA3td0W1KxMVkXnjiu3MV/VMrYbWWpalu6Ys2S29dYpOyTHyejD
ZBuLW1Pdnt+W0swnZnr+Z0qP+kXG/XUYEJco0wMvG2+Dh9aqN1OWOJdKKg4itgrGN7sOcYRiPkfj
O0w/696B6eNUmdhWbkMcG/7OTZNy5ru9izx1zLnW9FiaLzFny8VC6/+mUz/+HaYZEtzJtdBeVMRG
mVy26yiTirnLEC9r5AbkZUZOgDqwnA+9594BRkaMaEfyWhon/yrGJVS0Fofgh0Vqynr0LJ/tgbIa
KlIiSf7o4iPWjhkp+GCbYz6KDjfl7ET7BfYCCm1ROZcMxewJPX6+9iaS1utcEdobBXoXTP58xfOv
npUa/HtSbqq7XsbfEcDW5IrY5DyXQiQwS5noVEEaMIrlGW1i1Vx6VsE97F95aXsZPOPwZPrjjkww
ayYxDZOyXdL13QbdgVkntq/v69wLkEMPS7L2MsjpCRLyu2DS4XnIBVSUgjH0Yxun1UYK0qHdJOd1
0t34njMePNeWEI80BxhrxZkr7xyEfi9WKil/E9ueOkSTidzxxIafHnOfbcsG+j7zFP4OQwyAupic
nzNKygu5BO16DEx7zqo+J+TYL6gt4iIbyH5NJ6boPu/+SU5TCtBRh4fOS9SdDy51W+b21zh04S61
Y0WrPEMyN8/uPeO57nlaHGtjhonyrBLHzF/Q9Ovol+5Fsk1ZSE7DEnOjZwc/ho3B44zAc3zq/erW
1QiLmaC4woHcNt/u1Cn3UmtKecEyqibnobR5bg2CIwcj02/yMdzoFtDG4/AQZg4w1jvb63JS3Drs
bcUmrJDGECpmAqgF2w43QL8upySo0AWFZUPHyxJ3Q0+M9QP0DPGuvMoAmJsL7NDaa9KnyjMX4ROo
GFTTcLSzlJmikzdyr5wObK/x/4u9M9mRG0mz7qs0el0skDTjtOiNTzHPgyJiQ0iKEI0zacbByKfv
46ru/lNRhdSfywYaCeQipQwPdydpZt+991zBYQsJVKaI7zxiWthryLf9osShSbV/oNi7v+xiX+3D
I2s4tpO7bxdwmEFcLXuvr9OTsQ4DzEfhfDqNVN32K50mYukpCRZYKbrmUNZNxAgGxYdeggFqDZKY
8CStuWN628/slrAAwhRYEnvSsvCv26Lw9WaO+LrKbjrhrdrzUtKzx5H/YZks3oVsjs/SJSeXM/Rk
RObsqqAZW8b4ynJb4AUKqg2gSmc/OUqcqy49kXq9j+nGK33hnmddPRNTyaZLmy1IiqsXHKzVaj91
40h9Xq6vuiGeT8ZqrS7UIqvzvDiWaC5CvKRJ+N1yP59kbuDv8Ao2B6h1I/69ka72Rj6mPpvgJTCH
ERsBJwo/G7adTdQ2GtLwYvAxQgYBlZ+6RrfH9KzPhjbAFlKnlHk3q3Wux3ofzrF3sKC7d1G30L0c
rCjCiivvyCSrCY2D8Oy5sRZ/pOtZhXeBlBc6WMJ9LNZLfh9MJ8S40DjLot+0CcmeLnbP1ryNLrmV
LQtmJLZO6R2J+0re6K67hi+QnKnQHQ4ZZm7sWrO3oGUuxRfT1pPACgzcbtTVt641OMKqodyHsTft
TVxiAlp6uZcmC7ZYfWvi1eZrvqzNQcW0YLZ57BxUmtHVvMb9Td+O90UGoQ9l/nmCsonQSx+T7pc3
e0SRdu6UQqptk1Pu9+g0s0QpfNwbGIrdQ1szhqCWSLwsNZHHdCJOQgFhCr1QXDPqXK57JrVYt1S9
44gxXgQlvcrClA5bogA7uH90F7HjoFyDCzNzUcp0Tzgnypz0goPaV9cvf+iwuaBAjGTXWlfXhV3i
qzxJb+Kg4jih/elVJE5xliyK3sV2Ej+gLCKF9d7YPJEqAOFZZ3fd4OaXsdPwUFtFcpjcArUXE9sr
LrPmrCsxFw5NH13xiC+2QR+bU44x1Z6FgLgOHgDqKnN/v+goOHNNMO4r37MvK+PVvQnj5ZI5eH1T
2HnhoFM03xx0yjuYZ0Q0iyQoXoOBeHAXe9i8ePN701kYhfgLZuxz/MexhnGLOBkdML26sMeCotou
2oFWWDvuU9yPLJYOEneO4P/QNI644Cze7Vsd9V8yBxaG5/T9VYEL78xJE49c/1ow2Cw6+L9+kYBE
7oCpXzsY/rYwxJ+XsVzPlrQEnC8irk4B/NHHsHJMAX31c2Q3lguut7p/XqW49rLOvclaokwbIOnh
OdaQwmKHw4S8K5ckevYLB+j+CqzXJto5F8nRkOpUNUOI9qnsGLOvO69NWxVtU/x9bBZJucyp9IEP
ipiY3/rC5VCcGr3K/TBj1sAgmniA0tmCKm4P3GpcKZKNsvHeatm2p2LwGDoLCg24n26RPQ3OmTo+
jEiaG7Cy5AHiLrzF81xfSy2udddUSMDR4lKP7oZnTovhpvIAb+dEVRrFQR7b/aakJWSTNpqnBJdE
rLHrUHK5FUP43DsCXJGkYbZeDyunxBnQeTI2e2m716iIT8mq3OLAeSM7+I2tVMAWl8BQP8fDjZL2
XXarPBTS0AUpI44dxnxT2bwbym4563OHQ17vDmeenoNb7jl9tQLhvtQs8afASM2uyyvMHH1m92En
ykOWU8xwW/otfLE5vwry5Yvol684ZkdObPPy0KyuuZczA45+yLAQVroO9/7g33RjzTZT2mN960wm
T+a4Kf1xPjRBk3xJzWK/BKLjHCVohm9HNs8VJW5RR/skgn+O0G4fwil+prHnovWgPVfUlVVlwAqn
sxDIdv/ahAtcvRRgy2TPo0idsmnYMdC9XND33/qFdRTzwY7z1OkUjQ+zzvcDuIq6XO9DIhJbJvCH
oGAUkrvtVbxO+GnCZieCguIUned3s6YNyqeOjf+JHLTdFGN/Njf5WWQDijmTl0S7F8VMU5v0T1Y8
31kvT2nRe7RAXw50CdFJPZ6OLc/LJL8zzvhI1OBJN+Rv2/iUmepB2ZpcCpuYejrHjLmrFP7w1Psg
0bjHRrlbQnPbOGvw5vsEkgBqVx6LLTb5nd87wL313rTL+qWI6mN+BwmHMjdgKh0b9apyLjRksZbS
KhF5hxrD9Zapw8E6ll5QcxsnlEkH9XNXrzsF5XzJsDIwjZmPR5s1O8+wudRBdyg9lwjdMrxOdXjQ
pf8QAiXsNB4/4frEMZLwKe3GLUrzvpIjV9G6S8oeL2B3xIOQyGDyH+JEAzOxnRm/0+38Xovup8nZ
nM5UqrNqnM/+3L3MQpzXgT5R03wmFat6ntqzLBM7RWWpTwYRB/B0ObTNCQdTrtVUXDbHDm1L3E9h
ouM3LbP2tSv0LiuKo/tvVzfYXJLkJYI5vzmmLLkrL+uguW8MA6TEHY54bB7e6XCIWg9VAKJrPW6L
KLy0kTlR4bRl5nErRCfIOiq68tCNMEETWG0u+SivkiB9HAbNLuO7mP1Lk+cHm5e3cpYXfUEQgSDs
Y5hWWGwU02XLD2H6zGEn8afDmGWXWdIiNOX1Q+r2V9XC9IsVXQz+bu3raWdDSGLNLO4yABzbNXlb
amdbcfNlLB7MR51T6xd7IXAlh6G9LLW5Io/G8yK+wt19UZl+VwXcy1hom5Rj/8g9RoKpwCA84zVm
lb8jPXgppuJtNsRNM0B7uT+c+5hlFbnoewbrNKoTS2wB8+3DILwaR2k3jnMcYOoe1/Nk70RJ33Aa
lCwIQ3HLgn9XhcOVZku5uiUDBJ/RGu8eWxyb/WS4mBp13+cdvP5ouugqQ3SMQWw1u9SqJodOepDu
6fYxc0IPZaZum6C+lALDb5jN91OwPCjYA1FBs/t4rEAng4LZjz7aIeFpmjo4i1UrjskS9zQHKIiu
Is452+7DQr6JOCUCWo6v2GyfteTR6VQWdrOJLqRPpjOr9Ls7j6wu4w+r7JmeizOQCzuIE6+Tiu5Q
jJ78gBhOtYxvlZgu1pJ4DVrEo+Sp1aENonFeDYn6tkzLuZqSQ1oQckiK0yxOeVwi9nh5ojCgEJ7z
9P0cMFTwZ1hsXm7hQXhnQVmfpEkA5MS5AZ5kSF5gdzKZfBjzxmCSGbYyq67mqf4oWrHB93fSWecm
CdXXxEw43Syt65KD3/Eo1/LWZ6e94WyyE255EVQKgKW9L0OyhBCTsMCZ86Yz16x/b21OG09ISQSB
UntS+4QGIFfsM1RB/HHNDVTES+2P5QmBri8o2Ju5thd1Mt5Ux5rBYU1dAPxu/uBlnMOdsbDX64oq
N8ctKJNlwtO25vVjWRB5UyljktJ1smWzcNI6UzL1zqIE1JTnllSCeXglq2S9Bg8wnMaG+4L7ozoz
Sx+dZFbGRKFFdzoQGn0i4JqekWdmQu/Fw7KJ/CE5q6zst/7YMPCJNUaxme3si1PAteKiS9aL3BXe
lR/QkVUOpuoPbe+ovaf1cQsUhweEZETkvipPy6FSDzVG9G+l8IvbaumZ+pTJAvmUlondmOf+/bTk
wa2IlMubyZPstE5L92OajiAzx5tHHkQpxZ5ZunaH3lXfKmVTfZpSdiU2bZGNr87cQ5OSczvfev3Y
UcORxCOLlV/6p/zsbyN9R9u0bvRdj3p42pZ+9CDyZP0SOkF809VTfO0kPbVEzI30PsmzdWcmyE5K
V/aW0aF4TR3lwv/r1Wk7V4ndBFWKg7h3KbpDhqv2eZb0qDxDfcAgO9/3fDP7he3NPu0MmyqfNawx
Wf416SPyQGYl82kHu0VVF+zHF54+xWAvji7MA3KCz8YuTe7BImCTdg3nxorNRU5QwhcH4mRMF1mN
ruTk51fxEoR8R40/P1dNarcpJ/fzKZjjr6pOWJ99pqAZbAWMqdDXZ1nZJxdCFgbB7CMrWQXaBVb7
ZphZACgA6E4Nvb/n1B3DhsnNe6HUWzQEw03O9GDvQWx8HGtJVYhszXSZWKpNCciWDzpgsNrNIB3Y
hqvdCpJuS0Ky2ZZIKW7N5CflQYkoyQAV7s23Bm2QBH+SzJgqTXXSGVpZBneloCamQKtvdcMNxKOt
z9ydJEPcMnM/WMZu94m7lhf5EJxgTLhDGhL3Ct8uZAjNX4c/4u1s3DT7id32F0vE76wSJXMyQwZz
xx522gMGYqCeUzI+MELdQbsbgGoxbOhJBFylbeRcYzOlRCaaLM7gIAe8pQit3/jLjGTWyOxCajuz
dgCiYzXBcbGZu2y8zmm7wRftFRepksWd20Zvvfb7A/Mfejlojj1h75RsnSgg5+G2LOwjoQDc/REk
iLA4RtbKJCjPx6BMHo7p9Wljxta8r17qYkIf8b730TyC+nBrjmtho3bjCkVnmhOMnxHbN474kTxZ
pdED24ICMV2rjAeNYHxylWorz02cDeey7Kqc+3MNGXSorpwOtbXF6YgAqoEvgDbbxL6Wj16X+d0u
sGIlE+QyARiyNbmp65HK4G5xFnaMdIfZckTV8rLhxTNefQrcR+2SgEYTOwzBVY5Qx890wusuNdEu
cAqmlMFSr1SkY8H+G4QWclujxygh8RfFtZy59IOYLOUo0Vap95KERaheRBSRRbMKZWsXhZZ07N8G
RX6sR4okwITBCnmDuADa2NC712EfmeHkb2VdQl0SDCo6UqX05GI3p2yea9xSaI9hN0sFZ+KfXqG/
5Nj7/7Pj3Uwfehj1x7+BHzf/dhib96+kC5r/DSTyGIfUn7jzPvT4qzOPv/5fzrww/juAuQSIDMRw
kEACHtj8YYb/+Hcn9v4OxhK3bBiACxOej5Xtv515LohySQkJTSQRbDO8ZfyhacdB8T968d8xG8M0
ShLvaNrD3vsXrHmfXFeIpG6E3u7FOL1cN/6MDVJBynldFxSmuiun8jZYT8jop79pFfzVkQyi7fgq
RwMpRjaJG+KTh02jfrV9maE26u7eKeKTLsm/KhtdSUaftMhMt45of/zhW/gXVsBPNrafrxkF/BPG
eMopHv7VxtbEIAPQfp3dnC6E4ZzUuYeUnV4GZiXLOYkrC8rqNza2T/bDn68ZY+0AhA2HCS/0r685
Y8tfWC0cRuL5Fy9Rwzl5o3WTBKL6x40Hsj/7aP/Fu/tXnyiTPJjjtPpxER1dg39wBXptkEdZDO99
sWZ+hmXp7ETmVtdzxrlkwS1/Ktx5ODAGq87+/HP9p/fI6/kS8eonkPqf2n+TtQBuIDHqT0U8oZLI
wXuoW3D7pHF89buu4X+6Po8AJrycHg7LYxvNp/cZmB5t1aPD6thTvgWtzgPc4wD/5+/pX74KrxRh
ZsP2+JkwOizRUlVFqPdjZdOruGFdd5Tf7f/aqwAF8yMY8VEAUoqT9CfHKIAkYWQOGaTCf3SbTL5z
oI+o+YvX4PFVYu41aM/sStFQf70yOk9JSnszsye5z66x9uaHVqThedd76clffkMRL+NJN2BkhnXz
15cqBTYDp27MHlBXuE0ykpLsnqPfGG0/fzm8oRjpFPt+gB2e9oVfX4Wuo2qM887su5lBh8OebjMv
a/bXvxxcpy4OanYIHuUQv74K/CE2y11v9jO7elgxOOTqEQXmr31iPBh41vMITHiws8n89IBYiPL1
tS7svu855xVpZ72TdHB6+ZvHw/G2+IOHV5C+gF12fDj4rgTM/4lDyZdAlWjSu/vINXZfu9ac+vRG
vGYyZpodl7K5/fM39imqAMiC2MfPNAyJkxD4IWbyPz6QQH414zRhucwN3XyAEDnxeA5MXt8tzmXY
fc1knZysbGT2CyfJC19W+WWEK+4379xzxfGC+OObB9fM9cLqCIKTXfBnYr+R0TpFUw16L/NltKU7
hYS4M60Rg/Wi7jrMcZ2XiJ3E6Okf5lIn9fNxzx7foS5nC8f8OftYXGmqczRna656O8/rSwBsbbhl
WhzX56RbFVMrUUMKw4g1RzlRMl/f068AjJnYJNHfmvIkfVoVc3drwN4QlZ47fem2EwFpUkIWtoPf
lY8EeWR9qkKD9SfPMJdsgV1QfMQQzR/Qr0bqjt1OKQ4IU44n2Mzz8m5SXaz7CQ60fMm83pDOVeA5
LiCUyZJJgYOJxpSZvRgJgyQbl/PaRJO8mtnfL91K1r5knOtc+KIc4stILmWwyzJnvGzzdnU4Tzcx
iefAbZ/iOMkNnHoonkkTpLTo4Q2/KJpFF9RYleXjnEf4Muc0Wy7TQbjdexPXdQRX/XjLhmUeFUwa
U+1u19FrzYGxAm2VbTXU5EGBafk0Po7RFxNp3Gi+P+h4jyzgIsN4ilF8gCfxtpQVzJ9IO/JCstLF
RJUZq+/cYMBX4BiV0Z1EaTb1Hz24TJH7wbgx+ACDHWGDlQCcsdG9W9NutzH2+FPc0sZ67/C+f9A2
zYzFlTl6DwV05nsBk2nd5rUas33g2uxNeSa5x08q3hw1R80GdsU0bSx0RwRtObvziVv6AAXoAINC
Z7pufqW1wf5YZcPKPMrsZeyl/pq7bpvu6nxmcpq2GVFe6B3hiywW7NR9mkjFTMhEl6E+TgOYLTg3
gBG77yWmLHVauBEx8yEEK7ZtETAIdxXktjMOPRxpQaS14PO4rLF/KXMQAPeYD/oYuZ0scq91H+pn
0wQiIBYYZriCdd7RR1SkyQnKDVlV1+8AQaSsFMGms1Ne7qZB1ScOGPm3Icu7F6dewi+z6GxV38ZT
WMTtXeKmZr0aE6+FoT9EfgMcKZ8JYCs/uecrox5DBHQN70u2RfOmAQX3HJZMLeDUwPcDwMlI8iJ2
MLWc6ChEECx1iWsgH+KeNGUZ9N4uHQ2a6JwF0Y2kPUHQfydzZyOXxV8vM5UV2Li0Vw6QVkmq32SZ
pTXU0vD1TpK3eyQijUPdrIP92Rdsj2fafnpz5jFw9k2HM21pC2LvIBGZdzJqaB7UzDRno9K0u2lb
/0h6HEAhbHwc0NhQPTU9RmPBIELHRfJYqrkKzqwYy2ula1p3U7iJ/aGqmr68EnMsX5116tONd+QJ
XGC2tgUeo9AX+xR6W7g9cpMYWjcquPLr2vuI8m6NwY9E6fkc+j7pQEWQ5RB4ekCgShCT0WV1aLKr
vvA8Zxvn67iC4vCi+QCXMsUk7+fJJmyaiSGDchh1uLiiLgBUoc+ZGPPZntZtOlehhCwBzqcGOX5s
nOHHLEFWbjFm5rg8miCZ8ApjlAXq1C/nfpK0XJSzoy3GD529L0ncz5o5mCuhIwKablnKlk0z4FTZ
LIENPkbCs89CI/ue6NGXr1AD1RvO2vx59QbxWq2WAV2adeQalqwOi12nMvtQJRMSUI9+h13xaFQl
HsDews3bqtkHS+YA84gi+Qpfd/k2L317j9umIJLqpkO/AYwQTRgqVuIAvZkoDBatnz4SN839y9bh
0L/tVJmkGz5h93sr0R73wEW4eSruihnHLCTwTZib8AcHtArzrkawO03lglOoDrKoP8OTKk6nKmKb
MwHs+FIR2VC4OBlwbpdOth86Hx1GvVXs4SVOvFeS8+vLMfWRbAt2GN2mdHzscJCQaYIr5MLdGMFT
V2dxN8kTruVIwsHo7dfVnY1HroJpDlOEcTIXo3CX+7gp4x8QWIE7kFMQJC9Uvjo7nEbdt4BnwLtT
lA40B+mEd34/BJDkZEmvRZagSm8m1iACwb5B32gndQsiXYMPsmRTNi0+tWQzT0J9Gwfj4CWKc4T1
VI/jvHeKxMPfCwr+Ad47BOO08J3pJNdk9TejaMf6oiPLeVMyqsNmLMI2xuZRjRX8VN3/8FQuJjpc
sxbbaJRjnLF5798SJg/uRECup2rc+vtgp+62cHRcou8t8QKrQuuvc+NSHzSPhfM423V5sWochm2f
+lz6td+Jd4Al0XJGFTOpkSKtu4mRTU2SA6gpVblYXdFtPEaB5hzclCS1DojgdqqaErtEMXp30EoU
yAjsV/0BsPUwHx17YBWsQsDyXRVIAJq2+pH0mO03lYFnvlWxs1yaUUzRwefQd+cPE7QiH7Vb4VQM
l+A0lKr7Qg0T0z+rPTrve2fIn6u2oZA4iVpELrWI5QcTLBFAbBlbfSkbjB6n4JNgksKtEQlsHZeK
CdAOZX9hOLncEwHn1oY0AKIZNzE5eLU0N95QDg1xnbrCRjpiIKuHSoQwQER0dL4D3NnawZsuakzd
A9+LSu8gmOEWzofRvdJR5NGuCyTxiWcOHCcW9uS6mNl6Yducwo/e9eeTqtPmIxRrQr56qYrlBDPj
+ADfCgelqgaFwRwEJCIEQYpkg03KedOyXl9GN8KOtcjR3Kcix3YOHSUgr69ZWWhPZqo6sU41oefj
N+dJ97aENDQzNpZDygc6yC+h3/rfV+qHTkeEw2bb0Rn53GIFzberzp0brFYY4aJcKGzIvblhG+B+
k2hN1JDzs4+ZeS4HVEDpfvOM9G67fOg/2NtJJOQsGIBj9VWzGVPXXPlZR70IaHkqNiA5MG3ssRzc
eZRKPJKJx/eVIEBejjpaq+1IwubbCrqx343+sTwG7yp92D2Ma/zGAxu/MpbYfAZGnOyJvfGsIVsC
FcFPy3sOmOTPwqKTDwhLQAHSdG3X/azdku1TCGRmQ48MAmDXEWjaJMLv5004J2BttHI9ULvMNzax
xeK0jdI4vq0innBbdllht19lUj4WDIGJrZG1+lb73tFunRqyinO/OkfbCfKW0vPKwLwoID36go7C
3Tob8zT0dXylJRLGSe/0YDFkbTzm4Wvqm21R47I+ddg3EDoOF4N9HMk43KUQOSg/n5xKsZHtGruX
U8L4d1AxYYSshGu6C1pckXvyH2Ow12OIEQRQg8InPWjZs/FwYuy6ytjnDCjmQGVamPY4Ick719Om
TQiRbvDHBK9DPLg3w9qiecVzwUaMZB83AJ++8811O3xCjoWIzBw5uasGj3Zv2xMC2rmhP91GdYZh
D9QV27gJwMBBLyPVQDrNK/Adyqr2gIMwQw3sqQnlxImwvQEUgfQvQ+vvROzp7z2iJc8Mv6cg2gSL
w4o6g0tjdU+oPIi7pH7vo2k8plSkfG9RWsJt3yOUbqB+CdbicCbWF1JOBzXH4pI+yEFgkltoeeVg
kTGyBUDcR/fs50aSdH2TP02cDvp9GxuB0FinFsutXRCz1rL5rs2kL53AJW9AwAWJMwhb9RFCGb2Z
Wm1eXKHtE59a/YGeCgCE0fdKgIUI3rfVKH2PST0NqRtX7IPzir49VAu/3dDsbcibLiK55vTjDltM
sAzj57zwifEvFgCDL21tdqkYEA4L1zRP07TUj27E3A3ZvI+e0zqu3oHI1FBC2qw/S6aYh3ApqP44
y7Cl8disZt5HzrPpCkAqMT+pyuihIwhBB7TT49wOnLzCqZWnzZun5UxcjUBFh9c/COON8SDaVC7e
VGgKR2NOW4z2ifvLLdnnNPaHqia2vmWymq+hqOYYmEt3BNeWU5Uf+n4GNwkpmydlaReyC6h/X7tx
jun2WYvxlaSXfomUBtiyrv7ynlm3G7aqIULQeCXxIuEvj0HRzXLjEs1vL4bBKUA1T1n8Dn2lPhdy
XQ2rkT++jcHSBDzVsvTSMWV1ky2BeJRJN98oopsYf6Oiv4XOxgInsFixr+YceqpkUP9AWbBm60ym
TbGZtfaLapOUHF+zYlgALIUzrJuM+D5yJXAayWkhgZzjZ1/zrHRunLaa3nEJEuIYxoYN7VQTJduZ
rAj29ZCj3Teznh+XZowep+J4Z9aFo37EHFcfrDdW6tws2ZGTlc2Q/0xChnG3gH7EMuWhN1JSsDR3
hXTrFNs/tGgYoPOxyXzGN9iAMv9WxgsO0zgMMUsWQYtxEaC8XjYewZGJaFHaLFvlRM33oCSGSqOf
jtkxhYOLeDhm7EMCEpJfU9oCig3qR/IinBzbDVmARe7x2EYINaUv+RLzDrPJHLGJKPJ8vaD3A560
SNP4+1whL236ytOc173KPQ86DG47Ei3tS1DNaoHLTg/ThlVy9PcAeLDK6IkIzibshgZcVBx7T91a
hXdFW1AGWPA7lbtWC+e1i2YwR/jX2Qy25XjDimK7Aw/q+kb1enldTVI/UYRDtsGvbQ69s9fdfrLN
8F1Q3/kxTrY0fAxrQ/l15uQUV4dz/2PhI8VpDxwck2YasmRqXz7MHsearQZ6dOrXwlPbOFqg0IaJ
+jK6siqo48mYshugvwTcYkBOPHWQlg/haCICsUUiLodGMrUI2W6jwC/9inlDiGQ+Hzqvs3jYs4jl
IQ/YIyQNxOONHlrZ7UMW92WPu1BxFGuxW3HvQqTe+aax0Q5+4fTAnPNID/QclufZolvtRN8Rv59S
E3AjczGQuIlJVh0iayrCak6Wmd0a1m61JW4VDZww4ugj4oRz50a5/XCcrjBb3CkzBCqQHIZrHtI6
ryzBmk6QWKttP4USo6Rei7e0d6OvsjC92Mhw9PCu+HER7lw2/jhz0MCrfSsUAdmREwy/VjRU9U4U
fbZ0l3lixFVYd+mThFFIa8Tg9WnoP0UZiu1uHqdEE0cYbYwvfB2CXN8xg8DMnBQNRqyIP/0S9at7
pkpF+M5xdf8N/ID1MPG4JruccsOCGNdVH5Atxq/g4oImmqSIFWDniRltdrqV9lwWpLX3YTg4w6aB
b8XdGNniO8TkqmIBxuIJkrxokg1IVP6dTNS8EsS27pWDBfuZ0jCXBb1b2mfXrpJKdfA32yE83qiu
TfMvtlQQsmu3xSpaaPvDTxz/fSgaFjp/qTgDydgarD+Goz5Iu6Iq2c8ERE0qsDrT1sfVl2xrKplv
B6FuB8eT7LlrpXE9CLhCGeFBBXLHky92dAIYCRZgJxcM0+JtxnJDhFEvCi4DxHrW2XysmrMsgvv2
4hVj7B4JLUG+b/Gs8wQ0qFfk1Dy+qY2vKxJAx/UVWCa5NTfHc2aimUdLFTqF4EyYxsVlXTTUVu7W
GMfD2USIkoxQENepPIlHdfT3mmCmNCJdMqz2gNrUtm1FO3DwVPH53M2JfrS5GttrmIjQOAPCmkw1
MaGY4Txd42B81GBesQ9ZYQm1rSUTwE2XDHIkUZas6UVnCcwCHKgnEG9uRfTyOqlWLspN200hpZ1k
dzvnWQ9EvO/E0DXzW2zCsLrOuhms/mH2UxGdSEWKfrfAs3HPuwg9t4fEXWaxwx2gkuXING7W/A5L
QeyeeNUQJYeRqiYOlsOSJOhQQ6osC6QjO7evL71unTSRnTBJ7bTDNY0ncBNOQ8JkwzcMtKpNNy4R
UZjAZa7wHchkkpF8ytlP+BtXzUYcYtCosKxGYY8Zn5IumkNCM2/LUlNVH6QBzdXUZAZ+tTfOxHKU
X8j1ZBlbdosWy23JkiAYRga5jDhx8wYaJjR5nwMw3U4tR4MnnoFFlG0pKV8G4gjlqCax1R0PUEDk
ogzq93ie8ohh54K7Cg2irT/qaT0+RZidNcEF3u2kugAmVZCQNRkV7KeF4TP4nkeGHGjjgsCFY82z
pb+0cdbPjxCbiS4yQmPufzs20o0YlPlVQBLGAxKASQBXBi3FsyOb/IHFypTPA5EZf1uqcFU72QR9
8bQ45P1OUtHH/UWpgyC/t7jD+SSgeNOMR6aB3hJsmCTaqnE0UIeWlNn/rmnclsIPnuxtCJyMPRx8
6r4nOHmKB8ARZyXSyhEUTcvyS53q9B6JpxX+3hqRVDlpZ12U9mzxjPXW/YA7IotPCAoNzoQdLM8E
s+JSHLlq+55TEu5x4ZrBBc80hzxhYUp2lb6cIw3Qk3p1jLG0v3P5m3UfRjUq9D8kqv9zDfwXtufs
/T/+/Wd3/J+4Btrqa/P+i2/gWDb/D9+AL//uIZmLGHkXXQ2fwH/bBjz+BPorQCg0bTcE5vA/rgEo
QDF/Ew0zipBjsA/8j2dAJn/HMHAUhJBr45916H/BMvCpbCty6cNEV4IjT7USStNnVBvHecZ+2eRy
h3KCpf6zIBZSeBkXbZPRHcVaZTiAgOtPbgFRYFKFhwCxdPR1vPtz2emoyv0/qefnryJcPqkA8Uky
vv4kD0+yn3sDpWc7sp7sSYal+1Hre0bqv2sE+t0rHe0GfxDcTZvhFuU5vIUsbE56F0mp8JW6L3Q0
/UbBPYqAn98UfgWOkVKi5IafpcjIW0pTe+42g5Jzsk4gVa2HOpLkMwkQNY070gXjLkIDu3DY1r3+
9c/0jy//6TNdGdQUocvLq0jlN0L0ya7Oxuk+EoP9jbT7q0z5j6/Pk3iBPeHFR8PErx8qVCZqU1qu
pMQpYSGyPfa2YcyAdNdwCzibiK2C8xuB8FdfyD9eMyJFwo3gwe6LP709yIGlhLLrMo0tmZ84vTPv
fcdRW9Ma59opAaynTFR/4zD4Cd37/KXGCDZosqzZXvRZ+c36pSlHeBO1P7VfYmgwyBfjint/mkOS
7cKiC+mo8cGkEPPYySQl/64p15neSGzXIW0RMiCf6oZELtuGUx8pxiZudvWklHtFRLPMSaFh37uN
iqqLfnNR/qvrn2EwkW1Jv93Pp9sfr/+qxL9NRg+vI5VOC7NidvH/yd557MhupNv6Xe6cAhkMumky
bXlftWtClNv0LmiDT38/Sn3ukUqN3tDgDA5w0WgHSbuyMplk/Otf61u+FUwznumh/sUlyN7h798B
XEm8VVzi3LTsb5+SRr+aK3aPIZZmQD0dy5CA+wpZi9qHSr1hzmqi7SgLMIaseb0Lz2nFGvB2ANSm
C5PSJjbqaCI30yUUdyV9cwEZjF0q2UGv3ZAitvvjSNdwtW0VZ/gwY0n0AAXGsljtjPXjOHsznVqp
TBOsDQOU64zYlE8UTI4jBNmm/SkaJMiNY0EvrJIyJ1JiVWPlbL0001vymwbqbIP9C7EsUvXWz9qx
2Zp4s9MbotVyOjatPyUsGVoSTkaVL69VPTfFvmQv7Vwqf1BrMDA28JyO8n0onYRQoF0tzrbLo9QN
7XaatkBOEe+CxfA/rNiEKSNbiw7gzm/9O2v2qbzg8MmO0OpoQuHfPdKqkfTDTrDO4Vg/WPkLZ4Hg
ZrDLiGGPPeyjI3jK4Bsf61twz0550DXFKJsSqfcx6BuAyg5oJFzeXfuDt4ltgD+J4XM11+g9G89U
bTFCc0xk2nS+JnqB8Y3SxZWHY1F0H67UHhDnwX3BSjVbHIkz/Cn0cXx0xAk4HFm1/eIwC18pGNpf
lhbTLSKWJzaYxPPXnGSsv1XVQtivI6N524NGY/tbN86T7oKIma529X3GfDyAf6/N+8VgxtyBaRrv
fXpN7hZvhR0hFbGWnKkSBdgliuXYOGyZGCtLUE14jxdUbJ+jNdtSrw3oAfFiDC7j6H24EHvhJORG
+rPPpJVuM2nkFzDG0VinAjfrdtEI59dO3IkzbODgalkyFXc8Kb1i59IM5A0bINRyeZqj2BwPrjFL
9yypainPUh+JmGhYOY3ZgQVP9rjGbb3QjyXhwQqMOlJo7anHTuDKYeEbyOYoZSCdkxxKlwXLCPec
CS5RPWIIDYg24Ys2AU5A2isVV8AKiAlIC+PpZhXQ7J0q2/k2Ns1KhETPiGg13MjArUQ2OalyrosP
O8lpGl0UugdGW5MBn2Va/4oPemj3hmEscE5Hz9FH3a3Lt4y4M4jt3ushOI2dDoFbpHYIaAlxc0lB
8ew44HRvoLhimrykI/EV5xXR5CWbwPkEwriKgc84R5EAKdsokunTJcZs5W4r0bCNkGir894vm97d
tpS++ZsebDqyOOyBoDp3JvJ7j3XLIWrDMXjgkO0ubXDQbP7p3CFTalwKNWj9PGPSxLPetA6Mhaqf
56+oSzLSRFPCv9bNHkwTDdyneKc7iuqzYCo6xNCqHJ46N0rGa4H9Prk21eTM5GRoGZX0IJAVi+LB
vG2I6T07Zo/Yjge5VgfDjI1wLgEgM3RysXphnynyQsIMVH/FJRA8m40GuiA12ckNIRXFdGZFwXLq
EkRI/MlLere40VxsSRKAobBEQuhpYv0RGg1w8lF0+IeT3GwrCN8a4kJNMfZwBB/kaNziJncQbpq1
Yz07BuO7R3b33aIHY3xheZYyZTPgRO1r7bpq6cMa7kZlXiZibKHECwjV5Tk02ZZ4gZu6oxeOY+9W
NcpFKzAgmJXlyesyNwZWLgGefgDbKk5tYZ1AYZvjNoUw8wB0aRgJGC0eT0B6Dlfsvism5N+8LFeA
LhfhAM6oRqyKBxwA1tw/tJh9kjV9iN2lMH24ewN/GDKPN+fPmpmVRbumDjE0cM24+9Ee4kMdzSAP
JFVF4tjpvqvvkWBL9k1Z5T7hNhgf3LGiichSyWWACQH3QG5F3mZhV3leq4GCldxNti6kONrHQLok
y9g8dhgl7gmeId7H7ehsp8VifCzmsnqLiBzt5wmVU0+VvuuSpntMBl1fjAFxcrLb41Nk6IGvcxxt
I8/dKQz7uM6oR03a+Qqt5a2W5CHwhGBIxDNERKNXhGa6It11CUhfKSZvY0Sx2Ca94U2IfWXx0KXj
aG4AE5nnGvNfm/uoLk1LD0v2I4bts5V2gSA8JD0dseWQ7llUBC/gsQxCqPGtGlGz6OZxLsogiC7T
ZYa8SFeuQ1XIZppN95ytLKb0ehlxTI35mTvAOFr0co8PH+oVUl5YQYLBLmG6uwyi7s6W424kGUcg
l1Y1OTpcGyvxWyag+SkrS/Y9IYzIa5/bJUHTltR6vnVl55OvK8rjUPXDKVdR8SOYxXycamBlZc+N
a54pOQnigrsK/CkyjHL+qIL6Oc+j4qjqhHpECBmjgMGc+9HY7D2oB5fZTBdJ6tnded41mNMyK3ol
emcdqB9gXTnQS/HOceZU2eCF8kp8UOpCiRcrv9c2Z1/WawqOgLPkQA0UkmzNenTTRPVzNE8uKdWl
ebC564WcL/1bdnf2rlwJ4rY3/MySxt0ZQXJOkPBj9iK1xVRwS2vOKYgBdRsie/Ys74bN3nwo8BQA
leC9Qo3pdzFOWyImGrUN5VptrKIaTyzUzT3K7BlQjQdBiU1Y1RbIrapt91NG7CeTEdjwHNWwSls4
P6sMMHA2KDemlOZLlNo96TeF1c2qhH2V+ZWsN61eCLCKKSdsh/SxGfP2VQKMvq9IPSNamn0LFj2a
fbHz4uamcLW779sxOnGKfaA/1QLX7PDEAXBx7bvWmUqDY9mAAvO7+j2ZxFVGh4pQuMv6zOpOPh18
ZzRgXqeS/odg6C7Y10DN8mCgONV6W5mSWFPtaZYXDTHAn5wU/XdvwepQIrCBUArm0DTkck6hR4f7
dBAoWyNWNOkhHsmK4IauJ57HPE4R4sYIXKeMdlIlpyZdlntnsq+HzPsyB/4ZDLlED7sMBcr8OVUu
fIaqv24MFl603R2g5wNRNGiG8kmMSjgFLFzkdYLb+mV2OuMkl+Q2Z9YFUJ8NmIVEamxNSkNvF1PQ
A6rmiiJu0IHY3GiH87aDL8H2dLhP3Jn1GmvCeerEJjX6HafB6JQ6VOjVhT/u0krf1gSZ94lXvsbd
6KOvW2e5T/YLK+yhTGg8D9YwD1SL3mveJL5iHhrdvTFmp559cBcnL70dPSDB6XAEQtfUpljNNm9l
xvMNFYKquTa6KgtjB2uQ2puOhlJsxNxiOPUMvfXRAe7Y0FToh15rmYcEtwrslsLfQmBZ4+vg/IIO
OXEz0tFCr0Jmr+996r7UmsCRqfVP+o1SbE562w0l5jr1TiXAugYT1bZjTQCLoeDLqV9Zdgy7BGIG
9QT9he2vrSq6vgQJDySSmz1hyiWeHn0qdd1drw11qJQ9zux1pynEuOWOHFeUwS4/DkidESHNl23P
2fGFIjibPwxw4LsYWlafc6+57VG25Yc+zaxHoj7LbQra+l6nc/WMh4NFveeksG3GMoYZI2ygD5tx
EuYXBhJr2WQu69jQ4pprwyJ1YeJES8kWmkcpb31VTM6W84lbnayEFQQrTGcZXsjFLekBUxZYnwZU
yFU26kjuLdq6b6A+NNS0RIF9LIGQnwmewHLDMEOESSkxn8wcpr+BtJyH9CmsIOCuwiwgg8R+jy2X
3YBjQiLeZfBB6b0faF1Kepb6XaKDT6UBcmxUNLAuzFsvpm8qllOy76beew2GWQq4A9oZTw3Y6KsO
hYe30TCjh8wsx5jEuSfufJ0WdWgbVnZl9nStb5Vn+2/WVFk8CFCgBBe1AwpZWi4dEvyWWbQjAd76
EI7MHlilH3HyFQ5Ghw24BTACY9CYT4y99025YmQDpBsSYxOByo2okgxAU9zwv0e8BOyCQbb8bOhH
yTdDJ+N523RGA22lbhEz3cFIT8DU6tfYtvWO3lbx1AdOL/ZU4HXPU+ApRXlhxbvkYXoCChLk3hI2
fuxepAXr6+0iwPpSBllRBojBq0PgtobyyaVl6CnFo0byVlTeg+XPPMboYPDBuOIbK4DURuq1oymT
92rNe6WRMbRho73qJgFQKXc0rcGacOJ85oezcHplzYvNHFQJLGJBQPjUC9l+RcJLX0ui67eBa7IR
qGV7KgAjkrWvq9beeUXgPPcq6qEeVO1yyDuLTDgCu0fP1YRQttI13J7d0GC9j0kaPMuI5sINfq2M
+y6btpXuqtzHrjFcDvJcmIRn2YjfSa+tP3PqLrgtxTg+Qtbr+oJ1PdoaNmbIAzhZHfqpUhsnM5t2
LDvK1/KVha/zYLMyw/gDE7umvpfe+w1RZ4VENUA4gl1A0xjfxWr6dIfKVuFSdUm36dk9YhMF0xrT
mE21ID/ljiUs5IySuOF4kE6f87yc3CLsMUFMFBL5y3tUOvWtNljkhS35xqeoFu3HWJjLdY6Vul6/
ZuDL3CFuH8pMYArsaUeBmtQHFEU7BmufbYyyTXVK7XJo6ZcFbEAQOfLVraiM5hcX6YfREWjikYud
k1J7p4O5mPTpzyqd7VtisAxBsve6bssZYXnxlxqf2OR7FQM2cLbq0ImmeJw7bJmUp1AGbgwD28ku
Vu3dSMKETdJC5whZ1q6Nd5hFzU/YpXIBBGtOXtiJ2JW7Ka1xA82a0Cm2g0n3dCDDh8JGZ0zbhiqM
HwWtXSwXFqOhELXAPUSN19zl+zk35npTYkHkTe41U5UTKSPfAdCbVdgXvr1n9OV5kUxZTAE4e447
u1wy9kQc8R8LgpX8sZ1P1nHpGywYAdSeHos6xRI7Q6jmNA6jjve6j/FqZr1rnUqsmRZ08Kyf94vb
Z/0BH2CgL52CUBubbJE9GXWALdzLZHLLasyAmOSwft05GI5gvWKxwBVul/CoA0UMGx9Nvnz5dgcO
gCaJikP+OBqYPU1882ZH8panh/LyPRv86dHFU4tBPODX5IRdtbcW5KocgzFC6tFHyygPZmwXt6qH
Txcuc0fEX+XJSIt9IhCOqY0hKMwGn/t5xDOceW3cgwPHxjA1rv8cpaiUpHx5RO1jItbDvrOi/O0f
664M6ZyUmLilJ51vCiH+xxrFCYVZ832mwDNSAFRd82BU1fQL2fzf6K70lQgXA58tiCd+E7Oxb+ew
8fhRs9LLHqx4zgJ8sLdWD6qrJT20+8e/2vpLCdO1WU643jdF2xu6wnQadF7h4eSEHQgiuOcybg1j
/kUm6W86JQkbdCab8B0RteB7jse2WWMlScGPIjYcejRHwZHhqGjD8Tr/z7/V7/L0XzTdgJ+1Rnno
PfldrP+rfO3W5Foiu0y2RTWbd1SUZyfdCXLPC4/0A+4d7W16XifnS7rXuy2KR32FyS3eW25jPNBz
0l6SD0ysX0jcf/t4eV0kcAjBoNMSnPt2JaWB0+V47hMC3/oHfu6BiYo6+hrP8Y4TtPmL7M+/+XHk
AZHwhSCrYlnfPt08bpU7zG5KFBryjoi0tR2Ri46EoX76TmD/4hNeU2Xf3nVWBhaasSAka4o1L/an
TYwUrGFAwdOctkAnfmvrSPlPZVzVO5kkhn71JsPK31oS7bvF6d0/pOn/id1l81XdQ2D/6ok8/y/I
OZOu/NP1/7cWkru6fKtS7ml/VJOsO87f/4l/rSyD3/i2IZXZQgaOZXnkv/5IOgvzN+GSCfN9XwrP
owrk/60spc9fki7LELLOLBTX+8K/Ys7S/g18iG/SE+HatuezHP0HK0uw5n+9aARblzWx6rAnYAVD
NOyvF41fG3m/4IZbS0eW9pwz+IChqqFE6egahrvcjJbKCUR43RKXdw0M9eIKMkgmxAYNOpr6LdXg
uUVVA4a+U19ExPd6a6RQrK2tkgL7OI367QT4J9oWirl0tWk6wRtHn1SHbkFI69pb7MS60DhyjGOf
lVhKGFNUnDzkRTSAtioHie8bek1dXxCxjbGup54F5w66ODWcuK28k4BecWe2sCVrf6hugaN2C0zQ
XD7Xqjea7Vw2Dk/meCqvaTjm3D3EHie5TUvPffmOxA6FjntSNUUXkZeridZU25rNR1PbRXTV+qZu
DuA0KurLUA4FIlSUQIPiVC8R85Lqh0zKyN2LYhznY+VzMTDOB0WEE7jHFLkMdp9viXYgWEGQ99Gr
rcrNQ584E73oxOKMfRx7dbOFqgSZseBUdkmrRXnf5CnSkmq76cIsJnAJeTriaORXSF/7funvtLs6
dnSKxwETZGXTtpe5/q4kkyL3VL6AYkDhIoNi0qGGYMEKcywupainF9YLjYvLiJDProgVJR/OsMLT
sCnJL4wn+onKxm0cBZqq67ST/NjYvS1mVV8sLpXGeN/cmMEsteLPqpRUoa1p8pJnmt4WsuveWHUQ
1alpPQ/4FlwkvVye9Wq/bNvQc5BLzqTjOGuHKPP3ZKaIOqlYose+ijJ6W/3iUljBcOuVtOG6o/ng
t675XORZ+R7bi2bCZmwYS7v4MCmBJi1WVqRN8jwLrr3coXc2ApHYby1rcM7NbM5eC3onVAhxFEwK
1K6GX2ua/Z848xhLRmvxHoZEc+CqUiRrzJnsPHPlYW1WYJjvEa4Sc6eCsTk4gZzopshtMigxV+7l
YswEzHlm4SBlUcASsnHMwdi38XqgdOihTTF40XWwtE2CZ0gSbg1xyfZHxR5iIM5S9ncru5JERurX
z0PfLoyjMFce5VSoEVqJRXStl2OO2ccDOVynBuxLjn3Dsvcxcj1UbZp++qRMIPLY2fg8JWnSbvvG
1g9D53oca1XkWpsJA41x1OBT8AAhdn0GQZI8Kn55novRvBp1CJLg059087PtYuQMrDXZbWUENrEA
JsvbtnLw8WazRA/GnQUIPNJj8YMVEFbNgMpolB6jts5LoiVobbg2P5lGaHYhDDEJ/Hh0ZVlZHj8G
nB5UyLErOhhO4r85dPMFW9V1/lNKvAc1SafJHeoodZYmJZ3XRYxMuBk5Cb+XCYAG+r75a5uu8Gbe
cYxTF7En7QcM63RWDB6+Qel14pRXAStPloXdM5Y8q7/w2gF0CVslg0EkCi7TkjKWENhXhmZSDsrc
yRY1l3oc17xmXwlqKutzFkxsxprhTLRyJorD+PzZTMb0VdtqKU4VvJb4xmnaEkO0ZdLREzAJ4HSM
HKFw1onqNeY1LGQ6VrgOVX1Uis6INVaY2GX+4celnPfKahoCcKnhPRL7Kb1QMFuTqESsKXftaOWP
FhmIaNuXQ/kM1ne0Qtyd/oeqdHXjTwVUycJpWevhDLHrfTkk1AMbVmvwwyPZbXRA/s/rWY4jJ/hm
sTfAE/xkj8MQk7ONe3HjuO/OetYITJKs3y+quJ79PYG0BVXAZQu06ygn9Uld4sHfdB2+rpBSX02T
ozv7j/izA6jYhS5JtVpjeQWzGIhXAhryCI4ZG3pszdlN23g2tRJpEd1GBSXWoQTDctNS+/pCwLem
pwW+Q3zkhwI9I3UcRex5cJSHDh/b77gene5aYde4zBjM30pzsr1QTdz3ti1fbkqoE3oi995EhXEI
Bc6ZQUG03a1Lyzo276h2kT0SMCWhzPAbYbgujDOSarh8+VovHx5tbo+1GPovkizLZeGJqcTgHeev
XTZK1MvahQjNG85rB1u+xFtVxvl9h0dpQDCWDT7LAHPmxoYcec+yyMkOJJBJQ2UIIIpMAEIj89yY
ovgFFZUQWCpL0sMUaz7xqY0KYaSOPv0x425UOMtIAYjNzTb0eJXs8Cp1PqS+RhYg/VVu+snPkkPT
5eZdDFJn3vnlWuXdZHI4YfsGE+gKPd4tQTcpEi9ZtxCXGuNnmPfxtacV+8VGU36DftEh9JjsNK5l
N2G09O2YotfKmpbPIo6nM7LLrPAH3Vlw4GfdswdE4LvlvICszTPXe2mr2f5huX1shzR8d5qRGvPG
htWxfB4Kbd0ZZjVzl0CpZ74cG+84WRUWcQrlbXrXRR27+4S8VxtO0ObT0CSs9mZ6krm+kxOxNZ+K
lZtKE3ncAIST3YWOC0oa7ErqG4OajzJUtGkNwMpF9zTIRNwCpAKou9op0422U+uRRxdQTmccBM89
NS67lCyesQtUHkEMpJHIZE2PAruHEqmTLSPFwN8oAu9l8Udww40rjasA0b3cTJSeYMdvm4nqRFzI
P8e4WOFW7RoaJ5RNYIvo+fDBn0FoiOlTQBxI0ptmMFN7V0yN4PuVLNZZiQG5DX36s9mB+U56TwdP
EnHJ84nsJIcIHOWoROdRpAknx12AnyXR3DQ3LLjy94WNzlU7C7issibFxfOCTxE5uupvLZYZ+qzM
rfGQFbggQhqxyQPVvqZuwIsEPl4fhjRgOfDqL5YdUT5gWE57UQysWTaRt6CulUynHDboR3t2ahaj
PKE6+5EaNgpPbE8sKK+9sSADTDNON2zveJnlgt6Al5KfhCs0w008SF0tx7pqvDJ0+dKQkkkm58FN
l9qmyZb3nwh2Etxgx0/HndfAXKTqygWp6niuAKStCOluJpczM9LyKN4HY64szhgRizJwOq897o32
LHeQKnnOk6lHd+uMO/wTxBKIXRGXylhcDXsrz4Bqi3YcbpmRVHy2tKXhnUrJAvRCLf76VdJWs214
JGQXlpaQGweEL5NaEqVxk2i0uklr+47ax/x18kq2xKLusoMzDGW2b4j4QAloaq7WwoNLuFUm2vS+
hGTAMXfqY/hYnFh9ucdSkLsXSzpW+tqW+bQQLS2E9+7NCe1NPFAMH/ofgd2FNk9S094Fxt4xeeLA
nBUHJLlquhDs1+jkXoy6vutwBk/7dDAn6wTbNur2CdHo6ANzfp7snXnw/QeSbUF74diRlne2jmwR
kulexC+a+tbB80+DKeom3Ak+GIcZiCnY/TaYroFYF6JovC35y5dS5UzEtVd+/Gnquvnjz/tzxeF3
++X6Y/wVVeMwfkl+3DfqSgA5uDP6Nt+y+CQ1FaTFfG95PfdOjpwZsQxLNBcAAeCaapsjoqmIJwLr
Uw+/v5D/Pwn/H+Aff/pM/jYJ3zBKDfFb8edR+Pd/5L+oX79xy8UX66J0Sd+kR+O/ZmHDtn4TnmVj
61wvEoTH/56Fxer5RR8DXiLMP1Bh/5qFbXhgCDoicDD80oxII+M/mIVX8ee/r1J+gsWrM1GHaPYM
XOs764hFQrFIM/M4pufeVZKRH4B70e79MU7Pyoqg/aaREv95laeX5uAm9396r/7N9fu96RkdcB3s
TcBnJmCfv7Umww8kvIDxK+SVGo9G16+JNE5Ljazm04gVCQyZZlMl+y69crhNsavDrLDjacTCpcZr
dD47bvMEkOIHWS+0+Xa2pwcR0+d4MBpao/aqIn43u90vlKdvX71VwuSgjlWV982DhG6tStifpKcW
Aw/eaPaorqvnkrqh1HL3XdqwUQNI4b3oVgzFPqB6gd8pWkR6wtdp5ed6Fl30C0OmxbXy1w+SMioI
QrYLj8sR6MbfXozWXRkn9hTW+cxdNBgH9H4JSt3cz1aSveNrcwDHyswnmkv58b7qKFc7QrvpzcPc
lGlyViNrA703nAget2Fm9F9MMS4pmXYpiB6TfrLtf/70/yre8Q4iw9j40vwV0bNqwX990UYedEUr
ZjoGHNBRm7gaLPfowrXww6bOsSHkqHtwNuI0mDghmqw2/vML+F7azStA8uZriRDlrK+Dr/qfP0MM
Zrlr9dkUtk5Ch2cyLhWsnhnUaW4XI8aptqYp5IzaztG4oSQjkHghBhKNPM9rN7rLBdX0ux7nKcZ2
q2AlDOM87Z/++cvkckM4E4jLMMm+PUyg7ripGS1DyDcpn1n08lQ0VZ3vOUuZcUi4pWcgEkMtjhm9
28lVs8xJdoAbyvZNmEs77zqOgvbWrVqfnH8Hc/oX+vc30NL6Ya6SGr0JUMqx631viuUyF7QKiRrp
w4nVNdCnRoVZ0q9+GqIlC5wlzWQ2BhLdWZecxVy/wL9k+MI7VkPDVjGeMv9sASTw3pFL3+MByqfz
1ineMxgg9YazgrqrnZ7Jy7UdAk0VKwO5VQZEXWCCQSxxUGTleI35LnIOip1H9DgP3fToYYigA21Y
t3TuUPrxLy5k66+KIr88nhyU/8Bb19qeML99QMT/RaUHsjQjWe0s5MsaU5hqmuyPJrOMMd0RAYW+
OslsN2lhPif+aF+oXmH7wp9aoSeJTHi/eFk42b/dFjzurLbNpgVJiRABzc1/ub7boJ84ZhGvlYg5
3smqJ1D0vZ6zbYBBonrPRMmS26MubTgvyv5UoYRmu2yyMcj0/k1QmRDCrHGeTl5TzJj7jH2XKfU0
mAPxYBuWPRyhUwHpB+tzCc007Kkz3HVKzRdBX7GlreaNDw3oOrWIEqyQ8OqMvGd/sE2V7bDumg/1
WH1WJH5DskggpBf3SiuVMqhrne2MqF59DAyhEa22+GjJYMn+njF62qtC/xxbF29gQ12WqTT7Bny/
5wzDHbUgjTSPQiXFlj1Tea58aDW+YZr7qu2XPORyST5zhaF8M7a8Xi5VmNWdOSMRGGnrXAa6IKa9
aNDOHl0vVI/dLWbgHGLblMelmZt7y43vsXqhgHFFHIs5Wy7lTC8V67oq35dx2xya2fXfDDLGYRbb
yWVUphZAsMh95V5Ot5mSWw/P+1HXZnx0KlGdUQyIuht7OdY2Il8gX5x4pCgPRe25ZRgIc8+4XzLs
NV3WV6fC0vHBIsjP4ZrgLeUFNHD203TX1OIxiNr8WjQY3K2UGVKvzUyqxHSaVkyOhveiyhksxyip
6CvNDIOomfULOeiJoqizADrT1zy07WeJJuLMHYUxXX7oSD/eQGaAWudHKLVJ/5qKYN6bQ/VlzwJm
HrgaCnoJMGPq0aa73GKnzN5NJB6MTZh+ITdOUfaz6zvvs2UFehMweDyrOfK/GkXimUjitDYFJsaV
hK3EcH/JuUPIcjiB166OyYpQdszq3HQ6bDO4MNjG8jlAkqDuYDE9SCnZnOBQd+P0dupB/ceLik52
XZb1YcpqdTWCq9xYnqsYpAMM1+NUn+zOd7eGbqqDGN3kicngEFeLfZ7F0bQD2CzPqDQDNzaVBQWO
Y1Kdegbe46Kbkbs+mcHHpqXULY9pJS1oy37zLUe9iwlSB1A4iV6ZiuoeYSDbUoTmuHicCbyGS10D
YK+w3w0QmkCw4N/3u6Z/JjtFys8oU3wcJtQO0MSGWa+64UQJw4AZjQgNPbtD0UApyuWQ8U2Cor3P
Z9dTJ7gZ6WHIpNyQVniJDce+9zGL7OjSbt+5seZHKu7aVwBXxU07YpiCdI+lUGfjlje9TTclmYKc
G+xDm5GfmrVHDjAB27RlVsrQIKGMPzopqc1ExdzLXSKymwC37Klsh/xC5+1yGeMpIVxh5qFI0svC
QecNEhkc6ac1z4HlUDo2m/LQTsN7Q8b00aIah7xwJ+azKXXVfvQx4ZUlrUpFNN1ggf/RD3Lcz6ZP
czfNCA56ugs9RlgTHWZ5ehuMUYQlO7dufXIGd4yKxknA8aIRAyOGKr3g2E2JephZ6neAy3N55FR1
w/9LnzKzyo65NxJLr0bGYbzE8UPhefP7iD3mpdcrTb2CBUnypKmvmIGXI1I2/zEDTMdKpdWnVQM2
wdaQVT/6XI+UdeCd5E3SRyDUSOysivBw2VSpP+YLBQjUlF7D7dHvwUL3U6v791I6gAPaKafxz0jO
af0r7kvV5leDyMafYJJMzr52Vl8YMg4OEVSGY+cv7lFAcFGIbpM/bTGhVmHEc+6x7JZPKkmGF2n0
9R3AGnDxhe2fpaC7QsBYvAkUFiUfZUYxpleucBUyg8HWqyyqwzJsJsinEPqkkhB+rCTeWRI/miWM
dN4sYzq1u67tqyeR+/Z17iQr5LycL2xqn44WGfszETVv0HLGW7z02RnWmfmA+drbu0iCV2p2zV0z
EUIeKtU9RVUTXRSTEiftZ5osxNjftNSDX3c9P23i7453ow1Fn4wTrtRZ7zyc0YcY4AeSTzE9Uw7f
X+UKys/BjWvl7KOicxcqRdL22ie3sEnV1CuwQnH8ZaZNT0odvniWl+mV2zFITC68doMzFP8d7Oel
+CKPN16WK1Y9LV11M2RjGSYkn8LOBTxBiuuJkEAFyAatq+5m92WFfe6xWeFcyVtyGwNdS3XYMYkb
GzaKFoPVeBsrkV/ipU7urEmoU1ZHeb2xyhVriGHz954Y86llMLugNta9wM+G3hUleEf50eJAQ8wA
4yL1jlY9Gx/KG7/SoBanKBX+GWdnDShn5D9Y+eEqiywwj0GV0l+kOVGrtql3eder/ax88dDMloE0
P8hPg/TwBVVY6JGyH8brdBD71eWM6Dk8dmVlHZzRdB+AQot9PzfDaclr8eoF5R6QHParhG3ilwPK
eeOBGb+J2FgeOITOP+ahoY+BxvOr1ImJ88Rpd3IbnOwbau1JUBZURNvpoq97pdvj2K8RaPBPG+4A
9nmK2ZDwVfM8LkFwZtjkLjeTh39+xTcNkKZWOlIKF79g6kKrmw8saKszWdnjkaYjg5ryolYcO8QX
yuWED5bObrneW3yQJ6Hfzv4DxGHabhWV7YdpFlTe+LK+55tdnC+EwbpQqTyGrUe4S0aI9y1R9J2u
HeOpdyhspSTP+zHbJe1jbWSlO9AiAUnuGdfUuOpZLZbQB2hV6gkOFV0S08xd3rOz6ctiML1xqwXH
cVfCl5RswuKQb/ObGOV9SfUT0nR0AB0V3MOiUa/DWMT3I76LnxO8zq+Y6qzblCbtPWQIl7YLTLgb
FhXQdBpsziG2p/kENQKne5N89iTTT3nuKF4hOIg0DRpYJUl+2a+fGRXihsaByLMqT5v0mFG7s8kz
viK2Ntt7QKAdk4XkdEGJhn3I5sUKsdoCuqSGO74VQqFwlk6eflpoF+cCAgiTe0XkvzFT3KD22K/d
WZF+As5g3BKDSKYtu6AJG2egnReCCU4IsSy/h81DBqBOWb/DqfhMhGP6aPFIkNzRiTzNlalvnLrp
GLXLxj5jVe1fQ0jhd+/BNUErGDnyBQHf+v0AwOeiHPP6biDKCXfD1J8D7QyE3EtNaSF+Xu+HWIFx
G9PCz7Xh+Pd/qTuT5TqObMv+yrOau8zDox9UDm7fABe46MFJGAAS0fd9fP1bAVGVJJSiSpOyV2Yy
SylJIG4T4X78nL3Xdu4JPbMl8kI38lbcrBApcNQ3G1cQFnBAJRc5D3gts42WtNDP6A2YPO09ai5I
nUWVGv2Gg62LdgyTp7+oBvw25y4s6Jdyh1pFsCNNle3cK1VBdLiVjNfcHbF/4YZM6jdRaVnuqpdj
Z24Ujpp06SsH1lnduPda0KZfld4Uu47D3rtfWhSrbZ82l0M7+dfpBIGFLj1gCICwuEpq6baI44lr
RFyQZZeB3ebA6jT3ayYZdS0iHVIXTNDymZ03uCgQ2OwkWYT+MhpCHBbgY4h3hg7AvkEn0iLAJSzY
xfQiuIAAWIplFbUGUSjUNyt2nvw5LVEYrDU78+5B9tTtBuMcvLdMMRlYdZNmc+8Lq1Qb3+2Sr02v
ExpT4rQd+opf3M6abX5nLl48ti1ALrj0APc4tn8XM3h9IbTaprOpi3SLF2RgeImx8b4P4z7bIiuz
nzOgoaQvCyg6W80d3WpFyuNUgYwM7Bc3YpKAO4aK0PpiYYTAiGc3kqEbucYn0QZowgmEBMmUYSF0
iEut8puBYpuaBPw6hgniUIiPLRERLopQBRdJ3okTtIiAKRLbNWk1fdj3h5ho3XviawcTWyACmSOS
zwLKWhu70RcybIMLHuVMHKQUbbOlPGinbTSauVpzyiZGqgmqKjn2wdSQRtX3DnSaypMPDgA5bYEk
FWV1wnzZRhSNRZfavWSOq0lTVAsjK7D76dQt4VGHcvuAF6OJVgL2RLh2itYEtFM6FMdZD6EF9mxD
MO0Ak+RsFFp4Gntc5RbT7J5sbpJ78e2TSG5i47gUgG6eg2oQAxxWR19nVmbd5NNw8K3AuiYTRh0K
FYkXFWgAghA98IFFCaiNWTUpFjkGum2H5vkW/SlbQ2oxMNcqw30sZu26k1tlSk7pyHiv9fWXgcX7
lCdF9+7Si0R0MRDfrQKjYckL4IguojTlzNlWqi+2sdW0M8hwQteMzATYIy+d5MvB6ArGwLXIgPAH
ZBCvf92XmRMbfuq62aZuc6iw6XrMmjfjk7auRDVad54GbrAssKpMcJmJ0cH3ghqj2LpphD41wb2A
5xJM7EsXTUAUG6QNM2lFuc3SThiGXOXehEaIRr+fLnQNnRp6dYUdYwqb9rlVwwfotU+PcvQZfTXk
nKGv5vY3FiCTG7XsyDg69EliiC1LiztyUmsh7MhgcqHYNBg65nohBjOUJhgAf/0h/KmHRqYCrW3a
d9x3SKqs+UP6sQ+KLimXnKEXE6lEb4Z0wfqAd8q/MX/1z7yUfin1QpuzyCj42dCBfTGOZk5nxtol
1qHoSiPEj7s2NIbT37y4n/Hf9PRokCOooJuO/9xEXvbzi5N4qpuipOqrU5gsvqdx8Kvk5GLYTcu0
u+h9J9omZKWSmzRBItvaSdkBVjMI0f2bZuPPysi5vYjKFvEaOkXkFn8iZfiFUlgYupRD1ojIuavm
DKxh7Vt6syF81fybm3MWWv7Y2p8vpzu8ZYWuV9Plp3duZIy8w5BUTOZcL40YiofGqqdl3ljuy68/
5P94JTR70iLdhBthbo79cAOkPnnruc8wXpBQRpC8Kw9wGknNcTtj/3GpfzRmustT/vmsoSQs4y0v
xir0g+Zff5lCM1/o//y1+l8fv4SMjXmq89N/rDOAPeO5/VaNN9/qNmn+mLHMf/P/9g+/iyPvxuLb
//5fbzkexfm3+QTd/DgsUpLP6xdsGF5Dk//XTfiW/+mn/hgxmb/NkxNT46s2+R+TO+97sIxl/+ay
Mc8Nyt/nSFzre7AM0TH8VcgXtpzZ+PMg6Q+9pWb/hjINEYhpo4KcO7v/ZMb0ocH94U4E6MFdMSs3
NQfsDH6Bn++PLOywxUAdAxhsiXUxtf2KoFGbqtPGy9Rm1GtoDe0DQ5NbR7a34RxcVej03ZNkIvWU
hLwdE8tyEUBiXXTAqi+sJHjFP90egqB0samXR62lMc6e7l75SuMGTMbmbx6oT71UlngL0I2FmBqt
8Ty2+/lt9OhDQyr8dJ0gMoaS19JB8MJrE3fWUpQ8122EA+KH7/o/zMc+PVpc05nnx5x3mASyen2a
kPimELgRM58YMYks303QLGU0D9O/MwHMDeofv6PPF/o0P2oxX4eOh9bfMJIvRAClSyd17379Zv7T
NXg3kt2Su8uYtb8/rhNNqzPra0J/LQr6aFVfcwRo4B7++iqfwifM+TNDR85SBObIwl7w6a0Q7CVz
VI5iBTPDJZgxOeYp0bGAqN22egL+dl/V2tqOG20TTdo5dYZ/JIH//gIQQ84DJVryn4eqVo4SuIgw
fbpxTonYx5dTMx+sugYtfN9/B2j9ZfrP50Hk72/Y4cGn12+wxXx6w6E56fWESX8VtHR4CaZ+DViT
ka06+OoS+yrDAkDsvXHGivjeWeXtrz9wCEt/vnkw3M6jKaa0zHE/lUF6NmC9NbxwzaESdEd5SsSk
1oYVvfsc/s+xZZ4/SvSU9AJyFJNXQ4/eEcFdFAqnTYBdjKRmSPU5sVMbPZiM69ZwTmVongF5Eoxt
nZjTvcvaOGWhA2JzTHT89AL6fFtGCy02vUPq1sF1rHEg1ZT2tUsAliO8BmHv6edJjynApvDW1Mov
sWfd1Y5xpj90diRXNmz/PtLRgVlm9GoXdg3jGZTofLW+8bLF/DKYASN5xe3XQwZc0DQ5G63/6tGA
XdCJfZ6x9LMkW4eBp8xb6Q1knqoENHbgVDurHtQyiLhUUmdQakcV02eW05mZjLMCL08ubpdehJE6
R7WT/f7OAOVdjl05Ho1yXvNCHFsZvYODtMkSCOP6CQQP7wpV73SZIfzqh95ZibxRa4QDp1JnYDKZ
1rOw6+yxcXsPPGsNP0fjkxNpABwz7pBSZbW7VR6nw6xMX63EPg2dcyLION/FdY76L27dzWg6JNFa
w4I1fLp0CnIN7CDAwqf74SYLM9iB0j5pIHTQiRLlNwiOaJOtn4s4fY1H/QHAiVq5dg1PIkjWqc1L
0DAy38/fq2dnF4BBqJKHJLhqXW+dRAw92sKp0X+lctUVhsDKUWH5qvHSDPOH/PExDgaVbMTxD1Or
P8LkhIAHQNMBtZO7G4Tm4D0C6dK4sU9ukLhbsxrHbTkCQIRV/Qq5L1rqcVNspOID9t1erWsRTBuw
hqi0cvPMGNpEV8+tMEyDeez5GEhVmTZVzJUi2O+XcHtnjjt+Kbg4c9Im/+llbHFlmbxDDHhSgb3/
eO0oeLOtzOw9sJVumQ/TS9+pdwuKeEl7DI0Sj6uceJNdGbxboz8RSNyDZa5Hl2BVGnzIr5o1XdGS
mMHkjPk038LVVVAZeN2xG04b16ufgIDKlRlZ8SrUXNSTzKZXWs3n5Aahv9HJadlm8A6ILm6eJpMb
QJjhu/CNbJuP1VMz2PF6IF5x0QssmjbCf2A3JBUQQ10sE1c7u1qhsHTyyphy89NedjE/NBL11rYn
4mUJBwlePI97G5C6PBIeAEGQw5oRePzq1nUWtHjeTdy0HIvS17CyTkFPoKrXX9HYvgO1E5EFUMeX
pc4NP7FukyKiaKP2xnnyOvwVNaHajJ9PGcLMdZZwBm4y96SN+pnILoAklv+qg4igQcepLPGqOajn
whBElqDhgxsaPtokaq9kzxemTbxNRQLGXRRaI92RAIgoLCVaSPMjak9v3axMGdCMyWmKV14q7iSa
4cX8/+h+/g6F4zXzeWQ5Ht3VgUa2Notv09jxipHiU5SqM9EqPLSKhyObb3zcbrR6GcOgGByWjcIV
XuY41OlvNevJroYDNPrhMKQFAnRgj7iyZUOPyQhOegNxnQhfvk675qsxa16kFCK6JD6U7lji8IgW
CbYOrMlmGtDdCCd/I8qS4PAuT9/SuQFIisPSnS2rjHGfKjt4hYvCHLB6SvL5szcgSzIWY1G2uU+c
gNedO8F7EpYTWnCeU1HYd3gdJkZL6G/8mUVR5VW+mzuO68g3+dw6bhKnE3fDGHNzCffgEoa6cRh2
3XRGlDx0EJbjpfQIDUhc75vs+WjVgAhVILK486Q6J3GqL9gyvZd6VgGbc9nnufPSWA7ahW7nYp4C
mNqWCGeyb0y7J/OA7xJM+3Dt6CyCUa/FmBZ02OiZT4wF5tA1JH40uXwpYgeTysGZI17GgZxo3UnV
Eqk5XTbFgh+byMHDDFS/C7oCkFNdbDR/Ujc0VL35hqZH0dHkXiN+RLXCnBLgaRyY/KTWih0TnGGh
WS0DEznyIsaOlT7Vz1UAwX4a2m7ZxNAQZxhT/VglQXAViyxB3mm+EGMVrwzaJ6verZ2VCnT5NKBc
OdZDCeyrlMUzgshh6xDKfSkSwzFXMgpea1/EN6EUL1oJVG4ZQhAC0ysTjn7FJNaq19S660vjK2lX
+S7EFb+MP0xECQFGmQ+SZxgVclSth7ZSdvIJiP7rMLA9z4tTgTb8oLNhOwO/t+iqp49tkbr1PDKs
gRARFXQa530x9uYzLcUGgOGTPnEfZjaPQcGCAfiJN0RK+xEnglji97kyuyb8gpPdWX2sEXFonWRd
ZLcii17RNXuHwsdu3OQq3LDEz3tKcpdgxQK1ALZ6Xo+HqYW5mofvbaGuC729BKT2ZgTJc2bHx3jG
8EMIAcM0kA+dZyl2hk4qUtN54BRLHFwPBhK5TCxmdPDy9Dgdj0MpmV4ONgcVz6lWubSB0fj1XsUd
5OQuxe1EHgVJQsM1lCV83H09kITNsk5F+QRdnLepJA6BgecxYQr6pQ1djojBK40hnrAqfC98/rZW
zg/tXGB8lAuZVj2NVvxaEhPLnlXraxPu3N90ID7prea6eKaA6RZQX4OD+lzH/XBQ11OOetkwBWus
UfA9bCJUuBKLZvTeh5VaTiEQcCX18G+u+6eTk0UOnCKFkMMffZDPDYK8sAurDh3s2IrdsUtSqgfN
2oMaeo8KHmtW/Pdf16T2n94ql7S1OepTabzXD2HMD29VtXpG2ytBIzTyODoyNvZk1k1nPXD9dV1P
zzB+9iVJvIRfG9vOc05znaMmVpoUaMqymT3g2sRmMG/msmdvngweYnapUY9fkRfEzI85TmTOfgy7
VR0xc89V8l4W1ZNesAW3EwV3pJ9hCsPkruNiGRKztZr3I6bhyZqJyFkZ1DRzHSRQvcAGmB8kbptQ
sXrBysJB0MmGcoJq+qPYgOWPn1g5dwi773BfxCuwlWKn9Sx+gLOQffE3qfCfBqg6d7mrGJfWfZSt
XJ/NYmIIffh9yeYw4PesWP1IYvcwBCiE3LpySZRH+o9+G6SEYrlijCLmigMiO2+6tfp4NdcBelg+
0cJr1lR13oHQgOnLr7++j7bcT8fRGXYLxlVKMJmzxvLnOxUpc93Wmi9WNuC8ILRXTROQnNCdvTix
F4WWJRSvKCNkhbzHyy+ZgD1odvkEUGBrx+D8UvpfBELr1PhxtJRVuc5g00XVdAtVntEtJ/1lUNd7
r5FvptNgWPDEIxLcWxACx1JziFwfzANuq3utbr9GKtmRTo/BgHWwS7x3MGyEPsCpsDDX0CrvhpMp
mvhAsgzyPI+dXretfT8f9pgusTOwSJmRcdIZdy4jfRRrsO/Tpm7iq9EpCL2oQgotvEscMxKXNbyn
Vdc79NTSIh4guU36uhXq8PEx/z/rpv3YTPvX9lt+ekm/1Z8bc/8DW24GC9Rfd9yWLyPm5v/a1zOU
uf6x6Tb/3Peemz1bnBWGegS3hmZIi8ba954bYc7ADdAA0o9DEUjz7d89N35q7knjhpJ4Zhga/Lvn
5s72ZzzTGhrCmfL8jzzOf+q54QlgoZU4nedXYX6W1mYDqpcMXMeG9L5mGyk/v1JpsGBua2+0evA3
ja6Fz8Clwacr/9qWw7itJo69pYbfLe48lozc3cH1AWpXjTgJihDYVwfJ87o2MKdpEKVaq3tOZKy9
ucGo7a3BSP+m/aXm1uCP68D8NpgqGDByWcSdzwCHAPJPWCGC2Uw6bV0/vrehIWJd6QEKWTg2TyOH
ugDhjEJiVMAdjIpBX+Z+3u04gYRXuZqKbaIN1kUpBp2BGzIbdhwwW1rStbdkixVM+IpHmUR/s+d9
QGl/eulKZ+DgatwHcxqu/NQuVA6yE6gT+qamcR4gnKlYtf3hGYxPB5+tAjps4Q96yUcjuynK/j4o
Q3mZ+bNQAkuvPlsDo+tOpsVDVE4J0TrQTBvchli0fDftvwWqI00laJ5phOr7VAbdi9ArTkssG9m5
gdgCFIyFdDVIe1+hELE5BwZeskCtQsxQkhUbcucfpZV4/spi6t1BDDYplfSwiV7/+Urzl035n5aR
/4+j4Wf++l8vK7cMg1/in5kJ+Af+WFGU+g2tGhN2yXNrkD3Mn/y+oGgWLHd99veY8+jInQdw33v4
sNyhZTPZoswhSdgw+aHvPhHD/s2mG4epgtE0P0NY9h8zjO99Z8Yff91j5Hn76VFkDjDfxbwEEyE6
kJiPP/+hoqrrMa4SBrJLr0pV8MxB1ibox5WdRFOooagtVMWZG0x5SO9NN5OvTuSR0NVqKxvJ/I4p
/VgtR5dx6VIkytlOnh59Gbsw23u9Kp/zvmkXYaq5Tz6NlIc0qkFgy+kOgBP8InNsVwTbpneTqMxt
3wFxGXU7/pY0RXTsjDh46u1uAsAerTIGxheYV8VOlvGwJvw4e1PGGK56VsWHoquZNpemOHtFIy6K
yAazANKg3HCMTHdKjgG5l1Z1MJrstZIPHe8h9r8APNuQEPxGMXXtxteB8VB4XnqGgFmuTSIs9pNf
Ly36FF8LX09vjTocrnrZhphiMYGf7EIzX/2xUzetnU9nUiKtp2yUMSRAR6Vb5bsjKNOeKKHEt8jE
sppDRG2zoNncHApyHeG7E5pKb20pOXnvvNyATFQk1qbyQWy6KCd2Par3J2pX4+RBfV5Cl67Tod92
2B826RhRLClnOmVTdN/aRNIDO/eTbm3JAMEeJs5jqvppg4S0WQFtRqJg1t4WecrSqs03eqwceuCu
XmcANC872EwXXkwN5RmCBcUIOXYX2orIX5TAhRed+9il8ecFQIWkc2wBeTLrbpOF5df1gfkJtDat
PlhpCgO7Qn0Gd20fQrZe0H+6E2C7Lt2gqFCENMOWLTXDClnMPcfIf+wnqr/eMqtlCevxPgrN51L6
5rVoEH+K0tYvcj8otl44qwad0f1AaxnbMSvfvIiUln5M9V1sTuKgwFes9UrPX2awW12g9Taj6myJ
Vl32Okl6ndu8F67C85gUrXaVjl6MOC1Hb8PrWouSERACLnmkQUiELZloyY2Di2U5MObdoeHOtt3U
0giDh7XsmqF50Hq7fxg6PrguHuUjfft7IH3dURJDd+ww/x8KkrM3CjQZk4t8WTBHWKQlcCaHAzx4
haoZl2pQ/QFdodpYemB8KfS+3M5Qv1VQFfJyAhy71ptw2nZ5SRd+tLyrKHfKy8J1oga6Y5RmKxEN
z5kaxp2Jiukqz+zZ1zISTdQ146PkR5bTEPr+PtXn0JRZ8e6Njb1LgF4su5L83codkCvi/c8fMmPC
41r1hIY56bhWE/htf1D2AZwsCbUFymzEPN49SD/u6IgwatWpchMLt3prDPbsptCIV6x87d7w9Wrv
eaHUgC06OAWSQttrstI3fhQ/94h1sNqST0PxLIF3RDcD6hqogGT0fOXuQeEDd7GmyYJOK89XSLoR
ObEFLmUPjK4upmwbYA6e2xU+Ak/ry+QEUbuWZLWsGShoPCJRgEelLI+p7bv73ozB6NolJO9p4kw3
GTYrUEzuLOKc+mrO8L5Nw7CjLZ8jgczjaK1A7x5NzQCLrIyoXPSae4dkuzzqPiB2JvVIb0gLVYQZ
KrFveyWwzhZql/Wt8RJkExxooO7AkGF2JBqtJ8RF5dEBc31LnK8i1sK4wA17aTpW+Izx8Iao+meB
TG2NZUqdbHqdF0HgB3sR+7cgeUHiWtZVkIGsd2zSXVEgE7HXD/pi6AmPQF+bLkxMQatqBB5KlxSD
OpL0lc/c6sLDO7iUvmG/GvE4ArEbOHOlhn0LsCWeEFL4mLI9cx21PTm9bEQXZCwaPBMNShZ4a8Oa
gCO5x2x97WvRa6hAk4uaNqzaiNb44oudRXjYysoVRBZkwUNRvqLiN/AJBf3FGLTxLgAswXxChOJG
we+8AgOKBLQgBoeoBtN2SSJnpLeQ6GhWUGKKdVBp3qZDVrwnpwgyR90/CigEaynTJQhKAn88k8Sp
yVkSi3bNRG1BESpWOg2eo4+ZgKqWDKK2ydTOnepbGqZXo0YrK6crvK7pEZ3aWHTX9Lv9R3KGi3Wr
xBegqARq+qZzjQFa31QWiuHOe8pMmgyqh3cyKveARnDHEeCAmbe5tadoowVxuxW9vbebcgPaXx5t
l38jiGos1tIHouUTarzxe3EYdPddj6JroCr0FEuBP2fwX6TrF2tBaNspCku4Mgj3seITeF5VzvTW
dGW0AlWSk5xX4NAGJuxbZnyBFhIOn/IsIp85cJolzBMkyc9B0TH/Fam6ExmMWZnoSPuG/lsIXHPh
2lqw62BR7yYsgs/IYZ2LGsv+WkDEXBilcexAdjLiB2e8AE6wGMLOPMzBlHv0e+XGn+LyAgHaJRKv
8cBwgRpBO/OQgT8LehwCISW9PZ00J46uWiCfroWpbZ2rTicUts/gqfpajWzXSbZDZ7Ryg5SS3NMk
hwbced09Mt5ihwy434JWkqe8T77kZJDShfXtvVX3+t4KqnfEoQnkGHzTi8HNndsYIfEyc/C212Xo
k6BSi23d2DXpjbZPy1945k0J/vvku21x7TDzXfhM5Leo5tMbkJRy26eudWinxkMo7lgb2u3FfhqT
/Bho3rgXYU/6YV+jjq0icS+7AFNH3vcbzE3sdg3oqQY0qjHdA42aaQROUX8znHEKFy4G0lVV9pCt
2SdeY8+EmCga4+CChQf5KZqHaGrb66gjYxQ1S/81K3TkkmjJ/CPtX/8yjWJnbZHx6/fdhQ0cemPM
0SF4Bjeo+8o9pzuA2AAjjCig8ZEbX+Pe4INlyyZAWU8vOr3p1sBVh7UHyR3RvUP3JUksay0hY18N
iBZ3JUXWKhDKIQjb8b8gpKfUc/bKcY+DGo8Wbc7YEBurlJBCAUwyH8Zl4B3isKUBl2FBjY4t1uAl
QbRzppYeMA9LyBHvl7Rn9UPOCHAhrKGG6KSvwrhNLiCGGJuyzrZxOxwm1yvOY2fZ59az0s1AyOTG
8sc3IcXeK2gb17RYh/F6bI5hg+QwD7d6Ea3syH+ePUprc8gvZZidHH+YlrUYj40pIhLgPPSvZvWo
xdMlThXQEikgUVnBkgELMlUN877mxY1HhmFxJ7aqRtiVQ3iSyS4Vxj4Zp2yF9mZVuu4bklvguxE3
Mc/IJkyp+0TVutvA8ddt3L/CqSH1LUARE2jDpcNWttKnKl1U7ngzjuaN41Uba+CTHGoNXmdkXERt
fN/51QRNLL8jgFDnWlRdfn504Ktuw+zKHdF35pO5BcAUQWAG2BLhpFg0o0xXJA9/rTTVr3TkcZCz
waHrCRFgOuQrmxocj0q6F8p7yzv3wbSQ5rSXKaX3ItM1THkyvcHExnvojjoT+K7hc/aShvmWzUIT
2OyPCfLOQof6VLjeBMUy3Bq+dhcLXAuRWawmzhNXYFS/Bv1wHIKmQwGQWuveDh4aQ1/Hsv2iZ/lt
3iRfu8p/9+Jy3ctoF2QxuvKu2lYhFcvIeHmlm+EZl0W7RPORXghpFRu9o/htu/ZiHBt3pcn0YPhq
E7R4b8qgBZyP0+OQ8OXjmzKdW6LQcQKYxMFberzxu8dALwRNRq18wP63AZ17moHRC1iwYD8BSeZ6
ck+IBlzronzwbXUAoNQNrKmjCRFm8CNmKf4er1J+0IArXYHJ6R/VvHSKjunbq2j0O5zGDI8CLbyA
hbp0KHYgBrOot7uqKu8KM1RrraE3ngLAgnURnTI8ZQehZeZuDHwAstx57lMBD2dRp0K9kydofgEn
C8lWQEdJD1T8fKk57WOfvE2s2EsySE8xtyLniyEgxhCcTxag3mUHsKtvne5OG78lPjMvudPRe290
8NR4LqOOAi4Tp55h5qqxNIQP/iER4jLtyNuwrbq7kl3s3DeOBZUqHeTJrkyPwmhy1qUgyzrm16LG
IegxTtv6UYsIsbLd7irVWm0TTEm+xfYhjsKs5NKe3PSydH3r3okRL1K8FFuV2/m6KW5GnVSdhJzL
xlmZhLnXEZR0lOtwTV66JlkkrrPq+QonaY0XDOAhlTRLy1Cn3AsZrJY5g/4MtrATbscueh4R3l1F
jUkeatwd4mxencYu3sS9j1fBOTFEl0eaXeWG0HoYHgi0FmaPZSHTIbMl+eVot19i2Vkbokcv6c6w
6UlD33dR0uxqLA37tnSu2QbUQpAC2fRNjnasHOAwa5wtyv4bqmCGE5Yv8dx4B1p2FPvYmReg5DvK
/mrY5oF+GYT1TVMSR81J0uJxLuAB2+FT0jH8nlJSKPAmeVdMCqyneqzB5rOkrmzm7utANK/A1q0l
MCPeFwHwG9fyN/WQ3xlJ+pDN4eKJa70jWLpVeXzDjrjKwtBY8JzuHQvoSqUsCQS4wMOYwiQek3Fc
ej3ZiyGZVORJ8DoLl+FI30zntMe2ZmfJi/JjmnTBKFZxZFFEEA+8xgai3oiS2+KTXmFyJKkpM9FE
eAdCtxOgO1269p3CX/tmkT4SM7iGHqkdatNEXdEW7MQ4xu3IflDgAFAjmIcYBH2ZuEQFEDTRuvqA
F7QgenJiYZ0CcdONtN0m07xMHHvNAuatEHhYgP8JE208+xlLEmA4eEuMDS2wv6F6a1T7QHF01ZJq
fg0c9azM8GhmxrOKsCUlGRVQaioECJ5HZRJp20CTj0Zso18xMmpzR3nrssJ9F1f5Q+7O+SFBIC91
K8RZwAa8pewsvjkELGP+JcA9NNqRQ12Scr43268ICB3u4qGAElW7CZOlTERPueM0l1B92q1dQqKa
U3G44+GJv6AmUdvKMrqME1GcHFSUek9i6vTHaU5iN/E4HMMIuoE/Q6+JTsmhKvsEcAapu6+qqbhX
Lc+Yl9Y6cCns9WjGMS9e420M2K7GcDm4qfmYiqQ3Nq0bPoF0pjEwsUqT8KkQ+NuYtE9WqY+beYx6
V6TtWzvU6d6P8vRQ5spc4kVSq26kPM4EcC+y+DBUBzYGxtAw9lnb2Cu7ye2zwiO1kHEu96x64R0W
0WjDKQ/YFJgvUJwNNuYZ5XZqdEX4ssO4u/fi5tw2brZsjMZ8x5/THmLIRZdu5A53UPyynSTlBsK8
OaHj4iFddGZUPobdIHdE+MZ7HsbuigdKGUsFkoBg59kiWRNhf6uZHvKLIq/ztVVk5Q1ekOgLSEHJ
6asyd2agkJAH8JVyt5yODscBUlM51wPkMdd6il/Jij1n40tPbp2oJn01D+GyEentLYqChAiXQfK2
r+BhuoOWHxNRD8tar63XqtBt5Ky1y2QtZ8Ic2BhljbrjolPNg9jperImtYBtfMiMNFwXDio3YrAJ
D8aqO2x6V682Zds7xzgeHLlMu56QbmGH0yIYbOwl6O6vnIB0h852hGBeVXfHJEQuZo2pvKx88sbH
zkxWaM0ASvkuUspUq/eKVGf2o9gj91VF95bhv5T0786DPb7MSXrL3LDFtnSDam96cNQTVweZHbBc
xSXccb5CY226kuoPKpvfktSUXqZUKKtQ0qbzpn2OO6lrpqXCmpfi3MTpyYsN7rCkNgsnDlYIErSv
ZmvjczR6F4mOOe1CUTo7syhAlWat3LvAdp4zNC+E/iYg1NJ6IXzURAv6aeIa1nwD+m5Ig4OQdbir
hOG+5TIvdmhDxSuBt+EGxUG7taqgCNaNa6h7Z2zM28yevkWC0JLM7pjwZb4ODYBmUkeHBvFd5V8L
QhuW7PZipaWo/hjvd9eD1pdnAwv+I6tL8uh2ZnjnB559knAGtrmq9Ruv9VkDEmyYNxGokv0UaslD
Vlqn2ZLHKxgy8u1B4Pe3cYKWbOlohkDQkqghI3ctSk/kH+mPOiGGl4OD7H4R+gYnsNyLJNqXUrsa
dKO316RQxRdx3lY2CQEi2tqYKK99cHc3Bl0b2gLA2Z/7nOQyxtSm/9SzbTHuZEm4DayI7BsTdoJG
m0n31Rq/ZHNM9Mj6fdzzj+aRV8UvQMk/TQr+cp7wP3DiiG78l7MBcMrJz6OBj5/4fdhoMlBE3m/C
iUJmyzycUdLvowFD/oYaHfSILbF6YEVinviHvF/jj2CRAP0Ay8IIitnl99GA0H6zLIZOyIlgtmAC
cP6Rvv/TYADNL9wgvB+MLmes8zwJ/VFVYuVuX4NEJ+0DjOxr2NNSiNhWgt9vjr8cQcxS93/P01Ct
zJdBu6KsmbFuzK6JHy+jkEuRakAuiYWX4IKDur+v+llRTSbIOrBH+/aHb+D7CORHtBrC9J+uiGnI
Budu6Cjv8VUoxo8/X5HdZeoJEQgWpZuTarvyatKaaaMznCPrIx0FsgFbloRLAIUoMITDbQjKQ2jZ
ngNFtXHJ2VuCbGzOFQFxzsHQBgN3uNGNubONaUJw6GX3ivEndg0Q4Y5HL+ob1kPH9RtAhITJS49o
6pHIA4ropOp58gvRcv5pYEjOJ6CpNTQsk3pr46ewOTbY/bGit9y/aVoB4YmKVHf7Zpmit3A7nGI6
3WdWZsJ4ZoGBiyToucrSMYS/H0qDBIhhdiWCbqwpDMsFyka70lBJhk7q7gbSAAbEZdTK3pM5UvQ9
2MRVVvpyPpiyqdLodaBQNgTGbKVRWjq0+27CJb7IYp0qfEGNOw6oYGzCwTl4ehFAyjnAMGZzNs2B
3dqRvR3vk4m0G0YDCJbUOhgSm9w/FaYmk1tei4vCUBi6R/JGULUGKphSIUc0nERUZ6cKZXBI2451
EiUhHlY2LTiyRxSDyaNB79iiPnFjknGKSYM+nTKWo3Hhy7Tem64zKhSWzLjy9xHD6J1Gio/aC6AY
4eK/qTuz5biRbMv+Sv8A0jDD/TUQA4PBeZBEvsCklATHPDqmr78LVHaVyFSKlv1026weqjJLikAA
cD9+zt5rN9Nit9u5Ad29KT0LdQfCaWE/uDRqJ84W9P53aeAn6deKmDUIqaYRmAd+c1rLk+WKdl9H
tVR/jhlTu29ltbiQ+HnMQIrahMsXp75xLAOxzcryWbmeg/iSARoE9ATDU+1du2AKt8ntxVdGOCyO
VVwlLO8eqvosik6TOw0Ay0m4rM79oCQ2A3MoHkhr08SNkV84U6n1PX14079kokFZM6czH5gZeWZe
5aM5OicyzmUGuDcxJurszM7KVUVXE2EmOscHn2qPg4vpFGZGtU849fgnkKeNf42UkiFJCCugrk44
wihwNonn9f2RCGOz9Yj7LCp3N43ar1s2pGQoSMlL7VoB723ygEZnO6HMkgMw3XrTZjT57oqso0Lq
W+EiCgakJG8cphryiiKFM7pRiaygL+4k+oqGuGM9uG3nE6Vui9I4GiQwndF7Jm3JRzelrD6LdyUU
W9TW/hjl5VUyiCK5HDBe+/zos1cfm4lJTHOJ5RR2bQi8XTaws8fEzA9CLPV8bArP8c9Tv1/mK4Jp
ldgwTfOt7djRcKg3Xrws+JkWEB4cD5K2A9PAscRvn2TTdeNtPJiog7aLbMvhvsXUTHYJkOcqBWZA
1/O58tKiPxlDxnk6RT5Apd0sVtRHW+2YDPw2s5/amQ6VdotmuRsHEsdAGHV6QvNw7xau0db3s+yd
RF6xZlVtFLYIPHJ9GxmynPQJAvHcii9L3/TecixtFbUPmtafMd831eTWeA0cjtl+1dY+eS5DEKe7
xl9MBS5AtuB9gpRxxqYL0oED9qgw/wIRr0dSviqWUnmNTSQZwKXy8MkUswEasbDLTFrIheHU8X4h
Zqs9BDRZzWsJUzc9X/DnGjun60VEl4C6+2zq45yOQWokENxJNquPIHpK69HIjMY7rLJveswiiNxz
FPztqYzNCikcHpTVXm6lUZgzRZjxAkRLb6gQC3op3bOK6eFAa6tF/0KmYxW7LXGIAHFaeRpmCc3n
VpaiHaNLkEsR2i/KrEDp8Pf7yut97K9dZVWzsJkDvXurCwnSRDRBtCaqNYZEBFlMp4ZebNd67YWr
3MHe//7zXish+Tx8UHheAE9CBaTr+nYXqwIamz7xfw5zMSzFpS7Is2Q6VgYkbsUFzYfKnc3PAGjH
dy71tXvt5aPZRHntkC8g6PTf5CxUQAz8iHy4Te9BAE7HLN/3TUUf2Gz/nX/tx0fZJOXYrhDsaKt6
4ufqgN3Ng/vCR1lAjq5nZTO80iJ+54L+/luuF4KwByEG7i5vveCfNBAkxOZd4CwgUsYFUHsz1VwM
GVSfgHOXoaigbJVzSpfAyYt3buPrKmu9wNXCKZ0AxphFWMqb39K3GRQgkOI2avB6u6IgwW+T+0vy
8fePyy8/BzQVYjTsysg9Xl8il2/2ucvjWWV1QwsXxcc9yCz5o5r7V6X+Pxbwr8r83x4I/leW+r9V
F97Xn5PX/l/rP6pC9w/H5kZTtzMJAZTy30LfwK0L5RcZ2aq/Qe6zuh7/rwjI+WNNUsF4xwxulQfx
r/6q9O3gD4S0pk+YCnBXlt9/JwLiD3L3/1uEI110IJ6yeK266heD+euno545NGf58F17lhhuVeAi
ZeuoL83tBPGcgGQYJCjzyCnbWQa4f1yXywGFofstohyIn6Iy0g6H64L0h0osc/YR+shibTu7ZA4M
wjxDWEiG/GctXckYsyE6kOp2rvzQq7HHUEN42t9bNBPb+3qNRKYKdqobI4gt5zDBLGNeNbled1iG
NXJ8WhqT/AKGT3mITc4nkyOna7BL/YLs4WKhp5hYdXNj2EqKUNkGcUVmk7bDhljrial/GlFeksdm
PCp/bsowLhJ2r154JQEanIYR5NEbpFWcNE/Cznzr1E8zYC5AGeiBxpLKl4Q/GIYD2hPalJo0vl3S
0Qvc1pVhrvYJdUEghWvv8nKc70azLqKNM9Xzk2FDBdxO3aAh/jUxtE8mhswa52kc5x2BIMkDxNka
gECejDQ/GJZh1mn5Hcl3K9W266dmeuZPo/XRNYLQByUr37iFz1frfRtRwIWmqsy7tGgsjyooLua9
03eIvKEtrexTSMBPPZuLDo2hIyOR4NT2Kz2GKLhXJeXqxvS8ejkT2kQQmmJBfIKtw3xViRmdCF1M
tdxoB1fKXjRGBrSvsehf0uFA4ez2loI0OCD60mUQXMWm0zh3wdIMCSnPCVfRUxo+4fBU8piNkX07
Asio0HYqFFFrUN/OHQY17Wc5t24IU2dqrnomN6TzjZ07b5HdQxRxoFYRm+j7FTMQs1jOA7tJVmRK
Lj4x2LTldliH2kyRtPqoyiCiIe7WGY2qaCy7oxF304jlvCyapzEp0u9VrSBrVCXDrK+V1043QQ92
JNRDRbkMj8XFhINb9BxR6xjto64vRNgTlDnvuk6n1DTo7BRGRS9Wj0QKj19sSj8GELbJHK7D7r4w
4kSZFnpRpO3rpcX0ex7TR4rAVlXdzBAWOziRziDcKJ8bLoxfdyAB/FRNTWeGjTsKa19KiVRLNkCP
mmAcjPvc7YV7FIbFy9ZbAog9NET+Uj1bOZj/dppuJtvMZpfAwfVV7HsiGmgz45ixCBgsu+l5qshF
PCNUa+Goy1xiglbVk0RRfHWB5S7jpgdnwYjQyAgrxCmElFR+mBTBiu428VEeU/VO9ZPost6+5mA2
RPsfj+uC08v7pEnXVNvCyFgafjx07Uifei/qgZxwG4dzeaGylUzq+HlG0GUnPgduTN62SwuQh36I
vU92C0jmWJJTY2NOC5yw9tLult+EE3uiZvcJkVh24ZEzee1bo9Fw/lDul8kYXfrTUfU1zXKgoY6d
nggEaHdDZ3tH3VW8ymXd51sa/MNZXJT4mieCLkrshnvfKLKrAGg92NcMztCe3ZKO3hD1NEIW08Om
mEbmR5Jy9MbjPIV3NJ2fploEV1Vglo9yEBzpsGFVz2NuylM+J4kTzkYJQUNnGJw0KRmoCKv8g8nh
8dh4I+ofSpFxU8R1erNOcMmiSIVzFltEaK2oRvWYT969UBMFSaWShAhkc+j7W2GPWpPMNlb+po2D
lAQsrwtW/p4mYQMoHz90lct420V2soQZmoQ1+KBptrUVzHdZRTdkS56Gd+NbRXWBTYJ74Bj6QU8A
r7qoI2k6mJimYr0nA77H3hh7bXKH/QkXg1+K+XrBh3ERj1W2E541sxz3j1nQp1ezPX8307H9KCzc
t8xtIqayCFE5xw1FFX2csvReLy1j1Ua3DHbHfDsIrZ8mOXLMHJLomAF+DOtcVwfio/Dp9bXTbYMk
Lc8XlxeaBKl+3NB2sMKqlrUTQhDgzU0tBnG7JVM5q1muvlNWFfes2AW1TyQxw2Lcbg4IbRiO1EGh
rkfZyGw3Nk279+KOKODc9ZcG/h1q/zBtivSCvI9YhQJa2Z8EHsDzXIKkhgZAPvbnaln5iUVpP+uC
ePKNawTNlyQxICFGkckZbGx8AoE5rdOStWW2Dea+JwnXTe0d+SA44fM8O5qg0Q6sJPqiGLMAKqUb
n1MZN2c5fernYQaiGmtbF/uGtHF83mZafWFrTEHDNT10tyrtzyDltts1b5CoaDK/7fOEIwsSv2JF
LXOUVRkE2mz4anAq/Oar4XuEQ/kSUWK87SlFHmcGgE+4a4JnLIljsnW7+gvEX5QEDI44dZqRAOkd
DNY24bngozIZnHC3pfKE4rG5c13yfOgbkrjRyrH+Npt9951JSXPDCr9CdHn3rjhr93Sy+uBeK9Rq
7WitctNoCS40ssN6i8QrJ33aFre1zUCsACF4mxp+AlkxKnZdEi8fM2v0Tr3AClGJOroUebb82ZmL
9RFkWra3u66/pbMqYe31cgNcrsJ4W8fDUw8UmfUjkG13heB5eVjAzaV4IxBj7PqurYezjKatfAJI
vGY/5UaqdmlmIfIAtytaYLoDpmKYJ09ZtvCy2wuHz8XxyhGnq2W3oYw1PvF+hNGajnX3QbQ+ez/L
gcjpBC5IgOyIEaxKSC0uVTHo0O5dNmNgnStRymdgvceCOE17doPsY+b3jKLRyA0n1yuHYFubMkfM
1MEPa4LBKxnsV715S/exO+v7wvtW4Ds/XxSL+8bj0O8jOPTzhaEmWi9sZjOsEyy02mWMyT0Qj6Qu
z9gLOEFCEKRhwzKH+Ut8IkqEhudkeqlHM23yUYsyvWCoS1RHt6MIgtng8nIRSlbWckuCq/HNDrQy
9yMBz1D2ck7fsG7tZouwu9+PE7l8IXI0mBDtXLN2WwbdSwDedmFSlkh9gShcJ1sMpx268AZb4R0j
cc6z6FWCeCfYN3Gh+lZuPVeJaz1rJ5inGy1npmGz65JlllAKsQeYA5LSEdv9rl2GWt/4VErJhRUB
6uf9n+3+PPaAo3Aneie7YLDYfUpmt75lRxbDuZuM1UAaMIKijZEn7FxzW9dfNROj/GBWhFYeaPHo
ah9MDtsH3jnnzEnHIj6kA1pWV8mgpo0HVXeDehtKGlJbqlaXtqh1mzduzpxdDsONNwYkIaDdqA/a
yeSpqPHS72wKvG6ry9EkfAAfHYtJ4p/mqEbNlmRTeuZESGRtzbRr69au953i6MovUouTa2c3wbnl
dAhGAn8ph42sJQNIFnyjIBxrSk9jVjkndNu1ezB1tDbDyIhwYalMPP+GKaAeSwNJyEZRZzwFdRyJ
jbuMzVXGHkqzb6pu3UgR7WRqU3JshfA7bKbBmWikG5RizINdsqxFNvOy55x7dmTiUKyTRas+t2Xc
38ObYFteuja7bC3tf4utACK3oVAgeFRbAGp94yrDTfosrRgUY0rSK3ej0QS+SbceC4QiQwptbC41
htyKoCeScxIfW2Xn8ZCWZaWHzUjDiw4hQdswu00adwc7iG1noxfPuIAJLBrSHj3DOufg0/tw/nTy
QQ5p54Ux3aJPY0HGS+K5c0szLBEfGsdUNFg61p4Q1FZ9TAflnNs1wr5QFojtQsShfE3lVPYHQUjR
BW05fv/ZYSwbBjoNLvzBk+0uNrX7SIBi9eRyBj9kgKOfXbKaeBnyavpq91ZzK5oqm7liFblHbfgO
/TynG49mbpZM7LQ2nyOy7IijfjkEKIxQNmTm7AMwcgETTi54EIdlrMRZj1wGxgYjB/rKyKlQcFnR
d8cbk5PJeBZpRSCOWFH6C9mVFVhCgyjybaGcxdmi8zbJkZS6gylsO8tHZbXLB23NGqidr5f7YGgD
xCiycE75ygi1HbiDdE8mcTMKnrBNScchRBvZ7ZD1EMhTuUN31tpxe0/5jS2J1x9X05icwZHlQKjo
rjNy4bmQsDFJSDPaXR0E6sjM9qvn9zUwDdinvHQjAHURk9jUmoz3vZWTqlZiKsNydesiB/7W0jP9
rgePCEeZtM9yUvI+nqN4tzpitnZgFEbovUBazRdeK6/vt2hcIa41R5ZPZMPg2q3UohyUM2PeHBqE
1E9WWznD1u/MGUk1t0yMls//RoY/XwP+U0ggqn4vsoC5uFwJtTm8w4wINri1ODjK83ll2bJZkiXC
mRLZZYDg8AV/65vTjUnlcUhl+zEJoNdYhu2f7BbibELC8xkdxTOqt/naNRr7EzpKULtFM6qTVXXY
SClO2oO/Mnpt7GItEC5KmwOTA32caG/tsfINj1NuBQfEufJDYzp7pI/IJBDHKPiyYIKXPPhaTSs5
OIsUfIqFOLATqg1SUIeFdySKNaZbUpsgTUMpObL7fFNjHH/14WQhX7OcHWimCVvyyjcmfqYldJ2x
CYYCL5VW2Oe9umOVzJHUkjk21olkiYAE47LXS6CqzopZHufU/1Ql0Ep1h+QO/wmlLXPSsODgxyR+
aG/Q5pc75YzD5QjN2VuxzsPcG8fWd/KTmxr22RD54doSdXeNZRTfRMqgI8ENdC1f2NFk0cGRTl+Y
0ky9+iu36rpbWEvZAUuPcd4aKz6BIQiVpQ5UgEQ2NpnG9E0do6xaEGsaBfV11OUqTEWVnpsrDRs8
7uclhqtAedGfZbPfEjgWmBvhCBefZgckA4BHA40FX/AGtE7wcUxxaKoXGrdlI9BoCQUZ906e8Czx
fCJ1bROHAd0ov8C2qe7Kzuy5+Q6uvpoQhP6ESTwyoCoDWtn1K0w8X7HigUVVwzopUV+3dZIdEETN
X4LRza87NBX63PO94aYLDF4ihfIF29CStl+RL+DlMBldUcz2zse250zottpCkxsE05coK4W1Sak6
VlMhgECa/xxQeIzxmAatS9N5nBKNur4wjhTjcN6V6UWog/EdsCOa3q52SnLUuhX43kT2k9s01qlE
EBPCou73HvMVAJ+G8WxOZnCwkeiGVppOJxUZ8XHi/MFczah31Cjsrbi1cRatcPoGy+PaJC7nsxb/
3OPUB3BmWRe8bOf3fOfJt6yPWEQj+JTkwNCOwu4VA/F99uLSzzmdd9XDPEUPbQe5M39h7Y+twYsD
TR4GP3OdVa70AugnjWS8AaSLVHr2BhEOLWra0szbnfDN8YBWL1v2UzyiK6QcmLcNQs876sFlb41r
bECwJghka5aAfokVqAgYmMY+axkGIcxMjPwwrPgCKk9DbIQko2AamnrXFcBT2QCbL9oyMKt5APrb
aKg4gi2jfWm/BCGAMYmOQEPHY8Uh6bYYhn0Q5GLZBvGcfwE9Ws8hW688Wqo4ZdguVm6NOsPZwkKh
F3UWVPRQRop1HZLtKb61ozlDbcLQ6237YNbUAL7R9odpzYAIlkF/arx5Pqu03fU3c5uhGVvDI9Ac
3adYcneM8vKbYlZHzdUetKF50cUaQuGOax7F8pJNEQeiG3fNGlyBDKv5RJTIVU2Kya6i+RlODrrI
JC7Nu7ZNCa1YMpsGmpk8yayrz4xY0y8kP6OKkGeltMrmM2pmOdPGMKi2OSdXG2P00b1rxGEcJ8uD
s4Z1EMJgbbM1wCPlLvUVGQzoYCOEQDD0yyO9HtKeO3s+auUad6AguIY1KiQLnDsrIDyEpl8cKrap
fUtizWXk9vMFvGn0PfbSQ8qWHV7GzUJgMSWAp5Mrs5XWU6Sp7MaOGR4icaM6yWqY6M0RdhIohxqO
+BMLh9++sfPkA+p+vdoVkm0vvfR8QoV1mcVgJYAsPi5QjcOSnBXky+aD13W8QV3Rldc5rkJ3nDpE
18jPUVWU/YfO9YzzphT9k3iJf/EcSO83KXXE9Fx6yOTDIdBmvu0jneot5yGfdteYxNayqdf5I/jr
kVDTZClopgY5O89WmU33ECDpgifecnwhj5VOUOQmZnNQzkDjsnFiqlTZV6aBp8MwH+fGRSE2KEae
sRrck1EiKcHho/yb2R2LB3bcdtj7QCBoZY1V7EHEJT/7OHAYKbZW3Tb1qe+rSG0rgn2DjRKkEe+8
yZpqIg01ClmosCwzkxtw6OKeCppPqiDt9vfzlF91zJmieBSUQFAw5b/umDeVi7vVkd8Y5c7notAm
+m3mlFk4V3jR3UpHFQSLdr4KMihVv//slZLxultP8Jzt+B5CH7B8qwbp53EVcuyusarls6i68jKR
jj7Es5VuF5quEMIazUQ013cGI7oiTLVhvjOysv72+XCBHW89erjiRaP0+vNHoQk0bxJYVflQrD0u
Y1zOAqNEE6zrwj9wAKdjKcfZajfBYEx6O/kYJmkVzOsZW0cg9NKp4J/Y0VoSo1mm9UmeiWh3icf0
IYRbFjGYNgN8pHjilbj7/S/490sQELRX4Kez7r3+SoD4+SfEyqCMyacZvpiWUrsCiBs9UJkk858R
pKfhoRYuTn4F9ZhpA/FCX9I0dbs96eIUpWOraTFxbMGINXskWh7Jdp/zk67iyD6gIYVS6WZdM91U
iyX8DfErjnHxziW8nugxs6F0YvzJVAmeK1jKN6NRNM8W/XjEQrYVZf5BtYpWvlGWmErJrtb2roeb
mFPtZdwjVQp+3DhH1LNJjWn84GIQLA5LS9T31nq5C8yt/fwdZObfIdLQMJDTexRuvCZ8z9e/s+Ow
XwRkZCHBbdPhEDmGX51gRfO9qD1uezUm32TWM25Ks4Uf+eWpkJXkObGJG/d3MPQSOlZBC8Rtmr3l
r4HlP8rPnNfDbNivFvJLdGAo0Dy4GuabASwhvUsuFSx42815BpxszsVzTsjTsMPO6cjPBTFP+XY0
FFKVmDRaC+oLxOerePYrdfICJ/bOMNBHDLRWANCeWVi3cqw6wrG9luwUvOiMhWgJEGwz9rP9wfMi
v93INvfxMHdphumJAnraFispiKK6EQdDVEXFX1gY3zk6pXewoGm6Jg3DE8KWhPG5VoD5b8dO+Q9y
wpW/AY1fV+89Y+tr8PNKI9AnkjwIenXF1MIJeH37GFyomuwe3EU6l8Pdj0W1s7t0Olg1Pcgr9gWv
2/sJ85htULUzEiy0PvmVJLNhyjcQPCy6H1NGeZg3Je9Sh261g3k2WfOpSBoHXyoGCl9c/v7tsNc1
8PU3dwNeANdEVch/e0uLXZitFGjYkNXzTdSVgfYO3D726Qj7GbjJXUn0tnPZtT1nQuRtWNoWPBRk
KJsl/93l3HnNAKNLDrJkREtgtOfWZ+wDWXrChkLGLWnqnoGszYWxtgLa4OoVMX/UnkSVUOSVJumG
osXW/7lGu7QcaRyln5hRmPPD7y/29XqMfMAHKyP8VXuy4mneptSBWpxnAIckGImxXA8BcZglUw47
pKjPfVxnIUIan3LIBaGHJxrt9O+/wBssDd+AH9n3eIFIG/V8+TJf/klAsajJm8sUo9OCqWX16Vku
dfAiaIv8mErxMweguiJXfUrAmYJQU+26slox7hHlgfPPETm6W5v+chTaOe3WfeGM+rlM2cc5QJOY
TshLBJVBSvfgadiD24bzOl4nLP8Ftho7MnaeS6/18M7Fvf15mbA7SGDXtF8nQG1mv34JPBKWzcjv
v3K4ai5pFpV5SAIo354mh7zkIIysMrEC5zwKMvW5Nks6oqgrs2hn4ihxdqMsewsenS+vZ5q7uCbS
9N6epn5mLGZ591LP6cnXJa8NHmZs8AygiFQ3zdG6TCYBGmKx6PwLgn7JAy7JVKQd6XW7Qtbt3Yox
rN+Rw7xBLQeAtJGcsCCiAmXRRrbw+opzowpyryLIw1lHgw6DG45BVbe2/1AloIihezbsecaqy3yI
CSRbma4w81pOZkgd1bT7/S14o09Yv5AgGddyiNOFewRj6/UXKlw3YZ+Z17WC7fxYEbtxn6ayxLWr
rajZTo4/Pw7NAKjbI4wr2Y3eLKILSUAS0Ezdd3ozMmsH/RZ78nupICbs0sL0rwIYwtZew7T93uKU
iE5e3RSXeiib/N4cQUj/mNGy0NRPdt15D55m5ED+nUkD8uWfGoNXM28wyRYL53iAGRcbAkVUFxk8
IlWP2MYcEFJvPBz9kIRxM6rtjO+iDkcm8di6FidJDkU1dWt6QEnDMedcofgrR3dG4IsMgzhGHNeb
/GWIaheuE5+VgW7OHN8legrlAmdhL9KYlwSHcia1UQUrIs2bVQ2Gc/+IemlVCxDudoGN1Hrs5ExT
26s4vpFpAbp5MxTyMjdRPBLqYuVy5/QoTCnwSK/C7+mDypjxrjQ/3q1/JRcC+s9/3uLFXmmF/lFR
9L9QJ+SyPPyGFtQm/+fic5l9fsUf44/8sATAGKOidiw0Qf5LDDRr0Q9LAGAyahQWeYj7q1yMMuYv
nZAEI/SCgJSCP2UCE/qPTsj7g/QG9u0AMSy7IHHG/wYW9LpSIuXaI3EUuwImA5AP9lsJWV1Gvh0N
RFtY7eDdSn9qTrhGG4jkaTG+c8Z4vX3/9VmcnSR4JM7Z8s0Lz+6VkT9C9yDIWE1pj5eXS10XZxE0
gpssta13lrxfXRtVglhFUJzo3ia+BJMvszKoydOtKN6GEeRZUZBw7yKzeOejXp8cf1waqSqg/zFv
YDR6c2msZEZn+/a4Y9Aqbyyja7/oaNYPwYg6jNN/FF22tBTpMKdtF7yzkv7qwxnArzJHTpA45F4v
pOyXspthpu1oP5VnTkAsGQh1s7xO7QS/vGd1N7BSxDHNo/TPnx70mx+118/Gi9fnlR/XDVPPJFHH
QvG4vic/H7konB0DJSvMASMtLm1KojOnZtj3+095u3etT6llI6kzPZ9nx7XfXGGQz7k3U2HsmIpk
UAZ6jWW4Sg81uJ37dn2kiCbHT0pAV3bjd2AawMDMN0s6MDT6/Xf5xRVb9nq6lC5HNGG92UYj6i0O
NJjgKO8BKDOZxDZXVe+Uui9/zX9L3ZcfFhMGL7/FlfuOfPMxsV1NSSq4p7YYl2VfWJl1sTQ53lQs
YfOzK/0CWfTYlWrfL37rb3xHxA9YUnHZ/P6CXx8XfnwTl+/BqsN+/TdNMhMIcg4hYAOu6vwzMRTx
B5e+JzlZU/xnMg6K7ciWd7//0F/9ym7AgiS45cTqro/8T7WnEM0IjCifd7hOuLky/mbNMn6nCPzV
h3ADnVWlifnq7YfIvg4Y33vDOrSINplPo4f16P/hgbGpMFn9KelZiN7cSSwvHOuy9YFxpIKuFadh
D9fnBx70H4+8v7gWfCYBhwXJmwi89/UPZuOR8AcLmhRpsZincYyuB035zgr+i2fBgQ3sOSJwELDK
N+8hNQW6bYuMXYQKzs6yYiJlkSNVj7PvYBSaeuNAm6l/5wlc/9Y374JDUoaHpYxlxnx77HOyqB8S
jAC7BhzYHhhiFcYDa45ZZM476/hLiPybz+JJcLHAQRPyzbcZVHlTY//qFpSpieECYSwT57MQlQuc
Z2lN0hAWtykPkzVkycHIB44NVTCn36j8umuFm6HZQr2Ip6OorEy987z+4ncgEALVMNs/D9Tb5xUp
mpMw7e53rddb5wVHkL1V6ZVVZKt3bvQv1h9u5HrahrSM5/AtzLNHx9dVE9pVph8hXpAD+8tDYgzn
lhlfeCPTRS8NyO1Wp8yImn+7xvp8NEc+jgcBTZC38fSDjqzZEsCnxsCLEbcgD6qE+14Q/Lonv7rV
vkUCE8UVfkUix14shT+tMcMk26AnWna3GGiFqrqZgWRZJripeDw4wtj9fkl7MYW++UB2L8mvSdQN
aiN7PZP+9IGjrpbFQN61Q/7k9CA+ct2ESHaZu2F1jpxQCWV/rY2qdcGlTHmytfIgSc5M1NQpLihT
IQ/reBr3tk+83Llt6pK058bXF3lh2fii+6H6M4pVYW21mLFH5zmaiA2+LA4pqepdcj05UqDJYIKN
Ei9hFrsJKoKSaHCpoDm4qRuM257z0hTS5HduldPSFA1EYX4IUiS9m1xE6lOhcwuIa8JmvNWFUBBq
c0H5hq9QWztURp392NKFlBtLeQK+RVklztYfALbdlBlR2qelrHxx00w+R2lEwfwCI1yjP616loRn
Y91ksqDn6gxXHYTzcpIadYGV3iPoIjbUtqa+BweBV/G+HFLCVwu+UFGjTna9eNuIgSWiRnCBljIm
bWDTd35chgQq5tdMaTOm4DgmbkrASJDWtN98ziNEoWRLJqWJjIwPqlQDEBGMU/o5IjpiIDM6mb91
cZFC6DLz7ltkmfay0yy6JsMqV6ljJJsE1o9cEHtyr72d4dgLBsTBy+QmE+Q1kCq5NO6VjZqtOjWe
01UXXkDGFgmDsA9pNiEldPKrKm5dEyaOB6uDXDZ7CMmdJbY312wc28CrLRgevPnZkWllZx5pkpTP
vtMDTqCvGiOsLFv5Ja46Sx1JAcmCXbUUyb4lTLY/d+kKXtnOFHyktzgkZA0FEcC1jAflbkD2mJ4H
vW3cCgN9POqviloKJ6IYgJNRhCDOoOYIM2LsaeAKfHT7vm0SjZg9lrTEpM4P7dTTAzVy3Fkb4JiJ
cT5kjRvw9WeSH2mbRJduOczRaR4o+UBJ5Yyw+JGRZoypm+4lfJWKyHEDRb3NssOkYY7cmywGOHiO
7swDlcOv+TDny1Sdo3Dr552zZG1/qgJXX9PpVy5eKStBkB8Y9ceMaTwe1DxW5q4EdngN7S25mMgy
7bYGOYffqQHmjyx2qjwwqeie4rmkA9/UERgLhBSEU6osauJDW4iU0EdVJX/2EJzGTVbO/WcUP54V
LmtxjWKpaL/nrABy2+V1fo+Umr9jqhsUoSpFfH4WoJfce53Z+PeTYxhO2AiRzih5ubW71u2D6WaZ
lqVwN65dQfbokfTtpVcTSVqj/wXb1Juo00MT+BmJEoNbFKENvENvehed/BHk0ciDzKIwhpOdN8YV
Yei1/jOIG1U8dpOUBrQ2XT/WPmLvTyouu1uChExz07MKslYoJ+H5raMl2hseTzovn1IyjEAL8fz6
nnl0tPZWvaOK+gtX9tFHB68p8KM4zQXkkdi+flk4/1U/4R+bBa9aCv//2Y/YAn7TV9BfP7+xH/H/
/9FUcEgEZEiI2tWUBKdJ/z9NBZt2g+XJtW3LWZRMNWrnv7oKcIttm1qXuAXyP7Ho86/+ch/JPzDj
MXUibMJGGgZr4F91FV4c/j9trg7+Pjp6TLCYMRB19vb8gr4ZvUkP5KhdtP+gmqEJRBiTmGG2F6Is
4uBbTFBDygNeLl3dPnOkMOx5F0f428+oc5jTtUsV7VFQyYweWlEIdK65K8lJPTCFyRMCjBynt6+c
iexmex8lgqIkVZD787DwfLs7y4pGE6KZrKEKRtT7XXqpKxf7cBdNjn1Fyq7PX62NpISFNEMWCbJ9
4xeWOjDvEP6XOFLpjGOjgkqK0JWOTRZAim1RizUEGAMSgunq74y4kXAJCeVrUIDW0lzznnykMWZq
A2bda29m2k3gzTRmUDuzNDjPmFLqHLLRjEW9jRtGEtt8vZfnRlN73teU2b15iWfF08AHZ2xPCFeR
CgEA7FCsWIto0dbqifyRqoQNt6nSkoPL4moGTIxsrH5b84SgLBd1f8k+uKDR9kZMUZuC2VT9nfZv
AXN18QoyjkwHY9eXFJ1Ic+XjbYA8yoy8LMMF5Ye3aSbw60yEqaawqDcCiVrgEqt07LtUZN/nCpxS
uUngIusTYned7QxOxECU7JwJvXCs6mNk9ZPaiNYYjioqX/Cb5oRtPM+bG40g2Qfw6Op7bpenH7sg
6Z1TY7gZesm01M7lhLQsYR6zIL+wmyk6pTru/LDRcBVJ31pGvp6dL//D3pn1RqqtafqvHJ3rYot5
uKgbIEY7bIfn9A2y005gMcMCFvz6eiKzVGfvbFWdKrVa6pb6JrWlnRlhRwDrG973eWFsMc9e+13J
wvTTkV5A1LNPPDODEd1s45KkK/ytqMrqI0GQabPJDP5imli1F3VJgxyNWj5vLvyD9KKmmvUXH9Ex
Wll83NBaHKOV1haxhHduMoB4YT8HVRlSyxRqinSE6/zbmUCMMJArv7DRLfyW3lSvwYtRwmJFZS29
FvWMNV2wpprpKPB+RIU3lGQd/vQKvjtqkcZGdR9mrTn6ty4OCVCopq9h9S6qJv+cEyuDnMnawdIP
k+Eo652gjM561Vto+l44dVpLlxmsGJQP9UVIKHbk2yczxj8I1+GIAaiJVNpaZjymuXVbB+oSO7z6
FEwGwVAqXvOmpbVBmx6AcmC3Hy1sJhZIGBoINsVZdjcazvBpjz0Wq1XA3QnTgFBKSN+tzmB+cXOy
sNIpveOOVc9ctXyMsz6gE8qhaTqR5s/ylkx7XtrMGD1gX4eFtmmmZQi2wWi13wJYyQOiMDNB6DZV
nOmil28wOvQHAET22wp84rntejbhk7Lq67JPG2Pve2U6X49ZNhIR35q5Hw7OZWmXjXibuEMEFxtH
s81SoTc9NwyQxEE0ZtaaU/nokCn82W0OSOAbxVmrpnu/CojcctqM7L+FvRwF4sJPXSd4p+CouNM3
PEuCYDF9Ked9q9tLc92v2rr1Zoe1s0J1SRDSAAJD3Uq43jIySUvCEmTOVZehJvWH+kgQmDtueVRB
SRSwuORDQ49akjEgmRoW80q+WpTCq9IuFknKJDRzDRRyRFyYQNcX6M5adq/JQEKC0LoZVTg3IIU0
xkxld/YptbhNjXAwe3pUXBhdjnSvddKdSRqjZ3CVFjreLXvWjf6g+DiqeJ4ai5zIyujcK8LBbHko
GqcbTsuY+doV923m0Xs2NaprjDaKnFWPhVikmTpEW5x0U02mXOlOTfqd3ONselNIAJoQsx3briFo
DO2FwlKYSxaXKCInNzQ1tZCXndkINj8CiMlIu2qhpWblhlR/QCUDpITp06oPzi0eyJ7w8tSzn2Z9
8srrdEhta2e6U9/v8BahZasudgceZMGk1dYC9dlYl0x/cFPOCd++Mscc3iVR7/JFDEWhoSUz2/G+
zl2jPWTZkFCYc8NkDwg8rZ4DqazheFm56oA1BiMQFwR1wbZMLRN1mETQep9WA4tln/SHs28A5oh6
9PjIOSoo3rtgAUQfd5gKbkDvmvD70CG9+zp7022VjApsCoL0m8GxWdDgF7+E3wSXS1LPHdKPoDN0
OLdmtwa5iqZSYxbouhI4AaTjCFdUcTMRSc5hOjiSmtwNHPOW5iUhS1Erq3k3LFlylzR5loQiaObl
0Ni93kS6K7uvwXXbVwDp67INAuGdyLNsT4i0usuloevHKq0QJADXCMR+LZIV+Qm5N/ohB9dbYFxz
hAlJk4fK1mMomkLwLN0yjUQ7Ldl2XSSBF03VfqaB8ouT1puduxVj3XZhIgJ3IMnKZlA+uTN8QMwL
MNLMxNaP89KIPs4bDgBy2ypMruHA3gCefteQUChh4pBsN/tOHvvYiq9yq1ug8XrO/MbEnCBM1RMo
SXfb4orn+JY8VacyRQTkI6CNFjMpjoSKIjFc1hVIqMPluke+P8xQzFvnTbVZquGfKTwIbL5nYPyE
2dmve30o5Xrvdmg1Inw31m4ac7c5ckHRr3QA19eo72eXjOSuBV6j9OzTTcrOjzTalaNZJrUftz2K
+K3FyLG/wTjYH1MruSdqCAM1+ij0FtgNlxAAef0OirN9nLXB9TcKTgPKFiADtXXqnJRrDBWlsTCD
yzSwa0MOlCMZTPOWIbbCS9EJQ9yWWbE2BwF5uIkoPrIzTxLrm0UTme/Jqsi/HL5lPlCI2ObrJE17
fKr9IBh3misgvfVakJlHf7InfQdVrev2tQTeGBZBxWPRszvH2Ei36lrtrBAyy8+8Zuc7R670TJhr
erCekj43P7JOpQ+dZTdrqGWG/j1RWQLquxxHThsoreNm4bO+NyerBSJNFODl4Mv6R3c29M/eHhnn
91l6gevq1vq9VFzuW2gSMOj8oTQvONvaey+UBeGKOg57e+Bb1pWOXYNveFjwbmhUMfOGZYN5cCo+
iNCt7bwKBdLfU5YaQ8b31upPPX0qFvkmoKhIBSmAsba2Rh7OXbpcwDRDzuOYrTRiPGPtPjCWeDJM
9AzMsNHIo9tb2YvGGOLewItubrylYIRYts10yhsH9TiXImWWDTsV+rgE8BLXnLCHQejVj8lxsuvB
k8mPQU3660jp1wJBtZydS54dkqR8nbtLx92bB6lN+tc8TtholNMlzzppVD8yJ8CF2fWCuNMOkzqz
+6nIzG+qNKvpsXFdvAxwJvFy78yccJtYK+kV/tks9bf5Gi2AZ9GiMFdnH2YCyPrruCuYOrhE/FJh
1qFi5ptoy3LTGPpwzonfI6qgm/p/tvL7X94T8RxdB1sw1jNsiqy/viczObTbcHxCzyiqK9tqiS4p
2F0siVo3wBCGfzLUu4zs/tLm8H7k5CFiuLyh+/v7YW0SHAqGGzZLenY5byM+43FjiDXYpJpklsao
ODbHmuU7NeKvzvi/O/S/KCdYpjJL5Cqmjv59FwWlHdCUQT6lavCkBi5WA2XWn3/qOe9+/TJ/XvH9
NnXmTQKW1yaNJogJNsWX2Kc/TS3FBXateJiH2mRjqVpcePFY3yCoFlPDSvw/+tv/9nuxK4GEgQzv
d0lIAm047XH7AQyqglimWvXSzYF+PfYCV9h//V4/FbV//e4gxvFGPj0virjfR9ya0WE0Ua1LT8PT
x128mroVV9m+7zogbLKcNy1Vd4zSvwOCb/kfmu8hXrQ6Cs4WKhHnjv2iVCff27JejoC3+uWf/JC/
rXV+fvh8ya57kTR63FF//fAnZl5NMfPhi8ZvNuOUl3uIkMmvaf//n7D83bhcrv9xBcbv8v1vX7UE
sH+Jv/vXvz+MwLD5rz8LN37+k19DFs4CwIw6gJeLNpua96KV/CXd0Bz/Dx2Ei8OQhd2h+XMA8+9j
FvcP1gQ2lnSk5OwX/yzeYDZzuZegSVnsHQD0/E+mLPCE/vL4YRcELZJHKw8hgI6oxn+7PFCu9q5g
URSubW4Qlm2uHk41E6rBhfzvZ1vfKNtbt4HXG1Wjml8qMkWvnBSZezgUQiR7Wxjpc1b4dRYO+UCY
SWHDPYgMlJbbCrUE/wmRpWaoL3MiWTOmD9lcatsa3Av2HmcWb0Jbu5bO1YMW43tDPoXI9HUVY0ys
rhZCr97xq3HyOsECBcNawXSFhUn8K3OYBKyitRQNqHWRZGZY52MLDd+nKl2wF9kb0ah+V4+YV8Pm
57pC4MLocHR4E2NxrfKYK/u9/eFPQN3jucEjvx054NpDOnijFk40ZV0k63otsLjmSI1l6izVxqde
AC/WCEwVCGNWSlhio77Pvp89E95OupLeywpLUaaCM5kayQ+Kj/Qpcebhqbcafp3AT/FSjWl2bypT
IfKQ2N9Gy6xkNPnalG1QbCHBAFJ28eZMJAT4klD1iJlQ4h94fqh32N/ipWFn/Ib3DTDEJDKM3ZDG
2i5uDEEgVRuYUxMXODcjY9H6E8sFk+dsmtzPJiP8hilSQX5wUT5WwGSqGOTP+FjrQ9LHnM/+TZel
vRZZ0g9ecwy351KaXU9c4FTt2lY38j3tdLpNGSSxPGGKfOynkmrIDGrNiAH5IwxCTO92J9vX6Oly
qzcvrVtqa6Gyrf6BHocWtqPSeU+Ebw7XpsCfhUk85QXTObB/gLRGItCxQrCIz7ZtfyM8e5VM0LRu
iQn4JjECVoQNHAbT1tkykmY/8WVWEdG4LJzENNOCYOf0Csjobf6lpw08dZGmYsdkjHja1eWkRV4K
LTh0ZUlnDC6QM2QYppaNvoW1MtTL2oXK4jnIWRMMykmM565nciFXx7vK+mb0iYQxRPZekwudH1O8
kD8q31baoYVXhL7eX+vqTNRxq20ntwzOS9ejeKUQYdeGYPpVlbJMj0j3dXFwkz55kASpJUNsK12Z
T2wvne6DntcVVwtwgQcofJP/wrqKoY6Xuy6DF0dr1b7rteRhrAr8JiM9K749FOwNNpuubO81l9ET
blqNlpuujTJwnzlmejMRl02xCtpAhjaTyWxXG8IS17M5zyeDMMExnnUdSAQ2OAKrzZHl9CYg2lje
JbrWunHrYFOEujxM2hrZLC1ofBu08VE+CFFvyaFaO2DwwhiPkFusZq/T40kasprOKTeclKSpIp2u
h6bUSJbXOhabddYIsXFM1hZ8RYN1aRNc/WywWXsQgV5km66wHXnQHDU8uuRiQ8ivZPBZz5RZMcxP
7b3E530b5LqQYVPxXfBhCuvdBmf4NrdZRueHIe/GMyGFRyrJ1GO7BnkV6R2TkVBPvJVkiFRMWpyp
5pISYXbtN5JsIICYRO18Q1CZ4Y52nOUdNEXyiok4/eoMu/mBVXAEKI6NANi42y75ppHNrO86t7TI
qA68DC5N2/dXvpUUn4ziaz49sRJtbooRAkPqVu5NZ+eXyWy9YnbztNX/cOrSMtirev4CBqQsxSH1
rfHcBW6x7gJhVHpEQAbgqirPJFA3SX8YaU3bPrZqLZMNGtGrgmC3FQ6SR6STQrxNZMial+x18xSo
7JJ5wyFYg3LcdE1b3RBg3PYfZVfRayxpZtqbIPVpVDLPY6feQcM/zsXYe5ssayaU1oyTch6BmFvW
vn+brZm/69t9p0WLjsxsszjzqSAGCggGCNa9Am/XEZGVZPh6VdK+Ff4wvY1NDXnXXXs1hSXt+Ecy
BZBsdOHAZiDqJ7t4ZasJvBcO+DZcRLd0O8a05BrDbe9ezKFpviZGEZ/1oum3VmVdnjmid5d4KU2b
K18N9ORjWiZFSEk0EBwFyeYS6d6m0LHzwfjhzM6INaCaiSRI+LrOkiXzW84oBEGVdSRMHU5LV/Rw
sgQkrXlRLkv4aZkebZkzQRgH134wecFprxMfThSb3owf+QibMSoqLQCdTF0cIn2nvQ3gf6DsA/qM
Vh4sCLLavCNVZ0oMmwQAt3iepOeM5KqTzhS3HOOnpMpgbsxgoR5wdpP2mQg7HXfMCKtXN+H3OwwA
pveFQYG/07KJYJFBmxmeSm8SLADcKXvUlkl/wbbJ3VHVlAFRDmnWPzMa1EF5Lu19WleY5hLHyOww
nXDNAu+tcIpiAWcj/bNu+j9RQk5fvRz7r7+d3tvhb9ux/nyXeVP/rhX+v1AFDFr6vywm51yuX/0l
ifjP9eTPf/WrnjT0P+ABot2lW7u0Nzbt669yElHvpY8MmGlyqrGk4//8ezVpe38ggrN0akxaWzQx
FHkDa/fsX/9uO3+go8XCA66ICvASbPxbTuh/lRvqB5fu+E8dEQc5Z6rOT8FR4fNyv0nVLAosqjrT
xDa1Zq+FDVsY4WjK4wBxBnuiTh+i4CcC2ySdifFvFwPm8u5wUyWHbCXnr80CUClGOtwEg2wfAI+9
tcPYHPCfEsmomgC5UJleB0xiTqnPXBxYmGhOdQ5EmMvXPk1YBx0qZwqkAIAxg5bpqAinOfgFdkJX
a6HZmFgCrhxQVjtSpIojWwG5NYZm/aY8YcRqQn9yaKBmX6XMTK4MoR7qoMlPWAPbnQW/AHTQNF+k
NGn/KhNHbfJaDlsOqnPJ2os4P4waKN0wgWvcpjtvmcWmHCwLau2YE/+9BBQkWe7sOqhOpMDkpToL
5v7QWVymQqT3sozv7J1li5adgpx3ZVpb28r0pu9zqeD5WfYXtGETtlyuRw3taWQC4D26ZbVwupcS
6Ug/nYwhRW9VdgS01KjLD/NkehAWMn9qQ8OiQlDlkL3qPCU/TI2SymiDAs1/iQnAyJcj2R4gWTxD
ad9A7JgfFdbavZSWyMPG7YJvKGOKY58v7cMwWmm82FO5n4ai/KHI/dgX9bRVCTKlIRuX/dTU9QE+
UuLFwAR3uHHrvV+17dPcE34+9k7KgmH1robM6ZwQm+S0b4hsX1kelQ66jMaIxrZfDyVrihsr14EF
uVWzCxods2UjNNJkiSmlHoOKg1wa2FaztPByHOdHk7J+mPpxDteEONZ1sp2zWZs57sMKvcNoBTuI
hf0uCIbhalpzJxytwj26xVRuyXqv994MTiTlS32C+zRDhjeKLdBOc9fVaE5UikDJ8RMn7izNeISe
X5rxJZXBrBDbus5KBIjydkufoW+y1voGfDygpsL7mLHgX/IXHT66Uo896vHArLotzjeUEl4yQJUC
3GPDDDjVQ+JEsH8Zbnt5FXsJiqIClvmB7NvqkFWd3LOwvYi8gh3ufv3ZYkn/aLsJe2cEn1oU6Em2
YaLubySaow21lf3asNDc95L9Myhrs74CtwGeWx+WMaoAdjYEkQjjNSszUmTENH1PJ7wnhH1AKwDz
acZDq4yDz66A+rjO2XqXfcIfjgQD5eXY3S32VrkH6oHFBWZEsyDYHpsOYGu+SzA4rsnUV83uBZan
3sx+1aNBZuoDUrVDaNb8VmgkP+G0tG6wF1yVtB2A6wxjh2jcuA1szPJDuWg7bPzTBlqjvq2Z2rKh
dY1T1yknquuq3bv44y9ciMGh9HKyzGMNV47PDIbo2i6plxxx46sG5fvJnHrShyZ73g5NtdWVQkGm
DUZsaqRVuUZBPs+gb2bbS164VcdrIfzyXGXq2aNI2I+MxDcgQrka0fFYt8oW92VOg7WwVNtqeVHc
JSOtg11IH8LTrMabDjfyuCFyAMISKWPFs4sHbG/583grrcn76lRmXC3+aEeVQQ0cCVPmkdUlc0aL
rcvryqau2sypBulhlBfHWzoPWJ/coL7Jig60IR13Aryj32FO78NkXD/ohWGVtc362YF1gKRfuQvd
HJNrRem+HXxCqQz8r19GUkKy4/V2WrHIY80K6MospE2CybJty+Kp0Gzi3Vg69l7oaFRLR/bsU3Cb
N4u1skUci5eOW/3CPsQJJrR6PTeYNhg82zFyc/PAUcYuyWR7TETU0HCFenb9yDTSbg+6TqRulhQ4
oNBBbDhv2KBXBPl6KYvohfWwdHjclSSsw9GczHLj59ozGjf3ai0q8WjCjq2C2QdA2JPdwB4uliaX
btFkYodwME6aJB1ikgPSg2Vn43U66WwJW9vema2046CYvlud5MQaRYVoaSG90kAnpSiSQ7yNQLK8
IYhwQ4ko78V6yl3C06a82jXVkG8Du/7uFv23koQkeGavXlne2Hr24OK2gKOVihGggcv2CckynXuq
2j1bgvcpsZaTBi/g2jEuF4ll9Xs9L3HCW9JqIxoWY9+uPCnFOtwswWi9aiS0XZJiq2PmI+e0qKMf
i9xb3nLiCjZicVWEE7VE7TANtHdr880sO7Kjl5tiDm59yQOK6cInMrx+K82RPRmcWZ4W81YUnroh
YdIGMJhPh9IZrljHEJlt+2eLzL+tqc0f9awlL5IwjNjCnROnbAA5tslpGsDVXdIt0CYU2WgfEsHZ
qOG/v8cPn96WvmWjUSz8c1leluxjcQ0KhFmLwwFMNqZGQLedB/pDS6/yXq00g4hHL5kV5AsfIMST
g5w7iqfdWL6Q1ayOvW/AH4bcGzHFSKLE95pXaPe1HdN3kk3oQQtF5WoRade2WwOcREv/bnlXzjI4
n01WmoCAKv3ck3QK4o0f9daGTnAJxT6aiOyOs5cmz3A5HHGVN115p5LkuzHP5bFPOMTcRp1Tz7Ae
LvX4blYrGQeDRP7itd6BBAp8v+QbfaOhcQLEgZb2rdDS9lA7iao3eu0cvI7Theeyzx/0ZVyYOqt8
h3mbqdxbIqQXwr1Koz3DeCcPzCzvJlAQ05ayajXIKIH7wFfMhlN6S303r8v4bBX6y9BwR6ERSKN8
KknFWwkcQ/9SbqH+pxujGq0nBKDNPkVoSoQJpafHEE/v4q6niAjbQCtjmlX3tc19zsHW6q8SvUtO
rlm2NxkG/vs+HdTBGIqOaNCO3LiK2F5yEwWnd6C07/yMpR0auvI5VyZQqGmXGFcpGoBtkKL7GGym
L4gpNiiGk+s1c61dVmoWeW0IgAgUZUUYjV2youqglxnaet9M1Wn2BaZ7D4DpcbK9BmpxpkMhWlY3
LEa72MDqpV+ZLo5b9AL2m8TPjp8fS0xYC4NZEG6oz9rs1d6vg4XUwDaDUeGvRziq/aOAN8oRYkCR
m8BWRqwPu7uLLkbCNXKdGOmXcPaZcC2g0mVivPmmjyw49Qn7MzWAnQ2J2luyYbSHAqt5mIOG1DCq
uu3z2ouOKYLr69elPydfpdWNxgOyJsVotPWIZUcPQCZ37r2haVjL0FC5DRQSWl80eJgHSEvzn2BT
/egt7UcjXethDhI/9isX5QPHPlto2VbvgdWC6tZL0e0KaFg3vU0c2GBV/vPqrpqI+b8ahGRjZwAu
pSLJmgfbHkhroGXYdlOx3juCS6XziRKT8wQ0RPZbfcGGRq3FoKipTKxw9LZbuMfLraO5Lza15FY5
erJFoEcen1Liy69WjxA90zqMCyep5xbFXh8zREya6vZqWtcnpG9yM1VvHcat0EvA2Xk6342XF9c1
RGS3QkKuSmdnVN+8Gu4AmvZr21kf0p4ZUssG811I50YUsr8byiI9UKece7vbglK46fvsy2yCjb/U
99Cwvupyvc+V/d0qzJ0GS2TPyNe8xrDyCDrhUJbeXYIXdqMW46DIW8SxzyJ56DSenJl76FOXs0el
asODkEWqQ00/6zFhXTsTOfGHYgjNYxObSQzsS4htkrnD/aI6I9gneTNDCBybSjs3nnS8M/Dk7yhe
xJkWXj4it7QIBpEuCdgm20AtHX4mzM44REBFrMqqHpKKkB3Iyms8dtI/FkOZbuZ1Xm8DaEvMTIIe
Q82aE9Pir67mcuqlaeyk2nye9TFFmVHqDLNc2BHpyF+BZBb0xnLS51bbD4HI94jz6BYA2TIT0G2C
xdNSIxwRsX1ES7neoCtjgmr3KS1X00S50zc3WZJOETAm5842+37jtQyAa2WsZOHRL+5GqhwF4K4s
B4/Pk+y7TTZewssQBWYbyy55CuMD2SMwqzeIoNGUY9C+ZpBF1BAHXHclJEoAAxjRqZJ2BBrw1QXT
IMKhZrxaL0A00ffsegQwkTVWwJV6Jo13bBrzUJj+fQl2Ka7HV1SjEYfJeAkr1TfeSGCMaxG2iyEi
TFPHO9aVnI8ZotDd3JcQ7zvzurS7OxdZ4QYDQPeia7113wGxDEdTDGzczezkdmu2sWembp4oq10v
vPTgmFqyaxAtbBZK8Fsv981TBo9x21UunAJsG0ytPOi1lzjplSEr3GmyCNWiTqTGnT1nMq4vgtYD
OL/ylCwIS3S9DsTGJey12Mqc4J9VKjIkEazNoz7HBPuYDVzJFLRxzuD32uG2myH4ga7MM5U/eebM
LZumwb2xzMXLiJcWGExC9s1mRlb3eEHM0T7gC7+8QOVdp7nNH0WenvOEMMBIQcXekJ6yxuTYor64
TCVxivQRutLXFIfcjUEWNTbZVJuuQcP75I202mvf+IIAi5JvKyn1I8Dn9bgSZsS83doXflvfscX3
aCNFekcCF0mgEEHuHWeV26zX16hzWw8KnKs++onBJdsBLrtFb7tPnL/NiwN8dQ6l4jkEOqohuTlv
sgjfu/WsOt/YNcItHpAi6fHsOQ5Wx748KG8tTrmwH7kYKH7Q0+jsXgcA8n0LHKlRWneAR5RDhVwa
zmdQv3bWQQug/7AvvwtxLolSt9Ui/YeeQMmRLnXwXysujKth9iXzjrY9gaFlHtsvy6O/Oi20T6V9
JCuRqkM95D8M6fqvrraIQ6EP6vFfGoeIHxmgO0Elml3uLgCbbWLtnQDFYO7p74Yv5qt/GT2Q4gw6
HFS3AcPFLrhMZgMFGM0lGH5MIs8NUqqF/EzbKUgMNJa7//mo7n/Hn/8Xyf3uq7msUof/J8Z3yN3/
813w47vIi3yQv0nuTf7Rr+md5/yBxDmAKUhtARLj4kL+Nb1zvT+QeCGRgB+FaRfV+z+md8Yf4HBZ
HXMS/zSy/kNyb7l/uGyQCQVASIXZTv8fBX7wOn+a3V0wPvwA5GWyLbTIF2QU+BeZBhIuv2xXhiG2
D6wzxVP/JIdhfknYbp/YhJrXUnTGOaB//6Ue+E9VKOYv3+c/Boe8ORelxWATb6iBQft3jQhqUt1b
hTJ2JnlweyMf2id+Z2+8Ul6SGFto5DVNuucssZtA8dtCVroCm1Jv1LqU34fer+Nm1K3z6K/zzleB
94xqOH0gY4XbtqpnC7Whk/lkqvE8y0gr28+mNZ19ass6ZEjUGzHutsze1itJnhR87gdcXBGLMm8n
mq7kumXOEo5Jzb1tDqToZv0H6ji5V1VqMQ2y/XdVmh3PRfYrxpZKkUB3uAkyHgmpF8cAcw/aVFVA
pmTTMA0OeeCDnT9M+PaulO3nP2SDJPAgMR71u2VO+4aglLE62+R6kfgWlNftnKQnQ0MBWzPhQIlf
mO2tJRRFEHze7nswr+1D0eBLjUejy743RR28diKtN/jfJf4rA3yqzfqazapjj+lGJQXE9tZ2vCdt
noZXu5xNQXL02g4RKpEBpHuim9HKc6SIZlFVz0ufI2NdKOvDypspsqn1T36j6oM34AKboFTsga/Q
C/pM/pCzaPuiKcTd4hfNjvTTHOqyLn747axt6jFLbvxEYFIjsX28JuqVIQZ0xhgzuToZAX0swy5t
O696vy8Spicz44qY2WC97ZqJAmCe1TfpsJgmS32qPhWex9c1Qca5wFM+TVM6bYGsdc/2WBlby5nS
J5kILW7zNSXqAPc8rCGhb3P70hoUPYdK4M7ObWL3Mub6ISSeDi2HXwQHv9RGm22yjoXM8sybdhya
HaWHiv3RlNu8zYd3tuRxO/Y3gd5vDJsE7bqaGSBZajhQ7Xdn2Zpo5Y0OqBcLT3qq9JPnhcY2qSmw
sdFQZ7Uur8iKt7cZDeJB1KXxjOtmCJ2GqqTJiX8UpV69FRi9zoO3LD8q8vBKwiiW/IGg4XqNhpzx
XZFjom6NZbpeaXvGY0081zdEcyuwZHronwxYI7QcuW4sVkZbRqftYViXA5mb3xk8Jdeca03MjfHR
cR9TFywisiyOYpsYFgjty53jav4XjOhTJnp4TkGzcSa17Yhy2DisAW7Tqdi0ZB5eGN3ibvaNInZV
7Vx1ytgYqdvvsiw5ytS4bwe7jYjn+aSoO7AF3LRNy2QtGCqmeXhIUgxnBdJMAyfky2waR9KFvvdk
CcaWnn5pxgOi0ZvV8zdVyUZtmbIzztfnRi6Pvdsfk9x6RKX5UOTVvZl1ezE6YWBVMYfpzh1z4rqZ
AbIwY4+HlrOSl6107dGK9o81LFZNzM+9p7rQ494PE9cJi9TYlcnTElyyyqePzLIfs8J8W7JFnii5
m1utD8CJOdK6G0zxuWQpY2CpOKCldg399zixqjAGY2+jVF77r4opP7ES2rG1kAHKCfvpOpAmWQ6P
elBveEDBQSYrfh0RStitfy3pNy8YkEd7Ka+Z/YcWbAC01GG6OtQDc9jnRsiHmqEdz6S1ASX0nUwc
EbGol1QlOE1JvCj2tV8/Aghzjj2K273MRPfdyrQ6FhVRCcpwCNpcbg3ZvEKc9b+0wNL2bu8cxTw/
zlC5NrojmwcD+oFJUOgLMzxKvCmIUDoygM+OU7Vie3mZGyl3rjFuaCGQyvP8JH0STMKbg7r/UrBG
aSG+arMjmYj5lgx42kv3ZpkB564o9IG1P2FRe8z8G2C+j8KyWZgU9WdS8PqqY57XmslJemNoS8bc
YpzvPTRGtVvtcn2MjM72I9Tdx5IkVEII3tZGv1VKP3ltHy7+dD3LUjshG59A7LZnvtwYnvAeuX7L
+JceFtfGvVwJ29Y9FE7NsDEJmm80CWedEGvNzk9d72wc9hMcoPRrMMVD8rpvwLTGs2jO5gqdGHQW
oREJTzY3f01z95Vd0ckO+K7y3noR0t/kQX0es+q26I2zcQGW6r440t6i39CCa6ExnK2A+jI3wswB
XIvVQH4rLO2Wm/qBmQhjdl4tdVHC51B8C4ripvaY05McPawgc+Xk3KJspbhv29t5mq5bbfzWzvVN
4jvwJNJ3UiQj1tgqSggq2C16frX6g0Yc7rAzdedkLKzy196lcRyvyqS9AZMejUJ7dnDOsMTDOQfa
MKumc8Fh4Rps5nSPIKRM6mHaWIc5he0ukU/prRkbLD7KRG5qZt3SeTKlBupN8/ooV2OwcfoOYm8a
JHtp9Neqck6ILMXObr+4v7JY4ThClaO8q0SO5GKnoqChrIxr4zI9FAsZRvQrj1k7kxXLMoO2x9Tr
u7qR6nH1Xe1Yu/Z96awp1h0b22rNu63CWmCKlikX/czVQ5Il1zfbSpsafk2lvxerzoK/cZNIUWgc
cyYdu4nh/L9Rdx5Lklvn1n2V+wJgwJ4DTNPbyiyTVd01QVR1VcObAw88/V0g+V+ym/rJ0EADaSCF
1GKnA3A+s/faDC7HdWO9lT2cYFZghOl6Gvp7FAVLBX3+GLnaGcqyxoXDPKomomaDnTmYg0yDql6i
zHijJ33wi+yZnuAyIVd4HiSmntPouzdorksYI5uuZ8Iu5MG1+aZSBwp5DGvQ9BZZPJxd69Qo8gUY
jTAKY6CmRddMn+9pvFrFeDfHc/S58Sw1ebMZj05MXeeUma9mFtIj+mGyccg0XqCByC7E4bAssepX
KSqsxH5IyuHMliOZauJEmoydNJpnVxHHlgTxW1sxcGtMd8MI+EMZITYmiWsvYj6LNRwTmiztjy6X
t2JkCFg6Zbeqy/RdZunSa7SGXLYYS0oz7CetQgQSK8qtIH1sWQ6UAPxzFV3rhEVwTMxRHR19sPBE
HhFLnF8H6aR3efXY6vUuHeLVgFQ88AcogvnTiIJoYbDE5UrxtmEfHhInVJxj6kB4Eqoa36G8xSPG
/rXzi71Z6Zukb0hCQTA/hBjlouIwJs332C/PXqMORAdsvcr7OsTRQ6mxTyhdVNqMaf2geWDPVS7D
Xtm0bNFr6JLCQKqBvRCaPARyPBptuaDB51nVcOWPMOCYDug7ohwEpiAMYXrIfGfAdB6Byc+c5SDz
E3EdrJHJtV2WXKgLu99HA9IXFatT7LLN7HiCsYaFojpDltlgXskSeK90LCYjVs9tUFbtSouVYN01
WOzZmJflUBd6v+QFxcZtS5bppIe0wnxm/GEyFY4e4q4hLI+AiJ3uB7xrbEMdPS1es27XsczHSqTs
jZ0V1M0TBlE03cEWreEN90C+Emm1aUE4oJ5ZG/Wco1vMDgeTgBYNuSO7RcPcRZlRIqBKvDUA8C8N
OSdhmh60NL8nYVcCrbP4uxv56lWosKohXIkRHVtQEiSnUV6sOhFhgbcowxmyvhOg5sBt4knJdmbt
KaUvCTN8rtv03p+ms2E7DNWl8paEF/PdK/9zKJ0V+pZ7jL0VvHypbYnz2TDM4QseeCayzuXZFI75
F/Y40aG3KMC5to4Ge4LnjNJtFwTu3o9YveMU2+ilay8gOC3xv343vDhcBnn1nGjttZTms227O0zJ
rE0rnhzMDJv5ohSYC1RIaEnsycuQMlwrwmRPyDj+VEc/axBqNxZZJ+ZAbasDzlrqs7ypSFlxx6kg
fjez22WAhYMrubqfmug5bsId2owzysOlI5hKNxkPXfmiGNbzaOsYqpvgNtJC34FevcmJREALtlmS
caEiE3qGfXW2zX5BADAz7u5FEMuTZc7VbL1dpIZbP8w+Vm1bNM7HKI5BUMebrh5RKPXTceoGvFP6
p6ohPQRhNNdmR3J0vlo1ZY5HZMRkAU2rHeKBFLkQVu3UbyVwQlnxHvCyCUQA42uuyn7Rx9Mb7/XN
7YMvdq3fqSjUuZehr5mWBvAw797dLL23xvA073RXGo/MVSwgLqJoQ9VgVGAMA2lGB4ZUK98lRsw2
ThGIgpxZeJ0NJ7Sb+dJWwVMuxnALY5QtAya0sKpId7fHM9HBJYsPY4163qCYbpeAyVAL2qvaemB7
eaikWBnoJzdQ0QkuEAmPHb0SPOjjJysBkh8noLcd67tBUo+Rdad4CNkMj0+aLsa1ks3WKqJn9isP
aaKo63nktg0sFCwtCxtPco/XY8t0L3xKrUDPgUE4VrNi5VzsegCf6J/DloYxc794kiBzDMDJNiVd
alN0psfIqhP3irJ7XQ2ySpd+YQx7nWD5vR7KbGPCvt829WR9lo1jvrjF7CU1ejnt8iIAMEGaVUMv
AY0bVTJbZv8S13aiqGJUVS5A7GuHEEzdNwf7+hfdAe41lxl5uihLP7rSUZEHmQ+KLrYOu2CJtYHg
o8x1rCfRZbRzHStRRDKG9YmN2eeZERFLRtVQfUcJMPcTIeIa2nUDe6GmgGuVxrBxELZeBtTFH0UP
3aMrIm1HkKq9Trq43xNO3+6Yn2l3shV2vhjypF4M/pA+MOywNr4cKBsLlYsv5JSQPjX75zF49cVK
hLpLgmItNyjN1YfDs/7ESD53Fppn+jdREcNgTj44d7azXwTyq1WfTuhk9HQcDoapd0TUSPZPsjfy
HZ46/zFuCncTeZq1a/Ug/DDZboxM8KpEW1hsNd1dpCP5wZmJm0+B+PzeJKF2ySDIkM/iHwYsrOvC
y7Mtqj1899Ibh4XbARIYavzES5ZZw5XKovWWhMrZdwFxBvQwQ+0chiTiwSWok5sE7jqBqs2uQf7/
3CvNeCssfochyj6n3JOPEzb6tVmDPVmoIbhrLGuPx+/ZjfQSKXqkb4e6Bhqi3ILFXBEWZ83rh22l
Wpdmq+i2cV3PcwbN2/WOxki0hWT32ASxhPWhkl/n9aiAg9xzDn7ZmuHWl1Z1izw3/OynrnuNxWDt
KyfrNkQzUD3bSjsTB6Wddb/lVPT75hBihdsEHqwQj35/O3Rh+AY2QcfzKUZKt6lL5Y6FYnJNiCjf
GxBpj14boATvQ2df9U7D8g5NdO/6MKaB176oIOvfRN28kAq+RZF7DGirtnllOSN6UBG961bMI7as
vTChcWrZZNi67y3HBPUogVasW4j4ir/Z6GeOdmH3PRxU6kecHmyZYZAtkE37V6HDjWAGUR6Qn6mz
skWyYgN24W0PTzFr/21lgHGRgVsta+HcKYu2DvQA9iFzuGvyFkVMovVyh4ALKo3oi82EGOpds9nF
GrYRfik6Y9hy2KT3qgv8rzHyvr1Ao8SsKjcfat/Izuz7AbRixQ1vHk+SXTVGZLQ3QsX6EqvnuLDH
WtKGSeduSHqUFJZvZxthMksLnSpaFqZG2oKMzM8MfsBXugn3ow3KcTP6vX8qShvOADb0l2Q0gye/
l8OqSBx5YW/hrkNXj9bYOOu13SUIRs0qhYo9GIoSB5w2kI7oogNGPtF7ws+vhvgFEkx+TUw9u8gA
aFdkx/rFLmR/n9R9dwrlNL0mBoeeCFvnPoRyv0VeC5MbbfAFrd6EaVkHuOa4uVglBaKaPkwaDNFO
Gp1LJH0miuIi/8AHSzVJ+XoqPZVfHa8EvVFb5o1III3Um6Y8GmM1Pumy5sCh6asRgBBmgNkdZfqs
r9ywX6uXBVr3I41LtIfhLi6eCMsV8rCJTDybPMhJN5/wvaW70C/ijdIhMyNDinctWp5VFytEEeSe
lm8a9/WKU1Vf14aUqwDVFxVCQ6g9wVxLuGrZC8zi6ZgZBbw8R/OP0mwuZZ89CiXBkJNLQrlDfWFG
CaJCso0eJ1l37NNDZqUeexS8fQEvgVb/SzjhuPU6LzpWRd7cykG3DwbJ6WtAPQRzRS61GFPL0Xjy
Nd0jhSkcjJ1BssNVg/X9HAyVc/JNqPvLuBiN3VTU7qqzTVcsyeqR5ygh6HYBwGz4SspZrTa4z75a
WZRR+xuZdpqMWUxBEFsIJ4n799E1q2yt9421anpSMomwM2R3SNqgH6h38gZPSpHcoEfU8Mw8L70o
gOLDwo/mttDihuzZ8TwRlKfubRP7Uprw55DPRnctiEQ5StTbD900lK8pE8Bn01B7MKY0e5qzsPgR
d5yTOsaj5Ox4Xb5yPdgVC2Au6aoWobiQLN1uvL5hZqtBY2nMyq53mRIaKiVjI1qfjtAj1RZRYpaf
bTX0TAmoWRwzgtfchWmn7ZBX70EizeW/7l8NNjqbpJtyNKFuzNXe6E+dVX0mAqVj0ZTRN1KpW/RD
PWotNCjIT97hoCEqm7qcyRmemmHiKlu3A73JoUTwBMpdNDqi0YnNn6t5OU0Bc91yA+sTWZqXwZ6G
6FacmZUg4jd7wz23dksvGikEOmjwPO0VtlXxVhOphzSGMeg6Btix67wAcgQ6K7bEfu9FO1gb3lOa
AaZoBmxa4M8Q1uHVCoS5qqTi2diNLR0frgt/bwOUp3QN6pJmIAraNb2zxS8+9MA4Rucaspl9kowt
OX4AQp2gQJobkg9nf1jipYrTuYp3JGx5z0JBIGuwPmwm5uwQN1r2yesS2/thcvKMYpj1HL5+7DLm
umPQc+zh2+zwnA7LdMz7rVlb9qvfJOZXW+vaLay7/GBPMRGuJUndTCjFmH0EkKz3Q274l76M7WeN
wubi1EZA0Bp/P4LIyN3XBWHV83LPutWYk9ONp6boqSRJc0seoMIjN8UEa87XV4qeXmEs2hq5AWpb
YdJE9ehUjypNuzULInTIeTiOl2oqtXPEgvMbmUMm866peIyGsnBXKTrau7bM+2swZuYq72WdLIMs
AU2XphWRD54GXQVVZfikNE9DMJe2N3Mk8mwkJovsTsawX9y4/Qi60Ss4oD2mzmO8LvuVOGkazrwY
KluXX/0gmAOT9AkhIsCM0SjrrWp3wWCzrzAKLWF07+t3CavYI3aklJzcIKpOqjLMo9/WOr+oYZLq
UtN66GqwsWowOeJx9xG0JaPswrDOljNUT3WpylsR6IycQuJhDhMBzRnelkhbG2giCYrLIIk0rT1d
etK5Gc6FHcoXJBrbyuwpA2zqsrxyKIgJ8V11DJVvNIP+sQMScqQxrTZm3pToYYhwBNAGr6TDunvP
2K04WKU14jKyh2Pl1TRCjT33gWE+Lg2gQ9vUYqYZlko+BugC6RU0nHBlYYmXOHBrFJB5catgpIRb
i0nxmz+FmnYuekdmZyfM5LTs8/hLSmA32YdY5MKUBdYCRL03FyGuWnRVnTjrKmrNrcWAfHhuWyUu
dCRGfh5Nh/xBlsNTsp5Kf9hkfVWoix1VxcXVS0g0aOuQQvEcqr7WhRN/U8pN6fzzMDxGZd08Izp1
79s0YJSMQOrbFJf598ysyw3lSntDcsytkHr2165GybeQSZE+Qp4odohK5F4FBJ9xNSTaOTcDwuDA
Kdz5doGJxInbZRrZ4QVwi3VSbU1ynN6ZC2I/ywtDKS6oxjPfIjc2820KKi5E+48AGDNXd2OKVicL
nEX1OgCJRFgBhkzayWwTaG24j3gYHRPqohuXxUedC4oHhlFbgB7NrySap6numNUMtlbeZzxhwpUx
WVwBaRbm967HlkJn0LkiB4Eftqi6NTuD/IOlg9r20BAGVizGuNZajVumVu3sLKj67ISVD9SCbO+r
lmGZAdTxqQlLfW3nnnlgqViPi8a10rUk/PIWJq3c8IyrtrYHpyayx6ReOU0QvDs9fJ21iRJwRaw0
JEeGTAVy12/8rhYdXNl8ShRspKtr+lWg2blrdGlujBDltBxFe857nV7LlnXDVCVFyjhj06l4qiuR
g9o11qcnL/KeqtgfHjJZZmskVlgGeatOQBtWqk1QONMtxZYh6EH6HhG8k1XU371NJLGJi3SPUjTZ
oWD2VwaJyA9EFTNrqGS1QkqZvxKuVL/ybOlPthinsx6ziwxpg04Rgcu3wOTcaqTAlhVWhEuasHl6
VobvKbKTJwJtPjKMoMRphf6mZAJzMm1WbgtdWWm35JdA199l3dGw/ezSxUCmxjbYTZY7HMyK95om
BditgNiqPQPs4UpiOEJAREJzRaYIYKUfj7OTT0M2iSG9xoSwAKzJymOmy7Jnl5A3nPNa+U3LRXfj
4cNshI52SydGBWZORxiwxQo4Wc600PpIgIC7iy4jj2cxJVaVLStUxDuLI2gjpojohrxIi2etso1P
IZk7mgWLvcFP0TpPYX+uJqi+MWFV2AwBLg2VeUxljN6pFi+WXcmdZnXWZiR48Br1CjCNimx/iykA
c6l09OyurdlWmIV2l0ZKfAuE/pa4YfjsFYzJKt9h06E3Wydj6kdbJk4lGdpnbriXImnrfOEGIxFY
2sCqSvBjMyofGR9NlGluCTsZw9gzMpCYPK0JjWwDdLVr95ZeVEsS2s59aqxYF2gPXV1Zxy5hfEe3
3C+gkNHut8alrMvxJSeQczO4ZrCQLh9bsmNdJSibkrxFFzjjaAYz2IPNY7TpWRONK3i8MF6ZMrsF
fnVTKUab2B71PbXFYcS8o3XN/N7TRrsPYveSxuUdqKs1I96TVZBYm+dHV+mLwUSWY3gP8ZDfx311
RuKS8VVY6Q4S0n2Aw/DZsKZ0GeadD5MODadWif1s6RMLvR/0Fy9jGtpqSNPz5qEX+Mk7h4yzCugw
DQlTgLTYCqCqaLZF9m1iOk3G4AiPzhSzZC7upP0eDUgAqbk8uSRxuNiSjQecDWl+Xm4YnWGIwVWD
2r0uX3oefdspRNYzRa714oGERQxFjBAru3kyVfYPDbc0UKXWYWlqWZLZNxDdYFGP8VM9Et/I5N6P
T4PoZ8NQn+0baH1rEmeyV3bi9N1pXW2U5bAzagUL+8G+gyWWbpt0hNNLb9cucsv8HpcDH0IvfNB1
E6Vjb4HwMeowvU846u5oW5kNV9iltobwp7uOZ+F2kNmBA6t7QYs4LRDl+asJnsqloXvfmwB1nnUl
KHB7j0UjzF8ai0RnSrMwiTLDtu72GwPp3SbTuhoxctEV/Q5iZLBAQZ7wJRXs4vrM2MZuPK0HCwjQ
Sszr3KURYG1ZlHpT3VwXgwABsslxtOrxREdpr8uRIWpOO53C9unbLx7rxg/U+ozTRhU0r/roFA+p
bw2smJDMW2QOHpkc54DDncLZZ1OKy5EZeX7WNeAc5MvWJ47q/obksDrVeOLehNaiQaVZpad3jKb+
UGUzHMiWDl+wGNbHYZQF+2Ek2nuP3fQ21+EHL2qUHBiUo5KI+FQP0CcWqDiXHYHmqDGjFMOUTrHB
EGbsjUdGdd0NXgHyZy/OhLWubS8/jYOhFeugGUz/oAJLU0ttsqtsw9o/j6mnJucxhWV2cCdpn6Xb
J2gEEm2vjUnLEmowHlg1KkYO+UQqTOQfQ2Gi7+ztIDv4egRrr/M095z6tGRRNprROkls95ncPDoi
dpgFdwyG6ud0EsmmK3gQw2DK71GHGaQ/N/AXzckzztSJ9p45N4nHVgBFjv4GKuE6RPbrbbK0F2uG
vQVyRxiZduoBnxSNKw96KZ/S1GWe5WBsuKvoXY+Ro6BCa0TcCDrgaGxsDlhd3wo/kd/NKomuU+r0
rISr0rpYLTfgssOSx/Uo0qPMQSXhYVeXGF/KCzu6bkMCqrYSSWQuObH5fOwhUQvw8aLe7u47P2fx
HAZKW7uyH59ypy1uwveD3YgIYwGao9lMwvHvdMMvd354H5rFq5VHL44STC5c2IkAL7vHzJhwp1Oy
fsEpYV5T/C4raq/uleBpc9sksXYq87pLlwnpWcuy9NLr1ITR41i35X3nTu8muST9mulgyYAKbqS9
0I0xtRZaFLMcw1AMCNKc4uSY54m4zhZq/PuZksvAkt63PnLSfTwW2JmAzLOU4CGmKV37TrJavdTR
Ij5nYhghLtjWfsY8L5Mgmyl5FipURLfi7GGjQbLgdYcStPYeNqrxXmr47tgAOyedHQP5F11+N0Li
3LNahN4g8/fQLx9TXwezVNInMo3lNVTixEz4Cr6A1nJ4frnh0q5cZJKG971Opukphry4bN3o0ypV
fdSwuKxp08ezm0XxhSmzi/FA1x9Ct23vR7ZAZ8xQjEv9Cesh8FFsMHriPVqaBAmEsNF7S6eMtklF
GHG8JhP30IgYTE2YyZcmiludc2nMd2GfuGuynJxPrn8UIrh1nusgD3btZIXMozRvQx+6Q8887Von
w0TtFkJuYBOEG5wpLOOQePsLFbI+cpoKB5I7ZuFdDot4xWBd3OvdvPOkoZu2MovkMkpIAsdp5JDs
ipWECSHuF2fPpMu4ZrlbXNs4bO/6MS3OcU8ENTcjooA5pXMfpfA8jD5hogUw+numR+FLqzlYxPkG
Y1YjveauizS7TYzHXhjZMV8Dc3EKaCUJYYEaBzegWqcBoAqWo/IUWWlziXut25RVUi7xlLTffGWX
qypyIbiaSX7qAN/uU6LGD+Bhecx6snloHayHFnTSlWqwkOkEK+MgrDk/LT1jsWFSyfUTpAxXefdW
aI+ryEuth6JMsCOV8E370lXPkjhetAygc5urIBkdzlLLRr8Eeo4WCtamtM0lCDygn47HV0Z94h/z
CXBpCwAAxjQy8WOKUfQoOpLOWiuKkT7MrXLQ8LdaNi4eVecvDCCR1BD0jfOTO4VhzsVAV76lo01u
02Q1ZCz3mAJGPftq0N1tg2JSX/w6dF9EpIkPO5t1vuyM8JDEw9IdHGOVh0Z6q8ri1tdAGGkkLu5Y
q4OedfKu1SemOgGYS9Nuhk0bteo41oW2ZYUPCS7tiis7Aj6rYQ0kj0tkAXuGzz5Qe33YJomO/Yky
TON4VuWlnXg8VobF+NXp8/ZSK+m9hUEodwaGMhLNmR1ZNGHxIziUhErMkuLM/qMHwG9kLRd51Z/M
wIRUX/DsqKACR9YHnCBI5sN49mCZMnGxA9y4DtOa0pw37lj0nEPbUWc2dc+epndKCI4syJ4MA5mB
reXrTqv89yQb5merHg1YnrT82tLAuwQFYBRZOGWs1jlGAgSVn6D8tGU4jU8gcBDFGN2B1wEgwThu
7YeNiRBFkJRdI3vZksM9MSclR+IhqZulR9u8Nlg0n4ec+eCqygrnw4lCFAAOpd0dDI34rkMvthau
pdYAsfYqlVhdAuofduu2PdMYgOIjmpwdNdww2j/hu37Fx/2oOWUoT6Ad7mgdmrWJY/7PXLKig9g/
qsnbMgzHKYwGczn6Mv2Sjp19k1ApCZZyNfO+Ur46+A7NAulpOrEHYPeznaZHXrim3+ChXrOhJSGt
9w8gAy0U5Gx9ArMZdl0TsBWjkHoa025a6Shoo38Qz/7KaPvjY0DIkw71tiAAzyERgv/y48cgkW2A
XN1GOzB/wbLXqrzYRzFGDMorE8si/8vaRmCxxuxinlwg18GirdAjHv8kdv4X6LWfSWM/vY+fvf9R
ZJCgqfeCpNvBwvEXNuuIqPffIkz+E5iI8jN/bKrPzwZOxH+DunyOkPwbdTnk5R+oEPP//XcqxC/g
20Gke0QsgQvTnf9DuWv6L2yDiF6a/0UysykccGa/cyEM4xfD8hz+GMCYaRsmf/Q7F0L8glZiRjno
ujB0yzH+LWW5KX7iQnBZgjgkEJvpLBlc1vwG/3yrlfo0OjL+jqHLFlvm69pJxjl7dsymCNYoVqrp
DXvmeGflmWecwnqI8QNzg91pppF9l6gBkoWVCv8aZIP/HJuW/koRwCwxygllMM2WzkpnQkWnH+hm
zliga94Ksh6ou3qNTYFuUhouPENhIk6crr2gxkRZw56vkbBcJWNz37aLq5XaVbuDcaVjdtGU9dXo
a3v8lvtjZbwYLfaubYXKEa97jK3mLNyEBRDgV/wlsSHULTdKxqxLLTDEzSJZEQ2soaE7H5NerbBf
Jogd5LyDW+YFMRxr2ZNYAiY01No9i5eu3MYKsPEGt40RP6CMrexlE6ApJEvaFic9CLJzUHJWbGJZ
YFJOupGJ+BDW1TuA4EltXNEAsApQXTOyg2bc17jlMIoC4GBW5xvAzL2Gqd+06aOqY/zcAvVdOJxA
PDDU1HkrYibx445Uf/4JTWTuo5SQ7VNqOEm09EyorpsJQw1tvVlkXf2BwkejLNJEeXPqwbmL8iFq
nU0dRkJxtJlBe0+AjvHhBZEP5Nzu8+92kwfHLpPMMuLKpqZoSheDsp2w6CwBkoM6y4IPhoEe0mOY
W8CmyBhF9EhMi7uhTSRUhHFr9egmQE+2ToCbeVWpglO1i1CKg5BmH0KyrIMJjWBVdWomEMwMm0pM
mkpPtHTpjH7wvSWVGXBZ0nAVVFQw6G4BZA9IqrwYeZGa1EeNajLc9qCQ0bc2YF4XEhUFDn+9htld
q9q7xSlwtq4YI3ac0IAmNkxBD8SsVP4XYjy6CLNTbL8hYz1GwEHKLXek3S1yv00eVVfwweoEgcWy
t9IJSrEjQfcyvXiB7lsXx5k6Gi47p05nXFgvb8Jqe/T4o5yNCI0MR1xGQfYhlKhBhU5ARFe15w+z
xqoKCAkQRDKTLRB9MquIJfajCFlqhHB8Ddq9eGcSyB6cjA423sy3s5WVOSxuR5XmXwbHbN7jIEHL
XjDk/jQ7Mn/24+TF7wFKp+uYsMlF2wBLGpO5NYOqGYvjmS0FKzAmULPXuLRJpklCEexhfEUmktY8
jo999Kusx4F0vgyTXLuY+VzgMMLqR0ZVTY/W0MTpEVTYujKd84T5zjCwcI9G+nAL9yqbAhQmqBVE
+oqOPvmqNexOkTjMcnErsCFXjdYsncvchtUcNsrFKDPp79A0dBkoqyEXSzcyPW01QXlBpq2Z4tGK
bR/YA13FO0R7T62l3cXsnmCPbz00CMwYzFQ6W5e63FyOnk555fsNx+rAqPfWUC4Q6ddFOHvZmqoN
Cb1BdZomQGyL3LCaklCwIbufWi08Y36cFddTGn8O4NJuIanjcMa47pkyEgr7EIy1R0+Ml3E7xSZt
Z1fp6VvbhuqVK2bQCd5JXDwGPFFYBQU+vBioLTMFIBA304sRBU8FdpYlJH4xM41zjZW5T+cUofGc
AfviVBhtpBY2ceWYz+owD9Zlmlf1TgKDnAfSXdfyQK3sLXV42q0sZK/bFPFPshdISv6DIKj/thN+
Nnz9zQkPSjT6ePv4H/hP//NUvL/9dODP//TvWFExc6BIkOS0l3A7yaD+f04yTRi/gAZlm2jYJtKm
X4mjfxz4uLsMgMosBCBFGRzDvx/4gKVml5mtYz8TBsumfysT9sdS0AGfLIUgdpbHmOc5YJR/PO51
KYNBBY6HJLZvt11XE3dNsvXqT9/Ovyg43R+rCkfonBoEI+omBbBu6fpPjrWqjzh0hsRfan7sP0VW
S8R0WndOBZ2mCr8moY2ig4eyEit9xFy2njgcUBJixqB9zKNxM/lOhGu6JKuOFTu1yGaMaOVp0GiR
61A3h1NpzZFQOEjT9eS6w7ud+c2h1yzmqMGQNc8TRgvJ1hFc6woZI2ODOjXqrzg+q2s1Yog91mJi
Ous7o3Wfsv3DO5y2FcndYr7JHUMjgKnWg9jZ+2njtnt8wd01tsD7LaquHO46GnKBrhXwEdQSqJEk
jdj5CccOkryY4G9G1BM2c5ajfLylDtXmey/BjC/NOCguiRZGz5HO+b80a9E+K5PoimWFQJjVk5aP
p5YlhrUf68pGHJFMB+zVckIobXYT/h1iAsAbp9BpEIaxti2SEMWJkxQsIzo+DbtNgC3Z5E7ainpD
3IUWZ+pC9U54T8+JqDKBPLix8pzIa3+wfRcHWkq+bKQQnuIyS8w7rUvM9wSUYbJktuV+/P1l8tPF
CJ9ZAjfDOyk81HgE9v14MdLuNvR5M8R0qj2kr5OJ/yds/702jItxfhkBSE0w1TFB9P74MmPuuw0B
p4AO67zfw195qDvDXFGj1UAeMdRFPkNRIy4YXFugNQc//qdWcG5Y/+gEf3sLlgey0XCJbuLff3wL
QczmmD2IxrYprM/pUFm7CEgYmSXQFkgXMP/hBpy/uZ9fj4cMH5xbkYfKT6/X2NYAJ4STH0B8ubQn
zI5pg0Qhz6XxW9v3/7eI/otfEYA4r4P8eTan/tRBqDL0sVjHPutmWG+A06L6C/xCjrQx5NRfWOyF
J9J0YyCFwqmviAz0z77IomRjpbF1GtALuMshL7qL6njfW3/yGvbzFsVZ0zdOw/ApUNGq5PZhDgBh
Yz0w6T6WrOLuQ/SS51gU1d2vl+Z/opn972UeWlwWf3PotVWSfebRX2zT8z/222knsDmTK4aMTOe4
Q8j1f+2tY/7CoSUN8Nm/ngLeH82tbdIU0xVLUtDnQ3D+634/6yxs2CapJ9wiPJAYW/w7zMMf7zn+
dkvCKZq9yzb/Ycwv8+fOtoOGlqfkM67Nsqo3vY1AMSSAFUhF72x7BVXqT9/Ovzj0frwPfns9l7wh
IYRhu0Bifnw9U9Re7mUOZkciEZmONf60cjWASou/f52/jJXmD+a6BlQtSjhIBT89Ns0Y4a8G1Gad
6iyadygW63QLkVbeNUEkjXNcaPgxhIRWuCBBwDcOoPkw8CGOxPP592/mxwcNH5qixeV3Nywblbjx
cw47IhoXUYnw2UNNyc5VRvDEDZofabWy5B9ea/4C/3io/fpaLj8kExUpedrIn77goZKtQqTpIbEj
Q7TLlX7FYYwvu/OyF4NlwTEPp+iqmV397e8/pfFjPfPbS891E5+QWFng7z/+tjGAZc6xzluX0uhP
kNCgzhqiOiP/xeVpdDraR4Rjw6HzO8KC+Z7R/PuskwFSQe4uBblmZZHd/uFtzWXUz98I40A5zxkN
3TTmS/JP+Q1GmccdnDd8eYUqN27CGJssJFyVowmC1x/05WAN3oYeNFppZTtsm0nLj1ZJ2TXabOX+
4Qf6yx0HWtTVbSbsoMK4FuZv8U9vJ8+cAGE3P1ABSwNqcqJIqoziavKWfQZJBcYJg+S//w7+ctfN
r8m9DmWB+4ID6MfXbLJsFOak8ZqENZxS+EwrMpT+KU/4L5cew252QjzqmMRS1/9UQmQeelotGpy1
DMvKumuNrqGI0pM2hxaqZd8GLUu8fWfmstwVZBmpf5jgSv3HOABp8VBhUGhx+TEUl5bx0+ckKIvl
n2/UG6TBDBwZS5AhtsDuDgWgSur2rSNv/ZUSynlVRhfd7ERHiuuNuK5AzZTFW45T6xO6PMVrCngw
X5d61E6bEO6Ft+IEx/bgCwuNXxZpoXnJTZFeeprUkDAQe3xiy6Wr2whB5d7sR9TcGWSA7+iyhuai
IdKjVhfsPW5xNQz4FYnO0ElVytvRuendWDmgoZqUcCUtTP6XvfPYjRxNu/StDP49G/RmMZsgwypC
JkJ+QyiVEr33vPr/oapmSqKyFegBZjHAAI1uoLIrGSQ/fuZ9z3lOVW5b8NeRw3a6gguDVhEmGQXR
fZAbCYDUJoLuD55z0jXg+r4OoyDgEQ8AcQpk3pDQZFFBhytXvjs5eAsj2SD61PWrglP7vYIyfm8Q
zzfl2FZJYf1KMl2juSNmqQL3tgT7nl7THbBKJxOjDqNoRegtpny5bcNFjir03RW56VNbtlq9oZwU
V9d+IY3voJflzBGIVnwtRK8XVopP+siyMmOT9hwH92rRKkktLfgqVYlCUC0/d6oxVFSU/PE5kGvU
lxr1hX7FRAI3rezy+inirFYzayQ+CMNeDJ+6UUCqmVFXA8AvGxPBFRkgHhRTFswLPcAjtehyGnM0
ZJkMOQYogXUhBgpBuTLVH5zcAkeYFWUanLujIOIHqXylSGjxt6qwyaEgEQEhNwP27I7OWlJR+8mR
r9GAcA141qWbx1jNFJ3jEUmSmPGqGr+pohQ0VVzcHu52yCrE4G6mt+9lZvnisWJa1GnaaRlQ1RKj
Ob1uEjWfZNLxwJiOqPCufU3MxKVCVU47In2bQkJ96HC/RgycVP7QVqanIQ+A0GkGUIwDhSErMNa8
nn6iVDZR99BMtaa1p9VxuxbFjtb3osuYGwQ8hyB3LsbOUyppMRpMQtTKFFXLOXvW8IG0LKk7m5BJ
Rl2t1i3qp9AAD5yhWuDsF6nuq9HCAt1FMYdkZ2wFnxxeVvspQdcKQctRcYzpAcpoNpGE4gXnwA0J
P6toNq1HCi/kRnLIdC8q6rgW+VFaQhFdDYNbyQB7kQxD1jmNpWpY7TRo8SSYWvoqTkxM1G7Rm5Jj
otaLlggYRCzXVh9hKqFxeZlByEhtSurNlqlU4F7wqKcOlUBoEoo5xi90dGCFchgtw9XYx7F4VUp+
JjqyFMrTQdfkCxXr4S3kv14iV5E66reeJD8yXPV6P/hpKl3UqTCSSdFgq1iM2M7iNRMG3PdAmQIG
zdbovF996k3RhGHvaptRyvR03aKJebKIZUJzqVe9QC1u9MMlekA0/IOaV9jfvYyK2Kh09GSzGhfB
NI91+y4iGnLteQo5jWLSDe6ip0Ahb8oo1leaFsOvIM/Kx0PY1LkOGwO19iKlZzvFqoctUIJGEyTQ
ZDxZO40Ax+FezhRbb02CoooYsx7NB/o3oONF83H0guCSEKesQB4SiOgGfHPAU0sZIHNA1Uu/Y1eV
t11AXCrLF9ZEQkfKZ0I4SIFDQFeMa02phXcha8Ef6ACkusvCQxOLr7skrsDzpEFbdaHS7uOI/cGj
RvqquBkLtLNofzzwgPYI5SWiiB+QOE3oBnoVGvJFdEpRpL9UiW5eUYviII9BknyyKCO5Y+q3hLVT
Zmpwb0ojhhVXNqeJDDNBdqJnH5Y8DteNL4bRJF2glqRwoI8T18nO6rrsFjkP/hB5VHJo8UD5iMjo
JGJ2c9RJJG67eR6vOH7zbswU084eDrPZEw9nkDRo4QS0llUaxw8pfdnBSYayvR1yD5kdNVzhjWmZ
4GnD9YR8lfuy8ttC3oSiWBMp2khBLY0LT1TaRzbfVEiMVFXSJdOwVF+Qcpe6m7IfS2Ezqlh9tqNB
aO0OyGeJyU+miobHbqT6ioxdKxF7BGlJ7byRqWMjeUfGaqmZ4u+VXKgJHZbS/IgAgZBswYuMm1K3
yLNNoSc0e70q9ENudviBY5VuLJnvvncitqyR14lWiPWC9kn4Lmh5zHkTLcMV3qGpKeBapXkQAa6N
wkrW0dXTk2hjrEh9OQbVCn9qe0G7i9S+pM41IvnaQXklaQqfAcUkc1gEzH6AS2KXxEKsPLjiuhxK
wmBVcK4xnHGLEbLqbTqK+FjrNJP35IFmFksXBHEoo341XBkGQo6LwcXZ8FALcZntCzURiJPn7Ey1
K7aEkpxOGtkmOBqvSuWrWOCQ7Kg58yQypUCCKqLWSmdZjl/WYQsNCUsD2N0EeSxF8r6DkGRbeARN
RyvqRiKqoMVurk5JXhdZWeYwlhAiIMmjuOc3jwqVnQi4TQv8Jsh72URqISVbIHolULmuqIfXwaiM
9ErSPSg1NUwLCtlGQQ48XqhUTHa9lAc0+4DmuA5kNv+hzFn37KKj07gNjCCW0XqG3aksR2+4q30t
BcEXFa5wDSG8ujbg8kL6KCQl2MFt1AiedOMBOECAn41A9MA7WYLgvSfABIt9melW7ch9WXursc3j
EC8TDphXV+6Ix4Xp4FePZY500iatGFuHXqjVNZKDxH9qpMB9CLD3hZu4wHnpuELa4JJASh45CrmC
A1k9kaY95xECxJU5SiNbw0A/1hIIzUXflK6xEiMJrbMVpeYVej1ThvyRe0xfueVhPilqObyS6HI9
4kJCw6NJFXMKVakgt7XCQ0uEi5iKnqibJFDAu8ALnrVITQEu5NarGoTtXR+1qb6sBMu85suXfxli
6F8UwPOI1qY4+VvO2/HGoj9J2ptLvE9Y+OHImXAsLkNXN/ILkoL6+E0l0vVYWzoMjroh6mffUZ6i
vYcdC906zopfkBXZ8zXwXdmFcOfSU5fWerTUg6QuT1C8RQoyZj/YtaDSI5NKGR9rUNYJeEs51i0n
ViKU2oAVkpuA8i5SaQ38qU/244MoCjCzqUICfTKUSINXo1oaviVTLIutNrC242QypuygxBJ7eDrM
BdCsS1o/muXCcTc8MQ8dwYgEDHBMdZ3DjoXmM4B+AJXkmQTxJgqhoToelYiW7nMC85cJ3r+Po5S3
G/dBdys0StkDkfCjd+CWUmYXQ5L97hARPoaNbkFCZslDulj7ks734vGDPDEUcbwY5UsGYhumcS1L
j6CRfeiT/uj/4qiW1weP/hxxJHnSGeWNpWEsW7ekDYeOXgALe2A8VObvSC21/EkUC7nZsne0cEqU
4CDZqNIJk0MnqVRq0njJLMAtkOm0YQOK389oPgnZJUpxtOFQBfyKTXqsWKfWj3T/QmkiU6pprloi
mJckdd31aLauyoQWw/gVMEdFgcUamXrimybT9l15dOR41HUsygsNNOPeb9ruWRix3a+CDveKgFMt
ubTYrv4SArlsVkWiRNHKH3ra7iUK2Tsgcb3iWJXSm6SBqfAUNPav2VKnhOEvDSmmEw2tsbkKReLQ
FrqbNMyqOjpx/u9JDhBemKxOHLvcNzSW4FKivrL2KEdpb+FoEglB1gxAZWLqJptBw6y+DtSEbPMm
SZTHFuGx4YylqjyDdBGeWGzUCW7jxsCAfY4hdpQH7bOhhtjhkW9QFSdj0sJ4NFRk4iYEu6MRV4Hv
O3VslPXK0LHOO2kW0mcuTKX/7RUC4T4eDGxtZU2ipLRWY/KrYpz5i0wZ2tLWaB+gbYCwIS0HGfWy
k4uF8SoyTirQT3zl6wCaObm4VtyzQHkj4dUyqxnCrMzaq64BtgpvldItlGzEXB7mAZnnVV4ZN0YA
FXYzWDVRwp0h1Q/K4BnGigTgjDhmit26TdM4f8o6gMVLj3iotxruNsCKVERzn/W00zdyXZJyo4HZ
F3e1IKhPVPsUdePyHV/6tW+802HnDiQQR4Ed4kS4RjtPTCQSC8bHqOb6voFx069GNMb+lgSQ4R3G
CFNNpQSkc3peYQVrJITyA4pHzJhmLTQdjo1gsOwRGed+JBI7QjgRJdKOXL6GU3wndfohqP2YJIXa
xD5RR2oFbR57r0JvmOkBpLta5JyZajyYNtCugQlPLGr8bTJChTEQcUO0miH41EFUTDyGJAQruehA
3AUTjmThSZH/QCnEx2jbaxxiY6rTvFjozioQ+sp7UUJsuPBU5MhY4/5un9owEhU77drxV9qHiDIY
qkTuDLSxgkVRyaPpiOPoK+uhFqkAKmXaVBtCLYr4d6LpXvoqxmYfb3WtFKFUF6ovTKxq2UXjyO56
lWooPK+Yn3RYCPwDHZMSYZz2R9Xk/0Z5+/+xTq5G6ebf17SBtUT/Y1tNOT7VZ8nW9G/93cCVNIif
sqSJtIw+qtD80V8oUEHSCeWhtUtlGp0jxz4KYH83cAXzX6RIUqKhEIVecSqG/++qNkIoIoD4Y0ul
RK6YuvEfZflM/ZR/in4aEAV+h0QFSEE1hgVvVgkyNAaqXrrKsRLkfhFE0GtgHjA6NeLvbE803MWA
/FcC9v/pUZ0tcH9cmN61ZrDnUzQDVOrXUhuFNmzXCNuP7Noz5L++NR2y/e3PV5n+li+3J1GyBzYq
UnFTFSp7X6+i4c5okqYWb0ZBOSA/f3Mlvt9A6HdR99tTw3RnSOLy52t+LVxyZ7Nrzuqo0D3LvA9F
8YZT1IJcIAoOFdFhlEOuzbw8c7GpVji/QRViAMpTVF5s2b7eYAZiqiVPXqR3BZ/cgoi/LOIIUTcS
8VMidv7q55uTaLXML6jhsf/QDqjc6+zu2qZSSsRIyGW96Ej0erUv3WLLaXkLffy2VAcBv2ezK5jw
m0u4k/6ZEu1HbXJ2xxCcJRQB2tT5MafH/6kunCk5e946k2+4lLJvVPkysLJ8XQhgNDqgtehwSesQ
W2JAdD+tT9hgiFWGWZOGDxz5tsK2rtr68PNj+fbOZVnjGCtppji1KKxZIJYn02LJ48C4HuGtIq4Z
OKTEFYI/OP8bk/Llmdf+/SlwQc00jalNCqd//t7LVq90Kgj6daohQxzM4FRKwoWUYBbNQ/IjhFoe
b2O4e4RqCxhpsAl2HVytfMi3CLBKCiTZyWsM46+14N82cL/NJ/wug26cBUfMoJUwG48oKUCMWKNx
nVGxbWNtq9bucxI2xRJGr7T29SmjeQw3QyyVZ8raf3wmFtGQaGSZFekFfh0ZJWte1bRc2/CqPfmX
7xZZ6HfIlVf82v7BsJorxGUppbUSj5KieltLateZoWQLBT/G3urdc63zP40LUrGZ+pnqUObOfpIg
M79Sa+c1YeK4pleJW81r3sjTeUorUz4zCucPn+h0RgPIXVGlUs/j//oAOqQHascseCSM5cUq5C3F
adwwBe4c+dkf67seSESdju650fi1b8Kdsbyh0VFVAtWpoVqzt84ZHiRUPUpH1ToFpJBGpueoCclp
O0+7bIV9QewDUk4tcSiJLcIAbFj79PMX+LFgfJ4XPn6DDNyatUS1GHpfbz7zSkUl9FY64pg0D4Zi
+8ovIC6NfqmVNmPh3dBXfbDRBbBtdp7Z/tYdsRn/p9PT/GfMpqe4DIaYlCbp6L3r6qp8lZoNmOSy
tUEE6uDhmgUcxPhFB/kn7VTBOfMU5uvB/PKzIVBnRKuIA5cHbhJIG0/etIEDWCk1rjph492pBMhA
dsZNnjrBYxpfY/T33878iK/tpb+Hw6dXMRsOxChh8UaDdmz0hJLDU4tlssGp3vavqXiDAHxyqtog
5c5MPh/im29jQJGmBViRddWYL05iGXgDtZ6jmiwjTGwwPeH+e7ber9vx6HocS5QNSwMUuENYceLv
4MRepipiqBV0AMOLFqqyaZWT3zhJvgvUbQKJQz/I8ubnR/Sxr/r2S/le6DLSAmTW+jpaY01oYN4o
0hGFd2+tx3ZxhT2RAJqsYY+OUNzpCSiLlumprezitX2vtnTZUIaxL4tXeQq34xITF2DQFDyOI660
+yoDfGvDkKBXZKFtH88M7ckn8GXpn8YWLgMmGXaLJgj5r785900U4EorH6N03UWb4aWUydLCb/pk
qMs4seEfG5tJN50Br1zqkjN6N2N3Rw0G6E5/8M/Mduqfhtnn3zN729i+/DQTGn7PYIeJPXi2cWkS
FwlbI1jpxhKhbxgdKlK/KoJ9V0lxFyobCbyi2Vx5z+iFoWol4oUmblBmC9oqEh8CqMrZUi52hrFs
S/WiUNe40fTUiR+nACsXMvJCPCbjmc92+iDmo+HznczmLkus60bAxnMMxufa2lgGXZy1a740w72i
XP889L7t4Ghum/iIRKShkKZldfbYVPpQlpWq0tGqbf2GuMkNyPaNdbCejV1x9fPFtOkv+3Jns4vN
7qwDH2b4dKCPTefkCv9Z1OUy0OHZGksj23GwttJd5K/V6IKcduKQBPZPPdE93SYbdkp41TaXtbSE
VRftC3+ZUIa4EffgUxCIV6bdxdSbFtIpOEWtDVUDtv0qw8aOzQ76Q55B4utuK2UztuAGl6FKv2FP
A5R/OXjVM2KsjnK6+/mWv21D/nq+mIjZBiI8mq/57DZVQU0H6UgDbcpCtRNtJb0qj51uV/LKxdyI
pdxwAn9f0HUpznyl2revYnriLML8D+syG+SvX6nQxaoV5jxxy1uHCvU2myiXaQYmlc1l0VkO4WWq
rTMqJkQ4bQia73+rOMxNh05zmh26YgXnY0JGyeE9KDSMcFD13OQmpYDPtxbvx+qeJB31BOE1spVo
Wb4VMNGSRys7wk8D5Ue/yzVvR+kCNrHgwOZIu3Mz/be56OMu2TIqpqzTDZzNn1SrLINKvnSMfYKt
7ah35BeYidm97lHesxtyIYmt63e4WvLLBngJ/tfR7qtViEi4Wtfn1n3jz4/9nx80W3jdupWSqu+l
I5ndAaZ/+T5U6Ug6/pUQ2m18KOqrNrhq9V0TXkj6LiXZSVjIJ0TM/riQyDKbKGALw3OgNKQAduFf
81LShXeFG9sHOvurujdec2c4+jfai+4ujBOjCzQ5/AZnQBtsLsqjuXJBVy6UeymCEb5Q31laTHz/
9wnGkIV1ZV0DKygS0JyEl9nAdjkk5Tvh989fgPptEzK9HFOn5EFpQ6dO8XUIyug7JVHoYBmcrCvt
NfxtKbb2K5EvanUrApwQVg3T9b7caW8l/bxwAQIJTOcLG3HrES9o9gIADX/rUVnm98kttfr38pIh
J5I39diYGB4XwmtwTPeT53gh3FR7cnzPnSbmW/ePzxhThzzZ2VRMdbObMGJA4mTyHHm4xOO1ik2f
IbkUMGCXa1DEEvklBG+9gY0rUk4VcLB/fowfWtf53Dkd8lQqGJy5P4bcp5NuV1lCovu+fPR/g46o
7nzBDtYR1hl1DaqNqkzcrWIEWS79c1t8lBfmRXWbHnmhzTbJnXTqTnKyOdR3oHnNEcb0+udfKE0v
8tsv1CnfsPmnSazNBr2VGGWumzyjKTAOttGiv2X9126WIbL66/rOOrNOnr3gbHIr46QR9GlkkbwM
tER/S3PK34uhdErwAQcViDm7uvTMbHP2srOxkEaovokYlY7u3fhay4vusnkzb6Wb8KV9se7jM/vn
b8c4Ph/tn6c6d9gKJMP/dTXvHlqQQPf7Rf5NZGM7wvD+Pxpkny42TbSfBhm4SFzRGke3YbTFfjsR
lYerLENjNBQgJR99IwHMBYLMgF6wCsSVig4c7C0rsHvbGBvYGda4yeFtAKvSynsVQiLDDZxbQ8BK
ccrot5wZdX+a+z8/n2lUfvrJfijQUQuYaguDlqkz3KXZJqNlHSwUOuSvpCOn4bmBN+1Tfhjp+mzv
m3Z1rHs+13R5DxIF+iXwibQ6sccU3KVyJ5B3fYQqya1r125+7kP74y0biJ+lqe4rzmXxgtelKq1n
+ei+iy/esHOfgFanv2CYqmiDr4LkzN76o4z37X7/uaAyLXefnjGUiLSyskI+6kieTaeP6IiuEnAr
3DstVFAB6GfWqXxhsM+CGrRCyfbza/7TIkIp6X/dsjIbmC3wPrSL3HJ7C8+SYxFaMfbpQ3T783W+
7b2n7QNnVhSZuKYAdH29U98ru35wXfHUwUgHkhU3uwGkaUKct49PzvqP6xSz683vC5mnUQZcLxqW
sblppsiOdVw4g26Poh0nqCgcubiJDQdkonbX3mDA1ZdBdOYNn7vt2UeEdkVzu5afYUo70wQlZyfV
TvKegtRO4F/8/Iy/L2Wzm559PlqYjabrczXBxGCEas7JqhWWTlFbQE6w1GWrXyUHsyPMd+nBMH+C
Mq54B9jWqu9ELqIWWuKYtnB+2KUO8JqSJmV8O5dXP//SjyLhl4E/+6Xq1+GgRW5r5hm/FNgT6h00
C76CoWwdUim89Kuth1fEWxOuAclVKdfo3MBF09AeXgv1UiWYCJ0FJ2DctWDq1ZL42h2iiKikAOYM
sDj7mHl074/ElXnrRvRpoS9G3e7RK+pIMJqBAKpNhkhA5KAKpDJpf/98hzP5OSN9ukMdjb1CsZq2
z2zrrAk++Q8yd9imV8+51dlqQOjjtjQcTXlSIiKMN8N4DVO11s+to982ybNLz/cLZkC4t8ilYekb
1hpwDFGdTe1Yvl3xKRBa4Z675LeZc3bJ2Y4hTYPu7/dJiJK4RcTe7lprJeq/DUJAxINCEmV1ZrrW
/3RR2ARop2WUaUjYvw4iH2gI3NdBOlGFq4utKq6LYeErFGdWGiggWsAkVNwLzJyWQ3xBGK0Mf02g
PVncMk3mmlVzm8TQWKcqED5FvFeusUSsoXYL7dg9WQeRYAr1VXgenjzGosdfTZIZEgPOZXj1jqWy
gkkoots/0MqnzIiGlTMBG9UAdIK5t2h01+oDRJfa2wEn74Drmmc+pY81cf4pQZegvydjsKCh+fUp
xFbYyAgExRMxolyPEBxv374DkR4JTL6yVBvdDKMAg6H/q8nWI64sFPAPcNpsCgTmrXBEFRObPIAD
GzzVX4rmRqlWDWD9J+82OiR8lwtk9AEI3XZNvx6xB9kVE0UPBVB/Z8FPVt8bctfI58zsrlmBWgJ5
IK8pFY08zAdfpxz/Rl4C6kma/kjNf/7Wvu3kGHyfn8Bskq2tyqpgSYinSr6pQW63a9IM9O0Lge1k
q21/vtjkE/66R5ldbTbJ+oI5QMjkeVNk2ZavBq8aiFdXsH/MiN+CIUWg6RuS/UJGGrgG6lbuOGNy
rnotn8FistCADTpXAfrTj5qmGkOi/YE18+sgEDVDDABgSadScTCiI4zhXPLzjX/frEw3jgIULwW+
BAwjX6+RFlEsJWUvnQx/UcoEOoCzW9S/418eWTcuvj80O4ssX0AO8x5+vvaMLvTXbPr52rP1QukV
y1dBLZ2CaqHeIzp7g7DOENQe2gfUiSTb1AMIqIX3RLWnkmzvgVge0hJ51ngI/jIa/tvu258W9c8/
ZlZt8ywRZU4Pm7BOUMLY2Q0RQ2LlELh0rtX0/Ug0e+azVSS1RuKNyDQ6VYDaTBIiM75GhyQ2U9ob
rOoCB5eVIB6Gsw7cacR8m1Y+ve3ZIhIRJkTGCTdZFvAjCLVYeN2yI3OGE4q8AJBWoFutHePsKXB6
lT9deLaUJCj9FHBk0kl/bu7LJ8aY/oJGFjqIcC+8+aJdFAj+QIGdW8Om8fvThadp5tNmXKuSkPAL
nrWmHBXJUUneKdZwugFVXQ0v6hterFzhTY9nhtMUYfuHC0/tdtHQaOrOZnArNmql7USJfogdlo6i
2MKwKt21hvx1eNbNdtH4t2X2mOIkV8NXVLLD3ZjvSuWpkPD+SNfwS0aXXiytQJgtiWzr4MQUskVJ
daLDsvz5Yzz3c2dzDWxDrFRc+URKDzydnHWm2rrSPe3HpjhX5v3jGj8Vt6CKKcT5zkYDcYJxl6u5
dIJOXOgSFprellR6BUgN9n4uEF+Agn13tvSpTOP722j4dOHZaCgEAM8NQYQnPPZuTDgKgRtAWZwY
CZ1uw6FsWgSbzvhAIySSV7Vg6w1xd04KuI1cUGXZSE7VLH3iP2DA9xcyzfB6rYYrRd/rxk2rnhAe
h+227XZacxj7NT7/n9/TH5fFf+7go7HzaTybKUAHrFQMK6BHVKZLxgfV0CF8gqU2+ux3IufnK34v
SU7TFZZ9bYoTltW5QCOWSCjtanZkvrFVRm1RhvtKAmkIYl6Nt3LjVN7KaNaEipXqZiCStOcMKOH9
SFZEncXpvZYc4vhA0U2uHS246scDuutWcBDnljkYZFiuAP2yh1J8CppD1S5HCHPqtky3srkBmQof
YZ+DGc7jYpmG1MvxSOnS0Xf3QXU6c7PfvgMaAPihUQNJCinAxmxuhmob+HrPRsDKIdcTbUMWSUMm
rGSuk/vS2hr1TZhf8bUmyYWXbA08PjFt2RutWuCLAauU5rhEHOutJubzHcEwsKCIWE32amzC2Dxc
CsKypNAOalC/qNdQaYtVPCz7clUZ2+5RvkAMSTmSPWbsmOnNz7f30cX98gHMbm+2AAjaONRtxe2p
/dKCmsvhobCzF9MWdtgmo5VX2Km/9MsbqsgG3g4ko+QZaBSkVgQHUFLLuTcVT4lDkJzr2Vb3Tlhw
KS8bHpOyBvcKqLIS1jkAp2EJtqPfqOmphCqPp6za1AZsZJskP+0yMaDp2zyaEqODRyrESo9ekmZZ
ywdK7FXgNLJDxxZqVEMGarGY8sd4fM842PJnjq+lTMI1EA7QW+aq1B5y64yN/PvWaHpWEGRUUTSp
G2mzKbGUyNySSo+tkYpaeIX1GB74NSnAi4kcrq4z1a6aaw9K9rT37nd6/Xbmbc1nq9kPmO3Nylbu
aqBF0skMcXTf5fUlImKD6A73zCf+/Vw7u9J8J5ZrmNZMNtuiu6w5Wg7Do4S/lNgDROkZydybqLww
AicjcDvb/HyXE5vg66Q8u/hs5yUmyuQEZEwWg007Wo8di8HQ70SBiIJ91W41f6X1S9fdBeUaKKZX
rgGxWSSYsSyeK53NTP1sSme/ZjYBoFAn3yT0pVOSXtTGxqQ70SzVU/Yb3V6BfKA6c9Q7++xnnySK
HrUcZW4fgWM6/C7abWJ6C115EJNjOjhFddMkjzx1ti4EmG1/fvjfDz4oEzDp4mYG/qIiPOHlfFpP
SvymPfDZ6IQ2HQ9DbqaEBCfBsrbGJ9cgoXaMR5XDZfOMdNy/iKbjV4UA3qkgGS9STdPWQ+lediUZ
zCpZ26ZMII4kCW9lrT+z5xvWSjK8+t6qxcZ4YMW6Jbn5b0jIv927f9tdchMKh0Uc6JoCCGP2pU6t
ekMJpOhUppOoAgvHsmfZWv/8rL53/ydijE7lFP0G7bmPP//0rGqjV4TQM/xTYepPfZYQDB4QNgH9
mRZT5EpLpMp7ApIoyMh0Thua6kp77l6/T0sfvwL5qKZRgBLNWYGkL03s++7gn/SeVmZUeY5ZYGdE
3a5vVYzUJrIprOsdIXck8mwEYV+F8skopLsGP+WZ0Tt9DZ/WExOiFMoWupIWqiE4GLOdXNFj9sfw
6J16LuIUQXzy+8ogHNF770hlOrP5kWe7+ely+GkpwNHR0xCLzi4XmakmjlbGvbfKXpcDaQUszrex
bd25McRpMHqE+SnlMk+TlyLiJEW6g3BRiSNpcKzieWsIC1WHGO3FySsNUK9ptA20G06b0MLtgImF
sJNo6+tafGbXO9cATT9+KskDSUC4BOtqdiLAcmwgZNGso9zT+hgLyoellKory422bh0fNMGQtqmH
SREnC6xkjyBIr6SHhKkR+6We3Q8Z9sZAlLdybnprBQe6PwhOaGDJ1ppm2WrKufcrf3/BHzIrUNT0
czVjjiXFCdwQZ+aJp16XLv2E+D2YKtgEg+pihCiGSVu4kZPRo+veG5vYz9NlWskiwQbdpRbm9UVP
QriNvBROZjJsG4UkX1c7BOi6F4Mo+tdkjyZ20+DWoG/VXvpi010GghjaWYIt7ucveD7b8Qp0BFjQ
I0xa7BOA7etsV+tNaAWaWJ3a0CrWWMJUYnaqgM0FefYE+iHECh8NothXcsXeyPUQ0hgJYHLARlhV
06bfCUJHNYrOMvGZ7iWsS7v1Rn0V0OTOyrq4gaSVsQkaklXd5uYiww2J3ZHT9c+3MtdsIpVGLGqJ
Ot+fBYYGK8OXiZtED1Lqkpw8kLzMLoSgu5PZaia6cakxkOxMh6cFS22jjdRKlV7rLhMfQYuCvWcX
S9Gy6YRwB/dpwUE1c5A7EVGisNx//Mz/72/5L3k6ev17g8udh7Xl5bO15eNf+MvbAl4JbLAMJQWM
iKiZ01f1l7VFtv5FsYCaH0c8VbSmt/63sUX9F0dlUIamYiB6hH7C3FgBcfX/538J0r9UU1YwvVBs
mGwhqvSf8JpYHr/M6hATOemhMcUVgSRaRsbxdWx18RBWDLtjURhjui2D2hQW4tD4ZOHA2jgMXnmC
KMNJR8jgwXJo1+SDloEXXYD395+wE5SwMPSO/LaSCOBgXctNjFN3kPDUCoS1YvgPpY6kl4RvB/0g
DFcHF2z3KMaZNmw7MxwM0nyQbC9qK3Bv27oGhC4XZkjxF7/qy6DjCARmoI4FDmyRlPC14os1WaOR
NLbujTWOOp5GlPtpJa0U2U/z3I50GUInpY5cluwsrovh1A2eH194WkUSbKsn6lSCGvipWMMT9tpN
iDlA9fRyLZbyEBFnMoFJukrO/GUfjQSkekFd+FgmEgQ2hHYnj10jTCWbFlef7cmSYNq+7IbvYiOr
jwVBbJdRn6QKf8QSDonXI1utrhoZn+EYTzWILCuLFSL1HitbqevEi0CHQFAmTplASZWLG2tI0nbt
6mH0ytRfcvzK4SksOtYQaUXJSXlWQpnjQlN5YJu9rMQK7RZU+DwZdkSn5uE6FlWeR2FWuXURBghU
1iXglOCpkd3oVXPD2HfisRgrRJ1dZz3JopA/YUqmEhJ6Cm71wW/jLZG0cIn7OtEe0qAeXwwg65Qu
SYsj3yAJpIGCCkxLjBNxHjkdQRluJ9ehYxB7xcYFg+q+NCTO9VFWkp9TGMXo2aZcZNYS5Hx11eE4
ps7OqKePKeDCx0U7jHvDrGXVwe7aRxtFIX8PpqRUuyQFSj3t3qpSOrRgkz8brwVWQEtKYSkyupjV
I5IBNVtIBd11cqtVkMFo6ggVFlgzbSWCVkUnSXXLXER91llLKVVcbNE4Td8w6oLKLL0xBdQgSQXn
Wbdl32V2AhZtC5YEqsquMy9LWQbhQ7yeVToEPdf+IVXC6BeMKOm69xvUqXEvBL/Nqu5oN1mpHyzb
Sm9vg8SQj11tuB3V/igp5XxJkItoVrZJFAI7AJ8cbPdpiDwrfvcATmqI4Dp9bLZe4DE66E31hLiN
DY4XO+MLjw5CHJmvntl0xqIRe7Va+ww3sJoSUGvSUAgg8EaQQAehZjpAKde0jyVAtYOVET+/Fsd8
8kFKaQBuiSCj2k4NtRTRNw7BTk7MnojzkEijoiEi+94zglBaW0ZOoCvgHknbjkPF7j8P61+Qf41b
kGBdbY/VFEtuGQRKCRBWwEWZQhVx0hKaYDlAlNnIuUy0YNlYyChHrb80+4A8niTKw40aEwCx5ng0
3nYwx6e0SNl6F3MvurTcYhwOhmAW1OwRuJ9qOeiexNZnEyoWVoNzW/b9+06MDBf7u5GoHOFJpKuK
jC0fK2NsY4TP9xlpg8Ux6xRinBSdxPQlFLX8SdM8GYksO8UnP9XDB+zVmE+TuFcCO4p0ZPmcnvXr
Dv8oXKGChnDc5xqKREuL7jzLVdkqEBxBncAq411JUGa+HgeG7yo2DeqtMRspvM65n0Rrqa6Hd1IV
077aa43x3+yd127kyLamX2XjXA8b9AY4+wCTyTRyJVWp/A2hcvRBEySD5Bud55gXm4/q3tjKVCJz
uuZqgOmLRheqpWD4FWv9ph/cLRzbyq5XkVDlO5S1kSLu61w9RX1R3XuFA8iaZwmeZnDGKPT7XV/e
Zb0dJ8+q5/bOEs10H3cYWKGRroNSdQJh2dChWxmtI8fPdH512lLlwU5CvrX1BAPXFh8/JLz9CK+/
DFabDDVFNn1v6DwQEdnI2+ErbrfoliDGg1jSyo5S9S3wMxuvuC4Zvzec88hTBN43XZTGO4wY/S2a
rTrq6mh2oD/p1LbA3BlVtH2lVRj0YqAVfHd0JRxYjXOurrFrr/rVFEv8NJMiE/Cuo4F6KDYz897A
3RDFtahmOMYxI0Djk1x3k+U9UHCvZEt4QWJisRcXlQhNd5Zqheav129G9FLAuBLjxWFU9EhzKVQL
5rUwtO5m7nODJBZGDR9rdOB9Mp3SvyZwMuTKcVr8wHgNURT+/5FSN139+Od/EJSci5Qen1LR/WP1
1HbJ//rv4mc5vQyann/2L0Kwu+hVwtkjCW1Qr0RI9l9Rk8ZfwTOnkGBD3SJ8WhhM/1J09iAEo8gX
uPhX6zBa+au/4ibD46cQyONVYD/nuP+WhQP6zwdvYYcnhY4nhINqCNhdXniHUZNs+5RTTHE76omN
gTXKeyPm1/zXB6sROz02d03n/Qx4NiHRAeCgw9O1JXHo9SSLOa/eR7d+i3WAPQWfVWYCiwusKzFl
yE303ceOc26dl9VdUDgrT8vHddppYj0MQB0yPCwJtbRh541eA4ZvbBHcGssbxCCv8+gvlPLfiurv
z/HRydx8ryCTpnHS/df9/7vCrCZzfCbGJ6z5+eMf/7N9+vaPTZm2T91P+XLxmsuP/7l4HfcP6vjo
hRK3o4OKQue/1q5j/EE2yYQPzIPgcOma7h8kVhxwMB6wI7Q9+XV/LV3T/MMlbgcrTk0GoDMviP/6
z4N8mTz68z9EXz7g9dHJf/7H4cr12C7ewv3jbYy0JmqxR2kVNygJJ0wSOHzLsEUFT1ylkXAvPFkP
87x/tsLbhNwTtE7fOE6f+ZZKrbolrW/q0AqxC7e+arib7JNOT2/haaMWNMDtwyrO+liorHp4MTcP
fyalXnZySSP/O1X13LxNYAb72eQRZXpHj5piTssKF2s7VKCPNmiF4BFtoGhmtTzTzze1jNfrpmzH
WbA71DiPmrKKIjHNRTmwaNjNJdGKy5uizCrMPnCAXg0IF63Y8F/ON3tiGhlfnGqYRP7D4oV4kMsd
Ws3Be5weJhn0eZwqtnUUDRfSoIePwz/HkVIgY0naz+GqO2wlJw9LUOAgyIdsOp6Nhfiq0e7KSEsb
s+G8/36+V0dp1+cG2S9wnAlc4SUux/7LbgV1g/uC8hCv4RFIeq4rr7TMMcAhRSbYZarJUb9289Lb
9iRLfqm5/JqiMAnTz6g/XPiWZQiPZpZvWeQjuE5s0PuH3yLTibxwEkOGGoZ6ZbpeOI3pfVTiZBJh
u2rN87SuInnn8M1X8H5XfVq5X+NMxaGm9836/OecWNIHX2Mefo2PfXwa2JoVOppZhujRPelRrF/r
lcTC53xTJ9aWQ14hWDDUMJX9o453dt6peGyX3SODqxGdvKKW5gXiyMn+MCq2YXAkvkrPFd5k9EJg
8x2wU6+JsK316GXJPp8vwsIvNXW0qOwIJRsXUEqoe0myJnpGcKCv77oYI53fGDkEYymcs1uoJx5O
kqXHsy05kcJ6lO2m8vTmRlkwcc638ro/aBmwOzjX0CUhVXrYCvKNeLV78MWcyNKvRDlPlHOL8irq
e/kbTUHrofpgeYue97JUXpRB0AGaImF7dVgqzB3KLEY00C95AcqovYC0fr3qqOiw4pasLSrkx2dN
11dZ0wY61C3l1bsE//KVWyAIdn7slqzv4aZmanAFgCfE1cDdcNihCeNx3aqMOuT2xtdaYj0gZxch
DFfqO2W6xjdsZaL9+UZfT9hho8tJ82IUe+I0RL1UHaIL7n/0tWZYu5m+mK0XgXvhyH49jMtULVYj
XA/mc1jysq2qaUbbaV1gQyoq1lCzGkRGuuhCwfz1xYDoDtAJVh84aeO5svqiRzyQChRVHBnyijJA
myKxSDAPjUqVDKOhORcgViemzUGlnvITigUkw4+OJKegsmC1WE3OsuFxLuYKDLw3oggZiOm6ydx+
E5DBv3AQnpi3BX7DIFKCI9d1dHBgQxZbAQLBIVLuztoVbXldkPgP/cy4VOo7MaCLCQ0LE10c/BeP
HhRJ0gxjPAJ+n/V+wKqs7R91/KnCqgZhYyeBP17o24mrllvWIdIkbgF0fFxfk3EuR7NJ2zDXgQea
EhVMLrkG1kqhLBSI0waHL2ohDlZ0NhyLtuu7t4GhmrfIePnDhYNmGcqjfUncu4RqPO6QJDg6ORGZ
zVGR7drQKazI5zFVGGJDdiQHEC7i5p3MppIcEJWpGTE046IgxYkFxrnMYgaHzYAcA0Cg8ZiGSmi/
x/UWfxb4i4WSOHhI44lCUnLV9GS0/uaxQImQEIICFRRovAiP+qxgBM4dCeEQ2blsIweAyDkpsvVU
iZ/nW3o92TQFQxJzOPrGQX7UVN1Zse+iGB4qYbRFSPox2vl6FFy1bmdh1tcoezdVUbYhkWd78AvA
f/nK7q+9QmEDcv5rXm0ryN460wwL2Kf3z1XvF4eHEsXcISEpofC0y/PWa945hZG8b5wqu3CpvNpW
NGXw4OHhtCzz5yLzi6Zm4U8RyuEd7EfS+G2K31utxeMHSDbjNp56//P5rr06fWnP5FaB1ku9juLv
4UnvakPmoXLbh20SBN/zcTa2QddegrA/j9DBbqEZkGtAlQyDU/54OtFvjtLZUXSrznHRkQEqtlUO
goMchGlcT3bbbvKxx05wtBIMlONs4+Vjeq1qv3sotRzvx7GP7dvZ79LN3x8B5NeR6lhE+yGLHY2A
WQwaArtsZBbB9bCkPeeqSC5Ej8t6PRoADuYlBKIJPDmXJfZiXtMeh93CmWU45WkN8XtAJxNRxphU
f4O6sEVR+Y4MLnT3KtL2ThrgaXe+n0dYHp4qeByRfVoQhMuxfQxEiRsjNyqcJ8I4yc0NrstR2EQC
/gQ+8Td9gSJiWSQyxsN39D6wRoMHqWCx+bnMcSVsjX2NtOaFa/nksDgGx6e3xO7HJwp5azyJQYeE
XVSl9cauUVolntKxc+Qyo4ZSyXEfRbLFoYt8/IQZ5yUm0auDlGFxuap5l7pEjkta5OXMUFtytNFb
lmZmNPc1o7Fy8ym/6qGO/5o1f2SNzsaFbf7sBXG4HhCPorrKY2IR6Tu2m3IpeWhxVagw8qxPdvtG
VN0dZaFQaDbwKtQWbPfKcuP1CP0lm7eDyK8s78cgg1AuVFRE/alOXqB0vB6JBZ9EjoXEI0nCYx2Y
JDDGRG/dKXRaq7/NqSS+kbXRoH1GCKFlc3vvTV797fyyfH3gLTVjG1c7onUqx0chy9QI1fsuEvRC
etnN9CuXG3usyw1XW3khgjjRP65MVBG5N0mqHrPaS2WL3p/zOXSytH1roV62wddMPOZF6+yjIvVv
Z8s2LyBrXq9wrg2LLBkpj0VFYun/i41v2EkkgGSh3Oczign64ddYbct9MdUIdyColO4jfP2sVUEd
6E1n1vPV+QF+fXnRLrph+ADzcH1OTL/8gLh2nazLU6Tz2z5aJ7yUb8DOyS+qLcwLTb2+TDAxJiIx
mUpG+DiJVmf1Eo/NuI0XTvQD8eD0o+itL3+3P2Beye6w/TC0IeF+OKC16uM49mlE6T2lfgPjBq1K
rO95217KK7xemwu8dsHYIsGI0/jR0aCmBPJRkk2h0WNH7+Lmi2cHQt9hLQt0yNCl9f/2ZbTckPqi
Ysxd4R8LXSn6VfV6N4URQIi91TbanakG50Ic93qellaen1v24oZzdBkpPW57q0YH3SFTHxqZ00Cb
K/Pt+Yk62QrxMZA4UlJgyw4nau6HVI1IJoZYXaDSJDP3ps8gAZ9v5cQcYfbkAT6xl6TMMSY+7/WB
7BpAeGWO5lVVNe5VqUXNO9tOktDAL/PC2L3eTqg4kI8mwwg+5hk383I7jTkqaKlDe6WfaggZabDS
WrsQeN1Q57twPZ7qHDIh3jJLhNv+0VqXwEAGV2p9qFGlhi8JdE2Pf+l69sDqEReOxxPzxbuKl8Ry
Ui130+F8GbHfug3ePWHTNgFvJpTQu6Tp9+fn68T4LXvJABwGish5tjB6cR5SxidFqTmUhez4Zxml
NsGO9aXjSNr9TkNUIHifkqA9XuTosLWWUVt9OPSNeNcoEa9Z+PNtNPd//0RiNViWu9zji2Di4cBp
fjmkVNj7EMxU/WBhM7PRPK1+HGtA4Oc7ZS7x+GHcsOS2/92WedjWbCdm7OPLHDa1B+u2rQs4V96c
UnADGv7WQgPV3ZaagafxgCs7svI8yLtdIzwCP2uSVbD2IquUq86p0B2ZAL0AnTAGKF+jaEfxXmmi
/tk6g4kzI5Q8LyznKvfC8904ArIvsSiCji7BFuuNms4xhVhrkywZMEgJnSnWN0liybse9+XPk0BG
zAlKyNtRpAF8tWft1pRptJ88u/6NpbgM5oIkI3vmHUX+/cSDdjLbAQ8lo9nFOEXy6nL7Hekj50JT
JzbyEucR6fjLyX4sRjF1dYUpphrCpmhyMDeWjRMmXii3rVniiI3r0iVO/skWKSlgI4q0n3WcN3QE
UzDkizkHaZOr1HL7fRvECL7EfWTcWXmdXChhnTg+bAKVxXWP4x7Dv8OVacwS3KA5qTAJYGL4wYTb
geleEmw50S2bG4spew4CjkUOOnxZpkHZGDZkNb4nClWPJs9a7LfSFouxuf+NlcqB7zukX3kSoU98
2K0yMzPXRDEqjCeFAf3UwDaPTbEdsqx6j7OS9lRauKeHpG7V2xRA2De/Jwj6jX1PDEfykpuAtNOz
Ht+LYxNnJLew4mnEaQrZvDbPETwmpx5jO4BHJUI+yb0l/OEG3w0TfG3lwgPC2Q/8F86DRV8/FCYG
BJE32aBmqnKbKCw/piGukFtiK2KXRJ1q9vGSOL/TTxz3Sz1K51WhL+LSR/mFifeLnlcaIoH+hFUz
NPZxH5TKeBBCqe/n2zq1AlnxbGkctMGJHp2NgYo1XS9Lxihp8Zqs6gYSsRNvf6MVNjPaYTDxXsH8
Fd4ps1mLkUxyHe0LmWFFFAzJpXX3+rFCvgDkB0EgNXRkbA7X3SQS+LkmC90oY/cH1mOyh4eWoNqT
R25wpZcxFDmTxO6HKSqFWHPa6m8GqRdXgeX+0hVudw4RyXby8vjBwbBlWE1kOfajoQ8fz4/IyU8l
3CdGAVkCyeXwU8fUsceiYtxJcsxXGLOVt0XcZut4xj1EFaZc9UZtfzvf6MmF5VF4XeQYXeNYFrjB
vGGogmoMAXt9antIm7reYCEWzOXmfEsnl9WLlo66J8lwZiBfmfABdTIgL8VdMhfqQqh3uj8YBlC2
BmF9fCP2nRtHpOIQ0PFhWLVxv2B2saxYCTNAw+E3uoR0OakPKsWYDhzOWJZHPbrqHGq5yo3tVOmw
BqReX+jSqYFb8qaey3ZcRM0PW2m8kQvDkSPqJqrfGFPSr/Iay5/zfTk1cC9bObp3ckOXjWHVLATe
cY89HnhhN1bTR7uO1HRh3E6kpUmhLSlaFh0GfMdVD2XYk57FCE+ICeHT2PZBXGtCqmus3vxPqg2M
69Hy289jrRcfzNzRbqOuT2/scvLdSyfEcvMchYKk82zW/2Kn6rpH63JwCeMxT0Il0gRMrrQx3ZR6
8mk0vBY9dvFrsNJQ9Gl8nXZoGrljGm/Rk78w+ifnmGQRGoEE2t6xNHnWR4k+zpi1tEFT753B6FZV
I8sLt8iRKsVzvLjUtQxYzwiDvoKvebXtV17FkMsWzu9cxvnbnNj1DXet9EMzcrvrVMYeZjG5+Kb5
yGREGA18NknpPU0DKaELC+HUonv5PUdRgV3nnrJHhUdNBH67bxkA6hk1QhXu7+zVZ91zUvQmIIej
XYRhGm8Ol2k2JqsDSG9jrlfn8YVDbtklx4sJqNeSk+S1iXnO4V5te+UPjkpUmBGz96sUY2Z7pZba
E4jbvBThEBT1rT5JMlVWlFX5b6wj6jzI2/LW5XV4tIup2cbovjoqrJKgvG4wK1zX4MzfnT8rTtQh
2CnArIil+AfK42E3zSbJ+84n6dFaU/KEoxWexx5Oq++nIXBujAon2DV+PfJNWonkO77gYwJdAnDM
1dwZ2icFKpdKRKRR2E3LpCwujMKpm5QxXRAFHknxV4zFvNFxaNMVyQzd2pfxIr4J6v5h9v1y71YY
iNl26bw/PyjLOXE89UtcidaFzWvhuJIYx6iG5XiehlNVpJs0kQ8YhGXr3nW+GJ328Xxjp84Lj5Gn
DEFU/WyO8zJ9Yla9O+oT24WCsXltNX630jPn77qs87Zh9DCQJKnvgXJbtu+LaHkwcscrse4MrREa
QSfKh7kb2sfzXTm1ZTwXCSyqBiB17aMlCwK9IMSmPlB4lvwYdYHxpvRneS20tvsaaXawySJLrgJd
GRcu1lMzBiOazBpIYwqxR6uYAt2QVWCEQivWoNGkbXLd1JqBjLabozYG3Sf/cL6vJ6eNAhKmRoD3
jGN6aIO/6MAXjSGMmwA9udwOtSHNtudbOXWq0qPFOp10F2nQw2lLk9bEHtkYwygqjTeWHINrSjHd
ld4BKD7f1KnJW3QhAbaSIgJgethU0dqu5hgY6vixpd7kgWl/iLxO7Mc21jYl047tTao+CzOyfmMo
SblCjwaqFyAkfthyrXuSCqlGvAIB6GNa1VA1SmFfqOWcmjByGuSjeAlBwbQOW5mLzE2HwuKgk0kV
onGLa4cyK/xgz4/j6XZA/4J+Z9qCo6VYcwkLt+ZdOgejsQlUMO3cqW7C862cOhcpWhJIguBh0I7G
rIlZka09jqFjR+quT6Mi2ajeIPOqB62LRjC2kZFeqAsgnlNpKpBxC3mRRxil/6NVUosu7nSD2FL1
to5EH6bCD1E3yQ8cju4+GsbhSgIB3eHgONyrIBEPMNO+nu/7yZgT8iSIQp5YWMsfBQD2bMjKGNkV
hYrQFYFZssNns37KJJrz0yzsH7o5W194J0hUKGWXorzdOQ9xgSb4+U85Ndkvv+ToxMuE69Z5MhPQ
u3V/Y4jE3GZBe8nG/kQrYMa5G8gZkNo/DgWcurPj1MECO56HHBpibM0IUBe1cWF2T7RDzEr0TD6f
qOC48FuXhlmXsjNCJ5Hl7ZhVw66lunNhzE4sXYq8JoUxbldKY0dXkdBFgydjgrqXj/2uNrjT97LE
aKMFn0MRMEY30gTvsDs/UwHb++hOZ7napONQ0HCo5x5u/8xMGgF51AhVk5hvsWFNtoFpjEjaCHPd
R1N7PWdjs9ajZFpjDYnU9vn2T5zkwGTIOgJqXyBDR71ukzbJE4yuw8Do9QeMNrWNJ9rp0VPar99o
iaTYwgteqpxHuwMGzRwX/gwkSPo4O9o4Us15oz3qVnfpzjixYEDKwM5firk+qMXDQU1VVqsoxX59
Al62Gj0Xd9AquaR3c+Jm8nm5AbBwyaWQ/zlsxW9hvrX4TqEF54FkClyZfIozv8c2Rmh5Tla+S94k
piORBxAomF840E+FyAftL0vrRezk5jJx4TWbYdQ27S+97Pv7wTY7vFeCaED4wBY7q1flxtY8CWXA
HyFWRq790Uy1Gz/qNtAHES61sU0+P9EnRx9u+YJrXI7Co+9SYpiziiRtmFRlA7BuKkJvcs0L3f8T
BnO4dYi7QaLwDqFkzlPosP+610OPlXEPFGP21N6b5ubzjBqYbcxfrEms88Jv850z+ItT8Ngk7yuv
rnKEWJMAFHAfiTexRkFl3VWRpe1RUuyc933aavE9p5G4G/s5VrwYB7w5hib29eumDJJuNfmj717F
lpnV27RtMYxw4zitt1XeBF+jsU4xKWijyll12uTc5FEyTvt57ice9Z0049sySTCn4xumEXuJCV2F
crHW3ZU46yaMVAytJW1xxQ31jOc0ElmxBOMi8TpAtUVCJ1YFeq5ofhT+Jpii+HZy6vmDqmYkl2Ix
0/7oN0G28gcbf2Vf4RaI2eJUd+g1a0AZ6iRHMd1QVYdXvfLIl+l9Do1+6qMS9ZUgr75g0t2be8xL
U7GVBmm1dVJj67xpB8A2K2nK2t8VGPkkVGSqhYWSKMvdDSrzdpmnBQWKtr2c9jmAS3TXKspVNxLS
Jr4veKDG68GuXSQCobeE9tgpDenbIFVrFHCQOa9kCtvVitPR+ZD7cn5rOmpqyY2Ps7Xi3aVhj9Kn
ZIwICz0cM1Mz/WSSbIAMZA3NXdVo9WcHKn68Mr32up6A/a+UkWI4VqjEehSkLnLw7VOjXWsD8dIK
hVj08+3IgSEXT8G0ogzue2sntrLhpjD72Fulg5TvpJPaXYjyBenquKOgvCt6N8/WZRR5t5nrtQHk
1dkcdzId9U9mXGZ4EDq59QZLLDw1IJEmzRWJn8xae50pkWIckwLhAShF5rYE1l+GkdU3N4EVga/L
k2JOwqD3Kn1tRIPX7Adfr/t70xPax6geIFlPeZ+jTUDV4MbvhfttYsU+ub5Q9yjC1Dd+OZeUn3UI
4rx0UIjPh0y9123s6LFda9W1V/kwPMDY4CNtxFXXIRYwlpDdJz/23+gd9hd7lQbx+KX3ffxIs8m0
5pVCRUHj30WZofqrW79GgaPRStOtbDdorfarSkm5rKDWZHh6NajYb3RRTO84LItgM4u5/OSUAld3
EZMsWZMQTL5mWe1fWWla/qxkmz4orNaz+yj27E952mQdkBssOpD2TxI9RA0DtYjKL0HqlkFnNWsF
s1delXhrIx7vTOknMegtupeZiqqH0Zy1PPR7KkDrOUjbH46X4KWcFwIKfuTVw9cuTVS9bzq/REQ1
i51PCcKSw84w3chcU0ay7vNkDGCvs2K3CXiaxdI8mOUqsSc25SBKBOfsPKj1jdd6BVKv2hzc53GB
1LoW8SEpijjICjFpBdK4k/Gj5anzBlrm8C1udU1bm8pJ05Xj5/anFDR/vPK9ekaEIsnSPBzBoLQb
sFKGfxVoeaeHaeAT0IlAQ51dyjl9MNnL8bqJgaSshwiqwdqPRqGtjKwQV4Gd2vYqrYVFOarta3LW
ron9czE2wbAy46yQb3vNpIA8JmmPJoKe4+mhfGfI7lxTU846ndvAXfla0vZ8/wBFupFWgv9H5orP
ptKx2eyHssIlO2jZnaae+CWw7yHK961y+xa547QvQpLysEhSgU9hSF5LvB1H33nUEtWY26aYWxxp
FDbRqznJUxViHA7RPQKDO3HgkKFYgdLX3hpOlavd6LZTvJTC3Pm6HKRAdqZsVADmt3ckUjsrbdQi
Q34DJidG7S1WOLM7rzrdSrXiA4YYvpvS/8iktPY/RAPPDlYuZFuZijfkvoJHnNyz947ZaqTTmkBu
3NQtrrMGnZvYwOXC9LRm3Tae+WFKjIy/DmSLNTrqIHjDVZq4ECO+AoTiL4qpJ1BQmwQ9ABrr8KaL
ATcOYgzsMHPjR4arBNwUTRDV9SKshojAVCDFa0X5D26lfN1ni3QPgFx0/TlskPD482X8t5i7d+n3
FkGVX91/Lj/2b57uwh/995/O8nsPfhCm6V/th0/d08EfNqJLu+lt/7Od3v2UfdH9i5S6/J//p3/5
j5/Pv+X9VP/85398r3rwCfy2mPTgAdl2sUq6yNW9SUX8oypf/eCfLF3jDxIsPFcAsyxM7mCJqf+y
nPb/gLll6ssDmZwQhj28U/9imLv6H8CNTd45xJSLXylB6180XTvgr8iQUQByF7qU83dYun+qvv87
biKPAVqfzJC+SKA9N3i4mmbCUlRMjGSNiMHUJAsTw/O3CNZIali1Fmi7KS+CGwIh9HTyNjE+GmWT
bn2ttq8KPfLSN7OK/V9RXhm/Rimqay1146upmLztWHrpez9W9QahlaJ9nGfUaz3R1A+65rs37oR8
jVBNu6uCGtN6p4NZukarR/+ajl361TUyL0U1R3M/WV0hIs56YeorE324BZCRYzHUpP5g7Vyl2Y8q
z3rO2UBUmMnPWSegxY5jFMbWUA9XQVy6BoIfGcWF3mcjV505tJu+mOZ+60Zl8BOTCVftu9iJK2Qh
NdsimtKNcddCW/HWE/J75ro1pEKLbGiw9Y2bcnSuNM8e/HdmkMDAjUiBjVd2VOLiS4hQ5te6pxUM
Xx83IYmccSdK5QcfIttJZegWTbzvAneiiWAsvyTVXNyrBgwFDt++NuyFX8j1bEIsoAivmQSG9TTc
lY4fZWvF4ylHEAe60q4ElLKJzBbKoVBoosEIRi0MnreHlRxyMubWGWyZr4PCnn50s+5EaNq5k7Or
h8prHxIVGd3VlCF0FNrCC9pVqk3FI0o17r1p1lSnRlHld+akoeLsJMVobM0m0CDNpbb4MlhOisB0
UHMxTDMsBCkn65vRlS72jAGR2raDN4yUnJTdxp5R/ttmBWIcqy5P6ntvBtr7fq5GbqoyqEWzCbwy
kFdd3enfdKOfdrx0BXfhhETQWrSZp27arPW/JHbs5essihWKMnKK9xZpmA+z0WL1lpVV93ZQNdSA
vnLT90HntcbKMzXxXdWO+jEkbvO5Aqx+Z3tFum8cKlO9lpcazqSD54UqGLiwEt2dr6idaO/zQJbv
gnFowCpOKRZHZdLcYCuNu1BaeOZjXZSo2DbmNG+6qcLtSKo4/1gZbfPQVlaBgG+ASq2fEbCtJFEQ
dkioST05ZTp+JzzFNTEgrt31VaVHK8tr0YrOxsBFRybzkIFqSiNa+9oknso5y/duplkfG6MPnLDw
o+pnG/GixCnBc4cVLywsa1rlPcWJg0aJZUQV2Ban3rWUD5qNkXjefRMINL/1XMd8YUgDo1r1euzF
G1EWCvMPikRPvmaY/Q5fJ7Ft1ajuXJDwD7nbCyI4JxkXAa5U3PnSCdDcmiROwrMe184VlY7iThvz
Sd8Ktu03dzJyBFTKwagvPPeOHpVL/pcSFphlSoou8J6jK7A0CHzsDpXvAnFKXd+7yL28OMkf/jwA
XzL7T7YArh5QlEPt+DhBKmXetH1OC027amdYh3H2f9nCUa4Fyw9llTUtlM06pQ9eJ3+nBaB6HtsK
QuMxcJ4Mi2S58JDpvVBz7H0D4Or8KB3hGgHUQsHxeXYvCpREJceIhBh9o8bKsL8rusrGU7av9Ufk
mPxPaWxrGE62TS3oGbwHE6HNO2Gn0casveLOcGKnCX0LePG2Gfvy09iQrF5Lamfz59YY9HLfgGw0
dpGT6uOtDtGmDI0iry9lDpYc9L/vP3rA6qE6uxCBgQbBDTy8/5oqHxu38YxVMBu3evfDD/Jru9I3
lbpkh7xM6HFL6Jli1kvdaWFuH7ak2YZM9ELDJXiq30d+m90M3vxWJBfta083hCQlMKfF6uWoobkQ
bpmS5V3ZvRuiMbK2VPUxDdTn85P/euTg+C0JF1A8MOuPN+HoFpU/GZO50pFXtga0LwrhfxmFu9dU
fqGtJUd3OHaLvAclZv618AeONnzq5Z2tpwJden+8Etm2yarVWM9rU94k3vZ8v44y98uSoJZOEgk6
BDlQHlSHE5W7Qtr+mNirsbTWhftRt5DCugm0atX4T97wrsWjp7y18Ge50DBV89f9xCYWnzVQ8ayQ
49Wo7LqNa9Fio2E6/XvPGDIXyT6MH1Bf6+N7oYIRTdCp8H6YGB5cUyOd31lqqDadHBs7tNskrfZc
9Ol9VpE7R56wFotfaYSKv+v02udaYWQ0ODVeRMiJiJvM6OsPUwD8cOX0Wfc+mlLjSzRLkle+m6Ur
6ZcIeJpOE6Wh4SJrtdLKPhYbkKlqCu24brV1Ri3mNqvn7qryie5WjauGb0WtBCJjsak+uDXUNF5I
hrspHOm/c/pSyXdx59liHTf2PF6XmFBZN3Gt9G9dXacPRR6BfdGsCAsu5WrztV5TfsOpIkjfWX38
k/sB8/BRF32wiscAsZUYrO4cAsUwHpV0U/Om92G1XAdj3Dw2s2qrK7TT2u1Ua/JHOsXdgyOS6qpE
xHFfenGB5UJpIIeXTZTdZD2Y7W7oXevOspXEyZjgBC07pBB08mgVaigdlAZ9O0Lw/5bxikxXcz/X
BJ5gr8f7ekYwro7Mprwr22l4ivy+umnixgqTptHfBpb0H4wWhz7Ee91bhBSTNQUGVF/jss+yEHnP
6t4MqqHcDkOn94/xWHgpPvWNXDhushrvJJlOdUPGZKCQbERyRCNfdnm/k2bSO6sy97wptLJKPdbC
ixHkT/38SzAHvFqrfO9UY7RN/NZ6S2AYPCrBGb4z4giX68Rb61g/sOws76PmGtGtBkII1lrUx7d1
mgt1zWSaWwlKLBz9aLjuq3gqV3oboz+MDCRIdHbNRmtyd9wKhK3s2z7IsXg3zcRzbrtYFbvZd7WP
tTmjdhIgJYFpQdbbrGq3TR4IHrx1I7PG36KUhwNUl1btXd8N80ZqGoi6zmpTtIqjpHrXd5Neb8do
CvqbkqG8DxK/uVJRwOUhxKSm9zlrx9opft3iQ2yUoEgWnTc/eN/ZabHBD2u+aTvhhqOs1bR3ZMVa
XqUm5lukTwKc44pUbWWne8V1o4Yk2znNADRyVaVQMu5VHsvsO1kv19hEY9Rp+8kJCvUIUCR7kpUW
VDfWGHlXhZgFqZugKtz1VAbOezcXbXrbWQIByiCdSids3Db72sxdVneh3csgCgdu9Z3NmwznN6QE
rXJltJ52Jcjd9YjmG+0nkQetvU1NQEZWZHVbgcgXHh4wgpzJHuQKDEL3ZBZ2gkkoVSttUu3DSIGb
8Nmuf8FDt/eZTrYxzTR/n5ENevIbXW0A1yDPN46FP4SGXSA5maZUvVaQYYe9nHztg4wyeAYIB+oe
SdI++VH1gf8OWSA8FDQl5k+tZWEF7tXF/BQkmVkhC6iLrQcl6lpClcNSnFN3O8io++xaif/0vwk7
r924mWwLv9AhwBxu2VndCt1Ktm8IOTGTxSKrGJ7+fD1XvyXDupkBBgNTTVbYe+0V5rmzmjiYiHsw
/GF40Krg7zA8kG1bdvUNHtqW8Rb0mWPtmh6LM5UaEREqbjJVa2FPDP/h0WbjKuOQ07tyqfqTu8yv
bSOytxof+RPK9+VHkftJuBtrMM8NvTfZAG6dmQBIhl1kKymS/HnOZUoEQG/InVcnjP6u5jX5xqzM
+vc4dOG6FM4YXTR9vL8zI1F5R1M1k32Pg2JvAcyJfF6XnhyWk+fmhHN0Rjqbq9rDIGNv5HIxiZdo
pjMd5tjdSjA59VIrb0waoLbKZXI05MD8JtaJWaw4orfwvEnSzid7euLvJh8FssWbWUxafMWQMFqp
Gkhv1fhj5mMPXczG0SmCxt1nBsUYWRckJTadNe7sZEQuEQRF+9Nv3YoUrMKWN3UnjXGlZmPZBFWU
k3Zn9sYlM4M63ZpRkz8vSe09Y1LtEVTeiJsIf6t03SLmW0MCml9CgXXTyepz89aYl0k9ddIs7VWe
N83DYBTZTjlO8J2hP7l3KiLCk0iORTgbZPKh81yhC2cak4pjJVNJeu3ghtahS6wRXXk7LwCN+TKL
8ZHer1huKjPP220wLLb7EAxuX38Zkg7rSTe3VX6GBlNvGHyZZHrXrfWtUpnVrMPc69yHkfrx1FmV
PtOBLe7e6kY72dtjmq1Tbad3ltv4l0Yo210t8CLsVQjKnhBPNxhcdh1+EGDpku96F7hqbggMnKdw
W6jFSvfT2M32y1C2BJRIf5yOgdS4T+KDm97OhNagBk60PMy20T7WQkdYYo5DfnUIVpBeQ7ONHqp0
tKPNZM+1uAF0BzWGuDEXsTWkRHMrPDW7Pk6MiBzndParbYHlpWR/I4s9kr9SlXEBfnHREbtlr/Ek
9vfcDXLvAbzUdzJq+11ugmXXKYbecQHoMG4Twpn2y2jVrymA6JeFAyDYpu51xkNyXbHmtNWHrvLx
3EWU22dEpWTWLkWO+jAsuQ5OtSCAd+XqObW2iFVkF7dz5FzcYWl4s9O4Ez27Lx1yiRXonOSPTtmb
tASJs/ELO9ksKqznGNC82gVMR3IA6olyJJYeeKyXeZxgwWK1u2xBJxVXS+AcpKkt61RG/jj0ZCQk
zcVt3QBTW6XNxzrzAFv7iO8e96aMcC135vRi0KQ021Es7jNZRheOafDhzNSq23fJpIovJe63OJkb
FQksfdPdwclyw1Oe9uQhtrKS6tjadFFbVDGABEND+AQNr5y5TKHWA8tc4yDnYrrRZlmt2oXSaioZ
iHwzpqpi32kMLuK5H8tq0zi5wNWsnNyN0wFKfjeMztrU42Ji9uUIc+96lSpPdTIW3j4PHWYVlsTV
msozjQwB3t7NQDaW148Em77RyeOigmNy8TIOVs41xlAlvMO7pKiPcgqjZoWEyhZQH5v0QPAh/4TU
i/dlgd3GSDAd2p2GvFJy1mKXvE97fHkPKWalzU1flgUpEOOQbdCdlenFQoGn1yB8JQmGSy3XtdGk
W0g/CxWUmJ/Cvun1o+l5KyvPi5sw7WDdg82sx9TZd6bH9NtdSqLSo2ybDlUH1ddPmYVPaR13ipys
apmm/YSmlxxeTy7rNvXDU2lVZv+7M3QQ27oHR+tyb9dXhtFw15YMg4Kkr/VZ12NXbhJtl9FeecFw
l0WN+bXuJkHoVqvQGi96PmJ1PblxiDNxhfrOnObtiDq4+jKCn2Rx19ZoHvp2tk720ONca+euhjs7
tPZtVLr2iJdFVH0vuFwpDIwoPTQlEz8MMUb/OOnRfygSZmzTzCTtbSx1mr5EJsMTu1+igivND74m
aSIZGollU7XjSDFhmF/x9CPwF3S4P0+O3ZRxXff+0a6tENAhLNpNBAvMWHVFFtpbvAZQMM+QeQ4C
7rratugEmxvkdsn32iZUwKrtxvhKG6UWgmTFbDwGeOQGYE5YFeIgnc1vQ5GU808mh0n33ZKtlW8V
VszIIKtc1o9emXGEDB0TUiWjjFoLGHfdlqFVE7QlELI4LR6+vZ6y1WT3zpOaa/qEWpjzzQxIeICL
09Zx6CZGeOLG0Ksqi1Jsc92u+924JRU0yGY8FYSdleVRqTpuULi4myYi+Xw9L7iYlHNHBCuuSPsC
Z9P7KTerJ0JyBkr5HmSIFGjNBjAnZ6jvFw/tJFsqmiHLcyAva2dJE9qNcgnOo110EOjQuN2FHV7n
dBnenTJneii3Vr+r3Kue2XLhLhBleIQTZm+NsDd+Wyk7a8XRjG+8GSUkryVZZx6XSThUjXOT/vBd
QTzZsgjjWTmlM8VFGzIgbAuLBGJqVHNrLTn8uhmZtn4RTCzpwiKs5ksshzbSM/oips3Ci3woy1Nf
Ycq9uRINrNUAa3OXyClZDjnWf+mhMjIigQm3MHf12ODpNVbM1g+GPwb2QRZd2pzCym+d2GPRfsll
0FQrhVX0uBkW1TYnrIvHY5vZznzgWMwONFU4dlW9Y+YbqxjnH9wGBQSJpXZyzJ1N+ybtrn1XDqna
6psh2/qVDvZX/cQKyYnf70WRZuMlnNwAcMy3iwfENd33Luj1LXal3i4JCNJN2kgRz9aVSXtSV1Km
qSHzxkEzjfh1NsonCS9JhynYjNAeu1MLih7cDIko6qcBe3VKf75nsOlIbv7i0BRfswtrfZngR54N
0p2+wYIwp002+csxxaj/qL3KfZtqO5UQWWqzuV1GvLnZxoPMLn4CI5dr0s1J0FHGfDQ00sBN55rT
XXmlkPauxgic3qQkBKDDJD8XWv4QTa7uDUM2jJStsvzupi6OKzpZD14Tie0yW0mJM2O2fEWDiEW3
PUiCX5gs0hLOffFaDJatiVe8ks41GD1pr5qRZjxw/wxx0tvR2vClXCP967gC+kCcnGIc/UMRUccP
vUfNEDEunTHK3w5RpLd5qYftPBXVRVhTukE+FWwU3hkN/BEz3KFpS78VoGtPYhaazZVc4wiHKj+3
aIVepEXL2ixmee+BRW2qye/NGNAg+WpLEQDQWd0xtHN5ly0tj51E2uHvko36NfJF/rvC+4SafIqm
XeRm852v8XHiQ8lpBwtSzuvGz4f7uXXtXen5Vv/cut58k/VZvl7g8y1bthzJbBXEvlU9+j/83jZu
S7B1NMOp2ZwpSduvSltuT+nV08kuPQUQM/5UcUykYo714NFpMhSyD8gtvZ2vsTQv87I6saIhzrUk
J/Knd2fHbq2n0a0ek4YywQPdiAsnNyPWRoXx+GR2y28OGuumgP7qbhM/Gw8z9TvmWEvTvGK9LDLy
2Ar3rszQ3a5rGcDD0K3zIzSDcjPKrj2MS2CNxPP1DKoLSS+SILn5GnY1meGTAKMiYkBlK6c3uDIw
HFumTeBmDIatoe0h1xThi2GU0damk/ziZ4PbHuze6ADNO7+5yW0RriPSMCLYlH55NvJw+mrItL74
HValHgZTx4phzQlST8uiswLrrg39eq9np7xA9Ak2JgOlVRNg6T70ebT3y0jncUjzHvf0e/XaH/zx
m1IeMfeB3fv7YuJ7rVkEntpCryiDjTCNaIehhwXLgzAGOpGuSZ47fwp3i2Uba18mFtO/mfobI7dj
lvfLPmVIcJBTpJK4jZxh3Yy6v6lnd3qKGOWcM8tiwjJ6U+JvYHkIKFKesaw1OPyjqkZ/t+h+alaT
rwkA6/K53Ld2AmLRut0KvWvvx62yxq1F2gwXMXZiecz/rMt1nZES70pzDlbjHBW06X3B720qazob
dpjRJnfy5CqNtZ5gfAiNMt9hbzWuPGsWKGTQ7Nlxj3XxC3EldrkrOT+IHvOqdOuIOcKoFE36Cpq5
PjVWRIK2HqT3C3/PFlaLaL7BN1gNeVhckt5y9K1YlLe+Fs/P4VwGj7Vqa0XZGqjyxxJG4nWWhqu3
xhKa1QOvg+0zCU1KiTW1YjWosOI/l9q4txafVIjxig1SB0yhuXPtNpj3eTGY86lJLe+tzV2Lwxhc
dC0dGottnhtyjKlf7Q3R9WYEpbMLYG7JpNx2meY6wqTih06ujoau/+BaBTmNvaCTii1j1Cel2TqB
YZKqyZ566Bsv/OXPIFNzbY/OarCz5UvUJO4XvPzHCyAYvWRUeM0xZHcRhRL2KoSTUdJCZ4r4rPXC
wGZDWlj+mERLsZVOHmzI0bjGsjKXLqAKswg2knmSA+Ml68jUIEXk5BGvVa1CDP3P0DwqNxZMx6l+
WXkoY+NJPyakSYsX48Qgr6h38L7NQ98yeN+ito5VfzIrkW+i2vg5wGlb0GjO5q9E+Ya1MdAr4KIw
kgWYyOU4yqBlMokZarYfG9m/BW7t7syghQaj2nzez4PFo8feQSRvmFqebUNY91PFh4tKU21KJNJr
s84hhdTEh9y5LRaGcddBgCVcvV+8W5H3T61Qb0Eo9S267fni6ig/LbO7cMpajNZuvF12Lll++5nw
lWFFVMyidoH01Jclb4LgxhzQB+/ctmtvweRnykOsjOPJTrMDngIucRBe57/QG443I+wvhMfjpPcp
RIqfcKehgUCtrtdasDRiCzMeEkGXZr0kljsAn5T6ZaAO/l61Pt9B+rSOm3JwsmqdhW1EuW3Sk902
YdtEeymLXMWZmJQmS7jpbrMx5PSlZCP2rFjm5jmqLSjUsO2q+ynTMM2kcjg4MAolCoO4LB3cOU7V
bkM9BD1cP3oLSAfe+N1WIxE/VR+og51VfbRLqPXfMHHxd5nQ5ZuBikisgxETugRKtLmleZjHXd5F
92zLc5mBHGT4hscexMHkEElF4GjU52Q+NNTJ0TagHroV5WBjnJaIaF2IVH4RuXZXsu8ZgldRnbxK
Wp5oZatwnOKWT/biA8ISN7oUvXNxWobFiS7cg1/z92/N0aiTtSxCyiZH2xjo5Fky4thRuQCDzujL
2ySdw58Amr9auz4nEJu8uJ9C+3728tbaLoziK7JRk+rRGVy1y6Wd/3aqcoZH1CcUnqFRu3GDM0hF
ztkc1ae5KAuPrZClCyQsr2FO4bfzWypCTANoe6YXN4FvESdhWRwtp9FASqqynIO9CFPt1GIoTdgM
XMONW/uqjJWrhnJTpbUstoWRzeVGWvi4rwbT0MkTKgW8sIIcgv+WATOcIwaCyW2YRgSq97ko+13Z
VM7JyAfbiaM6naN9hhXIdJfhIzbHqfRIWoXvnf+wAMf1qjTq/FS4TeetEzedgz3ZjhAp4an4b1Ac
LCw2qJz8dZRWaifaZinPqdWFT8KvTb1SrOwTWSb8HYFIzfIQjSX0OekBsqRxnQm/eMA/zgjWYPYK
6J9XFtOkduNbnfWjveqcrnvTwHTLz4FGq3rQ1L2HhjNw2jcQBoa4F7Z9hgzpl+ukbKwn41rt7lPX
sfp91Dpk2Q9NA6XaqO9l4veP6qpgezE60/q15DgiTo01GXHkNTUY/OQIhf9vVpwq3vt2cqQPAm2Z
W2qT/NbVQ7LsKiOV5z611X6ESkAbJaPlfkjM/IGybrxrnF5nq8CaBIAClOf96E/JT0TNJnzXAnbp
illt2pMqV3jTzmzxTjs6XmOsM79PXhpkOus6aWR4gjbTznTCoPAXhb4INjCL+KVeGkrGdMkMSgMr
JZ1YzcSal51CubNoAw87lYKfEg+dFi94uvb0GqD5TVxVyXrx3f6UDgkHc1ASVNkQPkUbN73xsDLZ
QPrpHo3FkM9VLTwma9xYv9y6KB4gj4Zr8lyyAYlMGG4q3x/og8M+q48tcOHjMC/uuKra0rFPuaei
39VA5xqbibKWdZb0/bhzzGXOt1GQuqQWLQJjnHSIqv1EpB4sYmx9MbAuXdKWGt3uyrTsvtbe7N0m
yhAHMxpGlAcEBHZFBS0z+RUJYZxrAwPDIvqZYwhLbJSFiUcFcjBRgFa49JICyTjGMn/11hh1Kz0V
YRY3TVI4xzKrs9ciyYhfhetIa2ZK1jMz5egZVPBeZ9VTYnllu3b8LCEoJu0FX7GFQTJMikZDFMc6
m4d93/oBNJV+Vse5AQg5mYkbpVs3mjvIzMM4iIMqmoaRAZ/6zh26Rm8apVEQEQCpicKG7poeTUhK
7YaErOHkYujZbPniOfgZLUV1bzbwUgQJRe0aTkuW8EeiAImnmakVjBIp9iYzw0t3vXRTxIsi9iNR
ylXI7v7GoO8aTdrYMieFaHE3ubRgDHOj2E/k+jT3OmioBEtwR14V3dt2AhstoYVX3AsY7NGejbmc
ixvL0sEXq7TzozHW/Xwv20FZsTc5nU16tHWTRgUR2PXYdiRIM4/4Xlpdk2+hplfjqyAWiRowGrN8
J4XDZSvzoN1oIxkZ1YHanMWol2MWwSg/N4zn+GXhkFYPkPzDM5zxobmpirk1COoKjOelF+a9maZL
F5s1sJFHQq25aczFpKmzfZtCJ/Kn21oswatjXqHw1Bh8G1fCyj+xlpItdZS5jeZBNTfTYLnfqTh5
Q7gkC7ln1vXcQjJnnlM5hFf3dR8sO7KvsPAq0rSwnzpKMWt11ei0AIuL4nmEWK0YHKU+UwI/nGM/
NDiuK18bL20ydfsi4EqN67yav/PhrNs86IvyW8nPju06t41HhqIVwxWUWQvAXeA8jgTwXUHHpF+X
Vg8g4BVyLK6zJ30Y6igt90sqhNylvbc8FR6qRIRs0/Q8zPgTiDl1TjNw9ZkpevGtGTq5h1tZy0NQ
D6LcZ7KBBTZ59gbuIBhlncyB3Li4rsC4n7swHkXZLmuAieixNikHbqvBGKsL4gu8ceoQ49440aE1
b6EwiIrM9z4CSGzSyqQaCfzfBqSX6jCMGA6Dl3E+rpwI1nemqCG+C4Y48zPusFZ26ZO6HFmyqVOt
5tkF0vdCOT4TuVfnZB/nzXM/ThE1ch+CojNdN6Ci58Dm20VHRnYekkEw+srL/quTEs4uzCXbu1nr
oOkuquUl7x0X3uNUPmaeAFdC6JhA4XZ8BdqmbLOLiy6f5Ao4RpgnXByt/A5ZVWZeEH6wwgvWVnD0
uLIPNeF3+U3BlJmeNOPtw7y31RsMzuHOKscOQlcf+efc5hxejd1QP4Rp0D86tP2Yjxpa5DfJ4Isz
+q1JnUYbt6OqbNOvPoVQH+spAWsszNyhwelnkmxDERBj1ed6lUouF4jqJA8fSZ7LFT6m6dSv20nl
D05KrNsBZ8iufe1g0d9VuY/VQJOW1WtjwkCITasfngbPl0+zH6C0cH1hAPbn7U24dDJDY0qURBw5
qvTieaGHWNVdaQMmCVWfAPSqM3874fC4rAzuj3JW8qgbTz5YPoWJ7XbLi+jm7LYlSWb9P099a6n0
jQ9sQkKYx+TAjz1EM+lu9j1Y4rOD1KeJ4WcH06UoBiafgSntc9Eo+6driihbZ7lDJk0FqfNrTg0I
9jnDi4gZPQb7nv1ykF6hTszcgm+WUOGRkCgPWF2a3TqCZ17uRmkS7Br4ubO13cI869bWOzv3OyKY
8hlRcl9xwmrFgRQMncr2ip6YqWXdW3tbuTRZeRMNaN7GlLgxhhO/ubIsiKuC6PrEK6q3HiO8W6iF
2QMMdViFLCuM033wvxaJE0xIgrIHoS6d3dkPfa7ybV7r6c6MTPuLJQfr5E+Wt+kE/1TH9D5ZNXnv
1Zu8Y4RY2aPYYio3s0rcpo71aPp642ijCG8Y/UyvIEXNlsrZXOIaqdBROll6G3gieDEV3mCTtNUd
jp7RPk9L5p0VM2j6FSsFwGcw1lCTMvj/yV5KNlr00UMhFUhVlfAHpb6zTWvLvHdybCVjUQ3huuY4
eVUmxb3J0tzAacSGfkgyu/6dpNR+p3yE63iThlD0yVbjPN5TpMOAzcbCPKCvrR8Lqx+/OQ3Zl2QA
jlc75DSSzkOWJ6Lfw+NrborB9fdTRJ0bY/PfsqJNo77M8BsYZxZd8cu0k+Wr3XtMRkwmbXIPXDk/
d4s5mLcZE0DehVuL5DA6CsbtGOXOL4dtuMMHNpFrZyjkgLSmrC74nII6QGSxLiMYJpUUqBtp3rZu
tpnB2DOqh8pepbkTPtcL4rCNr1XQbfoih+SmEZCs68IhJTWJUiND+xAIY0tFIeSqYka4b6p0qZ7m
fJlI/anHk01dh1in5JTbtlxpR3h/ytpVS908eCFFzpwgGAF5tUjv5NNeYyyvH26b9BTV9+CcYfpN
L53NRpHedbjFFGGd1jpFs91DlkY/N+gXv6XMitK5n+KkM7zpoOzFBXUOAdLY4h1NJI7L64Bj0kCJ
4ttxxkh3qQa9QVu+47woH5IpKPObktzAS0YsywloZTrio7U8M21P8e8wraQAP3RSIkmL9EkYOftq
VMVdavmA1BD1sBNX1OnFFukTLSxNPfti4YWplUH1vJ4Wo5uQLmXyh9TlWJOzPOhvXuFxaCVdVj/0
7YAjQsl8C/udomk3IVOJ5qJ46sWdm/qYcIxh6ev492qY5Nkim/IaloqX86zrnmxtg34lHEq9WpTA
zutaFm6LtneDDQLPeq/QU/qrMDDNC4MzgN+OfwtbPVTwh5nLRt8Mvq/ux07Db6w66aRb6aE3iieQ
BeyjEr+0YV6o9sEpXPsW7U7mHOHWtdPB8XMgrlCa7YNBlAHDHXISYyb9Ob1GJ+9T6XrsjbHZFdQ3
RyvJljdER+OjHCBSxgoz95OM1NJvRJ0m0coLKLC2AjU3Ibii0siuDPvFp/J+hXI+g9B7DmMHtyOd
oE0QdLPtrjIqMZUb1yt1SIk2uzdjmcvotZpMeWq8ZSrjjM/ibKVbd9dABwONHLm3TL3MqrwvkA0m
W8oEKwRbanqfmWnoIwAai2x+hElQyS+UPbKHatZlew9N8u8emzpjV0eOzh5o5UO9U9Qza1SEfk1S
LkY8uLmiAttcx7he3PnhBEoPDefCMVDCXDJb7o9Z1Du5DPZzYKmJaeHYbnjj5leofYJT0OP+s9d0
MhT83NwjTeziAUcwM604lmtdIOQ3ema6Ucu4xiGJzwdapwAoAfpORW67J9QCHSJAiHHPjkjdFxfz
7HUZ2NnP0OZP2WOHIHoGEG1Y0C1aIFP8xVN2nMN+eo2WMif2O/KlueHEJftYcxmmr1Eow5/pvNjl
oUHZ6d3CTpTEVlQlCklPtNYtWitKGwtjzC9D4xbfCR933kjP6A3IYE34LYPZNKycTtSSaX4a/swY
X0Qc8cxfgFDHoFtdxWQcXYZkTJQV9X0xzEghLHgZJFwGs1j2qCeiMxAmNBDcTPNHXUtT3JWJOY5s
w8KjYHFHoe9rN1tuMktPP0zu1V9O2yFX1+U1xrSN7Os6L8Lpiy0s9xHdpYVqSeZXq1DKs4BpIdDS
Fjzbn3G+QMuFmNJp7DipQwuxmx0NXyTd5LGYslIeWnRlwVpxUBMoqhkmI7QglJNhggY9qIc0MtfC
7dJydbUFLjfLQppLXBLQ/uKoyf2eNRT4K6fKEi4Trlb8qJKh9Q/MzqfzUBqq3f3fMC2NaqTmCM9L
p8UMwNW/Q9Vj65SBQF9K1YQ7ixh4gsvS8c0uhg4M1jS//psd+pHVe41kh/dh4ZcMh/gdUbkdLd1n
ar5GqFzm3L6t2bhR8Jnt+F+ItswizZBB6NXMwX3n5WKKIjHmATFlZRNBbVzyKIuj9o5ZrnAf/v2D
/sJ1ja7BCnDs8VUhn+NPmi38LFGR3IuzZUbHZiZPZZuc//2Iv7wzHJIwNg8cfg8GpH8+wnOEMamS
RzjiLIKnZtkA4v/7ER9Z0Ni4mSYu4/heYNj+jplcZi1cmKxDUxnhbmo4cV7uTGiyS/aZeVn4gRsc
mhgIcJtfzZG9q5Dsvwp/TEycKMlbuCQiiQtgvRFnzjnc+9OPOrzJo0/pyNdv/SfpmldmX+OrQljk
GBf9+cBWLGgKU6xH+2ohEzSj0L9p5C6Pbov8Nk03mnGv/wn5+uMXu9Ke4bDZGLf45nvuup0y1MQe
j8mFvuA6tdfNsHXU5t/f7OPKu3pP0m7Dsg5Ij3j3JkVYoez3KaGt6H5SL0P4idHTO4kmDPJrjhOK
CMeCieyzZf98cz34aTCRtB672H92lrnS7Wvh+Ss5Z+hFXfi+wogd/Wb3Lz2NMdjigciYT8IqPqwX
VAZIMjgsbD+08BT684+w2hpad0SI6+x4920m1socLnPh95gOWg92V6wZJXxizvI/bvwfa+b6UNx+
fLJSrk6V72wYfKTQVZ9ZgORFdCe7VzFSDfTueO6N9jQ39kaN/h0DOTBKj+Q/VDwPU4hwmeD2plv2
fZreinS6/Pt7/+178Fddc6FNXgb6gT9fhexnplbIeOJk+N4K92hSg3mF28W6vQ19tUpJZCY/8zmy
q/urKUJTO98x9ftExPDXDxKZNOxYP+JI8u6DBDbTunSCM9vVUC49Yx1FhLp36RqkY18CwcD++fHv
X/7hOL9+jv888von/ccVxJYzA/yGR8pkKzwQDyT+I8M2Jcd9m32ydz9sq3cPe/ft8eyF4TzyMA07
hgubQWZAO/HvX/ThgOAh7KzAw7/NuRpl//mLIETOhWoIDjNnb8PQYCdKSLbUgv9+zIdjHV01ZneB
xwERhWhj/3xMGhjDYAxOQtUePsyN+dsPPbCRun8mFrl9+ffDPv6miGQHM+Rk9xF1u+9+k6idzhi8
IImN3NxZFEupo19YxZ9cuB/XH4+JkEJejehR7Vx/838WA64Ath6WKIkD62UotjWz8gaGAOxk9SUQ
n6VVfFx6FBIWIpqrZAf1zrsfNRo6G6IuBU7jqbGbq4NONGlR9bmMlo1ultW/X+JfvhiXI+6eHD38
9/vdlePlX5eWncRu+1371l01DZdmrmK3ST8JhfrwJA541gQ/CrsfotzebSrjOqVqsPiIsz448/9s
96mWTOAKJ1wTPPzJSrzumj9OVK5g2wmuBQZacCRqf341U05SwcRjC6tV7z5a3u8RHUhjMv0LNrX+
0uhx8+83+WE5Xp/oBiwR4hdc7/0WUx1OV6nJE9vCXXk5MmnvVzJ/ZpD6l6dQXiJAv8ZxoFV797uA
mWY7anyGzNPdJL56MqEn/+QK/MuX4hkh38qlijHdd+c+gywRIhWmKDNOIU28Kwmae53Vy79f2Duf
W5YD5YrrMyGC3oM7hPeuataDM4dWZVNn9oZ1QotMGkfQTYdqcghHUt7vxBkHOLxgTUI3+3JGbiWZ
3mzsIpk+WZ0f9l1IKe2DlZIJxXZ47zI59l0VTYGFQYvtjhAHmLeHtes8Oa6usEMl1TJ1VfNJxfPx
RTuuiSfB1ZeCNuW9FtBVoDlMOhi6YxtTyh+2uWyT8pT4T/9+0x9/nIORM0sGjR5MwvcaynT2ukUO
EPlaXrYWGnmQd6zhW4h8JaLf/37Y334UaxO3U0Jwee671VM7GlfLCDCgrMQD2s0Dkkd4f+NJ28b+
34/6cDTTBHGS2CY/jAR25/q7/3M0l1d3oSW9ptFU5bpNXvquW9Ozr2Akb5rhB0PBfz/v4+a7Zkqh
M8S1HLbVe4ljZpWOcIosiBftyqOZ1BiyFEt7Mxm1/uQ0+Xh+8aiIZBpS532PYuTPn5b3foqbeIlS
SIflwQL/w0BprtfT7LdZzEDCv0mDWR+ZjL8EDMY/qRc+FCWUfayU6ykQ2O6HFTPpuYSkoALK7Ygp
CVK17pOosHd2k9fd/+cjruvoPx9PWKEKLAlDvc6tZt9qg4SmuVUHLJnQss3MXh2r+VkaGnOiprp3
lPlZaPdfVur/HGGu/RqXn/3uL6irJMlczV9gAROvENyfyJLgdp+/VMFnpp5/exYsAtyOwQjoKt5V
RrCEZ6A8qryKbCPLuDGj27rmlu0/ufc+e47951uVhkaniEkqZyrEO+s2Yaqd45bQVZ9cEn9bIaTT
YtpHoXzFPv58UJdUZaosJrHkq587kf7AtOyT3/KX7YbYjmvOohu8xpL8+YgxK+G5VXRFePSIuHf0
yrMnLKO87pPV/lG7TEjef5/0biVMyFrDrOWtKRfVTf6wsPCyXwPxhJZXrwwJTqHeerinvvHZo/9y
hvFojwvg/0k7rx65kSUL/yIC9Oa1WKatulutNtILoZGh956/fj/2xY6qsrhF6O6DAA2EqWBmRmZG
Rpw4h+QUfxEGGbX04AKr4b2pfAn9B8p/unxV1o+9epAprunhXd7dyMOhoE+t+hxUdxT7W2dvxJsp
/375ePvIhZwGTfM0/PkWYRr0qAmhY2Ea+JYxP/jNp1z+5sFToBl3NCGaxiEcnhPv1os6iqQ7M96P
48qVuOBWRAQmOkWc63C0C7eH0plablZMR1HJChnfggsLDMXlgS5sEviIuTEgCyLbIL7xW0Ci9EOT
w6X/5beaG3vwu79onNuV5t+p6n2ccjPlENSWpIRgDRL2Y+n3Jfz5mrmhSPTWheNTUUNomCU/vLho
V4Z1vl+IDBHhJgFpkHoSc51Sr5YlvB54sSYdytL+ocUqncbO17+dPczwEFJl8pAKsLLTbTl2AIVG
dK42VtPdBUNKBRpEcj7ueH2uJEY+bvBTj5yPFhhFZMrU1n86/48uCUeX6rLoAvIMUW/ZTwVZ/2tf
1aT+LWmKMtprETWUHdlx+02HAzWi4DdxW0lh3I8uWbjwmkZN8zWhMdu696qi/wX7kjPd0XoAHt6i
OJdu89QgyG0mCgp7qmnJ7xExeOqPU2i8qjRKPspV4tzgMgOyqV3ffSmCijaWQTMzUlVFlhx0LRoA
psBN/mKZk/+lDpvoK8WM5jrKhvaXZ0XNNT0Lw5o+1PnZ8ZHYhNKF0I5bWtivBqqGWhkCDEnLf0In
ciP7ZxlCf1R+iqJrS1058c+jyPmliFoL6mH48seFfrQWM+82mImGtbAnqIO8J2p3G6Xt7nVuMm1a
k6o936Q61BUqCUc07YjL55PiyBz6zdTja8fmvahsgnZnaP3emujbXyOBPT9y+HVEAOHkQJGV8P/U
kGpUXW1EsbPJ8q+afhutaZcs/T6vXtJobACiOeFIKxx6Df2cJqZxyv9pqHFPvfX611sSNpY/JoS5
kiIJRkHggBuZHhtqkxt2i2u1SHivnTELgwFCRR5Omy9kTWR4nkCsR1ad25wxNXVbWFK0NRMLC39i
QvBqZID6npYtm05LCTH0ePDdKJf7q4lG/V2dy8OXy5O3cO1RT8TR0IXAtalHnDpAngGRbe3M2QBQ
25hacVPAPExODn4JsCMQ8oBg+QKdwWc9Glw7oAskz25zmqAt+gsUNXq6/D3n+8yktEPLtkVLDNLo
QqiIkGGUhJbkzfS0n3Xdpx+0ovO7voqm4N2elJVHzfmKMm7aKSgfWAaYByEA8ePClNRWlij/ht5d
VFu/+6mZVg7y86tppobh6Uk2Yc5zCy816hFe7gMN2+jd9zCXgZpbe0nLV1byfOawMkuHkopBOO4j
oX10ZMTwc4ZDGPhuUSs/miI7eHTYDpJFJ1DVZ7Tl2YfLS7U0LMRLEMRwZHkOJ049Z2qzsZOg60J4
8ktW0D8bWnDIrR1Q5xvCoR6hQ0YFjFdDsObUCi04sV/5DvUPq4vcsM3CA3JskDH48WfLWBXcOH96
zuZsDioY3M9f1YknWY1dQq8S2FCree+ALndxzf5rhyuNY9I0EmVjBsb28lyeL96pWWEXgruCWwPo
hRu1A9zH2Z4WvRsbuodhaPYcCCsJn/Ol48RHCgM1LZvnvMg8DmlBRpNiELogXW/qUqaBbexvC1Va
SR8v2OGqJP6bRaPQaRFcBErkukTOgWHZkDXO9HryXZy8X56780Bgvo//GBGuMJrBxjEheHWHsI/h
IQbgXCcuLDzuRCiYeL+DoXq+bHLhzYRE73xm4Jk6Io3CtdaFRQ/ocAh5lIVPQa/udRqlhkr+oSj+
E8I+oILlN8C4JPDKbaivaXGcuYvDk12GGZT9oFClmr34aK+3NJUn3dzi28tduWl664eTWcb3UmsV
V6EatU3KbHy5POaztZxtAiLgjQQluyXqjAw9jR6RmYduFUEMaEKje8W5HO78nm1x2ZQ6J3hOIl9s
EdJhzTY5l0VVnyBCpbOrldCF9By+jE2QAaaeXr0ENpn4tU0GYM93dHndBsk81W4Ktm04mGm0L2L5
Wmo/Vd4vy7o2+pXr4kMp4uzDoD+l5jKrEYqH7FSNfVzqZuhOGQleEmAREZmT1WB7QZul9/GYh6YL
zhS4eyiZbXOV56rxGCSqtEO3tPWu0tD2g5uKQ2jcEEdqW6CJ6lMPDrLbVt1Y0AUO9/CtDXWZ7iox
IGeXvn/i9TIttffWgk57TxkyWpM/PTtnHdRPmHAYYqlhnVUaE0/tBklGy7EgXXPHA2raooFQuPLU
yVdK6JtXl9d40R4pNjYuWT7KIqcuHFdTp9QmwCcnSG7U5qsfqjA77GV9JXBfcFtK6lQmCHHZMOJz
N0xoaoCdiHGN5Sd25g/4Xw6+ZK/cvkvDmZPo3IYqG8QSdiTrPQXcRpGbRN8U42fX7U3tZxGsHHXL
VgxUzSj7zQji00kLQ1mBul5FcFO+bqafE0wI/vAYdj8vr83SnOm8CKj8EbNweJ+aiZKGa9BzQjfi
ljhIoZFC+qPDMO6EUb4SHH0o6whb6iN25ybiuXO21yPy87kVQoOvBr38CnMEpOJZEClPwygD0xxB
icIXKKnyP3XWW/sMmOBLQkPZXQqS13qkhbpI3W4i8jlQ4QM9b8m197OGDuHLFPjJD8uqjStoEgCy
jp1tfdWjXPn+9/NFlgPJHlKpZMiFfHXZsh972QvdFsk+LwDO7uRXjvfXuCG26LEZYcugUBWTVcYM
gDfa+a/8RnaNOKYR8/XyeJbczEST1jCptlORna+fo+vF0UsYt3SJ8aQW1f9s0PU3ZAvKzzx0tR+T
GXAAXra4cKFhh5CLHA6+LQv3ae1EGgs5RC6vEfqR5E66Z/H+GbK6od9BznY9uaSVbNvCKP/z6OXx
w9vn444/GqXk2VLJkx/oZQ8XYdm7Ke+AEfk9r09X4qA1U0KIYk/kSMqYJEWcvxa0fIG2BWP8Hugr
YeTCxj0ZkjCNcMI2hpZhB+Dq1q/rndWEV+3017SkZL1hPiUod9ASOrsr5FCu9ArUNTNnb1ul+uTR
fA792P6yU+i4mXAywJVPnRdUIZxpluCGWlflUdTOvXjRW29WBJDPlw0sTNdcY7IJTMmzUfI59fPC
Q+PKzNHAgMjhd9ik+xwiDhC7K1fQgnPPpV6YnTjdeNUK+1aGwDKQTAClkCrckVijJgHhWPaTEhdt
QmsqueexKXC4uWygyPDEz5Hx6ahQFYKBIIshu6ZzDH4LiNon81rOOCT3lgppXAuJYrULsr93Puzq
JDyJIFBlFIY5lUHmSQUtFjTVu1psbPNaggVV2V1etKULA/CnQg6GvAVKbcKqmYgFGmmVxW6XEHUV
AQnPJ8d+0eF/gwyA2kAT7krvRvMPXf4KEcBgP1dQcXbfi+JWn6H7u6F9IHN7+bMWnJVkHXJFc3QM
VkaYdbrgSyOkR40tfqDjkj752r1sYcmN8CKWlIZBSCOEQ8SZyqFMcizYXPsj7Vr1Q0NJG1aQeg0E
sbQxkL2SFU7i+VoWohnfMk0fHgLoc/ziiibjrR8b11CZroxo2cyc8JmfFoYYm02+Xms2B6Pr55Nr
Usc1YmRCtBWBxCUrnFNcLiCHebcIg1G9wAE4Aey9r++MmaNriuGJWBnKwvJTVSFuVqhjQf4tOH8Z
l4WsZbw/rba9MugIZP1WIuaFcTAEBDzmTBJCwIKHoc3TaknFOCave4VpZV8DWZIT629zAwBdZ7QE
60/52xQzcOXQZG2kWYDbG2ertDdTQ63AHle2y8KNeGJFcOYR6uypi7DSIc00ZwhaOEtHFGesvxOo
m3FXjIenmsnTBpyNuPzQFiujXYQJrXfxtUQbjw6ViNeEh8u78ywL8WFmLnHzzpilJE9PXa1SPb1p
gsT19Ip+SUggqITfjA50wwYTWZTNtm1//zc2AagCtCaLI564jVd5o29hE0LYXdgREV8XylOVk7lK
H6FNu2xt4fyB3H7OtFDLnwuUpyMk822YuQZfIaL2t6gBXKedtTVbLk5AsVa3cvkveTv5PhIcNila
tFBOrZWeTVuGQSeUP9k3swKFYhs7tV55fSy54ZzAgV5dmRNUwphaA/4HR4KRQM7Nw5x7i9Ji08P1
AOHmShSwOKAjU/OnHIWboU4nrWNiSqucLwk958mmMKZxW5ljtSIkunQYUQflrCPYYMWEUYUdyny6
ginYAq/t0XqApGrFGdZMCKMZjaDzCw8TVTE4nye/ikgh+v7nyy63vDx/BjK75NGcBSMo9cnBit1L
m4k3gU4V7LMm/RdXK+Xp+awA3kRxXLgiYPGRp4zeEpiq9OcZFNM53tWkBtC4xveaZK/l75YOiyN7
lvBgHG3YcXwvZ+MWtEbWVZC7eYdMnK+WXz0PJunQPwR5vL88m4tWZ90gctskesQQpU98o/bDWcYs
T26oLRbJL1UZNnTppJritvaKuXOQE0ciZYF/7c0+dLR6ap9ZMJNhD75cd4Q8S4KeTdFlCGmfe+Mh
JcNuQEYU7S4P8xxaKdgV3F9XoHZBZCKhXDodoFTRy6dRg9ft0DBaoB15jRTqzGlRX8PCfdn44iF5
NGZhX5jezHWfYpuqCZ4DJ6A8SI9j4iNf0dMbmP59cHMyx8IO0QeYPoN8Hqt65yvQotZwL9KOfHlU
i/vwaFSzZx2tJDz1fotQDnwIDpzDRvOtr1vabfwIEOW0Ehl8AAmFZ59pk1mnk4eIGozoqbGkSfyu
1knhNwbks0ELVVdp/UBshv5l70t0lbcbHQoz2DE0+VqG+yr67pmm2/nvXb5y/syecvYpqM3OAAMw
j+IDsVPBeLVFwxsirH+lNlQLLX3iie2v3A2L83tkR/AaDXo9cvoMWUL1tJ9UV2rgMJm+wQn5X8Sp
uB7ZUJK8YCyFMMUvSXnAvoV/SqOz0XLIxqAIXzGyNG1EQGDBgagu4Jg0eUCmsodTFCoj2y/ujMS7
axv79e+9ksDHofQDiMEW++isopMCIBiJG6Mj+MWUx+S6gvXxLlAd7dVI47fL5pYe1qbDywvYDxEQ
Oianjhl0M/FgOEKECsly11yTh827ryYh33jTStB0WvdJv629/WW788+KTshbbI69WDMaE0/N5ohi
dK0vczlJ4R38S/ohrkd5I+dG/Wg3N0HyOrQ5LKmriLj5h08NAw5VSCKgHTjnEQTDpTONTaghDuFD
cwuFWWPdScHwLtUaJC2UNDZpa79B+T29NX0xbpto1N06Dj/7mvatV/xXza7iT5I5Toe4g3bDp0Nm
5a1yHoXwfcwMEAauU1l8QCaSXEtzL9Om1L40xVufvV+e+vMb8/T3hXMvS2u0EQKFR7ZyiKVXS4XQ
7ClJD4a9Lfz2r3fNqTHBvfQo0+FYYzBespV99DVp8tehDro8pIXbEQfmNOMlhMagLqIR1LrpqCyS
OADGvtGtVyP+pmkvUjZsSuMuVl/K/rbu9pC0qX+rOD3HV7MTs07kpz7qMaeunFldnpQaSrCq8lWJ
t4k3c9vCb/rbMlxQThVyrobR75z+xYvrvefcryYD9PPdNH8CuIW5x4NCv+DUEqy59tDh1PSn75Ri
G0OmVYY3jQ6gh4YA6aGFareL2Mami8CUm+X7Qd1NLXTg215/VAu3Dq5KQt7Rg96+R2jj0NEmPDz3
EHrIcwN07JZGsO9t3R092EyjZ726GpGkG+xqk9XfaS7axtJ9U3xL9V919ezYD7pziEb5gLCxRYUj
SZ9b6ybL1rKdC/HY6dAFbw6Rhp2yhKHT3A69G4za5CIRxQl0Wlq3wE23Y/TZgPflssctbKKTGRf8
OhoGSUp6zHbjvu2pkjOPz7zUcTb/jof4SqyyssCaEFtD4Izos4+5HK7PhiZ/ObmJB8hhOldVkDQa
f8rwQF4e4vmFdzKzIs4hLJoORrvOgNrCdP0CumNwmCGiJZfNqOr5iTxfArxQSP/MTR+n+8cbR4g+
WuyM0+DCN0mP5nOW/HKMG6V9sixpA4n2FMO19dZXMSQye1X7Sf5+0xsmpF79RiIxWWj3PRLT0KhJ
UrES/X5cucKVcfKBQsjvpTRuwC3KRMCq09g3EUSrmZ5ijj0Ps0v7KxmVzcwwa/mPU/gtL8ADp5sG
3QT0ad0xhBrKeQJeR8/Fgw0nY2V9Umvz++V5PAe9zecQQF7gwppF+lE4BMhWyONYM4/+pG7RunXi
lzC4RjpRBWMUwRumW59tUuSU8pzyjXx5O/yEK2Rltha95ugrhP2ooiVhxR5fIdNJoHs/S7CeGdzV
K4NddJojM8L+k224ihKvNzZ95Wifs0mRZ7SPcTsYU0UHFAytLUKibuypZC+hndy1rdduollPp9ZC
e+XBshDeM/cIxzo2wGa6pMS5l52pgOPS2CTlE0pCQXWt6Ql84unGcrat827lX2XWn5cxf74bAzzJ
zte+Ajf05fLEfBz1Z8569CXC/NPvomlazZfU3QTn2lULpDeLZzLzGwdifmiIFSjgJPVBrj/L8t6f
Pg3jiy4hEBtdtWStI/TZ1famotxR27vUaNwIqrRBb2jJeofoi7dmcbj8zQsx6Dx7c8evacAZKuLP
4YrqLURSDYDB756KNs9XSQs2Va0fUFF3vW5yG3AkoOCVZuXwWfRWlmwmx4BLQrw4Iagy8y6cUMhO
EBdpG7R9U6n7CVNtsuKx56+heYx/LAnr4tsebMAVlkBA8E6hByXYN5BHma25MqY1S8LWUFMWzYux
5Gvy1uPmnjJyp8mj3q7E8B+IunNf+3dM4q0EYa1tjQGnYFjOqsSQQvLX5KZo4VYMkU+PdipHpa+4
k/RJkQ+qduOHt7pDVPSaOO9a8WrZE//xrR/vKYfT2PuQOakblbscHaHibXSeVhxtcbnnDCKNcJRg
P7bx0ZPf1BIP5AQfbErepyGAxLeyoNJFIbgZtH2s6vtBnsjkWFuoLb/F3o8KvWcXPazD5HRoJa/1
BC57/tEHCefGFOjlAI2EscnMaZ+PhavIsOk4d3WgugjdkNG5reXHvjE3Vvj31zslqrmvhPmAEl9w
k1RNpT5Eu3mDsgX5Kune65JdkxQrgISlIWLHok4xl5HOILxSHYNUtrgQBkOKXAnFjA3qgugIjHDb
Qrsp7fl/vYNH7yUEjNywaTwClunsZGXAynxPC+46c53M2Rfy77bYx4ruwBgFKcdMBKf54Gvb3FFe
tcbcqkPuOrnxjI7yNVSsdw6sypA3PZm98hDq+t7o4pUU/fKsHH3L/K1HntjGDrx7BrPfzkkR44Aw
lmze51BzwIur9W4lpzfoBLbpyhZY2AEnczD/+5Fdr6SLMAOehKxEdJ1Y/T6csl3e/H3h2DZojWCA
HHmUjgW/ToAgKOE8vDi6gUDZdZqVasDyBB5ZEM5TpUPcU84YSOp88q23Qbuu06u4f9OGpzS/AbWo
q3d9vuZCc5x95kJHVoVNA1bJD9BEJRS0XpTpzZO8QyLfSNljhSZIA6oMrN9admtxybQZhmXSU07d
6HTJjIZHtDkyUt1kX3j6VQojd545K2/oecLOhnZkRpjQCkmc0ZrNIETlFv0hQEcqg9ztc06vG8TL
K0fxHNVfMifMJEG/Ch8et1ScPyrpXoruAYiH/i9Ukkh8wNLMzejm2U9FRxm6X4k4Lk8pBISnU5pE
aaI0CceuVgcwWMoPMHPfd4n932y2f6fUkpVTM+jRkXJLGGNhfK6bh8h8n7zPl+dx8Uw7MjHHyUf7
OQ/lQG4HVi2epI3cQ78trVhYmyvheRbnjQwnBRbaIDhoA2/dwb+Z5RAuD2T2YtEfwNiAA6ExcMag
nw7EL2m5t2WWpK402FlRhbLvlbIBB3MrmWsYjaUomRhgLo+Ss9FgrRCsoZpg1BErg+5NN/42AvUq
a67KfHDNCN5050GeIKwaiEmshEbPg2zVB3t4dlpU1X46+idZ+5lbPyUNFcpHp8m2dZ5v9f5Wsr7b
ZuXGjboS0y0ddycfPAd9x+uMnlaCjCh3V6zWD2o0kpDJmx+aQ88p/xADyk/DV2izs9tgnEJX6uUH
O2iTle9YWKWTzxBWiUQXr0yYFzdBSSJCNRuZN0bbXccwfcHFgpKt30RrHfDzUSC4xolR4WTyU9VG
fxKj6bTLSGT12bipwmwHTNRtoeiTtRfbWmV9mzfnmVVCxI+cmgp3z+mM6/mgZeaAQxp9talvogSW
Tglg99b+lFgP2Vj91s30c2VK15c3wlIuk2P+X8O2cDj5nZYkzPL8lvzS9l8V9fcHe6P9Ja+umwiY
zwSH322JqFhrrNwBH1D/80ETFs65GPksh2C1ueKhv2JsmqFId4HtlFs0a+Q7xYOjooPYapNkfe/q
TvQcJCmcsv0UuOh3qERyALgUa+18Wzh9mIw/HySsfaC2NYlNJsOkbT/tvvbgnLps5YhbQN/ZJ1bE
tTbNsvNGrETcdR36HeH4Svc4195Ws79XcMIG2YbcqZVDbSy7UwyZd4bi4fhcRM0WBuG8eVcdMqjJ
ZpreV/xh2RHnyvrcNu2Iebg6y4q0GFmTvH0ZxttEu9aSfUff0YDC1Ago/DbVXZjzLptdSssxJ3/M
qqf+H080GjkoV296hyTjLB8Z8LgLdw04sKre2rDW5t73LoKoq6K3kiqR5QJr38A/nkifIU5WLRcu
t4j0ZGPf1mvfNy/8mafS50VMJM/3hngSgeYqA4lZMfV+O6umxk2HjPYjMtN1/HWcVlxEWbMnOKKU
+wliEUxHFA5XJFOUsN8Eyr4o0CW8CYuXzn42jHtI1oOhJSV5j/QHmtC/omEbKk9msUpwMU//pfEL
LmtOZqp00bw8xnvWTtdVMu3RSN204YsquXH7OuoqWY0v5cgXrdzVS0n3md3ofydfhHpAPmYMCq3E
ZFsbgpu7xCv2pnfvURBLeS4VP50A9pCVdMP/YdWRSbLN2KmPO/LoDpS4niur0YzNlHx1EnljZO+Q
aW+s8sW0r8uhdi3rWdKllcGKC09DIXQ99A0QKqgEJ0L808k9LYuSDY5FvoZk3+3BJBh3mvJadZ/z
fOUAFnM3GPhg6wC/rcrwnAlxiVYh7d2hO+h2LRDCFu5f1Wk3TmzstGQNhyTe5fNgZjOUYcH4nhHF
GXCCZ+QFoATOZK9y8zHOIeJHHqkm8oEp6DBZU3jtV1myEhYvDNKkvRBWC5p9IBcUBol2aznr2MTu
AEfABi9rtyRr35GhiW4QhFc2l0+yRXOQSsGhAUBM/zj8j9ymanOEqCHj5vr+ppcgq9FuhfxPWct8
f2SPjrckE0pvCVXb+eJ0SCeenpg+PLSztCHtmhWQIBNhJlQCs2AzURHSYLx/972XOoOg/E21DtRU
RvUZ6UnbPFwe71meQ/yOeUKOBtzEgyO3Ht9hRt7GVr19gs5X+sg5qRf3cEt42Z0VuqmyQyZnY4d3
jrSS3TjbMsJECGdzPYGYH1U+QEck3e1tfwNWGp0GJEczOd7BuL6rVGNlny6488nsCwe0h6qUEcGy
Siov2EXFTQWBRxLspe5KGr5enuFFU9yNFJPp7Tpj+Kk9p1VLh50DYToZrUOh7pIq3Krd1vNWDoTZ
Z858iiYssG1AYU3Ree04t3S/oogxOA9TAzr1bVpLpSybAG4LsyLAA/GVGsl6l5UzfjxA6/dDqvd3
4r9fnrGzoPbDJ2kh+F8jQjQRVAHyhCavFrmmlY3CkFzvJM1v39POSXamHelXfjzJz9mQRPukKPq7
BoBUR1eDFF7HqKWu5R/Eh7P4QcKxXgZov4W6zKjVrSW7VQBEwd4a3q2FkmLw5ITXJbzwrbNFeSo0
3EpZ+wAxAfKfD7C4JqnWAeAXkgNqE+uTlfIBVoRYpuKm0k5DQ0++RzszR6MAFSanonZOwf6HbqxE
d2d3qWhdWA9p1EcD0VfakORD0HyaIF1Vw39AxPf9m2zvk2pfVysjXvazPwMWZhxVurLLKgased+S
+PNY3Kf678tutrgxnT8mhKxqXsoT0lKYoAorVz/AtqX2QzcBZljDja8NZv73ozNWT1E+SHLmT4vG
T3n7TXLkvbrafbR4kB6NRzjJnVjTYgj3sdLw8kQFVT/06K7yFIIt23JWju05ZDw/a/7MnnBs504W
G8Y8e8P0iJSB7nwyzbshO4QASpobyjiXF2tpCmnFpd3JALxHM9zpFJpamaDX68RuUTyF/Xc/ogqx
ljdZsfGxDY6WCWlEJe07bCC/TUUaEWy0Asl4Xx7JUoRxNBIxMFWp4/VmiZU00b6ovbZrm63c9fFG
0Vb20JJDkO0D4aMjwkvH1OmcAYDQEaOnpgfGwK/2KfWJ8b1FfbQ1bnvvcHlYi5N3ZEzYTUpimEOn
YKz3+p3pP0U0AlfdP5eNLM7dkZH5I45WyOMgIjjDiMXto3b3qblHFRtJw7UTb3E0FJfhtTDmRj7B
3ewm81Ei5yYtwI3kP4au34zoPRvKrirVnR08J5RLFfRYp8xtq+2oPQTD92qNcHRxuH++4oMk4mi4
gKi6UCr4iiyis+X7YNxoKHOv8SwuWYEpmbAeygUeMIKbOA5XqRkDxYf2R4+3jv1JGrb2WhZ1aUaJ
cufXN3V7wxFm1ITGrUakMHFrHwUm52sNXLSPVqAVH6lY8VSC/Qf2AR4Ns5rAqYOM8A/IzmxFkakf
tkk5y1gkuX0VQ+WG9iV6dZRDpqTa+bHd3tv2VOzkqB/z+8G0auis7MQuf/US3XpA4HLfUd0pCpD7
9RP1l1wnaIoBsAUOlxuZXO6hyM9RerfTprnrOm2QD0lqDAQIlV7oW13L/DVi68VphCCRZsEZ8Ck2
ppcBItZjDR5bKp1Pfai6Cq3bjR/v/n6jkUD614wQHyc1QkqNyTyOntZttB4hRSvfwLzxELXJ1f/P
luAZekzKXeqw1WVf7eQ2i++T4lO7BmRdDGKInOCHIjmmnaVofSTmao0ldE0j+tVCh1HK7QZJTR7O
OsK31SO0jNscJr3qbwmc5vAJsrSZitzC+0XOiiRTFakNWbNSUbeZt0sVIDJQqP0teeZ/7FCrnvkA
eSQJV3JRKFDiW4ywrPx2X0TW76Qw9JUH8lIoDCu4TUoFS4DoT3eY1+qBBBad92Je34aAdP0sWLm3
lg6kWe1h5gyDfUHMYZpd0JbTRL8iksjxdhi+VUq1MQca+odyrQtzaTgIdQHyoKOPfI0wZ8gw5eU4
cqPEiIjZ+VOXPF727kUDM1u0Dt0UvA5C5G47nSElCYMxZtBvex01P/4bA9TPUSnk/BZbIB0/GnxH
pwUSXsGfZLoQOgvW9CPOKkqzayFKQKKftYfcXlj1vFLTsorQfhtq76CEO0clGZBuEUPVjFc/mkV8
7mZNXCje/pvR/TEshBVd4dMem9ByaZXZd/rSXN1XV0AnS+52PDbhzlDqBOXvgLH56ld4erbasJNs
Yz8aKxHSfI6JdxNoc8qI0BnzRhc8gVKJZUcTwJXKUjyEs34MFfmO/q3qokdn8E2op5M7GdaAyzO4
ODwATFDjQSjliN3MqenojddhduxgCFNKbRtHFlL12msm/bxsatlNuNvpRDXpsBPrslCip5k592J1
heaa3p2VP4wmtHjXqvYrL68M40lSv1jdygUy79GziZ2ZJUi7QkYt4vJ0yGcJ5BihifCnCjon+1mC
77Xjg97vL49wcTcjJcZRQXIQtMrp6ZfrXWCVKqbKhldWrVRXnh+t1U3XjAjPbTh9Mi55jMDm9tp7
8hcLJujL41icMs49pLfm+FKUEZNGy0HykVNplNpfpR9eFxDmgo2+svtvZbXWybz0EIEi8V9rwoA0
mbd2n7PDUB4nkJbbHZnPDbJvsIK8eZ3zSTHeLo9vMa1JkxdAcWAwdJXME3AUOiPRKKWhhEk0nJ76
KXVRDXxBJfg1k5HIo7/EyFCOzQokd7R3zRm3aqtvW7vYWUikX/6W5bn+8ylCLOV10ZgkJUeYY/Ru
KRFFfULEtjWaXTKsmFqYaIAjtOrNYAVeyoJ71kiXo1uL56DNtC1qJMO3gXFlWunWt78hgHx5YGvW
hGUNW7vpkEtl3/FeNqeX0n8ffJUCBE8m58bMri6bWzjI6Ig0GRhkRVxCQpxYF5UxqT2Ne+BBDqTf
Wumn0XxGLXnlwFw4pxHloLmA+JeGeJHHQB8qKazSuamOYln1xexhs7jJ9CslQX9L5fVcrKRtl+ZR
IWWrzr1IENAKA7PTFkS4x6mZTI9D6QbZcKvu0KjfdU290ma54IsQo5KIRlsIQhCRvU+WzMqX53bO
GoHmgTtqg9QfPpL6Gy+2Hs2/xqMROGBw1jKCuItinDC2yc8HL0b+041gtG8le9NQWejZZ3/vG0dm
RL2MqlYLo5nNeITYUX1f1K5XqPQtrZz/SzccMjAO1TD6x4GTCTusdIy2KSYaO6eiAnULRTFsO5la
3o6J/iQNdfhkh6P2wyvNZj9mNLAHkdkGGz1AhHpl+y35KTNLUY6lZE8In4IQs4IIqco1MXwL5W9Q
cCbTjIu+Megvd+pNuJaDW/TTI4PCfp9qrwxzE4M5NCVtgrD5C/rDGzWP3D79pgQr+33pxQbW+M8A
haBTCmw1bZAI4gl+V9g12JoG5pc5zoU3ci/JHNiUbZzy+2VfWhvmfD0fXR3goNKhCxgmbVtPZc5B
E5iveWAfJGd6LNGB67NVqOg8FCGEORmqEIMa3uBpdaYlbqH+GordgH6zfu07d5ZzbekPTvPSpvvS
SBBuv+69lefW4plgwxADZGTWFRWuyrZvptzPmeZG9iEouGosbd/ZrkzvUb/GNnKGGfo4D3ifog5E
hzvNtaeTG/uD10khk6uZhUyKOqx3fT8CFEn1lJYN74fuRwW9tb16A9Pgs4QI97a3UIYmAexwiQfp
9eXVXho91XMEkqgt80wTDiinR0fAyHRm3rORMIAgKzpE9d6W4kOZTofLxs5wMvPwj6yJGb080vym
CA3yU9lDqyC7XlYlqO4nDi83yPVtn0bbrFLvy2BfKFvVta7N8EsR3XFIo7uO6EL0OGylrRKtfNhC
yMl3zeXoWUACEsrTZZGQ4CKlxiwMlCfjsnjgaliZ6KXrG6wmfbW8VW1YRk5NOLEXVFIz7+Y4tOLt
2MVAgUarv0ZjsgxRVXaa58uzvXiAHJucP+loJ+ttE6uEnsSdMyFg+b1rX8xp1yuU198GxIARDZS+
Xra5OJHsISYLf9JF4lAIFP04qhhl0juoOdZ3vbeGu1ucSPRXySfxGndEMJPiKfEEFAMd9vpOTm6t
4bOkHpz+6fJAFvcFb36DMrKCZJ+wXHauVaWZz/vCzx5jTbopg/J5tGE7bttPAZLxl80tzhsKHyb8
QBovK8Gc3Ph9k4J/drW2rG9rM3fuzGmNLmH+EfGUxQP/NSL4QxGRGAw6jBjGsHXiElmReFuqK/fH
stvBDEl1nN2OI5y6XULclUUxrAidnj5VvUI/ZXEd9sGVBJvwFOtXbeHc9sYvy1kLCf4P07OQwcyA
qIntsSZKRsgdO8TIrbZtwq+KhLpcpe67wHOHNj2kxrc+Hw6+slb+WXLKmRkLaCRcVYZYoO5KisR2
BoRvCqvoofVr8pvyFN+XnYKAqt/UKy+dpaUkiQv+CVgQvYDCgUXO1pBAWpFMgWLRa68nbofg12Wf
XAz2jo3MTnt8fgxTLfcBRjrJcTZDAcG5L+0Sg6mNZrHl4TCRAcsi52mwHIQ9wp//zw8QdkVOdU9K
Uj7Al9K9nh2s6avvfdLHQ1P7u7Z6UuUvtvabavJlu0ub8Xjcwj6pq0azU43FNKIcnYaDbQ7byxaW
YqyZyoMjEkgmL5/Tma18xdfqemS7wwOrKTule4mkgy5dtdAgJ/SQXja35J0khxClnbGA5G5OzRmT
B81twJGpKHeK07tRA09H9C2Xwt1lQ0szd2xICJHrwsh8MCuQ7xfZcztlX7RsWhnLkudTkZwxyNzV
ZzR7oe4lmt0RQQXNu00+uXzM/puH/bGJeZRHfm/ITVKmHy+L/oXb0qInnTel2/puUz6Wa9zRi4tz
NCDByZ3YkcvQY3HG+EapOmQuIKCzo82wFuSsGRLcepAite1iZi7ybhT7pUvuq/qzFazEOUvrQ5qY
GgiNKefkTUM02ZPp2ezZxM43nfS1KMqr3s9W7uclTzOBYyKmq/JHfIh6gWxMusXRYMcR2tye0tJN
oUQvl/15KY/2IVA9c61DICoWVOUmsrIWAUZ0R6RvbakdVEmjzUZ2R2hm+yGAg/UfDQ7kcqz2Tuvv
fLaUXfhu0torfr94GiM8AFs+LPMGesynXqkVZk9xL/0f0r5sWVIcWPKLMAMktlcg17Ov1ee8YLUi
sYtV8PXj1NidylQyiVXdtrZ+qLLOQFJICkV4uOPIn1q0qfNe+qlEPZaWwNaX0Gf3gpILtMxzH906
QTmt9UrPh5IaPpx+gLItbE9kuVPM+S6EDUW3TZ2bAkp4QAjEub7pyhLvpeD6/C+57KlJZW9Y0ZDE
VYzavFfLLW+/NXxXDiSc2m/X7SxB7rDOfyZX2RtW4Y3cmQkTR0ty8J0XfjWA29Kpj3ELkjO0RoVO
+41M6W4Yik1icpDz/HUXzfw6Ov0IJXCiECpwh3mCmzzyMxPpe2hkuj8n67uwv43sDlotQUp3TfcP
CTjI9M2KpDhPUXM89yyXjCxFsR5HqpHsYwdKUGV0ayYvrRsm9rekD69P9lJofWpOmWtRIirTUOwJ
YjZ9KUax6amNPnhkF+c8nPG3iry/Z3VWBMQxAU019W3HW554bgNqR6hchaMIy+p+0kG3s0YBszgs
POwIas+zQoqyPxmfyo5y2BH5y7wperGTRhy64s5dSyMsmgIp3Uw2DUyYep9Xdc7sOhE4CnQDOn97
ooU5BAGir/xv5d/nyZvLWWhQtpF9VuvDfHRlC3Q9Iod201oglHnq0wfdHgLHuG3ald2+dHWcGpuj
ppN71+BpFTMHxoq+KXZ9YugQ26OgWeugjX3dB9dMKQFYmk6C5gZMkeHeGb9n2iOi9RUbS4cXmNMQ
4ZkghgZYRRlOg7pqmcAhqk74aVcGwJv4kFjyvX8azYklJexCl403eSUsxS2aQAl6y6L7vv+4PmVL
x//pcBT/TkRP9bKAEYtydB0/N4L7hrUzjNd8FH4jH4TYXLe4OIEQP4TaDnLNF0xduGxiSIwhWy/Z
PS23lX7g2Ss49/53VhSvGwGq7qSAlaqACJ4Ra59TNh25YT5kLFq7xOeVUO7QmbQeLzaMBweSctQy
YCSMxEX+HCShmxptcQOI9WyR+R0o0DLtQCFaiuvHOsZoFI1MI7DceuUbFt4e+ASwTIDPAmksdUvL
CoCPav4EsK6Zzqavw8o69OAP1J3v/Sq6buGomsuPgP4jsQZ6Y2WjmY0sm2l+EeRWD3YnbQv5uldq
yz3aAW7y2F5rYJmDEHWCMbHolpkrrkB+nm+6yahlRwhWE6C+zWC7G2Tor/vLwtExQ+xmgXJQ44NF
99xC0TTZWBPUx5j2WcX3+Sj9JFvJSa/ZUHySZlx3cgEb0wD6LPczdbRbw5Xb6yNZ2F9nI1HWZuCp
ReIKnlAnJbr7g0wcOHkxwEX1v7ED7vrzGZvA/muA7B0c27T3S/0BgIguqYJ1kPTStCEngOw6/jMz
/Z8bMlFlFKTGs3qqAazyu3qsUpDbGV4YGVBGBLazZOUm74S3iZATP7BBDgcJGAO4dkixp2hhABDK
dub0JYOsjiuG3cRYsoW17ifacXTu10wUYN30IsgC1gkSkFxOIG7OxxTA3xa7ztl3qGQAh1Q2ZJNm
lelb2iS/RMOkfyRxE996vBo/ZZw50VPameSDduDQKZmGfPCgO/HOzQz7R8TT6dHJTPSGam5f7Kqq
KgagwOIhCSYJHbFdHbVOf+vVqSa2pEkNtjPimH2prX74otWCEDAXluyjGl2D+1ocQSXNbc1+j8Jg
sR2SOvFW7rulgwXQKED98DIH3ku576YK12BuIGUaFW3YWrsa4WtF91LcVnSTu8/XnWpprU+tmedr
HScdHxMT1hwxoCaNVrWW+S6SG9fNLO2RUzOKSzXpBPcZYcYAkV7+lEbPffddrBbA5rlRjy1Q+wAh
hxgVtJzzaE9CnzqymEfAyBg04ntFQjPfEfqQMsioVDdasgOQyBOPtr3yiF56U6Jh/I/ZefQnZocW
+lh4DyDDR370oB0q8+cMmjR2v7Gs3tfpQ6NtWhAkrCG7L/j3EFfOxL0mjk+UngAPPTfsiqnVAMzK
A+jZfafl59TLLeBRcf/Wpc3RjseNiwfBLDoi0XCTWk+4Sg8TK48jcXbXV3jhhjr7FGUO2trNUJfB
p9DBsEGIbIWaVQG83MZBV6YHs1zj+1kIpDBw3FAzhFR3VLKEyI4KTvMhD7LSfikzCNK4VRpYeXTf
aeUv1Bf2zdi8VNT9cX2gS+jwU8MqWYKVG+mgGT3E0srpEOkZgh03d4JWo+2dbvegK6mKNLlJpsYp
jynTohvdyTj6a6uG/YpGomtBm9oGkut5/6ibY7JPchcSlxSkdCb6/6P2g6WWfO9j1OX9hDJxZENv
HUddzx71BBdyEZcr+NIlF0ZUioIPgFwWxDAVT0riqWlZL4Fw0vo+iIBq193GwqlAP6DSkm7qOn1F
RubRynaTSIlvyDURjoWTCFgSoO9m7BEwHsoRAVzjpBGu5wgI8i+EsJ3XOO+2sYZZWziJIKM6J3+Q
bUBIrB6vQyJtS2D1xmHybdQ00PvWsV0OeMV1P7lo3583J4oZhgk8jj6DyM43Z2MMqIi5Yx4I80Pi
gUnBqx7WRphPx15/AzUe2CEZ2xMh/QzdDDp5yPiBxXudBCb+7PrXXM7unLDG6x1UXLhbbCUU0rNk
0uA/M249B5pt341FkMm/PuVBSmxBKAaocXiTSnHTsd4hEgADaI0g18tDaX2a5rtc6x69DE7PzShH
DYIWIpoSZnLwHgz0fvTSldm6PMxmC4i2bVD1gOBYCU6tbORGbsFCSbrNqL8VUwhc/y6bwE91uL4w
S4Mhs3I4BacEJNGV6NG2pwgrA7ZSyNq1j23BUext83xlQAvOiIooASINRoB7U0WPnNhyoPcFM/b4
ZkEclRn5uzcUaE/JXrwG+Hu06mRaD3nrGswjsxZm7LcWf2nNF9old5HxKp0q0MhqV+jllT23R9ko
40DsB/zzysGDah+htS7yIC48iLMScNNxZ3pA4tYHAcymmkD3M36Tfb7NGgCirJfr079Q6zy3rzhT
EmtWb7d1jqKEt+1F74tRg6Kswe6n6Ffd8O2oUTRoIbyXaym1JS9DOQm316wNiX1zfkCUJWApU9Fg
TfCC5f2dmYdzrBLJmyldq/dcHnsY5h9bKmSED+gIZhy2yNQCQAsiFXlD+I27hu5aHBPa3VC7mInJ
1TQhSPiQarYRBqCZyTf0Er0x2268z9rPQtutLN2i65zYmrfWSdgle9p0qQNbeEsiRP6pGwiR93ZU
BtT5NiHfzOm2BApJvl43vDBGvIyAKMP5ANoRtZphei5vHFoWwKv9igvNNwtclOgfTI7OqgjLoi28
+uEeyCDin/MxakOdF0lXQRzZbFA+25nmTq9A8t50fvv39U3gnIHphBULKFI1mqzaUZjxKGCr2dnG
3QQ96kYa/tStzN9COejckLLnKjLWdiZhqMtvUnY3VTtJfpjuRiJn6XR+X9ygBKKb72V5cJtNlz5d
X7/LyBHmKUpruJ1BcKimbgrLy2LEhkUQWQMAUWiFh9b0MJcnnZeiqQKQfadrbRsL++/MpnL/Ehzz
Zk5hc6LZ1ku2Rh7tHXK02rUC19rglEMF+mhWUkl0nxFocILaEYMa/S79blhR2NI+4PqWux/XJ/Ty
yXo2oVTJTCDmGCErgsEVDlJgx7YJJ/o5NRRv7kAm9eHvreEig34awhj0cc9b5mTbj1Lv0exi4B1e
8g1BC29a32pIvKVCbkU3AGHRrdyeS5vw1KKyeJbVcUgmQ/lTM6pdI79qORqUXXvLWe5rq1HUojUT
D0pUP2ZKNmXLA/WWsLTG+FpZhmPhgK4GcP+xDM0YzTZrb+aLtQMNBLFcAoQRgmEEh+ezGQ3m0Hed
oaH6GUAPbGYdY7YZJPqdmzzhAXV97S6indkapMGAt0EYenE9MG4VTRbBmuZ9bXI0LtHP6wYu3B8G
AGIGpwjkHRFWmefD6cvGgb4SGPwLwFCRv+zb+6Z8T0bIqkG7IG/21bDGy7BmUpnBLB/wPDOxRvH4
maHyB1rpEsyEGbCXX3vXCry1vvKLWF4Zo3Lvmd3U9gVymb6U9665JWaJYHt3fR4vzivFhhKWRVM8
5Q6DDYZzMYq33gCKMRkKurKZlxwCLzFkL5D8g0somxkoV/BOc9ipq9eM5EFdrTjE8mT9MaDsXTtt
xykvZwPyBa90w3ha5SZbG8PsICcHUmuNJElbmHBZvIXuhz/RNR9bMaF2JpRGgkzHPE0Ns30av+ve
yjosTxPQ1Ob8BkFz4fkYImnaPVSQMYak8cHRXNfPpv183acu4QGzU7ko4gEhjj5CdbFpCxZD4JFm
Las0jAUobupw8m76Lkio49vOA9NqX3Qg1mtCXax49OIUookL2C2QMYDP7XyERpzaKbjXNd+J7kT+
4DYrxYbFHXPy+4qjxX3fJ9B5x9E2ogmT9JvR9fXpLlvrxFwbh+JtwiaxNc67v6wzPzf2kb5WQL58
E2GdZlCkM/dfAh2sbH70l8ppkFgnCZJX20IPmB8n9zUJyHiorDCJ7sVfFzdmkyjbUYCQcBgQxf/s
RrSi1zGqFH1tuj8arxTQIGHtr7vg0uSdmlGcIOcg3ucmzOjmhwO2FLv/ed3AghcAT40KCWTW8UJQ
tdZNWTHIgaCzRTRvBnKSIhzpQXrv160s7FZYgRfPJUEwYSghAklmkHM9aX5GNwWShKxOUaZhwXUr
C5OF14ANFnDkQVBtVTwNDH0O6QpIzyXem+c86WyF/OdiFEh5gBUf2HALjLfIxp3vSDZT7AIUxgKq
3afDTWpvSPS36w0TmJ+Z7QeN7d5vFauTo7mPgUqvh4IF6H7Qs2dKVn5/9pezgsP8+0hdQEPIsh2U
Ms+HoPV6zPOhZEFLfhn1y9AeB7YthpDxFUMXfqUYUuYq9iL4HETaA7Oc0Hl65M4nzTZ6/bdLDqEC
8CMBfANMDEJPZX+QvNAhCT+gw9v81fKw69cKywvjODPgnk9Y3iaGPQLFHljOwxRt0YhTAUi0Vm5a
WBZkkbHcFvJqaANQPDeNciOy2tmKuMsiiBCb+7YvA+g7yLXjeMGJT03Z6ttHeiUxJEyBwYqWu645
9u7KzbI0GkTNBA/WuZVUPY6zktGhawkWhX6nle8WN1GDrgMk69IVL7vY8Vj+U0vz6p1sl8K0J5SF
YamEylhSoPiwRvyxMF14dmNRgJhA4UpNEbfD0Ke0sViQ47mRvlF7k9QrtYwFF4MJgJrBkzhTBCk+
DLhz5LYRWAoy8tOlflyBcj15LiE4ev14XLSDBti5BIdby1H2vusOXulUHgs0LUxIkMSh7T5May0K
C0uC/DNwO5AaNAmw7udL0nFicnvqeABZJEN75fnb9VGs/b6y5L3ZFSw38PtVum3yx7b6df33L2dp
Vs5GivP3e+ziBOZs8EhTxwATJGa796L23qVTc2hL4COEZGtVwUVzc9UcMBm0eauLj6NaTl4CSgIx
buymBGndlmPXx9rKQXm5J5FPR1sOhoYNaaqhbJNNEPfqohRtsw8Ga1Bw3g7VY2c222r4en0G58Pq
/I6BKUgH2aiOARegpu5TYaEGSGEKAmTeU1ro8mnImptpTOt92Tc8MMfhG2lGeZNy+f267UvvgKY7
SFvQKe+ACFwFWg0xkVrtYjpBPxNETrFp1nD784Gvjo7i7kIoADAVahTn/h0nws4Ke6ZYsLqNo1m+
57Q3acW/tM4Y9EhWO5B8/IdB4a2J9DQOCAzt3GRCOs7QvQ40unhM3Mpv12rhSyuG23PWBkePt64a
6B0zT37DoC0BCZUECgKh9B5RjdcTKDoNfrSGGbk8VZHDmYEAOIXQykeVeLDPk9pzBUCFUfE4oVYl
nrq1F+jl423O5uOsQ3svBTeC+n6qzLKr3DEGDyD/4kSBDrbSfi9jaLjGIA597NFcKkBVb0MVr9ld
X7DLTX1uWgkaqlYaENCFadORB2mg99JGc/Pz9NcA0PMhOkryyMjaQbYGA5enm/l2+oUV1bZdK1tc
OsfZYNRro474kDQDBjMZwCgCngHWgefGkz5UT95jA6J39eA3g7dyYF26CMzOIRH4lwDpU++RamhS
faIYW5Sh2T7Z1eV79NdJ7nn+kD3AnQtqm0uUooh7rZ9tCM/u94Pl/USP6UOrjdUeccf2ulMsDuiP
MZUQvvdIilgFxhj5aembCcdETFcc7/IlfD4itYbvMAtPZAIjVLuNaNjbtwkYgoucbGvz2Bibqfpu
av9dH9iit58MTPFClkzeaESw6XGzCOssubP6keJhXGob9PKt9RGszaNyAOd6VEinhMiHTp5Y9Ch6
4HVWOiPWTMy3zElYybyETU7MsVTuN0RkKHr6TrwSul5Soc9LNdNJA2kxQxTnjzgxgj4miw4WxmF5
dxr0/8RdSf228yXZR9nB4q8OdPVi3YcatLAeaIamDN9sV560lzga5SvmxT35Cq8gFbrR8RUS6mrE
N5n0TfDmpl+ZfMih5zpEoQ3tu37teF50mpPRK0EvqyHvUjWwOyYvpg3xjD24pkO0/V/3zcUNATOQ
bUetHg1Uyiw3Uweegwh2NIo8HcU4DBv0VRGqExEgvGyGu+hGCG3zI8gQrxu/jLkAzgcaAygW18U1
pLzq0N5njYYJ26lwj+haCzOkvgZJPu3SOcTdmkPNl+Z5ZHJqjqp4W+m4ohxNCP5kiO+cn5U0wjjy
afNcoa2wLuqQldu8GA4DC6+Pc2kt/4wTs33uQzbXm9GMYbiArpEg9iHm9dYxgZkEUeJ1U4u3OoXI
BF6XiC8vbvWsa2RXcNhyUY7xezL5bjeBNz8LR0i/WZXczH9eN+Q+NbI9vhVw3hU2ocU9c/oNyvWO
ml1bZAO+QXOS6BUp2uEmtws8qqayDwodFBaDFk87sFGNx4qb9UMu612L99cKhd//ZzKASP+/RSr1
cWpAXwiJEXyIbgOG0YZ9t0+c71q7Ta1tDPF6NDAPmCQk2+Ta8XUZaMPZCDKu4NabcTrKmguScDAf
lTgi4/GeaAKQ5zX98EW3AmzcwnuSzgSM525ljp6XgzMa08w/wWqXkh/e3Ib+D3EGOiKg8AFQPEqY
ynWSaJJoZVXPcYZ17Oxyzzq0Z4zfVvx2ab7QdoFDyEEB/0JBwMkqbrjJHBL2OGJl5L4XDrTCrRZ8
MFGXmW8RyH2SNo+AZRy+yar8r2mcJ0Ej0L/k5C1qKVk5nRaPRtAgohcEeTNkH5QjuM80XEw1SsNp
k28iEj0Dx7RvJwFhNAg2RfyJdvnGkvkmzlYiht9pOfWowiMNCeFZpAbQNWVpUzCOE5BIBWn1WNty
x2v6LRtTP2+fJ6MNjZj9hKzDnMftUcfrq482wS001OahsVIEaqZvex/XV2jetOonYV1c5HVt/KvC
2EenEaId4dBcQmKlf8rJuAPngR9F8r5Ew2uUrtFWLPn3qUUlbqqg6jCOEyxWySQgDkbDRs8+OPIm
1mrVfJ7Qa6NTvNzQ2kmaA2yliKa9gftO9V4NKzfQ0n13OqB5D5zEErWlscbwYGTEEZwkwucx2KOO
EcPjZ3N9tZYeJaemFAcqs7Zj4DhMgwb4u6bYQFXM4Z9RGocmRKXGuPOrbuXYXzYJTnmgZHEaEeU2
T4aKp5DCxmEbCVhKgjo1D6On+53t3Uc2iLryh1SbVri9l86NWakejZggawCF3fmcanltjczAIUgo
ILeOe8/jtRhpadnm8aAFYc5BqYiKstI5WI1bXN+2M1aP+dgPAPbhwLBCnlWgjYhbaHM2kAhaucyX
nBICMaBgRwYfL3XlAKqrHDep3kMTYHxIybaFDtDwL5cI2L1whXiUojSkrJreyqHg1gAVxO6rNt3H
7I17b7a7ve6OiyMB74yJqqCLa1G5DSdHjhluEviGy1+6rn9PanSlDNOK1y9e+ECiOOB/QS76AqKN
9qMo1uWIEM+7s9jGTm+GYjvWu7p71K1NaWwI3gj2rdG//sP4TuwqRxWTRscGNs3HR7H10uRAxHOZ
ayuzuHQEn45O8fUk5lOcz/JEzKFVUBPn52x073FaBGZVOFtedUYoimIFcrFsFyAfFPdAKaHubGso
BGlQ6weLTx7w3L3pHTscJ+0h0gq/MLStbf+6Pp9Luxqb+X8sqgC0qM15T9BYFpAyDtzk3uvWsJGL
t/upCcUl8bihwo5hwnUjtCJjZ21Y/BgPXyo7QHnJhIRZ1K5s6KUj8jeY3kA5GW3qymaLrMpqpsSC
m/QoJVsfoAwMZDqEBKgmXstjS/NbfRgP1ydzxao6mUBpyBRdTBipfJgqUPU/muy91h4buq9FINYQ
W0t7/WSQau7SI16XAlcORF2CNp4bRtBxyP5hJ5zaUPYbRPxKOzZhg6YNlBJ9izLfREa7HsOxhQDd
irm1ISkbb8zddBQ6zDnsawZsdyE3q6oev68RJQSx4fBz9X/G66hlAZLGrWhwhwYdiIH51jD7+ANS
f/Z3DuDu1iuN4kWWbnrvyLaegrGOtQdUd1EWG9J4uGUiy25aywVh83XvWRj7THhrQt0P7KbIFp9f
sG6BvswWr1ckYA5RfGwc6bv9agP4XFVVBz+/zvFgxU3uqdB5KE/WJemRIxsGYd1qrjAf49y6yeSA
J1vt7cbeHEKEL3cSvMk+S8ppZZgLJ85MUYFGMLSaowtWOQ7sEk8fMCJjmAQ9W6CfwmVxfSKXThyY
gIAZ2swtgOOU6zyeRNRaMWKy0r7x2r1sNm4ZZM4HZTq6eHZywGN4pdK8tHioMYJ3cKYRvuDPy2yS
t7ScI07tNrN3GuJONKFeH9fC8WKf2rDPHaQ2dCCW2gJntQhBTSHjcMrvIv4GWko07Xf/EEqA1B0l
SLSWzJGmMotNM8Z2R/Ae5caRsmMlP12+ElMuzhpQrXj6wfPRVnY+olxQztgEE64Bl/8+5Hdju/K4
BCHTgsfPcfJMgow6sEqD0SayHlNwkaNLh4u3WRDym6Wn/TtkYypQAUbmZ9YU3iHiiXbvFEl7THIj
3yRoCtlHpc4OcVK3H1RG+leRlNFeN+Jpm2hWjFeFXZJd2cfRFrzb3VG3p576k1NMH+kIhjM7lhn3
e0n1CkSjbh3mY9LdtTzTw7Gxq4A3nXnXjI72UItItlDHGaedMET81UyM7M7Ou+opqhp5SxPePmZa
3eG1ySow3aW5BzqironDWDe/uVMKsuqCNpEJXbiqfe06zje07fm95dRWE3KLg5CpQoUUzfzMATfg
BBGb99YGmQ8mbnjuqyk+GJYwNl6EQMfvOpfuWSXLCilnUd9yQuYvi5JDDx2P0BRdAe1gykCW6pXD
VthWvdWLwct3XSy6PbKMw8GOch4H+sTIW5xN7nGwGwmOB1kQvoloNlY+zXV6a1Z6tI8HD0xSVaM3
jd9hErcDxLlCCzgt9P/Zubbvu4yjVdfqvW1i93yXT579X96y/Ijso/aapHn/OUVu9NBUA91oBiMd
8PqUZD5HNZSGEGSlwBXqqfGFTKaHsra0b7K8M752WW3+pCXXHwcnSzZlbXAEzGg5yEKtKLMveWoP
AnzOZfajiCx5TEBs/54YfX8oC2MK6mHM7/C/d3fMdQE8zxxyF2mjgcIKYQdXmsmdyS0R1uXEK18g
3fvFE6b9NBSxl0ACuSYVGnDcbNhGeRxnOzSSm4fSbNqnNCFii640rw0SQsYjAF/Dp9MzHbXeGsli
FyrHuwHNcbVPwWj76KI14z6LRFKB/X0+w6Fp8RKnefFcFpNdhknFqkNXCvERU5t5vjDq4SvtEwBH
M2OcrKPJsva/BPjIbTJl1THqdPJadBWJDpB/5WAGNKcnqB0V2zwdrUCLNOfJckR0aI3G0nc9jUi8
EZ2IDN8ukHcNaJKO/S5rGvmUVf3Y+zLzotvB0nJ0GmndPuKVZviOFOU3NOqwV4J5Yb4AS+1LbFhN
ERZOn72WCZUvJqjVPr0KLLJx5umtn1RJ8VqQXny1MmQU0Edkox2EpUx8KYfMe4q8uLH9oiIEnOc0
v3EHGW+mDj3eWdkMr6YYzdqPtbr8JftBbgwUFF9Nm6OhJXNRLPJzswQLdM499kLSCOJf3GKDHyM4
fzVHU9uWUUeYr5d6Bsx/JId3UsfDIcry2vOLwbZvhsqM7mPSYgOXuiWxiwBmZHnV3wxDqn+MQD75
ZiooPt1yoxxsvKVzn9d4YIM6x5IHEXENR4ddpyMU/ab6SGstfRyTqSt9iM2Ig3DtdFtYLfJl1sRq
ZB8siV6OJP0BXNfwVjled8jdzENhG0nAhwJvtAIdSiys6rL+GrsRu8dp2IVanY/fnNwU24mCxYn0
hWR+41Qg5JjGMb7hPUfo6o12tBM0yV8kjuutnjRm78NQfCi9SmwB9EjvaFUmz1o0sr3NiIXtkIIT
wbVZu4kJGPWzceq34IRLP3Kv0Xw6sm4DzgpnD8oJMMnZsdWHdT06SPoZJjAhIFCNt3R0IAlJxbDh
SUE3ZZ9aw66y7doL3Jxak4824sbzB/DOtaHJmozhUVajOmxVoGj1e5CKbdDg35LAiZ10Yxtp9upC
Nh64tkZqkIynVj0G6LeZqsDTm/QXaOLRSylL0b6L0os2I6mrD4dG7b5nWboFD0PzQWKt3QtoJQe1
1rWb2qmrkMyTzgpt+kKNTv810NT1HSctnwAMcG7j1mtuIJMxHQw4IrjENbYmcrFUCgBH4J9bToke
GddGCHlFCZgUnie+1VGLMJwP0/uio5482YFW+em4pWvSIovR3AwXnKkEkExWzNbAQJXGXEvWmp0A
G3xWrwErF6OeEwvzF5zk8uKuMmNQU6Co242flfFjJtn3dAheECSE+Hcvyx5pu9b0vRhCUh2N2B5y
5QCQzS/1E6uicZJOagga0hn6yA9Wv+1y7kOXiLO95F8i+iMRK2/xpUAFWT0HSEXkVBByndvkDQN1
8Vy+LqN7zv3B3rbVbmjuorVH3VLYdWpImVIoOo1eP1eVtfq1q/8j8aFbkxtc8otTE/MnnMxfIqKa
8XnVJucgcwuMx+TvS+M2Elx4yQHjNdMen1soAWSj5lx/84abYdw53sazVmrSc0CtvpXAkY8mUpAe
2BcwbqPJG93o55Lt5N4ObnZseQrVSQ4dWTO8HtsvLcmJKRWTUTtOU+UZRhO5Ly59hGKisQbtvexk
B4PoqQ3l5UUQ5RUegw0wEgZgoEOICMrMSQ+dqAbLinZrAlnIehvKFWgNJKAiysHBUhh+msj9CHU+
iRdbq386AAlcH/3KRKvwIddJRdTMSIo63njkfeiQWTjGa2CoJZ+ExADa9QAFNi6UwO0+a0D0gJen
Wf9K61dWv/3DKObMK0gCQEGv6mAhCmqiscFrJvc2QvgtukxA9+gWawjKRV/BEQH0v4uGY1UgZzAT
JC9SPG9JdDS1n6IHY9NKiWHNhHJC6JCbhjw7THTui9dztEiE+ppc4pqN+e9PjogyrXuXungyu+Uv
kW7S8kFWz/+yIn9m6uLFDBKfasAwKoRrwvrilp9RHgz1Wv1g0bNOVkR5KnPDZLFtwU4B9RfylvQr
eeG1qVJuI03ggRRRTJXINwJSg431bvw1Of98OpyMQTlPk9QEp1yFMbTNMem+1N5LGj1dX46Vafp9
6Z6suBcVQIPXMGHS/1gG4Y36H+6EWfQByFTk6xCCnbvUqHfpqOeoUeXGkUNGEDe2/tdyLfM8IWxD
Gx74XD21TK+7mim8Frt8zAFmGR5d7amz7mIA2O2VU3EpHji1pGxCgbiZFWhQCkZ9R9k+rl2f2k+g
AC7/HgU7j8mGdt/M6YqUz/m8mUYViSKBpd4IXXo/0W0//MvaoycKOHzkXoEzPzdRSwgXGREK7W11
Z3ml3+b/stf/GLCUMWRFW9oum0/3/q0Ytja7KaOdvda2tLgTgaBCgzSw15iu82E4Oi9E0805OGc3
xFtNpH6ydlEv3YZgHEUfBspAYNlV4sCymtAOO6C2xtBSnsfb1B59sHQZyeb6dlwq4tmnhhQHg0Rz
TfN2NtS01S2SSumxQFJj47RN84iOzyioe1DH9rb9KXWjCe3J2mY2JwF4htci7iVnx7382w9RPTaV
4CRryVROJrauk251U6Kd/jnWb1pIikljJeu4dAydmlJqGkVlCuRVYGoG9HLyNECc4/rMLlsAedXc
DYYON+UcIhmIypM5ddo2u6q8J/3KZlr0EGTw/+f3lfvAK8DSVUv8vih+JF0SxgWyJZ6zIXyNVPo3
vY0aA+Nph6YjhI7A/CvOCEdETQscZoHb2xCqs/D40bZWDGZF5KzayQHUy/HNGLo0aXkLwPL9iNzf
1HTIjPV+AipgAh4iPnj7zrjvIg+Jr5W5WHofnn6g4sToTuumbp6LTvvi2o/MPuZsw0oohB5FtSdr
4IvFqT+ZD+UAQM7R8kAHhMoiCmINb327GtFauI+RILruREtHzenAlOCl8BK0jowYWALAJHlrtXtd
XzkBFv10pl0HLgF1C9VPB62wwAgBwEVi3rLUQPi9Vv1d3NZ/LKjt97zIvBKYDuAEoFmQNa+Nsy2y
/7LmVsvX4Ngrg/GUbR15dj0IE4NhvNqXCb+Fntb+X5bk/82X+kJviDnKJMJoPLvblWRAXq3wMydb
WZa1SVNcWvRpTY0IKz+ihRikGE4Bcq00pP3LkGTh/25Iij+PFXgUQeOFa7OloV2+5TZ6u92VeVve
o3/mTTkPI93gjtdg3uJkrwMEWjd343AnbARQ0O8xdh7ZXh/V8tXmoZkc9OdgX1DR1lUypgOlHa4T
fsvzYyQfMmCPTeML5EQ7EPlQnxoBKsE+Xor/sm9nZBZy7wTte8qMFnJKkZ+GadYci44FOhL9bE1L
Zf6Ri2P5xIgyoz0tRs2ed67n7hJnV+cNIPkrpbPFDXViQ7llRMEna7JgQ4JvpphJDboV51uzoASF
8VBVXNNgAXPpR1oZ9Gug2kXPQ+EP7V3Ob/mF83ithEKMXeZAXRVu8prgSPXzHLptYHK1AwcUSGC6
GZ9ROfkK9NfhH3xwVpVENy3k29FPe25bpEOTuK1EAdWKn3KXoLnndWgEctnVbd84QSH1p1p+m9p3
4OI3VPtrwk68VECti0B17hp2LvIEGjSEagNjzxMjBYe0M+p72msWVOqr9NZ1S+Pt+oiXnBJTDRFd
NDjowGOfD1jywZipUOGUzDdS8MoXD1M8rmyvpcPx1IhyLcK25BWFEUa+cwcFnX1mVXhKvjbd+/Xh
zL+k7rFTS8oek1KMcd8hPK4kmP9A+YgGo8BEkYi0H9ctrU2cstNwk/wfzq5st1JdiX4REmDGV2AP
med0ul9QuvsEMKOZ4evvckv3NNuxtnUi5S3SLsoul8s1rOUUKMQgXvTfk+To5k+uuzsvQnYQ+AQ8
sCKBEYIXzOnemCZjXTahtayK390M3DmoPzeoSOrB5L8Tbc+Sn+cFynX6V6DYDOUVA7qJOwg0a7Jz
ZvQrgJK3RBH0vBj5Jv0VY57q1dS20ZoV36R871Q7y4qq4olYX3BUm9UTH/02COGB2g4ppH0r6WFs
FJlmmSPc/j7//yYz4mJQfQaJEZ4kM8jRQPxKVbeSdP/5bQhsCoy8is/jkXYFIOEM9Cm7T22/hHR+
bXULxUTUQS+yBWUi1bCw9KCi3xUjDRjBx4TtqU5JX7vIWUGib1xnMeZR6L5KpmAaDMTN+/NWIF2/
jSzBCkxAaNt2i/VLMQKqOeiZV/iCz8iL3JluJAjvoMpbKqudIYGhI5NeNu1TnTy2Vlixw4ACMWJn
emkke+BbY64rrCrFi1Ia0Lj2H6h09LB8CmjiqXSMIYYFaqkx0aB0x+XFyjQUnFvq1RiOjiuU/mb2
WLhOeedgCKoOeQ/CjYH5PiDTWkmrWHPpAce4BiYVAHTzCfjaNZOJdTHBF41P1Nx102XvK5yWSgQ/
/JtjQUp/YVlhoZuZurf5ADy1it5WrQrjV3o2NpoIjh7ed/SyFWK6seivbHeqEYwYl3TOnKiz6aXn
F6AQp8mVxWrVK096SjayBb889UNmjw2XTWpgK+3b/KlOD8DFwfjLF87IX0kikC2l3eglLSSlvR20
lh70KnZ2xXaJJ94lteu2NSQUFsLRZm+i4ccqFaUJ6VHfqCEcdX82GrSvwOxG49X1IOPp/DJJN8Qj
QG3CfBS6B7mSG5urKAX9DUMtKkN2SLcBlR3R4kaL71EEOy/pT3FcDDAQ2eKdAMeCsQNBlbwwaEH4
IAfgAYKYXI3jRxEDAvFWAzFUX+8mcnTL70t809j3KMmdly7TE7EhJp8s0OJg3OJUz9jRKgpCXKwj
7d7bFL3l8w80l93N9jPJO8VBlp0wTJ9ipgmzCdYnhre6xjPJ441+pqUD7+eqpD9n4gV2HabV1ZhH
Xf/Pee2kAgH9goEO4HPaIvKPBiJQs4l7pGm8+mrpvndAq/Dm29SbQGGfPK/lEoEoWrGkMvvHJeqB
Vp0zUIslaRfPPrcyMEaSW0CwA3XDeLUocaCkQgD9hXYL9DADdvh033xvHpBaxFu6tbp9F68XLNUP
XeIodkzaUALwZNAhYSgPeUzh+m4nk8P+8ddDVtws7d0KvNi07W6BqrZDr+s+Zek9SEwfF9qFfvF+
fvtkhxzjysCfwjCQh6TwqZKOv1YO8xHkMzAhavP1WP8+L0C6ikDARTEClWDkUU8F5KbFZp3gOnXj
9cArd42m75PEU1gEv6A+nfCNGOEC0wk4SF0el4CFNxhMdOmW+4E+WV8YfOZc5P+qIxxmozaARYs+
0DBGTJehDycv35mB+T1VTUp6rjaChJdK5sXO0ABAJ6xNwMv77xbaOIun3rob3Kiqs2PnfaGk56GN
y4HzQFldhNJrpsHXW4ZkfZJfLuub7hyN9gvVVbASo2SPAMs2xWtLI0DSoRoSNj6loTsDpAJXpCoR
KrPorRDB1zv5CiyiCkJKx7vXneHBrx7Pm7RKguAYCKnKGmRyODOgzjHmO7tQbIU0BkXtDiydwACH
7xFilVxfsmRqcSo775teY1boajGftOGFpg8AXU5vtBsk09avvPA2UsWXS4rYs7D5g3/KV7THvPat
GzRepETF56YrntWtHMHhJa0+zYCIykODOdUhM5eHcf7Wrv69s/4qMc8XuPnP8zsmc0JbiaJNVDmp
8xqHKbcxmMApBobH/D+TGOLhshUimEVpdmbSxlBr9A9AkQ1AywsMUqKCpJR5uq0Ybp2bsKl2u4nM
LsQ0eIEV8xKUzs9+Oja6YtBC2pm3FSR4bmsxCtfks3kgaw2T5X2NsWE3cfMI4j0QNgGE3jYRUH2h
pIcxXwDwIamMSXExA+DThHYmvw6LUb/sK/d2VIL78+0WDBAifA64CSiqT9wpsV1PM/rvIcJlt4w/
k5s1yNIhKCnBpAxDsubSJVU02W9z8mY2KiQFyRaiouh4DiZYMKIqgjg442CUmYlLRAci0FQfKLo0
9B+2CiBbYvUnYoQ7EcO/iZW7ENP3aALv57veYh99pUfnD5fkOJ+IEa7EfljZmPFZyqKjN2BiwVh2
kD/Mrn/T1nGAXhTFVS+5GV28g1FFw+Tt51oaNTSd0Q5XPXXYq2XWu3T4SGPMnU9PMCn0FP/0s+nw
BR03MoXbWLO0yWa9yV1W1K5Pbf4QBAT827RXlMyle4Z3AuJaB6iEIjhg07VlknFB0wKkTi/dj2t5
ydZEgSOiEiPoQ+Y2cScdYub+wJx72u2L9Hh+yfi2fzpk4LfD0wekj4iYTv1UHzNwjKF5Phwn9Opn
O79FFgdDOmXQf6FGA/oq9IgAlpkjUQoXCqiucaS4qDmdosE5EtBnF6r8gXTJ0CiCXwPRLyCcTvXp
SoIxCdtDFgajdEDvWNCjaSeKm192lgwdrbYIxbFs4mhiksymlgwapkCpcYhTpMKpBdA6a4n80cfQ
y4xEYlYrdkqmmYERQYAnIvT7NFJHJyfFzAzwL9MeFEt+W7LI9cdpn5FVoZ7M8W0lCR5pXV0HgwlQ
L/UtTChb19XoXyTAHsRNc3He/GRKmai3o3ETaCOfHsKAOokLP0dStJlBD6sDTY46u6X1FflkmZWb
Dt6hnLcKrzjBypk7+EWdIRPj5xUYMA7gj0y9K8cNFro/r5Bs7baShHsflHMrJryhUKXtgewROO7P
0d+N5Om8GElwC8zQvwrxdd2EF4Zm6gn+CzH2eudO/qGuG4UDl2vCwTo5rfknjP2iLED/RZBYKquP
BSPi/jd32E0q2i6pAQAu6v9SBBeX5QZhKc+aDs19PVwsgCSZFbeCTASQbJDYwXQzhzk/XausLP1h
4sPv/XI7268aIGr1TrFYKhmC22nnqcVdBxmetbeSt8kAgpmKS07mdVA79QGoD44tzPGf6jEXZg4o
MdwGmF782ZTp9UjAekTovgACqc28wAN+bHDezmS3OJ8n4HkxNIOLMZBdt3TqE+iVjQ2GbG8pHDYr
6wBAvKHT7DCBCf7b8yJlZ3UrUtiusTGLpNFxVlnp3qLvIzSn8tfYGLvS9/ajWyrcqkpDYeesFp1p
sYNVXeqmDntrfo8brbsoxu6tHvXvup/Uuzjzb0v0gykWV76hfxdXsH2Q9eVz0WBxV9eYwcaFxBUg
WcYI3A/vcx1/12vjBiQAijYG2blGzhGwxsgD4qYUrmHQsZhLo3FfOF3h2UDmPFizsI0/zm+jLGGG
PipQ6GAsBYPgYt+HhUHGGdPt8B+mc6PnTrgUTgRGzQPT6FWZf++98sLGHKKdLMfEHn6dFy+1Ip7I
QgYVkAYiGrAzjmMLKGQE7/WvPi9hONneTEZcae+lRhUbKV3SjTDB6RNbz2KggiEpA2y9xnnN1/zC
70Dhon0lqsbP/auW4ANsTOJRp4VaS4qBat27cisXcSE4ruf6jvZ61KZ94K3K1liVhvz/m/umwicB
Jg9yU9oczaINqT0ENqY6gJV1My9LiHa5+2QEHAzVj/HQP5WNc+dmUw8a6OLA8iEwlEiV0i12dIAH
8Sl2QDGdfhOmaYt2GvjxQea6SPc+cNOtCFAHgQokTnpQN5IE7Se3BQpGCu2t+YdFgrI4FiiGGDSK
kwrMHwrTld4lG2mCR6oXIBAQrlcGBBN9eYuRJzVAQnj+gKikCM4nnXJbswtuSTb6UXeY/AwQjSmE
SJ3rRhX+/43ZkN4eUmPhWzT0b8Tvr9PBicb4FdNwO8vJdln6XqFX97xmsto0Zxv5v2GITAp0TClr
uNTZLvYkyy6AWBkaY7Ub3f6I6BnlFRoBFONxHMk+1Zqdl7zrWnJfpBfnv0SxxiJFcM80J8a0H09D
m5GVmsDGzA6NpqLZkQWDYHXAwwCAgUBMFjy6W3SN7ed48ySuDSZ554iB9cNXNPkrwjzdSHQ8Z4C+
h4frxuSSuimaSdPXeF0VYqRuZqMJORVTk772+gWaWEty0XbNjTE+GpWHNhBHYZmyYiN64EC/aWEE
A11AwqJZft9pJPURFQKTDoxuqw2q9cAmr671Nq/7Ib6zp6CyRoA/7DrVxKlSurCeKULVzmqhqInc
Um09OOll6oVTcwWM32L4iYlsnEfAsI8m2qym3fnNlLqzjerCKnfuxIaWv5HrDAhlNFydQ5INUVK+
VD7Iw8Pz0mQZypOVFm7HJEmbtMQrL0zXW3vcNWhztcfDmrWIqx6J9liY0UwVVXGpIfEOR34gyKfZ
Rs0vJt2vIbOJ04uqHQHC3u0qTzsMUPG8ftJriAN6YcDfQrZSMKRxscslNvFatlOQYiJO1QbrUOCF
sVpvuLYULkWmGO9P90GvAzwfsQy51Illa1aNgJ+4XdDmxe+e+WNoJk4WrKb9cl43WYkDNU8doxXg
cjdBq3B6IJPa9zrdhjh0qlmHLm+u+47Vkd0n8wUAkZzD4JBffca6YPaGOiIzMPybeH0qnUaFCS9z
pnDqaA+w8DWf8GDNsiczoqwipIV/aQ0stJh7UyhfWRJzReWLP0dBTcD5tIU7q6fJaHpkRBIxe/Sq
92Z8qIHWu4Akx0F1ftdpoORyFTb0eVchE6kxtMcSULSI5VfNM9OsjiGTlqHRPWVeC4zgi3pSwV2p
5PD/b+5j1xwoWCWRUl/csB+elmoPhuzW+nbealRS+InZSGnoBDh9D9rYxRikHoa2jCdLR2X8+byc
zxbBVw3miSZX3XdF42RZCqaDnmtTPE3jQ6XfMRVu/+fDfSpC8F2p3ay+z0XM7s/EvTDaKKnRzvCx
qqoAn+9wzJzoJrje/jCZie0nPQBLtIX3Cs/NQ9L6j7o3KHLWUglgmLGQZ+P8KIJdE4OmcRYjIT+0
YU+/WeQ/u1yO5gk6RODjcTIUYdeHtFm6+U/y3X3pyJ7EdZDHdxVGgs7vusy6tnKEwNWcK/TgTUh9
OWWUFEWQuABUQjHIUugjWy+UnlD8QeIIqGmCXx96BG6Ng8xU69+Z9T/FZKouRolx2fCrCOddZFZc
kf67xSREtVQIDwe7AUH2sw7Gz9QtOfhL0NY3vv9hOfShJ8M+pw/62B1R4HgeTBLpRgs0rRo+gqme
BdJvcgCUSuDzOUnY6dltB7CcYZQfIatTXMXrcNVmxoEwe7/A9pdVVb2UiQOXCEwfOUCYDT/iG1dR
18B4mFxsZtutzffFjQEUU64gFw3rogAZO10MC7gmA/gbK5AlJ4FljW6wzu50mYAkZOcPa+EFmAit
K1A0eBxRi47dS4wk0r1dj5aKpE32vaiTOCCZtdAaIXbDxesYI4+M5VnwngjiXI+0db70svp61vrf
VTaobISP6Z7WZwio58BAbFowRRRcTxdoAXXunHg8UNRa0CR0ejSR4RqzXZG7LlHLfKRxSszdTge0
Mqp2h//4J+GwBQuYHxyhUBCOyZ1OG1aENvPoR+2kHzXd37s6Omlte68N5GXNJoQ8aKc1n8cmUSSq
JAeQs8eDrIwzeqIt6VT1Cr5mLWPEcHbyc0q9wASG1X92JWjk+lN4AAwGhkRPJRRjMjMyxsjaxjsr
vWDG1QyApOrtvBTJNXUiRThSc5UagF/EKo7uRTtjxJbd+d7uvAzJg4JACIfKwTlCuktYrK5ds7Xt
UB2q7HmfY9ggSBLfCN3eWA69n+dgYpjyqKgBxD3Tfr5FpxmSN8ZkX3bl8DD266L4ItlJgenawAXk
CWuxRkayeLLQAAhoVPMDlYSg9G5jXbsf/Am1ijlSqC+zVJgocDzxojNhMqc7ScYOZW3+pGmMGGQp
ZXftA+hrl7KafR8zh+4RKdz1yereAvD6hnqaC1KIXGGwfxZZPC/YANCcGjiv6NE6/YrY9tJ5jAFI
MTfO1GNEuCR6mDil9az5gMjp86EFyPucV+kVerhgdBnNUaY0MGR+4bq0fZ5JDqCqXnOtd29MSAQ8
23XA1VbmlzpbqnSXr/iloOud7rn2MyNq4oajnVX9sktWp3wxnd7mODbGs95b2gerOnbwqWa+2nHM
jkW/lBFNrfU6zawSlZA4ToMEuGj3Q9LOqkalz89M7D0CM4TriGsckcYgn/HwNseqCD0T816me1/Z
v3qUEXKjBTon2c+qJkZJyhkSARDALxNelxfWn46ONQ0uXivDsvO9B5JE1fCtcp/T8R2EdxlyMM6N
paRvlJ1vXAaozAKiHXCZwtGbCnOxQSNRhFMKcFWDM7vkd05rKZoBJHEP7hzQYSGfjYMudtNOBfDy
shmd0MXgA8rtImt+UO/Ncffnj5Ls3KLZBbzWDvcoYs5qqlsyYLanCC1v2plzceH4eZR2VlCQ78ls
Ke436dptpJmnJ2YdzZHSFtL6FQDiprkr3Hs2K1ZOLgSw+GhG5v0owgaZaT4nrg/uwbmcfk2zM997
7vhS075WlJnlBgjqDJTnUJ3FaNGpOhQtPO3EX+d1PKHn9Ge3oLPmavWDZEZlcGe6lyMmUxsVTDQP
3UW/Y/kEhw1cRpjgFEJ7z+rd2Cmxik7/sg5Pc3OZUIAPBLn2ordHQ/VWkWQFMAmANn1OfYDhG3FO
fgCBX4kuOthI/4K59ZmEeh7F2a7PA5e+kSJMINW59ZrDeduURQRbuULoT01ACk4e9PS6/pC583Fa
VHNhMvPnbyQsJupWn3KpbT/1ZgGgUz6a3XQXbDourOR9w7WzKqIPmVluRQm2n9cJut4QAYdeAvap
xDl6dhHoZfGFA70VI1yNCV3Y2qYQE2OouJnv5/zNL+swXn6nQM88v0Eyl49eIpD2+PD5ltinzrP9
XTX1OGkY1fAffeoHvv3Qxk8DCKYdVaLflNmDA2cPtiMCGDPR3xtMG1lLeNCDPs7eCPzmyVyxczuN
PXTxK2bBNetmSN6XOiy9I8k/uuY2dRtUbg7eeKVbv1uNBWXzVKzHyomySoXBIzOm7fcJ9uqwjuR2
gngAkNFUD8Zl37oPpPvZZ4rI409PtugBcOMBvQavVdxCguMhrdcZqY2VaM0UbVyHYkE1g4PHBn3+
wJwlSg0S5H21K2pcvsWPhgAOKCzYL5tc5vNr5QFydA5152FOFB5eGpluP00w88FsCMq8WARWXgGN
Cou/Q2qopRHxn2m5d2g05scaHGxJGVX/fQSLYN4S4tEvBawl8Q3BGJIeyESBNBhY58idBrEVTirK
PJn73QrhN/fmEZt3jV9hwBABgPG97wO7P7jlnqTPk30s4ztT1SAhCwS24rjVbcQxtthJtkCcY9PQ
cwKL3M4YlvNVryOZ9eKpr4MZAJlfVHhP5QyLZjtGDW9L8hEThxft+pgCmM4y3gsV6obEb+C6/NNH
jO425PRORWEwlpaZBVEZfXKSFuOcwCOu7xJgLZIQA2HnvZRkv06kCfs1UTMptBnSwJeyMmA+Yj4/
S63AMYPS+gGcXbS8KByjxNefiBT2jGIQubJHiDRbstP7IZrqG11lGJINOxEiuJt1ojRueTCVTGXA
iksUHLGsAZDWR6YIqUzpjuE8YWYWqT4UWU53rKyoVVgLX8PiKZsvpuy2rwiG9CI72VnVc0atMB1/
d9XvzLmO16NL2miynIDoew9Q5NlFn+zbuIiMYYfJqnAuBiBt7hFR5GDHS+8m/79fgqiW/P1cYWng
H4fKzPD7LXoUfDQvGe3BZT8nzdu5v89blwRXlDMt/JUlRGOthxmdlUcpMftZ21GnfcuQDvX7IE8v
9GXXZvuGXPvGzqzve6AzLVXIzEfffivK9NCoriCZ+918DUikTzcKzGXxpOv4Gh/LjMJqAhLY0M71
oBsvAEwexNPb0M4H276vymiav1BxgHiMzTkELzPMvZ+KB3g16WYemsbsfvafzRUtIvXlnCouQOn5
+itGHObV1ljzuwxiqu4ta6coaY4Vq75yiDdCBIdoW1o6o60JS6n96ICLPWQ7RwUULPNNvC+Lz1W4
QKASzpUxzFOR87J06vws4ou1AFHkResCbDa/qutv8+t5Y5WtG+Z6QfeHpBFamYXt0Xsd/b3JgnO3
7DTvaHtP6xeuYD46/H8R4tY05gS69gYiWnZTJN+Zs9MqxemWawHWcsy3Itkk5poAH7/2RJtwfazH
xfqm0+tWNU0mFYHKiaMjTYhJU2Ff0tE02tWFFuP8hC7oJb9G1fX8Xsgqj8Dh+ytDcFKLDa4L0IzA
vtq39YeFnHsXavY/ZvZjGB8KXIv2UCpkytXCOwczUXhBimlD1vSDVaORKrTbiyT5yJA8Iu/n1ZLd
FCg3/StCuG1jQ/dKpOKB0hrvJu2IINyOaHW7+juzU7y/VdoIm+QvSZFaA0T5oF1PjOOU/UB79Hl1
+G8IkTY26a86wiblwzJ1hg4ZLFuCrAgs93XxysA3roiqQMRX5pwo4XAaLmtjo4Goqf5laJdF99HM
eCgeziske80jX2aYvD8aQbL4aFvpBCYUcD+FC6I79EyCssUI4mG8cpkTxmaLl1xz63rksNjxTeom
DylTTJzKnN72CwQTadAFCzAGfAHxLsblH2d8NglK1JcA4am9faarNOaOWlhYTJbZJkDJMM4N9NLT
S2n013SeDBt5whY0KmlQZC9uvSviy9lag9n/RpBC7vF2/O/3B+YP0DWPGXww/IiDtXnbsxgwon/c
lOdFZX8Y5935zZSsJAZrOI8UGK18gCicataUbjOzDIRkDsvC3ts7+iElAapvgZ1FCLSoKuUlsdGt
wD8+bfMYcUzwSzRzjK2zaFDQBr3EF+twTYmiFiU52idyhLt31DGMbpU+kiUgX/dcJLDnoPvCBX8i
RHiqus1gVxXC0jDFMJQfh8T/NqkwmSX+A/ABSEPy9hJYAv//ZsFyR1tLkjtFiLLodVcPYK+iV/2U
7Wo+vzlSxbpJvO+JOMFdAREH/Bw6bK4wf+csCzLTCAptB95zD2upmgpVSRPMr7UHRAIVpJlO1NJ3
dGIGVnuc88g2H/Lh47ytfzYJC8U7OB6ElniEOIJquh471eCCk8LtGLIXIDEcg6renxfy2b4hBHVw
kFCjJg7sh9PtstcSFdA5Qf0V1WhriJiW4XX66GoX5+V8PriQQ9BGhmIvwiXxPUXXpNabDHIM4yMH
ci3IzNg3E5R/I9Cb3ClMbUXE/NkOTwUKW1XoU22ADhiKxbu2Oo7+Zdd/B5mVkqZNEtZsJQEp/HQJ
0S/STFUPSavlEETNcZzt3T5ObgxC6T7zQYfRlG3920qd5DE1vPTgDH7+fH59peqCR5dTVyCjIRZp
4tZvSalnaPdkNx1ajgvzwXO/z3bEWsWJk+7kRhK3qM0BL22qt5ULSfnURD4iOOaA5mtGl+cxnb6N
1oPVK8IeqY1uJAouxbNiTIETSAQIdz3tVtNFQ+td3HyhyoqdRH0NtU285nBxnqpmzWkFPl0I0t0w
c0Lb6IJxBDqbHrTDR2w96tnz7N+iL/4re/evWEswIDDr0sSpuH4GsIeA8KXdO/6u8nf6pEhrSF3K
XwXFhgcjaQE7UEOSZu3s4mZa743l7bwy8uOwkSFcMoamNe6Qpmil5rgU9a5ERahfO1DNZeiLfRlp
oC0XowonQKWZEPLomauPiwHNRnONNDQWzvOPeFVh3Kmk8IT9xvZjvyrthhtIRq5S+jSAzzxX8YJK
rR1uEiBNHvKSlmDtTVvW8epDBrODaqWBh5ZTgAOkyHad3ympy9gIEu6X3K/62OAHeUZO3dJ+JezG
J7u1DZiKNUriMhwDUCvENQ00topNV1o8FP7qJggMp51d3Y1Z1LtPY32LvoW8jtzyv1s52HvQQmuj
YoCCgbCCNCXJ6OUZkiX02jXuC/ut/O9RDsoxGxHC2mXA3KTTgqR/Xt335n07vrA6XJc7c/jv1xjq
PnBIuKFRthaHO9mAuoc7os3Ei+8L/Ymy0PNCC9cMXY7nzUF2cE9ECcuGxjPPbRwsm1d89NqbAxLs
sG6WoBtuDPZq0JskHhQvBomtn4gUlrHQLAtAvdAOGerJeFv1Q+tfV6ryMf+V0+cQr539XUPBrY9L
3q2LB8V84/cyvoP3LvYfWfpYZMfYVNieVCNAn/FUDS/LiH5omLoUnH8oHSP3OKIXI+tAYnhNBsVu
STwRiAb+yhE8UT6NJsl7yEnWO9OO4uZ5VPVc8Z8Qlw2LhjOEOgiajwR7qHovrc0YDemxiVZM/YOo
MmdyAQA2A24b8nPiY454eBe7K4Z7wRYGSnnzabVrxai/VAQSZrzYjZZGsb0wTw17gtL8nP6um0cH
szDnT41sv3lG7v8ChNsu7Q1zXqsSCabyQYenNvM7t3hMVVzAsu3eihHMqqVsxL0NPdLuYq1eXRbQ
WGFRkuuAM0z9q4lgUWnSJemcQxOvftWy7z6I1EG1mS95UKiwCKW7AjpuzyOc+kNk5PZyazI6HSV7
O7u2+ibsSqbYFpUEQZkcoVtd80YVsBsRZEAaFVecdEM2KvD/byKBtm9QFvDR/KWlL5n1TBYA+U6K
HZHKQE8PH+FCHUFMXCXxWrF8RuNVPd9pWuTV16T8OG++spsZpeN/RXDz3qhRtEmXWw1ENMstKFUH
P7LQNtncMA1UyQyUrKppIpkvNj302qIciry4mJBFTxu4gghqDOmyZ04XmeAcLpZIc67hnxmQbs/r
JzXqjThBvx7kHUCYgTivvZ6MY+a+uiRa2mOj6iWW79VfvQRnOY0e4IdWCBrmHw49MGRmLcUzSKoL
av18EIs3nwjXmMf8EqMiqPGR5nlqXrL0wkrQ8fpE6RdiDvOvIJGckA3TUJYMjl9fjmP5jBi+aMIR
HZiOYgRBumgbQULyITE99O+itTV00m9aUQeYwgQfoMIEpB7aR/ofGCyYPREtTkerPAW6A0ycBBaq
Wq0X6QMmdBXRtNTjbMQIlmb0lBppAjGm/qBpb0yLzluyNDxD4zO2mKOfI7Q9Pao1dWgV894jtoIV
TkuvPJpHJDOPRjpd6dPtXFVoTzMrFlR+pygKyNaQIAjgCKT8T5DdA5mZrBVMb/bu6rwIbHqcNPS9
XpzXUWYPaHTidxCyg54IOJj2I1k7D/ZQGwcz/mdc7hZXlQOV9DAiDfNXiIgvCNz9AcgbEDI0IXrU
ItO7id3vlnvw7dBAw0T1SP1Dp2JYlJnHVqpo6gtBVwSX2lVXGXg4m/8+lAa1XJgFLB2AcmLuojXH
tVkbmEc/a84QWi7tDgSDmyxkbu4AGnTQ/VJhk9L9+itTTFygQaLLPS6T1e+lC5Lq78OwP28ScrPf
yBAWjk0jILxWyDCci7Qzgqm10Vx1X/T3KzKWXRzV2k43d+elyq5Fgtc3gP8whYFO4dOzNpPVQP0B
QuMezCsBWoXpCHg+jYFfpvcO9mSaUdM12Y3Wx0gsLqVxOP8BMl/P2Rs4pA+eEmJveVFoHhkKfICF
wKIgO4ZDF/tFoBWvZqUIM6SHm1eKkGZGqlnnu7yJAfSSDKPvD3idt1m00moHwmsWgJwYUZOtmgSV
msxGmOAm17oq4pmh5qc394sV9dNL7ilMRrp2PucdRMMwxxM71UdLUreoigkWwypAc2iB673jmYkm
V0zspbbiepGayl9pIuMVc1iPJjMotGTWU+p9X9u3xF8fykq/0isPNydGUyxVF6/Um2yEmqcqFgnT
zMSAiiU6Q3kINX4hJ4kpOQxFY7QFsZqYKSzLBrzpKdSy6AdZtWCdAmIHfvViq8Yo5Nv1V5KgC8o3
c9pxixh0zOp0geOHJHsYR9T3vn/hUGGAHYUOG5eo+N4ElVtCemdGHgDtQW5/C6b70XtGB/kYqxhi
ZWb+p38cpXSDI7KdbpCTe0tGSmzQCkSAvJl2bMDb0Hw9r5Ds5AL+h/MPYywD6bVTKbVuV4DXXPCO
ct8p+ZjRB8ziu85RPKJlO4QxNQwYYNAJoICCCx66YUraFOuWaNdDcqGbt8V0ZdYPg6Ook0vv5q0k
wRZ0NFIMac93yGgOa+tf0R59ZaQiAFZqhsgYMaZRs4OJkY2563439tsXFhQaossGWYlPlM5D661r
7/MFBaqtr1lRwnY9PEfycV6O1Dw2cvgraeNyPU0rUE/WsaLeFbWvLLrXOsXdLPNL1l8RRCgq5LMD
EuQMqszjt8VHUnc+UsD0JuRjQX3KXG51FVeq1BrRYmOjf8hBmU8wE9dbzMmIoVSJWpe1hI7xkQJ2
38wUkbbUHJHY9dCYiS4HW5BTLtlgUhtGkq9HFGGb7Fmbdl1zZ6vyhlKF+CMV+iCoEn1gMSRdnVAT
1lhoF0774fnjL78Aul7LFCdMJUmw+7aIsyVuIWkyH4ACZ5XfCCcMS/Ldebv70+8m5vTA+fuvSkJg
g5cwOl5jAyox72Yd64A4bThW9KXprMc2H64zvQF+6bPZvFZZeo/5t0DL1t3kfbfwPluadrc6Wegy
emGNKjQh1SLwS29zKIbCZo7F8G1At+38XWPd6GnUao/nl0CWgEA6GFR9iOxwEwjWkzB/Mo0RvTHe
/KMYPsYxXOmFzi6XJpx+nxclu6UBEAcYeIRWtieWPayFGpMHCLwwn+9q4w4QCMF5AdIV2wgQViwn
WrPkDAKYU0SUXC99VDCyH7+SfdwqItxmrlmPpTNAjp39yMo1sI0HI/95Xhfpqd7ownXd7D5G/9Gm
yWUsQxnQ/G1ukjA3UszGP3qqErZ03TDMaIFVwwMJtnBvTsmIF+ACWW0DGMu3uQt00JSoSpJSS9tI
EZw8yDMmJL3hgVMcHYfu+jhAF9ag33vx3vKezy+f1N1vhPH/b5ZPT4qJGLzJLdNvYjR9d+g73/vG
c5qEXXtkmSKUUqyg+IiuXA1N0cufi/JtqA9zgzas50SF6S29JhGv8aa9P7A4p0oZTQ0SqHrFo1nz
DqsBCGKnv4l79+L82knP6UaM4BLsDHWIGJhiYQr26wwk3Oa38wKkj1jAyP+riODfGSFlbgHKIVzN
D2vQA9YeJ//Vsh5N9i1FxxLYp7xa5eulJ2ojVPD1czqC0z6HULuBb0deCPFhlGdpgOA4Iu5vMFHt
0+pxcBCh+t/nLA214VutV88jRqUZrQH6PL2cXwip2Ww+SXBY2qAndpPgk0Y64Vn21DSYiXhstcN5
MbINxcQc+s84+gGQJU7tpmz6cqx7B7kQM8qAbFSuqyIGkSmykWALG+onudOWmQcJ47dZj2b3wXDf
AKh2Xg+VFGEHY4rFIsyFTyz+mQEQkeRBP//o/Y/zYmTHDLUxmw91YLhXTCw7U93RmUGZEvkNlGJs
a7+CguC8EL7mYuSxESImlT2z0VOzhRCGkZ0yefJZ5NMHAEF19KqradSMKsximf/dShSOtW4mPmbX
IdFhwCwOBxMnwAyW6nr6nVeqkpZiDV3BIDx/GM1lgjCtfs6HaB5fiMLlGlJr8Hl7Fwoa6OMUrKHv
NatdBuSE7LZ7djF8eZwXc++y9Q3onXmQT950mLt2iTIgfF16TvE21QzpP7rzs1/Alri2y2lP5rVX
NITJ/AznkACXBOfKcIV19s3BSnXeAO/9j7Tz3JEbWbb1ExGgN39Ztr2TWi39IWSm6b3n098vdXCO
qthEEdKdPbMxwACKimRmZGTEirU6iVpHCCOER6Hqe2S6zZqs6dIyn9qaLXMFilBKke3bFGXv0vPf
TNVPfQ0ltbTQp0ZmC8217dujgNlnI7AEX9nmSXefSvAI/1MLnGq0SiOMxzXkB+eRitTEDmp/4GJQ
tgZMxUH2/fKxW/w4JwaEr6d5QWT7jpViwFcYBAR2rrWh63Wvub5TsjVhxaW4C0GJhfoBHG/anOat
tfVRDgddNCy/Ff3Pst9fdmbp65/++TNnyqDVLd/TeL1MwcbX6m1gfWqGtZmRpSU7tSL++8mSZTRh
vJTxv00eXXXGwZMZCe02ic1r6OUf/IHOg6ED7irK9ueWkj7NkWXmnhr1aFPWe6319qq1EjcWP8of
I79zk1N3DK9TaxkjHgNjtnUIurW5zKXzYoE51VS2Mvj/mRsZSkr5EHFNaeVxQh0uc7PhOfoXtMiJ
FXtW0Mgsg4qnih+qv0+V9wFql8tfY4FXl0eOkKCzeR+CKp/50bYG8WXEgklnIdOveIea7UM4HKDB
sr2rovrCCY2bQ+Gjl8N55SV0+RcsL+T//YAPxL6SFFVAqEX5K9hUtuuZn/P6beiuLptZPEZ//JxT
oPhyiIBcjZ+KErg2d0Py4qylLouHyBE07ILLEwGW863tjVoN9QmP+QxunurFCK/k7Cqvd9EaSmnp
lod9/f8MzWOCmo9+FFA6oeKk9nd9/3mUjnrzVqVHfa1TsniUTmzNXnR9HmXJaGErohUzQTJRhCt3
6Yo380+Tq4NejzbLpqaBW8e0L27t9rZstnr8LTFX+vxLxhBdRG6FWidVodk9N/mOnrQiMgxxvg9V
ddNaxlU7VcdacaB0GNymKlYayYtnTKitAgARI1nzUUat8cLQS8iT8nDjabJLe0TTQiihHrzyyrDd
0PuPxM2NyvtYvbXibbOmlrH4Fjv9BeIjn8RDya46Jez4BX5+rw7byd8a/b5I7gL/rioPfvTs8Ta5
fOCWbVJoENVztALmlSBQKE0TotGySRlG6HXaNo9h8ShVN4FZw0TINHseu0xtr5gVH3Cec/9mDwX8
IGgiZjdZYttZmpmYdTJN+lXEU00NGFmEdpDSq6wWYFLwd4eSoaqNFUUa2bHaT++yPcn8MhqdXdv/
C1AGxj3KYZDQMNYyC7IlNYrMmcQEl5y7WfNW2u/FKsvj0kE9MTK/8wbq3nrvMOhk1y3CqTJdrJW1
XYpvoiECNz9zTs78iWnEEOz4TZjyNAvc3P/ZwrQSO7+y4nF14GIpXJ+YmtdaFH20+zD0083gJ1u0
UW7DIdiqQ79Sg14zM0vj22jK40rFjFc919qXpNI4jGsEOks33Kkvs/xdzaaxSb0g3ejSzg6uTfuB
pCrqVz7O4uf/83HmcJVknKxOknGF14hrlZprrYEl1/yYBRFPVlI5U7BgxE99Sv0LG7rjBv/ShnWg
/IOcWkTMeUoS23JeFhWsyZJfvUaW81gpEpK8ww0TrYdabY6XI8biwv0xN09A4jSMjMljV3dGexiU
4WniRrhsYnGbCaYEocYGi9Jsm5mKZ3R+iom6+KkxghoHu97/+tc2LCFriO4BuEneI+chvjVr3yil
IkUHafR0d/Rk+ZFBi8ja6lmWhLvL1hYGjMGWGUJXmwKfYPQ8N4fqr6d1OjRaehq5kUQsNW49GvOt
Ret3U0yxa7fBUUketarZI2KycrssXONn5mdnSu7UCOnmihXV9xKlZajYuq0DaFeTH2RpJUFZusrO
rIk75+T6rJkfiuMQa5r23PAUm5odvJyuFby2GvcMxYlbr/mHA31mdHbcjBGK3UZlhYPiofB7cq+1
1FsVqzS7K89MiH174pev2XkqJfglSU+esa/tnRb4W12+M7y3WNqFmeRWv7RU2kfBLgi/BFErIJG8
eDcWeLjwpjd/yv7Xsfxkd97aBhNPmw+/zTRQgfmtFTonZ2D0LS2hRkyBrL2mEAx0341p3xf2Ia0+
6dOWzQc4eG0abuGg8tYAbwhjO4XBeVlHHnWvVIRKrTe4kfZq5ndRs798chYu0d9D+UCBKX9Y8zn1
RJK1QbMgfahV7WANP9VkP/r1ZsgOw5o440LAPjM120ElcCbbzDEVKNtEAgF6dLLDuEYuuRA/z6zM
NhGz6Y1T1lix48OgPtRww19escWPQq7+vysm3DzZpci85WoRYiBSYcj+HHb7IFyBGS+BMMAQ0vEG
bKp+nPsIggoq5o5ZAyuUdwzPoLu2S+MfsbcNlVuNmaB4n4QIo8lrJeKl2HJmeRa3JS2BS00TUw7l
EwquebqVox8UEmCCDost3LKrT+FFk8ymwfRIN5hCzCxFVpzIS7SOomrTugmks0ztthBLNm4ztm6U
tgwrkkVs//orgnr+Y3Tup2xHYyxwk9n0mJuPsvJuDj8vm/g9Zz+LGac25vX2umuMXpGxoRX9J6Mt
ryNvdCMA9jUjXXGjbRvtvUreTOWFPLw0b9Mh2Ck27V3blWOmDo3gKuzM/ZgiCWB+Vj0ZnbOfIaO3
4Fbczsgeh954iJgWv/y7F87p2c+e36VhFyhGzc/ueAWq+b5XXp1wK2UrIXXhzuSuBr4ok4NQUZ8d
VF8PvKIegeOO5qS/ho6TfvPZHTCz6Vpww6kgeWgys8pZjABG4stOfgwT8OJDP0uCAjP8B9KoPilT
BsZDgAHJSy7fZMmKdx+jxP/w7gsTBqNoM+/SrggrL+LPr+m1OKW/ieR478hvl71YAJNgBqwUpTJK
7dg6D0aio2kggAf3QvhcQfEZ72XtMKBS5vsAcx+MaVt2ruXcNpvyk6G7zWaDVm2xn9Yi1pK76NSC
GUcTC+aJ2Z5pgkKJRhV3y/y/PDZvm1E6jK26Ak77Pbp3fqKgJkZjGiYG0Ee0YM7dnWS5lQqZ6NSb
5hS4EuiSdyVIzZsxV7vYlZMGSGFTTqjk5FqNqkrCCOCUKpW2VcIwf1R4Vj/QqK9Dxiqd2txqvafu
+rrqBtTT2zRzJaQhc7cp4+CTZ7X1p37KWUFNju2j6kVrl5X4PB/8AeQGHwO1GGse+so2TUw9qmhZ
6T7PlwL508RJ4FSXbNst1fR2rBLyuYRJs0j6B+wKq0muDJsqEFMwY+erKSmDg0AEJzBP3n3zxgsP
nffFSA+X9+ji1jixMtsaKFx0kSEmTOz6OY63SgXJhfL5so2PWQyAKqbYdBMVUQHZPvekrYHaF1on
wLjFo9oad4GjHUxv4vrIXVvyVi6PpeAhxktRtEaZ2Z63AetSk3ylxaUKTLNTqa4afL/s0KIFSlVk
AEII4kP48HKYRgNxPVnm3tE9OCRWBn8Wl+zEwiyNGUs6pUWMhSF/6iCQ7l/k6MaJa9dZExL+GOj5
OI4gNoEXW+H/Zh/H61CTVAHiRtM9EEi5PHrBLutdw0bScXd53Ra4CM+MfcCCV55fZQKWXZXbVL3r
x0Na7ux4p/hHU98P2javH9Jwm3tHW1tTz13a6SeOOuJ9c5IZoj0CVEA4Kpe3FaVw5+ivqbotBYxT
E7OnXxE4nqdMmGiTbTtcwRpAiEcHIHL2kr2p1wTBF2rFYjm5WXjM8/Xm7+ohi2M9A5yz8Yt93TzK
05saHe36YQzQffjP1q4S/Vsh9bT0kXqTv9fGSkVs6RwQnbhCge+RHYolP1lSrzT9qNXwN4XmhNkd
t1NXwtOiBUvAm1RIcQCznluQp6KIVVMgj7TaVdI7OVzj5FooThAqWEUIuQR/+vwAVKUkl+i4cGsZ
9JNu0vFZcY5SfOc3u9zc+k7sljUICf5eKfUvnbwTw/PDEFud33QdhkGlO9JB0X5Ezb0yfq6La+Xv
AYpnTs416qKRs18IJws/39fj92JSr6Ug3F4+32sezY9YmSXmKFDbAQRq5vSQZDfkv575Q26O4MdW
rC0d6NP1m522FrxHHcvCJ5r21re6uY76r5cdWgrDjIrJYg7bAmI3C45FYUCn2zD5Y3s6vc4q/C/s
VMntc9RSgsGfdtDFrLGOLC0idTLB2A6mz7ZnW36QAi10BIIjjV+aBt7yjSR/zhV3dK77NVKkhSVU
BE/779FPBo5n/kGVqOSSia3GoSqm6uanojGnfWJBbXh5JRdCowK/AKVtISbICPP5QfZlZHl7+Aw2
IXqXyhje+/kjiOl7SSmuC+0+kLW9bZAOXra6QMVL4vTH7IfWwNCSIhjEj3BwjoxWIb5ibf3wVRvV
oySZ13XxqfKDmy6ot9zjEDnozmZE6yKakJOyPutRcNRbfaMrK69PbeEr88PYVsz4k0HMkSCVH3W5
lbF57ZzJBqn14+vAyGV1kzhh9MprcvpqO4lzFWptf4z0Md5WbdP3bqE2yLw2k+eWUxx8yapCfsw8
NfK2ct8YydGr4xYG5X5orrNBG9AWHU1ta6lB8auNOr/fqlI6/Epgb/4v8GAirvVhHNw+NNUfVlcZ
V1k/xjejb7fDhrt6em6dSmFTyPFXry7DK8Zc6j0AtTq9lbLWuYvlLl9pun584PLJGEoDJ8GTCWG0
852SRI2iBwU9fqW+5qkgab/G/C7x1qaqfmsDzLJ7JsXpr4lhJwapZ5kvD9+uKQOd3l9XZfImCILu
jjXt38NWqo+y3kJWYcbF8MPO9PY+G3paGHIXF7t4iOvr3hqq5yTOqew2EPp9rkI9fiwTqf1RONK0
siRLmwVeIAOkvOAEnm8Wv5V1ZEPoQ1ujFB4kc1J3ZulcFUVVXWkaVaDRtj13zPXu7y94xLHAo4r7
EVne2bfg8Uo1/3d/tH6CptC1zN3lA7r0sU8NzGJ4o/uNLbHRNxCcUDbJpcL1QnkT/X1BicFfknVB
usi/zAO5VHZlG4p2lG2Wu7aN7zOtdduuWrnSF9IVCBqIcrwWBYHD7KWTpV0Z9XFPHdrut6HEoR02
lxds4UbiQQhFIBNtOlJTs9uhD5DD6yocUcdNBYU4mtatChFm51aKtmJr4ePQhTZMoD5C0WbeJexk
vUg6j050kLtd9q0aHpp8F62JZi2sGVaoTLBoQqFntsdiwwlVexRWsq+mfRetNS7W/vzZUyoYu6lL
RHfYHjJXlnb+kK2s05qF2VeP5MhsUhUPMjW+MrvomBfHy199+Uv8WSMRIE4S7bIIknIa8aHM/L2j
QQgzfDEpwf79QBfiLTZlNyFmLLhuzu0YnVIEXYqdVHmajMH17e+Ndu9EwcqKLeQdZ3bEip74g6JU
PQLhShmYfBy7u7r/IrVfLy/ZQpX+3JfZSYlNT62HDhuT/xx5AMPTXWZFrt8fm+lOrZ7C7Ep2vo//
ENHOXJttNxMaUSm0xXbWkfWsN20pb4r8Rlv7VGtLON90QT42Tot7nv1iFA+VP7havL28hms2Zttu
zCcvVRtsVP7zZB/zfgOSeS1FWzw9FAuZVuQRC9fO+V5obTX09ZoFKx0w6MbWgXRsdEVlzZI/j3AL
hK9V8lJ7qG2C0G2TT0ydXnZzocfBVhE5NyrwFHTmnGR5XQKZztn2bbnXrKcu3QNd2A/lxksdVwb6
Jw+3yd8TyxpIaorsmwNHqX2WEVtmPI2VYpGapkdG+eBbsett1e0u+7aQOpxamQMWKie1oeDCilG9
ZcVWn+7srnDjmgiy99K3y8aW9otA3ouxMUFhO9uTU6HEuS2DKkqqbVUhPWRRK33+BxuQMCjcTLp4
tZ9vl54sxykdtkuYvWf+bQPRytotvuiGxoWHcCXZ+Ryum/dV1IcD20HAFQKB/qNcv0b2v7TtnT9G
5mjdwQ6saJow0hSfPHrn4b8UvIxTC/OVIkUZo5TTK5WFS2fSbK+9Nb7npXQEaAHAZhjkRavm/Guk
o8WZ7oHfNMqtPGzb7mtn7bX4auxf/+Gz6zzCKQUBKfutBHZyY0Bpm8JJy2c35ePkbf3qylM/Xzax
dGMILhFQl781v+cnss2bTm4mkDdK8rWQrnn/bPNuN5rPnrW3nUOsvlvyPrdWSr0LdztWUaliFRU0
4GdLaAStZ9LSJZAjKKGilh16x5KHWL4GTBHfe/bgwRAT4fCu0VybnxwlaZNaTWPABGa7y7XS9Wym
2ZiBGYB/KTtgGSBqJVBTPbraU/zj8uou7Pcz67M0r4tjWbLBaYBrHdzMvlfKFf8W15EBG2Y5aJuY
8yZXYnV1Q9Uc9wjYsfQ+DM9ScBesXRYLwQEDf8zM/GgCrQkrBzOaf4vIYhccDW//D0t1YmKWhU2q
ZJd+nIJnhKq3r8EA+58uW1hzQnysk9MkVfAca2KtKEG4ufMedKiWFSv9wKVqP4M7PLh4clEmnj9b
YaqKJcjFwGKgu1aEPO0CxgY0N8vueXBjD/ZteI+L/PPQfvbWUF8LFacz62K/nPiIcm4XSTIbLu2i
Q+1YL3JX3gi6LF8zQWQxDz6kbMT6cHlpFyLimdnZHRgmkc9jCqcn7bn2bhPjblC+atU3bW3C8uM3
5B1owaGiIwxOb22WP6R1Dz2gbEU0U+XAjdvyPjUlN5GDlfj0cR1FcwFKPcQKeAN+eBM0bdlkoxnT
vatdvb0rhpe+HDe9diWjX4Go79/jbAXSBFsoB3MK5gX5oUjNpCiseEMnWVI+x8GzVH+9/JGW1u7E
xLz0brRm5ng5JgpgnJX+prXmth63l418jHi/ETNcVjbXMJIf5xtwhOa77wckqUur35lRve3XcoiP
IQ8LNiOFvJ3pc85LZakumZkcIl9udW4hXRnqrtOg4epeLzuyYAb5dVE2YSxAbO5zR9hlaee0wAfS
9rPh3GgDEvCfWmXlTbhkBcw73HY0sqhviG92cl4NaTSV2POxkngMj5TecyK39/0k1VeK7EnHyz59
PKY2L44/1sSvObEWW0Y0SRqa7FlYxq5efB+y5JPqf7Un9Tg275eNLWw3WFwhUuAcwbqtzQJ6FBWB
V5ZsZyf3oVH4PgCdMouXy0YWtpstPhFDpqB6oYs69wgwcpNbgqVsAHdhuKQy1hM3pf3rspmFcPCb
Z9sWItvAEmdhZwycVCkFHszy9vH0FsADFIWMfm1zZQ/4l0LR2tAkTTh++nnmYrPLqXgBLFGhK59l
ssEkpU7gwyWrFXY9ubLujQyKyN4j4Ei+nhXw5HYDpvg3lt21W6cPerdUbLJq3sjMHUhUZ+qN3ks9
dNNT3V/1vaS/pl5NKhLKXXGMCi2etp1GNJVTswkObZ+gNdARWW/rqm9vqSBX96Uy+u1NYYX6ozmZ
nLdpnPZqMwY3pprK39Qxt2+G0K6vWrZXyPBYSmDWJ12heRjHEhRDvmO+p3I+7CfdHn+E0mg85bWX
vgR0sr4Usd3e6E487A1sPBU2qI8iy9Rgmw5Od60npvnWlQHsTvEYKO7Q9s24VXwpu89DAM2TnNT+
Zqzk7rtg9Kz3EKDlV605Ebar3kof+6xqphu6rL336IAsfWDUxe42PVSJjTtkQX5lGcH4WrRVsLfC
DibQXIEfgIKmeQhCDa0Az4bufOu3IwNAkxpID4mayW9xOXlPeVOH9E8so7xKOynaIviGck6nZ/WG
ulWQ3WRFnF/zGTV/pznx+J9aqnkKa1qcfoKuqOCdDWH4Pqvr8L1uykTdS1aV8Sa2rDbmXe63b6re
N1/zyUdTpgvs6AdiDdqu8lsdaY0s0W71oKb81pie5F7e8h/f0NTEZMGUZwGTAPBxfrJCLqpAKuFK
VtNpo8P9oErNYYrkQwg1s9el/0XSWuNq6TBTkhBa1w6EbPOiiOH5lp6lnDIt3puAj9rh7yF2OHVi
YRbUiyyx8kawpfpIx0rJ6PbZ1eVlW/NBLOtJiG1GpdXH35GC/VWH94P6dNnAQoIJRZHGbYHeFS2K
eSxqwKvmWTNS3MhV6ZvVWdbXLPD7alPaGeVRBwLMfeo5PqcwNbvJbQIvVLdNrKa/Kl+L+H5hfVOE
fVduL/+yJdchGyU/g96OUv0s4Ce+N/S+DjCibz9LSueawUqjYeGyxPM/BsQPOFlbu2riXP1NbNSr
r7EKjSMIDGMsrjN1xdKaK7PNb4R2GllCWrGinQH6oljVjFq6HS3epDy8ofCmC3DuS+iExGeBTSBS
bVXr1YHjMDBWvsiiERqL5JPYot99bkS3krDo0VffSPZTV++TdmtoKyaWvgk8rP9nYvYydICsml5E
l64evsWGuY1aINlZTwdzjd1yzZnZ9pLzNi96CWfq8ahU1zUZ+RoKYSE/sqnokCGBewDhM1uvsBvV
jrgnUAjZHtbBfXowXwKIlXXv76lcoUM4MTVbtyGX03iUKFF6RXhE7DRL/L3RbBv5Lgj+Pus7MzVb
uEGx/C72GG3NB2/bmOEWhtUkf9VlmNwlc3M5CCxdG7BoQmqMUA1o9pmx0s+7tnZYwr7YhHXoFgEa
eUdkqFwDveRobVMsbr8Tc7OQUCuxPmYS5sbUc8NuO8rvXud2yetlr5b2HnkmBRZVVz92UmE5a43E
ADISIH4AIMEGtKFMa9xMK1bmmrFj5stmOJLMRrBN2cGjqT+ba8zJSwt24sl80C6dqqmMf0ufFoZ5
6LW4ouyv3E1Q4tEs8qKXywu3Zm62zcMRefM6YeE07Wdi/WTOblMwORREXy7bWehmwNxHzkDPnv4w
EP7zUFdxnCqvZUS+495NjY1jPLfqizJS+Qi3Qb5vxvXG4dJeF5ANcO4o2MGEem7TCeBY93PAFFqe
iYk+7SZv25e2L9KdUt139HAkZwUUsRShHFj4cVF2LJrU5ybJH3vN6uEakHq93UnaoxG3HmwNmXxV
2OUbPBxrrapFi7+5AOAFE4LW5xbNttHrMibs5mNi0W5TUBuO+1D5psaeFGxKvfSSQzq06UohbeEK
BjSlmZZNMQTO4dmTi0+cxWZPWyULjKu8vbO88nB5zywct/8hYTRBZtGRmnkmJeig6y2VbzmO050x
wStpVvUAFsP67x8s8Q5mFsERo6AzX6bCMSkEE6WinIKI+tRah0Itd5eNLC0Yk+eCM4aZlA8ldWWy
gyquBLGbOboDY1jamvLIwlZwTi3MNp81IQUjayNZET356DGS94p2TNPbfPyHPF0ge+mPAo2A1Ep8
upNML86GbLRHgalUGCJtnU0R/Ly8WguBif4jrShA68CL5ijiuI+sQis0CEKUa7W/zvTdaL/nxtoz
fmHgSrRXwd7AGm/xv9mnN5K0HUORUjRRmO+d1u+OWedUk2tlhulvLSew70I5De59J2jzbZWn5X3f
J8lLOGnhdZKqaX7wGO+O3LJs9Z1qesmLKJXfqtEAca+KMjsocgMKzrrva8+NcqavdmYYjiqFg9B4
SRzoYzY0QcyrqK7LimePImUrWaDw4rxWgX/goeFIpuhtz3vJ3hj7XkWDgJebIe/GPvM2el1LV30j
DJbNuFPVXj8YY9sfqq60N5c/5seTjHlmVmA2pkn6QUYUpdA+jAvaitCVlPvGiv03ewQwknnV34uu
Y0qgOQHvAECfh8PBiZQoi+gvJm03upaShVdBYdou4zpr/CBLXvHlBNuXo6m8iM8PAeUZKe8TRm2D
sahvctssntSosX/YhUYJ5/IKfjwOYkqKoGrYwG8hyD+3RW7jmHXHBGlRPJQarSR0jbvxoBfSyqda
NGSB5kLvz9TUOdGHr5qllcUdbWbAjWOo8F4N71Hj2dV6+XzZp48BEZ/+mJrPEnmFnstTg6nRhOOv
zh7Gtvh62cTiJ4K7hUamrTkfAnupp5y5AhN9529TT3uM0eAL4nHlplp48+MKkGz6fOBm8er887Sh
QxUvGemv9Pt2eg6TGyl69dUrgxHvEOnM8mZCIz26LxLgmJ8u+7i0jLAYCGVtrhaKrOe2ZUmyujA2
aBAj1Zy22SYN95ctLK2iLYDfpFCAFT/UfVoj90xi7yYsXtF6m9SnfzlLIsrbEBsJMsJ5P2f047ya
KsY3+/gopwgXTMeQLOqyHwsrRRpIA4evpHOlaOcrZRt5GRa2Av3HqGzaeMf8yIqFhdMDRp5qgUAY
yPx9biEtGRsMvCDbZNmdF9yH5Z3lvPfqyoNxwQ8x4YVIABOAzHDOggEimVkTZ3G26RF41N/MNdWb
he9N4ERgmtudpsc8hmZ124zM8GSbAmbdPt6q2YPWriguLtxIJuACPoWoRrF3z1dKTTzdpMSVbUrl
oKSfevuQW19080o2nj0DxRSGei9//EWnQGkIgQBA7qp4LJykLEoMUt3vMdhFt4bxGlhfYwbK/v9s
zJwaY9lvcxsbU/bgtQ+UrKPw5bKJxW//x425QEA1TDXQbkzo07hXlOQ4MiXw9yYYieCE8A+zXLOA
YvV6VsIikW0khldD06JGH/+DF6cmZvGyDq2A8g4mkqlyHcadu5XXycenHyk2pQD2mENaNw9ZptFB
3VVW2cbMQ1fPPkVvNFYpcWxNOjXDj8sLtrSXSVYhCRMQMNTEzrcWW85J2qrJEMB6GDvkk5mmlump
mfAPHkbPPMhrsmVLmxkHkRpiRgCK+lkka6Mgd4q8I86YIf5cp9H3do2IdymWndoQO/HkwFRaJfEq
w4aUueF7V3+R/W0UrGyEhaWzqH4K/XOqUfTzz40EveoNldRzaRk3khm5afBiMgcZOK5i3qAZVU4r
cUfsrFkmDKSTTABuJlrU6uyI9rWKwOQ48q2cl0m60dEPMDdaA+hiXCMbW/hIzGvwRHZ0roMPYjy2
3mXk4nK2qdoRCnFel/qnclhrynywIkgDTGZlBZciV+fsKMkyUznkaEAPm5gZpm2hZK4VHi7v8DUj
s+BZForTeANGDA+AN/xiWvYPYmuCl0Aw0LKhgY/Mc1xZ6QdzGCAmiFRq7dq294vNZTc+bOnfFrBB
z1aMfs8uzqYtCkblaHkPpbPNyq3tPCuJs5FX4sHCapFgMOqNTLeo64v/fnJyvLwqSKMLKuFlgwwr
k0zjF/+vkzIG8ZH5pULCVyf9m/ki1XlgVELBKgu0J63ttkaG/J6/EkeXXDm1op67Mia910aesAJ+
0pTlgxK2D5q1hk9aNKOxXjz5dV6Js1PZDbwZzYlBvC4xbptBu7MAj6hp+/fbGFVkMjSBHBITeDNv
Jkk1K0O0KKh3WwDNSs2lgXR5k324evgw8NKQ01CyUsifzo2oeZnx4DQBhRrGvnfCHXOZh94Hy5NE
z4PUb4NgjYLnQxSdmZzFgMguSmtoaFakoc5M9S4svvtes42ZtNOTvV4dYLq67KT4E8/CKHkB72tR
+gPVARPEuZPWlJuF0dCote2anN2Co6bYwdtwMCf7ufPS42VzH1Gwwp7oIyiwFVN4mu32wINkuRXK
XD1lxjbZFSZt+0MebXLrcxy/KspTELw5/vVls0teMgqpoyJECgFi8NxLcuQ+TCuK1lp17Qf0Z0TL
+KYeHDfvVvibFkITxScajTQwmKRy5rsmi5OpzDFlqvJVqnm3bRJDY1S+t07zdNmrJVOiSSKDzuLK
mD9W9Syve6NjtxhmJ7u1UrR3djA2t0VdSm7jj/8QqRiadKg90XESlZnzVexVu1Y8QQFdqeaOfit0
1lTL/hr0zQ4BJy2w8aSsH16QDvANdg8lLlj1rW1s+ZY7JdlTqCRMnmb5fsyyt8vruLQ7wEgL38Tt
Pn8mlVbVJZUQYLA7479kHA4qKsyTX9VuZMf72lxjEVuzN8uV6qEGSxVgr0jDdzloECUdrgcq8LVU
PpnVX6cvvxf0j3uzIz5muVUmMQtqZzDtSp+Q6d3nayyMC4HfArhMsk/XhDx5lshm+ejAgYcPQ6xe
ldpT0xk7EHd/f++fWZmtnJ+2VRyJ+v4QqHu58t7aprzTpp9+WK30f5b8oRYo4IIkM5QGz/e6No1R
NEUjkbh7TnqHUTLJDdaC78INQ3GOsjt/UdCdX/06k9eVB+sQBFHKNpC/yOEXr47czKufyhBJ15V4
sWjOYpMDdQOpP9crHIcAdIGYfa6n4tqKbxPtV9WXO/O/gr54t0b9Ir7F/GaB14AkgMSGVZzFXFjp
W7nuyDhix/kpJRA6ZuEKeHgpAJKeaTyeSNPgwTr/SBwitNtrYi1Voiu5zbZtP37jJcJUlbFyTy7t
B/Ini0eaqEjPn4ahAjwvs2iURNYRLCFI6GOtJitlh4+UKxzVUyuzy8PUwzRzhAZbk+jpL2kyzGtv
0KpHGK7Gz4o0WUyOm8WBpkpCbdKqb6KCaoibVZHzoDp992KmO7VfI6z/2POd/azZYXDC0fACE+cl
+HuS/sCEhzltfCNAV2ubl9pGDw712j2wtFtpGnHVwPalq78ziZPkW4Fy15qgI9wUVXMVmtrVFLa3
XjIcR46iV7XXsV79fcYn+lT/Z3KWJHe5OXqZj0l4OdxGN93B/tl4WwBXOzqJWbhyHpdOiEDtUqTX
YQqYz+a0STFlieAIUBzvUYORfCg/X77ZFg8IY8/ok4q36xwkovpG5oyVsAAOObzu5FSJDoOmlIEb
FYb3vQm64l/WkHITtB+8/Kg0n5/Jbhw73RfooSYLD60lv2VycZ0XlBws9a4ZIRNM11RpFr0UdU74
uGDOnEeaoJwGI2IqYmPRFNAnGdbE7EbPHeYvjJWqw2L+yscSQQ2DH7B3qhXFiKRyd3tNwkhs7+rc
eZa/j+Kfg+VK2n3pvVjqXrdWQsNi/OEYcBB0gdmcLWtAX3uKddFGrS0X6ZhHMHp7DzGZyxtmKTWh
Xvi/ZubImNoefbUVh06u/J3fvEo0C8p8H4wTGscrIXXps1G+5XtRNoK5ZeaSb0gK6p4i0RuAEtWe
/cspe2sjNUMAHU18uOzZYhBjEE7nkUPbgLfH+cb0nc6mycfXMlvtPqyec9tCkDrvD4nh79Up+TpM
BrIVD5G5NuOy6OiJ5VlY8RoUbWqDPRMm6Vsvf5li7amgOLuhobW/7OXSNqGWSMODxJn62CwNs8ou
8/wIU3FpxG5h6O9Ok17TWFsT3FqKXbRMCSkWNXhlzl4YNhrKgAMTk7Tdv+alE7jaKp3v4rpBEMEj
iiuXb3f+xaJ2SPuswUZmASBGED2PQNDrKnSNK+/Dxc3BW58SDxFLTIGem4ImZ5z6iW6z2TS2ct04
mp/ckWwWg6sjZQBEvYtq2zV7Nb7XGyN4VgO1vbEBs/99nYZKI1R5vMoZcp4fCiMsWtuR+CFx1Xwm
n2asTY22GSyyK3F60WXgVKKCJpqO8+5AZChBYpdETdLga82OfDdGbtmrg29e1/+aHPU1SLWNmmeP
Cs+hy9v045fl0UqoZr0pFH2gnDG03ugLcp0N3bddb0IRn299OC6z7PmyoY/xDEPg1eh6itfkPEPU
ut5oNYf+hFffZua3IfXdJDvyIKczsuLTx6N3bkr4fJKvQO9VaIOOKWVEVc/ZOTnJ4tqFvmZklol1
hlGXimjpoGTi1z8cqXPjv5YIAGVM74NrhqoQs3KzGMK0RyUPPqX8mLkbM+mOqZXsNWmtFLTgCngj
UgRmsghY88bhqJBUFgpV9ay2vtOVP1geAdkv/JVrZsXOnIkZkd4ccdaJvZaOblBI+1oadp6xhjNe
NAPbk7idyUPmEHDp/5F2ZTt26zr2iwx4Hl5t77HmOakXI1VJLM+zLfvreyndnfJWCVtIHeBenIcA
xU2aoihycdEbZ6VrbFhtjsZAdSvX9+wKPF9D9O/BSkOXBVPWKCGBRIB/x8VNi0iVg+w/sWu/cDeu
E2TplVslodu+2jXZupgJWv55ToUFJSAwUHvRgHpzOdezk46kUQKpbp4/ghvqWa+R9qgKNrRhBsjC
sFsRe5vzx1cQJ9jImc1YKEGvxPvIaMRpPixJhdEfdTsab/k87RZk5DN2Bp2X9LnyCkf8kMR7SZRU
cUcpJPXuEwZbkJNslMjaLPTV0pHrbRpZb14mkEtH8r6KAOWCQNI1vjMhY7xOJ8y4vSSOu+mUb44M
MC60JTjPMJ/HMCD8zTI45mDRLqsCDbDFmdxRfQ7VyB8dSYr8+d0GS/6Vg1bCaRxsq1qtIxuKpZqB
yvWL6S1BlAaK9a3wXlxFttLmcyKiQSWQCsEpoZfB2dFZyETiFmGksS/0ufYNsF+fdw3ByQaFFKOw
RReApVWnCtEmR6EBM71B7eqqP6tTusl6ULdgb5OMF12kDGrHNiDH7JzxL0J01HIl1x200+Pat6xb
aUr1J4E/rcpgsR6be0YEAYKQT3SGFhjcNsIpplZX+nVkXTiF1W+VOb0hqnJTdKZ1jPTpUlOUo+u2
B0Wvnppmuar1OAYPPE5hR27RQzKRNo/HCitwIgUZWawao+REfqZOxXUN0Dfr/yNPgU1O7T61IyBM
GakwG2Rva63Yq4QRxqthPWI/GgUkOo0Clb7HixWmWsyY9iTlRsGXB7kAJqxRK0PBjG8bdHWEDuSs
MDzAMR4dP27vQWy1+2f3ghAMzWJVDgA0/Lks8qIp6jlGIEAeFnXqzgb1vnR3niDdQ9sDj2M87RzA
ZvhkekibUjMyiKlotimHJ2dm2Nie7peG0ekM4YzFU1qNtYdWJ8s1hXbEs5JJR07BjzgiDWyMxIJs
MwUnFu0DWmsXOZFBAgSnhyHM/4phEXCdgZUtWJgGiEkq9Hdy+7onssXrgqjNWoImEJXIXcF3cirC
bbBOqFAQ3Oz23oyux/IbiHV6eu9230xzP0SS3EVQbsASpZU8FmxXKvVz70ZzklbB0oRVe53NfoLi
txZOy9FUXj3D76cnZdz/u0eiiG/gGQKIFdKZU6GYxa2KGkA+9CfUm9mojjS2bhLl279LQe8Kw18q
fF/nqzagmATYMscWRyufN20/H5q2CwHzlVxHIqcwsFMUUCtg7D6VoafUJQ3yITgFRlSM7hdy/3/X
w0SA0HXgg9CJ49JlPcVAwGh3cG71UbOOBnYK5BIdROcHEDs26gWIEJzv9INEmMiu0DiF12EdSNna
jGTEl94NIt9Gzx5IQYBPcdtxN2lsu5WHeggsZV8MGDUBiYk23WUkLKNf7RQWlSSPZW7EXUXAh7DZ
NbA/oGbOtF75dj62LebRMeRsgJPTGaivT3d9dZu4iZ+nid/IdmcJrIiBQ9aUVQFZQwJ9Kk+ZR6vB
y6YKspJN67rvY4zLxdBl4EGBx7G+JVAj7CJHre5UTmlodUQSlaWSrXJcJh00y6Mlo+oUSUETFjVI
2A9XJGc9N2tgvXyusGTkgmKhtGxEU+ANGADGEwN0uYCP8+UyfXDAtkbw95V2U6sopWbohj5q3SV4
+/V4N8tQakJ5rEmJ/BRMDnzDDfgUa+pVWM2p6HHw6A6VeN/2fhvOG3IWsPM5O/SN/3X8GBHOxmI/
MLF5Ku53zojTWDZThhQHF1O/d+IJa8ZljE5//gbv5lBLY8xRKN7ySYQ5GKQC1W0VxCg+gBgiTw6J
etUjI8ZuzPFJn313ucVinzj5kQ+7cbkhsngucpX1L9BPHTKz6Eib0qwCPVqUIzZ+6TdmY73/cxhk
lMp/1eRiVGtkGgwJNdNM3Sj4L1YgHRwQjp0XI3jF/GnBAZwP0AoGsE51mT11Btk2O1xII/raDTSK
vSLJTVPJGBRF4YI1+/5P0p+EahWerHZJElJoVZAby74wwUfipZtlsu//XSHMqqHthI4J6pyc3fJM
a9IB9a8gRu3Z8eI32iZXKjJesCXJsgmB8dAoBa0K45uH33PGA7axyI0YsvS0vhiG+HaZ7Z3TFljH
4W6zrN+rxq0GeG3e6KAyv9a1B9tuL+PO8hvjrc0yieqi7Gb9e3gT9w2e3d2A37NY0Us1ahuz1Y5W
XR7TjNx2qGzkwEE6yFfRbSIgEZG4rOACAqcgVheBXwUILz7kTKM+Z1MPcGLZeX6hHagWYK1gridB
oSCr+37+Qwv8yUW8ZgA4AIQwQnvquYsdt3MBnjJsHcNqZ2s35z+WURLPZDK4k25FVZZ7EamDNin9
JdqVcxw20qFBoRutNOFcNm5qqmodNDGzndt/VzBXlIck3Zy3l0wKi2qr80dqDxOxA3SxsQIuBljh
gGef7j6elyK2mM2INLAUGQT8p1JcbUkduGEd5FjGrmGAPk/QfNqeFyJW5a8Qfk8AAZmOurTs0ytX
pXlTOPt0DuggQUMI3Rl1AwwuYTrv0x6upnSilDowmNIZSDv6Q200lwNYtjGmrweTFu30SVbsEZmP
FV4wYoJcB0DsU/PlqZOBBBZD2a6bovLpXapFufN67em8AQU3GFhYUAFEyIcgHjXYZE2qzXUDX7D1
K6wX3lXR23kJ7OHG3dIgzmOLxcBMzVigThUhUzforYHk0HGTAlxqIAbIyIT58q58neZ0QFyMC0n8
+ywTBL2Y8wUJPpbgGXyhfSkUq/dMpFh9Eo7ed9PYRMNxMl8HNfhX5SAI1NBsRgcBj4/7SaQZQ1ch
zamHb9T+HrWHeHhu9eMiG9r8/J1OBPEBvatATZVPuDO19puTIWTL1sez43j6mbDy20a7GG85MMLy
BbLOHJeq721kGfRi6W/tcqeQlzbeN9NFrV/EnQTMKfpCa3HsYK9iUBWX6dAOEJfXczCrB3Aq76Lk
VaH7PpWBf4SyMPkHFCKgTOhVncoaF+yQx0nDZag+9266N63lrjLajdIOPjpLklzg88FlE+wMqAfW
OPyX83dL6dO4YjfFNBW+42wn9ymqN+fd7nPYYzJAPAs2Ayxn45kFqnR052rCDuah+mXN9016SWbA
QCSPY5HPAaGNOVckhmiKcHbTNGxzNBwmRbuzowQVkbvzanyOq1gAjqCK58GfyMCZalCbuqybtA6q
MrRr7OJ8j80bIz0U2M2aycCaIi9YC2M/ZuVxRVORYQCbUOAupp9kB8u5s6zad9RDJ3txiVwAaEpg
2oDPA8KLu/pAZzuVFoHhGuzeyNsdWwBnERnDgFAKWyeBO4nxB3LWI21loWyc11hCdTd7YDfz7hVH
xsYq8jRc4X+FcFZzm0lBpIWQBYezOnTJ+6IdVU225E34cdBjQL6IWgy2855+nLKuOydLIMbNrIsC
A7t7PE1BWxrTV2ewr/Q4KiRHSCgRy5/RJkUnBdjrU4nEIqWlRrhfo+Inu2I7J2iUgzLVYV/tzru5
0IZ/RQEScCoKZHp9l1YV3GHeg+qumWrfs5DWScQI/WElhjuudmQ1wzBBTJRv7PH7QO7r5Pm8JkKj
2VhfgvIitqPyEDQslDBbQG3qQNfvxnTbW0fViwAeCWwZgk+oDIKPCsgzogNfhCGYrZ+MAspMXbKt
ZyNIgfChWEp+XiHhp1mJYf++Cgp5Mbk2tlnWQTYUqI0FNNnMmu331RdCKZt2+X91mGFXcjAimusg
2cfzAeuHjcF9Lpf4K59/JYI7qaiNxViOAxFjfG8lN4l3s1BJXVH8+T+04M5MZ3pDYzFHBmnVlsQX
Q7ZrQFlBTOyZkT6pmbvyCcnKZHxqDyqOqWtMCBtKgrnUic0MLDvFerUHN+ydYjMuZtjYQwpKmnGf
Ld5/syefNdgOhrrABfYnvA7642juok5W0JR4Ob9DR89BS+DWkJG3XuiQG7X3fEcGn5H4OA9Vbexq
wjI5CNHi0Os3o7u19KMjK+oIfQMDSMA9oQqC1bunHm6oMyEahZSpfsfOj2bejPldHsWBk8nyOaHV
ACcGyQfG1JDWnYoiptOBuLlGoFMfjWaTF78cWSwVZiYrESw1Wp3XNM57w42gjV0+u+Ub1X5kXjC6
D+6k+wDUnA9CYtN96MMFIWdU8moy8QZrFVAeJUNIKMVErD9Zb5X1fF6WTDEuSnRxPKpNBduR1tqj
dzPSFwvQD834rtdXo/6FXBiDCn+/FBcw0CnP2tiENL0033JnTnx0LLdYn3I4r5Wg3oVM8kMQP/MP
eHKN3jtM2MebNnq0ytBB+3BJ93QIK3tfJYjuZB+pMvAwU+BTkFrJ5e7cRaOgL8YgaxC12fPopQeP
PloRk4nJNC8NNFSjm/YrafNKKFeLqqKlI3EGocPUbgv9rm4mbHLd6d33CYuZi+n9vHElx41vwwEd
3WQqO27lAPgwZkLbvr7PFUeilcyU3JEDN6+1jAXEqNW7lQZ1f3TACzd7ezIFs+d3ssxWphb799UR
j/OaKNSAvGi+cvrrqnrUm4fzlhM9oNZeyR3sscnrxmMilumBzm/GLLmPBdCDU7fngi51o9hORwhw
af+8zMq95qV+rZE7MO1gAYp1kZQ3dY4JgcKWnTiWtJ7zfC6QtK7eqGkC0bZZPRvFcJnm8YXjzMfc
TI6tpwZLXYKI2t5YVJXES3EMQ/6JnSgYuPoTDFZfrsSY62D0CM6pYga5+q6mZEeKZathwUzRpleY
vJVUK4S+gqsNeFc85z4h3A0MCNA8ZSfOwkqAZtqUmgnaFxl4V3gRrMRwBxurK1svnWHTPhm3hesG
7ZTcjKA+LoxfxJNNlAvNiFlQlGaBuEAr8vQA2G1vjJiRRF7QM+LMLPCGXQ/+NnXx9eolG/3zh0Gs
3Ic47tY2Qdzfgc4d5616VoCFcV+6Kly6rSF7F8v04gIJan9RTDsIGrIHtcQg1bGnF715o6hH0/z1
35TiggjGxZSqYJ32efjhmLsS7HX0UkuuvDQ8L0imFBdKGC51MCsI6sHS5V6n0ZMXgS7rviovqf6V
sIL+DcPAIpGyTPZjVgfMUyOzyDCjH5DEPVTkRTWsIC3mwHYImI7QYKHvapw/RJ6spcu04IMKq0Nj
5BD8oOBOORVs2Z01LBMEJ4l6oIp3gfB5l7b21UiI7LCJ7pu1LE5JMAiWlVoiilA925E4nKq7Ydmj
YrPxFD8mJvjW3C8cgbVI9pNWdjWLuG7yBOp1+e/CvVCG37THnpQInLwyUmuRv7CHMwgogQFCX+xU
VDuMPc1B5hEs2daJMGD7qruX0VxtdT10YxlLt/AiWovjYklROUY9dBDXIKd0zENOdB+M3W6MZpl3
6Vabuvg12LbkUAjdZaUkH1JI3ju1wT6hcuXS3VihbAhEgy1jExOF/7V2XEQxKsym9ahRBdX0mqmB
Sm6zWZIpsz/xyfNRe8ceRTTLwCp2+r3QGhliu8ENU7nV9VhH98i4JFe2TAQXQkos6XWrvkWCVUeX
OP2bppM9AoWGYgMhWPrABtY5B0fBqEmwmgnAI8xIaeR7p1I/lTHICQ/uXyGfYNAocmFXB0UodOb5
dekfE48cEhRz6VunPKSJdueC9+189BWaDigxtDIZOzOP7S0BJHCxRxtlovm19W5N2Win0JFXf5/7
NFQt51FhKXZi23vXS25Ihj55XCmbaP5KXQMMgi4684BRGQb3jWwyJuA+hi7od+Z+7CiFnwz9sSGy
3pjYGf4KMrmy5+DQXM8sCFJrPMrql/8d25GEVLHlPoRwcU5F5ukkOYRYOSYdc9/FkP/wlBDJ8RSG
Uwt1cCwDcjClysW3Uun62TUgZmY43jgnASmwGM2iSbB41K+zfD/hyXfe6wQZE9iLMCcERlMALD8B
WEorJcCzV5gL2YAY3hxB1eG3Vah4z+cFiZ7PjFkMk2Ng28LoLRd9MjB/2IXtAa1lDRtzLnZKvmwj
rM/M22Xfm7/Qjb62UJ9KZ/sytWTtdZGewOkAqcgmVvHf09hnL+pUTinAKubQDKGB5TQbbco8f8iq
Hotk9DJUCSiizussONIAoANeitY3pg94gJpeDuUcaeg95dGQg8L1bZoxanlehoB1QAdslRV9/3Dt
8lXscbE6uxjQCLJn87YYgQeCtP7CxY6jozJjm5RClVsUm5wLDSlAoC/pDwzuAjlkj5mfxOByTv+d
sIf9JGBeMbWOMUG+z1vPulpQA3qP1rvVPGRxFoJ3GFaf/cj2JHFTEAJOhHFxbUCXVa1tCKMxBWZG
seZAB72Ur5D57bypBZcCJKFRiecZXlD8WSkbVFy8DqlVO4/YQEfi0c+TRAm1WTk0c2Jt29zTfBDE
/Opp9XhetiAGnchmrrZK67BlbwDvEZpXymIHmJdx9LDujY0pW64gOidrHblTOqeoD3Y1ui/x3F07
SHaacmfULVajgBS22p9XSmRQ7CDALAtI1ACk4ISRfmn1nEKpocMO3cbQQZSl2vQZi3sslEDLn0kO
kuCqHdMntR0KyYNbZFJAz1xQRmLwCEyEnEkpCFwHqgC7t9Stny5tf2v1XRMmFhZTLQsdJPJEpsVY
kMXoHAzGE3wqD5NvY2xm0LbBKOM4PHvdcYj2WnyV9JIjIUqVMS/yVxQ/D7dUhWklJmKCSa3I16wx
mCvyzertINOjl2xoD8Aovs+1fpjVLzyNT2Rzt2XZWSj/ovKF11x6O2Itd2xpN0rVBtmY+/XiOP5o
KbfnHUn0KRnzJxgkNFRQ+JeImzZuPbE29YD/2WqgRE9akoVzLIkAgisa8OYPOfrpJ0T3sxtTA3Lc
aAqvyrAqMbjU3CrZ1tU351USijIMhisF9RmguaeiHGXIBsNCsKnAYBgnxQ5MWg0237Ta3jIvXNmQ
glAco8aADRHieJBRZNWF9ae1Mqhxsm8WWwNdDFAyc1HN117haWGeRFd1ji155/Vkp4x7lICyCpUh
sGaDT4JHGBiNjjnKGVlPXdwwah5w6aqyFRZC5VYy2L+vgmealUakTpBBU+etH7OLKEkCZNsPyIwO
Dml9Q3HC82qJRDqgomWLq7C/nUeHjcXUuAvDP07ao6IEXvzdWQ7d9FiguSN9iIvi6FoYdzlUgx5h
YzhgJw4QLWT8aaagcAUiUjV+5Arxo+kisf4Zq4qllXiBoUuPchsGGU5NWpNkVFMmUtGWLdX649In
22Gyt+fNKBgjhBydzXuoMCQ4Q0/lLEMzdw273fUJezGNhzhBiwyMJgBYh3r8jgYMXv2KG1qFbERD
ZFSwuTLAHY6DxfPlpWoKcHmNs66iU4b11JsieVKd58E+xs59aSSAJHzhjv9DpYKBEEbDzl0QGH6L
006BTTWiPwyYWhwKfUMwe9JiW6XEroLSOo46Xs//K4vvfLuUADKSwa5m9pOAh7eIojIAiuqpjZNN
UlYHvaeNr9bejavGz+eFiy5CxngIaBl4OT/1VtHiGbtBxe3k5SMi6b2Hex8gI99T4qCsJagImTDu
bCwLhndSDcJG492Ld3qfh3n60jQbii3n5/Vif4oPZWu9uISiXTpM5zIs26g96/kP8HF84e+j0QkE
JarpmDY4PQux2sdu7eHvd17xoJHxTS+U8CsiPMAvsMsAbIqciFptDa9CSwlkomEO6kQVi8nOSxDF
e4aFZFtrHMwx8wc66scpRaErcNQ+sEp/7sABLJuZEUXftRDungYjpOG2rMZreE+NcyjyUF9cDIsZ
QUFvivfzGgk/+0oj4/SzgP9obqwSwnSq+Bp4Q0xN8uGFNnMwXQxqG2CceZw2qsiJo7co3cwxgEMY
nE6COH/S0u5LcjALiVMJYj7+22BLB04Lg/e4Lpl2KvLgTQYsdahpnazuIPxCHqhrEemQtfHJsKKm
Wd5ZiD+e2m56+5gmodX/surMV8tHI7r/90/EiBOA0wYe4NOUtreA7Ld08Kqp55ceFRxFVl4QfaEP
AZhsOvWBuVncInchwJ5+OFCicY5EFrNlMriTQ9AE7coUMmZ766V3hnWNTPe8nUR59FoN7tzU6qCi
xA4R03hJUrCVHeohNDtJnJQpwh0YC3zs+mBASmt026LJttjE7Bd9K/FmUeQHCQNyaOA98cxkP2OV
9TmK7vUTCwJs2ZHrE+8pAyoys99L7/d5swkVWkliZl1JSr1hRm4LSTV42W1w6hb2Lu8kGZew0LPW
h+m7ktJg3mmuJ5htTJY7y1X8qcG9SbTQNrOnUetD4vX4cDMaW3ZoLv3ol1WyzfP0um2o7MeI8of1
j+Euitm0On1OoTJ1vecJw2/JUm1zUBs5FTlS0/QRQnaYng1J8QXcFCPX+P/v6nJnjeCpN5gMaxYn
V5S+NeDAmjYglJix51p7+E9flp+qLknk9pgzRunXIYcyBoVlCejUIKNBkTiQy507WyvnpXJgTQyy
tnrhm0PsY1XxeV1EIXdtNy4TKke7sRMGdrTmW00P9PGu7+717LKY94XsxpLJ4s5ePjbaQjv2jeh0
WQ6236ZYsj52mzElt+noYbHfKFFPWPRgzEagRMMbFlH+9Hy0TV/NDcPTYVYnOuSzUWxhx29OER9S
rEP2sR3ECjIrfag876g2c739Z/viuYf3HpIadLX5J/ToRsSogFsK4oognL1PlYvjGFjTzhyPqew2
EKkLcaaNJjaqyyirn6qbN1Pq2dgjHLhEuTY1ZPJWj1JSEvTYFJKBBG4m9mZWO1+d8/15TQXueiKa
i3e52fZdm0PTQrtK603ePJeRRIQgeEME0JfGn11rfFW7tOsooQzJkTZ36RAq5ib1ttF40RsSIIJQ
F6zrwhQFioDY+XpqxnHONCtxYMbR3uvzkVTP6fR43lxCXVYiuIOXK3acRQlElMkmHa4aEPKBxGyh
e0/G9csMz71AMML1oQznE0s7eTSr8WFAL1okx7l+pTFA9G/n9REkvKjvo1nENrgAQsEdNCcrW7I4
8DjPwvo7dHB62QpN0Uf5kPCp/ZrpiUe1ARJU5Xakl253KKLw35UAbwkYJXCIGAfD6XcHd4o+Lqzb
FhcqBXgNTKbIfwtJqiP6ICspfCHWqQdDrSdk7oP5rTeDQr8o05d+2Z3XRRBtsZ/zry58+dOMikEh
CXRJPRAkgmifXuTpVklfPOO6XO7OCxN9GzbxjvoyI37l5zPcASPnoK8AcGdudVSb7M6flppsHIzA
SawncjTEcnT6IQlAPC7jVQY8dRDWWWtnCrulv5hVWadaZDo0dPCidsD9B58+dQPLJWOhg6gzICDC
xs5l7O+tdjqKSWnl3ZnkzTWKw3n7iaIB6MgYhB0jt6DPPJXYI/WdsJ8MbQAKfsGx8XXl3spj35oV
P7EkU8UyYVxi0RhAMuQay4HLDbYuBzM9dku6nTVQYkuuP2YpPvas9eICKUN+uBkbdhrptQoqN6x4
8qN0UxRhF/WAgt8qSMLPm1LkimuRXGBtp2ycxx4ZMWBWx6z0vvUYMDZMIuuxipwEPoK6OJjwgQXl
nGRc8DiJFZxiChSjnj03zrMHbKZz0JJ9RCSptdiOf4XxJM5VX8yVo0NYHZP9lJcYuxz22Pt0SMzS
V5zll27TwXcVVTYoIopVKy35MW2ippOdMsh3Zbn+0DzRWPeX5AqUxJLPpknsqXNeOUSYvx2ZipNe
/yCa2fpqZwVVNl86Nd0UqhGmKrmh7nfVjsLKfVLUepd2ut/b041eP8bURJcHG9ewbukLDsWoJEGe
hcrEJwyOoeRG7eBsUjvedx0CdtL/bpZWEq+FpxKlzz8kumx51GkI0DpAYg0FIdRWH7vooTdu2nK3
/Iznly+oo4PUTmOUkZ+GayevGZVmQfzMUjOY8SD0HAwhytriQm2QBWBtMyMm5FsB2FxfkMaEFNXO
7vBbggwbliIQuxR5dew12aUgApIAwfYhj/OepVoWhDKkU3jW6n6r/lzIa0Wxn3wwt2jEXC3a/Bip
T07XBnYuY84WHpKVcC7KZVQZ8yweEVDV/MK1Hgo1esjIsnVg2S98vJUkLrjVhrZgcRDMWmV7wDXm
9HWQjUMIlfHYkCVoGQzMp5/6YU2n0exKKJOQn60RuuU26TCSL2P9EYbpDzF8elJnSWG1GcSoHeZl
6iqgbJbkK0d3JYTzCq/3Rj1pWZI9PTTTPu/u0/jwhS+yEsF9e6XKY6wRhh6aBQWwy0gngCtLgqPI
WOBLxpsOsRhrwrlvEhfZEBkVhFTNJXYttM0lkW1cED4d0fhBAGIUfuDXO/3uSa3mmUNVJD3u+zA/
xsTxsYMBM5bXA+IETX09fXCLL7RHwM7+IZXFkVX9Cg+X2cPOF1xsWBrQq4ENDPT5DyTwZyiEpz9A
oFjHyONJGjTScTYRV02qP2UGXieJEb8N1AK6o5fVbARhD5guU0NVXkPuzedx02wvdt/hfCraT0wy
h/acHZRyDl2r8430/bxmAq84EcZ5t0NjTScThBX5caAtcg9/miSdMqH1Vgpx7o19JouhjXhyL8DE
LPqTnt9nmEYlys/zuggSnBNduMA2dYra1fgf1tDTJwz7bp0eFSivCVvXu5oH4wns5Rs7lbmfzITs
31fuZy+6N04F+15oN9qANhQV6DElIYL9di4JPtGNO1muO8RgYYVuMYgMChd7m3sZjEimB3eMBpTw
aB5Dj5QaF0DgY4bAgyKyLd2CHO1EE/bvK3MRrJ6psM0Q3uDs7P7S7be01dl58q2+CCqJT4jtBspC
8FfiWcTfRH2hFZbXIXrXcxUa3UWTyBYSidIGKPRXBH8LWV3rMow1qhbEHybf0y6pFYCwxQGRMs38
QQvQHrRlYsVR4kMqd3CJNyq9VkFq3lh+Z9wVxfeaXo6E+jGVnF+JDR3u/Bo0ybqGVbJsEMtP885V
ZBe5+OR+KMN+wconKmWs6s5jEvC2cyefxpsp3RUZI/4HifNuKvfnQ4XMetyZTdBKo0sBgSDQxeDd
stwmUxYMSTgZr+cliU/Vh2rcwZ1Kr2gLFZJA4TwPqDhpfqlJAN6ie/fEBbmj25hl1w8JS4Rm4DhD
O3lpy9ceY36j+lqm4az7o4xySeYU3DHGHBTwySb0MrTnIXqVltFkduPSFa0ZwVJO8fd7j/xQ5mkP
CrGXvra25z+PzHR806fHYoRxYc5dxyamfragWOpikDuC25Rc2WVY6kdLxoclvBDBoAqGWwvw0M91
Tlz+kY4Q6E5xmBTqwUCJxlHeHUDzz6sn/Ep/JX2qd7ZaohbDAElzi9GitvLr7iv+vZLAPTkrxxkG
lYXzFlSwzviOrUmxjJJIeGWsZPCxzm26tDXwjaz8u4293vE12tQ07zEnD8ypxGTC0MAIyR3gosE0
z4UGTZmcBlOyOEv6naHlvuaGtLsckpta2Z3/OEIXX0niQoPqpcOQmezUdveqFVrqxqtlkUHsAB/a
cJHBiPWkWiZoMynIGcaNYvSbUt9ode83WlC1EzaFgDca2LfnrPhejcE0SE6Y7BdwgQL8fEgve2jZ
VT9t4x1tzvNWFN4dKytygWLJvSUqKNOwfI6ne0/DmozbaHikVlh02MlQy0DQEgfxuDaxtZSRWWJD
XhCDjc1Rg2gJphjkXyQYZe0KmSjucNlTqy+DxnwRJTOFfa9vyfxtzI6WjIZUJok7YgamVSanY5Im
BajVi0Qhgdb5Nn2nruSACaMfGIEBXgVBJEqfp5d9s8xgeMV4Z6C6L0qPJRH2W2/ddjJsrvB0rcTw
p0tP8i5mNarF+YHZkHG6tCNJRVXo2isR3OHq3VEbHPZ4mtwH0v+ezcN515apwB0dK21s8PLCUnqZ
+moWh+qwM6Lf/00Id35ms3GnkdlJH21sFCswv78z4m//SQh/yxZtm/Z4KuNphnso1TeLYvlOIiNi
k9iLfzm3o5GaHSvgac4TMV+TeJd/gUUKH/yv87pcLty4QGK6LO3BgHdgjc/J2ARtdZkllxpG6c4b
TRjZVrKY+62yYiXRSeY0kBXXPyKs5Vma/FlNDayzVTe954VNU2wtu/h+Xqrwsl1J5c5N32t2vrAX
Uzy9mvWTAprrsbW3uaahq2S7fpllsvWSkojAs05WZIwml93vfQ1+f+J70QbcUr4iQ3LI/IM7T45d
thplqunzwaVhMb1Ied1lIrjT1LeLqeK6g394W4fel/mbFGItEcEX+ZvSVeYh/mOtx3y49bp7M5EE
NrEIQMVZMxF5Kh/YcmNqVHaQ5mXwSbrPoieAh877mfDGMT5kcB9jsPWIai5kJPn8lBS9n1Bzm9HI
r+vqe2nKAMhCt0Y/HqxbYAxGOeD0MDWtBfyTgQvOwfwCaMV8b9iObRI29ZGkB1VWNRa6NLrLJlCh
GPYwufu0jZbMmx2IS9Tv5nx0mwOpgsI9nLeh8DutpHARwspyFODLGQfHuAReRqUvRJGIYA77qfCE
ORpsY4UeQNSe2m1qc90uYhRXc0yVqXst23RgG9Rp2MU706H+kr18QaeVQC7+tIOuZIYCnXJ31i9t
5CVBNFjoU6izjNVFaL6VKM7NF7fOUrosAFF42d1SkiCJnYucSsbzhK6wksI5ug6f7uIBUux85xpg
cr4t1GtLhkwXLJRgALGPD8VHHhss79SDmGmJQwwa5mrr2+S6qTe0eh4xh51cYNAkiS7G7n5OQXKw
9b70oHHYVBIYUBjLJucrJig2J5sV4lEhN+ilNb/asrAh9MeVDM6aBjrlpoVaKHs0ESMsijen/9Ev
Gy362ZibRjZJKvx4K3GcVTsl7tU2gkqm+c2a3zX90fYupFUIYSLpgMEcFJgo/fP8g+6cW1XJvl03
02Bs3kgk8UGhp68EcFabTGImtQMBbb/LiiMomUBucv7cigIs3uhgT2QxHY3h04+PoVGFuDEinjFX
5X1N+qNnAQ6yDKl17DFYch2rWAygm51sY6joEwE25gI7BOzup2WuOi2p5ZUUAcO+d5w7oJOofpHJ
nrEiCxpgGTcwea5jvohzBKzrUeqGGOx46WEEhp/YWrD5ztidt6LAE9iGP3AmYI7XRavp1IodOIaV
xMWedBXzoCBriVQfPGwyqiJ2ELmgfiKFuzdGr3HoYEMKhtpv6xosqE2+BcX9Q4e6tY3C9XmlBLbD
jhsD7BOMIwbE0qdKkT7PTZeyTewD2VRt9270NLAVVVKnFooxUHXEnmss4+TTfwd0yaAHwJbrMa2/
lSNw7Fp768nYNERwedQ2Ga04nA0+x37GKi13EruwTIL905FbWhu3ydJ71SbflixON4kxXBZRfZ2l
9ksFEKA/LvZVFBeGr/ZL49Oo8Q5ZZ8lYZUTfU8fiZAb8wgoRnkBgHHXMDzdYD82Ak5NXLX7Z25rv
IN8NsECJ+KktI2ATimR8Pxixh715HjtCnRirA4sioHTrDcfIavH/1xlrUWsZLl9Uo8W6uw9ZXDJl
JvaY2iZkzaBkLci+HFO/SwJ1ue6X0DDuZtAJtMrmvNPqgrhyIpXzWhsb06uO5qAnKDLGz0Kd9ErX
qu41itz5yu0T40aLbOtXNFG33sb9gM2Zua1Gh1jVxrtpzkv0FXStQaOTqgdPG9sx6NoOvbvaGDQs
81Q87Z10sb2ZkhiBpQfumvq5btT7KEviJ1Kacx42Sk+2STRakrqtIFxjFgsnElBBjNnyAFJDqyZF
YQTIi4WlasbD4B1ASEjM3eRclaMELfg/nH1bj5w6E+0vQsJgLn6Fvs5Mz32SSV5QrmDAXGzAwK8/
i5xzvt3NoEaJIu2HHSnVNuVyuWrVWksn89zYLPnWMTzXaGEME7GWFWhDmr8IBpmfW4PnX65/tzVb
s882cCMr6wy27Pi5oceK7KMs/BcTE04VSGXqzX3fqmyMQ7Q4brnzuy8eIfm+Kmi1uAqkc5MOOyaw
59PrLStTriWCjOkM+0ybAVoJqGWuoY6WxqABrIKmN9RMAU+b1zOsvM2s9s9u8TIYBvo9Ln6INr+z
MJjXDvlPSbyQ0DR0RHYYoRkTZ/zx+maS6YPMLyN70jjFzeC4zjyeZrnZEGlPHwzaA1sox3w2maF3
DsOMQ52nUJJ26Isp/TwwTX7bO9z44qX5syCtuwVDirHycZcC2/nPmcLCWXgXTkX4OMXSzk4CDeGD
bLx3mpBkN4K9Xl/6UoTBugnmyHA5QYrg0lSBMfdEZakIMXiEgYc2jsKowHuHDFmEV48ymrVG66JF
kBRBDRUwQVzHlxZNv9CZPVlM7V8N2Wp03evx4K71UNbMzAJ2BFlZTSqYycr7KN1U0alN4V5rXAHL
3gvJN7QCXdxCbPqWZ9+q1XnGVZ2JMM68dNdVZZCy9C4dhlfWfk6K/CTzNqxN/rl1jV2Rj0fHer/+
CRe9BcjdiU3Dm8Bul7+gi5XoqIOrqaFQYvgEXw76ci/5T7GGolkM2GeWZjkbBCmhrTVdgrJxNix7
T5I2yHozSPDm4a0+VpFeqQIt5aLwTujpgPofN8RsbUY8dNKeLkAkxH0gsn7YyJauARmWIh2d0hbA
xcB99MElB04h8FhgB+tNmr31mKI1x831r7SYQVBqTpM/UBY15/hbYFU9WhtIdM0YbEM3/fCp9Xdy
vPPB8QcFCOJtvLXR4CUwMuRt/rM5CyQxj6BxwmDTguRRCTlCRLLqW2ff29Gutjaj+5DU4YBAZ7zX
VpiDhqI0N404uuWRlWsp+ILCN4ZV0Y7CUPREwzQ/KqxQ06Mdv0aXtzELHPor6p+qNDCiQFsvbhSM
8ZZAyUY+ONmtXW4iDLbWN227rfSXnG/LdHf9kyw5F1C9/1c2BSJ7s/cUiYQhbaJE2HZ9F5hTgtpU
pVoZwloKRBSIR0jBw7fArXV5PFlfIknPWxE65q9RvVeuBxI8H4P0/4CuxGUN0llGUVtE0e/SUJsp
1TtUCyCvjwzfe+SP/toQ9dJJQbADLBCioaDumQVvxf2yxTCOCIvBOXhOffJKcjCIWknWpp2f38dg
XcVrCcQoEwXL5VJ0lpdxzoDF0qpgPBg1MR86cNzdSLMWG1s25lPXWu2NGBrTDQeRFJ+vu8biOu3p
a6E9aOPP5Q+AbhMf3RY/wKiPcffFjPZi7XMtBVNM5v3PxPT3ZxdHXdkDXnYwUYsER+BudLd83MSd
CfCbD5rC7T+sCLQkeNZjV/Hn0pxdZ7by5WSus0Iq2Cnpne3Ax+frZhZXdWZmdu22NYALTQ1vBxUf
+Kk9KYPC+OyqV2Ycq1Ww7/SvffCTM2szP7Fibo1Uwxoe9k3+PoJHKhFvuHuT6nPjb8vSDPxfZn0E
/2JwfZ1/st9rpmd3oTmqSJYD9rNK9pZ508ltwk6FEYp6H+cbv8730rxxKxko+iPytwn9kshj1D7y
NR7+pfiCd/fE5u45mM2dfVinBrLV8bEHRjqhtw9VueHxJzauPNaWTgQSNtBFQlwe747ZiWA6rwcC
HQgofZO97MnOV8l2iOwVN128JiH/hiljC8pS6JJc+mnsuJ3ScrokBlDobIVOnN9GJ9ssGCIrjXaM
t9EWXLLNc46U1Qu7Ar1SvAlE0qzc2EsrhnobOPInggXU9i5/CUmb1ouyDq6sd8z+WojANNaA1kvH
5dzGzIEzoPLqZJwuh3gzekFmHawcpJXlDmwD7j8AeDFQjeoXNNWmjzjb2hYUobgMsSA54nporTRI
2/QfAue5jXnGIYweyShsRD5Gi6D9SI6WSr57Qv1L9efc0swh0WrwjLjAdZe/qvLebR768WSmD/zl
+kFf/EJnmzYL08LXNRDd+EJR9hIrGuTQj6YbCKyNdI+seyWsLPocXvR4kCGf/6CHKZ3GbXIyDfw4
t366z60nd40qYSlegE31/5v4cwDP7h1rsGWt62nf9OdR/7TUhshQrI2BLeVW51ZmUcniVma3Ggtp
oIhttSoAg8X1D7O0VUB4YsgZ6qsmyAQvj6eTVSg5OgSpiH3nYNxUAHS6VgpfykP+VMJNRFcUqWbH
k/WYPlNoPqIpgrrifsQ4psCbx6rioK/2TZFtUr29vqzFAHhuc3axuEVGXERBxPN4DGhx18QSo7S3
ptjpIVTxPbgzAJm7bnTaq9ll5k8iuaZjm5Dzm98hRhOnEqh4vBMAfu4mujLxKx3QWZXf7TX2gz8l
hUtjDrhzp3ofurmYE5yFISfO28LrMIvZOuhNYwrS9btgyLad50IR76cPgj/tvFdkCFicIE/eZYMI
MvbbTseTQImoVQfa3zHvpTGPrv8ctwWUSPONB76dNdTnx32ZfiqDOja+vwMh9EsfMzkbqlHgp+Zq
y/UzEV/weOtMvFH6X9e/wIfzAuLdSZEUcdkE7cX8CaoYuG9V4uZQJIVefD3SJsjycU339MOZmaww
Zyq5IsJ8+M4YeK/cgqM9gTn38UaV6q1nFkThCvft75cDKUoLTPY2Okjzml5nN1HGRmQLZhJ/EyiX
jVYcXjfxITBjLROPF+r+6FKROUCkaAw7R9UDBd3qy2C/NCOorvuAxHFQ8E+Ou71ubWnnUFHFMw5T
HJY3Zwawi2rIRkeiTcXlJ4fEd34iP7F4jdFvwQ2QoE/TuSZmr9i8C0ugLMZFXCL7Me3P3qCeFDLb
6ytZMmE5BHN4U9D88Ew0e932DEcqTKrWDcFR2iDSrNFgfTg4GPCjONp4j4Ik/0N5WnIMGoMjQIQk
RwquX+2iCWPn2aB2ONorjeUPFxpsOXAFcIPQSf50dkh5JDo25BR75qOI8NsgGzE+tv2n69u2ZMUF
+w3IMxyULtnkIGfX5uBoFL9KZyrf9E+p/R2TSqeq8KGgOK4E44/VaCwIzOKoR01HFOWJS1M1jV1R
eDAlwdjctzedjW7MgZUHg94SJ+zHrYtiSaq/pN4tQEt/v0487NHCc9CUAWnMpXHWgqe06kQBIu4y
TLy95x/xngzQ0lgxtOSHUE+CAwI5jdnlWYbg25CrZQMMAeAVQsf8vo/p0/W1LJtAuot+pAWW09la
rNKUCQV9IYRj42OlNGYmu+rHdRtLfjGhiPH2wjsBE7SX+xUnUNOA2GqBJtZ3H+Us74uEaLH51yJy
8Al8EhOeB0/HY29mpk0zzVyJ3aK3Zc1OgnobzNqvfJOFKHdhZZbsot2hbcJhRVYY2ucSYgX0pyjE
Sr9lcc/wDpl4/VELnQ+fNNxJWdnBTOy+c6hD5lFQq83q8P7Hsbhp0/5nB5fR5aZVblM6qYadvFAb
o96P/Ve7vBkTK0hcSKKy+xLViTrM16iKFq6mC7sz17ZqlsddNNmlzRajamHRsSDN/W3X04Dazybq
BH/thSARJg4wDiD3QdXscqVFH/Gmb6DbgtgFXrIy4I0OIvtTtDaIt/DpLgxNR+4sDLoA5RN7gCFl
5+LF47Z1RHu3vB1k9TUD3fTKuhZ2kqEtBSiF42FwfI4qaA2MjBMbQUJV2Sfwmm2auG0DzGEFqVmc
bBTlImqt2FxaIkSR8D5GbuF/KKhkHgEjctoWod27IDnrgi7ZsALyDvVKZXjhtCHC/+F+nq6VeZWT
d1rWvofQgRr9jS+KJHAJegG2t8bxsrQiJK8eRO+hVofa7eVHY4NZdTrDiga8+zm0eNmTDUkUaa/s
3OKCzuzMnCMxDep2vEMsjLw9J3FoeWKTqXF33dmXLkh2vp7ZXdxHCSpVAuuJxmKTZSNIEnfK27pD
WLk30FbvwexbGxuF4c12vOX234J8prcShh3hIUiknXnfoACL8DRNXoQMYwTEyLbWQLfEKp+vL3Mh
hzo3Mx9YiGhLciOHmTjBMyj6qu36hZrlprHIoazWnHHR2nQRTyVENBFnzRDe172h/RGLgluYVXlr
0u+c/4o7tUnw+rm+tIWLGSzP6AKhH+RQOndIYigTaCEszebFoyHsO6/+dt3CoiueWZi5Ym0OMhYM
Fry0C4u4C0bSPEOhYsUVFxfiOOBIgPoOEvfZrjW8GEQH+Z1Q+fGT6fUvNl8bn5sO58Vz+c/LHApN
Ll6gDDIBl4e35PjfonTg7H30HE24qvLVQ7GDVoH/UhRbcF169OT9MkHIX4hmf30fl0IHFHhAKzyl
ONaco76gqo6cASTqqf+QohZV6B+83UbmuBI6lgK9PSm3YZk+aPFnR1o6QhOLA5KU2t4JqOhNX7pB
NGQBY/m+80nAxdpVRhbXhgIEwwdkHmSGLnc2h1JioSktwC5pf6Zxf3ShIvfVy+3bqnFORavccKTJ
qyu9Z657HThZQo6SavMmEvXRodLeVU0tgpjYb9d3/WN3AR8daBSkxVMHCnTllz8N/S/UHSGREda1
CpzEDrRLA7dDN0X36dEqo52jQS1l1G3gpFlIgJhxilOGiY8OsPWu1kHt/HbqtYG2D/Uw/Cxc53j+
Oji01rx0A/+PdJogoS4ab4NeKZb+O6vUviRvxRga5akSm+s7sXSOPQe4TVz+DNroM++vPKNB5zwv
QlKL9FCbOQ0zO+lPpZ27/2IKC0T2xMCbOD/L1OcqKhgWV8rxxAY0pXvz1fX0y/UVfQRvwoYHK0Dy
osPxAWyEhqcrzCkrHSEF6mXJW9fwk+p+DdFPW+ujnzRJ4LRmiF7uC+H91gE9+sawTGjLtGQl4V/6
oGAox76iD+44c8S0rByi+RDhqalJYKsQhIdxvYPsRARI3sBe22QlYC6dOTCwQxUVVyfI2OfvGPDU
clfG8CArDqL2u+ftimoM+Ro+bnFhZ3ZmLxm/9hLDLw2U7bu3pn/siqPpYNwK7TF2ItWu0v+Qy4HI
EcxdU5hGf+XywHJESSPSCQ6sD25xVNcNQwdKkpUwuXQczs1M23uWftOmSRWBKigIhh61VwYNBi38
NUzYUixG6MFnmgKjNW9+4xwIwVqOM9ffR8lJSDBeewdm7ppim6xpcC+u6MzY7EMlpiyVyFNcb9QM
6vrW4nsFysrrZ24puTlf0SzSZypWQLJhRYPcGV4bFhgkTMq7hr9Z3b84+H/rmas2dhi+03kMUzH5
UvmHPnuS1mu9pkW6eIzOrMzuB5fprFcOrDD/yKrPQ/UArHmnVy7/xUOEkgb8AG8wjF7NvC3Ou5QL
PPZiO96w9pdpcVRbP3sKJA4G3xHbDP1hLRFdcoiJSotBmAbPonnE52lpCenBIZDFb1leB6mMt/4a
PdyfEfl5WnVuZpYgNgR8OQaDGQPl8rc2czpgnhVv0m3neMMLxWRgtAM5deEEgIi0YlMR1n3Dlaw3
AyMxhvj8LjdCpASkfPYto/nUt4RPYCbFPECmJVxtSIB0YrL0vothZM+dK/MKBQfiv6RRyp56F6w8
nYjUlxr/CrqxQG685zWUeJukjLNdbNCuQbMJ/BlB0qDf9SQ1Cmob3E0KJK5pDRJuyzaznU56u9hq
ranaeSp3QVo72hslveqxiuoRAqVpLvOgrRov9Hqn2tXALYi4wZyromWRB33SViwY0Be8Z7IhY+C6
ffHTgDTo+2BmDQ+4BwhjAH4SvKp6OiKlVnXchjStLPcm6zx7Y3mx+aLrrk9PLR3cR5II1m9BuqDj
rddb+QOIj9sNcMuxGyQUc2g0B4YJs7Zm9CmpWO+dEoHnYphq23sgUshjEktv16cdgvZAq9Tc04JB
5Y0Nqfem0zpugrbt8j2RTbkT1K+KXcoahW4jp/oWqMj+W2QmaRvq3qggNWRV+UrCsHQIz11oFvPl
qEfI9+F4CHTNVHTfRs8eakt+9no9en1sCSJjQBNqIiVGmQDSVJfnUKUmTchUxxz6h6I8gDQvNXdD
/QZS2qBKbyPvaBuH6zYXT+GZydlF0/ud8goDhRcJGHJl1QmqINVTXI1frttZ3EP0HdGPBmwNZ/5y
aUzVY1fksNP08qCB/S/r9C213eeq1Sufa3kb/7M173z3QwHh3qniPLoH4n83h6eG8nDwv9FqO45b
lUEqfU0LZuGRMcGq0TdyUU/H/MgsUgPhEUsAhFELZKe4fiz1SfY/4uTbUIapsxtwYPkrznmAqVar
aoLS2vDsvcm/X9/mj5H88ldYl9uMKSQ/ahL8ii4D0jF6kUO2Kcw+jJKNrj4nPORq5d360YFg0XYm
VPJELDxfd+FgrpUnTQFVAiesamNHuX/U0ZqZhRov7OBBgm6yi67mvDEX6c6t8rHETajdF8qg8dsl
8tAk7Ma10SwWVqbDxMYjr+HyyEuIY4GT2/9715p+hTsxKOOxhhHEy/2NCDDKJENOL+pPnP3KkiGw
JXbV+GKIb91wjzHiYVxr1Sxu8ZlRemnUFFEeS4qP2jvjISXue5O0u1LSlSxg4dxgcVPXAeV0zJzN
KxAmeoRRCTJVULCDWVDcS/YqcPOLBx+6F3Ir1ElEa2Dhj3FhsonO4bSluAdnxwbKOS1rJdxHiV9S
ZaAsv4+iAVjCX9cPxuIentmZHYyIsXLIPaxNqpsy/96ILdFP101Mn+Ey07hcysw3JCR0AFPBUhr5
NJpl0INA/LqFtc2aOYJvKc9JCiwiA5oaUfuYcf/JA4cv5mpWTC0GkrP9mvbz7AEiKj9FVwWLKfwH
w/tpKDcYe5CHRUFE7jSJAgU6nb9fHU7UhM6HFAh0GS5NMrtue+2j2ms1FJI7DwO/Lzq+s9d4VZZc
4czOfBxNJ8oezAR2ElLcQrZm27j5ZszjlVixZmbu2X3e0daEmRbkIgzjRomQm0qswc4/DqZAYASR
yHOhGTsR7s7sAOJVcdNHBbTiekTfREd0Z4Gibwj6rLHFCUNXqF/5tXHPTd5tbTkUX30tultLTQqQ
WgL/c/1DLq787BdZlx/SsyVFIo1f5EfdSxmRn8qjG698uW5lyUPP1z07bqRQYzVE2F9Pf2ZNBdU6
DKDWT4AdJOaI5Owd/fPrFhfX5eOljJLYlF7MLMYVz6rEQhGYcz/apbXp3JR2l6HJmK8RhC/FEkxN
TZgaYCeRDl5uIfTdmricTLWtfSej8pEXbnh9NYvhHm2pyXsg8gqp80sbSZSlzWiiE1CDiz+WGKY/
WOah6XbgbSPs0XKToGlX5nyWIhi2D2B41D2RJM1sGgaDrEKP8q/Tx4FHmjAfh6OgdOsWzcrX+ljd
AAELCtkT1A3W5pguL2O1HLlVoLUngtHYjF0cEPeLtE6Fvink2/XdXFzYmbVZecMTuhmFgLUE9S4f
euNmg8qDCso1vpzF8457ErkmSrQ49bMwaYwyV8W0rsExQdTc7GwmNhzIy0YZYeqRjR4+A8UdDnV/
inJvF6XDiucsrRU/APUvwLIm77l0HCHKCpJYuIYSvEMj8aP1k40A+t5kfOUbfqznIFCjfop2JgR0
P+DyRj9jFZ8a7FypE0rkyT4SfrtpBtDCsnFAk91JrNfrX3LplAMESHAPwSKy2svVVR2rGDcB/41d
CG5JkaswrnW0bSvy67qlpQg2wfPAVDAJYs7Z6YwCSgTMECX6i3b3bg6jltA5Jh7krhT1v5XuoB4c
HmsAt9CexHMQeenKBi+m1Z6LDTbBpDJpZ1+u1uGdG/eZh2J4EQW2rdHOfalZ0BdfneGBZw8VfXDd
/Vg3u+trX9xlF1UfCMGifjTHqBPfa2msXSRLxjeDQlIIr/giXnmbLJTgCTIJQIdR+/YwtDkLN66M
hOUASxp6VhLIYV+Wj3365ArUfvaJezDVnWXtRk5DjTyDfBHmSg6w9IV9oAso/AkQuXm4w2yRXwAV
OQGTHjpf7ybEbfPo+Hd2etQ9DzxPrty9S1EP3TWwQVEcHaz78nv6+JpE5Vhx738bCR4mjwJgdgUi
Kq/fxGqN9HXhgCIQ4Nk3BSR0R2ehwKrLCrNZ9QT99uvbeqA+VOJkAlplmvKtjSLTvml8Fa2scgEZ
gKsfvRsg18BqCzzW5TLL1GpzIWC3GHY9fdBO0LEW88UdHr7QVDkxJ2z93z76aGhQbIjz10Ts03gV
MKKYV8VkIY7vpf0IbCyGbkB1JKwbzX/Q+imJf14/IUuB/syGPUc1DZ4TOa6EDcXok2W1gYCyQW/+
SJ3sDoiEA3rqX5t4+IL6ZmC15Fhla/SjC8508QtmwQFlHKTGPn5BCUVgBr40pe7BtnPrNv3GAcpu
4OlaPJpO5OwRhWbZH/EIDAR+ADjVuZ21I6FlaFTx6O4NR8v3doyjSQJQN88JyrdPtWk4Ymc5kHkN
IseL4zsS0+zgVWVn79qcmjcp8/XamNBCSgaWXhtNUQf4bTyPLz+523dlX04FBid19sbo7yq+hoJa
NIGzhAEE0GV8kO7pXJEN3oBgDF6tY22h6gtUxnWvWri7CQatJ4HJ6cXw4Y3fDjUbWwevBSEOVh1D
xe9OcitgSbTyKZcsodI3cdIhNnwAmLplmmdWjAjPU41qb7wp2Y1TPsXWv9hBjgfqCptMLdfL7+Ln
PlW4A/BdhHlLzB9mXR9Uj0ibOms8LYtHkqInjoYj6ARRJbm0ZRl2RRMvm+j17iP9hnpMYCYHkmeQ
Unkwyje3vW2dG9G9Je4K+HnpKJ5bnuWXXWFJnkhkJeZw8uoTKY4WMULHvveSNzIerjvJUlYAoP2E
EvLw1PkgupTSJBaDWZZhxegdLa3noXtlXbWN43JXpU3Q2Ppkmtmdb/g3ikRfrptfWitQvJBQ8KZy
8Z+vcFZ74G3jtBCWm25t9mlwksAqbahF+xBgM9/hrLdNvMZStbxiZCLuVHfHtNHsdBv9YCdRjBX3
mfPaY9DTGMimJ00WZm585xKNyRUorlZ26EQ/BV0bO1jKVCA7hWcleuVA4MwvFDtKiNc1OC2luvMr
5PJHXys0mQfgvw8+2/psz6JdDha6FGXAXbZGPrf0GiQulFgntg4kvvPRIMl4pFrIpYc6PRI0ohoA
A6jxO0FscI1DPhxpdILm0d9/aQB3QcfwB5gwh/QDeRzXyXTBYAY9vcsaKSDi01QnJkC93vJ7L42+
dRlrVpr4S6EJ0zHgKMDoAqr283vNlkXOraYMaW1Dp7gIPBfJLpA/JgY+rq9wIUECEwRaq+DxBQ56
PuYaVVSaXonZuM75AXGQPTjtNg3ehayRRw8k+detLX1FvCcAbIEplHD/dCnOjk6bR+B5Z3hSIPV5
+SNhbUHoxMy2xK/3Wj12zAy7NtrFaENeN72wpxeWZ6HRKKF2o6fHjIoedZSGTQHYUh7vbG+N73Qp
CsMULq9J7RLuOstxjWHE2ItAfGhG+4aiF4ub/y4x4o1dyW0maCCqZFf6z6Ob3I7a3StzrTq6uFjP
QnhCsRKHdhYtipHXVlJgsaPxFRAyZaigap4VuszXN3UhEmI0BL0GsADaaD/PVtr6aBrjTCLNJe2N
9LstQnXo1uSHUTQHQ/THPFoT21iApE1SULhQ0cvC42n+ZqGV54H2FzYzfnTA9+LckHgv8wPenoV/
SMaN8D47xl3Bdlb6BrGoAMq5jvfQ/jWLLvJqPChAooLbm0LZ9PKubW3WJ8aA35GiupDtqf3qOSdf
RmjF37J8TZxj8Yv+Z82ZjRB0/VBzNNqx0xAmaMzPqDVs+p4G1VrIWwoIKGZgf1FxmzgkL5cV5dag
23bEo99sQqAr0GxpnwtS3SZ29twz+XTdgxYPC4KPhVEwzNGh0XJpT5m9yfFWLEPCBsD4Kshy7LLW
DGh1AhEOmHwj/hwVn7gPkjv+et34Qj6LStV/tq1L2xDwJqZE0xy4xRhY8fSOJGu41ekEzN4LgE0C
M4jaB9hM5/ULSH1ViR+BSjI3/K0PFIBjDsgC+fH6SpbuZ6C9JiwfRlknzMrlUpwWw+60QTNXSVbu
eZzQYKQifhJ+zDad0+f7pC1PqefCOEA0aqBpkMQDEsPYeQO9enPsSjGsJPN/Lqr56oEb/SPugjm/
OWBADEga0hYfV6KS3+Uk0FCyrp2fmMu8peY0y44ATL8x7gaVI/e0lSG41Q9cPErfPWROE0TonaYu
v418d59YBiD1ax2+5a1zbA/8HahQ0fnMSqfaNB4YvKDoICaf3rTZexoFgJKAq/gtpdWR8nei7MBy
9asl8l2aykCaa9MeS44C9wBLNp4jSG5noRQfhPAMbbmQ2xjU4ZT0B4CRgUxXciVVX7aEd4//Z1zx
T6p5dgejflfn7fSETal18ElyUF2+dXNvf90llyIWOrXovDuoBGNs/dIje9M2UgyqQtkHWJRKHXj2
k2OkmK5RFSxGkAk8jecAuJM+lCmLAWNcTYrh6LKOImubQOdn55iyQSJhdG+dP3ifSUvIQSRedac8
Re58V5JbWlQg1SMsXotoUyieOz2byi8AsmISdF6ghUizZTuTVIWSQcfvovJna/y2mq0H2mRrXxf7
fO2cLW31ucVZbjMklVRsEs1Miy+1GeYW6sLDg7bXGv1Ld8O5ndkjLxKRWaoWdgwr3xk1UGesD41e
HSG1DaWUZCV8LGUX5+ZmHqTthPdcYyPz5n2UYAGoXjR/No1NGZVByXbX/ZU4U7j/8OHQNECff2Ku
mmcWYypSr7Bxx6IEAnCmkH0v96pWvtriyLg3srFqexsDVL0boFb9yayk9Wg4bLBvGk906FVWpN+5
mQ1hjxaFknhHx2F4sobS9EJ7tO38EdGn3le6oN6BR1n/LSOYLwidIba3yRgjDMZ+nN2qmjV6Y2Fo
VIKfvyuTbe8Y8iY3S2PLJ7e1CysCxU9rkp+sMdXBUjobNqZgBt90SVp4oeoj/94x6hSwQeJXj3ZM
zdfaIvm7YwrQcRnEH5HlKzM2Q8pJhFHEskmPrdA28taBgaMNU3T4DX5733mR7QS5acTfiOTVBlVP
+WLXtq42Q1vrbZs25lfMLuCsU5O7mAwSceLunKS2bmIN2eCgqXSTh0JpJ9krAWAAQIwTqwTJ6TSX
ZR5YbYHYs8lbawxY1QPfkfZFjdAEpvsbnSUM3IVx6v8socgRDq3HfmdxRY7CZnyPKsGwYTmGsW4A
qgfXUwOyvqAusclBrNIh3UCxrw2BH4TyYGtS8auuhvbkjqxU4LJMoxaksi3oNKDM4vwWLGq+Ed4M
fpjFSv5oFSleSihHRYFTD/6m8Q32O3ewvc9e6cX3kNEw0zAe8hLDEXS8oyA33nYyg5ACwbVfaObv
uyKyesy5N0fRtOnNqHVxRKHLOpoNyuB1X2keWEUCuVup4GGGBIzyxnEGdMcLp/S3ltHxeAMCxwJ0
dF10Mq3KkIehIF68ySzTOIkWvhsMpVW+W3IACCYCXpCGchjreqMhu1Y+VX2a3LpysGlYV2ON8Z2+
rieZslI52z5L4l2aaHVvOCN5obLnI0DQEGUPLLu0yGPldEW1bTVp45PRSPuu15ba2kiCv2Povd6D
YAMA1QqeIVaeGIvhfZr0QJ8NEdWeTxxL2cB7BBSNU1CsRdY+qU+W/pLxezsLivRgl7/luBnsO9df
HYBfCAh41aDGg7HPicd9FlfLrmG1ypAZYFL4DnNi9078M4P6Bzhf9hbMDbrboQt+WwseqBwoeFqu
BKWFEAjWLGD5gSgDm/e8j1AY5igSty0B0iCBFe6du1ZTnEoT/A9rUnwL0R2pMPqZ+A9S8Xn4yytF
xeAhLygzBUYGlKwjsEtkGG1kVo5KrCft7BbTBWm1EueXDGPqCVOMGGBzPpB0ECN3FGkM1LZaAH7v
K+Gin3oYotfI5ivetLSfqKqAndCCfgei/GVSUg0a8boGajpSFHW0mpY3xOzbPADPLUiUEL7azRiT
rAjG1tVr9DYLmRc6mT6AMKjtgJ19Zr2xB8VHDesUStDKbHGRRcecr2lgLqQDoArElD7FkwBghrkZ
lCL9KqmQDpBmK50DpChwY796a0/FpfQeUAnkq9hJVADm3jm4fWVXMce8H/bqvUafFsW4AeNEYQNM
OgRS3Ri/IkmzAUhuTSM3GHDJfY26tquDPI6zuyIm3m2iOnZIYjfZRlEV3yZcG1tC8w5FC+Vm0SZr
NPqiuQu6cEt2ydqIzlJRCrsFmL81QX+B/710CtbxwjFbSFpXLqoFyRgkebHNx6+JXQQk+YohGivf
CEpW3H7JG87Nzj5TpgphyRRmW0dvK/FqD8M+X5MEnH77LKcBvwp1AbyaoDTzZLTJbTV0JpLjDnXq
2E4esrhdYVFYMzG54/l7opQ42DFMCJHhC0fJk9Xwv3+zTD1qNIXAXzpVoC9tyNr0ulxBS8o3q+dC
Gd/iKN9BXWAld58yyg+7dWZmVhBoeS7dxocZyKdX+UOJ8YSEn1IW5Gxrd5+Fu7+ecy5EPiwLS8JU
qwu+35kLiBrVQ+EoEN4PyaYsm4d09LZNT2+sJtp4Yli5TRbNgehiGm6dumszc+no1m5LkL9HqLaS
Md86tYtRCPB62cmpWpNLWoi1FD3o/1mb+QVGMHojHWBNGg+jVoFl/VTZqXF2CTo0xVowWvp0GNTA
CCFOMJieZh5CM1BwJnqSdXF/UW/LvH2vf+fpK9PRpm5/9nStxb60mSCDAMCJAQmHEtWlS1K7R908
zmqg7TAbWUZVMOa0D9osDYfEG8LWbb9f95aFgIHqAHJYDMdP+dDs84mkL1k58TSUJaBivfsQx87e
QnYcXLeztDKkhzbe7eBB/kAx5A+Dx3HWgK1V2268BcFogBGaRCI5XJv7XDaFXhqiL0gh5phaOwK7
wZgDQOXJ99I0AUd7G4Drq6LDsFavXXIQF0Nk/8/UHFbr8gx5FAFKHWNclrzXbr2xRjf0cPpy/5tQ
m2aNfmUpdcUH+8/kzEV4W4DJpodJDxJ7dfXGkLeZvdhSI3sECjUopxFbdLsmqQtznzMW6shawRgt
JAMTbAq8+v+HtPdYkppr2naPSBHyZqpSufYGuhsmCmhA3nsd/X+Jvb+XKrWiFPAMGHUEWWtpmVyZ
t7FIOmgpnS9TWpVtGY7McIxdaoB8tSWUt7UgHk0g05fXzVqo6UA4uQhioZUVYdIGKvriYBaaI5C4
1n0EbW/lylk6WoDkQ7bAiY0vOtsJSj9YpTkAPw3bdOviU+DIQvYs9N02NJKtGQvbvs9WrqCla+40
5uw4M7xQ99uQmDHO9mmpUCF8vjx/S/vbQHNApQ4JumK+GVxwfWo1gFvMNRfFxRhNewB35oqA7uLc
/Yky3wcpVLR27MAlj41FsUJ4CSLrboLvCgbGR566b701M7SlrXcysHmNP6tzSR8jANe6/6rHD6b7
S+6PQbUd4wc/edbbn5fncXEdnoxwdouHdSCLwRTOd2/NHsGy7Vi+rIr1L66HkyjK+WoPNLqJyjSP
pUHnogspqEe+srJ7l87H05mbfsTJlsro+0idRRAY17bcH6TmR6k+asG7rm3/YdIm7TrAcibn/mw4
TdjUhpQxaS1NgVCsHSU44JtkuS+X4ywuv5M4sxGFldXQjGZEyrTcmujdzMVNJ4W7KLa+aK56lUfR
v5wWJyFnp4WRdlo4joRMagqjruP7T9WAfiYtRO3db9ea3IvLD6oyVDuAGnS1zr/Z4FVmLBvT4eQJ
dtze5SDR2uBRi9ZaBouLAyjEROlDvGy+rUa3HWQxIVAVv2rJrRDv4CtvUmtbUE/6h692Emq2pVJK
ckavEGoQbsRItuWk2cbxlUdtJIputLW+8uLeOgk3W4xKoPiiVU5TKBa7yHevvW7NT/yjJwVKExQc
/jd7s4WYBFYSqM00e8PXVH8asBT3e9scrmrk/ccddD3EDeP8UIcHrOE2evC5s570+mFAsq0SPl2e
38VU4fTXzNYoeFFE4lV+Dc5YTXlNN882QIy2lWfn+rVFCiaLu6K69tPtqhbG747P/NkDBATfQPQw
4C/O8hRBxyTKrAa0D0z5S4SMuVx0d0JDbiJF+8HK7DEtnb78mlox5Gt3zbVwOT5FGXQ/yFMAtp/v
mJaeaBcIMD0aST8qSouDWWynzWdRb201UdCbhPabuN9UvXxTxZXTYan/B0YWij99/Em0bjb6TGla
UKSMvu1eu1R3XLl0BnOSQi9eXEs+Uubd5n3E0ui3nha9Ub3dunp9Uyar1iRLR8fpT5ltMwC1mMzU
TERqQXL3t6L1k5eZWHiHleU2jWn+xU8DzWa8NhNxomORqhmkv9GLYmIekNtV9klvG7wc9wXVl5C2
gb/WQ1qqtkxmJxNBFXYGSpXnHxtYQdQWFtPtKZmt5EBGfijiYyJtQ4wgovDeH+6Sf8BgnsWcLqWT
a3RU2VlNQcyCQn6xlYNBiR09TDqAI0H/BUpF93R5hpeuudNRTinRSUR/DPKklYiIcGUoXEc5ggyZ
7fcbRbwN47VK9XQ6fPyc/zenkCXOo7lSMYRyzuc00uwqyKpDDqTdsH5eHtPSffNnTB+xDGMJeHka
09A3m8wtyEYwyAueE4thjmtNzcUjERs2iGwUsExrDrCJZUnPGuyQNpqPAc+4EcVHTY3t3Phk6t/B
7MbZYAfqW+beN+nK/ljeh/8LPUfbVL2gReZA6Lrod528S5rGSTAIC/5BUmEylfqNZeL0+dDdMMoe
wpRMpCR78d1dOWxk71YWO1tSruLQMcbNuGqPvLj5T2LOdoMxjnEqZcTUKR1Exi4WqQ9T6w93gnat
I0/qbnXBCaRvl5fPEinibKyzPRG0ptDEEnHTpN2U1rGs7zSdwx27xxsQnaJQO1T1/GzXyLarr+2R
xW8KoBxM02T6pMxuWIlOIMhD8PFxVn5uuvAx6LpN57/Ewpq21OJuPIk0/ZKTvV/3bYy6NZEyN3Zy
33cUaMK5kG4vz+fSgKgfs3oU4Keo2J6HyaS2B7gDVzEWoD8YYQixz+McTVX1ayQ1K8/fxWggN/GC
4J86b8OZRZlIgghVSJAh+rsKCFF/kwjFI/qQm8sDW5o/uIP/CzVbn0ouxwj9EMoXoCRHSk3zGbq3
k+va/nKk3wXW+cF5Gmo2h4aW+m2bECpLryv5q2w96PldU9z4+XuEn+r4VZReJPcgt69Z9IQMlbVm
6Lp0pp78gN9eZSdrhSasXtFSJvXJfiTJlWjeTBaTpvyQBGvdp6Ur6TTULM9pC1etLBDym2o0fkX+
S5QGdqa3Ti6wcECktmq8Mr2LH5JCJfBIsF8f1NeFUBeiqnX5kKl2BF38ucl9p2j/gckB0vZPmFnW
pJg+PTSVMGSR13Wm7kZCBL12ANu3Ygi2MIfwqtFC1AFCw4uczSEWrf//5zKsrtrGrmo5nZjghOEZ
DyFVNUcre6hsbVWu5BMLLyLE3KAJmnRoKSpOU326TtDI95PEzzZaFghPSpMYmwTlp5UPNi332Xag
aUgndvLFQ1Rqth3GQnGzROFhjHyI3jhigFoIikJfTSocMYZAUrnCt5aXxoUyP5V7bCuxPZ2Nq8ha
KobFBHuDVaBAgY6bFrFcvOkaDVUC7YAvxDaQVTvShKOC7qBheFutDvb1GNql11G56hxX77ajbnwS
M8k2zZhKaoQGU+TkqbWJ5Mi5fGgsnIQahmkcgpOgDBWT808x9FhQ9TmgxrSq8PMkGwntOPyR1I+X
4yytNQ3qK//gunywKTTaVKCKRT++r/carpOuf/RAICKco9YHg33838LNTt1MKkfRGKdw3ufM8m3J
ugvbe9/9nHatvSrvv/QMQNoaWCB2t2DH5wTbJC+CvhJ1aMydE+MzZ9V2GElOJQP1tSvtOGa32Rot
c+nLTfLdgDo4kj50ET250Xo/7iA7lE6txJs0/pkOnzpxjSe3cKj/lgn/vzizAwnBX7oLEttIMw8t
AkC6rQmqLY2bOF9FP04vtfmW5WSdTDQUmRfAfDV6fVmqAbEM6aFXH4QeKbbWRiCvqVuk5XcQ7rN8
h+wSirZ7c63UuvgZDVBrE9F1amNOU3FyLiW6EerJ0P9epLX4HhVfDW0nt8hbYh2FrkGzj/uVfbF0
ZJyGnC1Uv3b7tNL5inpVbsbRek4UYeW0XfyAJ6OanYO+rgyd1hJCKPybQkOsETXStgxutSh+bVe1
J5cKIGzx/83ib5HAk1mU9bjKzZpZNIruR+nfG7iVxL53Tw3sKleaZ8EzdxaFylp9q/4J5nQWfXap
WZlVD7nFaP3qGBXbIuxBMj4JzQ/XezH9myx/lsxtqXzK1ZWcculFcBZ5tlECQZbTwSQyXhWOUKLh
U/s3mh7el3r2ucrj3dA9QXzbC17rROHzoLxI7Zp63urkz2ohkaIPWZcz+VHxI3YfQTQ6tbVJwvv2
tyVDOvIWe63WvH4XzyI0jLE4ARgvza/aYfDEPlWJ6ktOWj8b1YPb7cJ0ZSEv3SEI3P5flLkK6ARu
zASNKJrKnd5wu+5G6SBrX+XKLrtPl2+QheyBooAIPRhKJgY4s10TGEMK6Z+jyDIh3kR7PX8ZLOG5
FFMb+hUeHrIda/5Kh2Ql6PyprsI4+v+Y7m3mZO1nzb0OeVD6GvXSG8MLbD1duf6nA3V24E5wPGgN
SH6QCc52CwpzlgcAjxxJeswRmZLL49CuteAXVsdZkNnG0BI9cWuFIGP/UPNKjy0kGsjBtJVLf20w
s7UfCKYEomCKY373y45auGubf2/CBIARgN/0Rv3Npjy/I9ICB03cLFiE8UaNX+jHmeN20BAazdc+
zuK8QVzieqeY8kHQwpJBVWcioXL3fmx/Ft2z4T1r9d+/AhjQnyjTDXVyXI8RHaVYIIpgUCiN7cLc
6u62aL54SkELf2XBLd2xiDlL0Pp17ghxvq/odHuVPIUzkvvS+94pBT7VL7r2aIwHqdt2DTIEK+ti
4QKkQGsYkOPB01AxOR8hoGNTjadkMNZqbFxRszG2GWBn86ZQg5XxLe1gg1MQgC0pGVDC81j4t2ay
a064UwyIs+hoSZ/97M3se1ur30dlW3ICXz6ollYJywPZKhIm4Duzg2oo9NgLOyJqABaF2t0IKhoN
o+vIUJT+U6j5+56eQ6QV0RRK6DZRHx0E+VWBlj9m5lofY3lUPKEsPOrpCc5SscqT3bz3tGwz1GX8
I4Ut/t3MJeENpHb+XBmyi89yFnvXgPDjm3gcjRt9kDFqkCTLP0aNkWW22eNAj0h5IjWYQPtF64hK
0q7kbwt3EvAGWbImqC/tptns51rfV9AjwDTTjqW4qlcPWtbaMdQwJfMRfPty+RMsreXJewsmLDm/
as3OUk9v8javiOfXhR1lqL586UnHdfHBDP6BsgJiCv4IHjeojs6bG4JaZo0yjW0sSum1l/1hKxv5
bYlgrQM47Q5DheDA4FcwHUvPaAPdjEmZg6fih/3qxwr00BBksVbq7ouZisMTUA7peQx6WdoobVx/
6XQlOshqov0qtMb6Bnu13VZto4R2T8/nqKaV9saO9wZbrxPzyQwjLdoLmdp1jl60vr8tWz161XwB
+XpdqRx0dKRf3qhQ75AkT1p72CzcTPi/UC+mH0lNYu5n1no+dvUDVtKoxd5lXnYTpwpgGOPvDzrU
RgBf0vdDI2gOeoe0aKIzHeXUwu0YjocoP1P7tqLvSrey7BeOOU5Tzm9jEqyQP9AM09TP1GDiwxU2
hNZ8wJ2tuip7iqj9Psn8I9/j8sJfymwJCSUOuj089jmgyBTKMi/wcoR0+kuM9py0ttQEdpxs2j7a
RdaXLHvxlJcwXREVWOJonwaeY4z6vInEWiGwirZkAaS+EpzQetDcb3Lc2kUH4ebKKvbIxQYWNsYP
pfEWeF/G7K5a4xYsdXfPfsrsdulrjHEanZ8iCOVGQ2ark+hvJ44mfguNaqOUBzm58UYHoriHYAnY
2PQf9CaRy8ZME8g/qK45pdpQXNhXCgBpF6GMULv3fd0Ws5VTbilL4BZly0BjnaQ2Z8eqbNRy4uoT
0psiWbeL5W9usjenhVzuwuGqxH9IN1ZlpafO4iwbniQg8aKERgYuddrGJ6mQm/NTumhCTGdfZPVW
tmJH0x9z+VGWe8fvryp1C3Dg8rpeuEDOYk4X4UlM1UDuXDXBbQpwbsYYxv/wbeoUaHEMhQwIP6Cb
yxEXV9HpMGd3az90Xm+oU8hyK2a7TN0n435CSkjGIZdqO8iPlndLNbgu8BF5zK2Xyz9geciTyAIr
iCfz7OPywMjjNoYKKYq3eeZU9ZNZ0z0ftyBGUo7sy9GW3uXM8P/CzR9VUVBEuSvxVUPR3yjyIbPu
hvbYFBshwRkYQp+rv+TigYZzov/oS3Ut/vKq+hN/tmkzdBcgrjNcbzxiK6QGrzkcO3EzBJ995dDj
yuyFKzGX7pvTIc+yhC7gbpCnGZblR7/9KY53avPr8rQu3QCnIWZJdd628diLzKoPOz8DRSVKOw0Q
hJUc8NEqpy+7cgMspD5YEkOOhgSEkuMcISZ0ktWNCqD40bqCuyi2pm2V3wN3b6x+s6VQ1FZRKAJk
rHxwILPKRHUHr8s3vfA1Sx1tBEsVbRXYcv24BnxbyHShr09q1vB2UOCYLQ+11ky0pntoEwl9+fSG
9/g2DN/b4nD5gy2dqSiNUz/hbONxMk9CpFbUXWQLuMcaDQPk1FChiqmxilp9VWOBNlQiN0pviemN
LphwdpOw6WKn8PpkpVGyOL0nv2Q6IE7OPPR2VbFVRIzK/f6xGt+z4K0GGTBE9EbHtUtzcX4tFMTQ
YVMRtZ/Nr6kpXolsA8igEYsV1xBUBx3qt8wy3oQYwNDlWV6IRlqE8geUPGSB5tJWYoCQjZmFBZKQ
yauZ1+1BDswSPnQePbbuUB4vh1vY6CDhDSiAHKbaB+cn32sDs7DgbYjhaNpNEYHmkmTMGmt1TX1y
aWQ06/CY15BBwDr0/KMFuK9aGAsVG0nJ936ZbtO2PfaBcaibaiXlmkoOs3sYSANkA17t+OTN2ylN
19F0rAhlhvUhMfq9b6xJ8y1NHJQQGp9sPOmDUovrC2KhK/jUhjXPZIxNfuBthZXKaPy8/IWWth2K
EfiecqBAXZinMgVFtzwvuwLsC8hnsbkGULG1WveYi8ZerMu7SC7w18x3kmv+WIk9re35RBpIzZL4
Y3JM3eX8m9G1aULfGIuN7A7b2h23WR0jONbu9KK87XSfe76yEwGhs0Tbp4MfrlRDFjb69BEpXgEH
RcVvdtOXTVpDrReLTd7p8EL6AemArr2jzeNv1VBIbNFopO3lQS992ZOY8+semQwWZSsVXEzYKxlf
RR5DaYxQ9OUwS9thUrmVJ7UO2EWzMyyBwicYrjwxpqy92PXvhaQdtLE86Iq0uxxq6emDUw2Xkcn5
RSYz33qlFaujRjku6+RNCpxSbVXHA90Jtd+JRKCtTeEk7UtEVtG23v4/hp8N1exBi3kF4aumN7Yo
UkPoCLpdl6tgSwJh2HCY3/eeMNhF6H03tPDGNcvvKz9iIYuCV6hgKwk6gsr87BiHzDgCU9CKDZyP
Bx0Hamor/c5yi2/SIF+FrrJvAG83vuXZHB8rSfrSx4ZIMAmggOGDXXu+j1KzHMzSMooN76Lbruqf
0Et9EjzxrRitL5cHurR8T0L9Pk5O7sZhyE2wLCah6hxO9ZAm92Gr+xu9VNdqsUvHrEmbEwAA84r2
2fmo5KE2FfD9XB4URHnSfelU7f3yaH4XAuYnkAUewgCyOtn6zj5bgrLhOERyPnmqFaojFtfj8KOJ
DnGs2Gn15tf6te59HvKj2z8X0o/QyjdFfCvku2Q8GOleHQBjbnNvj79Wp6xcnh+/KsbePOkomZio
j89lIKte89SshfEtwZ7Dn6tJvM0gv4fW0+VJWIyDJyUu8JPo5Nx2pbdapaUniKYPnuwaTYmwo3mF
mt6qzcBiJIYEl+y3A/DsvPeFvHS7AKc/eOvYGD6h0jO4933y7fKAPi4cqEK/K9wT8AABoPOFY/W4
aJoudaa6i3VMoTEQc113jcq+NBh2AsX036K283y1agStKn1eGG3ex9ekpcJtVspwfME5ekNXrfRB
Pm68qYpLiw2S6FRdna1UyUW/ZHQpOZSGS/7U7LXG2OjZmpLU0tyhoj3pfirwUue0ZXRTlChOeXz3
xiFxf8jx2+VvMx3G5xuOYUAsZyywdchuz78N1qftoCcQlRMNiUbbTRCC8K+RNbND9ag2Py9HWx7N
n2jT309OK0lyAyWOiBZ02nYUEW+NDedyiOls/TAg5C0sSdXoq8x3aWEpgzdmvI/ERrkTYnMrZV+s
/smQX+SxQb6k4QlYrOmoXQ76AYOuxGahazUPwE44VM3O1/YDMkN9sg90wCiUHfM1ltDC8psscrnb
UIym3j79opOZNHs/tNpeofZUFdgt7IRRdKJV16mFKIC9oIfo6sRasGaL3O27bPAa0t5YSxw96yHz
CtQlwo08hK9DqH9qsxdNiJ3IfYTh8o7H/TVkkdJSnAIdrssfVpI/ftmzHzP9/WTIVUdV3J1ycMt6
FPCKy2s0jwMn4gq0a/M1bbLrFgiHNQrbuLvt+2HlGFuYDB6E1JO5/GAKzpk6co/0cpj1BbKB5ife
bR7C+m21iap4LYP7mAfLKr1O2rgIZyPPPZv2LJeCgLZcuckGzPFaXFPtfBQfCsN71/TmPioiYwVJ
sLAxgViiHADEmf7NvBWg1ZhqymVdsoDHG5Br13VabC9/v4XpQ58AsDY8K/bl/GHTBVpghrKMymH2
KR+e4nQ//D2uZJJbZFcgWYQy63zvj5oZFW6klRvECJweARMEdpFG9v7eX5Y4dMEnjBuak/PZCpq4
9bqYOAVq4qiZu8qhCI6msLs8Yws32vQM1LleJinBedekTHmQQnMsN55wo6dPcnEYsUpc43ssfRd2
Nr6IIkkXirnn28pCQa8vDLVkbzcQ/MxDU1u7oFP/utLBnLGUJ7Ac9FBjdtFEnprQEWTOkhF7jUfD
LWx4vCY1sn+YtJM4sytmSNDlznziuImy8ycXAkP/jERYamfDSt1h4dQ/G9I0sycHUhBpSmg2hBqQ
FdCxqu00y8kKFLOl9qXU3+MSk+s1gaOF+vT5RE6r5iSqUKfK2JZEHUH9oLZnyT8HCcEyDqLMNtQj
ink8kutaBkl/RKjs8vQuHBQABzCBA+Q5tddmR1NpVWUapm5JPyXcgNMBIf33HxAipkE/kjtH+mB4
nFDX0PupYZVijDIAizO+hPFzMK7kCUsDIeWBD6OYPJbn2hCtHDV5lgbVJihqiECbjjTu8lQtbCwS
tz8RZu9g/CFGxACJkFtHrYptoQLs9i+j4EjlKJocTsXZYiiUXOlQSq02cYvZMG0uac1Wc+Eu4rz+
E2F2PAh9I/ZFToTOegjirZCiigda2bVTZaXRtBQJ5gsFSuTfQdBNX+xkYSt9z7JGZHMzJNdlTf2J
JOJHFji1e7j8YdYCzT5M3SR+UGYEslhhnYSdJs9Z+kqgFNbanwskG1jWskEJQp3uPm0WiwY+osRd
UeG312Hk9lZkd7qAWuG7NjhoPNfdu6q+j9Udr3VFK20g4I25sg6XVvrJT9CnUsnJvBZJ2YjDwE8Y
wZm3+qOardTnF+4pNBPo7eukDhMa+jyAIGZphFl0takl2e5IW0rXlqXSho1/+cMtHLingeatdVMY
qiYyGYk4APlGzf5aDa6m1zEvY03dKf5KOWItnnw+sCwTpNbTideEhzR3SpUUbJdoG0mw8+SXsbZY
lg6Mk3mcX5GmBl5Kq5nHEYsHEdL5d69+uDyDayGmv5+shapWKhXbdT4Vatz9SyLdxWvIi+XVMAG6
qW5JvMHOQ3RFGAVpwCgmrEFx03hbX9n3a2ZEi4tapQ8GUQco1dxMgQ6UIYwNA+lDEeR0YltrjdiF
CGiFoWFBVgxyZY5ei6LSjQt5KDY6CbgNSMdBSrxayYqm7T97rdJag2yLng+X3vxNoRrRWIeWWmBj
VzqCvi+jN9oKI66IeXPvryFEl4ZEVYlHhUl34QOuqIhVfSx9Knh6LI7Pel18Hnyr/PvCCGWYP0Fm
Jx7UixRLKoqfXVDauCdc1brKhaEfLq/khZmbIBfS1JGZWiWzQ6cIXSlMsZneQHTzd0VrALbBkdBO
0+y+KC3zyVWL4lMQF9pK4IVDgaIc/jc8znihabMtVLe+25hALjaBePTMbWM9lPpeCm+L6GtVowjy
eHmcC5fVWbjZDa96DN9QJ5rdoG8bcRsJ+TYsSrI9B9+QleW4sEBw7YCMpgN/pbAwG5unWnmTWC25
ZXFsk2gTgyq5PJyF0+Eswmw4RhxruJT1DCcHQJJGmyp8UpPbrOqdy4GW5u10KNPfT046v0MAFftz
ElXxseoyO/UwmC+upQxFZth8l4OtjWq25nMdo95M7MpNMwrFfeJH/bYRCu8xH61HMa3llbEtnOJs
sKmLhOHZdAKej23AbC4fNMK11mOaHMvgh9WurISl6ZsE91TaxYgQzMGcbRH1ySCP5abC31azu+bQ
RWCNntu/Z2nA0DgJNBuLK7uAOiMCmeEBe5hQfDBaR22cwX/y25VEZWl5/4lFxnw+b2bThgARiVX3
z0F3Zf5DiYOGEzJS3HoTu2+WLwye3/d6o3A0eCW9ytcQDrworJRqFtp7cExw2GGLUqv5IJXW1X4x
krKzhTzH7Z24ShxPtyvxRa7f6nhr9jegsEbr1+UlvrTmTqLOc68EDTO5msZmZj/yWHuVS3lrVunb
f4sye152WWzlScfYSCP3ERSJJM6uFHNND3Hp8oBOPDWaaDPRbT9fCK6VIi6kMhhD/JXFhy55GrPI
bkt77JjI75fH9DsXmV3ywF7/RJudebKv4lUWEI32sP7VDPvoqFujKlFzd0dw+IqCCPlYPtSSp220
tMpuDKCbRwAA1VYU4mCDXXl19MNEd7qyNrd1lP+4/BMXPy6wyd/l5MmJ5nw+lCBW687S+YXJQxfd
xdCJxad/CIG8Ef4eGkWmeYjWjD0zSpgEbcSYuI3g31e5nbjuSvrxOy+bz/Yk44b5J/kB1bnzsQSZ
kg6JPnCHRfK2rV8b3geNLzthaO264l02LLtom02fA00R29taGVS7K8Zd1XwZzYfYL4+CpF5RfLjX
RNfJrTUX2KVD6PT3Kee/r/MNuXBDeLdZ9Fqrt8kacGtpbZ/+/1P8k4svU0M1UlUOOZlDSEmOY906
hn8Vhg9uC9xupQa2tHJOo812EoYMQiiDY4Ci9XUop+LAi7YGAF26XU9jzPaP3phjV+TMGCpvYfRJ
4aUXOfKwskAXkDcyjVDg6ZP8JA3o2YfxUNrvk5ihjPJL5xnwMo8l8NbMOKK9oVdXKjXRYu1BtjS2
06Czr1VZSmG6Gqu1az/H0Sct5rV0+w+8PYZGyjrpSJP2z0FtgdG0CaL9RMmjbVAk8NzalzH9eyPM
8zCz+89MTFeMCj4UVlJj5lgDJjDjiM7WYONIaavKyn2+/MlOxjX7ZLBmq078vTKGGndIkC6gSXgV
3CRK6HST9UiM7HcGVNoq1vQillb+6ZzOvpzsg2xXRObUFR+D5kvU7Mv+6vKZuZSEnYaYbS5BNrJR
jCTyiT5+ak3ZHnCvr4zyUwlfgs7ASgFu6WQC+jx1+xD4+ICjK0ZBCyqXcHos/BzC7nuKRcnlES1O
msJ7DYEN2L9zbEPnuS0uK9zvQWG+BqjpSZl+a/raSpilIjnUvT9xZitRgsRXlDFx/CT4XBWfg8Y6
6kOMxMKwUYbXfhT2cts8V0G39brJIDDYmEP8+fJgl16Kpz9itjpVI5GCTpyuvEG5b1wfZ6tqG8bq
jaB7VzRJthp+FhnhL4ddm+PZwmwjWUPxm7BRqdhUfOxcAoalHy9HWRvcbG0qQVaD8CRKGW9MhtF/
VvBpVwCQfIuja5c28OV4iwflyRedXQJipkeFb0zx1K3vOkCcUusVqtc/RIFyxdKcpGbmFsxp7It4
pvNqTJUbsd9rntM1t4q0kuUupvDwS8FZ0tajajrLtwLPgJM4DSbIXkpVtoOr8pehO4Z8j9CBETt9
+21Yc5FdPExOYk55w0le4NWVYgw5MfFpisJfvdbY3fBqhXf1qs7hUgqC2zMoYziHYDFmw0Pa26Ac
zO7TzNsyvW3821K9r/MXZXwEifj3X+w01mxYjSyMQ5MRS41929e3ueuoOHIJ3cp6XxvTtB9Opg+R
pSDTMaXa+E28zXoTk6UfgS4jW1DDs1c2ZCnb/zSyOTIVs5SmKL1pFvP7zPtptJ8DdH8scWUCl9bF
1PcHB4asPpfp+cCw2xU7waCfqBnofMZ3enc1osDq1tdyvr88oqWT6TTU7Fv1atxnjU4oHKLc7Jto
HDXv538LMftMaQbKlNczmY6EGkzwIOTvRf/3YN4JlPG/KZu/ha1KjRJXmtZc0KjbUEQhVqrwBwho
Xd5LlituLg9qce0BNKByBpmXCsb5J9Lr3ATJNj3PevllhOu6GfXeKbvhWoxTiBjKKxzPlZhL5y3q
HKSLtOKmCvt5TEv1Ja/saPQmGTp004le4+3gxOrz5bEtxwG+r9D7A4s2G5uH9pIKQaLcWGl3xKw9
xMfTErxNPqwsvuk/mr8LAW+SAUPUmdBh5wMC0RBW1cgkFu23KgcgqEC53vfRFkEkJd1Ka2a9i/vq
JN7swkry1OvknnjyeMg6W5Edr/5iSLdp/tdoY7oTEoIPk3Wtgd/M+cDkRJDiOgirTSaRHG67+tbF
FEw+/u13Igq6ATKpIdXhOSYpUSNNHsYY3/MQEtoNKNyyd4S1p97HSQP3REl/MrenrD+3+ZBVK4R/
r9LPLh3sjDH+SnJUMR/yNR7lx6PoPNDs63Sm54OIUegfKe9IlSe8kavvl2dsKQQwaZUKLfXND7xF
yQRqL7RmxZK+qaRfevueren3rISYs2t7q4lqeSSEPBxD7aiIe5x2L49iyhbPt830ISYUPcUUENnT
Fzu593KhGMRaMimVBdh01LTmvWylZLM0itMQs2vBU0KxH0HMAz5DPCv3DkizbIsm/evXFCNRRJHC
EAIY0geoqxLXdVZzomWd9i3yE5JjyEK3gIWeuq42d6kmr6yAj0cOEVUF0DONRBUq3fncqQOa4ihP
kjMANIi9u9HS920Lu+vo+4pdl3ay1i36eJqeRVRmFW63QE68aacbFnZ7Vmz7IviKA+PNqLdrBK+P
lxKhUAFEboPCIUX688HJjRkF7nQpId5yHXn1k55Q1BMK/VPfuU+N2DqZPny+vBgXyPXnQWdLpRIL
tFhFbgvDGx/aHHmGxHw3w3FjGV8Hw8C2MtgNpRkD9hIe9ay6w0BlLxqfxdh1LLW9SjVjl0feyqth
cQGfTMXsOxfAiFw34VdJ9bhzm/KuBwqc+cXK6BdnnLORUrLCrTyn1Klm0DRmzz5J+q96rdoqRg74
byLmMfaHyhDsy5O9dBbzSJnK4zDcP0he1yKiiKHJqOLkS62kO1MqHpPxV9oq1zDfV9KNxbGdBJPP
V1Nh6Z5BE5dqSoWJTRodouooWpimXFf1UTLXtEoWv9hJOOU8XOmVgVaWTOXounbX4p2jiZs+WOvV
rI1q9hRvBF0UWpc90teWLSjf/MARxG9S+Nqa14bw4/L3Wtz7J2OaxnxyUrcY1FsB1SF4I7LdB7JT
1D+8Pj3G1Pv+W6TZ5VkJaRmIUyqlp7+yiFanbEfVp9T8e0AMu52TBXAqTBhcuc5HBDlSNULJImVT
VJva7V3dx7ZfRYfLw1m84k7CzL4SxE6yqpyLIa8j0XGzQDqgeaBsL0dZXgt/BjP7PGmgipXZMBi9
uoG4t1OMt7Y75vVeFzaF+eVysOW1gGA9oCEcm8VZ9q716Wi5AusbfeWN0JDd6JWtFIbtp38vC8xH
QrvKnBouU254/pEKvZcUV2f25ABVWv1JKV6NXkDk6SlKpY2Ur6y9pVOJ9z7MRjg3wOrm06iMdPV8
st201OyovCux6sjyx6F9K9ckGpcmEUS0AoUPWtEHF/dUbQYzTEl5Mw+yZlt68r0sh8E+zbUHRLTq
T5e/2dIynBqSiFih+w9+/XwiJ9iMmtTepMsSbhPZuxu8fnc5xMLkgWdiMECIsdqaf6tM80pzDIGk
WsJj0N6GChoeuaNTvTCDleW+UOOaOOY8GuCO0Kuev7fKjJssy/lQfoj+6vhu5YKD/6KdB8MuoIph
KCgWi91ADWx8SrU1gBiPR+ZrlrlCvYSeBWsDJeF50yPMzGTQogjopUyzXwtD/4vhDdFWqjtxxHUu
ij6lrtBtRcXLjkKgJO91ZuqbFh3o5zY3/U9uTRLhDXRho1Sod2YYaDx9TOGmU8r2rqmlDoqBlrEi
ciUq3qHwV29R3CsbrZLyNzD9pr/ppVxA+ybrv4uCoD1VhWnclbHlokiZ+Afghf3PoNET5a53VTSO
jSlPi0dR/6X3dVY5SuzLx3zshW3njfFxFH0jQaEzQupRjfzwRsupSdn0rTTR1tpaHpyhH3QD1IGa
dnakZ5a8Rxddhdk1Jqq/DaUcY9dKNCpgtp3fbWN8ZraG67a/2qa3Kts3Qj/YWGFjKRsXk5TjICn9
dSgJyU0VJ90nMxrzl0ooPsPffiBUe+iz1ACoLY5ja9eGhTakLyeT15Ss7IK2i7/+P9K+rElOHOj2
FxHBDnqlqK273Pti+4WY9sImhMQiAb/+HnzvN66SuUWMv3mYl3ZUIimVmcrlnD7ows1kcfrUI9l9
SFtiYYzBBm4kG5D+R0NB3vCt65dKovXX9PeuR52tX5jF0aLM3lILr1oflJM3uDQGcASa9mg0Utx4
UobHEW0YEnmrIdt20ui7b2XSW+kNEPwo+jQrHoK63s/rrXCbwLlR2WBjAgFbHuEmAPyuZyYGemgD
khJUgvmz2+QFgtcSjhqk6m8Vb4CpYxCyG2SCFgER+H0Uuq35dRgLIAr1IOLwY5ek6Ay0iqTYYQYc
k5uCy/S5n9oufKZ06MeNxHjNO1NddeAu8LM3/lSVO6Axjd/NIEVjTYOh/21llPIVlEPEji2W+PV+
Ei5k2o2XvYM2UYQ3birICyLv6jACRsFOokokzqcJKGIkApoYhjeY1XenweYBu0Epx3XB5mObWybM
rI5qglJj5DBwxEc1IwFGWHPOcRFVLXc9Y+5bXqVlAkotxm6MyjQPPCmbw4BR9U3YTBzmnXIXz6bS
DlhUpsmLJx0rlsB1+dQ73bBDadu+aTMmDonRkZOjaG5DdlqCzMPs0kNHVfEEOObpiK51pL2nIbe2
dQJEc3eY0qjhRAKJyvNUGnMayCOo5MEOMOSDFYvJsX46uQT2TStzRFLSHpLIT4fk5BgGfTaDWv0g
U59vRzKVj6OquwO6sa0fwGzjKhqKcLotWZHEVeo5j6K1jE1eAVUicrDmnSdkiTZSI22+AsA6t6Og
4ukXuyiQD+U5D9VDwlh1g45QAzlSs6OPrmrJc2eL9KFCv8EXNbZjsDNLh+wnZSfsMAVGe8osGsDX
e3m6rbrSf5ScgvhahQa1Tp1J+ZOHaY5b2/CLn7WHODFSE0Eq2XVbtQ1T1pPIL0OpnjvF6KYoRHfj
T8EYe1VVbEtMDI1rNnvB44EMCggMM2AaSJO1gEuRoPLCtoJtwL2IjQnQ1kO1GQMSo6ED1EHFqyd+
uOAsjTJYzz4qbz7GtI5Z/ckzh4/rvmph3g+v9LOP0cKy1jR5m5az+6UpIAxeKlbFRfB1GJx46tOf
tfgmUu+UJYg8O6BQtWsP3EUPdv4BWqhBQc4esmFOeanipmB93AsWs9ZGy6kLSiPr4Lrd1qdZXKEk
ALie95UNmB2+7sCwfmQrZgxjICpeBgSGIQp0q8CB+c1Hmblx1mY7h7Vfe/peg2QlamS97fw6jSnP
IsKHlXhkURmQtAgQ/eIJqOfi0HoGQq4ALdZoFL73kv4DV+VGshuGqsfKSue0xB8rPRM1f8rZ06U2
wHrQ9egZN7iIc7I1C7GtMZADzthRvvn5fshuensl7F8IyDE5Oz+kgcAD5gdte0uTuglSwogk4Qe9
Sb2BMO8wTSZwoliw4U35ZKyNkC7FXxhvAcAKRrkBiaeFeFlqGBPtITJv840CLXNqZwDnOyZ0062x
qyyEkxa4o5CBtPCAcXR0esmy1uXOiPjL+dalKgrWZo+W9ONcwLy/Z4cGM2iLOoSAvhM5ZhTd6o6p
5DMF5T0ehlTE15Vkvm26jjiYtwOA5K8st3Zc6OyAC0fz2IbJ50a9ZcV76q9kCBe37LcIfVImG42R
GwoiBmeI/aGN22b/v1qEHuOzZHKVb0NC33yE8tAHr39R5wCnxEzSgZoASh06+ouDLo6xLC08I/IM
jT6gFKlFGxmW9ZnZ/CSz7nHKwDIt1FpVbOk+OTP6GLgEMcGlD/iWDsX8t2m3G9laABL4MKstYjYj
m7YtfRnMlTbYJe3DvBsBbRgAyqDhl9oHSru+dWZXVVovot7S6cMIboc1y7QkBaQ3FtC5cF+RbriU
0md4a5oOzqtg9y0GPZMhEg5c+n/vbnDQNvxbjnaXPE46lZcmVgMcaLMODu1ETzUCR8rMlXLRkpKD
KT5E9DPfJL2YOBgNKGEzHBPc/4mG0wl4K4f/ruVAaoTfmF/qeMte7tooTReuG1Ucow9SjJyxIBZD
nmyYjeLRX4iaVR2paKDt6EZckaakNCBzkNBG+XDD2A+QV12XsbhjGFifefgwwu7Nfz8zdKNFe0EK
A8sZHkrTixJ7pY9tybT5ZwK0/UqzNJfdmLSbFJVkzFRFrlARXaMoWADyxGXBqCjajPE/lK8v1+Hn
ucjq0p/H2UxxaFmJpI3XjWNsZIVxzGrVnYpJICHKHa+yNmnoFs+TMNvXWoFJJams4VA7E/vEG6Dm
r4SeS3t8/m3aBeimsAHCIFSmYRKdq8OxNtTu+jEudAvO6wfT0gxehAq+5kGEWeSOCgF8W04uHojO
syW+KDs7lKDk4wylp+oH5+aj9LKVUHZ5cf8K1ilO0A4dtvmIjU8Ka6eCbMesNbqx+dt173i2Nh3o
u5vqzOK+h9lBZr513D6kSbufgmzDAzeNSpECetl/aLn75fqmLqnuuVztxUCdBsxqJpZWGQ+Cfgjj
JuCv10Us2WB0rs7stKBtBTvXpdqCQmEIgwTHhiGoAI9M795H44j5+bqUxTM6k6IpYA/AjbIeIUXl
30N+7Nd6XxZ/H14Zpnfur/z12DgzIpPPYClr3HFpvxnqVJor2r14ED5QQVE1x2iTnitv0MITDDZK
wX0DljtjiEbxKCdzJfu6LCUIAEILt4vXx+VZKJXBPiisYmyfarUV40NTrjj2RRFIF8J1INgDdvel
iNQKO9kpWFsx/gpf7tAsDwis9m+06kyMdt7hVOF3A6xEFEfPLTGJcHD9N7NaqW0vKu+ZGG3DCDWR
zahS9M6Mh4qfyuDYG6Dz2VxX3vlj/7j9v6W4WtlXkZxNNIUUO9hMxclsvgJXiVjHcNhaawDJiytC
Wx/+A6MNWmkuzweQlP7gtHm3KaxTPmFgpSiPRfMdc4kr7ciLCQAw8f2PJH1VHhJFIYw2VjVuer4L
/VuPv1vje8aOJasRJh274rECc3O6Vh5c3M8zyXNq+eyySqQa0o6VGOfM0C3wVHUnp38b+ruqOA3i
vzfgwS0BfmuG/UQDnn5zKQY8fYaeSTS03jegSzYfGhUZ4OJe87GLN2uOY2c8AqQT5r+frQpBRVEV
CU4uB1J561qRIh8yO15XxUU7dyZkVp8zIaXfdD0pcGiGl0TW8ISc0XUB8/3XdX0uNwFJxpyb4bQ3
dMllBXxsnM2Et3M3ZpsppZ/qgWxS3u5Z0Ky8CZfU/Vycpgpp56D5jkNcXyQRddNd3/zCG1zrPF5b
lnY4Zth0YLaEHBL+U2U3GMEaKZKyh77YXd+/JS04X5B2QKRXnuo6CPJQIQYSWp3tbbWGKL6Ae+EA
VGgeBJ/zzn92OLdVD0zo2byybWqAXYXepvS9cY/ANOyLWzN7MtwIKG25eyrsl5JtkmwlqF7a0PMv
0Ay8mWDSSnX4gq66p+MzMpsRcuxIBkWkyP/CLaLOgIuFkUzkXLQoKDDLagoH2N98vLeN76LaOWvp
nKVjOxcx37uze2U0rbSNWcRYW4+sAEGvn+w6QOld147FpOe5HE0PSxDg8J5BTkf2hP7TG1sMeqb1
T8fDqByLs3FTkfthjZd7weBCTRwb5GIA2fyDJmICrygCAki1GhFZ1ofsATQMKELreUhQIexX7sDC
pb4Qp11qWeeUoqaFHEnaPAjGYrcrdhKNoIigVjZ0wR5eiNJUY0JIFip/DmdktW268iZt/e31M1tb
jaYajTQCZ+wgQlb3k/U+Ws/h9Mz+Ii7DQoDnHYLGA0el+X2hXOLXE9zUoJ5RHPDyI+tWjmXphXYu
Q29fs8BHxToODzWGNEYXcEzSKgJC/ZcuqCM7FdsOOFDg9QHc2vh4fROXXscXsjW/MoK0g3gKsk33
c8G3qryh/FDnb5PYttlr6h0653kUR8Vj13x0/BULsmCtLqRrGlk6meuKAbtbpe4mM783YKEtszRK
avOt5msYLWvSdKUkNKPlHMMBvcJyfrgStNtMRmZ1i0rzyr7OX675azy3EcTMY5UuWocvDZdTcFuG
CVbmjeLOE8bJRIpLdemDKDKku5IvNUMhvLOeVJnch24O6oTP1z9hwXRefIHmCeoqNIhVYrXFgIpJ
GCoLhbfGAoSQWBs8W9zYs8VqlwToPlVvMiy2z73bzEh33PVuHCKj0qaYRfv+NwtDUhweFsD3euRo
plNGGUC9N544AvFwqlFM3V8Xsbyg3yI020JzUKcbA0RYqFcPQcTLCSmGUyn3Rfl2XdSiD5jbNTCz
PSOya0ppohyeNx5EjfQAOkbTuQU7nWtvc/bEfbFy35avO4Df0Aoz0/zp0KZQAqFsk8KcgaK4RQdg
7c91+ykqRvmJem3koXvU9tOtn6cbatlRDTLt3vuGxpqViHlxi8++RLv6WWYN7STnCBNtnQpEOgwD
dRgqamKVrRjYNVHaaZq2Ip2fYdFGAFpDH+1ZXRk3TR8V8gcQU9b2eKGsZ4NK4N891mIJXgCZ3OMQ
NxrvA2hJe0xUzzDGKXCBXoj/gKGFKF8D4Vj0hiFAm8CqjjyL3ndkTLbf1w2EJn0ZjchThD5/xAiB
Va+h/i7alTNJ85echWSeJzDj5kJSivxXjjkFaURmsPL+WBYCnBdQd4foYtIsSh62XemZVbdRHcKT
kO+KNtxl5hrBxfKu/StG97xlOxhTGUDMgBl7I2bJAwCGFFnJ7axJ0XxsiMHUbKAMO1YevPFnRx4K
Fqfkv3NcIpKcsXH+75796gw7O5gQ3S+jhaGYDVxPdzTb/JshmXhnZfHDkk62vW631hal2a2KdiEp
E2xdUv70xy3JXwAWQNPddSnz1fzDjRIUvOYRfvQEaHfJC9qQZCPe1TTNnK3L/TR2x/yvQskzKfNa
z3YuH0iGJhXYohyUSXjC7W3QXCXghkO70vX1LFp74uIVP1fCMVhyKammVe5Ys9XzA1AM2SgVAbH1
nw6qQe4N9En/76RpIcDk9hkyTdCIoelunUS2keAtUJWlhb4+xwTvo/LzqCKkXrGBi8pxtkzt+val
i+6OOVvRjM+8woggmnrYtKe2s7m+wvmHdP0AohH4GeA5MY+h7acbyL5jOa4WC9EX1YGyts6j0Ta2
JTKA5tTGVUg2yqGH62KXjhEgfJjmR5clwJA15Re5mwKgAMrfDXek2mTNc2od0+oj42PUFGuMlYsP
hHNxmgOrgaUlTQlxQQYoNO8uYEVUm4fEefDUa57vqn7Dyr/QnXOZ2s2THLiXlEJm2oGG2D2yhkaD
d4fQwAwew7UOgaUHuD1D8Qcz8KAPI3Z5MYYBY+mhVyMRlL9iKMHp9q2BfGcaFc5pBrQG0OEQxkG6
Vr7/xT37pwb9FqzffSUS3+AQLBM2p5CL8J+avwq8Kw3wDIYC98MxjmNXRr3P0VXaxLXX72Xl7MFi
HBHS7xJexCZzdr6xhh49L/rat2na3Yk2ZY4B7Z6QG7WTJ+Z/LoaVG7QUHKFlAgRSaJ9AnVeT0TSg
j21GyDAyjGaNhBlRmymJ+jXtt2iIuwMBrVqBz7EW78+ZUM0wySqYzCHlCJGC+rUY1D7I+pijdzfP
6x0mFDfSRfe0+MLN/Lbwfjrl9Mm1XqlpRA5w0hhQZF1nOjUJ21+/18tqePZhmuEy/bQfJLDrNs4A
WFrj3e4PUu7p+M318ogBNoN/CtAO1h+vy108aPB4zfihYGHTGy5YgUcwmpSxHwM7eEF3sMMUpeq1
atyyIUE9ETYLbRd/ZOzQKVqh8w6XWjbjBjx3G8y8bztMkHmY1AFq5Yub1bEM0Ek6ZStbu+TJ51Lm
/4jWbJirkP8isw3rfXmTC3EE9ceKKi/v4m8Rmg1haka3LnF4BF254KiECSkjjoz/3xzWbzHajeEM
fWUUGZtNXg5xS4ot9dutAnzzdTGLru1sw7Q7giJdH7SzawvzozftwvqJwPiXp6IHceShX5uhXNs8
XfM7oJrUI86HWnGrPvn+yR++X1/RigrojWZFkSjC5wDVqF8G5341jFv8fUBDepigRjOWjlEKkF+E
i9O8BHbfNc+CHK5//6LVAvcNUIIwHgMgwksfBcKYOqAtbmlnlidV+pFjFc8ef/Fdfmh8eiuHtWHq
+Rf/cABnEjUdEJVvCmJDoj8efdC8o9vAOHj1d8BUXF/a4umfCdJOXxEzRR8ABGXhfd96YL9EW9Ea
RM/iatBRi9GiuVavu5pSTUYBVmSYAAUHU9HhaI4AqcrMzyYAh7vJXDmvpSjUCtHzAzoy9AjoQ1Nu
XydJXTXzog6t+x5asU9QPFix3YtaAZhDBJ9gSUFX3qVWGHUCZhQfW5f6NG46FRVUwHtiMiI9sKyJ
jHrlDbG4jb8F6n01WVfzvFIQKOp9aN81zbarf5jhi7UGdrQmSHu3pkYIWlMxr8wAbUUXA9isLD9s
a0OmlarV0s11AkBng79vBo+Y/372AEtbSkQQSrQK2RjwlVubrNXvlySgcI+e5xlvGvf3UgIHoCQh
DPMqKIFsJo7Bgr9omkQLCr4fI05gw/W1QNJtLWeyEkggpdykCl1tcYZI1lAr7mfRiaOtBYjzgAgJ
/xhnKzpZJEIBxIFYbwFF4viHH5xk+VLab4UXZ+WNXEtpzSqsmSEPwQJwm/BohQPXFCFp2iobBIjs
B/+1BlBJdc/dPR5ZYZghu3UfrhmKBWuEpz7qp4AHB/WcnqW0bSC++Rbgnk1Ryf1AgFyMpnUJv0TX
6sILegGYAgepXrw80D8834EzzaM5zyVGVDHHScxdyMd/JtdcUe7F1ZyJ0Iw4yyUsnwcRVisicAjH
nbqXazgvC7YuBJIRGERg7DAirB2RL/rCyTmETA7ehinGk7GccodCw3VHsaR9EISXAnCykcfQnWxq
VU6LgbMZauhmAC8GKjbS3TtJBDwRht4b+olnz9dlLp0REo5Qd4zlo+lZWxuQMnhRyh6ozGG1Ywk/
0qBZsalLgT+W9VuGfakHk5eheb+EjJIDaQDcsw4mytk8HrdrunjCgNYUZ90uS/97ohMdRUCwIegq
gv/Q7RJhPCehaoDPd5ckP/LhuV4jIV9UDXSWodUal+qPZIU5gB9zRJl30/EXQawodb4FtICZfbt+
TEt6Du65f+VoRjxjOUa0Osip+aZ0QKZ+Z3UrEf5ScxRauG0feQJ086Ir+fKYjCCnAzgIoX1V/TgV
CT8kwPxoJgfEDqabHsCCN+0bk7NTbWVHULJ9IQoAiGxKq6frq/2VUdeMIj4FwKmYoUHhRs8BWS5z
EqscAEdOh5RGLQnaN1Vn6UNAB/5tdBlmLgvFA5A0+F4Zy5aFd1mZ+Runx1QjGLoKdsCP13tWBhjw
F3BOpyFsVQAmOT+to3yaHtKZejg3+LAH8KA48SztXj1gWDbok+bKjMzUyx/Y4HrfATNM3rvRRuIX
BMJvOVEWjzMgdT3mSWlBgZtoAJcbMErt4r7u5xdEwscQXBUy39XlWP9UmTGmEQYdzG0KbKwHiwkE
MsLq7RsbCBx/0TyC7QMo2czDScC0c3mSQBCqUzOEtqD6fqJWszcNdkrS9C+ML0r3gG8CSSY+W7Pv
3pBWPi+mGcAuuOeAZxlRBY48sD1eV4cluwheKCSuUAcNAX+jrWcSlpJBNd8yAsoC0lMkiUZfxCKQ
4rlJ2zGa0tre2NRSkQ8I8a2NfpOX6x+xELARpMln/mx4T5QTL/c0SwZOgSoEtMga8bXzXPAyAv6z
VK9DOq5YzAWrciFLM5hukkl3HCHLIDek2XtZ9wnMljQwVsLrRTlIiSDUQXz9B+NoIXEHpxT7mmd2
+DjaqBF6BoCliA8IhMn32Ov1PVxwNoBJQz4Mmo6rpJNBsKHMMaWMdREQ3SoHbZBq7WW/YCgvRMxL
Pos5ZAewvhEwwRsF1rQCTNjEGuNOrhHEL4tBUglxFHynHhKkeWjV46z6bvPRVJgoTp4L48f13VqA
nJ1R5X4L0dSgSjOvLWY1EMGvRAVmhIbyMzOPlvXq0L0HdBQuUcW769FYtaYbC08vCEdUCrwUdKHp
g4VTZlBW/sKu9luQwB1UWwFC/670b/wsbjFqf32xC2EwAY67iYlIEIxjVy/PrZIg8R2bWeW5OiaF
u7eG4SvKALd1Kk+uyzbm5B49R71dF/sLskHzNJA7N+Yi5McchyZXGd2MEwZ9YQBNCetXOCNgcVa7
iUyHNrQiZ8SIf5F/pN5PU3TP4WhHmV28w/TGlQfoGHSesOZrCXZ3t1UHDsA8asuVlO6SsiGBj9Bz
BszDqOLl3lD0+ZrCw97YXX6rUFSv6+FmCN6vb8XSCZxL0W5OPoWsx8w1LmfL1Z0LYFKgn4al00am
n09Hk7XlU2mSfRok1YYP6uG6+CXbAJZQF3OzACqBkb9cJE9SA4NEuFHF0O47u75zvL94LGCu67cI
LYiisqgcf760npk/SrN6KjK1mfu/rq9k6bhwb+a5UsQuno6U445tOQU9w5ukIeigmXY2n46kGlfE
BEs3dCZxxjsOY4uOvmMiSGRjuzUoYjJL1BEluDoAyfBUbFZl4+1k5vm7UIrhOey5vOOUljEFehz+
kYGPjHIz78YoMLPWjoqhA5QPYIrr2PQaY9w0WVE+gIjX+QQIiRbDkIBu5a1KAfthmsMpkcF04xZJ
BeBru0gjQRLx3iUESFuZVXVR53f5SbXN9EhcxV/agkw3EoXyWHZ8CqO88oHwUYOpKo0czotig9Aa
7bSAwJHfHI+mclvbdX0wmEXidMiSh1DZAh7eDtQOVKwMCLau3DtiIEVkt2GDbFD20EgARpuWSI4G
S45lbdjHwPC2Fp+cHePBuJsUJ6hxk/EeSMPT3vUM9+QJvEyijPY1OPtYiUa8Ab3zAERzncM4tdPb
2PhWFamg4A/OhOR6BGCQLolG4PhsMcspXwY6WPteVOUXI80tAB3kPgqWBqiFV2zkYhwUgofagssB
363+WLOJ0TIa4BGF1rjgBNZpfteDv+PoIv3zhrp4AjwN1g8xN4bwzgr7ggGmYvzvnDcOSsK/v0Jz
SxT5R648fIUi02koA6Ay9fvrV2jJFoU+gEExWwjKep2jXCGcbl3ZwCqHFrjrMjy7eQprxHcGrT9q
s8bcW3jk/lpWcynIC4HTCs5fG53Deq2IEOBFOi2SI8w62fmmNlL0iDJkHQ/cXMs1LQVf57K01EXV
F0MVSGwjDwRgX3pa7QDu9tJR0Ty1xPgLZgMc29naNE+X454bfQ152USHKKcdeiZH4xTm+Y8yo5/G
IOMxEDzY1mRASxGBan5eP9Qlu4gfAHIM+go9pIUuLXw9AkSGdvgAS0g8hhxSb5NRfSRGu9aMumQZ
geeFrBqSxvMk76UkdxB1gUAQrsxN3hmVckMEGnA7B4VuD6wRJlrCGw+4J9cXuKQ952K1Ey1qXifO
nFoTTTBnWvMgdkvECAwJnDXC6NlX6XHLuSztNFnTtF5hYDOBzxdRhgPlh+urWT6ufzdRZyvESK7R
FpCzycM7H4DuSt025cd1GUt34GwVOqBW2JtkSjrsWMp+5o0R4R2C5ov0vhNyZfRrTZJmtIBqAFDt
eb86zP7Vo9y46tkJt2O7Esas6IDOsA2r74xDhRWFTboNpl1NyniaYqGeAS214g/W1jTryNlbh6Gv
SnYlTsis8qgnQ5RxIGtuRbvy/l6UA+AzdFtj1tTVnwJ9SjrHnq2i02VxzeLG+8TdMAqsFY1bloMc
OFKseAbo2iDkCEAiPiegkAiX/c8GUFWutx2Sn3+hdXOx/P/J0XShqTGQ4gTYN8umO+KLk+klbwUN
b+DQ1iB/1takhbVpJcaWBsgdeyT58JH8iVK0grQNDSNVB0//u4VpCjFigEq0CgszoHVVGjV+ueX2
S5Kt+a4l/wy+wH93UDfl9ljS3oWgcmBR0A9b4KxGJnmbnHHT5uVD1XCAyIuVfO6a1Hmvz/Qdz5DM
w2w47Gtxo6gZc/8EathotICuUiGO3GVdtbu+o4vX+WyhmicxMxWYoErDO1/aMV53UW71zyUTiJKN
TVevzdyvaYvmQfK+kRiAgzjqjZGTHH0JYDHwy6xRJC7KAbw7OKnQAfwHnYYaa2aNIzLyPqlvswQ9
KhglMpDR8tkaAejiDp6J0pZU+SWRwBGcKzSI5v7xhwNaO0A7wDaN/xfN6ASZSFQ5AfgOuBrNKfZ2
qHjFYKg8B5zXY/1PkNEbYdvA04J7bNxhxWAtVTbOBeo9zl4AtD9pwqvgYX00uXvj5+1tm5pH1n8G
qeK97/mRlUFNKxPXhB6vK+eih8Yz2ALfr0VQ4ri8D2KgNQiFcYrU4HEhHCAyfiReshLVLOrKmRTt
AOvKrvuugBRzxhru5dHMil1f4sHp1SsXfPGBg/YP4FnhUYuck2ZXQmQemrSCLKPb2pLGpZ0j+I5t
oPc1bhSm8ZA6kfsXU8wEyXI8oYFbOWeyL/fR7n1RUYU6kRiT3eArHlkg+/KNbiWPs2i/fsvR6VfG
zFBJZcxFnJKARuwrEtWK9ZEM90UiN17zzSPu9rqKzIfzR5h4JlLLWg+hzTzDgUiKAyNZjOhXVptW
fC0shrzOyvmtSdMc6xTyGfYWG+nOLZXPqfHkk0+Z+5xhYtddgUFY20zNsSqf+S4zIcuXYjsZ8ch2
3YTQ/g1oLwLwjuXqBPKaRM27ltyYO8og0RqLXefJuCDpVk1WnOJmJ0P1SvPh3u/XmDTnn712hNqd
sDCOJcMaYlPwYlWCovLkrQSSSz2jBLEdQAEx/o76iraZNgtgXXJkQXPjlMm3Rnzu2lsnjS37UNTI
KYBHdzdNNEqKx9DMIh/I5t5t0B8dDsrYfHNdZxfN2tnHaPvc5FUrR4oFS/+p6sctL2+Ro14Rsrir
Z0K0XaWOKjwlsOKyvHGaAbgjfwFmh+KljXkhF936f3DfBTgq2klkGw1soSW/t24SmSwCaM7K6S3u
15mg2YCfhUWl66BLWkAQ+paiGoOXqfNm+Su2608hLtA7TSSgbSTLwQ5zKaTBvBpAsWZD4qqNIfN9
3bt43Fj/+VguxWgWBDXo1CkdnH1o23LLQjPZjnlH4+sa9qdLu5SiqbuBBiAgwmAx4WTHVfHW0DwS
yYfyvv6NHOBvz73HqONocsKBewX1Efu4HQjdQ/fQkIBHjur2gOxb49f+0zxhUcD6QOcI8BnBr3B5
QvaMozy4yN/3UINsfHYwgRvEGUARgISNlzxu7Yri/XmHLiVqh1Vljl+m1IQ/86c7vHGijqSP13dw
Ue1+gfH5oL3xiKbbMhjqAEzouEQO/WBMue8Yf0n2SUnWAG/+jFNBTeWin3Hu3UYpSAumKDemwRpd
1B/K+gYQXrJDmwUy4+ILajvXF/Wnm4QokEaFHrCnfNvWDNxkirbvBw/W1rppmnfLf7GKI3iSRwfW
aGUDF0KqS2GaoctNO62NCcJsGlvuJ8cDeEYemeFONpiueG6S7bRGH7W4lWfr0w5tVCBFz3MfYTiV
kdPn0QS0bcQfMjmsQoYu7aXjY7qFoBDi+zpfEdocElkbAY6tjgbDiQaC1LwUgHCRcd/cVu/Xj24h
4p/7KH/L03Se5YHLiwDyWPnauRE17yr+FS+MDak/GWM0DLuw37RkxWAt3W1kb9G4h+gUlUpNOQc+
GFlJAa6HCCMpAC1PQP6ztTISlfxgm6+he7y+zqV7B+gywCUDgwR9b/MHnfkUsH5M5SggsMOQdvM1
qN+G5Pt1EQvlbdc8k6EnGIVnc7trjLmG3jxPbIr7/h+weH9158zFaD1Y3L3lHvjuQ7UXmI0qp3f0
Ga44nIWup8uv0MxmQfMMn4GVKsU33PsQCXushnpnJWyTgxtPpQiXT4aR7xvZA1+crjTRLF2W813Q
FKqsLa/CYNAcx5Kt4Dya3PfJOnnFQzCs5CaXtOhclOaOaiQMRdBiqSby0w1vojSInf670+4Q0JXt
IZB/Y3zOJWqWrvacImgnSCzHl0Lsgfyd1lVkgCGik69tkG4zc9OY/z03fnmkmskbGji9aZY6BK81
Mm7uml9f20jNwIWV5bXtTO/SsimLAEsKclAZtSw/SafeOk7yxtC9OTHv6fqVWTJ259upmQGjTThH
Sy/MgCMjb3h2yy4KOiBLZz+K4pj/95f/vI94hwcWmoXRJnRpBKZOFC3mwvDyqH6qTuLBHzESV9br
9VUt25rfYjQlQUVaWsF8A7qpOCTt+Mnt3K1pi5UIdinoO1+NphWAgUjN1oEYs31ianZKc1V4ExT+
4fp6/j8m5feCNPVwRDIWwOVGqxgS8gPttl7+7k+xHewdhamw3fxM9DZTFqPIuxJaLPonYIFjNAMt
ajPPzOWZhUNr1ZObAnSSeupHVbrD3i+n4oj6d4gqY5XIJ4O77fskXRHLpq9vXFRzt01RGbvr27Bo
2FB0BmgXILDA3Hv5JUbGyzIs8SWG+QOcUarZceO2RiLMXIun1iRpCjQ3aBVZBUkhSTd1sGX8pTY/
pyLb1rxc8ReLV/9sVZoWpUgCuD3PkMukO8xBYcZcuCOah3hUeTlGzt+t/O36Pi5GcOg7/HcjNXWC
dzaCyYc6ecEelIxGvzVBFlD4m6SJZf9IRrzR+zU9mk/nMuuAu38mVDM1RCR53wXYU4c/BugGNL1b
2r7Tydq2VrpjTYfhBKRdHtHm2pCbcq0Dcu1IZ0t4Fn841O/zoME2V6B3zoqXGSQGzxjX3Qb5SmXw
1/jztaVqsU4yeDIvWyw1aPo4VxNkQthUvIrS3zTkS+WAIIOr284r98L2vwTgRjABrC0HdTLlTwON
87CdR2p+I1a2QQ1m7wzGvsiTJ9EUt11bbyhZ4079lQn986NnvEIEZ+D90fRQOCPwazvwLnnWCQ5v
o8Ai42aHqbjDNQe3aYjmZjk8gbLYVy+K3Pjme9CvQREs+iPw+P3PR2hKYolJNjgooNsbPlhl1Fc8
TnPQwYxxbwpgoLbx0HvBimouuoszodpx5XZV1jSD0LKJHIGVoybJ13jiAFu+eAH+XZv+nO5Bcx9K
D2LSwUKTUQMo5F1SZhaou5rhFSys1pOVKaY2gcq6m7bPszYqqrz/4VqF60ZlMpIPE+Szt8CuJ5/M
rgq7KGXEHR+nIem+1LIUJ0u2CebZAq99AqZQvxvBQpbtbFWSuCZ4NHX5YPRRxznpoww4uSB9Cam4
SQuvO6B3xLmtA4GkkjCsxwEgqs910+fINYE665BkPHyvWpXclE2K3vNaJf3/4ey6lttWsu0XoQo5
vHYjEMwUlV9QlmQh54yvv6t56tYRQV7hztgSbc/xeHfcveNa5tgWCNhJ/bTPNCNxIm4wnDqrQWXE
gXCv19tsm0a1ZiI2VpkjuvueQEbUrz3VAO0UqBkQADT0bJegOugAgnTtD2D/9F3aTkVLak0X0auf
d5pqe4qcraVgiG3F03gzQ7kn6APRwt8XtfQWNnF7zGshTE0DjepIo02ZOTVp8MhFnUqSINWPTdKN
GpHkCqh96jQJKxBWKxkKIEf1k8cCboLSZ+27WsujktgoQL1cGsGw0g1kzVC2pgHvlLHbtIZRPetT
Nz6CZqA86sMQHGr0Y671LhbcEo04VtJ3/HdYit0pzyv+DZRXhguqC/yLnl6ldjFq5UinUWjcCrH0
tR8DrA1QkL5kIriuPwE8otkF5agWwL7ksy8PPD02iJ5aj/oorlgJelqkePOSSl630SioRAwaI7Nj
fUQjaOV5CvDovLgdCKLZ4kj0SBQexqH2T7InBqzhI/H2NRi3jvABwfGqlnr6rlW+V5M88osQC19x
OvC4NWPFy5l85L24WYOLltsZasMQa3g9sgBEMH6rtSrTfAK/vPP7E3X3UQShp6wCJRrdGrOnfkxw
roHaAdLgJpdJM5Y7VZ50y2v7P2mkf8ZVu9UyjFrJR/d3yfftHQORlEtFGmAsrh+KsJRArDSk6D0U
atuT6pjmugEu3lK2K6nz0TjKQScjH074BHgTnAAnPc+zBSeOPcE32vjHKOZPdFPlOo+4NUVMeQ90
M0fm3Cl1yqg3f5/vXa30Q9BM43YA/OUQHAcmd9m2JGvjjhSRt1V47q0NddJNS+SId60PlGVLrGhL
1xFavF5gLokNYCxFAD3tN5JwQfGptLMA5dT4MBvNbthFmvWfz5LxSTCiP3zPey1k9Nq0yQiZfPXB
qOB65UUFN6PevihLmfD780OUA1zxOoCD5k6OH4BHDOUY4CTiH/0B2BQbJdlB7Zo6Src02Q5BHyQI
CxO894YBnhm1yKBNEG4osDsj9IuuycAxMWVEAXpt0IRWAdfn93W8KwaVs0CX4CFoXozkt2Nadh4s
m3xaVTG4v7id2Hz/LoMZ1/Ojr/yQMTO+4VdIhiRChq8VpS1U6AEvQeS2sGD3LthPKWymP+xBbxyl
thQgpesrIAaWYNiNaS+a1eAvGPj3D4QEhxcpL4Tu521woZoVEcdBlNJX1tQrpIcS1cuJlnXuKmWj
kgwxjKDSTZAhLV23y5b8u5zIvulIFAAxB2E3tNWLPAPA+zFRYMjnYGVOU2pH53RXkD1dbU4b89sw
V0tFPBe1/K8sXRQA/QUhqLiHUQq+7ZklNWhc3pchnsrC7GltgUncHEyOcARlLlZOAxMM11TFNzxF
2lgD7U2BeiQiPCkoZ/bEszRTMduFHbih2byMS1SQ4kHHv3CTyeASn+853ehJabFxdWZnovSb1hjX
RP4dl0ZDCguTjnZv/jOq2Myob3pUM3VaLGjeGzAj+NM8eqXQ0QwYpduaGaHHQ4zIz0D00Q0TIvhm
ZRDoKPVc28LeW3HpRiUtVugpIOevpUUR5zdgLn7mEXV81OUg+xgIFxBwBoknXaOZ+37IKexKCWCr
JHQ9u1h9djQhGcHJGck3ABPoUqIE0HCzKw8AblacLcJ8QcAV3vX1GS3Tqe6kMlKJaZob09yZmx1+
Z7Mv2ya26xKCX3a2beN3xCVOQ1zHIQ8OPv73Bxzm7IM8EAf/2cWvD/h7+LsW++/4oOyL4ofJPigl
Jj2dzBW+NivIMtkHvim+2F9hf5X9wfzaPJ+eN1+bwizwp80GX18b9n/BODcLJ+LGRWCEtzyPYiOc
BkkUjPmWKEHGD0mqE4Xk5P2fwykdGlMjoxWS0Ols1KybKf3b2yXVJcs7T+vE6Tc9aclzYfLk+0un
vq2Z45pbGJtwc1xwcxjFCWj+eADCqTOFmYhDleZcEtDNa0pi4rOl/nyhFj0tFIfewJ7ijgInQcZx
UNHlDVnXpyEAYIOnZPAQRKcysemOs63NhGA/fn9oLjD8V+pqJmj20vSSOMRj6AHil6QXlQU4U5xu
1ZLwJwmTZN8pfm5eX82dYe0ONnEHNnHn+CmTrUxKU7EKS7E+yRFmKkH6hrw41pmuTl9fmyUCrpuH
hPnlgBiXUM0Eymcs0fXCtAMawsUaEajiM5IpWtjgm3Xr8bX/GN6ShZf+Zhdw/HAWDVRxYNOxEbP9
BvyM0E1cHtBX+8N2/x4/rf3ZX1TNt4UirIAHLF9IQYGLWbtJt3GF1AZTGtJnhWCvCdlidQm1Vgun
6pLY/bnZbD6wj8D5BZplBuF7vXiiJya5CPeGQr3s7NfdPz9saJUdlAv7+kdRMGXBNIbD9IeL/519
X35YFrEyst1SqI3T6vu0MjcnKIev59Xv5/LmYcBQQYeuMs4i1kjLz57RtGwU2ctb0C/SmkLphReN
RVdLLZKXhNhsTQAthp5QgCQhMDF/r/k+T+N0xOIzbQZdi0lbZOGW3dth4NUJiP6BWQg2wczDqCQj
TcsQ9Isx2WyeN+bu3XZecH1erIUtFpjncDOdH5Jm6pPPfMEzAkja7HbYNuim/2Jj0GwswLIHSTKI
0K/PUJgbeVSHExNgmq87+y9xcBzoakHX3qIV4AD8lDObiNCleRDnkLN7f/94fHz0YaY8QvEwY2XC
7/EniLa2Fl2dvwt6/j73hP38HslIAvbLQt7tUug6X1rUFqBgQodCFueIjxV6E0HWKeCksOviHvAk
443EQ7la4aH8fZlv46eX6f8rjD1FP0zWXsMrqJRMGJ5/PPwPeOUx1RV7oH8XdfMEsKsGHG8dmO+X
x2bmjPIIi4yNAaZTZnUwa8Nl157df2YCXMyBJZn31/KHTPF6er4RD21dNpCJGnOCD+De4fMZs41h
gf51Xpzj9rjdWgubeBvinU129rC2ZScGfAzB0IA5se1H543ul5TK3fv+c0lnilbzBbGoQjY9c6cR
A9rz6OCkPi0dk9us2Gw6sxdKDZNKQMcpBL2atuvAs1k4HTf+zOV0qDDRUaCBIp55954U5RkXj//s
1EYjr6Agt0wbj39hfV5UJV2xO7BQ9Hr/+v8QO7v+seSl6SRALDsfMXlt6eszQAvxHIy0MZn/AovQ
fiB4KZnV0cDqIM4LEF8vPlVC4FDiJ9Z/4WG6gJXdaIEfA5s9TDpYiCdgOvxzW3CIzN3lAxeHXR72
ouKpZJeVfeATP7b49XKZLsY3VgvXeOEOs/vyy6jmVdBc6ZUtfzUqNjIM6J/Xm42CjYU5AdblJV0a
gcSO9HwEABlACRYgL2DHzNYlz41EkSv0dzLBFz+FuSrMC3nB7Pd0zdSkebKXjJpL3OpKMHpKFeBs
GPBtUUspzTRlE2VcFOgSHqScHHzik5SmtCN/8buJDPj0mTVlYQwEQ3G2R/rgPjiuZWFI39+nL1hc
rg3dAydnA1/o9Py8Oa1a8u3DF/9atF9vYo0i7ADA7wCEFuY9yo+uFV/JqUrUcnwMFjEyvXrfNZFW
00fy4bu5Gz0UpHLix9HsP5YYL24fFHRLGCAIR9kB+ugRALwWzCVolh/QpcperwPe08dH9qRgDc4j
gVW1WtqXW8MKNhVMTYgDOAmgSWYCvUBu0DEqckR1ps9wlbj2tPorOdy6eA7pB6g2qEqQxqDAqFqy
25kSvzoSzJzDIw1rC0CKMFKu59qrgcqpnQbRT6Lz2pnxc+L2vSM4sZs59apc0Ak3fqE4kzc7gmWm
tLxYQF5nC2fhtXsV6UNMvdoUj9t+K241k3e0hSv/fwhFcTzaLFgEZRbUquSWi3ofQpOEar75Hp6m
bbf6rEFg8p1toAFt5FmeyiUDc+4D/zPXf8XOrIXQM0LQQEGsIdLx4ZR+8xSI0zTkN/3by2im7hOq
WRZr6Zn2uNlRbCoCVwDsQPfx9Y62PO7MxCY7GaRcK5+iMzr6rvxuzMdjlJDxEGCNETwi0RO/Ua3f
teuN03mZ8w/pM2ulNOqplIG6TUaFTCiAeMaDA3gqz+Ic8WUJd/jSYXQ7V6QH4OuKiGPPTm+ehqg2
AS4Ribbld/ksQp0lG9UVnOEhfx3WgNKiJegHyZKKuCsYhi0uDhwIRJ9nguvY69qCg+A0tVAPYaGN
pnSyjfKQkH472rptnPrV4ETWYvSLndX5lH9KnmlFTvM80ZPZ9mJuRFwXtnxsCPG3tW+qRCdP9Spz
TpKrHJf29tJneyUaMB+g2FbA6YigEwC3rk9WB3Ih4KKniOkMCHD6K+MgEfQOmZ4N7EM73MRWs0lP
MvURqgWu+fOxdwAqD+2VkfRYH3AGNp4l7/eTk9HcFYlvPiULPpfIpj8f4+WWw09F2ftNGfVU14mU
t+BRNNXngWgWGEotaf9ewAZC9Z/TbMN1R1M3INFeOSUPhpuaUAMO95hbirtwGW5MDTAIQLGjopuV
38MLvF4wA/0DfF7ISF7bmkjCmoiWZxZW7TujSDis4fS1IPFGnc8kzk6Hb6D+KgElCa04O3zmUHtI
S5pt/G2J6yB/Kv+PuDR7nGYrfjXJmTXTgJ4GtdgQ2a4zblekEPjXoAPlX8MUDFlESE10Rzm/T/TW
K5JBDIzH2ZCwtAp2/HppJU6dumxQA9qZ5d4nGtHX2iF9AA4B7e3oWzVRcoDIdLzN9t+S1ZN9Qnmi
71Pypyf+x++DuY3AzAYze9SQpq+VJgc19Yh4oML63OSRAFlyC+Kzj8bybOCglDRHZkAkak68/7iC
aCZ/tuvoGBDLesJijIhFpqTeV7ZoJY9AkXloVsJqcp6AN2AnBCwrZrMHWNe6XWXUWChwvFWKGIYO
yCFkwxHzuOkrqHwYnWGDQFTzWSukQ424G258S3eDj2nPHxTHp2lgWYYrLF00ttuzM3gl+eY0oH6i
7CC5tlAk0r3K360zHWqCchllx72X2zrELV9SiLd2G8w1QQAUDYLcoLSdH0J+7NSIA2MZjbaSGbmp
1VuGha3nYEhLTvTtP2q7TqcAOTKHz5a2Dfn94N25BdcDmB280FBTyUOTMXP9bG41hUTY6t/N9vVL
t8f1YPqbYSN/i5ZMUHuVbeJHGVBLlF/vG6QTPQK07qUR3TxPWBJmxKKTD/dS42cjSpKpiNsOdlYg
0d5CWzyXQBX3fyaimw3oIsloR+Q5foQl4tMvHoSpCyO4MX/YABhWLoDrcAQv3vKPaJCsD1ysKRhA
F+IKMh0gH/xjTxZtj1u9dy1oNtNSjpJEBOsmVc7JVgPdAikTUmxCN6Uv4qdo6wbxFl6325DMbHKz
ByVOM4ANq5CJBMQjv+ap/NZiPf/qh5BWiOilH9mSyHvrCSAbtLbAymFG1rWi1ZqSKzoeprL6PhzQ
5FIirYT3vlv5jmYg/zlZVm+OOFWpuXSY7uhVQVLgnaApim2mOntadLUahFBvEhqvopYM58w2KAru
rBpQp5RDWtj4O6l02vn2MJF6s5TzvLvcP+TP/QY+CgtJHiAfTE4nzVUrPKe6OdHc6S13YpV/Aj3/
fqXvKNGrOc9rT8Khi9pAZq5JTlBTT+K19gq24Y+Ylp8DJm8G1mB5L8VuybK87YfBnQViEYwVtJ8p
UGfXO92EInpOJh/5oq30VdnTa7qWXWlX4UmzUIeSkXb1+1zv6M8rifP1jZoalwjVcJQfqfyerwYz
Oow7/6FbJSTdDRTam2Yn3g6fwPikrRcpU24iDNcznq91FgkeH6qQH7jcwTj78H3L58iMt/rj6FvT
SotJRstHcT9xC1rq1iWdiWba5YeaGoQgjj2JTd3ptny0gq9Gw7+jQVq0rh96c1iLG3gRpvT4+5pf
ICGun0rA2MIx1JA+B93F/D4nXqtyYlLFVHbCFxlvE+a4zXcSXKUNZ4E5xjW2gylDaaP8w5yI9/gK
QGN3WIeP3mv5JS+cgTt3DONhMMGMbBo2+0ylAQtnUpQEdXPeSX4Q7HztW52BqgrRhr1gx2bRE7rk
JdxmK2URVjmSooiHIUlxCUr/WP0KyIRCZ2Qxlc4AzR4dBaUd8lvuGHuggUfP9RYwfQtG2m2gm8kU
AWKEgABKOS7X74fMyAs0oR7KGMqkM/mnISQdkVHYohMc8K1+4KFFuU1jI0O/dNhuvQKIBpIdo+Zg
9CYz+zDPYhmAxFhjxFZIuPIt8c3btrbhoJX+AV32x9/P2E2tCLL+YPQCciuytNhVXbw+3JKcDFUf
c8wWhi6xq9fGPYBfSaeqEx1VU6MB3OTXZq0Swym+M1pQ4wlUPqgwCpcq3W4DEhgL2m4Q92SAvzdY
bHVUS7UQXcYiUvSDKj7JVqhRB/PFIfz4feK3OYaZsJkKzStg2ecphAUoQ19VX+k6phqVP3kzsgZn
Cc747pGCzQ3DE6EPZBhnd0fmy9L3OCgR8VTBAk3cj5D6O/RkpXCDxKNn1y6gJPW9f1hqrrm1Ctiq
/it5dqKMagp8Tw1iWiU2MPu//S3/WT1HjrbgU1z6+mfq6krQbEUzIw69KoAggE4Y5/zZnhzE0GBf
y0T9SnfKA3wLWu0Bkqjuq6clqvM7rzHmiVIw1n4G6s054mWtcZUoF9jQXf7QHPSjXCDiUVLJowb1
afSeH8dN76qI470sHCW2gjcT/yF5docUI8iNgB2l5lVXyIGbiOCopqSR/BPMHKNdkdCsN+FH5HQZ
XXSo2L/+m3SmUX4oq5ADNV2AbAEtn1Hw6K8OAlD+nnuzWHNOaC8aWvcUFOoJ4C/AxETgfXacOikB
zlUD3aie0j/w5/fTikPlX2ujrbGlxZ8lnM27D8BPgbNjFSeK7ospBPZUAH3lcVoduw26Jo6Sg6As
v11Uwbd+EeYF4HYZXhEyL/xMYJSkitqleHa9U3RA1T/UULcGzZhoSV/ew8LZYa7HfPdUQPOyqgNQ
GMz1/ajm8iBG0PctBRtBkNJ2n9mAA7RKUz20Lshwv8PH9qwvPXG3LpGI5+1fubNJdpMWcEUIuRnK
z/bNERmNYR2RL34rIgYkQM8vJonuXZMfIudtMl7vNXFgYF0Td9pKG8ksqbE3aGGFbv3Jf4pE244r
Bbf2YVp45e5ZLj9nO8eGiOperkHXENP42djKp8E0bA/2cv/WbDw7WXcPI1mSyRbwdmPBQmCwgipx
rvCFVg0HJWljOr32+5LG2/g4rSUaLikf9nDcyGGGAupwGKPXzLftIi1WgghyakS3pzNC+Xa4Ll6y
wvLRkrYZ3fIcPYH9CBab+/vZnRUg47jiCb1Ud2kSiixuILhSzxCnrBlgq9DeCR8SU7GBprBSn22Q
E9Fup76GdoBDpdv19mkk9Yr+PoB7lvnVAGZzH5RQz1UfAxjMHQqQP8NN5f6Nt6ob7SUEbdWMrJcA
wBZlzvSfJIZDo5Y99N8u6AhSVMYhslUnPGUvyg5xRc5BG7lghajVXJgtywbNd1pjeMMgRWBEu7Mr
K6u+UnNstqXG4pWWaqZb7q+y7h/bzWLI5N6rgjA4FC/wwuHXz1JT8QAXcywn2CvrqqNA5TbFr0qn
HSxevyFCZFb2wvTuaUJNA78TrFFwd80N/b4qhFHUpJg+JAZRDoi/v9WkyVb8RjqlZmWJDxC+Wrqm
d80G1Lej9At4OKCgmq1qJsfBFObseTkZtuzkD9OKYYm6jbUdTQ1WMdkCJwetyUvm0p35ahJK81hG
V4VNOIvWFEOXxnykxAgQtTT5Krbhw7h+5JAVG1aKXSE6pa3h3h5Eku19m9ucmNexZLtcpFwfKoSK
kFAGOR9sJvS84dD9sB5UACzwQ6eySAKOsfsuIkBvlpb3XjujhWY08rwT15KtWNCXE3lJcQy6tW82
SF9xEQFw2h/P8mmwG50lgMs77gCgn9lpB9eZCiyTmVkFZhEOiAIc1MtzIVr+k/TBv42mqO5kH37g
wum7VdcoUNeRqAAhK0KR8+S6lnJj5eUqC9fVz+0fALx/SGbwlaMPEdXyFcqiv4BC/9Ls9M0SJ96d
RBgotRhyKGAFMQqVqfgfe4AQqFGiRSqmG2wCYnZIBzjjunJrxOMNyj2FFHHRLbDF99x7RXKrcKIt
YuRopLT8BSVz01CBuaNAEbCKaKgAh968kkOoWaTFw1ikw3tIpdfaOiO05bTW4ycr7QgfPtPaQvCe
xWwBHiWb4bYgyTo/+/ZkSZZ2zBzdWtib25vyc0yo0rxeH34U/L5nsZ8ejDqkt4CgYzUfCU+Oo1mg
UjvESmy41ZLCFW9tJIQzGeYpwJdQVjynlBxK9LjlRpjQ6jX+I9MqQzlW94wmUtvfSntS9lQmwZ91
i7Wq1+B7+/7m3xfjH0wNXF9QDEIDmxCOJ0An52piBAKVPrRRQgUwjKBx29HX/B+Er+Pn3Ek2WUCn
9fA91LZIFlb91tBHeybLHkMpI5Y9L4mNMinU9Aap63wvbFIHLFomz6EkTUHPOtp5pogMC62Rd4KM
1yLnb6ugtcARgUjRydzw4TFz0ZouvLCuouIbe+0Ee+EkvEvoKKrQfPT1+4zvizdYhxPDRbvhO6wy
vZSTqUd+4MAH1H9g8JBY6L1hTfuQhq7/aDgAw+pNFtn19rn7X0TRsQA/RjDTxhrHp9wQgRB6sAVb
OQePAWgwTHldOsWmjFClQbU19d/414oYyy/w7ZsPREc4dXhlJVQaaewe/tBDYQD4QbHC/LmVt8v/
cDUZHuTKAsmuqaAfmqSLcexb4xUSUUvFg8kHB+2SNPshMRXGqa8FbDh/Uk+CC4NKPNV/U9QorNRz
o5nck4d6NwowWXNRq9y7WLhaMJoZoQ9K165nG6RsBWQlgeGcveLAHYLOBi6I6TcmNtrkIxBH0Pxj
0YG+O2cDRDzwMhmK3MzgkItRmgKJzTndaHb3Cp43woO1IiLjMSP1UXHUc2v+QXv3krl8b3/RGamy
Nw7znZdTZkro63mA/Be4mayBSD7xEK+fnNaOvxCZiBe3d0ngTHGroJbz+QwCo237nbneuts0PgGl
+/TNgy2DLIW6xHsCNXSZIWgOw/WmjF/OjbYyShF5TOBv2drZICHYV4gakOOWvLxMlKC03lLJarkb
895j8VP0bFujtAfG6wDR0qFNzfqBo9weeS/H3zFfvnQLapHB8s+9mT3JWx8VJb9rrzuGLMzIf+c+
p/XOdIBkT5yQUP1dOPv7/Fkw8UBH57/ce30UTmvwlZNqt5RYvxPYxBFmZKcS6llYMvf6GuV+7/mZ
h9Qx4qglWqq+uUOIVHZhZxsR7u5Ws3pInyx1H6wXq3bYPz5/HIHCDJ49wIXABZ4tutDntV7WfkrR
zdQZBHPexjsQKMRubEZO65Pf1/jeCwFbFN1GKmDKQXU2s9RSNak6RHJBb0YnG5EE6q/9v9UqePFP
xQeOtvSgF0T8EqE7oLdQOpW58cvvY7gTy4DLIKObEr1OoPmcIyhIoQJMEx1jGNf8X/mtZAledKvR
+FGh7QZIFRYYKZeaqu+dLhiFCC+A4o31Ms68lSDimowTUTI02KMl/vHeRWuCRZjmtv8326Mq82Ag
1upGpyUlchs1kg2kvvAqQUuDWGK2xZXnT1LJErvISfAjqTSiuv4WkO36wubemaKC3LmqwtBCxglB
m+uT3CSZUCZNCYNnJMojkn0m/5yuva22AyQmIvW79Cuj6SZZLxqat8cYkmF0sIo9+NzziKPggZBL
rpBIjlzx3fuDJsUt6iTPBpJ5npm/dri4q75H5f86Pcj74O+i3rxdZJDSIogEfHgDAYab0ByXwgOT
8fKX+/rEo3H4yUCBUu98JTvF3IH+JzA150VYEd8F4jmaIQtkIzOqI8GP/vbFSOHt0wy7U0OQA6Yn
DM85gnABUlZDzvE0Ry0kQJWs8i0waouNt/JFJKIQJMwcKLmlq3Vr8sLSR1rdYFlOpMVmJyBMC1TK
AO6Giqf2GYfbkkDhZ/LutM5tUHnyj/Vq4TLfGgOMWRsElyhgRxHkvJy86/sStFteQkcHSe2EiDR/
0DbJwTuiNOs780kcEhFlI5y5VPJ8561kohlWBxobgAo1m6wsxY0Xx1Dcwlk5y2vZ4qzoQz59KPsO
AW8au+gTb1djSmD5ShTIYU6/pE8vBc7X+vt6DDN7N+JD4CYZGIPyKaEGyMNzzTKtoUj4wGo/1KWo
951zfjVn9oj/sDeDMAm6KMB7EbjtLkc3jeltQe4GY2GdEeHEOeNLi/qYZ+mxeVvY6Vv74HqqMwXK
gR8vkUVMtXoFxJ4b6mb3gjZjYDCxjabNQ2wvHa471wiF5Tyj7kBKFbn769k2INOuxhDHuQJYg+cW
HxM60koCQgHiHxRa7PiHgUOH2sJM79yiK7FsE34scsRJEXpgdZQhObBvV4PtE1JtBtq+ludys5h2
vLX5UBbw7yznalvgymEqRRiZNfEd1NFhfkjb7HFvIpI6Ht7jV3BCmMHDWVpXNIlMBhcfLT0e907W
z1GwUf6YdD60ReMFWOsJcRMS70AJSoOzYf0VXYANoQGmKEm72QxLx+r+YqOETmVOlDFPx4FTQI8r
kCmj4aQzlVW7Tyn3J4XH5hEWLl00ge5eWcb/+78CZ+9xi4ZRsRaYjnSExPac4dE/oYB/ogIaX/6b
MjrsLmBOmLfEo0VidoZboML6owcF2dLhs8E+pkSzcYiJeA5R11WcBrrEYXUn43gtc3aA9QyQ76qP
qzrY8ne86S0Ukjn5NtmXLkoRbMVdevDYms3V4M9JztY0UZpK1ToI5B3/IX0Kt7E7WAXlH36/mXfP
6L9rebFuf5xRpQgDta8gprM1u41IbSuYTrdwJJekzN6VKAtGQSrZ6n1Opn/ytmKO50tyf5/LwpJd
Xrcfc0FK2GuSHlKirecA6OWlNsGiZy9plztB6KuzcMmB/ZDTCnLjRwPkyCcByqzZVBZQw19R+XP6
fUJ3Tt3FwEUxNqLwKKGcPRCeYDRF0OlIGArwovSCpt8GilRriXXlaO/cTj3HZr76XeodKwBSGSAa
zAAdQYHZbrG4cxCWHpJKVvaI0DNN7QjBN2ObuLWKuvxsJWXPmlPQU08MRKeN7aITd7uV6LnHlA0F
bPMa2nGvVSdfiwZIdVIYASR9iJ+FjvhWJFAYAiRch44HhBAJBRy7zvLt9AyAxd+X4I5DdS2fje/H
FpcgrK0NCZW67XqyBTOx5TdhP9oiSZ703Zfm/PlaEHirs68Ezu9hy08VsO4g0HtXBNIDUPu52wjE
sJRdi8DfN/IqS3O8tTMZbTtcZR6JBlYdcz3HiB+5ShmwzZXJnaNjue/OkWaqW2DrdGRyjHeBxmbp
UUlZ1Dp3wujAGMH2ggEdoU3E069ld2lZBn7TIqx47mC4b19zqk0oGpUBf7DvNiFgkRQEpEqzPaYf
gaXjCCI2JC0twW0WAcNg7g0wj8H1qc+im1LvDbnewJE0PFtpibgb6UdK4U+KRyMzpVPphluEVd0l
rXsnQoIII54vmGAGYA/n6Z3OUKqgLxDUbZGh11bG+S8abz6xBBXMMRSfOfyq3xir4rU3zKWX5d7h
BtQOkBYBFgZC8Ln+ispUFzgDix/+MR7BQKCSaauacDV9RGZgJXXotNHtpeq6275cFpNBUzBijcxn
n4tV28EHriSCnHpnjpa8C0zRlcxsM9qJycqydTNA4SjJMxA4mplj/llT3Vrotr9Tk349iJm1H2qF
Usn8yJwrOJK4WR/GxjPrXYiuZGOnk/Ir/rsVSXwoTH3hqb1M8PpJv5Y9P21lpQP3FbJx4IAOKL+/
I7369qms9QNMQ6Ke0N32np7yx2Y/faghkOGpYHl/FjTNrdNxPYqZagXjSgZWEYwCJWFvJTj7BlJ8
pE/b7pn71lfyQxMjY/e7TPGOqkHrLvrlcd1gJ14KKH6oUykMwZ468QijgEXkUILA22kAFacdHiON
fPIk+FYfXyrCGbSygHtpIsGKKrkWZ1Ddt5toqXz7TlkiIsE4+ahXE1B5qc3Uu9ooWhx4cgqnvgeg
Jxm2umvFTuyg5wioKmj/5HAeejK15IlzFvtAbrcA4hEixYUAsxPUz7X2k8NuVFNBxZVXNnFvooLN
7shwCnfTqUlIydl/xMXW7TtVvSz6jdQGgqJ3aiGnQskbpVSAGUBq0q6RxW0iAuYiOLotSjIPQMlD
AXWxkgBGV41IM6cU1a8gVYc9uNhHfmsQXg9GvF6BeALFZ1JjMNC6qOCLOngJPjRdc4xs7D//qj2g
FhawfCHdLzy1d8yba9mzd6/Vs1CIM8juXuPvcW0KvlUS+di+fepfkzPASWtW/VbVSHTSnJw544vu
8K0Xfj2EmRZq0X1UVGwvcss4S68dugekneKguZwOFrc7iadiCSngtoIRMSxUTICnDWFqRPauV7xF
AVHvVzlCO40zslbDegfVe6hrKz4OS8LuzA9lGmB+wQnHOz9/3j0P8EFZroEqcF87wYsMrMet2BL+
fIxfA8uPVrCd66XH/M6ZuhI6U68iF6SZnkIogLQcfyUQHSShq/qteNF24ko8KIDhBgJDuhFYyPZ3
DXfnXUG+AfpEZ/1OIoqxrpdXM6ah8FI9ReOF55S7yNXXPujCP8SjT4dT9hyaihu+xS/hOXKW4kj3
TjQavMCuhnSpgGL5mUM8oGuzr4sSDyfNHoGtjU4cRTDbBKGzOkITLethjbe+owPALrGg5l8yZ9GW
urVg8agj5YLaRpQCo5/yegW6pkqyhsMgSisJrOiYPulb3hXBM7RmnQoCqGn+CxP2Wub8LUNuIucU
yKy22hkQgqzDS3mQ0UmfAtUT7h/VD9o6o/x/HjS8FjzbbiCEh8YQVAh3n5JjZ7IM25uyERGh1V3N
QvuTbTwLz93Oo4q5cNLuXGSNhw7XES9DEem8EQWtygyCBAS43hO/Ls4qEyfapY4OoHHpVN+VhXcK
cLZIcKGS/npPw7QbAS8yIhQJzjnkpLk/Rmei6Ahx/sV53dEZCLD/K2t2frgpjgBYDlmoPk736U7/
CmxWQy7a4oEi27DjP/gFgr07/jUL6v8rc3ZxhLwcxV6AzNwKkN3J8TIGJoPlknbBviFrfTG6vTTL
2YnleIF1CCINqOHd/eSfYx9ppNFFJaxpAOFToMm6dZeSSXd6A6/mOScaztNOUZsB8wSvUG0hZQa2
Ciqfs01kHrVTDajH3w/pbZuaAgQT1nmBFn/opLl/UyfyFIlGmMPCVmxu/zGY6Z+aVMhwlzVxxs/q
5YHdzWyzjQ+A+Xg+c4/BungHlqnz+0hutxgjQQEp0OxQMcUSKtdHOO4KoyyqBNXHK65x9BMPaGLx
rVGIasrAcOmc+HPBwLhtI4JIRE0we4bbiXrOa5GN0ceDPoCEfjoE28HuXJBNUOE938qfAD9eUkXM
VLryKmbSZvcGALMeTjCkNTZs6hXKjh1hU22mPdqZB1h3C+t5c4CZOENlliRg0lAadD05DQ5Uy6dl
TiUBAAENAIAmcqkBU0Gau/0f0r5rN25gCfaLCDCHV8bNQVl6ISzJZs6ZX39rdHGOd2eJnXt8YcA2
LMDNST093dVV/Wa2fuFhyar43j6YYRbpKFxveKnjdqGW0Vdq0a/HAcmndXzU90/qt7hGu9+GRwIM
PXiNbeFMcRFjH98iu3/MApCEahx5McvXo53yQAvrssfuOaIC3NsB4aXQnxDLJJ62L3b1i7qqtsaa
xQRySw1AGab2kFJyQ15mHfaq9zHC8HzMdwO2rys9Fmbyu9xV8FQoyrUIbGKzeuU2TgfI8K8JgGBl
zYzXyX1GbzKizfCfeaA2mQq9oIBX8Tlt4ygr7RFYz60KLhTxsSzsxh0ddFyuql10TF4tqIox9tyC
ddBmowCPEjy4Y2UqYo9DLVAzqM5b6rP+oe0IRXJj+ScjMnFDoIhkzxtRMLm97qKRjGF7Yb9f2aZ2
QBXXU9VVsA0G8T/ZS71LT9IWaDQdwzZKa7akyiyf+VeGWfLfUhMObiIVmBJsPORAqWMG8SukfkuY
5bYqWG+Enbadt4bD/W7sCYoCJr9l1p1vRwqoDkGUgpAJkAOVuppCYYhGrS9KUsVxu010KA7FM9Z2
hbQUQtkE7VXdSntiDJS8da8HSqyCZ1rgReSE6BDDD9tUSCFcaJV4aaFA955vkdreo0/NhhLS931r
tw9/JKAurVFuJGnHBiRIFeoo0ypzQOj1QviOtEO/qVfJ2ngG2ZfTOy3a5CSvfojskplZJiflZryk
nYFIxaPFi3r7q3FRRHLWlkj0goqd5HvUdbWvVwFwjmuY3cSjKbzHa+by3h4iPEuQ5cUCo/oLRW58
2EUOpk9RZOjhzKzprIAD/gxOk2KjxsD7Zev8FWXSTe5NdrL2Ad1m+Y9bkBTBjiOMRNMp0s3ACl0b
z0s+49Mkg17esYjQVzCuE286VW+yqz6q5q/yDxJdTuEA3e6hL4lVGPqpCFKTjhIkBg8WCugA0xXR
lE+bXJawtbsNYQqYzgjZzUSG1hGQI/zaX0127sTP+uv/jsDDwC8s65TrmhNjDgJiWTlmh/TYuoAf
OqfcHVtzRlsFOVTNZ7+vK1NhvcgWFhwPUhHoYbStA8RCLXiacX0jQtUZWn4QEEcJPP8lOR2Sm8x8
FnFG1PQi3NHRuAK0H5gAyJdcbK0kUtW0CIXSkvfTJniYDhFCPG4drDNY61iPklvXCGWHv9boYFYr
oNcUcnxppbsQXQ/lLnSjPd6abuDNnuLVzPf1QkAHi2AORt8TSrJoRL8en87N2gCVSXJ0Zns6pOhW
/q6dyfVfww/OZZLvk/+Onk4dVAoYJMQigD27Nhe0cSoOaVdCLccR0PiJN3z0zJ8UnzzedyWLI+Y2
L60A3w7kIC5XgEJE2h60q5sckjXYo660Au2sI1uQk9pyz2B9Gt7R12CJTxBL25ee7yS1mXxmfxLm
HlpY1cuPuMFZ1eqYdSr84hgg9xg5PEBlqxwdT2DUkEWrOnJPI+hEWptxIyzsXRJXQCuT10mCmrpo
0YJTpckMuxqqbashQ5vZh3hCjHkSDpUdv/JryBGQphb0K6LLLa/MasvE2rE+gor2Qr/IhbjDCrSu
sBMgFAeksugMfzILElDqmiANfFSZ8xfePQefzeaFMQnk2qN23OUk/FABXxzgSdJKKMbBfryD2o8n
PERoqRlPemLWqNcjM5kjCfoquv5D/Kq+8uawEg+dZdjPkpfZGXMvLBwARHpIUwNuD1A83WiYqXmT
jdmEcvdD89JAjwTCUbvqxKEYfJIPDfNRvnAnX9mjnDRuzVwfCtjjVvp5cvh9tJEKO30t0VolrGMv
3iQnxWLhZ6WFgAu1MAhfgAYPjBs0jHWe4l6ROiDPQP4lg7lFAN8VAi3nS7CRNXO7c+BIGw20Ikjw
6Ga8ideI9J1sBSnd9bidnNyDJKvzKO6qxxydX/f3xMLDGd/09+s06mCU2aypWYWvU8916AhbEZCX
3oIce+FObn7wHd7+c9/kUpRwZZL4iIttKCuFWjYDTGqPb5Ezr8Fn+yFa4XEnWKTF3zez0JR3kSuh
6n/fNHO01AlUZqNuKhGmuz/a0/zWHz8RhnnQZtmcMm+0EhbP2cKDFtMLlTLCzIUev5umOoFgDuUE
Yw3s8AkQ8Tg00z+TUzlH9N2/DnbwKCBPs4aaIGR4GAn6nw5w6sCjfRJlf1xqKL/T3lYz/CCs1Q4J
eicFgARkQs4PzmHXi4COK+7bYAqudoxM48CZjdf1ABoX1nvoSOBo1c1xKzhgGD7o9lCYq/ZtwqL0
L7Pnm+fS9vehw3BQt+l1gL2JSo4ukK5cpFaud0YSBxEgN/je5AVppNmuP9E/gcfX785LwMW5DnfK
CTABp1uph/89CwrjwLiDLpZ0gyJ+vDYuJTFXZwpw7uiB+oCi5vg5qrZSu7j6c1M63d+Jt8l8WEP3
Lwi+CS0MSvTX1jRVzcM46FELqnHaNYLO1Mz+/a3wCG+K+l14moYeNLAqcbvZ2ijf04rVxb8QOaoa
pGdI5AikHU2NIPdjLgY95NbrtwzpjhCvsnjjP0xoDnIYoyVzR21EHWgAkA6C0AocLVToGKVJ0EW1
j84FS7b6x0EGJa85QaDtJdq2a8nNkFDKHwzQ3aMwejLWhtfl6HNTTaj5NgAA3f+cJTdw+Tl0w4xa
+Elec0Zm5TvdU1FNCZxk76+QWwi30iZ6ZAJBFsKeK4NUaBkMU1UWMcYfgf0XfHHoNTu3Kw2mxhcf
rBil980Y4k2dRkHs/HfGVcqvz0PmS30Ci4PVQtHSBFPCJnZP6NRFoUT0Evu+vSWnfmWPulzDbhj0
rIK91m530m7uLcNMUHPPj7LF/yrA/gp1RvuAJQ6R1sFe+wfXfvUB1IHKw7pQm+LnA5p9I7rYY6r7
FWxecan6mslDixrMXf/rqBFMGnBWxF3gWURTcERxBynbBBHVZAl2/YrSycMnTjKa9/EgCuFNTxv0
bJw6iM2xapG3HoSIAOIsaegJMuCzKH8lGOhaHbS2xiYWPwhzZ+R8vcfoz48ccOW5oE0wc3jK5wHK
Y+f/XREE1kGpitYVpP3xG5VikXUuVMShq60G1xfIhw6g54FZlB6DfW9JLxLOMpp2s6dVwmz2u32p
ofaFPBK6oNCIRVp2rp1nMKgjJxVNbYl7UJeBVVhfJ9Zr8VasE5flu5aNERQJaOjQik0DmkbJ7+So
xTxzyIfOK8MikUK2nh3Uk1ZM13TzRiBDu7BGbeMw1YJZNTC0ylE3wYYzw2NqR5GpHt/lbR4zju0t
yJUyR20idLxUgoCiLt68tV0CoQCFCS1Fyw8yRtb9w3JbnqJsqderpgoxgIodbA2bzvkct4mHvoA3
gh3n3PHIzAbd3DmUOWqHCnIHDisytPatc6Zf2rYHmRNgZzKIPYLH1qufz8wzeVNJpWxSyVVkn/RB
KGBTP2er0Ca1sMkKdxDMkTLQFbSg6Bw9xFe8m3us4OnG4xPbMiiOSf0LYhyUBx7QSdZMNWwLX8Z3
8sv19yKKjp07In29KdbM5bx5TVL2qJ2qRB2flGQ55T0HYNGAUIXwoFXgb0fOi9Bjtla6163cu7+P
bsIWyi61ZdthMjKugl1wjrl6bH4+KB7//9B/sDw+EryjSwoKDdT+SSF5FApGDw+3Eb3ud7YHKwjQ
bBkIjmqn/xWtf4WbbosuqfvDuw1Ofsb31y61h4xckmI5RqsK4Z5QiSqjv6s/a0cAaChPzeczqy9d
WvQ5qAUIKiirsH2olexnYFjzCL6cRGfGrnGOwnqyjg9vPlQDSF+NdhDX++j5t2pO72BAMAPXC7cR
2DeNp2dmLpW4gatYEeOH1DLBEwFZpNCilFwRC0WSyzVoyNHoGq1mxKWyqZzRyl0MKAFWOx5ENfOp
41kOaun0orsFfWJgBkAikNpZoYwSUDPxNcrZvb4qT4gKLUc9okjBM6KVxTFeWCI/v3gCRzw0MbIR
liqnh9o63lq5wRjNbURG5hEhEYD1hPDtByl4YSPRM7nxNRX+72uEBiaeGJ4GcIe61ndg9pxR/gjN
w2AWYHzQ1iIjxF62jgBBgU9CdzadvoXWVVZ1I1Zx2oiZ3UtWiQecJXjYwQ+DB14NxQw5B+adkLCd
G2gttpm9WbeFIDIHgF4DgCmiUYzmOOryKBSSAk286r75pT8EGYDvETIc05fmonn7lzSb0kftBE88
sGrlV+QaPWMZlm49KGBCG51sKqLzeb3UpRggL9lFjZUhP++WRzT2usqe/25RgSpBnyQa/3CnX1mk
NpcmTp3R5LD48+oHxehwMoAFbUHDVrOqD7dNYUTh92J41MsuK0cVxAshVNg99RzanRPbXAqy8cfJ
074ZnnHhfIItSwCWF5lszCh1w81Zk/I11Bpxw2E8EFfJTOzlES126n5+ZxhbcIp4qgI+DFMo49Hw
jjFSqzIA5zEeS8aRd2bQBYKxEII8v2Iz9nB0GfaIW6fc3pU96rpJfDmfJTEDZAfA6LPsEWZxFz0K
SE/ZnWG2jnQmF09pFrvoj/LEsE5c/D3r1KUzBkOlzjmsd1ZBHhCHz97lUXzXbf6x+K6t8DfD4MIt
jowoGG/ANwXAAa3KIHJiNXNiAWXsPYDfw0b1FOd4OqIeUK4gcual5gatwB1SEf/QyEhkiC9sUwdk
rmtNbA3YLs69iXqA5R8Tr3f+dJrJKokureqlKWpVIXIvpkNYNmBOz3fhsV1xe+7MKvouuTkMCMKy
PDKMaPmlrLRaKwLsXBErM5hsWtDKoJYPppd1vXoP3eLN2ItP4cO0jRHMJJ/JxNi8tzxmPzP69wMo
L1BnczcaPPkAYGKnswpsku6NEHnivwG+MmsndAF9Bz5V2IAS19WgLRR649EwX0DY7zC2FhktvZeR
YNZQUgCJANJs1x43qaNqjvga4BUEL/C7yKh1hxCONyBcBvIqsjuQCfIea62XXoqgEfxrmDpEOQfx
q2aEYXS/zGselzsP2BThsMIBjsp/ULcg0/7XIM3A0gdNDMF3GPwINk1l/s5NEes+A0c52TzyHWBu
Ysztkgu+tEj8yEVQoYxV1ikCLMY73up++0/plvsAzc5BYtUrb0FZ1OCoU5qq6L9UWjKbbrgG6neT
25lnAAuFwSVorYaUxkp8lR/uj/DnOX+7e9AxBT481ErpUr6COmGratjKxqO60bbSK9gg0GB+Qg8i
5pZ3S+sVW9lKEY/zK94W3lllwsWIAVsX6Q3kS4HSoa650BhTvtMxcNVDEsCKv0Pgqg/RibNTB92n
axaMc/EOvzRILWoX6+C9R2WEtGEiLTuYr++i2TxOqwJk7/8yvReDo8KhpkLIWvuwVTi876joi0tM
HoVo0G6+Er4mUvw5+aev8iFwWrzUE9Sl+f+9FAjAKqJCAK4gogGsIXVSRz8UoIEzIzr1fC/7M7vt
9nNGfKo5wJU/BqfSkwOEFffHftuRB6uKQpYUzJ9AUNBpq1ybfSGRaiBGC1DaONl+8EZsaMXMIcCG
zn0eOW+cWRbhxy0whhgGqwqKQODrvcF8SVUyNn2Op4AmWuO22ggPnBU56hoknvO5W/ebDIIG47vw
zRK9WjrEQJHqBng1eR4lMBJlXfiLsS4I/clEAvDRjaE1F6xSHGO5tfyV/AhI0iaUEU51zFc02UfU
MQYY2gC/CgClmG9qn8l4X0XTLOAVbWugr7SPjRdpjilKTrn3HR1umRAjM8PhhTgKSGhkREFji9wk
/ejS1bHV/RRmpUeQ96Wu9iYZtv/YuLM1rRG5uc1kM3bVwnUHBQewFkIYlGi+U36ymAU+MTgEpLzX
PBBeHnQU4+bNTXnl71DKtXmb3+KFx3CUi7sZESvwZGCVA/yI8hrTjKp+1o4k/zO/AecufcbI5B2i
Tfuqrttz+aAGpvCbCZtZCBzR3gTMpCYqpBOFut2hyDtoU6khi7g3DgNY9V+TVbmK9vUmfRasBqpe
6+DkO/5vo1sln0znfANawFG6NE95DqkJG94g5nu3OKD3BtyM+ScuQQAZm1VYsAIr4uuvt7EEPRCE
dXhBE/YxKrCaBmEes15q8IzmEJeL+L1BcCUdxI3hIs4rvEbCpRQDJ7zR1kjJNBYSMywH8lN4vfkM
wJQMwFR55MCpSVd7Xm+5BP85j+7VykIOwZW8Hp8CrqJVB0hWCDL3xMvhsDmoaChrHlyw8v4f9hxw
9sDJEjoyfAst3i1Psz/wo95YwUv9pToCuiuOqoeyy2/NyVcxeLiFzcSga164j6+NUkseKQYosYnR
9mtCk6Bmzqt6F+HGalyw8h6mFeNA37quK3s0WWNXikQoEPZeyrUOufXszJkCEpy7VwMFw3Yv7M/3
Ld4eqWuDlJOesgJ6pSkMao/Sa4uWCRAfP+VsmZDb4PHaDhXYjPzcxt0EO/G6Bgx416NfwgXpwhN2
kVOsJxfVKt3Jf15/fuSyMosLr5Rr+5THCtTAlxuykIPjIysvH1o3fs8ceKztCDkrEm5o2MX8Olof
/own8ShCOC369LHErJzrQn7s+luo+6ng81jyW3xL8NI5yCyDgxsdUdBOA+lq/Nm8lS+cFx8ew/1g
xR6L+2MhILi2Tt0ZhjIpSkJWYtqoju/pqWkAaSSgm5K0xetfyTt31lfMzBTZSJQbQbsoggG8+5GQ
NChvxmXjxIkt3Ij6kdstaDaO9atwKJ1sXXxXiOtZ5dlbZw02W8RZAu4pFCnpMG8yxIpTMoMEm+Ob
Bh2lzNm2CKplawZNJaGf8F1wITzDnZpTYdabnJEGXZroiy9ADfE6/jGGShqTGV/ArQAyr5x95rSf
6GrwUlCuF1/+U3MaXusPZiPNwr0BuyhKS0AmIwlLOWxFk7s657DAqM1+QCMNWkMf0NkM1o8V+FdX
WWIxb8bbOIRM9l+TlJuUgnkeEh9D5a1+LayCzlZPfQukvWBx7yooB+KNeOBO/IrJ50t2K72tQGWD
X6QlFR2615MsKuUUSq2P7IM37sRn4AhjG+wxK1xHHpLLICJ4rL1h+/I/e02M969V6gTPej9OccA1
6ErNQ7Pfxn/Q/4tmEVP4vm9oIa9AZvavJeq05rnaJJGM8WWA5R7atxw5bM4p0HQHkdjWY/KMEj94
bz6plax1v9SEHvYgL3dQ8DyrnLceigBr/5F3fzUrppLJwsVwNUDKL8jqGPW9BoPSF5gCsv3MW+Jg
dm/NUzAzxfUWat7gPcTzC30KCCNvCvrAH6ISXWHhptRu3xpPfEf4sNePClBWjJVb2pkaeiQRqBKs
Al3Lgq5ZZcxZ0IJ1MHiQHnsboPJ2F79BbfdBlp0O6oHtL1ArsUIIll1qx0S5KiVBArvCV+KEL7kd
QXNZBKm3BkibJR7kDyRdeY+0yf/LiIFmBwMIYaUzqDduqIqdPqUa7thNuRO+G0hjwgXxz4CXBb93
3H7+lYIBWmJxfSwFacA5YlnRPYg6C42yzeNq4EFyjS10HN3QqgCnO/AnSCl9Va6x7lZMCduFOi22
EfBzaNCGvjXIW6+9DpcqvTxU0DjtfumdU/XOuAFvpuSlmwiU5ahlgQAH3NrSO2OGl1z7pV1qbYW8
jgW1JnY3g6cduQdcb/uis9p967RW+84SAF14w2OghE8EUG3gMmmctlQLg8Z3UWsZX5NsGq/ho/CQ
7RMi0TdaA/hCOZSx+G1h85rJGOtCKEzY+NGMAU4ZdKNSc8zHYTPUFUw3Gth7+I2fA8Y2O9MJvGQr
/THdS6WZHZnPjKW4AaRkAKUjrY62CcofSUVeJcqMKW5B1Yk8suk/Buv3cG+wRWiIL6V97YUpmQoQ
4kE3An/GCEugVJDwOyifye9iPx3BlT65squcEpf/CN5DNopqcSP9HeXNuk6DVHRklKRNCllOiEpo
h3z1/uxbxZa9los+6cIc9coQ+rlNoUiISUV3lAApNyvaQ0bJkh6IyrS2S/fZP1DuE/15ZHFRAke7
I7IU14dUrEdgisW4RUkfFNUQRl4p5miP20EAMSle8cpHB/0QECyfxxNj7y7FQ5emqddGORppDlGL
FlGJ8iU6eYEsVEKkx4/ozjPOkHr3AqDIfCdnOsOFCxzel0h4IPmFBAJ1bAQxHMRRgOlpg5DB3wtu
A6IF3HQnlN+VjbxKz7F3f7g/gGVqI8MmOqcgVwvcBo3JM4QxEfoINtsnUgQu0LNcIvILIHKJ+NMh
LSSjk7mogmzUA36wC81hK53YbR7kcN77EGqfVQkgWEOKD1GOqfWSbNPQzFRLbG0dejVAaq5+Qa+2
Mrmn/FlahyzmsQWPdTUN1KoXY50YQ0GmwYUwL4gO3prR6lexbTwID60TmhpSztb9ub/FzeuAJwJc
ALQDiNJB5329yyO9TCChlWKrbfLdHvdtf4pPENJ4wh4H9ZcJNn63++bsc4zn3j/YFnDGIGIEYnpd
oa6jQc15MZ6y1qpqSLknK7QR/IkgDJnt6lW+ynXrJD7qJNsKFrzV9HDf+k/Jn15sUiX5CeTQZ0t5
6kybgmAKW7yvcjO0+I26UXHU1QkCuoRQOlkr+8E9xJv3E1TiwEP8CAFyO90qXuXm4FoEsziTJGgB
mAt8wt9vol16yQ91LakNClfHN84JNhK4Q4tz+orWOvA1xK9gr3XOCW8qp2ob2IDbo+Pt/rQsxSY/
fItEvg2N9PRhTOoylzID2mXggJI3EsiRQ8K21iPPAqagk2SKiP3u21zKaFzZpM7dlPp9reqw+RmA
Eng3vvKn6cS/VfY7aFAAg4THtcONvMWsr5hMoguXy5Vx6gQMhhQbRt6ThAbpcykcf7ISj4Ng0wBZ
FcGMwOGrMzNKiweP8Fr+Z56p0x6AxcIvE5jlVjO00xSz2CQJKr7N1656ko9QSrPVvYYMvMisNi86
3EvblJNvJ0S8k4T5lo6CO6OSjsD380EF4lO1hQ1/4o+GJXkymCKS10eItJr/QNcBv3P5CdTZ7/O2
HlQfnyDuJQFbrHUeZnN0Oevn6OVu9lZ62kYCbcT9vbY87xCngvClCplu+sU/9vLUBD3mHfRt2FoN
/Gpn9m8SuFE05HXKbQyRArz8QSjqW/92xUAYCyUImCaIwWt/K+TpEEf8+JNdEexqNcH1fWLWt1/5
S2n+RgXiaTJBNG+lLzqzdrl0v0ETDE0HEGwyAFC6Nq72dZ1UM4xLhFvIMFG2PWa/oBdgKWfc7jV4
jXqreK+h3k1E09eMqV+64C7NU1t+qKIoU0cydlCQfI1vyT5G13BpBVBJgHBR8ouI1GfH7/tmF52q
BkEIwgtCwIxUTkKLpAEE/iiE1OBYP/fIVGrHHLSi5TpZDaD5kVAiVxJ4OHRRo6kmdsAREj7LTJKS
W0cDZgMwyUI1QQKBJl3D7ZpCBLISpVQRHu3N5R9HCFcV2HGqbSSAeA9vgdV9ggbt/vh/LrLri+7a
LuVdhSZK9EnF6mrmk75Jd/OpceZj757BJYV/6yCL0eGfNZDgm0+Kg5jjtfE4QB0Vp3baVfwiWEDa
4w4sdgXO6fDKJN0gX3DvC6l9qRdF3ZUS+cJj6IVP4OODXJ8Ovit8wbYEJBBcCBvdFB8gZhKCmK5n
3Xo/VSj6C5DSQaAPIRNC0nd9MuRk6spBBPBROx7VdwDvvdoGxYZZAw1ltdtSMVFiXxfWF4JQ8w90
5Hg3sTk3hX9iwQcX9quMwt3fb6H2axoEAEUK+BbUn5HWB4Tj94cBaQL/G24SvgnRL/5UzZoQbypr
jp2gWIB1X30C3e5dqH0Vpwo+AYXhDJ1AIkTZ1fVnbWefiil9T6BEKV99jnQOoQ4PPhTAWoZ36eEL
fdhusU6twU5sVsPxzwG5s0gGtZHlGQcr4fFV4j56QGfzB8jJko1vf+Vm5InHAkXM1wH16snFk5d1
jBaClOs5oTZpFjaF0ZNl0b3PDntwFT6ihjyfgZx6n9FZGp+RstF22tE/aGSRWKzMt84byAAJRHuo
12tIbVBbdBaMpKuGEFRh3E5uJ1uakjf0Az3HXPoh+Jj4FO0pLbMccJtghVm8zAilBnFdVJisJB1f
lSqQs2W98iUzEbwekrcg9RItdQbgBN4UyJ/7Luv2ooBNUqLnUayFq6RKEHI3cblIkMGG9KCIdp1N
8NKM22jRBmHPQBoXv3hqOcesmo2ixLhSNdhWoif25aosf98fyAI+CiO5sEJdeXGr12k7wEpEiFUn
9CEUyUPlj8dG1i3Br3sk5mtbJvKQtfKEvjwW6OE2lXD9AWQaLlA0fokUc5Fh17bJ9KaioWecoy9O
Kld8V5l1WzBWbumOuxwvtUmVTOiH3sd489Br+5dofG2jl56ZV7xNfZFREekpA/2LqAtSo8rCTCi6
BO+kLvmeef07EycHlM2m1AS7Xv7q8aKMOmCUOinayCLA3hlI0/OqgR6BGsbgvfsudWEfoTtObnOG
Iinj43QqL5drahsFPqZ8mM0q2s66B1o0Q0HtmocCNgvsuLyPgVaFR9AgPkntY9FoGz8gU5Hrk1nm
6CXlirWc5wwow6L3QdT6HzPURh5lYQBUCmbi/rUtj92M4Fl29VS3JrQyzpYWN879s8MaGLVzp1bw
q7CHRT6brVaHzpU+CVbRjhVjz7IMUXs2CNVSFhoyg9pzohwAaDfLmAXvWpw/VI3wrBNINpHasbKW
lJHQACXvg1G7SV6H+BBMsd34v+bIU1DBblQWifTiWUQXjw7ZAvBa0aREadl1qk9w8pHi6pXuDQ1U
5vdTJ7j/sFA6yjZoAwOvsUYtVNJO4lwksKM0kzXL63AWnI5LnPtWFh3ZhRVqlTJdrrUYfRygRC93
eTOlbtBy71oLPJ4oduciiFn5KZZF6hYqJF/sxzIH5KDz3aJ7rxRg4HkEPF2wEeNkfX98i17jYnxU
1Iee6VjtKljrqzUnPMf1RhnC81wPdgGVV0mPvPv2WKOjNmSezX0c1bCXNqObadKpVBtT1lMnauPD
WIgp45Qt78b/7hLaK+qtmGpahF3SC0Bwjk9186fSvkfu4f6wlm/cv/NIE5cAQxnFZQ47rSF+NAlI
U+o457ZQA9+JWYamjXFUnRzsqxZfZoBUiP0fri1ZpAas0YrXF1QTwVcJZLQ154q6XQI926WQEdBY
+YzFZUSzHM4dkMHgaLo2ZIhqJhoTljEs91nljslZKJG3rV9Df3V/Zhc36IUl6gYYOM3I5xGWDPGl
5TGPbo4sQl6bXaKboKn4l/1CekoJxwnaOSmvInND2kY9WccKliLBziBs2M7iXk0HRuV5cbEuTFGu
Ja6Tki9BCmABu/Coi8N7rExWPqjrWjEYo1q8ay5MUT6libkcQmGYRDlAHcdQ0TTffco6U43stgyJ
AOnCDuVNYhnyuj/NQzkoomY7x0tFDEs7x96o0qcWcjntadYtpbXvbxLWVFJeJdHCsStqTGUlyWYr
GoWZ1qDChV7LkCssl7KAIyajRPMxabMmf73e/FVWlBDmhDUlHn+nqBnxYnDUx2DdZtGbn2foJW+6
PzH0khIDPVQ6dETixo4r34Yo76uMVMz90RN79AP14ntocpie0/Jy6NCylSOFJABXrcug4gpVRylc
TrVTwwF71T/MOAgHFdABAuYrS9SO4opUkca8hk0ePc4QznbkYrLnElTaosxI1C/gX2T+0hi1rdKe
K4BdQodLVm2lfsurlhzthswutGfQ06Qo8EesKGYhYXttk1pkvNNaSNyTBjFhk0fHrMVElnYbPyaS
qXa2XOwDfpXEDmpXfruf9JUwbML2QYucWt1GASsPsHSCL6aALtFw3CSFUorPaZTgY0iab1VMvHL0
GdVA4k3prYQUEPg8oNEIhhbK/QllUEhRATOx1nmjmr8L+ny+v1uXro5LE5TbMwIJCXjghS05bsxG
3ja4/GfuJCQvPv/r/88UtUlVo9W1VsDBqBvBDLNzw1VuqW0VLreagjFzywv0d+aoPdo2oZ+lEPi2
4IgsHhwEHBCaMuM5tGyESPRAfBktBdSAktHQo4bDqUsadEvGoZUF/raUcsYSLd25KiiC/mOGGksd
pYVfzaQemO/H+knlmrcmPxRp66oQXA5B7sO4nxbDp0uL1GmbJTnn4xYWu3y0wmJl/MbgpMNUmpuI
s+bJ6vrc/YfNgY4MIDD/b3P2tRdvEYe2Hel95AMA3NCzy2mDk7YHQ3hqJRYZ/uK5ujBGfn6RDynT
IA+Q2MSjqJSccYiwGzkL/P+WX7p9IJhC78jCS2GcqxopkpcOHPas99LyHF98A3W2g3xOR6PGgFXV
NPyPUX4IE1zIjszhBisdf6hNXT422vv9eWbapQ58qWmhNjSwW8+JCSVBvj8XoJAT3RIqX1yamaWK
Qq9sC4gM7ptePC4XI6aOS571XJxPsFx2TspDA0AdvZ71olleWqKbhMAJuuQkJrpYWm6Y+YILSElx
5u2mhZqP1HZv9weyABbEbQS5iP8YoQL7wahbzRiBGhCMI2SCW/HVMLya22XyoY8gbfNqiF7THvTi
q2XRciw6gwvTVKjPVYnM9Uj3WBLgGp3Cm3P0xIWAsdW8pUIKkNMUhjdYimeQOgAOHPBI7QYioZR5
zAczgUiUT1O/bw1Ti1y/BCBDgjBxu9ILhzG9S9nmC4v07drrYtpMOSz2mteKjlqcpmQ2/R56f2Fr
SnhtNKXJpywc+OL+BMMvwO2kdZd+bEiCgXq8ArMG/5JHtRPxQL4E/YoxusUdemGGOoBjaySDWqD2
rHNfbWdW2g4u3NT9yuLAvw1+71p7BNUdHzti+BFUo6kUGuN2JCZu4oqLT6BO4iiFaRqHpPxdZTYf
Km4iP0zyeKo7xtW1PKUGNFplELvfJLziWoeE2oiaXsHtmvGc+Ps8WN+fz+Xp/K8JmpY66PKq6DqY
qHLUzLXSHtJ/yQ1CzeQ/o6Db5DPBh1wwGYWCDsU6Kexg2oZMRovFXQ+FA7DMgBxdl6mTzQdCGnE6
rKRJ+I6/e0Ktr2qtdGJ/3ueK5A3qOYeIDt4SBeNCXHQqF6ap+xCistkc9XgJpcJLOYamkfbmEHXr
zn+Xho+mmhlnYNGlXNgj2+bCSVehoMRDTybUmD1pHj1x4J2yEM3M6I9BpXqkLhGlgn1/q7CGSZ28
bOxHiSdmRYN74fzPPq1Cs5Umt5A+hD5zBrFkJBUWH6eQQwEtLWpMqCpTi9qFcma0M2Y2EqELLI7P
wlzuI6H0dB1QLuE5EqbVGOAztAkEDz40lU2De0VDrqk3UKdWB/f+FCyeFigs8EAfQCGH7qCSx2jq
YkVHC3k1eqnYPYwhq6ZGnMeNc/mvCTDUXi9uX+KNP4cwAXzJoBzwHowTT5ddafwXL3ZhiL7qO0XL
jBEgXF/1rciHilEbmmUyr/KQlXde9GMXpqgLX9TTIuLJMvbtqlfP+vDaCqx7dvldfWGE2iu52s78
1GI8WhYgQSqZA5BHCdoB/NaKc6fVHJFkFBpWuY5pmDr+uQ9W/1AgPck8NAD9wJzR5S6veuCf6tGc
1JVUHSrtX66Gi9FSPkDvi0SPORjNRVvjZNMPPK3pGbHL4rr9yD0iKQqYPGVEytNs1Mm65Ym+GiPQ
MkyqowmSdf9ULW75CzOUY6lEddJjFWYgDWF25WddgHaPUDTEru+PDGOLl/eFMeryhti7VtQTjFVT
bk7poQQD3BT8aoqZ4S5Zhog7vfDSaiDUeHbCUJSf4sEDq56podIXMSqlrDUil8WFGaXEBZDE2Ag8
un6yIHsM+cnNqubx/hotmwFlJ+jBUSClIa3gTw4zdEWD3lKCbIE0oTTwOIrCP224v1YoR5EnZf1/
SLuy3rh1ZvmLBEiUqOVVyyy2x2tsJ3kRYifRRu27fv1XMu451jC8QyDnyQ8DuESy2Ww2u6sivEuA
ArCjB82Jv8x1sk8LR5J5EJ5koDb8ZzCcq+gTi0W97cDHIpWyxHsjLAKaHDrc0OvIX2QJAdnccQ7C
bsLR6EvAReVtTEDFN0ByV1baIhsTt1eR/4odc8LU5Uj2+g1KP1CKt+Q/EmaDbFDNkJ+q81EPdLb0
Xy7bhvhSjKMKXX0QJASlyLkNGr0Sd+MYgu2jCyhU8fqgi1HjVN5W5ZXT+ZCf7lFMEE2yMa8T98dZ
+Yn7UW60sf0iWup5yDDmRUM3M0oVwkkWgQjDyg0Ed0rOg9IxpgECgsa+glFU1sGEoyWpl02ZN6Pc
F9LqkUzBSjYybiNYBcSc2ACToYp1nKr+ZWnY/vKqCa1yMzJuE1Az6Vu1xaI55anJC1TXfLFgnZdB
hKHqBoQzfdBZ2Mo8YxzI6ruGcmzhBRuiuy0WzJwgg361KIfLkLKp4zYCG9W86AkgizBEUp1dQffl
+2UIoWvfjIo7sEw9xDOsDZ9bo8y3aE5FWO5785RAt+NvgHTQjBOd6uiuPN9YqRmPoaErIHmxxnst
TyOPFGhunKATYRuvl7GEpzB4ZP7B4paqqVvWmQ7sIafXSBtMWuPrna+jrQN8OpehxFbxCcUtUctQ
BlNUgNL0/kaPZi81HqccBAxqH70NDTuimz0Yq5BIplNs8p+43LoZagZd2AzTSeDjexD0mdFzNI2S
Fx6hJ95MJBdh6OhACvV1dLbhd+yxMhJUrUHUke6qxgmieHd5MsXG+Dmo9XM2TnDph97RcgyKRcGA
F7Kh2uvtd8OUlY7KcDgnr7FxsGsVwyKotJnWu1+d4FUue+rLVOZ1V6/6p2P/Z0xgAD0fU2EreZjY
wHLi52Q8goxTz8BZ2HvLCOW87Glxfk/ql9LoJL5DQBiB1OS/a4d223PgSTGZueQATlpwb6a/29CJ
dvakuh0CkjpT9nn1NAyz6wxQZcGVsxrCHRmgqKhDU2GwHiejvp9zVfbkfdmkwKZ7/llFZxntwLDG
XfrcDdfUfujK+CplL6b5PWtMyTYRb0/whmkQmoP6LOd1dG2uIOaLM69hKogTvaFE+7reQiHqOBU/
ZhRfObHEIwiNy0IHm6Uhg4OrxvkApywkJGngtJG5dK04aLtvrf6rNiV3XnHqeYOzfsdmsyj9nKZt
iKFZ9bEqjnkCyqp31hzy4WHW9hrBWfuz6Z9r9jAboX95owoXcYPN+QXDrklnrme6Xh+YiVp0yOzg
Ub+3d33kq/34H6eU8wsQedJSrQNclP+qk1uj8mpoQVPJoISn7WZQnFdondRklQ6UIVuOlPY/tZ5I
ovXLtoGX3PM1Y2rqVEUCiKRGCxv8moIkr3LP6t3l9RGeDuAuAGe1Ck0Pwtmg7QykS/MIbx9TeVIM
/WTm6ovZWI+XYcTR8gaHs8EurrI+1OFj9PEVr4OaHqRQ29JARBgFauMrkFcK3bhXJbtabPsbXM7+
yKy0bb8At0GVWjPUV+Giu7g8+mEBJcIMLLHOj7aI36sUVEw12ib69sayUG99efzC5dx8BmeXergU
+titvoz1V5VRXbeok8snNPIoiwRKGNJsoDjjzB1ajbh9Qasg/0lhOE2Ky121a8dX0DUe/tOweMb1
rM3CQl/vlFGzi+LEA5Yze6ohCT2FTgQaWSYki9H+Z3OLaBiTmVojjLSe90b7C8VPVZn7ierT7rlR
W8nuFp4EGzRurZzeyjprwlqp43fSPJvDNXFexjBGme91Ue3mrpfsQRkgt2JZGypGWa7DK1I3gjaU
ctIa4jblba4H1Ax0WTpI6L8+R8h36dA4RrExQZsEnhTcGZmGJe2+XLYMcfXNBoMLKsIWFVTFhEGp
TH1wkhFNg6wc3DInoH5g0209pndq1743+ogicGN5bsPlqKxPWk1ylzRa7DUNS4OS6aFXDHjtgkp3
7qZOqEiODLEH/Ne4+OagEIytNK7xoam6XCl4xWCVcRvVkFS6PCMyHC7AAKtLWqUWzAo5xYMelkFt
tS4EISQw4r1irVlSPL+CPpE7OEyjRN0ahmOZz4O5uG3u9x04L0C1Nj2oplTFXBi1ggEAnA9gAgBn
5DleNFpTmBmwJZZ5zJrdsr/J8cg7xV8mEMkVBwdFyAraRQpZ653QiDfA6++bqCZKHIWVa6vZbNV7
ZRr3o6wFRui0Nwjc2cjinOJgx1ROIKsrll1lhn5mHUpDxjkjdNkfTaaYQBuX3vOhWGnqTOUI0yji
R1oHCSoqVMRIRpAMsoNIaIUbKG7WwokMalGsUPUDWjNcs1XdPEolHk2Gws1cHsXgCFjvnEpy4+Dl
P0E5ZyFr9hK6TVQvg6kULPB/FPrGI4rB0LaDigoNqfPkZk69ErTNenvnsCDNwJOqS84hAS2RASpS
9LOtEidg2+U2V8WGLM8sQHaFm53o43xvfmlvyX24A+HtV7DnIMQ4Rr8RYlz2HaJNvcHlz1nSZEWq
faRElqMNwmhUxqb3JLruNX9OHy5jCbslt2Cc5waRVzYgLFt7OB0XEvYR5IDAXuia9/lVvq+uncWF
UC97rneRn0G/OASxyuVPEO2H7ReQ8/2AJ009MQ2YzzLt+vR6npEj+WI3vqn9uAwkfMbaInE7D0SN
BRkjIJH0Gi65n3tfV68pRemIfmjMXQ0al1qWvPhToRXn4haV24S2PURkUDDDrVueFgSdT2rqTpGL
VHz82j2Hj9fd2tGe+D/CIJK9teoyY+I2J1myRB3AcgW1xHgXfjHv09fWt4IEFJXzPsKCPqS+7Rte
c6SPta98R8vwcQ92UFh35bUHHOJgDAef6kH/1uzUB+U6kUXtItduoYMT1D5QRzd4yl1mzkuW5mgG
tKbbMJm8WXpsiRyUBZWttf+BalBeOrewpsg7ps44PIrQpTOK2PJ9KO1EEF4+tijcOjfohEbvMVDQ
6KqCZN1iJ2i9GvFPvcfLPlN2jhbU6vOi7kdnR2c1kFj3uk/4jNIWn1tpFiqdmlvAZzpqQNtor6IA
jLKyOpBURSl2dhUP3d6oMq/CLVNJxyMqjf7meWv7EespuzmnDbx0oj4SH6GVD6MCImdUKeaF7OFR
eMHcwvB3hC5X9DyDVeNK3ti7tr1ZxhdTMdHe/LVNn9XyQOtjvTxenmJRiLBF5e4KSjWhrHztkjVq
5SpbrOuR/VY09trOys/LSDKL5Y6eZlDLorAxPmu+p9rzPDx14e//BMFfC9Ke9YUVYTAkWzySEC/U
l93CCv8yjGypeL7GxXZi2o/rpBk7BTdyhDu9fWzI3UCDUfuZatel5qtmfryMK5lBPtCP4mnQ1Biw
Ef3a4N1s0B4oeb2MIfat//oVPhqmdtpWeYVVSkbUrA410h3KV9serxtK3lL7qbWTw2VEsa/8ROR8
zOxkDTNCIDb1KVQRaIMoRBZpCTFQ3Ag+RlCg/1GRVLR2iy7e1TD6+LZ0RqRHHKPs3y+PRDh32oea
EOq8KD93KiqARrZSaZDa9GfFndVTyGafKLpfm3cRXuv+Gx43c3m0zFm6tthn9WNj3IXZLptvUvtb
Hj5MZiOJ4ITGtxkc54otNUkzdWVDmIcF9ffHJmvdOJPU5Am90QaEc7VZNIx48gZIONYBur49NXFw
/7bvUOghMTvZYnHu1oyKlGQqoEpU+TsoWQm65W2ennRyrXSStyXh3JGV580CxcofqXmra+eKhQiX
IGhP5/FKA3tILeMnF4e9GxTOHAqDVArKKFFje4rvmsNywOvVMT9VoOlIXTzcQqPM14+Fp5zynZq7
kBkNiGT9BEJACAw338BZSdcbitFk2ALD+52OuPsFNX0/v34hFKQ2tT94dG9Bmn5+hRy9p18tFIx/
huQbhOWH22/gjAi50SlvI8xDDz4rPx89+jhdt3vwCb7V7/GDHmQVqK9qLbi8G8VB8WbsnEWxgsxm
WwMXlJm2Ahnv6bo7kJ/hT3Cm4G1J3RG3fsMr6R1IzXUr+AsW4fO5Xy1+E6eEhpFlTgJ8+nRycgTi
4c2IeuoUyLNrP/bX4SO5DRc3ers8cOGm3YybO9hTs62ouUonpqBLQ5YG0iZK0MoegSQoHxehzeis
DG0PqOHGwdS8peE1ZV6WDu5SS27I68f+EXF+Dubj6N/AENqGYMVbJzHKPRZbv3TcZBwtdlX99xKr
uFypyNvKSmaFzmiDusbBG1SoGDbxMAO1r34qoeGz7BBCb3S2v5jIGybt7vKKCYmWNlvkI+7f4EVV
7ij9mj+dvdqzLNyOra/4gz5Z65a20E38pr51nvqo3BT77tlIPfag3Mz7y18h8YoffIybj+hAkweP
BbupNeyVUduVhgcppr85tzZTy3mkEsTXQ7zaTd0UbmjWHoVcRyYLCWULyPkc1hRrmQJQ1PS91YK2
9+v4nWbBnNVuKhUgF6Ust8vHeRqqTE1urV5WGVp3ttDMfK9afjL0ft/6MRJvtNpZ3QtaQCU+TrZk
nIshfa1CGwLD7Po9Eg4T+4VSasmCyaaScycoTS8hgwsMh7jj8nXMj/myt1HrBwHK3WJKMjWS/c4X
o9G5SfphXbjcDpQ+SKD8VGALpseFDN7sXE+KxOplx/TH7xuzr2zYfNJg8dgR5dvkChK31U137QTM
TU7tLnVb3Xucd89sP1yNLoVs8+VtJ4yFPzfEh2/Y4KP7IMRbJkasZF0QWRZSgRL3sprfnz6UEgfk
/SAe5Il5hl6hukEQWtnlSx8fLee6q19iFli6ZCgyIC7ioZNSl/nKuVTNuzoGHdIVWjfZ6Pd/VUYD
QoZ/h8R5EXMY83hCt7Cnlu9oNkdkyvDWWso6eMVrY1t4IQQvMRrPzs+BOdVVjZkr1xBKXHM7QzHS
8fLqi3fXJwK3g2c1JottwvoWLXXnpMbpUnqhZdwMpeKyiPrtaEmO1I/s/5/28InJ7Wh7fa6rV/a6
pKhfM2LhiscK6Hw6LD9YbWXggI1yQsG1ms3fkt7I0VuMNnuTWQpIxhNFfyP90r73ExqqGsOebtRx
qr4bXcwe0V1pgMwK9EMuKgGSQ760qFyt0EpW9539G2WF4Us/q/MbtCsht1VPoHbNdMXx5g71CJkZ
RYeos8Jd3lEdUVvlZCdriIaTNc/REb1wIMXsulPbJXQVuzEmv3b05H2wZ6hMZQ49LFZr/IrVOoX2
RpYjN6TQINWnJ7Wy8n1W0yd9UpyDURLwOSrJfekkimRBxckIGMz/2QxPLzOHi4XSAMwuCC8UFPtP
i5unPY65rzWkEZWbpXzG25kzyAi0xWfBJy6XZS/mWCMoIlszkAs4URQ3ZKaX/d3x/YnCRUaKxQpQ
LGFH1KA5o70XDrs4/HV5T4inUAd7mwq5hJVB53zbRbVjZMUMkD59ipa9Oj4vdJ8h6EN/Rp7slPat
WSva/uag26ByMYOxKjk3E1DD9kdSvyRaCjq8a2U46tlTRmUpEOFybdA418KshILzGmiK8i3R3w10
Wy1W8B8nkvcuU5lGoQOQtHoI+zvi3E5q6fbl1Rz7LTLzRemNeHOpZE/gwoNAd1ZOQ9CBgGbsfAGr
2GFs6UCRZTXhfpkmL0/i236Mbhtr/mG1+d8ccBs4buVA0Wg1PQGXTaR9M2p3VhLX0l0ju5mkMyqq
ZEf78b8j45bNbEbHVhSMzEnJ0VRSN7YPlfNNQUyuWddZjJ5gI8DGu7yQoqgICaxVABV00eqHKNwm
RqhBIKgUK+fdPOVu07LdXGTeWPbgBSr2cZQe5rxFo7n6ehlWtIz2qsmNgkKQOvEljAX0jCB1B/n4
sMUBaz0MNM3glFtc+JyTikfSy3CiLbGF48KHMLaook6Ay9SHkbVBaz+nncxNig7cLQhnmlZjO0s5
ACQqf0HOIsn8gYFiAewK5TUJTUlEpK3+kD9r0eqDx11TW5UFOLiELWM1OeAbMbPYZeGP0XZRv+zr
IaiIvvQ481qoi6Fp2Jk7N9Te/mJCQa69ooMngE+AMsWoUrtEM7lFfsLPesny2sku6ML53GBwi1bn
VG+ylTMjiwlaZfZjhFa6FFH7N9L/NGR0UkITsUEviZoGw0SJ67ljsfWsjOiInV7oSOLEoBh6m2gp
uYOIoj4kpv8B4U/wbAT9rrLSCNZl+xIXdFeg4vxvVuYTgjuszWpRil7BONoqCWJkp+q588zh52UU
4f51VKJBUQ6kiLzxOXrnJEmKtRm0ly7ziJnCBPAWCxJpa2ASUxcawgaMc8LIyyykzADmDE+hea/Z
6IKnb2ha9al1jLu/aNiDF3ZQZQ7JEAjknBtC2BeVFWqrcACp9pHVuOlEgyKTbKD1m/ndu0VZd/fG
74ImlZa0xQYqndsQpQmmtc/IfcokMCL3voXhHo/7cVpmY2W3iJbiwDpj3w4os9TtXZURtweHczHd
qZqMIU20l7ao3M51sjByxn5FJd+c/jfprojz5bIByuaP935QeWmJBoi+m5A+c/DOU9nk21SA40l7
vIwlHM7aXmvYK3+Byp3MhcXybjDAJzHCElTNvhoN+q0Br+5lGOGQ8NTx4X7Ac8jBVF2ZzloPGIqr
Gwq5nPu+Mn7rUblH9e3+MpZg/4LHlKw2jlgQOtHn5tekiVGjpBj9a/bhjkBxaRxu9URGXreuM2fk
Zyjcxi1mowQXQovWl+ZQLZ3byI4IgXkDAPJnKgjDCRR2zocxm3MyZyEAaNb6OfoYF80AjemXpYEu
Y6i8x23utnYoeeQR+CNw3BIHhWEgdFJ5YiwnjE09ajq0l1nw4GroTqbxYFWxmxY33U1FZWVOAsM4
w1u/Z+Mr5ghlIaiPQInasAPrQNqWB5YflzaTjOsjD/vHem0Gxp2BRWyarI0BpKH7wjhS4nXmPmuD
zHmxxh2pC/T2HKZ0T5fe7XobAamsIlyw1bZD5elOEKTRsSL4gnk+MRRTEfuQFYfLti+qpDoD4Tx8
vvYWL+v6ZcochBPKXFLHTab2pnWQkLBS1FbFbqyNTyXCL8km/3/A0eMLSjVCUfx+vpgovFjmkfTo
LsBlmqLdUrF3LHktjKdWKd3QOkJLyoX85OUxCzcKCjb/QeV8i1IxMqrWgL6afqdFfkE8BKo7td5H
pVvleE6WceqLF/ITkLNZdNgVubJgmE17Ql+LM3n1JAmmhFOJmisQY5rQtf2j9mo2rLCKqhHmqibd
7eTEk6/WM8TtNR1qag46WsG736MZCi9j1FhM8H6VMm4E0Ti1VYKeghTTRDh0vpy52c1KNi5oK0Co
HUYErYu3cfnj8uqJvPUWhLMZhaE8bBnmtRI28qbsKyN7FYJdljc2knNB1GCnbaE4Q+lUkLaFDOMx
pwD1/VP1kNDXuHqaur2D/vCxClh2itmbru6X/jAyDwWkSeITGZGbyOdtv4Ozny6xVRt6iPB5YAup
9JdCnX3kHFBVP0m2hnAFoaqxakGjXpa/ymR4NkJRPcGIdQqi991MFK8qd5dXUFSOi6qUTxQuJIqd
KmYGA0pKc19r/Wl+s9WrQb2O631IrwcLUkzkJslOmuVN/Tea/Q6Xt1ZWzrnOGu/gt1/BWetcqerY
9egX1pPAQi3hWHp9Td0utkCnjLxlJ8kuCOcW+r5gHYDaC9przneHaVshUyzgLYtT+ayleN+xyA/a
UVn2UBfFGtCapavW7Kpyy0GxtI6zKsYEUwhJ1sHkUxcvZl4GSejMxSMP1MVHaNn3qct+N4d5l9yk
r7+grX5HbhNf2+Mwe2VQvVcPMnJX8Rz8+2F8QTTyOnU/jfiw2n7KwtjVl2OmS+4sIgeBXlAoKKvW
ehvj1nXRx5mxQkdvePNSq/ARKcgyrugSaETWGyKa5y0U54uSGVKWi47hdG2g4t0iA1vA5b0iQ+Bc
UF53bMwWIJTQRGm12s1kr0nCk2M7CM67pNOUJ8YAiCQ9ghAjNoIx/xGrhxSi08pV2N5oMjYnkRVA
n+BD9Nm0kbU53wmQm8/nVFutwNipdlCj2UAG8fGCye9uAiKCVaAAITHfIBkaMW4OKawAQq5X7a7d
O47fvif719nvd1AC9kMvBAWHm1suaqMDWSm8yGVv4TnLUMqcsnkdYgKqURV+GpGxZVwli+TcF+Ig
1ofsg2brsPfzqbTNEcVcCYY5T3eJ6Rvpm1neUfJ02QqFC7ZB4Ry2SpRx5XKFwwYrnqkczAgV5bJ2
OlHZNUIyUEdYUB+iEM07H8tIWG8NJXKGjp3fKuq+QZ+l/RJGL/3i6rS8zpz7HPiGvUOjiCPbaSJ4
AmkZG3k8XKHATHsOz2YzirVyRh3jqtYz+pP1YMWvdHonxRelduPFR3WPjU2h3xEZL5dgm6/pIxtV
7cjla5TbEa2F+yfUOVENqio/7ar2o5bKCLJEGCtpOpTxcNfFhe18fH02tN3smMi3VUPlajPdQUDn
4bKhCM5UQtaMHkIHZEIdbhzqqJlZM0C4mcY26EqDBdwVjf27T4IWItWJvbsMJ7D+MzjOdZkx6AuS
VSdaGUG/pdgnXZnQyoOYnk6Hy1AfRxPnUCBgieDS1KGVjNTH+fTFoHZvQgeF+ONViQaM0QNhi0sh
++X3V+V+SNFpUwZvqPdz6ePggeUP8oKR/5772Y3uqa6FpovLXySa680H8Wep4jBjXAx80NKj6vvX
bMU+XHYMlpchOlXN/BcXYkyAgXIAtJdCF4zbnkNE0UFXAE9bJcCh2mv4GPV7+zU+OJn7bczd0nKz
2bs8yg+Nyj/n/ROW8z2kGZCeBN2L95IH4LaIQES7h7ySGx6N++RmOTi74Zq5k+sEznc8XebuD+f4
oz2A2k53o137dguytG43e2Fw+cNEUSzmwwL1BK6uOnTDzw0i6hIQZ4f4sPBZ2VU3kd+9g8rS9sOb
KNDAvbR2lXn58S/Yls5gyTlsGDFFW1ZG4KiFkKU+uPbr5YGJqlnPELiF1tWRDrUFhOl98PUD2hlv
y9v0a/uceOETRQ7YjZ6MrxXCSZQj+FdxkLm//+MncIueVxmNWASlaAi2umDoetNuDL98vs9P79+q
E92Pr6GHlVZ826X+fC2jrxZVK51NARdDOiSK8M6DKVAOp+ku/2176EMxD/bx/Wu5R9NXWLjKd+PJ
fnL21sPs/rw8fNHF8wx+9XubJNfUoI7ISDB8endne+Z+eNP8CaW10QMEFysoM+se2BplRDaCUx5y
X+itQlUITiPewzlQrKryJQPXdBi01Y6SBNlx5k2mj0catTsp0RVKKtTUs1Ek+T2Jg0n2ECA8g3XL
wDsage4EHmLPBz5XVmVaEILxlg6Xa71zM9Vw4ZTRp7PX9WPp3NmtG4GkPS9uF/u2kt1/RQcKKmoN
jJ/qaGXj9rQyQdnK6IE/0ms79aP0WDgR8sEvlxdYBsPt4dFEU3arYn1DNNoudXmDjvB3pYkftU6m
KyFSOiW6bdgmGHIsVOFzQ4rBo63R1ZbAX+51frwPH+yAHacv9hdtrx+G6+lRORW/n+hPRB07HCW7
FjrQk9e+ynaV2GNuPoUbdpO2YINQMLsZ9ID9AXdgXE3TXe7VaKP0JnRzusNe3S1X1vHyfIvuOGvM
o6GQDCRBSF6c29U0o4NIM1JMQgfJMmvaK8TxOgiqjlOOvo5kvkOC9Qf6VwPSyrhtRHEXUuMG7Ao3
8T+eMsCEpNf1jG1FInT6/BrCx8uDE21bE+KIYJ4yVVym+Jhrpg44NjCrJJ7nyY2q0op2kxYxqJfl
UR1cRlv/G38cb9G4kCuN6nauJ6CxrjsWaLXtWj2Y7cHLEnBSxN8uownnDkNDVaAKBhH+tam1IOPV
j2UHl5OghK29mVQmuUGJEv3QiAZlLCqgPjKo57YRpeUMtdCq88pydqFA5S6QPXUaO8jC8nooiqtw
hESFkRysxnCXtvdKDXq3je4RSq8uD5eIHANqIEG9DxcEwkHu6CVDHulD33TgErGDauo8wwmv85nt
p3A6aIzsioLtrPFJK00vV/U96+cjiMLd2oYqAE1vINnnxdCD7MHQ1Iff0+JHhkct2ldgxWWnObFH
kDowPLBakjBNuMPAXoH4WKcGThBuh2UGiZVIxZdr9VdrvNEcl3TfKkhhxve0cqfi2lSlAturv+Bt
cYu5zubmmDRD2qhqC8yozdwEr9OFrnjRGOS6slPLu8k5aYy5To+Kml3/F+lDsgXntl3MQjKlM8D7
UXnu2vTKtL+0WhekaIucwto15rfLxiGMCraI/NYrbNpO3TpcqHrZyAXFxbcMiUvT8M3IdMfa16Fh
AnpPHfxZbecydQ8Jl4L9Gudry/kl+ZrVFC9NPncfwvsJi9QJXwMlUN+Zbj4qS6lPpmAJs8AK7+vi
q6rkIGt6rdkvxX6S4AtKxIiFJJ8Jh27g0ZbbKjTTmjomPeaffGkQDRnxC27phBwplLKtnZOhPkb2
hiu6cm0xubDUSDStmoyh81r2FA87O7maFUi66DvoRrplJPFMAlfr2Bau0nig0/C6xm0paqlxYako
R8tb5naK81Q3NrQ9oYuafB8q2YPnul7cep6hcZupCbXGjJK15K6IYDSnHGTroeWX5mM2tm7Wngxd
ciqLEZHjhpDZWoXKjQ+lWkaRtYgtrYRBzQspOeM1Rct9n+tPY/8brYMgapPVL4jcvYMrG67xqGtB
mR9nN6mRDp1JURMEWcqW3hIQrxNSuEYTqOORsEBZmGcoqNv8QfsSEhDHWj9cNl3BoXb2BZwVxfOo
K5GDmdat8mvRVtXR6UgjOUqExrMZJje5RjIqUbmWcCVDdIyixDPpQ2MmHl6Sdp3xF0W9GBKe/dBm
jIPL4J1B2ln5tGApnUQNLLJ4dvKqJcmXrrR3cwqr1SqJ8azf/4e5fiJSjmgPYZuWDv1aPYbawoqw
Q9hGXibVAxGvFep30N+Mq9GHT94cMYpp2GOZorBQwZXMrZTluyrTShM4FczdJwTn1kOiVyNZ6+DU
tDggMQqu4d1adlBE/gRuNqJ8vWx+QstwCBR+HNBMwXWen5r6lKCAbFWaUwp3UPRdG941yd5mnl7M
/mUo8WbbYHGmPhQORKBGYFlLqd7PXXVyEvOhX5x9NaBSUyfKEzES8Gkho+xOLZvvIZGuBzWNr3qW
p3ednefPkm9ax/eH5Wy+idsZzlCNg5Pgm8I8fYEK6PdcrW4Zy97D8SXHA2AGKuZRCfc0S93FALVb
GL0TE3LUl79DEOo59uYzOH9blrRP7bVkFQJvg0OvNAjLhdOLJdNOF+NQlOZAmcey+bakpS1KvFMB
J4k8W91bUXYs0XclrQ4XhScY0CcQt9YGHaZE7zGvg/2uxv3enDukREPrOYqLg86+mQ6kGsGmos+d
n7evLRnue+q8QnPK1YrsNp3RYurIyCOEm2vzUdxil3jAn9QYH6VSl1g3BuLE1t7nFvoO0KkyzZJF
FXqlDRy3qIqi9EpDMNn9jNx350+DX6Ke5m8sB6u5aoNBApSLPEcV8p9TinK/uvKggrQDZ7hLUXyV
aZIzRDx5n0CcZypTMxzmFNp5WfHToMu9lTyAAJYWfj+/6+Eo8ehiQ/1E486QZozbBKWm2BC6jpur
qzrtXtGaW0eVeKX1H/3pAP4F4o+OMgcFH81RQhsn31pkzZnq510OzuvXOvYtO7sGKd3lFRM15+No
RLxqI/SA4Bi3ZFmIysWPQuQlnw4ThL40lDMU4GRmRnmbgShSMaudTX/2/W9a/CJon8VNEOKujm/2
ueRjRDa6/RZuVRdK6qzIcd60Y1q4DeoH/LHWY99I4uxwedyiJd1CcUta0ZLZqQGobIyObNBA99Yf
IeoOgjAZeb9kVHxH69xXE5nQWuRRTTmVNTL+OjmYluR9S3igbUbEt7HCalhphYAJFbbvE+NVKVHx
TbtAiUD91REv01DJNpr7VaxoHtLASvBuaBhuMso07ES7E14dWn1g2ECqlEvs2erYKzWFGbfR6DEI
O5qd5bUOvRm7t0SbnkbITko8z2qm/M4BsSIqK2xk0v4QVhkRpTTxKrWqz/qz00BCoC1TBtCi9mud
zH4UyYS8xOv6CUnOo5WwCtFbtcrvWnZteZGy2EGTjNBCHajsgWudsD9Gp5l437KwUVX+pMy1UUks
HRMKbqhTEv10wPlL1H6vQmMqzX5bNEUUCElE0h9LdZB4v/V0/AMcaV/TRNHzmnw+H6etpbo+1gCv
5nSXpPQxGxZJgl84lRsIbuOTdErVcoGD7c1sh7L+g8qYX8aybnlRKgh8op9D4Xa9XmCV2OrIU3aj
x89jHKMo+KElflZfmTFYFdSvCrri/sLV6MjZE2iwrdeQ8/kraid32haHotnjrpOHuyLt9xZ05hQ7
lhQYCb3aBoozyZ6aaJM1ABXbZjAhhkjnEa/Ozh0ku+8vj0q4x/Emo+OcR4k636KZQTcW766YSoV5
iFbRs16A+wAxVZO/UTv6qzn8ROOilybKWoOtgUWonUwbT5jp0YkTN5OlOYVuZDMqztYhiahabMao
5ijfTzH4U6rfjtpeTfHrAEncy1MoXq3PQXFWX8ZlTdjanaV0YGh1Tpn11oXjXSsze1FU4WwGxVk9
KZIuI5Cp8YY5cfw6CjM8RncPnTV+jch4289j4kXoP7lmZmrIVk4IjtoOPJ05xtoNem79A0qRVC0H
OAWVg1L50/SutEcnT9yyfWLVbylTrHBWPwF55fsq0tFwVwOw1PZj/aPvfCd7zVVZr6KIjtpxNjjc
tsYrbB2qLUjZOh9bIAqSQ+j3KMV1DZfufyin2W/vliD3oyflxgwuW47QX26wuX0+OEM6W+WKDcV3
ytKdRZxjrssOVXFwuMHhLuQLhSBl0QMn+2EE5hUJDDugj1Uw74rHGtSiOOz2IDeVRMGi17izqeXu
a9GIy5xdrbAvZcBiXzmEgXEaX4xf+b44zAx6UV7zG1JcVOLUhPP6oZRpoAz4j0IrNJslZRgC2CYn
R0NDZu3PViMb3ro6fxyoGxRu9RTSJbq2Wk7a7Gl7R6Hck6NIfGl96BZUURlE877G3QwHkjN8uWw5
wt2xweZWtMitIakUYEedcT0zgKj1DQhQ9k1iHi5DCX3pBopbRVBKgJ88AlShjHsFnDFkTiGehoIF
k6HikD5fhpOt3fr7Jh82VWHVswJwmvOt0h7KtW5a5sxks7f+vsGgDEkjJEkxe02Co+F/pH3Zdty4
ku2v1Kp3niZBEgR79ekHTjkqU1JqfuGSZZnzPPPr76b7dDkTYidv+ax6cslWMIBAIBDD3ndJvfa0
LfuN8Ro0qKHwJ8ro50LJ61JMVcu1zyIRt1C6iwWrzD/8RVC2mSIFBk1U1MPQ0Ij/OBlF3eYJI4jq
1PpZYs226/LS6sbXUahuMIhut2P+kkoPUZqdru/TbOBwJpi79YIqxe+cAocACT69MLMRjqR2jQ59
UTQE0TBVf6Naca4qdwUlKgsGyqZQRcTga080B5iMvdveScXUKyYu4N1Ndv3leP9SkL+A/FT0/XaK
VcIaIwqN994OGMS6vohLMrjLJwWTgQ44YwCeYtfwMnANcRCXUkaz1n6mCOenhrhWlaaCkKbJAWYl
qqZLmD1qEsKvbCkYmmuwgUFOU9fo4kOzK3d+i6qQBjJg2YpwnY2rILsN3Vf0eCveQy0jATk8E3XT
hLe5v6mWivlzgCMXwrmD3XV1lgbTKKwS25G6U8iNR59VwCr0RoyCWrGXVIO1C7fNbGgEPGpJISJB
ZMlpPBa5VmUBhKZC8tz7mG4IA6sjxM5VxagqCpLE0BQTwbluO/PKnsnllO0rn/V0ijtHtPgMAcq0
1DNcNth99gRsDlManlKQhGXsSY2WMlyLwjm/01SxrAETCKFL1KJ34SZLD5r6AT4pK9C2jbYqXMsr
1+5SemTWls905ryO4I2eDmhq+ABiVyG7KxpqqG7hSNrT9dWdvYbOBHHORlTFrqx9CPI1fzPgMcmE
1JnAXa6LWdDn50v37CYKazXsc3US0+uuUXT9sy+PhoDqvtQ0C++UpT37+fMzYX6koK5fQFhIfki5
3cum621clPOLCbipc8TG6SugHy8xj8wHgpjoVjE3TAHUyrm5LEkABuUhlq/LzvCAmBT1HiYJhBWT
E0MuszWJB/z/cqOIoa1goYVRO8UYgIv1p0H+zJNmc33Z/4+l+PVFnE/MS4xLDiWmv9v8DugTXXts
Y8z7+VsVUPuavBJQK6G1rXsLwdRckzeoPH4J5gK3ChwyasqwFGPxWnryqqbE6Ht6pIOCCRzNzgXP
kMK7Ohm2LetRsRM3qp9sZPEkx/5WV92Hgn7r2GtaEVNsCMzE37YaCkkd8Vd1Jn1WcWl7XmQUmSQa
bYXax4QY0hVLxF2zYeGZIlxYSKgeqYMKReL2tq03XvhRoE1IES2vHxZ2a97B/lozzsGWbt7q7vT2
LAi4OE+V26/E/E6qjwreFIKGssvDdfOYP/y/BHKe1SvFmCodrCNXXMAP6etKlDCi2dvXxSxaIe9E
U0zItu10LpIj2DsKBjCbxPBENH9toshMmsYCKHQnLVYLJiu7jG1U8BOrAOXCGBtyu9yK5jq6+YiI
ADgP9pUbrFxlS2HxeL404bcIaa0+NNt03ydW2bQGypYLin9dYMiXplFFtEuKGl9gEmgrVyhKIwAv
AJtTIb/lROJOCYjlFsxK1MHUsttSBOViao7VvQqk79g/isPfR1S8/A7uOiEY82/8At/h12PuILnS
AX8EaLRKWh7dLAwMIFINznXlZ3UH2TZydaKKoIHzAN1IIi9SZYRj+iFW1l7xEC1BVk+f/WV70QbL
VAUvbJGnRWvHCmXQAYM4Ls1RIwC9gwoKE6ZgKMcnlu7uK8y1LNxkc2qh/VSeWMSRvud7iQSiwaAU
qNUPBwpI2GRwvP7z+tJ9DZdxg5zJ4M5lT3UPffMKHlS+yQSYzWL/1ZIW3IkMhiJ2+2lzEt9skaMf
DkX8cl2J6SP5zTlXgrO5BpkBXRAgQkuPgtYATMqm3r6u/nYO+XKtuACmw35I0zEz++JG7r9nGGhI
7pi8UNKY3xE0GSDLAmgAyklJBtp5Q4wdaUhn1J4T1QtbPr9afwngISrcYGCDGEFAPpzKcqqr++6J
tO6C9X69YrBaoGsHQBoDuhffs+VpoBXSp9VyWw+AlWh3h+Mdc1f9TsMmffZUIfoOssT6YXRDkLlX
ceQuvCJmFf05/SSJMqauuJVMQ6UTMwWKEs/HmPgmEY1Ki4xkCah01sJVCAA5FlIGGheL9VqRDBXg
NTFA98ZaDPe4APShd9dt/GtwgOU8E8KFV9TXhKKehCjxigW3Y3eK2ydcOkbTVAs7N2uBZ6I4d5p5
rhSPCkQxd08xtpk2iXldmVnbOJMwfcFZ2IwuXJoLLSR0yksSrHuwEA4HKX+s6FoJX7JuoYg257wl
TBTDf+NEfUFIqPuqBFGfjsAqe0hlIJZg5Lv0v/v5h6K9BenmunKzy3cmjVcOA4cdwn9UtYZ1EX8T
8oWkzeziYZpvQlGFGD4/FcmR13mtAHNrn2tvL4uHKEdorb9qyksIlPTu47o+s+Y90TQj4wa4PP4x
nrbikLDRq82wVUCkKBlVHqJdeylwWBLD3USlluhJl0NMrG4UHZOAMpzC0pVKZjfnTBnuNhpDStgw
KVM62QHIFRvvTfWMSsXQnx0/qWZq0sNu/C6fNKt7YRgHDM1yD8TY60s605KA06wrbEIBRcjIzyHK
hTyiey7ArEBskW1vBW/0FSPua9dI9hEIHG39QcgXhM6r/ksm50GY0Cp+oWPwFhEqbR/I3+/muNSJ
cxtlLYRS6OL3+/K+zNdUf9SX4OTnbeSXCtzRSgK9ExQGEZQdBHXjschYxFGcvTV0hsucylMOmLs1
WhaMII+BjKSYQHHekXGacFuqvz8HrWJgDm4J8F90uicvfaAYNT0uvmlyr6Vw6WPUnmKX+ZgBYQ35
1kd+9vcH1i8lcgYwFrIneAkGqtLuuc23ov543arnVu5cI84AxkjKk5bg90vVOm9/dDJ43IdVmyyl
eOeuQoJnDmQBl+VLd+QgSSGmquAAxd6SOt9QyboVN6yrEPitr6s0Z3DnojiDE/wUhE8F3EUuI40z
RpbsPxcssP49KdNXnF2HQktrL6whBYg6idSaKMtSYGn9jhBgq9AJxAf9MpdCxobotNYnVUD0AioN
BeBo/tKg86wJYFTvf4VwkXjpoRnH8yEkwMTSKAcWxUBqFEmgG3+4rs6sJA3jVpjzEinwTi/VITmy
eqGE46MpEy/mMezXrmi3S8RVM40xCF0Rv05AvyA+/ZmcP9ubPhoCEiAva7aaYhaq9hSCklaRx9LA
hLsBxjZzSDDb7HoOrZa6vifr4t8157I562NDLWcdSukmSUezUcvbUZcWXhtzwQSQHxiuROQSNR7g
yPNHP4W9TG0dHu7bJm0tpQJObdjo6JzKgE9al25kEVYC4a1rFgpCc8cLVyAMBqAvChzu5Sa2GnG1
MUCopIEgh3mA3M7Z3mX1bzwEZLykpvk8YCDw0LhNLOgKQk5EZK5NMF3mtZlVA5VLL5zrRjmrzy9B
PDxuMWSdn1MIksUKhL9S6danNMk7EY85sGAunOh52zwTx10hSEVmQ5IhjKZBb4Bp1IhDcc16RLix
BjKXIDVrHd2x/bHJx6VHwlxMjYQLxkeQcAH4Nrd1ciq5Uh8wPO+Qb1L0+zz3ge1Y7P2IWIr0vQZM
z/W1nfP66D3ABJCI55zIz45petMrdTp5fbUrDbH2PZALBumaFICdbVElKl7+PYH86WM0kusSAvU4
Q1L4h0dFI8wQJGqtoSr983Vpc2cdE5hgYgXvGuBkuLADzXlFJzd4rCo98FIZRd1giT98dgWBA4Ke
NA2xJ3/WtVEM5WSyTon0VkrtQY2MEmP5gNivT9e1+Rkl8a4LM8Ao3SFOB64gZ5oi3ghxXNUIBjf6
un4hNzLQ74z+pTtEJjDEyAfbdM54oMZjekOPw+1wfEXv7Vpfa4AAwVivff175lb3/HO40KfoRnH0
c3zOtIm9m6Eo/HRdwgz8hIr2018acwciyBKZgE25NmVHPbg3gJy4rS1trR2SbfMqWO02v6EGmHKg
ZbJP7XopVJm7EM/lc+Zak6pAQxnkK8DkjOM9Cw5uJlgZShXXNZ0Bbp80ZeB8QTl62t9Lrx3GaOWs
OkxU4pi+CLgBoyG1aA+kLOqu4gRv+KYGjR+myjBEip4QS8yapdbRWd+noSkfqLlA5kPB5fIjYlca
C6XCCyqMmq2rBpuEMiMsG6chQEKIPaMdbkMfUIX+9+vqz/n4c8FciINifIH3HAT3Xmo0wTrFBGvd
b64LmdtMDc5Vokj/oqzALbGY62VEKUJpQVuNLtBLVox+U8cFDzfTWTDd+YCaQIYOFNA8dEfUdIrS
ABHHlLxbCiJaTNWbQRSvW6natFG9DtThRPNXjO2ao5diTFzaktRfmFiZ1VVHVIpuWWB48QlPQSBE
QPMx8Dvq2ER3bph5RlLaoB68vqZzN5b2Sw6f9+xTsWLosIHFpOG9HIR2IeVvoytaLfGMvPg+BEvt
enPBFcMhEBWMkaDBmfPpyphgfqIHSoEbyGBMkcdkXWZIDoa9eyvL2U3ftb5JMsE1iUSWCJrmvD0a
4idSjClxyF/QoMOownIADIOsfgu72zb5HDuzr5z+78+RTqMFMii0NHQBy3yaFWMLghcROB7KnvNq
E4avVfAR5a+N+LEEmzFT3oMsBVg3KpqD8UThnGzYpc2A6x8ripRy0zoDalqdI/lHSXWY5DAC5iTy
TJbylbP5mnO5nHPtIzAxicBiM0XF+d6bd8K6Kh32di88sdIOKrt8WvAys7unAt9imvfEf5x7o2OM
asw0Kc9iDOaqe0U0ZOldDB/9JdTFuePHziRx/ixWu4wFkyS8fwwQ2eXiexeZyhLm+KyvOZfDHQav
1+SeTXLSGp2y0ro1YiPdync10m9WcVu4pvpw/cAvaPbzCjl7urld+K81DKZZfEzMZs9ZBKKp5P66
nJkpSlglUhFg8wHGHOGzeWOlZUBm7nH1rqgpraUHJzNBFcaO0pt3Gs1wVdwCzKMzxtfrgueuonO5
XFRTT6TzGetgldU3r90AQs7TnesiyPQ7+EDuXAZ34loxlrNIgIzWiYlBnsAhbvUbtqks95Q9SJ2V
mjKg8lTLe4/NHeYPzN9J95x/AXf24lATZCHG6o6E3Eaj6ADwyqRo6BjZbVuUmwWFlxaVu3oHVasH
2kNh7URXmS19CKCrBu2od8BYxdBZkhVbwQr5psYYB0N58VbjFsOzH/4Tc5YSQ//H6k8BOyA2ManP
rX4daB4dfThxcaU62cpdbRKTSobmSIfCrADqZitWtZc/pQ1mndNVuKKP9Dfe6ACi+usTuOXvRxfE
kyquzSbcovuV0A1bAu2ePajgUYJbFxXQMHLOLqkUqRCzScv8e1P+0JUWdDkn2v64vrWzPvVMDOfp
or7I0dMNMWjurtpvgI5ws5uM9GA/XwxP52UBFVTH/DZQgTgrisaoH30XsjzQDcQNKp0UjTbvtaea
tEPTAO1MJCrwrow+axpY2tDe6GpljaVyI4TMEeLb3osW/OFszAxL+uujpn04c4hKlbhuKxa4VEDq
3IAXQUhMfdgMINumL2OxZuJBXsrTTebxxX8ACkpGLycWg29eFUt9yGSCmzNh4l2U0BPO828EdhjR
/UsEp5bsR0I/FAgKSCrbZWh20kqMMFHjbQZh66dL/mjWQZyJ46y1avRa8CcEIxkZl67FPHeMRCDI
1X7DWs/EcNba0VzqGxcLRyNp7VVOFooWsiOm0Fv50iDjrEpI4sDLINLUf+J5nhmGhzg0bHMYhlQB
CrWghlLbv0MQB5YDZOYBCqYQxMXcwtG0jGtEpai9ST982aqQiZMVJ3BNAbi5SWj6FKgu6+urOGd+
ujSVczCPJ33pk9TGnhZMxWblCTAYS/kQd+WCg5zzXuciuFtYKACuWwRQSwiQMvWPcWikgHaS88fr
qsy5lHM53F0QFMDrAsMcAig0MbDqmFb22KeGn9n1ElPnkijO5xckk6JKgaiIpBZQgfOSYIzXLOt9
HHxc12q2InuuFucpyzSiQATG80FYN4NRE4Pd1BvF1k1yzHegR7RiIzIle1xt2dG/fwzNR89aeqhN
Z4l3UuffwHmQpGy6Rqwny2xSO0ntbsycrtENVdoJHhoiv1/Xee64nYvjDkIB0I0hYxAHtPUHYULe
AXIokCG6JVc1a5oABkVeSMIh4JMkUleMstAg5lYKZ5T3uXLDvPdxyVpmV+9MCuepdD2IE9IgHxQk
q461a0EAQa6766vEztmtt4g5Pr0UvuzWmTzuJZEWGA9wW2gF7D/2Q0O24EW2xDv5GUykXmvknik8
DZa4JofCqR33xjv9xvYh7aVNbUXAGOIstpXBau4P0FdA1SICTFOgmHSJzm/WcZ0J4UzSG6gv/FxU
NwsskTwHwCm+rsZsHg8EN1TD9OnUusY5lDECP0nvTi8y4Vhkt6mH9mn0qX4EyveyPVKg4+U3nrCK
xIfrgmfN/0wu511cIo2RP534avRAJYICroaIaOlVNmslZ1K4XRLKNmlHJGTNIj0o2acy7EmTGOBD
8vIU0GixndG363rNnrYzidyW9Vle6Gk+2UW11cPXoL3xqld16a6ekQLUUPQloNUViPd8HaQVc3Gs
CaTkrmCGmuzEXWZE7NhKwcJTaGbIFSLORHEb5UUgXdJSPIV6oIefpNYY18HNuBJulNuyNJKNZw47
/VVaqNbNuJOJcAVzfqjtT9hkl1FqXgmN7HVISgJ5iqGMBIbssfENRZoYeW0w9F7ftRlrvBDHKVnL
Xax1EcTlZJ8I91K4loT76yKkJZU4W0S3W8eKKc9aqvcdJm1KK2lvmtgCUilyg7bU/qgVp2Q7kd2V
7U5Nb6vgWHlWA8fmL6zu3JMS+mKcDOVQDDfyqWWpElVh7FA4zy3vIB9BL3XK3hXzPti3+3rt3zdO
AoLsdbRPUZ3Z+o/VErPWTHBx8QHcMUldkHmpET6gdx23d3Lf8vXXVj/k/lKlYlFX7qItCzGIAxWi
ZM/C8BzwpDxD+e47n9H+I3TC50yygo13C+r2fWMED/nqfSk5uqQsdzcylqE9VMfON4nVKZbiVUaZ
2IH3JodP141sSRJ3K8ZaNtQpha7KYLburoi3Q3xfDSc3WLo4phPB3b/nG8iPcaKRQFbCEpJKApL7
tzpaCKjnsrwS2JwVPBVUhtidU6VScuIqE0sCCFJU94hphj52CtkZ093QW1AOPSbmqKgLF6Iyc0yB
oY5DASRfCe28XNHS96oqj1FlBuK0bJXwb6DnRuklrAGM29kxc40wMj2drpN857U3gr8DKtSg7qh8
6NQX2t0FaWCQAQjV3ipyrTBrbdTdO3EXjU6XWdqIl49sDMomZO6ucYFczHq7RfMh6tpm1T+1wHWp
63fSTFU0UwN7UB7thvKo1aLT+6hDo3UBTMJLHnDGcgiw0yUg2yEUIPyNgoRMlgmjijgAHtAD+w4A
NyJTR/lOXZrwn1vhc1Gcs806cLnGZBIV7EF9U/mm3IVGAE4Az6L5gmefFYbpUSphhpRgROzyIvHG
DniEMoTFrW4AfNIRAfxaSy9Ct8+aQ5jXzvUTOHMzT4L+ksc5tqYa0gBvULyahCdRA7IvefAq6oyN
fV3Okl6cVwOXppxXdNJLRb8oQAEZ+cjUlTz6q1xjG7YIITUjUJYwdg+IJTxbvqBPCsRnLuC4G1MC
4KqXb4LxbQC1QFocA8leYiGfWUV0pzGGopUKpE7++k9SrRh1TweoveqaQ/44uCMyA06XLljHzL1/
IYczxVySfaUStcZM9WMf3cTSQ7BEGTDjKC9EcAYoj7IeyAXWrXYVk8idSX9j9EBGDAj4KWROUSzm
TIGMMvVSH4ul+M1znY5Wm/v3abgQM8zqcSZlso+z9FArMYEGIqRE8G9yDdKYpfGq2c04k8B5/FDw
dZKPkFAkn3lhy8CVlJAmvX5uFoTw5DuKmskeDkhj9mh8qdVNxxR43oXu/IW14hmpWFK0mpJBE7FR
j35LLHAAWNf1mKs3ne+6TC73oywxcoyKXgMUjPEmoHt1iMwOgJL1IFt5kO6nVrPU7/AYFw3MjKDQ
nZqYorf8FqCTnbhyu1MdLdUJpi3iooKLj+LC9rQN01oXsLpJ88iyUzEcPG8XVztUpaTIbpu764sw
6yZ+WcxPOsUzmwxdsU1DMtlk0K3aAORGwTNoRd1oYehraT+5M9y0OqtyfTrDUXjblMUuSR+ua7Ik
gbs2ssLTWS9CAoZh3HRFamnB7ufy/hdbw3kJGsQjuMqwVrEqPrAwDA02dsxo9OG2bwVbj5jTB5lR
V/c6xpyva7conHMevjdKKutcHAjxIXFLdAKbRXNMxlsws/WhbnbCLhXIgtRZY0TWC1c/ag5fqg5V
yainCH5rJvBYbmoHCsa50fTcYzjwnd6LvzFTJ4O3E8DvaDAlX9gRWa9UOfh7W0ygtj+SMnvokQtr
pNQS0Yy5sKBk5qCdy+IWtKsZSYooaE1pX2Ga2DOiff6u3binR3JffmQLs1MzSANo8TpTjXPNzAW8
nJRCXPshHoIn7RQdhs9CN/KdNpiybambJ/XOW3Jx4nUl1ennZ8c710gMfhRIxevU7n60iaHeKBs/
NnxArCwIm3MlZxp+AeWU8kxMe8hCodNKw8Ic0dIW3jNldX3n5u6fcznTxp7p5KthHNUh5CSyvqGx
svMBL9cNSwmiJTGcI24kv5STehKjiibrtiGya0tZ+7lujnOrUCendqYLRki1oZmECGsUI1blS/iQ
7iUr3WUvyimkRrDghmfvvPPF4/wwJqnENpo2qUqfvHfQ/b7VVmUIdoCOylo1hM98Rx5adOXfxU//
3rZx/hl+My6DEpJl+aNjT0SujEJ8vC5jUT3ORbdDJAniZBv0RkZ305tk1LtgO8E2d1Apexm3/W1k
gZWFrNjSc3vBoaicQ8GtTf2+gGzUxYvEkI4KCvEGndgx7FcRbQXaQow000419aWBgg8DhSBA5Sfb
3QGTXHktodk5D/C2PybxNgrBHWaRpLKC8DQUN6m7bppVMVhCcQijhZM4k2GYPgCwi5g6QGGa76sY
e4DexCm6rXX0kkdtbCU5uLPRYwXKZReMqZvBp+BEsZMlxElJm1bzMk66FM2dnIx5aLfSMBcd0Z2n
oSaZACZ3HXUbcGcL+jHJ9mXxksmrUnvSVaPF/IyQ2bL4KUnvFG8U1RD76A7toYbuibYMfMzuhhXu
emwjU8sfkCUB+UCSlZaOBsoqb426fAP+glnXR28EZUa+lomPAuWmVSoHFCxDta/GCIWaNzYKtlAr
QBtwJLIORztPNmqxzYTULrpNKqzccEPT0aiTzciAFL8q21PU37gycPpSwws9K0m/e8HOA4IlRVSR
ZJY+3sbhMSUYA3LA/p7n6z49huBXHByxRryaPgH0TnTXobZm+lOW3wHeDZQGu3i4A3yNJkUWK9da
cWK1k0Sykbd7lW5D745me6F99LVnHQX/cR+Vuwykd0W00bL7JFql1bvbPaBukuonrV1n1NCGFTir
U5wfsQWYWvBRKQCoOHajgxkUOwAkSfIiVq+ZFgDm2gXFgh3RGx8UdtJjGp6E7F0eQJjjAssCFGTU
w3INqKkp20qw9OCDZKqpeK/icAD9gZAHZoNCCmnDdcIcmJ8ZZo9usQa+7Vj/qAsz1Peie0Qaq60e
WfStA4IPcLTaYlqQHTivU703o9bxFLsSq42AoYoauIcqOcZyZ4gZW7HoBd1CThLYwM9duu+/hk7T
SOpE7aKIKAvx476J6rml6jdTM44pbbRN6dRWYwdGvK+MWjTEW/kGULY2LOwkehiQXXCEM+IpclGK
rkug1QUT+uXFUsRq1pRTm2C4x2is2ZmRmR5L0XCN5xMFYWe6/UDh6LmyiwXFZyg0UXU4k8wdTJoN
VCtxqf1sD8Kg0LYwxmdQlyYIXc17zdZucrvaD2t/o1m5Fa5AWwtoHmvpJpjxDxefwV10fltltdfh
M4gJpDGIdi26gjPunOzlEdjvhm5p+8h40b9fX/mvUdCl+tw1B3IiwEJoqJcBSMpP3nKggeW50chL
+k3fz/m/C/24m06MEiAnqahfJUZyUEx55zsR9CysdlXb7q5aN+ZSSmmmkHWpG3fDJb5M9JphTZMn
MHBtUqcAxbGN/KP1Xt8c4pVqLkEOLGnJRc2xDJydn/27mr6V1ZXbH2RhfX3D5m7Rs5XURS5G9occ
I0rldFSo901U16OYbnJgv1bdOypOlh7373VHDC3yAWvMMF6DkbQuaO+meczrnzLDgXe+wF+QvHU9
Jrk+leQRDN7pIIlx0k1oRQfX+hatemu8x61moMxiVA4zWrNz0O1vbdXQOF3/kC9GrMvoDkczroxp
AjS/c4enE/whFomLMGooHcIKs4BzrbQbMtxfF/RlfyEIg6ForaCAtMMA3KWb0uMxzikIm5B4A1w5
TUEzZMvEuS7k6w5zUrgzSVp5jPsKUgCqCmzvEfGZkYVA+kXv7UY2U/DLoniVLHjCJd24E5rmXaJ5
Rdhh/vOuDh9y1emWMC2nX3HhBDjFuAOJjKVQiQ0UE0JR3MRRkTwTQaYhgBaH7EZrwviH0IT9Qh5z
zjowuqRh3B5w24x/6EUh2mTaMe5QDlyJFYbAyFNX7oj8srBtS3KmgPvscTQqBFDCAxZQR1xnSb1D
V96WvAIS0NuzU3qf79SbaKOa1VIn5Ndn2bSuBBxpqOKoE+TJpWRPG/VODyJwS2xw6jaaaDyXRmvL
K8xl2NO8krmg6nQdf9nIM4HcRjZe0QRlA4H0pt4HyAyvdFO90946p1/5W3ZYTEd8SQxwGnKOVVCH
tNN8CCxUp7cyszWIBLp6U3FSkGos+LWvhftLaT+TW2c72aRx1gIsCYMzlnRkq/Yji41qsIk5vc/G
FT1WCIx8s36HNQ3rpXtr9iDiLQDIVzROfpkCG6QsS8mYdGisQktru+6mLJZKl5ScNVcZLKDKNBqq
8EUEWjMt17GsCLaaH6DOMKkt7Itt/s291ewS6ZBDcus59RLH7ryxghEJpYsp1OPpHxo2Nh5lkIvC
0odyh8Z6x7Xib+RhNFWzODbfFmx1OnZfbPVM3vTzs81UBRLXvp91pkbQyVKDbNOQzWCF+USrE40G
r7+Flf3afzCZz5lELpjVGjemiQAN2Zs3GAXy1A6QOFsjdKglDUZ1HCxtJWwwILL+0ZvaW74V9uHC
hP8Utn7RGljZEgBnsNJ8D2AZ5xXL5MkZxXtF+sGaz+vLOq/kmQDOBaCzrAMYKXx53VN0eWdGoYRm
KLL7tEF7apPr6HdBKb/E3NugIAXtgzINRe7OX3t5aAJ8wCDUNfSxOHZ5t4mYbEhdeWJqi1SfECw9
ML6G+dOenH0u50DaiEWFSKbbjW7oW/cOvjPq+Kd8fZ8b1Zp9JM7YWeFW3vamRK3eHKzT3+6AufwE
nQvcZEHpy1jFiiXjphDfhOaOBabOnlNM2FzfnNnNR4IFpJI411+4mMNWLYKwgv8aUetKx/zQ9+Lq
uoivCeJJGyBHAOYNg7gq44y8TzU8TyePDCxvFePkh+bgqDvA0A6vteE9qNsaEPpm4JTOdcGzbutM
LvdeC90yksHfAcMOyEbJxz2q1ED7HGzf/7guaX4Vf2nIBXuglFDH2oMkpj8HwZMS2Nd//3RC+COK
Lhe0vKB5AEEr13eiVbkPSK8CJumpqwpJD/dW7++7dCWl8SFZaveY0+ZcGucGE5qPfhVD2qA/N56T
1Us9T0sCOIOgWqD20iSAstMEBdGury/XXPA4IWehuqOiUYeH85DIALS/tuwAyfKtUq2sXlWBg2kW
3TOvC5qNv88kMe6gZj3GarUIkgJZbM3U95FxjsKbxPsOqhjHIzKaS+PaSlv9uQtSzMGl9ZPYYppB
ZdnBjasFi//asYujBpBTBezC6DP9gpcCBqNCblN8T/RDMiTdqtFUVBnZ/oAmJSREanHhJTB3xHSG
BiAwQ+nooOHCSSWQgbZVVJ3puQ34Pva5nGC6xs4q6+dC/8dH/5/eZ3b7P7Ze/fd/4c8fWY4yigec
78s//vcx/0z/uI3fPz6r/5r+4V9/kft7q8/s8J58/UsX/wa//F/C8YJ/v/iDndZBPdw1n+Vw/1k1
cf3z9+Mzp7/5//vDPz5//paHIf/8558fWZPW02/zgiz9818/2nz/558/aR7/4/z3/+uHkwL//PNx
/PYZYTDk/es/+nyv6n/+qcn/gN/W0KCNfJyqoGnzzz+6z+knqvqPiaNiavrAK3RilPvzjzQDfPo/
/1TUf0x8nujUoUwDtquGH1UAWMCPZO0fcNJ4+QBxR8ZYOnLT//txF3v0a8/+ALbjbRakdYWvufBa
YP7UFEiGKPQgTxxG3DGvK58yHxDaSGyixTAU6mLVC0W38rQhspH8IA+dJzcLT7jL9OAkdELCxRCf
oiJexVDkZQwn162uAYEpWINjkY5W0epSYY01xSgmZlZcBfjmUnwTyQQTOELsV9Ro/bhfIri7dNj/
8xVEhvuZptoUoA5zX9H1XZHFYrguACQeZLLhEjE3vJEgCKLJW0LGB10nC7eQhMzClyXHjCSA6QAa
h/Yoic/NBuUgDIJaZStBrbvHRkU6kg3ycN+qSjFiH+T+jtYIOncuLdXvQZZXigVQogyz3c3gG1HY
Dx9l3XfKW1tiTt5DabBbByG6iB57Pw1VG5ztYLTANZ+Wa9QrSXxSI9qQvdS38aouxtSS82TivgWP
4CqWdS8zhIbeoj3pUFSRDLIESeyJlREVIJ5ugB5RYWhkQEchmazmA4JDKdZLNDbTItykiY6sfdh3
rDMaD1iwVpqFYHvNxNoDOHhMokeq++lnlEcJInYBM7gV3YyUqRtQL3mfGJ13DQpyp7XQRaoFSh19
RcboNtebW73zn6OhViwtroW7oZddgNADjans+2IzSCQ/iiMqCpSm4o9YSFD2adMTKzt68pQYrEo5
QQJWlIAW7kJIqIXEGdFEsdKKIXaqfjzSYuxUyxeaV6kovxWuCyQUWbW7hJKVnsuiJWheiWbQSDNZ
LfyI0XGN7k0MpIPAmSSaUeHls1XlmH6rB7ZFzQT8Yz5UpKOUfiKxp36w9v8x93VNcuLaln9odENC
gOCVhMyszMr6crnL9gtRdtsIECCEBIJfPyv73LhjV/e4oudpHk70w7FNAkLae+31oXUeWj/Tp7kK
XzrRmCIl/Owj7Zr9QuI0LurRI0Chr+P66BTvu4tz/XAfAr6BLdk8HpDjsn5HnIadbpY0DpFK5WZM
VZAtXKkH58nU7mhrg/vGzdGPAdg7cvjU2DZn/OHlfuE2YrDrWS1eyhqHnyB7QXkuE9eIUyrcIu4l
QlkxEmlbMCv00JPws/GsBb2qdN34FNQbSvkIL8ofVTtXX11KpvkyjmJas6hPg1Pchmu9C9N+toXF
h5bsfL92HlOYRbtjBLPwC4H9YnUNSfPuXEF8+Vymg3uSbYO0VQbeKvj0pZM3bOC2KmRAU4Mkm7qT
+J1NgOGlrIcI/h69eApaGfOjGGza3/i5qci+NSP7lnrhPoIis9J91ZFU75LBJGyHyGkM0NnsFGQH
QwMS1aUcWXwfLsnahJAu1ikyLDq5RXkYtuv8Fet4waydmYq1WQ+7iH0ZtNZkzRItqljloJ9aG+oo
D+Km/4Kob9rsfKMVKUCJb9gBYa7rk4tLyPnU0DP9PFu6qrOG7ziG+ao1IsM+D0LLOFdBshMG7jy7
eSLoqppExv3eW3inFMzF03AKcLPPS0r6NLPXfONd12FTyVUYV6iWmxpY8MDTdvxQY3K37rk2HBLT
eBwwF1PhkqlOIfvIVlVHb6jlHe5LVeReDNUc4gdMHdQgHU/KIqFNYIs5SGy7A+0mXD83TsbT7TIP
6UcPDy31wW8AiDHXDZLnsYf1vR1i/gHNqsdoF02igvx4bPGMZR0F+dKbuv2MD9oCsWqDqHqZ+Tib
fb0S2BVes0zTI4aB/aXpFeIcqiZYFTb5Zoo/OE3G+FsbIPGnoN3qxemqOTdFqCD9Oac0hKtNIDwk
QFC1dEhE3gKVx13K5ufSBOu3ekElfjYmvCY3jgqzTpHC1Ckb12vKBpPptm/Uspz51MunyHdLtCcx
4tjykKSr3Efa9N821bI172nJDZ5kjbhVlA7u49pEJim6JnAfEPOUWESsaEVvesvbrcOTbPozPlpe
3i41/PYKZJhsT6G3i9ohL5ZeJ4M+He4C360jrH6D5TQyucFTJljN95R2IGqPRrL7coyi+UBCFW2o
1yrzjc6ha4E7xPp5NSHr/tRBFN9F7TzS3aiswUwv5guGW6GYXwPfmORkQOSbsxh2fGNWcarPreia
FUhmB34pA1aLKL9VdN8EV2AmMDFNGTxMpN/pfqSZjIV/Vcpoi9GykgVpa4tkZCgdMwS4kueIbcED
6SncwGQo5blFWrzcAaDYgL9EK3zrxhrM8MEv0xGfUKqzrkrT+DRPbWQOpmq8e1QGe8KF6XbZLqYs
EaMb6krWx2ms9bILYqhnxLr06kBGMZhdv5K63U0xb9pstU0Y3rVGw5Eqavr1oY2UvoeNRjdmg9Zc
3WAsmuJgoHG7ZEgnhm5DLhMeNRkCPiA+2C0ehBM/LgVO3vJeNtTcmnkw1YNd63Ir4Dh+zYzTyxfs
m9U9/AYHjPBrpU5RRyXmTnb6FA5o/H3ngT1U13DC1tj+k05ar7MoteMZ3U0cw9+5Hp6bimsgRXFD
94Obgs+9SMfX0SmqcqtgyITUqWkzh8qx5Mk6DQjUY2tXnN6C82/uOmr0/JI2ge93gdFE7m0yuI8t
8l4ftKcORtiVjR/cUmIoxKRE2vwSdrLPx3ii4YEsaxPkAVkRLchXBwECLKHcHc7Ta+Ezg5B8bjkV
5X4cVxIWS4X460PYejOBiVxugHpW9WekcFLkSm1df4iww5BdHyZVfWNg9GegeeoneUJkD0bcscVs
KIGDYEsVSe6Qe+Wf0ivCfE4S08o9TMe4RWZQqLbTENrhMKzhKJFZy4y5DGrYoLDoDcQVmC6r6Wby
QYm6IAyHP52n823SkNUfnVnSOd/YGF1wYi9pMU5OvOrWSp3Dxx0jfabYRu9mW5ffXTLT7uzqwSc5
rL+iaR8bR8d926TVgu2BLd8bxEFgWE0rVR3nOSEuDxwK2GyVLKpx8FSwDwyNqkD4WL73Mxg28+Tm
b1aAH6wZOQ8OHkIBBwMjnYJdsLIXG/IijYg9US1MBnMelU+psfs21nDIYva0lJ08MjsxBA2NLSRy
QnmKDPb4GkBOejSgSurmdlNT8opkHETIpdz9CGRantpFYkq4DOFxTjZ76i3odMMIrjUhlt3xHnED
sehMvs5j+ZGkqv1cIfSgynD+8bMey0DsBJhYt6FUaO1lN54wt/EneGnipK55tQ/Spv4idEQ/NpF+
Wgyk+VnXerLvStQIC5uftnS6Q0GKKaxWtyXnX4bQgP3TXb84os3VeWzKnUtBQlnhCdpchehjbauD
CtbTOM306KpK5CvIPZmaLSby1NZnYVlTkBiWFiIlTVEnRN2ppLtHGQS3T3hh7UNgksa2qAAmWETE
EO4CJrmMqfB5mbSniPWHVlZ6v65jlCeqP7pOHOcQoWfOt7kLYQjOw/JuqBeb9UOpd6HF9h7CZ6vg
3qSXblndns1gnGB7+OHSAQmkwnyZKjTqVVMeqUj/oGOXZvGKQRebh/u2hEaaeXnCnylP64Q8wypo
Pw0Vdmd0ZcGhXeUZOXRHI6f9lHaPKJAHyHXpY2lmVE0kOlbdRMG3CXFMSdactjV1WWAp9Pq6rbNo
7QpQxc0udXV8KkGtwCwBSXFMoDyyA7ngDZa7MWbNk9x422djEMHmhizlhdCtPPZ8MTt8Sgi7x/Rg
3xu2rxetH1C4+yaz84JMtMA61H4kerVMLudg7ONnHizxa7P18m5uxy/RNkcPXCp76xJaFnoQ6kRC
8hBw5/MJ+UssItgp5hijqlTs6Co+CUkvxiTdEV2QfdUs7G+iLj7ITplsiIboxImQOfLZt69zux1G
EENhbf45cDHLlwaMCRMciCXFoEr9ySIUMKthtXWBD6o+aOCGuyCwl803N0z6+qWf5VNCeJPN2t+U
LdUHwDDtJaV/JqBfTSCqZB2RR83cszYxDjr8W6dJEjCuwu4ujmcESyTsBZXLSjK1YPX1nY8/WVC4
miVhhVcwSEIK5yHuK1+4PrweQ5CtOyzz1Z75EMudDBTPOPRKT2HXDWfMaR7XTTxxGblDtwXxXbz0
ydcIIXj5Eq9inyTjGWvUPcemvUVc5q3uy/5W1gSxY82l52EHXrc2u5Z2PKsQLHUzgfOP5KuRF3yu
nhSZ987Oa242xJSlrMN53I7zsFPVcgpTc4A+74kE4E3Vc3+cQledKR/Ft3Xt5KdkmavnipsYdWOq
Pq29CO6k8EoXyyrCOylduau1Ae+gi9mjIqItSOnZzpV829VNbbCLTf0BgWH8z5IDUu1q1FK0qpNb
OBCXOUlpuy+35Q81d+ChpVqfok2dBtpghfLSPWrjxGmR2zOF5OBIh1F89oz30AoDAtBiEEU/C2j/
kfkVjm2QlYrUp74N+BHgZ1UIOqkdrJWrCn2N7F43TcE5XMJnx3HcLQnAgxK7f97I+NkIVj3NzQKp
VatQ9AZC5SW1ftcjEjdf2/KPJjBnKE3r/do1IsqGfsGMI0YQVbauNv5cYbxx2bCBn3nSofnSPeZO
dVpfOmfqPcTOhwWvZkeXAeN8yWkhYpcPbB3zVhKDQ3mg+Qa/3XvQELDVD1dvTXgGHuq0Ra6dC2t4
8DLuMrZu/YmtJQcG35P5VcDs+7GpNL+Pa9dkOC9Bc+OkOodrA2ME35zRcNZ5tHryXG5N32bc9dFX
IfxjWtv0NYzwrNBcuipp7uBrDDYFIkrlnLvR3UA+eRrw8aAgV/bGY3q5o2aMXgRe82UWpNkNwvYX
STTCQ3qRQMLJq27PVgJSJ2grGN9W9rlv1O0C/+mdb2Ejalgb5tuMamDbyvbJuLg/xV2cx8OYvBgN
2CKbgRzccz5DgklXJOxFaAk6UvZnKesXO3r7Y3IoH4LW0UJu5VZjl1tuORyIshYeLZeujr+5GHvl
PNAbYcNjT/lh083eKzSFIBiatCjTTZ/qaAhOqsdynUBJ2HLaj50HmACCIjx/ujb9IKPZTzrzOuH+
IcR4lYOrV5ayQftJ+RQ/1Xau0rrQMIIK1wP6MwMOIasMuJHUTEHVZVMg2pFk9RhNDh1zGo2QjiIA
qGuyDTE98ChYVCBZliyrHr8maYmogGwlKgorpIVbUFRDssU62VMIZSgO8wn+03wPK3k6rN/Ywqr0
IZzGj3bpp7mAj3nk66zZ8KeSy0KRdZcUNJqNe0zhNbTBNDZFihX6pHqYxScYVwWdeW1d00f90Wsx
xfYmVc4kKJBq09fdXsfA5/1hu6Zhl4c55l0SZaPj67ztg3GqanXy8TrxxuXdNlPE2aJL9JzsZZma
5NIEyxjvB6aGL9WkS2RKh8GeS+qGLFEm2W9Dw/JxKUGUgG4afgfmkHbBNxy6UOiqxnwwYzMjLT3l
rAhrsu5FCHNLn3YQC6TDj0HPet8pPNNJjB9Zr4stiYZsiYd748ipGSkpGgJ1IYicaGC3JszTYdiw
wTTYMPAOP/sEgsfRY2mONUZzNBrd0XCluqxhM3z6HV+u3Rj91EVTd8KnaPaVbMVjzTtyQWo1ekan
kNm6UAxGMerO7EDBmVwiMuapjc9mC2t73EaK72ndup1XOElsbB8RSc9xO5PXL8nWDNuutEg2zCYf
xkWpx6uTMiPNfdqv7WdGygYCw7gFqU0MIwb2JOZj5usa6pOAYb1Wk2wUeNSD2jIgSUAk1lGi/90i
AQ4jAEfUEizVwc0iU3mI6qCac70K/iJrVjZ5FbXyFODV5o2Fr26YQGxViUV9pAOsvGpp/C1GBHGu
tvXOT2F7Y535PnYxxr0BQmrMvA+70OZUJYWET9cN76elSJB9sSu3YXsMt6U8DpOp7vvS2I8EXGVi
FGoNtcm7lqHryFCu/mBkhTZpWoLp1tiZ3RJCnuqaI1cSY+98wja0X5S8LAlSYaGyzg2j/UlJpQ7p
jNI2G4wSee0iQFlkWMQTXMRBpR4J31UUKvmR+/iVENA911jxm2mGUUi4VOzQx8Sdpjp40TzVN8wt
bQYY9mPcbZc1muItc1tgYNA7PvJlwjHv4LNDt/mH7R3s12013FgRjkU7JdNNGK7Hpmf+cViqZFfj
U7+X9RiD+Z0GBx3r1RZkGGJ/FJyTi5scpi4LgIyHchEgRvdYFS+AaMoCmsLxSLq+28mQipw0Itnx
UJTPqBVB0o5rLPqADA/jHDzFIZ0LxdrucYD+GwVP6U8wjmRkzwc43kZxp3NSxd2+5nW1EyRSWdIo
i/VM5gpUUCLFJZYaRH0FP5VToMPkoMJ0WYswjQWSD1x9W7UTKbqqiT7oQG3gyyJIdlfPBqF1/bDY
XJr5M4XLyx9bi78SNSksfgUDdFdES3sZiIgeOod62KTziJEhELxlBVsqrWW7B6zBTIb9gOUd1c0h
lAjsaRbG9l0wFjoe9ya19quj4Yqk7CuZ3A1oDhCrnke+XJDZG45/Nmgxzo2roKegEVI9KVqQEN4n
mbOl2pN0w+bfru4FHXvUJpnsqihuditgXZmzvp/oEaTJ2HyqveT4YkpdlEJPdyta7NsUv/8Z2IYv
InT4X2wMUHIXVf6PqG+RY9Q6ix5pVBXC+zzOQinHgljpjwxI9LwwA/fq3pe7NK5gW0T7DU9XDMWk
CPRq2xYeJj+OJ1Z2w87CrfmjndD88rZmfwab+VFNKJKBFveYg5bd/EFX0dNKIeK3W7vm6yrcpRw2
frNYgq0/RinRLyVgvbXa1yFXRdOEnzBwgIPMBts3s6LIZ4AFUMfhBE7qErHDwwxbgMlux9InSR70
Nsjt1g83RlG/70Tk7n3F4XeWKHYAUId82aqu74SJviPhpn/gNRLLRMxQhqDW/gZ/HDiJcmLuZuV9
3tBpK0SvfRZZWh0DjBIfl9J+AhJ1CJDw7lJUdVFSnUKZrBl185KXvQH0YPqnaFL9jXMRYQWLUMBk
ZgHrE21PicZH4/PuEzs+WeJpZkbRF74e5XFqO4ubtZ+7wPibtEvkLTDSJFcIFLmBI75+oK5sd9uY
Rhto+aLdEwTYpCs8YpDvhipwaYUGy9UZ/hVeCuTQGVZJKKJhk5pV6TD9CShq+9a2UCokKUCVpMOx
gABvvZvk5Ioyjsl9M5D5hijS3lHAVx0OeCufAQP0+wCThh2s6qMbY9xtx7ruDJwR2swuPNa2T+5q
uVwM3HOg7JJHIcl6Y8fJIxG8lsd+LauXBPVGU5ghAS9NbwwKEA/7p8e1HHsUpArb6bDO9cGP002H
fXT0wQfA1vChacxH0PnEXvZ4Okvg71ZH3bF148H0PWYQYfTo6YIVLaNt5DtAUNNFslJ/HeEJvmVt
zGQE8UYwtftYpM0ef51+AYIwzV/WRWwKsoxZH4HxC5BeSmJ2JIUn34pqnZ0pEOFTPDTQpUSiYsGn
Nl3yTUQD4E9d/YnCYn11UYozi16nTGkUdEVp40I5/zI3HTpxfwsQZNph7BhXWd/o24FHqkCc5wSL
hAiF8MoHQJJeKXovB5TBe4FsjBEkSrQ4wch2E4Ez9xbQr0FV9/syteL7yrsJZ/Hgc4Ca/d1Iq+C5
dGl4ArEL3VMDE3GoSkn0WE7JdhXHs2wE0pb5eUZi1IZaYKc6ZDC3CT7MSEvwonmzfuh1oLFsNvY4
RN4Wk4BX1a4eSn7oZq7wI0PbPIXEJyqv6gVdq23ssZ23BS5MC0ZangElVTQcHjxRwwvD+ZYFQJN9
hsgqFOlO8qKb5qqwLIS9geXyGfiL2yvUcJDb8vJcr2jBpk4OLyXF9o6BUgq3mCB4WnsaPV0Ro0fg
O9EpaKbxtEYqBleuj91R1Dw9qCQNH2ecas8D7lvCq71pjyhXwTjXGH+opfFPYBN8meK+/QxjWe13
yzQnKmPJ9bF0ZmVfthh5c5msexwr+EVoVmy0frGz2V5Ym8QZmzWbUDSa7tsa15i9zUmC9YH2FKRB
jG2aiR/RYydAqIc6PMEwitwyrcZTw8L5FkTf8qX0yu3QN1HED1CBxqlp52frBBiqDTyNSkCYR6xF
cHK7RWKbJi1sflexretUdDFfq9eohj3skOwIWY0v+hruXmfZxsCYMonjCbc+cARYAu8c3HaoCWiw
L9RSBP12QAPLnUGr/MN5i+bmagML7A3BsvYMrXc47zuuW1ACt4Cwc1deOYFupOc1NSmGD5inxf0Z
CxFehI4Z/WF103ZUqSuBBEXhvjJcgEMIIOVuXcb+C9dBjOkiALcWfdYY3I8t/YrRm5jzGOS/fepN
cCcCh/KfChSH2NYM/zyOSv6xEIPBAGYvQTYhwM3kior5VKGmsYiPoIXV3n5P+lTSpxaIYw78cns2
LSzzl+aKrcPPP19CekiH8cNMayyUmBbTKu8amA3oGcEwDmPLsklzufXPtRFfUvO6pVxf7ALHWVm6
KCuxwnPrwzP2xh2Q7fZkZZlFfsZIYQMCjDnvIQEeCmSvOS2ijLNKlbdrg+lzXEXoed0ZN5xFcJbJ
41A+mmBc9w1dh328wb3MDYiyvCrXxBBmadM/RKTHDKOkgGHkXaWHvfMbtknn+XF2wZP3mH+NJpbo
ruE9Mpk4i6fmc5emfd7GOCrqiGfRhukjsIpjAsy/6uSZzNrtl1Th/8f/Ug2YG6Pkm8DwLCTsUMsU
vQcZ0ZzX5VLwVooPAl1g0Uh/T0m1K5O034FkN+dzixCmRd/V1N3NCEjCYTP9SPv+YUMnsQtQzT8S
TIrN7G6CqLmoOUrytR6BnEuYSPr2aCDkeaiW5MyUm/My0J8ZVV+RAnEfrQEQyhjcpG6E5474wRsQ
Fxwk9E9t3VWP3UovuvPfVAWSkcZOCpAkzjQXh067DXHaaZonNSIgFI6mYgNKBnU9Ol7L4vpcw351
h869Qu0uRY6RsIQhuYRH0sgxwugXnfNyVPsOsF+1uVug1VfWaMW/bRGg95Zc2r557DjQF2NQwZaY
R8MiqcODrGiHoASDYVA3veD5HNdZnpnhLzyVWu7CcBRngy3kgIrv6hqD6VPjfX1JIK57wYeQZik0
7OBuz1ihW+gx37Dx4rN0jCB4lMzjU1RJhU955ffoXxF40YQrpj6Aaa+e+CBpV7loGb0LUdgA82UQ
wHdDAzZF32MhuPKV6C4orvhEhhH3Fxc6/uO6f+0c7dpvJSYw5tRqgkjECiGUw4NspLEX2DELD2Bx
iZcbEy5o7JYxiMN7odYB5Zup5YewpemK4s7F0FWKFJvXCblPdXWLGVHdIQNppj8c9tPsf9mOIpHJ
IZNEahRSn4Ogn/dlNFr96fe8uDdyH/BfEpgFA1QA8onZG33LC2vaMTUDldWRI2DqUcGq62lhI5on
inbC5z7pqcigtcATr50DBj2CAQD1lU3Lz70brkrGPiS7kiglDh6GYstTj8n4tAMBg1qkHtdUFYbP
vinmbkHkaJT2NXRhkCnf8rjHP7KGwJUcyHDfW+gVWaHx9v+bPPuvWGmX+psZpuGH/S0n7cpd+2DN
9+/28qrf/sn/L4lp4FX934lpf3zvv2/uu3r9lcyGv/MfXhqJ0v9CtEjM4+QaxYXFDwrof4hpBJw1
dJqwFgRbEGRgWH7/DzONRf8FQWkABmN6DZMFd/B/mGn0v2D1hDxoJAfhL8Xwhxb/hpr2KwMVvlHg
IwcxigxoCxBb8VbRTrvAE/Q/ZT4MfzD61ch3zGd+5X/97d+Pr9f/SUlgl7CCWnIBUB0fx/ilpl+q
9qGWGNNrlNf0j58e/n8T734m2v2V/fV/+MH/uVwskhj23CFsrN/6/UQtdapqMdbY9Hipl1vgAJAW
L9kc/hhFVyy8/bL515pwoN5P4fwShpgxhieyva7tx8U/Vw5gff2ebcCV5Pa3XwUOYigQH0jpX2S1
nx7CJg2A3FmW+URJZgH9ijVr2dmvHxI0CcaWeY8TyL5jBPGrJgbPIoYcBknbDFFbWElvQ8xWmOJW
kERvGFpWUy5YvRm0WEuVr3be3mHcvb0WmnYcWTDXwtIMYEX25jWbebEGYtwEpYuYL9Oy8tc5XOCy
0tTdO7zGf7zUtei9Um0j/jYqaAD4QtO5QfGAlO8PKC4s4AcCyliMsfnH36+nt1/H9baQBIsHiY0c
JgzX3/LTixOgswKqFALksiGCu2IEEg9yvt9ZH/90FTSWEcxwrn7vb/PfAf4AK2FAp1JgYrCcEuLQ
Q56W//5e/lJg/bwKrzdzzaW+ukVi6MDf3IyOat6KNRB5MHnoOELOX5ZNVRBHRqI81Z0J4GNRor4c
WyCYcLFLvwHQJu+FS/3j3YIqDUeLFMS7t17KwskRbcAq8gaIPAxN5yADa8S+Q0j/21USek2Ywa4K
oQASpd7wsadIGtGXjuduMvWhTbYABZqWh98/079f5eqNEUBEi9hTuOa/EQjAe3derjSe3I8Y65i0
DzIp0+qdN/e3FY88JQZwGYxeUPgRc/rrKown1NTRHCOJcGHpSY6ANBxaVUxIapn9/obeSJQinAa/
XuuN5gfss7RjCa61miZDXsRTl4jdOFlYjJQ3jZgKUEBfBrCyYN62qzZ9xDorwCUDFuaOLF6O4FcU
kd9eeQxGKQ32DWoTNPPso3/Pa+8fHwsSbaMUpxio2m9+KmUltFoBfirvmwFkHf6JJxIzosb077yA
f3rNGNqHlOPTgbDgzWJqbdIpTMZAfkAq5KUF7+mWgOn9zpL9VULwn0ePxYqDGPcCD87rr/hpsxnK
tjZ+DBFxnsyiiJt6gWH1HNzFK1ouncjo5vfv+u31kuvHh3uCAQaFHddbBfgsOawQCXxjoGDOEtsf
TRXug2g5YUa8//2l3j5AEAYhNEHJDWt9TMjfBp8RtNvUThYK3xmWySzZMJGqevpOsR3+w2UgNcfy
hNk8CP1viw0McEumgUvkIThXCVICwM1hnxIfNJkEugdOxo60J6k/crYcvA0zl34U3biTuoQ0PUHb
m5yjdPyEOb8DIYnJszLLsQuBr5BLMCCxiqLFTEnGm9dUrqDtfbXLZ8Y+e/jpl5h5rOtho38GMGql
5AWsP0B9thCgwbX1n4PVX3B27CNAAu98tf9w3zGjcXgNtUxEchU//LJymhAq+xK32w1bikD0Kvwy
dKr41+8Q1UTIIZoWwVVU8OtFGhY7GwSIdQoRQrGfzfwo1PBexNo/3AkugpMK/CAUo1exxs93ghmo
mUg4LXlk+zWD3V6fKZs0/w+3gucF43T4L6A8f6Mii9MlKkXQLHmrJn4bCfhAh6tL3vm+flV9YEeC
hPSq84N4JID9Ab9+fz99zxyzTCZHwPDIxMPQelHph5Q39uLHzR2GquZIA/XBOxrW61v4+ZD/66IC
We/4svENiOum+dNFy6obwEfGUpihZT0JY17HPuDw6lGEgHszAoZgm2xzVbr3rC3+6d1BbYJv/CrD
Dv86Wn66dIRRbt+1PZ5qxNscecBlvi7xv4up+c9TxV6CkRNu8lpN/3qDPFlruhky521XiX0TKXdi
OG/ekXO9kWr+5zLhtf9CyQ5R6FvXCqDFM7rdDvpWRCtmvYLp1bgG1cO8QIPQlismX63v9kBukQAO
6V0xLcP0OfXqGM4Lx3JaRNao7lmDMVyH7D1bsOt38PY1Iw0clSlq04CJN2urAkDZOpwTyDlCBvl1
6N1/jTzT9wYUfuxFbfkEslV/3NAkAeRn1fQ4eXCfd/QqFtmRLej/ZQeAhQfdGxRHKDFT/Ko3p7EJ
G9ArmHO5WFx47FYuMhyRcg9G63uf79uD/3opjoYVWwS6Y4h1f10CkqWLq6x1uSNgQ0CDMPhHYFB8
AL2pBH3j9/ve9Yf/+qixDwmowVKsB1SsbzaLSCcVWHUz9C2wrM6CElMLW6/tcY41RkEa9twbp0fp
gydNqX+nJvjbrWKyCq9MZBDgP9fP6tdbRaK8SRA7CxIEKOWYOYcKpxDAavi3LlIBzfn9vb4tCXA0
I5YZyaTwCGS46PUT/+kTpkzFXK0UEGMz3itiP2kO6K8U6xc1gbH++4v9bauC4o5FUJlAmYcNMnpT
VRFM5b1JRJuXjbAFXcl86d3mbmI7zU+TqGccZ4uCl1qVvFOO/G1n/uvK1/oHj/fvQn+E3LvZTGmb
gx4Ipg3Rt8YhC2fT8otJ9bEf+vf0sX/bG3FFlKoCJqvYIREo8euDrTkIKQi+xbY4GrrTKzII7Tao
/PdP9M3ri6+dKnxckUEIVAlmCm+Wahc5pqzYNDhxTcRvu6RW0xN4YR60sQoV9GGQvtXvnDhvligu
KgC1UH69JrzI39Z2cIqrMD02XS60nr7VyraHDiccQmcjyV9/f4NvHuP1WsgPvYJlONnAbnizycwo
v0vesi63tmaPZaPL53rDaPTfXwVi0pAH4EWHaP1/fVnlttpIT6D9cMPbw8Zk82o4l//2uWE9QBSK
6gI5g9gz33zatR+reADsnWOmCPe7DlKZF+hxtNo7M07/m70zW44bybbsr9QPIA2DY3psBCKCEcF5
Jl9gpEhingHH8PW9wKx7WwzlFU311m1tVVaVSmUKdIfD/fg5Z6/9TYrhyHOdnjZD5RbMsckqo1Tn
HC1A9Dt9VlP/9WPbMZydXQlyAEUIdn3lNGYmrlRMnWmILuppti6qoSme5sqh2FabPT3YmVbg0KjH
th09503WvGJkXCRUu5RFTRAVwzoq4m7AeybWBbWAwMHmSc566/hhkrpXf/iCGIxDtpJ3RO5SOw5y
asA9Cq2IvKAZyiDy0gJTvPLPbOI/p2wh+PNd4t+u6b9EiZNby4kGK991qTR4dGZRDBm4wDirjnao
Z43Tx/wGtf/LAoerhHkpVyXVcNkzjhZFpziym80i90lG1eshcRH/xWP5zQI/4sksQyMw1RgaPE/u
tZ9p1J/2+VQbKMu7Ye7X4+zQ/BGF54ODY4cq63mvDU51U2czjfFRHG7afozWndOOlCnqEVlnG57M
LtqLP32nS6xM0I+vBlvyMUAgdzpBvz029MDYMpS25rBJlMb4ZuT/NL8krogdjeVQ/USe/DTwcZzi
PEeK7CeNGd84URRdDgm29H8+lkXyzTVeqDphw9cNRGkdpTAakYGY1+dD3NPJq8fad7YM/zQWIgLE
ScSBdLkffdJpVJpKRlM5UbZMNs446D5tit9RYP7xKYyEFAsPMo+5TrMip5ooMuOb1rKP0lCHdRvW
9Kv/fsqOjuTPFekwV7wZMh9cL79OGedmi6qGx2RtqVwpSVqh1Z1rn67MbktGCmBpnH53l/jl6OIz
4NgiXbCI/TX1aAZnlDJlzJnpOw79g1o6qiciVZTVnDT57e/H9+s0soEQQxLvMEpW+dfxpabZmro7
Rj55RC5GWlEXpwkKyMr//XN+HRJrAWyu9kka4GD5+pyhnQS8NlKQRZhaj9XAJaD2WroyLXRSnW68
//5xv742JPZEb9xuwRpwJn99HGoyq+W45nE0Qu8bdglzMw3T0iBeBAJRzpCe0EGobP/0scsGJrSl
CkCaVz26/iRTkRjKlCkri27zYW1prVJvzVopL+ionUyqzGNE+TjPm2+KD0eXAZbpsmRYjQb6fsAC
R1ePsdFkN6qRwk45BIeotPNdaofJdh6naRUWU71VslRBjmckvpoXwzfj/iXA4/E6dCrqyEtp5zjf
TBmxoS1LCRCWxTE8N3eO8k2ea4n0phxxmV/pjvwO4aAfralfaoRHs60WWZ8rJTXC+4vZy72359i7
jL2L0DuPvPPL9+3d/uPxbX/z+1cs/qlo9nNlcll6P23VMw7MZs4s+8+1d39VerchSMdHfvH6fop0
c/n1+3b99PByfrg/P325+7i5O7xdDd43P4d7NOe/jP5oM9dH0enm8nOU3uP9Fdw+7/n+8f7w+k4/
vffIf59RJXu3rxfXu4vn213o7a69y9319e70/Pr6dHW+Pt1e77bX1/vlr9b7/frwfHN+utrf7FdP
N+erm5vDxdVq/3G4Od9f+YfDxzex0ueS/Pn+elThPfYg42ZZ2gqqVf/s+ezxan9y9nzxfHh83G5v
D2ePobc+vT5db/en6+vri+uLzcXyI+6vbq4ON+vz/cnv3+lnfP67n+XoglLGZVq1xudcvi6vlbl8
fb19vwy925LZnL3r99uYuYy9mL+kpcW73r7fvjO9t+Oy2h74Jx8q7/Ip8j5ens4/3p5eriJv/3LF
23+6/ODtX9183H+8lbjXhayaDyC2ufd4dXr69PJ2+LiJvKu3b+b304v5d2M62hIEUAjOTsbkb878
kzN/+f+N5613m8125a289YpfeCf+yTc7/ac/zu8ebHz9QKqwHLM4GAOfEbIMr94+Dq8XoIK9V/g7
3vU5c1V4p0/7+5fLl/Nv3uQ/7gngQ/67pH30JlMgEKo9UNLmw3wFZOddx97r6+XL6eXL0+X5243q
3b99t5R/KU4dVyyORhx3ikqxu5l87bS5NC/6++Ksge4szunW6x5oW7+fLufz6GX+iC/dfbBu/OG7
cS/j+nnSj3+EowNvGOtMwRibNqN740a9ti/EefmxQEuNK7L+w6XTe8qdepnQJbVrT+iQuhXfXOWW
J/z0E3weQSS/XJg6GLa4n/4IP+2LqKzLXFhBsApMBwx9n9b0FybjN6vraM//+yn8r67BP9I54b8u
LnwYk5bCSbAaG9ppTxvAR8JDAquUfgr6oF39fmf45XFcgmHuLb0RS5h5jAkKe1qboFwqKzHM6rbP
k3t0+eJEr7v4m0Dzl+nj2DZYttSHqOxr6tHnqrR93zRRAEwfwuXGmSkMBxrs2d+P55e4aHkK5Xbi
BDIJ3DW+Tl8IEaJUXMNZSZpOr3Wnj59r7nZPWiwEMiMYoh6tPdbt75/6yyzyVC4cn5lCApTjWaQ1
wjUatGqrNBiLfWFlDm18Wno1NE24+f2jlgF8WYVMHnEX648kmo110NcB0mnsilmUNmpcu7m3XX2U
V1aPdnTC+dFQwzMSjLbY0o8dIuM25FyMf5o/IQe0JOep8/EnQWz8+hNkrWgommc00g/cfJTKgPEM
36O7RwMpXn4/2n9YNDYLdLHr5D9wP74+CylmkpdObq6ipK/2faqUZ7qIv0vf/cPrA4OAly9Tw7iO
lyZ0hCJXKOus8lJNkb7ASsnXMBEAFtRaSG/f7wf16+NIaoA203SuCdSAj7bwUTQ0z3BZWSW9JQ9J
igQtKEbtws5RRP8Hj1py57QhUU2xj3aTEAhNlMGYWuVKrU4+rE3xNCEHqDZ1r39He//1ZTGunx52
tDS1uIJu1oH6CQc5bCq9GGDC1Pk3ofg/zR51UK6PdAjx2S2//9M2zCY86ZMuBXa1tg2bq2vs6zCy
nVOjcczuP5g/m9Df5v5IovUzRv3pYXOc0SbTM3+REZgb0WVQe2KhnOqTNX8zrqNwF3oeyVzuVpa5
VHppR/g6rjmY2kRPeJRm9+0VqAPHn51U3fdxhgK+BJz1+6XxD2+L5LFKGQA8HMXSo3nEBaxBHY7J
SBl39q3MkTa5NoYo/8FTLEH/E0g/Pq+jD7hFtFkOSSpWMf5mF4ip9V3eJ8nVf/AUiq8L98ZYsq1f
526MOr107YxlbqNQT9si2mrDPH2zGP7hDQlcxgQutEQ7xAFfn8IfPbcCNfZK6UL7jTdYrXsLaHKK
uglTXbRD30ze8gq+7vUsb+pQKulwMkHm0QOrIGwUars0iilFW6zUubUFPVu1+k6Vk4Dn95P469Gp
CTq2VOSYQEspKHwdXiwzG3U3TzNHw11ZSYSKv5CIe8IBAEtjuRdyUMNvgiqyrMsovozSMW3yvJwp
2O7SObb8XD99Y51MZpB4uqSeWHe3lRbUw0kHNveUvkKj9fXKrEsPzZbyZBRldqZa+UDhdapgVSlz
Ym9StwA7BjItvg4TY3K9VmgjDaiJmFd9g7EfTdhhfpNWQQ00KSnHFgIiGukNGYOuWslaRDcQHiCw
mV1XHpxKyZpV6IQwSyrLor+/V0b9TkcB/5R3yRyvtLCqUFZ3pb6BZh/Q0ofq8YfgXz5LKzE7for0
pfQyZ5FvCSAntKP0NprCKCin21xKbQcijKRBaYblXk1U+91VXA3YoBF027QOklMzRkq85dcAY6PW
TC7oqcuLVVgP2UkDShDhVK1ar6WgtuD1PZU7r2vT8rStmhr7kLhWbNyMbB3oZZKET3WgVr1vhguH
pVUT4wCYZspg9PQOhQkpnWqFGUD5kEYywHsoCfpbco/pUy/Rnno5xyPCQUXTrvuySiY/nTjusSbQ
4kdTd9rZo6BTYsk0j+1bqCkoqMyhTW9dJzOmXVF0oBGUubiitRJ0Yh4r4lYi7H0Y2wwoTl9ZNgQd
mDSNV7dGeZKFM8BAXavyeaUHwAU9taqVSxPC1WOoEcGtuqh0ehr2W4fKbIJAjR4iDUthPpYBjIWV
11uAz+AU0UkPszeMIZwZMQOSVPQKQyknEsawDq0ofpo0K3oyFATpXgOLydwpqcN33NP29d7ShHpK
nM+kwb0pz1SzHhsvUOfwVAmHLl8biJpfEhV2m5eC+8lXHalOY5W1sQ1eEMnBK/BKQBt5nIoHiYjp
ZZhakE7IAp9r2prsQ4kZLmRJadeXqd7jhJK7ltQ8NFjtdRgoAxppEdQJipqpGtezZQcaDLAa1Yc9
ydxZy7YydmY8R4rfcTugkUo1GnMVpjxsZQAq37V9lb+m+pjBm5RApqLMfYgyjCuQwczTIaya/Fmr
RPtAG4VyF9ea+BFiX2B7KN+dZGURR9dr25bqLooFgZgVS4GuGkIMvVZGbwAZiaR60bnzYK1aaKS3
TjfJBTHidpdoWSpgTCwSa1NrJWDJKrKyg8EC+oiUhHbxMVSQpFtDUPK20E3eSHb4Wzm506PiqD06
yrZHD5pNwBa9TDgg/iO71tc6tLp8Q6IyTDYlrTEohGQ0P2ZU/obNNCvt1tUnZek/TxGOGkNfYeci
xHyfZ7I+hCQu47ViVOJtslH8AR8d7fTEQtuNpmPE1bkhdgPC5wYTsrywca+x/537vUrl4oHCxWxu
CokAHmCB9awUydjtaFwrDmoQV7E/WQaABMcBEdAGXbhDuJwkPn0gDtZFmdoj2KWpUe4GnYhiM7dz
dtba0nzPLGe8tupittC3y0b3GqagRcrTNaqv63N2q9ROdK9IIS70odX5KEFohvQQ5p216rLYeZ6R
bGPxtcilpwws3ZqGlRIfrkbL99IYR3tVQWN017Ghs1EZ9mjDSLKChT5U4lYLV1UWdF0ThzB3pjRf
5RwOOKIm83jPIYQ0vm8n2S9wh2LcaIqOBFnX8xGyo4P7rD6BZ/OH3jRve022s18ZE0TqsWv683bO
85EXAlxwVel2KFZpCt3TE3z02mqoZhpmhrzGi9ipu+ZgI955izvTyT07i7qnvm3by9mowquyKJRn
nZzvx2wlNbsGMkqKPVqe+SycNF2rWdtMq1gExXsc1wKAXDln0QXiWIV+MOSTN0me0wwIWCz8UQ1x
/lGxtCZ/JCiXJ9oUFUjtIstl3J2817u+3YeLNYOXtGNyK+rWeiGAr+ON0efDOa1f2kcw5sWFkrjm
uHamqXwZaj5qr09b4xWXuQqkGzfqykuHNHuOAI+rdDa69jYcSSn4OHCX+b6L4/6HEQgQgNWsjK9k
PEZ14zLfZ2ZSugBh4HjFawuFxcbK6dNaByMQP08LUad6juIO6VbPY3kVJYFyRZOM8jKp83C+3Lef
hzKQnBG5od0X0sl7+lpivJB0a4bGMsZQkdFMjxSlxVzT+pGlkdgDa+1/EEx1t8PYs9jAwcobNU7E
jygyOBHGYWj4QEH8vYSWnNgak4CTxNRQmRG2ZEC6nDYqVhKfaW3F/Ti4r2fVLdTDXMScw9uuA/lg
qF2Qr0sYLIVfwWdKMDZ108tGtN2bNIpgB0am/RE1aZCt+oIXx3pj8XpVo3e3HGzWqxuBBGb71sb7
UBrJU5VZVbMxOImKlR2a+YcyNtYznLgMxzqAUxKK0OLqaBqKfNbSGILOqKg4ikgB6JL2s+w0tRPA
S5E9aGidy6FhduyhdbhzpOldOjvsNy64goQWHSECT63Z+VZ6JPr7LBptdIlIDkG8oDSEuQlEgFfa
zGEND2qqF3tERKP+RDCLbNgKy8hz7FkAbko1nurGUo82wqpwVWF/N+8DZzanEyAf/Y2u0MO8DhWA
S6tAF8aMvAcUm4ekEPiKAXnu2XBqRtE4UVniTZmjpxYSMCebrnAe2jaAc9SF0UI4LiQDEDTrJ94U
y7xbCeIRzDRrt78b09l+a2nTaSBvOJrBtLR4/rnAwn5kQ6E/1PVoH4SckmeKIM2F0obzj3Eoqx9K
BEBoRc5FljBPg0Dbcu4nZ3UBAndVJVWqeM0UReeBiAmBdL2Pp02QYo+90WMQkgiIqvQ2pWFG9WWj
VFhvaEOaeIoolde+y/RXXDnL3m/TJmmZ+NFh08nEg4q8QXptlwXT1krlwDpsw4BO7iwdI1hFxJWO
D+25wlqaum2HJaKbCttzxzpFrS3LsnxyuX/FUJE5m334IOYNKtrQ9WYzhOE0RZqZroyYud92hQzf
sS5vaLOfHWXeKH2ePxJ2UqvhgpDNW3BZfDHaTBfFqR2UcXAyyhlollsv+2Ff9tG0HpFmI4vXneZH
Ik2139Dykc0rjqUeE2GApuTh41xJ9pJiH5r6gQ5oojO2UZvERIv4nZpVy6CzRE0OPTAj5Jeg9xP8
q5F6V+61U5WashZDV9iPY52HtzbcS6y6JnqhQ7+EFBfuKKcr872jNLV10dHeMe+ApEIys6HbSC8F
DztHq9h19OygZFaprPu+7KLtKNUpvYqMCCU2zMrOh8OqqHtJrK2DETXT7k1EBJnS0xoFdXlOVjBb
92XeT1BiumTaDj3wDpBFKI2CtaLGKiQXWcl4L1KUa0/hPFfBeEJNv64qTxjB5O7pvcyB62gTgR/b
iehvMuKb/jDKaBI4c3JOql5Mp2Wz5s82ADyU4eDezXlGp/FgSri8A1uEuDYIeYLVQDtIclNWYZPf
OYOeTni92GoaPtg9dudeZ8eO+pgUY5uofCd9FnN4mlwZ+CdNZ9eKWtZekUcdCOaQdlEvrXJYRig+
E9jgeooKlyAtV7kgwq7exDbH5bbJ2advtZoXd9rPeWTt7bht5DYpu0D1pzq25Z2mpfN8KSIygNUu
zOB3FYhuUye2vbCwI/nuBEHRe0lcDRAqDSVfkCldpNzbehtnF7XQSCTZTdiD2LUqM1D3XIYNdyP7
sI2fu4p2pJyYiGuLRmcjXP6VOYXNfQlWdVqHPb1gt05oKJixF4GhbKPGmpSzWLqVANoUSoXdICzL
x7aHC0mUEGnpxgjmhkjPMpcLWduxpRnVGPJgXl+8q6oeOKPn2tCpPY3ooj2v1EKyuaI0y+qNLHM5
H8CLOdaHi5Y4WxtjYugvVlEA4SqtvJPXlZOZxrZr4myJGtta3iPqspfjf8iz6WHSOll0ng33osG6
vaA67NXKp/4/ixqufG5cdm8q1jqEah2dV2QkzOgcWGUG8QZv1l0pYznv9EQxdc4src0nyEKYZ2zi
CJL3KeAx6GztkNjyUoMNjKLcEv2TLdFUXRgNRQHPaBq1f0NRZhZrx5TyAT4ZW7RjD6L2hdPAcA+z
2QU9MWrF2phiC5T1hBpkXasJXip9HWlQC0Rnc6Nwhdmom3lsRrvztHh0onXSBHVFSFfP0v4ISlsL
oFkphHdymo27YJRo1Qui+mnTd2kcXudQ3A2/0+dROZBwR+sFaVHNPVcRCVg80GT6bcdLLDYDgaTm
B0FSqK+aC4EbS9twMDo0kh04ihmeV3Y1QZAEzGW2XX6WJk4Qn811QDPnpOqpXHfKMFc31CnG+qlX
DDM9mLJKurtBlAVu22nE/Q3ma91oW5ee4XgX9in7XGwM0Na6oak+AnNsHzWAQqUHe6W3d9ZkgqAD
aWImJxL7mWvXjdrcCwV9IqtaNYbsECp1WgJyDFG29uS893T/4E7twmpipdksu8u2oEfA0wBTd6h5
4pEtB8CQ5fcW0RF/hyHusq7ka83AAnHSu4lFkAGmCgJJOUJNH6e0cC8BfbXBawz8Pton3CydQysn
J30YU5IahxiYA3BLo9XNc8kPPp8rQh+Gs7xsTW6fbtb0BVDHSGQr8FBGflKpI+u/HSphXUa5CTrf
GxPcXIjt5jC/N3vAhM9zUo/v8TiY8O2KgOdcO2rHzpXHZMXXAA7Uve00MxsXMZAz3cFVKeuPKVSN
NATG47bapaVm+T3wO4CTY68Gl6IquKvHfRGs+ypBQMaEJR8hn5S7TsrEMaDrjFXj2REUO5+hOwds
JICCuI3K9R1HBbEPxiRxvXQ0ISSYjcmn0BYOHsxmBGeIrkD9oxs0umxJMHAytGlV/zBl6HARa21A
QDaNzXw92QTg3UoDk4xdGeKxOpo0Pes4DD1yxS3n7Qx4/U4z9Ghe55Mj8pVT15CChdmJT7SGsQa3
orfbdhFeelxAsn7bKnw89CfaerRuZGp/zE2ylZNeVtvewp257DU4L5Ub9c+czfngzdoQtOuJTIri
jWmSHuwCK3W/h105ACSs6rVWS/XVaIHdnpTJ8p03at0QsyW2C1AzUyYfXIZ9yxshi0DYEFx3UUa+
LjIHHUhDPckf1qBZb6MdFsDSJdz0qsthQ/JT12c2oBQW7KybD12T9CbXZXqx6zHX5lUHEPGlDkjT
bjA/H7FVhqdanTeKuoAvYnVUsbPI4unNtlvEDkQnAUwwxTLTF3POzVMdP+h55Y69q65NNZE3ZEjg
cQsgKjeZY8zCxwckBn6jVf39rBjwXSGDZiDd6Gd+ahzXDlfWIEDzT3Ha1p5mVOpHjf2BWI8aNQtA
rirUrUTRSLsqTVK98+IyuNKTUsoVmtfw2TEzhcSAaAYJGkIkj1qcA5qy9Y7DM3Sr4rlstdTYVFKZ
Ak+3pPI0FHOiRKu0TDXtpDN7XYNjHhKFJFwS+1XbFprmyVFqTDE0PzLYRVm92kZS5n6gBNHa7Ufc
efQYuqEs+0dtiHob1puh8AMbCoE5EEHjDkExpDwHdq7w20Kwct3Rim9V6PaR13XCMSFdy4+oIMED
ryOFy+smoXhrjLCIVhlr58IIIJl7FpEx2UvcBVKPZGR/mISpvSlm0o9Qre3+Vhvo8x3hdhBf1KT7
TrJedQGw9Xml7fUM3LXvDmH5VnSpXXJZbeJHvH3slPsOQT/sPHUuiOLFVK4j+HNPoKA13Ag8l3hD
xIhOHAwP+gzS+Ww0BsDPIExiwPhYonhsLB0X4Nwtn0Zda8qVwMmB4kmchdzPjE5yKc0Xn5pmUNhs
tZGo1uM7dnT22QFsC6kkAMsoMWNrFc9T8Db2Nfu5DISbs6snClchHNcuCYaIZjMnANNJcNi+1/HI
k0WZh/kqdji36VFuaJDrOi1Md6kYFMcDGJJY66YK4g8YZrq5Mp3EfMQwJG79IO9rPva0H2CslRoJ
4hp2G7xmiWvLOmBLG85iB44/11oHx9S0qXTirrSqTokVYa5HucQjY8G3PQijphJrT00PxopNj0tm
ByPWD9GyOkt2yX4P+2CIsKDg9nrimtRSD6Jp0NjGYdm+THM7kmsE+RSDuOsiqEKd0UJpo7gGv08d
Rig8ZFrIyJgiu6nUbMrPFSVy0jVI8/iZxZhNK4cjV/MtLkVbA/h5v5O1BQHaIdGP7TCnu4lcQAt1
3y6rPNwOblnN6yBwgmbTt0B0PYqKUPTCbqxaLzHqIuKIszEhBH5EyqIfmzIigi21c7fJddWrw64R
Hn0y2ej3lNKKtaI0cefbkD0Nr0xF1JxAphXuri8VWHhxp3Bzj0hU+a4ThtdDp483sEr3pKHqyueP
p8W8joMWvbrbZJonemg9viq1vFlXuguqWe/LJvD1WoBIdtIZ0JI0p/gDwjn+geM4G9EuQ1ccWnDD
cjne4CTR9itJ1zVpo9awzwNnMQ+jA119d/IAHGhFuHio4Ma0W2PGs8UD2kurXWfo8hpWlnHH54F5
IyRu8zRtSs2Etpv15+jryWMoeSopcAGJKk3Md3wNc+mngKzXXaKXus5acNSnALFqvHbLiZRQhAMD
GDw3gcoZayP/9pgUNjWROSETrpW2OXpNFKsK9PWA1C7ZEuWmSfJ4ITaX6g8tiIGoQpJuot08dNm4
jal+OJ4ui+piLMgCnFH0VbETDfuJXilduodkBhZxyAcC8hWXX7U4qTozD1cTKHWiHad17pzKhRrv
EE/F/kxzeBdeU9iI8suG28Z5bBP9+7ZQyBQFU/mjUmwRgrKpsw+3rudbkyoVFNCiNTRya3F2GqcS
TyptFAt+w4weyehBWEj7pjixA8eMOdCYZHJKU3sx9vBCPfZ8AiR1jNJD02W1u84di7DXxMCEnXN+
rE2EzPDkKpgNxHiD3JJSVU5A6fYwyEa3IXGlDE30d9v+H/Fvfku2+eLSdiHfG/pQ3/8FAqf916Yv
3l46/ND+L6DhLN3f/zMM53/l703846X4181LXr78TMRZ/r1/A3HwWvuL7nudwt5ilPeTU5uCHOwv
lQLtouqwIREs7a3/tmqjqPMXelbE43QsOH8bsv2XVxtXtr8oFC4NyLTMiEU+8SdEnKPyqg2ix4DB
AbCJbYzG5qM6YNMh+xCmtG/0WdP9kMoMZSR4s3C31V3AnXH30xxd/l1h/JlZYyzNDz8VHqHVoGtC
aooGzlq0YUfNEbh5u5DiSnlru5MRUAcjg+41WuTssX/ofWcQ+qnJObtRySGflK4Ity1iucLXWPL7
JJAdQLYYh3iD83dnxMb0XlT9ExjiEN8NeqivGzFlz6Rn020YaAr5YVviwd7m8W5KZPIyijQkd1AC
AIwszhFTCAy3ymijBfdLCsImvzXr64rUzdPvx35UWf4cOpVlU3CLNAEDHFWWNT3IA0oH3W2KyIzT
WY/8fjIe50Yzv6lhH1WVFyTQ0pBFcR4c16Lq+lrddTs1awwc524LO+7OiTq0nc011w/sjtID1dHy
gFHat7b0S7H667tditg0J9E5hETu2IDTwER5LKIxv21qQyOz2OPu0pH0FNQjPNPUU5/MULqyuui0
sEcIju14+/spPm6a/By5Rd+4ijLXMvjmvo4cjDbUQj3Pbzmo9fOwBocyOp3rNWZ+XtoMOTS4YVSK
E24idb5SQa/u3IGFqKbUMFJkC+suVYatlTXpUypIOEy4Cu4Sms/3lvtEalnftNEwn2bN9IcCDdrG
aLChy1E1aHdAEnW0PsK5N7BOipWbRH2w9HBVKnsd/7rfz9DxB788BD4bDzB52C8fvCSJo8RhqtxY
Ub614vcur7bsAtsxuf980B+dEv9vUtI+2yj/54Nh+zK//AvqW1x9PRRYin+fCgY7OHJ2tncVNQeN
TmwUf1PS+B19aXRhHYBI+vu4+PeZYGjYdy4NKbZNBpL7Nz2K/2Xfqf1FdyIyDbowoSws7at/YN/5
SQ37P18xUGeeb+vwreiTQzBnHUkAiraj4l2F3PnMrCN9qdgYOy5w3TIBCWOPeyUwuFKHlbtr9cIL
B/4WOcjmpCl7OfpQIAzQ+nhqnLVSJyFVuyD48QLHO8w0ZvLw45hctAYUziYqwmY9jAF9tlz1cr/s
R0W5aNU23eHMMaZEY2z1AIITfGAqSwtPOjBfJByLUuMCgWPB5v8v2m769JxdOqf+50X79J6/Fz+v
108F6N/r1WS9GrDOiF4o8iG0ZkX8vV6F9hdSMuy4aGYmxCGI+e8YZvmH/r0+Nf0vjd9egDhImhdM
3R8sT5o2v5wyS34ZHIKDLmmJnlj14usWX3VyNGPsR7kOKZGyNQBmVpcz96rYr8LODTG5ykYqOF5Y
t0p8ilNgbmK4lM8X9mxn4c7Ch5YUhNBRUelGUfdAlOau8jM91zXfhp7/RKsjwKM6CqeHtE/tJ6dM
aUFSgrR8cMhlmF4/YE9SYX4F451Wp7DsnOeO/pp59mAYCJmsmsYs6tB302niD4kCSYWBqiPu0Fkd
GRWWKU2ifJA8E3lDmiHSKGUQ6ccpyHUl0bU95nQUFkjEakhwB6Mq01PMEXpjU9Npd9qpPW03Ge7S
kT9nqj5sQIMu1U9jdtpLU40tscN9PYKSPs2NOe2riZzti9OpXAkxhTTCxiM4IL+t2VSKvMZOTRJO
KfJmfZsM+RCcRn3XBQWtN/ga+ObQmy9ByY0Rm83YpEkXUvBMCTw2Y6WIDklDIui+oA4qn6exHZu7
Jh1w9qHzJ6f9e6CTKvHcKNUTBMa42eDGRcPGdD5ntR5duXPgPo90KlS7YCxldDbGpQW5eDAx52t8
wyRNZW5ChgAFnaR9oIU0i81VLrbI/mvSFiF3901j6LVOmR0fE1YGnQNVQw8a6l14GbwY2y5nFZMc
XGQq+aHiDGKStpqnXhdIFMFw3+FvhQPtdqYNDyu40MgLW1Jr4ULVnWZ1mfKrsqiD9IcuMzmemFVS
6LGXk7fKTxKLdMtH3QtFxys2LLZzbDcUeRQ3vaMTDLdnmwyIGZGp9d2iCxRPDZLsUGckhHdllzX5
mR0Naupx9TUfXUG33Enozla1x5OSna+N9ClYlbMAQt+7GTR8bGM64dZXVd8nJMSiEkAahhvalUGK
adfpcgDMm/d3ejW4j52aV6+JlVzoTWU/qEv5cOn9EVelAUxbd0JsfAQl+tLT1b55NHBbbC7GRGSP
5MzVmzpkay9k5T7NoR6ehaFuF2j5NSArNaYquG/h2zYQuxiVxE2EFp3DFC98cDGZ3fNgjtVVFg3i
WcfSbVyK9pgOFX1McoB+w40zABuhlpGvaDOMD2mhKptWUaHGV8UOuiv18baOPWc0VI+v+WMWTbnu
SGD47azeyqxr106vW6dWB/M9F3pzTd77WracWnomRixfkuZAh4i+LhFqrvg4UvKx9ATdtHmLDbI7
mogKVR1KMom9JAcgX6SqdbDLzCAn2gVJuv/f7J3JctzY1XVfxeE5KnDRXACDfwJkRyaVbCVRmiBI
SkLf93j6b4Eq28wUrfw198RRDpUKCeDiNufsvXZlRpazjyKAQCu7Hlp70zt+kxxSVYCj1WUZZo+M
g3j4hkPKcbysIXWCuhlJM6vMDBQCn+Jm4vVS94pgT6cmIa1kEeWrfE4z5TCPfkMfGravde0orSXX
WjtUnOPnJPyR6ABuqHDI8q6XvXMDw7h+tkXSWpB5pBV69thqBM7PUfGR5KtabmNN6fkRddszmOCp
5OuakpG6Jnl2QWZMRqzdNFQwWo80nbbxVMTxj4MgP2HN7oMOn0aTZOIrjxPQ/wapc09ZEybAio2h
iHdKOQdinbJTwJJJdJZO9AzZyv1nXVb2uA3o7Wue3gVxeFWV9iKcIPtxprXlVzL9biFmiGmK0GTe
tHpBB4+0m3qaQUaJVvGon9D4rvM24+k0pNkG9Hd7ONlvVrh3zqLHW2FWEZaPJWOYzY7DmcFYFpo3
GljLGZzBoBCHCIcozqanzCI73XfhLXWXnA+//fHlWAShljls0TjCn+yrLJh9UYmYy01jBR0mx1t6
+462r0kEPOjTZJyhOh0fAomCUeFtIDY3IYcsK/cvx4khRiIzodJ1QglYLHhiF4ngrxeHSZLAovXZ
mSseH3D/viIWKoY3+9pfHDlBBE22z7kiWo5iM1sQvqGoOF6NweOMherdmzMMzYY1vFRDTjYBpoHw
O405rLPWjJskGYaNNLXugcZcsQlEHH20mkGfz4yY925QYhfA54SrChDM8YipJTLZyewsFxQacbpl
1Ky1Mqk2TZk229+PluUG3uzCeXscAUlM4H8BMfIijy9lBQGJyD7dGdEHCO0UcO89SqMzDr/TT2C5
ig5taQE9UpixTpxbqISbZLQyxnzah89JnShbRxAu0KIhuc5Mxf+5v6bgF3wv/j8+udfrWXQGQbZx
AhXL73nzycV+kE52TIfBsZA0h0adkJxrTI8oyIrOJZ/8nHHlvcfIMwSbhR7VZvd5fMGQpN7ERJ7g
1nFLeyu3YpWzRlm3L3/+uhYGBig/hjQglePrmANBaZbe+0Q2i+oZffH0LOqw/+NRz0PjEEi717Eg
H5zUdeZg7FM51D69Hkff6VkcbZwize8aSdhrVSbNh4lS/t3vb20pX/4yFAEdg4/CsKW9bv/fvjSU
Zw7lcCZGLcs1j9wcul04V9q1Yc3xuiM0fMt0oJAFXznVWi1IS3ZL6puffv87fv34MFRpAvosR2TO
xyeP2EkLK9aBEiPHCT6TLh5csZ3mWGpP9cXvr/TroOE4zeQCKZw6GnXb45e5xAFHhZihVwe584Cg
UKAXns5h7X69H2ApILJRTsKXtJcD/dvHmpOe3XOC9V2JqpHuh9asQj76q4lO05l5650bws3300XD
R3daFWPOigMTPr5r1j5mi0l8CwftnEnynfsBx4VHEfUlRW3j5NtOsTu1oY1EoaJAUBJygWu39e32
RkvS9s9ALctSw9sRjEUITwuubrnjtxNJExI+jGoJMXb1qKg0vmb8BmfGwXt3xFmTAj5jAOvRyR3h
gdGVyBgQIzI9ha7aofDZJ30+c3YqEEOt/njYLSVLrLo2RR6KmMf3JCdIanyEaDxk0200qnJrX5nP
kU1/XTmZN3QA6diOOMu/et3fPLmoA3IDPMt2xUC3Scth+btaaCUPhjYOl7VDf96bJGLpM2Pw3euy
z6KhAVxQPzWlYSnBy95hMkE6Zjyk5SS8PHWK27w225dJqOgkiqg+c9F3Bj6+fcOCxMuq88ucYUQE
dCmN4wAxrHuCNVNVf9YwKZ95c+8NFAdjn6Ac4bCfPBkoKfMyJVeNBGeFtDB0fd/YlRXb2Bn9Mzf0
7pV4JRRcuBhG1uMx0tN2nVBzOaQJiOYLx2myTwwccjuzF905TNHys4/3IKybFEJwPavMhqdM1xEP
RicQWgBKT0ldm6WnNNbLEOjNlhLGH8HAli96YWExgxgUME2KPMd3Flv0sGci16it9ITGjn6xUszC
OfP8Xrdox/e0XAaINu4+rOqnzLEwRO4eEjzrTuQI++jRBgcby6R100oqRe54/WTzTLFGhY9Kj8xr
hWoU3adO3iER4HweKFT8kCQFUgOh2P/pFMCvW6YbsJSmhQX7+CGYnDR9nBmOa5Wy8qTfqZtJ+uOZ
h/DrpwjyFeoU5x/QSezGjq9il4Mf2mD43LBJlKtinoqbRby2EnZT3k9WWz1G0Jf/yPq6vF9zWU/N
pazNQYMi9dGMPSgWMbUzIYoNj3UbmlNGeH16jlG/LJpHr5cSOBeBw84XplFeP76KlZZKoozNElmY
1y84+lC+R6jRhRdpWVWtap9svkNYxZlxZZqRLs882l8+GUyq8LWYx/HOU6s/eYHW3ETYgkquX2b1
VRfMlC2MWow7evmwK+Y2+jO3Oc+V6/GJ0tpkgYVRcDL3dI5fRihYCdi1QiP/aPiFP7vspgPjYhbx
4Oz+cITSegCmB+ttaS9qp9xjrdRbUhck1KkWEIFDHDYZh+O5bfsvI3S5CjMqCzzOYuCsx68REHlv
E7yIOjRJmg0WVLE1E6OhbashuEuy8lvlm/2Zd/frRlcwH4CmxxlncvlTFCb5hn7dG4GNoAxLCIGs
j5HEuuNYBztsHuAzPRs+oVJW/xAW8pwT+LX9ezx0+fShtILS5uhOL/74ntt2bgcxpaY7Kma9Bo0w
X4RB3HnJbI43sqKMZlVtfFs13bBVGq3ZdZ45VMa3P3q/bEghJS4/gzOuthwNj39FTGM8d3RCh2Mr
t92yJSeNWvg50u/Juvx6FThBTARgGWlEntxrmqCNKSMnw/ZcYRqrwnJlY8Q580JPJgPCtamz8CZB
k0BZ4f8e3wva0YGJCCGdM8N/3OS+dJ7aBvmap2h6PT350hxi2rmVqa+Hbkrnp98/y5PFerk+hJdl
y0OBgn3kMsrfbLVMLcDROmOC1ONAuWPl6MnlAFymbVBaU6L906uxhNLtp+9uCJa25Zm/uZqkRBbk
o2xJTqMNkfDoQyq8cZe50oJ3eWalOmEiLU8TORhMJEvadAk5whxfbhSzX0cCTzZKAOTw1Ckc2BOy
bqxh26uYMy87tLraqhG1nB5AsWvaWuZU5rfkAijVwaidGSg9aM5ePtWqL3BA9k1brSwtEA+9LLIQ
PXREqOotmPXR8PACISjQaBh9JZOyVtdxIkpnI30xYwBpqSUUjz7G4PjnW/xfI/ufoBPfDLHVU/v0
j+9oXNvp8JR9/3///Bplz0/Pw/fjtiB/5e82tv4Xy41uENLydyf7X21BzfwLYQFcCBNgzkJ4YWz8
W9pE2Be6JiqEqA9ehU//7hMqmvYX50b6eize/PGyR/iDTqGtH3//pgRw4FgIbZbDjrq0DI+HaGXn
9uT0nGREIc1uNxUdCrv7oMz7xv8wzgiesdlEsfjApmvxSuvFnuZ4/TDm7MAaLOAuxxixiaq48DI/
GooLZ1TrfVR25ipvyxHHlyruJsv+jLpyT2rjuG3KaNhWxN1ju+HLs2185JlSz/s8DPodUmo36Bzz
hbJzAUK6ebDoVW26bvykqoPl1cSuKrc2AZa0ySmfkoRiTPmLrnbpBahLsatlV2JlmPOLmJ+/K/lX
7kvDDghm1gt7rxWK3GLREm7uU3/PA0AKMlAH7AEiXBVGiV2OSGwz3Osyu2X3pLo98cIIiBOfDk5J
ZLTh93suetPFYoPt/9aq7UOlxzEy97DbW1MQW8RHJzldslBDQayPWDDcLAgDUtgLjIcGBJ+LAmxG
e0ndV17hETafqn5APDvahTeqxn1eCeVimJJh25rw/AM8dus8w/RDc2wXWbFgc02VdYPnLN/Ug9Ws
BiY3V9GiaEMi5wuW7uG21KbyupqCzlWz2DlIg6h5xK/dWrWR6CaN/7HL28mTJfZHl0Ar8heL0PfS
EEOz05YXraKPFwIB0LWoUPmOTV/sFcWUHmEDlSd0LOSxAna/ypfpyPbzwi0xO73Ug5jpdDXicc56
A6hDqH9NSWfdZnBUdyHP78Juccy5KHvVNegopuGyzUt6dURmOr6Bdtcyr7oWb32YZDNydaTGiYAf
4arDMO1KRy2Zz+LSqL3EUVvPpKX2gGG69uy2aC6n2DJvyadWdlaJZwKxp7kuwzKhrtOortqaxjZI
O56h1KBuEIZtvRT2WDzaGNB2mPwyby5H7cIY9fiBYw5Z3XNRUXPo6ZhnSXEZBlq9d3wpLnRc1JQV
EbvaGOtpkxsBOddlC6hpFBg4u1AYV0OhKnsZO0sub0D7EV2GKbZ+nRZP04AkdTIVdVt1c01nEVzB
Tq9stWdFpHU1OLXhpY4fgBFqcYGF1cC4tpN90UwmbZmIpi2tcc5evf4S9sqzmJytRZq1jyl8UD7h
gs5XReuMW78rnKeCJuFHxQiNewbOzEiBto8PaLw1BHatscFmG1rYmoPZUC6pH/Z3dQKEzayjz3lm
kD+f42guVHBvajjSfJ778GqoxOg1foZXQpnF2gE5tjEDVVmPZrE46dQmRJCvh9aPCmbDlihYY09p
+zbI2EFqeR7d5ua47Ufluu5CByNisWsUtGiYoy/xo5ASb6g7+nz5vTWT/swwOFimvI+d/KnQ6saN
qno30NZc1Xm5PDC665qjfJiL4A5vwjMuWcQIsVFvw2pKaWTqyb3A4164eiQOdi0erdGQn1BmxOyi
ie3WamPXW9lT4mvqRmNffQCxqnvAFV50+l7PQ59eJ77zgDN3S4kmWxGbsLL94Dqc54+Z02xped5i
J32ifoiC2froZzVGDiXbIEU2AcLU60Y2a5h3W1PWPwzczftCNR9F2r9YGpwTCLb+ekyDZ1+rrm11
Dr+i1UbLsThYZm0Mvy89Tie0Dk2RVft0VD4X0VJ+VQvKReGqIU82G6MLGSoczwfrRkOAvQY48Bmr
E5wMwy31JvSKMrwBWXGpl5ayIaX8UunycsMx6orN4rZvFlu+Xm5QwsXratKZLqwl+Ks07mWLtymN
J6ZGS8zRw1iZ5g88mJBrrOBe53jlDnLa2ynPj9j3Bf3rHILWUNwpH7G+z7AZJmsw1xiTpZvrDgSR
zl7b2TdDT8oNffWa8lr4wZ4IDfCJQb+cZKFd0rQ+OBC1XKSJQAdKZ97VqXllKRg72jl9oZT0PZqV
LUQE+vZG+MGJq8soJtx+NDCDWGb4ErTx5VwFDzZJKFKtdTc0xnVk+x9wp9WrcGBNAdv13ffpypPa
fRsOw0OWOvuRL8O1ek17xLiX48GKr7PeanbE32qeFWq3g6avVWe4Saks/0iCkNjVpF0APMTrFLVy
iCNWz1gmeDX4D2zmKhs9qRdbK3Jo18+tWLfGTJnKBOJb9ehutdnax4She3U4f1QzUilwMWGIh33A
otU294jZO1xD89euEf3aj+30u5026Z2DTXujoyDoSf2FgNfEbbsVHOxf7NoZXRLFDKxZSf1tbnqS
ILnTrbPIfGDC2tYqIL4u3g+copzbzpIMcNyZqocWwRk2muX4h2KaMdf6fQQ6oUqHFO97H92XFf+7
qhcyMNKZrh923VTEm8qStx10IaiUlJCClpT7zgE0EM5qjsGo8T2HGvE6QwwUGVpyleEuolbnK6vE
MSJPmlW+4WWbh9hGiKTwwSl4wD2hVcmGZChrLdpxfKrUTEYr7ERA0Op6Yo5uqhKe4lRq42XTOpZC
VEvTjw+ZZBm8jIoAmJ6WSSpJrhw7pbwZ40hz+wQ7H/12bxhEtolzvVtHfrQL+oQk3uIJ4+Mas85K
c4oVK4vHrvsLzePIBTODJwKSzhh37QUP5kZtcMvh4nEKDBWhCbd/MQZ1AWyBBJw9jsowYgXwSvxI
nhGJPbac57KfMC067cof1VtoRlhwS3kjBN7ZQmVlbf1g8GZAMGpNwYRwuOyHrVIhtooIBIbIwTZZ
CtqYYXZw1UzDuKrS9CmWExYsX9qeUdByqsZ1DJwDz4X2UOM25SnpCrNKQQzZoDxPBbpDWTT1NnP0
x6LImDkbUE+aSQCKog8Z0AkJjGf6EAIL2jkVmgYkw4GXKuRE++hn1j4MH8xR4AmGZJpXvjn1FzjE
SV2NVBICVYwgq8QIhg+JEoR7YcMDTx16nP008adN/kW3HX/2rEESTwWgIFqXQ+tfFYbtcx5KQbOT
QPlpQCC/R+/Q3veW+dUKq2pT5bZyNfXtjypLNlXFT1EZkko29Bdsw+TXuBHW2okNkFRzPTREnzgb
fGfbxpoZRvbKkONncm8rMvbAWNUBRq1owl2qyEcTwMka2XT8gA1L88hvxkQE68k1pbEosKroGUtY
dDll1YR22yKDqErq/qlCmNVSCmdz0yZrFrYyn9Yy1HI4nH2klQ4uOF6q0s4ZD6AoOrlL8Ldb61gh
DGetDQSFsRwEk1LdiorddObqacZqYxjlXO+LdtTlSp8ESFY3miqcXEk7RRXcq6QY7c0whtm00YLu
MZiiqVsj+NLrVRbaSvaBQIIE3Rb1+gCQ/qTeqrFATQT1pak3mQpg8EYJJl18bXR1vEC/pDfpqo6m
rPgUxk2M7qjNkvAgShUdHRPsZH0v82CRs+kgCctLJ8X7s62SZiDnLsBesJJaGjuGC2dl/KwCePgx
ikAnCR6ZjpLBlejjyk0DLY0u9c5vnBVclqa8bHzJllCxUBrlqhrSN27tjgQ14hbFbgYBEXsIDOfo
Y8nm9rKUHdF6CvOZO+pVGO182qHerDbGZe2nE17Ecez2YA18c51PqI++Si6wj1R7BPJDuGJfH4AN
JM2+TsLwoUGMsjI4Dq4bY1j8k1MfjQv4ULhTrdv1Tgupv18ANM24486IWPaLXMF9xSWebESUVe9l
U1dBx6hkMlwJQkoa9siZrx1MOfWcTDSl7i901c8eHDIBnp04w3oxUe8rVyUYoQ47fpVgXp6npcTe
GXPLf8yAUnuDUyMIL/o+ZpQNsBhYu8K8+ZpP+GxXhbQjxYvHUhi7qYtKhEsBFuTLvJaS+QhNXrda
mlBJ4w44/MpdgKFfuUvCeh68bKzs5i6PZOV8FlbDhK1bpKxt1BTV1ZZvTKWkKbuhS70KegEqQpY2
TOxaECko4OpK2eYFRTK2AG0gP1gii/TLUWhhug5E1KYrTUkku2Bmjvqb3rcDq0+oEJDmpyNmOZgN
rHsg5j4ZbS6eWpvpF1GhX38kv4iaOEtDNuz82r9TW6HK1TxZ0fhhMOdmRzTKLL7Zem83W3Wc1D6A
fSY4srjV1E37uY+Lg0Kja9zyiUmSLVt/0ZTaSrzFdGj3n5SmJe0KfPKY36jVULLYZpiJCXiM2BK0
ZWN5hoJ/d8Keu+56/7HAcHYXqUl2EaVgyNplzampcHOa7SOv7kdCpfIYCzuitl2jL8c72DIXNhlh
N1alJjeaWvdeOji8V/ymmeW2iOy+OIMvbpzRML74iC45NzE+RadWrhLmFFg1Pj6vE072OPQIFkXU
d6Gntgg6qem3/coW0m/dcBrVJyeVxrRCfKy7TWm1zq5iL/6ZE1+rrGpgOc1lCREQpw8qzz0eaon5
r6k2jo9czpOV8AvowTRaL3vHzkkwkX3yIMfgqU00+SHCb7mp/CWA1jYOs9Z365QXkAfdBy22BjcO
49sGohZN7zK+zCyM85xlRXpdB/GPqYqJoUah4GymMgxQ8Eqxrgg8dfteA1RINaN7Ugyj815LNP+r
Vv1ziUz77wJ276n8/o9P3+tvR+Wq5e/8rFYtxSUU7BbVKtiy1CyXguXf2fTUq6h047yhQyXpTfGX
/i5XCesvOhAqdUocM3SVljy8f6naDbLuIYaTmmhqpCaB2PyDYpWxNPf/U/3HpkXTH0HiIupZmmSG
dlyrCjKpDabRsGSoiolRO+MfWSnkF7MsjEu2b/rXcpqoluDswp0WVi18oETXibWysyci0C5Dv2P2
U5RCrsY4bcAapmp6LcvWeDLsQtt3NlsY144GO4EzCM+E8+lkP/oOJrm4S4ZolUxF9hl6AQBGQPvQ
R1Dy9TDTdzSclc9dVfCBx8W0DTvDfKbSqjzBrkEXVIphbagJ5nqJazVN++mC0jHRmFKLPr55qTc/
H8hb/+AvBi8ViZWBmhGjFF8Mdefj51RMcVoluf6DTo72UVfB2jVpNQ5bs6t9zwjSDG2GyMJdgPye
7avsXsylaQvG0BKFqwTBeA9CTKhubGn9J1Um2eQykYGMUELCvYoyZYOi9oCI6ppqh+i6aJ0nxnwm
0/Ld+1iSyej2IPmg33J8H3rfBJY5FD8qdOd3pH98D/Vk2kJig7soFdNzQBPUJWVvi9yybdCH8s7J
xslrp4ajpgWxDcihePZTv7/0zRbOT6Ze9UREX9hBWCOh7o0bPQ/ji0AU0ZlW/XGTk7FKFKlAuLmo
L1WwCid11VpXU52d848887OrXLWNK4zrrTehyL4CK3EOZ3zSl1uuRx0ZqS7vlLdKUff4Wc0DtA2E
QN87PX1UEvNjyDS8Rnzf7toiT/f+wBrWoVD2hrJg7JNU+vtB96q8Ofo4F08WJWS0poto5rTHmsUY
Gtqx4AROIdXFAALCBNZt9a3wwa7MqV8hcG76C6m0ZrSuoHQ9c6APS2+OTEologo5B9aZfZWO2rWZ
W6ridjgfvvZ+n67nZLJA1qqsrqgHlWjf25rM1wXGjE+46Ne9VBPMDzpabTeo9bvZUZRul6V18DnP
8+BO8W1qr11ql2fkvK8KtKPbdpiVaPFA9kd3aJ4GD8FrhRATti96X8MNKTQ54UqxhkeCuwm/m9Wo
2BR6BFVUHbXeNfwRKh/It+aQ2qm8DyWBY5h1Gx5ZMhTToWvzGI7LVHafOf+0h3DZ6m1G076VdmN+
GsNxoIw7114YVpzjh664wJVRfxDIsx9G2761IOOfaZr9MpTpcjKCraVTh7B3MWG/bZrxcRRBX5vP
ZQXl2QR9sCbRCMJDIKjsxL5xpiP5Kpk5fqRIhNCtMYEtzWZrWQbeNOkWEInGppfCgjM+mn5grqck
SlZ52mbxRZc52pOeONauV+Z92Polhx6/uVs4BjV6beYjEJ7gdEpOFSvLyeWuETlQudowlG2aOdaF
otqVDo6CErSH2Ioo5ElrwKJW/QNaH01xqzYYHsRIOdqS7V74qrUnMkevXWrbnP6gWuqu6dSXjh51
P/j6xbUpe+jbce2c00qctGeWzsyiyjJUukGqpG95/CwyIzLGMZtfBscn4DgAtzrxxAAy1eG+dCeQ
0szNv/+SWeOPV9nlkhB+yNVE84xG/fiSYRRZrVmOL/ij7QsHK8RKY6O+Mil5numPnrTzmbT4Zpgk
ec2IB/l4Tu6OpTpTqOC+0IF6lHXBMalsm/SLyH0vnp2Co3QwzLuExK/BjWwr/RphtfgwGZLixu9v
WlvWxONB9zrgaKrRHUYtf/JTEiez7FBzIFeP6hcKFzC5Oseob1CP0bId+xLiRjhO8Dn8gZ20YgTK
I6et4VHj6EPZdaiu6TKAlhJqNzNKx/y7SeEKhgslPdyYvd/t+qqkXG3Vdb6nLYRCGOcMPByNciOX
zKyzyr5fXyXO2QWqQM0doc2pEEWNZhsMiHxKE63g1JiO8pva1DNmAw1o+gQYnKhHCmosp7ZYl3w9
30fgSm5DKInNzlzjcF0L9IhllAyHuRjbtYjCyF6ZucifhiiYfkyyZ1bQlBnSfDhr90aTNgekC8bj
POr9p6rwtWvmYrr6sdglfhXdJmFbKK412YgNoYXxAFQKBALbS5HvNE5pXxAoaca6VJT7FNrnJdnU
5t4oi+5KpBaYVdHHowPbJ4YlHADtu0UP3TaAY3szP/MtaL9sOXHT6ETDYJUntoWxcfwxcDZtBvK0
n2otVL8YXS1zT4QGjTo1hIbmNtBHrJVwxmwvCzleWOGoIEaJ08s444SzWqLqSONJ6all6WfYUuYd
xe3mrklg38JUWVA9YyC7vTMGMKWVtiluXwf2/846/1xM1//9rLOuuifYeNFT+g/sEfn3p7cd+uWv
/jzyQBEx8Goh9YOqRQzJ0ob/eeKhB48ZYmnCL94SliOGxr985n+9/tv8EccRJsslKOXvE4/Cf0+S
i0C3CMfvIna1/+TIox9/wfweRHrLgUvHGcwvNE+2ddHoGCWDzFPKPLHXhp/2cgsfrZRwWKP8UemU
+GvsFEXllbDvWRi6Kh+3WS7a+kNaBtawygCAwqo1iVFyR3og1trvZfKYN5DZEEepdPE6R+leInqU
T2YFDHVv0PEtXQoURbPi21O6da0Y9oNKV1F6jjoY7SaOwvqaarajuUDUYR/5OW1lJRVluPGNcLww
Sl3LrzpL0SlZ0KbtzmxKjhdGHgwyb90kvgjh0BJbe6JbArU4miXTKy2J4ZJdVvcoRJddjOkcXmEe
EwiLYzBIflYEn9+Mo3eOV8crxc8rIz9DRYh4gjd8cipBYWPo3Jc7BQGNcM6Oh2kU5zK07dMXD52D
QWcyMhdRhnrqbZqGCiYYK0uDyCDwdKsaWALnxLxVFTElCKjjJu/3rNRVcqv0an8bYzGOhBsCZkvW
zTDLpe/dlUlBzb4uh8Jt5qC+onYVIZ6PJ5rvCigqVASp1pebbDJoNovc6gw3HBpjYS5X1kfhwKnj
mAexyQX9zVHLGM0+XdGZb81NG+jdyuon4z7hAP6NpOoKPnFIrXi4Y+JO7zosP19qRJcHqqnaj7qA
Y4cBXZ3mS5Qv6hOpzizymHaJWNAEjGKOzzlu7Kkqn525SSkp9+XsqTizqstMD6B8KdOoxOs6xaX8
YUSgN68AuQ2FR8E1D9aVoVZfkngwqvXc2PV3G/w3aHvA2No6mX3kA0XcWKlrBbQvvGLqJAGvVdpM
tz6j/cYJ0nDyUq3o47VRauJRa/olV03pROhGQV98hwU3j7t+qMb7OW9VvNWlo1VeE8UkHZixiJxV
oJY+FghfLvzCOe0RsdBknpCpFAGnF8iIo29Wz3R9qddrgEOb9e8H6Il+GwMlRRJmNQkPF22Penpu
VmY6QmnzraBFcWlWtXLbj+zo3NAW42oAfDxXZeV23PCXIcQUBXDxgLIEzlmVsCcRYbB7/UH/W4P+
KUx2x/99EfrwNBVt+/3t0vP6N36uPQYSMMcx0UeZTO3ktDGT/M2MMP9SWXyY5PSfOAmOXP8Wh1Gj
I1uXv6lpVOOwAbxZfLS/lmUChSOnDv6U1ewP6m3H577lwphg+AzZpGOk4Hce730Acvaanow2ekwn
3MbERF11Mkw2ZqK/+HAXf46S/+p7PJ5Xl8shAaXwiHcNK4oqlxnxzbHPGKPB9IGDw2z1NS+ZZOn6
JkqANy/gndn7pFDy92XM5TwLKAa+1sllwlSZKwXkkisqR66tvgouE18dPcDAxM/EpNv4gDyZHWuw
BfVg94diRI/0+1/xepX/HDd+/goEr5RsUIrTZjlZvqgOqN0Ic8DNyrp4jlM1uJ0ToAp+/ANZifmt
6SBnKkXaXFL0hF8nwp7087yu13mdlDfSSrSvJgIrV2R6Bo3Cj0DM4aO/7cy6f+jQ7Hpz0SZXETnI
gasWqdjT3hPSswi2sEPHR1E31vAv+n7UOdISNVKFqp+sY0KKPcRs7UtnprAfZGRx/UE2G2av7muY
58PXuZ5uDKf0D7JMhWenYbFx7Gx4sBQA1QLc6iojyoE2vQVY73+1e8SkC32GIvqbQfSL0vTnLhYn
RtM8dUczyvL3/i7gC32ZHEgao1aOMpGK1L+mFEXIv8iyQvlLPZJ/YOvy7zkF+AySHgxTSxGR3fAb
bpJQ/2KeYUFhPWan+0fzyTJf/GfMmxZbJhSmuD4W8wAGl5Oz1FgtPEs/vg5URSI6bFqdxAUtV7c+
f2ldjkr9kZqDUM6c4U6++J/XZZOIlJYJRlDYOJ5Ysrwvqr6MrsNgjcrtQ282bJ6BQtbDlYyy76Qk
rRsfCizCsMc3b+j8ZPN6aY0pnJV4IQ3gWzi+9ORbSGSq+rqP9HqfxSVaF2Rr88aJI8EWi51R8MEG
SLGZg46CJ0v5MHj8u2eNpyd7gtdfYqjsvGz2lOS3Lm//7ew6iCagDRheR3kQamy26MavmpSdPnqR
QHTghmdRr1KZi+ehQKDuxlnlo/EknQSfqm6Hew2pZ+tK2bB5+P1jemdgICtj1WJHDxdBPznk5E6i
yHF2DmRpisE1Ukir6NzJPpjGdpzWmHvUYt9ri0D09xde/sMnIxJCgaScaFNtxCN7/FDMhd0dFsH1
kpT1XJhd8TwWjlz52hhdwlEWn3v45zeKUxV0QeLgzFK0vPxfrm4hCOOOqTGcbvEz1Wik2TiHOKjD
T2SOtM+skeEmaLVg+/v7PF5af758g6YQPTr8ZTjMju8T6OBYzYp/8ENd/WiLptqJrBNnLvLe7SBm
X5h5YDl/8Vb0S2hc4OuHwDcARRnB+JGcBXXdVm378c9vh0hUaIhYwtVf+oApUJs20pNrjJfkwTWy
uiYuozpzwHzvduiAMl0J1KQc9Y6fWZeY5J+m0XVOslvlQpDPLlSjMu7iop3ONBHeez00SBerJcdZ
LJfHlyoGev2go6+NmjN034bE1GQBgvcz4+3dy2AFZxo3GG6n0DoUfPgWk4iHlcwPcVYGV6Djz1XM
fqnpMstjnwddytcM4+G0D0R7KSgnO7wuIlVTVpWFmhFXUeN41Nfqx1zP2vtBm02SQdAXMPPGdmZ7
CyHb2mJTGfUzc8s7N20acFao3bH8GKc3PZMMY2apfWjavL5Iglmlb5CM698PyOOd8uv3xdTKrhV6
xmLspx70dnIts1QH2iMOGkdpN+5gQSMDIs0ueQYwfKax+M4NSY3FE8WvSg/81HzGiT/jUDEeBj9B
udWhplP1wNz8/oZeZ76TuUlipadbhCVcsFk+vqM4D/GzpOhtpx7hbSOxL9RluGJwFR6H7MarSHla
a8VEAJHmx+YjbW1lXRuxfjV3in8BVtx/qPDi3WuIyEOSCWq22CTr3Zmdk5+ZeZYfc/pjMQJTwOPI
BLnh5PEbnVZWuDAPUquVa7i55bMMOO/WE9yijMyJnTqo5t3vn9A7Swfrxn+uqR0/oJZ+HrEexiHG
Q6Z60QCxK6RTsy9t2F44vyXsrrS1ek+YKbrORiq3v/8B740D+Ew0UehU6dQIj39AVzZOxKRy+D/2
ziy5bWzN1lPJCSADffNSEQWApESJVOf+BeFGib5vNrBndMdxJ3Y/KO1KiXaK129VEXXOyzmRaZME
dvv/a33LIYlyMyldf5iT5FwX+1fHBqYNaiGN1i5UzfVbPLuU9bXWatQ5jus91dgAktfHUMfSsBoV
aNpY8K4+Kk3fP4wg5IZAGpU7+R2BbCs7TInD0qBTT1BpCfrk9d//hK84fetMOgQpWO85uJ5s3rCY
s8ZrzSPj2A0jCPP32pAWX+ok0+kXd+m71hAgkXu84j77+Pxhrixtk6RTyv/yvNs0mrW/ihK88Zkv
9oudg0otogU2QiaQezI0Jml5ovfUIypxbe8kNV2UIp+mPYp686K25vRh7Pr6o13N9VXXifQ9XQBC
gWD0LRA7OcNvgArol2Sx5Xvyv5s3r3+/Xw0c8DiGx5hxTTa4l6/UbsaeLr56VKAv7vqKMMEsd8cz
TvZfrIi0m7A/urjguTicrB9AsuM0j6cjQRJTHraDiYZNJZ0hldFgbsmlLM9s17/adxA+gGLgQAcz
9qmg+mykNnISOPn746yO9GwRp8FXzcxPnS30W9FVdIxmDQ6cv6hCO6C5ni+IOJ4eIkkD6MzQ/MUT
ZkrqTBvKGLSPTi73OdlNRuJ2oP4VeyPpEavEnJ45M/zy91LA4DQHTIy74zoKn/3eodINSMv9sexI
p8C7WgSkSXW7EXDkfbp0gq036VsOEmio/XFZ+TlyGRLqB5165tmvM+1kJmIf5H5nrS5HuvYvv0qH
ZaJLFZSzCXcFAKEfSUN5FK76JarJkpGEzjnGuQ3qV8+Y5Q0inetR63p6PM9+ft64dm/VzdEQ5L0q
pAsT8mhaAZyrwa9N7dKsGvQni35NR+A9yVlHxxjvLKjtg1Z/Qg7mnpn1v/w+60LEkCc44ZRUJFeq
pzdUR48q+yXDG4DlYjlnfvXPH0KZ0GTfeToBmFzHX7xzBRSwoE1+LGc9eZuqaf9Gw2X/27+EmiT9
LhgU3BnMtcL5fGDV+OvL1hLHcjS7r4aw8720cOW8vgj9vEbyIXjambFgElggXn5IpXgEe9jiOKhC
f2gGOVxGUuIxyCaLDu/rn/XUkXk5PrmU0EGjvmGu3KCT8bnYhJih7j06RVotPu3/+C6Bj/vOgIsn
YSu70DabzHiLCHu8nLm5fF7QKiPv0A9xX1gNyYtwLINimHuauQNo3E1v9I0Iz3zPdV14/j153Bhy
YXNQH2GF/mndsPBGGCjD62yODH8QoyZD1ZvSK9RHKLcQAKXE40GqJC5c9KTd2cOyXMR9TWjc61/l
dKCt34R7ArJNKrFo704GWm7MhYtb7mjnDu0XC5MgSqZztKPTMbDeSOmSklfMGkbFaj1iPZvCi+vG
BNaPR0FJMyAdUhxsdfYx82bnstzXLe3kwbpgsJ644Db3gJNPGrvSAOPZMW+G7k4qdmYFrqk6+1R4
xjaleeOrCwnCnUjuumpKbiu8MI/EPnj7xiGm5PVn+9OZ6ul3//NtvJPtIUX1bus1mQNm3x/YRKrb
VhfjLe7mQ6uY9qYFSvy2sNOgGGmUNXE9bRd31i4cG3dEUKOdX8687vX3v/J8VgXv8zcxLzIl5Kc7
SqEgV2Cx/RZhJbsTlH1hva5JzKQobPKcSHANFdiZteAXg42qFGEMVBo1PGQnB5KxSl3SKvqjU2qC
JDUkVmlPhvbrT/30jrA+9HWpoZ1qmauW6uVPjCal7XC9cSAZ9PuaZOktHdaDjhGA4d2Fi6jmM/LV
n3bo9SORUbNcQ1bkkH7yngvit3FRt8e+d1VkHkLXr8segKtLvx7jqzaMVaCrdczxwE3vV1uWFnJp
NnFbaDX4qtcfwJNM7/Qlk2rAlOYq7HAsefkEjKwaLA1xTqbHHkYIiMw+kel2E0SZ8oH1TfMRhTmX
uHPVYPbsEpejq265GFS3Nba4z2e+zvrAf/46THy0sSr6yZMlZiAlvka3cxymRVFCvU76j1raOy5u
HdPJSBjzxKFul77dzJSCCBMD9/TYxMvQ7oGKenUgTXey4P2O4y5LF4OcN4Sn094s2/zxzHddx//p
d2VhZklkMeSYc7J+sGuo9VyXxwmhsdwQWGxDE1ZJWw5TgVQdAs8AgLyLwaRgaFSH29GKnUdDCm6+
vMnSPrNT/GrGrNcyl7epuizUL19lV4yIhqbmqCktzPVmVAnj0IrxLOznV+sm2n0QwCAqbK5/Lz+H
xnCV6en6u8EL+QgVNPLJPKPgUJVXboAFEflpW8OQnexRtoFMcuzQTWsUxzSK2zKIKjH+btmUaUW/
jJufbnLw++lLuUMXExHvHXrAFddxZRZ3k0aQeCob8fD6e//FY/ZMru8rlIvb0ulC7SQIXMhYONSL
g6CFMLoN2APlzDLxi3lAlXFN+mH1o2R2ctxyOJRHo+4emm40L6JoHkMM0cZdnjdEOXpTVVy8/qN+
aocgSncRBK4d3RX2enq+q2Q0lZ2YDn2q9x/UDu9DICtRNb5wR5O4t0SS7t5L7PC+l01FwWoklm/V
BMbqzLbDunM6sTiT0W+iZ809GS3PyRLJ7Skhxqs5GIlJjGIu6MZuDPoMH+ZOeh8sYxBvuWrTjUjg
Y85fTRNSSaBQV+pvZ0pXhh/HhJYeMswBvY+2twIfFiXeeFl6Mf1UXaul8l6FyCf32CNXi7uBNcAb
B57t2FkjykdZxjil7WE+Ys7LH9rMar/SD0ABQ6hDSeSadDsgO7Iyy9CcFVTqVumQ+F2N+d2UdgDL
EvbEr0OvxsdazMtXy8bwtKlRlWi+SAvnYl6sxcAkmM/9YbCnWWzb0Sq/LoNRKMFAMTQLa6Mc73tT
w59ByC3kPY0U6XGrOoSxBVLX829OpdPIFZOm3JOyWxMErCMA8lUOL5d5VouPTWUseZiixKyDOs8h
qjuTYXzSiL1u/EmxaHDBPHJv0hSvOz4EQ8/xFavVuJ8zbxzJmDTGi6GiW4WIKEscz19au6TQM2ss
aTuv8bRmI9ylrtOQYBc3/TqQCAf4IWYXCZPOZD/RxQKNxMjJZwswhrnlrpxwd0EKBBxu+fwpwiWQ
nKo29mnFGN2LzrR16xC5dgISwJvTeRuNijffEhvo7oyo519HhTuMOOci7a8qS1URDoaYYx9OXoXv
H1N0C2KC5dmH2VdiCIJHeCwNDDCBPthtDtcEkV4Il5r0QDMvwDBFGqv/2yETBIpmppm/0Serw609
9VhZa2SoRRgJLp5+K3Ggb8Cc4CmfgDRBUPXi7k4pDbZNnTjvO1sUunY0+3llTyOsA61v9RqGhX4c
uwuNl4scqQe7MOhJz0U1KVdtsz7QfiQMkMR1olq1x16hlgvZcf5Uj3oh95VaL8oOOmz3lRzaXh7b
dKnKQJPOUAR5PNQPQwH/JlxMNzOhNGQa+ZKpZt0ug57fA9RjBBFx3gJYadeM7sibHS+oO6+OQ1qh
jGqIeD0e3t5FGCYsI5u39VJpMVVeA6kuxnMCYqd5IXcMDdfibWIPiMUmKRXTuNZxeI9hU2fxZxIn
BxXfReU81PYyvzEW3S63JmqoaUvDC1AAVpP8DRmJLvujmqeYFHHi3xKROd0RWqgb/sjWX24QOurf
IDQ32rabPMIeZYq6zTKanVHUzFIx9Rd1jLX4MrL4a4IW+IovRJO9tR0QHH40dsmbtK0ItTdM5aq1
19xlp9dk4pduM9qXtVINb4bRS2/mIeorHxlzK3xUGMO7ARqOEcDV8MiBl2jHiAts+zhszGn+TrD7
XykU8gXKQv8uhbr/v/+Hg3z9Ij/n6Y/8rVywrD9pk3PjpI+yFgTWGtJ3HS4qKciNVHFRNUHSWg8h
P7RQuvqni5aB7QwEMXFxa5nxhxBX1/7kRgHvEVTfKujHx/AbWqin0/E/R0D6LdpKZLdBwZsUwukK
vjwK6a4c7KyPurBy8kQ5OgK7DokSVQ9bYua8vTUWhfnDKSHDYzd5aP4jfVHElYbxBMlfZUtWksjL
5E6ZaujVkay8/lKbdUUEE42SYu9oCjWrxkpU03dboRHO7bmFE+LARwtldYl+W3WOAn4k8SpCa7WF
9UPDNvANYaRnBGU7GvdDnjV0z7uGmkBfeL3NEXXsLwAuGMSZGs2HfrTrr7GSOl/Mqqu/Pb3T3xre
r8Zern/T17ohoSNOhv4/nhIuweKvapcX/2fzxFi7Gx+75f6xH4vhx7tb/83/33/4ndT2ZmkgtX0l
XWVY/7b4ZBRSp31t4D48Ll+Tx6J47J+Lbp7+0PehayPjM9y1uajbWHVchsZ3GR//BPsrBcq1N0gq
FOfrH0PXQI1Dr4rMS7prq0+QYf1j6CK6WUvntNLxbtLgwWv34+ff/j0meXL/qqt7WWZxke1wUAH/
TQubEzMz6eXIrZax0yNPj1D6msp2qWGZxZEwwmGZvTMHupcH5u8fhZyRO/wqNTgljlemKPH0Aedx
o4XcVwXmS+PgkH32/L//wOf+1p8/hTY5ykQqv7pDntbJobHlVjil+Fp8MuHLEJqiuamU2N399qdg
7AMlTitn7bae3PlGld8QYSDETTrLizIytKAHjLl9/VNOGq3rI4NjTtsUbQ71XMi8L98Oiw3K/ILc
bmgR39rxuq06FguQLVBNM93kzObsyW3y66W4tkZgzKUaIrQIa9Kw1RYtb32rN+rBkcnD699svUM+
X/DWAIHVnYV9jXKkY693w2fVuSGhBsN1mJJsqUVBO5QPdWwNvucmACkLiAJRn6Zn3uxJT299Gly4
uHGyzGImxVD+8kOnpIL1QgJG4GGDvJxrpb6EhtAH5AH1O8stm1CAXd+4SLwvWWPVoNPsY5XY887G
yHuZ2DBEYit2N68/ixOQ59P3osvP5qSjUGK+nrylTug0UPqKklylLEtYe8sWYjH6Bicba9sftUmQ
a64t2r0s5gfopbUvqVG8X2MSAlS+4trNom4n0XtxQHXiR6haMcmfRgx3aEQy8WmUlnIFZ1zeT/o0
V6ESrVIC0PqbqFf0MugM4MxnHvfPEwm7sENdbL1II6I6+VXCdgbRz2oSLI6kO2+kxa6NzXNl7XV9
ORlIFE5W5ij60rVV9fKdytxYbCjSSaBYKtZRbFLkEFASaWqjDfQ8c84sQj+vd1T7KZk5FppG3tjJ
wDXNtG2c2WJGJYUTiHZCV1cuNkRG8XuZEX8PCxePDorLp6Ku8fKndcWSq02rJYFjy8oHPknWeaZX
50bfy/Ls08fYIESZEBjRiKo9eYLa2AxJpvIEpekRqi3U+QbzarfJU9fcDY0DmEVLDRCZTh4UsDxu
okzTt9LGgCwOU7RJJkdccrelBI4LYBnK26T0ZqqsinXR6tknslRSYmeVcWtqkdygPumvrGpWN0VG
et0Ug8TSC9e+BMxUnFn/XrYO//5pIJ1ZzqnLA+Y9mfDqBKhoTOYkGAojD1IHsKAu8wLjbqEHI+qi
UDHHA4Drc7WHX4x9jpSrJBOHKyDyk11R7wyu6bRIg2QxEkBWQvrKmJ2z5f9iEWXbJcoKnTmd4NOa
q5idoqtA4Qf41Q32q2XeYYuMYOR4duCKBbMUC1r4+mr1q2fKmVjFf2bRXznV7jTWoE5sj0lQguAP
5Jzl14rn5g/o5toLiszp+9FYiq3rVOfCQH7xUNmXOWLQY2PvtNZv9mzPyCmIS7GkaYCLcwyUSgE/
BwftzHz4xQQHCIFeed0kOESdTHB3MAv0lCqLMY7iAGbyfAFIZwmbTDmX13LSOmTV4vDFEKG5TTWJ
+8npMFkSDiBDY/p5p31q0iJMxpkQBHBBAumyDyrtIYaXCaSuSW+XrnqTlAUZ26ifd7Q1ih21UFqK
esHt262yy9df9Onj/vvLIbHAB6chAVpH37PHDSe1pQHBl5Pgau+ElOUh6hf1zHr6dLV5voCffszJ
WyVl0rWBAJp+lXiocZdRC5KpsQJFLvJLrkbJJYlD/bVaTzCsi5iSN+WtMB2T8S6l9kW1KPo6c4Xz
09Q0LjtPG7fKUn7k4bsbxxXx3eRlAtd+Vm4MkafbEgjrRhu9x9ef1pMi6uXvwBTFPGOtZuqjkX/5
uFiYl6JrJQUTF9ikl7bfZrvw3jFxUzVMnfELUZ4p5x09V1eqHU1C0WsL2IyFc1bTJ8VHkEmxtt7u
bI3d3olpiZXO4lMB1x4KroIqeDxLa4PRG0w4ZKkQI7LHKY39eEoLM9TNnnyhMYZK1co8O7OdnzQW
18HK4Qm/znpaY80+lQe0MioBAS/EHIwaFPWUqiA/q9jMaeLtOXXUIfeYKaA71m244Ih7gkn9FETC
JioVwhgt88xKdLr1r7cY7uW4B2xGJ1f7l0+8p2Tp5aDhOPPU87vCMv5SWgvnZCvjDeS85czHnXTc
nh4AdWSSv2iNGOD5T2ZrOZB/UDGZqQzNAXkz11DGYDzMuRKMY9ntcg6UsNlwsXZum2/qvDR96KNn
puWT9/TlQGNKsOhzfmX1pVzw8mcvbt6tNwrXN3QohOSVxlSegM5z3B6vx6SSIWR46wD/EpyypKQn
vLYLhrJ2cUH0pR83mfa50UuWj6bM92nXgh5TTO/NlE9tCLz4kZL6mTbE6aLKNXRNsqbOgXgXiNPJ
JIcfYjRosxTo9Iu99SrlaxEjxs+rOj/zln75SWQ7crHF1ore/+XTGVooCFMrFF9Rqr/Ksmx3jVWJ
wEtU5cwnne6+/CYcbKsdkq4pMvH1mzxbH5fGXDSrA1+Ztpp18emSrqa1xS0KPjCFXfL68vLTWMdT
8ySZIW2ErXd13jz/MCqNY+uJmpNML3VgclOylvJ3dbMBgnfuovTzL4PN4ZBLw71+9ZCdTCwPjqcL
jSoOIlsiFXEnmMJaHbW+WljdXe4W8gqxW3ZmJzhpHTG/mNBMae7DGJ85954MktmU6jAAjgyoe4Wu
Or6ZyvlQ41SDfHKVpWKfO+YuS8Q157ozk+qnUcN0QmJqc0WkoIH2+eXjBZiNhk3QJDKSyaCQ1lBG
792ck7c49yZ/erh8FJpSC5MgPxhD1MuPyqJmaB046kERV3o4dSB8k7lxNlVDsS/PLGjkTTtsXx8+
J+359dmSNoR8jhv/Gsmxmrqej59J70rsjwOHYC5lu3YssjDTqniP8Tve1cgZqRcGpPs1NyR4m9dt
Fw03GqD8yy7O3575Li/73d+/CyIzLGSUVxEZv/wubjq1NAEn3vMw05t3+rn3vXZUfZiPTVDQit81
0aTeNPa2BHcZ0AfyB/WchvTn/YzYWqhWrEl4c6gAn3wNVZgozQu6FQqn61uWkuZg60297bhuhYYX
f8vJ6iOeACybns3ajU1TYzfQr4DLplhf59LYPT2Y3ypvHtKvXd3Xfw1Ptcv/qmU+FeT++X//44qg
a+Hp36v3b+r8sXhpO6Qv/o/t0NH+XOclBXdqcuxs/1W9V5Ar/4kV0bKRElIZpKbzTw3U/dMiwmcN
L+JMhsBgVYD9qIF6fxpI9bAgwCFkViCiPil5vlYCXUuwz2oQqx5zNUXjiUSgyrw21n/+bCdYDY6L
tBv1QdfujPamisMIwPPdol8B/RPxpaHeY4dZKsOP5qC0j02JMWW7Ugr87r1HmjhQCW8/Vizn+xh2
O3Fj8V91WJId8KbbijpstWDKbp35GPfBWISxeVMmwaxdDfbtNB48sYuXzWxctwBwdfPSlprvIqVY
uHP6WfQ26T5ynWGgg+Geg2Fy3yg29Kk2DWAWWtVtmn5SNATjN7N6gHretzeFflNR/Vcx7Lv2Qcvf
xYCIa48mKrjX+LqIH6bZT/hve9O3e2RBZ3a7k+Xq+xNdBQu07encnO7iQtUH+AKl+tCnmD+mGNhE
bDpXhnQ+OXTN8sEL61bZivcK7IGDYyxTmInxXAHmpGC4fg3a/JzQV4wUN8HTI29V9S4QHVM+5In+
Ths1957kgfSqNq6sNPsg3Pqz3ZhvSxUsj+52O10F6GoZxfJQZ0ooJ+3MyrlugP+c/Pg6bIsML5Rm
tJzgdZ0s4nXt6vFiuOKh0zt1O6JTQklhfhiMhegLe08RTrlc/e+b/12X/jZFP4FG/31devicVsMf
V+kw9H98rr79cXwE5P6yT8Pu/t0cbbMSsaWj/lsbg/RpWAX+btQo/COwCesewx2fLd+hpvC9UwPe
lFPWuinzJzj0rIa274sU/4jlZJWvaZjXntav31ikTu6nJH3x6et1gTMHhisisV4uUlmTLlrqxmqI
ACY72LWZ3xuVQWGjhMR1Sx+92CVunexB/WnIZKx6Ii+mj8bUF84CsUAoA4DwSGi0wpJ0q5I/8i5F
kIEyoraWoz5oHU5+newBv7RKheCI5pMbT/MXmyJLE1ZJy3FKNbtHeqHjmaP46Xqx/jhmKpqjtbHF
rD2ZGZ5dxx4RVTKM0TJ/Rtmvwf+2lWv8UyaNToWJ5XuVdqmQLP4ATcDTfCLW0g+ynS6pvVrD32fZ
39rKX92knzcq/+MGesIwdo9/HD43/R/bsfr2eaCNeHoE+G/Y3bTWS/C/TyDyHv54A6mteD5pnv7M
35PGMP+E7AsHkHlB1Cb19B9zxjD+XKcLKF6WOyqoz5qbYITZbNdwdspmdN6f8QToyq8VAUqT8NQo
wXA3/o0pc3LhRx6ywk7X5hylTv7GU5sRl8yczvwCUBfxDqRX/h3YbDL3ur+ixkhaJkjidU7MPpoP
WhNYsTkTOgMGnApRQMpmHm8htVnW/e8vyK+Orv+OI2VV5/37SPnPavjcfR3Sr59fDJX1D/09VFgH
f4wN5el//2h12+qfXGyIZLc46X3n3Pw45rmQblg913fI5k1P1/6t8bCmQL7YgvGq0jdfl2KuipDY
KIO/XEXBoOWYOVyv8hPiCvtOL/d5rnmpq5X7GJuurs1uTwQOreqSsIgGDNqg3kYAY5Q7W2mz3Gn9
GhBtJ4KopUCkUyYizVdBoxg3wIUL1xvJlXGWTJrRUU1ncx58K44Sq/N7cEDGrismac4PvWmZmbKR
SjvO074y7KpMjrGrLjGMg6pbwLyaIyETHeu2eUOWgzYfGjo3lHM9NdEusqRbum9qj1J6s5Smt3wd
zMklHC0elnJDLnrXbMYy7vQdcb2yrEH7D3HWkCfeKxH46gbJwsVCdIU2cyqMPMoBjZ0JmjlzYgxq
OC2llm9Hz5IcF6c2PzbD2Kf7Pi1WyZhip239tZ/xa78H/Bjd8/I40iGZA8SbIWxLqDXXnnif9xZF
YeDGoZkIr6BdtJBwnzhK09x5k9W85ROqz57XNkfUk4gPusxIysDWI7u+sCJn2aPSMlAFosBNyMQa
pm+U99vhaikT+7aXkbUSzIhNy65NqaS7nDL99GHwivaSOqCG0s42P+eIggOREhqk+4uREsJcqrW3
m2MiLUaksO8mkh3IQMJPTcpIl4t4ueBhDUE+k3EUVGohkJ9OncL2OZn9nk5Z/V6UyRIO46LkYSRL
52r2xnmtehNguxV9GYXA1aptVPeRutFivDsXmdUPcjcrBP/pD13C+HnXS6lkf/UjxOk5INXDKAA+
ps6NUiQzYjxVcVp6u3gpL+00GzPetIE8v3NJuPmijma5cweNNLSUXDJyT+OrSTfbIJ5t72EaiWNg
fVvc2k+q1AlJmFBuRmGlYa+7ZdAvjuO7i0JIGHnlt3IRneDCkJSfsKolW6y8mRlocaL6EjJZE8BU
hwYy51z3QwP9rV9ESrTNHbSrczF27/W+RXYqid1B2tSqGDrdXtySZg7B02qIgZLdPNH1acBA/1Vp
TTNsLKNG51fhH0LEWov+hhwpXueGgCbAoBuDABoMiUm/XPSwYF2UnXMZFJoxaNdaVyqbRJZdegBr
hK7SZslWr6qcv+IqxXBob8i3iukwRUnvkaeSK4U7NJuSrIgq6NKpfkc8ZjV9LrXC2KqJKi8isVjJ
flQSTQbEnkb6IzO43BAIGu1LXp1yTVKRiVZqkZPJmOgj15/hv74rndJObmdYaSFlF2ODnbHf9sUg
m02LSPBRUDx978m0vNCtAS8FBL4o0CNZk1I11cVh0GXx4DWmDCJESloYeWOyrUklYXCOOpFCDrC7
G24wJm8+QUUT6GOEFDum8YutoXWsLBQCTPrGI3MDYW+EDSGQcVZPfpX2+LJH6V5I5JCbaU5t5v6I
BvdgNlpMros6ok0YLBi+XxHJde8LIyuaK7du3fkiVqY+3wKsVvINZ0YjIQUikRdiTT0L5kjRo+vZ
TIvD5OJQ0cRcv2+nuH47LLp4v+SLF+ZAV9WQRQJGYafnNnmKdYJLYCGvp9xUNSm9Gi2ivZxmcyfJ
v7qdCkfXdvHY27Ra3JhQIlRv1OczxQXaPGcHzuHUyqfM6w49Go/3SFT5DzW3IR9CJ8FO7BilIRkQ
i3N0iNvDcB7ZCFjHyTn0Se+2oVm6Vb2DXtZCYlicKJjI1mt9d+zcoIqK+OiS11GEeW3q26FRKv1T
Z8rJ21hLqzQUUlk7gqlXmptpksjj+4qIIKWcpe3nsSDoxALaGXrplDkH9AXWO9obvCi9klMfZsui
a/7c6v2hUuAn+vMczdZHvauzW9nE3hhGua0tgVXP3MqNYpiiayWakdfYS3+NDWt+qCF0bItemY2Q
eq52n7SJeYPEKXpXRWWr/AWc2M1DEjjtgV5KGUNCT5xFbhJ9KaLQigiuC0q5WASz1GU6jzH95lpG
7/rSSNvAXDy1vW1pUYI1yXCib4XQB3GHOimzL/SKPEKUPdYnSSZLE/AZSO5V1OvEyJZZe1FRCw0p
TPL6jIrETNeaFLMKclMxPD/Vp25efGZ8eo+kXrmSBi52IkyqdK+gICZ9L6pJSm7UqL6zrYagRZoS
Qzipi3pXU/N2Mb1Z5h2RXazkbrPEHx2aA2/bCKRRSjBeIR97klc+JKxLrd/rs8prLoodIYNqEOdc
HLY90xOOGTRn8pkGBomfDX12gyCyUSncZMkhHk28Moo9CW8z6c6AqsiSlYEKoKjVi75GFkMGRJfk
658c6i+t3a8fMZTsvghW4gs97xrtop9UoMe1gWSbZAFXNmDvKytBNq5rGds7/bSepKAsntPSe0P9
1PRhK07EvHSOWeCnGewuoIABNI2v1kXlTsBklHsEBeLGBY1chbhPyOSbwQTxjUbWeLtCCzIS8qKC
1wfnkyShlgzGlnOS3I4DSwS1Gm3rlGZbjtzmslrbmjm2KLfvZ51npdjxZTyqCXli+lCqwJ40NW/D
qmSDDqIiiZYte7x2O5fqGiZDAoO44cy0sPxlxU7IgacVFylnnswyrM9T2Zgk1dfjAjBWKz36a3MF
6dmoOhyrE4nGhZ+zEVZBWs1K8daDwD5vWkUde6wPURaYmU5AMeKr/KgIQC09INvW5kdVZHl2UHGq
Sy3JYpX+MA9hx5YrLhVix1DDkwyzYU/iNXlFDPc9GizoJDlC+27f2pE3XDaWpBHaWrP5tdJkF1/E
jtc1BHQQw3A/5qUoDnRy8tvKY9mjW1c180WlGlgEasIL70gnoM1twQGHZVeZ2XudeY4M0GSnfRvl
i/pGbSRfjXBJ763aSUavUxTVPRwO9xMpkcrHzEgpWkcT/oKbhKUqwFcCyLUpMyj/g5R5uqExMN0i
PynZjHNhOAgBcyd9T4Zg/KVMI9MmxGKsCETMo9i8HhV9JFZJKtrgT11nsU+1KjnrXqwY3/ibPF8C
mKjuufG38252Yk4lKzPhQy06VZ38XB3aLGxUURUbyrZyDl2KU5eDolrVJu0l8WUJADFADd4axKuQ
P234Brvcp2Z0MuD3fTxT1VOVubyfMEYUvl26s3iQeie+yTRdPizQ9ge/muZhJLGVTq/vrPFCftd4
9t2ktMLa9Thm5rdLBrx/01sSDy69x8zbRkZsF9tMdN41r3gYqWjk9kXHpMK02+ifZ4Jqo01K3Ioa
5GPdQVBz85bvp4xIhixBAJyPi4qyqQNY1iNS0JzsjZtwf+WcmznNvrNx5m/yEgvmVae2BrmHhpSw
cv2RwKWabBFdEEmU2eLNMpr5t97pe6wqc6GEfd9PCvq/xJWYh3UqxJkY3IdJHxRtX81mTjYMdpp6
O1VZkwcaZR7juMiIo0mBL5AaB0Ba0lPIQuOsO0V4gcCofB673OYMws9Hhqfp8Zcp7+Lh1qqSJNpD
bVV3SzFE9x2jx9qBMnKaz2gxUwlaZYSyoiAxbu/n1X13V0hbskhK2t1Uo3W39Wzcu4b1tpUwzMnw
IzOgx5joBpNNjNaOzves+lFXgsVF5iK+RJViaXucGEYVNG21YP6oJ+/tkHiesp20Sr+2OHIZvsxi
uFEAf+pso+Fx7EMla+02EIOIXd9mS8q3cWyZ+Yb8qfRimQpv3hfpKHaRYTWOCS26xJ5DMLO8x1M/
Z36lSPcS9wb+bw71uE4sG7/5tjVZ8Xkdk3UdFZlmMSx0QbjflDZ/pYRQ0OhHW/iGLEQEGZ7XxMds
HI30o00OrUGhvdLnjWs1COfzRjrmNnZFm+yxUrlfyqEg0Xe2omjvFCUumrYbmnjDrozx2lSy5JMB
6lK5Yts1Grb9zulv3VQ1HjuuiBVBH9l4aGfuCZdkZTrjlSqV+PNMpirW2s6+K4kXS7dVTR+YgGuR
Hrh2wujmbwdPUfc604KsxTi9LNCJmte6cCsN+mjZGOHY18q3Rk9GY++OsZp/MdGQTd/UGDqBnzWd
QUpwnQpOnMIuvyyZIGyonYqrCYno3i6IytFEHH9xcqttYamW1ntjRjMF2VNJ3imOtCf+lrq8s6fU
ecdvRkhsN6wHftp4LZjisifIhAw8kPxtVA9vJ3XQo0NhkaO5YVVKxyBWMNQfyDuyli3Ja0X7TqCm
S9/kozHBiMInmt/P6lJ2+1K10xqlZ8ydL6iILS4u51io6kHMjIdV7UA2dRm1nO/IiE4+GFndxztE
9ssbs5LQ4xpNEUAHOzebjvpsR59GnYe8wU+mD5lfjnKJdzLVrTlUUOzMj0IdGuvtbMNu25EbrZEK
ak07shHj+1E66jtka/rbcrJxCJKO0LwzW0XiDdOHjwb7k3tH2oMc/cm1BGOazlQ4ZrnkQK2tIeXu
UKfdrhZa7F7GjtEqWNkaMyDGvbyZ7Ti/cLrK3aWWQh6rmcATGPLooM1RGkBW1d4pagm5Qe8jizDa
qu1ZdMa1hDtxhPt/HJ3HbtzIFoafqADmsCXZUa1s2ZI3hCx7WMyhGIr19PfT3QwwAw8sdZNV5/wx
88M2Xr75Vf8pMLR5HqbSuHOCmd01p7Es6SatA201CZWKFuqZKozvmXWXD8ZQRMVL0PRna9z3G02T
cZR0XesjfPAXJzwyPZd0tUZTEKYwzN8eZQ5jOn9jv29+SZ6F7n7wbVYKxCdyP8etYbggS5O6yxzH
+rEZCMCdly2gk9rzqlPeKX1pRVR/9cz8WZ4X7au2utx6qDTkGJ22waPe7PHes+eOBUK3IQv5bhFY
EVpt/hnZDZuL0xXqsQ821GRLVHbA2h6pZjZ60I/e3YurT+crHbEU/9xFkVrvlkaZv8ZtwvAwY/ki
XcdbTzpGLJM2VCGqNOrAfTIarc1LB0GzrrSsxgSNxnp+rTVhUQmJURU9r53pnZQCBvXX+HJ6y91w
Da6KBCkvHWpr3Fgfw/gtyJ3idZEukRs120tijEd2dy6mpThhlN0/fbHbr2LzbFB2UaTFZMS3vlnO
J2igtcTxLzdG29FhKHMq86B0xzdqIhrXlUP5OtNlQIZa0BRMwVOwLYkz6mql4lZujzt06yleJwLF
w3IWR/5CFV1mqd1DbMAObouz+HlaTh6tkIiRqANkibBTghyoolnsskmtQVF2rmQu6ne/EnxxVjRM
UVaXzP70iTLFPrFUR/m/jibJ94JuNaqSeUqvsCf9S4UD9dtsSZVuxhw4d4+9XexFUukGg54zW9bV
tK41nZgFhi+Kg7zwfRZrEGTVAtlyE0UzfK+qzn3N1qpfuNH83yQLW5doX90y8eayfe/iPtqvkz2V
qVP68TNa9amjlWeqXyP614JDveveJ+OEdkiaorblzt9zqgKLrQ+8Sx52/btBsDIm1LznT4VZdJiU
DeY9Er48LjfJjX8mqSx6Q/yzbAe1eXtzV8twXi/dHoowqxyxfvrad+/dQOQnux/dB6/c1i/jeUNz
6sGUDsUcF1Q1r8WvYqDkFs/itjsp1an6VqxIi+ap703aIHZ8bTdnQkxYfCsmqN1UD4zE4ZH7PrZP
fVCYhIO1aI9l3lL0Pfqenp6todzGzCyTKF+bquPJsWex+XRMjnLjbh4Df7lI1c2PkoKZe1oBXPla
2vGQ2jxi7idOq+mOWLOILoYKjvJq01n36lrMPrwt1cnxi/riFWH+7IsoerJcOmdRSCxtcKYvuEZQ
ZsdX6lSwgONE74967+s3YWR7bttloMSqYOk9LhskLvdyOP5u86ixf85BuDl3gwIG5rDwSJkqSFm5
LBxVbVo233BEOlRks2mMp/mJuzJ+lZUR+FaqpkdatjTmOUfZ/lvkPuftN9xwT0sry39MV/F8FHNc
8YcDsZ5F3VR8XFskPhipuvYCfN/9HbjMsqZbBtzAzsS2LsR0lZ6jxU6HQAxQQjVGfh07JGIpcKJ9
L6t89Q+j3w/bt4Gu6aY3LLXD8lhjvjVEb2/6KeJW2h8qs4OGBR3w3Na63QOd1HL9VVUWfVOD3Lxs
Dy0xHia/KesqM22wYY+dOKMe0OjQcEoxdHM/ENbYvbmy9EZ6ljUGyYRDKtgZidUepUNJ7u394AQT
RQet9RuqIpLHYbJafZSestVKskTtxM9GkZtM1AUWoqd+wGmdtXs+H4uaJZe6bOn/3MsgfHARxLnJ
5K/WkASl6IgMojT2FrRDJFN7W3JCzvP9bwXKUmeIL9btuC0UKVCKEMc3hvzhHDhFtx8J/tgfeZX3
N4z12wsma5CAqdwkxsQhXEkpkQjIcVF7p72LpAcUV5dQj2ItDvRme+86DOpbXS7fp2CgFp3aOw/I
YYtlHZ2HgVCIRINDaXIiedWyUm7N+1hQaopTPZqfXGefabBDOZnGJvLqS+TuQ5yOXl7+aOU6qUTv
y0pFsLF3nU1TG6y3UnY00K6W9btRNbaZueuq5byrfd3edjtafq9DRFtqb83o4l2aI70Gh3cwuftV
WNoHTxq35Q13BGfmYqEnP7hjFJ3LwKs7atJVvJ84Trv+Oa9FrBIyesL6GSU68JsoYg5vHY/RZ0We
AWatYi4LToFmeHTqYTu1wdD9NmNX3ETQ7hldEcshngc3rQMZgy+tweYmYCD+uZS2pkwcLLxmYwrr
v8vYOkfANHlqKmp1I3cWt26Z6aDoFv8STLb/uPax9buetvXG7zU8StcR51Ua/67qOyc8ddIWyynY
hf+vi/qmS5p13qlnD4YTaVPFv1JF3ls9mk7ek0io10Rte/6rapvuuehEdc4xq7Ncx5O62rjw67TA
strT42y8NunVRm1VJ0oABbdx6NaetIy+3MZ4f8ZaqIsLPHsZg5Bhu9zLinCAvfpZjp7pnDTe1rk6
2oHpfzuA8bxGYW8/T7lPjiWQJp2epRv5FSLUJdSHuCvtKGvnSp3naLXHLI6w36SOjI17nJ3BaU6N
t/YkFs2OcjMMEB6Xf9/vzPa2J+M7wrWCX12QCy9FybgB/RFpfVsqdwz/ATQi5sk1svBUOFa+Htt6
AXqeOM0S2W/xaUNOdu8KPTwUY+N7CXBsQZLDHszgCcI1UAdeMEK1iJFXbgmQtVcLUc6cIet2MGYI
StaI2QFuj5zmie6R5T3fnQLXugxKji0JEeFTOBBkvr07y5MnlyqLVoY+nZrBa0HXGsrZnlZ7C599
yX3x4A0tDe2T2iUFg56Tvxsfd+81CKvonjpth3bLja/AbcV5KnpvzByUWOjzc8+5+iUVwB+hbKLP
xQ+b+7zpw4Nf1+N7PAw1pdlxxIRqxBqdbbfdqmxi8GyP6/YNW1pq27ozBw2N67Vqu8SmT4U2ulnW
j4GJmudGy727ijFCYV0GQ/Tp8nrbByTgObfMYOmspCXl6OMWzSCaDBe4El6YrmVnQ+DOY6CTuq4j
7pbO6yOqWjaKCxR/XL8SllmfWnKevjM91KfBhpDylroLxcWBiLJYCvfsxyKmBjmgK7LRed9mcBjq
t6TnvcdASNl8cVyVM9l00c8VziazOwln+H4cIlf8wyADnLJ2HKSmnABlWLOXMelaRNoJ8/7+J2LI
uZWWEmC9YtCP9tp4X4Wz9GcziuWFc4WuFa9p8yPRU/nNd0TVHELIG3miFBOxlukACg7+sKADa/ah
ejFbV4WH1d2UcxwnC5gAL2GV6shq3iYa0VGbufF/VjVbL0Xv97+awshjVa3x8KucbaKQ+la09cHS
rf+sIoEFEZDS+o+Ejf0e6Nztr+5Ksw3P4z5rTsPG689jXNRtyqJjiITYQd6egUb0xBwhi6dwkBSh
N3us9J1Uq5QXZpn50Y2FE/0gftIdn3x7mHPu/VgET9+5PSfgDjc67SWxaS9z7293M4qcNSmiPCxO
iE26tPKIiqSnyu/8bIJ2WVirprw4zREvC4dwDt0V1L5/tNYlcj9krMfw0DgtdviKfukh623h4sdp
7MrOQDznxU2BKoK7qbTonADhUw116ZK4GrLkBt+735iRv3Kq8MqHZlq3nm4qVOMZ+3BEN0/Hg8iR
V8tfsTcqCBixLq/uUK02Ab4iyFgo2bpKT/Q83zvEEP3X1askC83ORlHbzLxVtGaBO60HdsKZyCdq
dS2TRW3vg0kLt/KdBIt77qGRC/YqTnwRb+Wa7g3obhrIcTttvP2vxoosOrv5+9dkX8npTEP8JjzJ
tfOHqknyeCY5hu/8v8uLrN3hohGhneCWlk/jzM4vK1b7j6j6pqm8fHTmpHYLKi6dwTUkEKxad9cq
GE3zk7LxTdzwf8nx2fcKWE/a4J0Aoi7of4h6CJ4pY1y7K/mp5Fgao8Lbvo7UcDND9sNzF0ciPA+5
o8Qpb4c1J+ZmCJePnN6W/rdXKNP+M0qbnYMoZP337LLqjnQL1c2zG2/Rhpwytktu/Xre/k5dPKyp
yRcvIopxqYJUw+DBZvpQHemex/kXOBVwGQPL9jnM+F7OPR9ngiRru899mvQe9o1AmY2rBlQK2xE3
vKs6+xDZu998BGoMPp15ZzmLkUSde5FPf/odDiXxKmKUBxJiqOy7TMDkxYU93L1i4lwoR8PvX8AU
0mei6zm8pxwBo2K7Lz7x10juH+EbLPvkDqAiP7howgmUJwiblB+yZEQB1VjeUB7k5mqtfXvy91UH
D8U8xNCUFYl4beKaeVjvHacM4osNwqiOUa2+sXVwj7eydnhKTbEu/+nBMc5VrR3yL75U7w6yAbPp
2E5iySgTNF4WN35r/9AB4RLXrR/H71t57z8ovqV22Ps/4P79kxpEAM4yHzXepO2161vngGZjf8do
wmK0l66SV+LM3PWix3KzL5iF5CUYxR7A1oFTuBS91H8A18VhiQdHZ3E/ON4pWPr63vhuqVmOSMas
lzn8/hbY5SdA2zvRxPbLHhB4FNWStxr37np2mtE7LJalLyVTJw1lRLC85gQMqh9+mO/RYWm6UtxP
wt6aC2IxnfqYeg5bY1t3MLLDr32uQ95eve7xntn1aN/b22S/kM9mr1nP+sAcvO8+JlKpVWZN3lan
lu7I/qFB3DKY53M/a2CHai4bv3jXfT3eMYpDnGlvqvaGcTdo3pxoN5/WIg3vD4qFn9x7OdlcMBRt
edO9Zxn7zHBDyngSeGDR71RsI8AjFX4MHg3bFZt9qPr9WPXTUr6yqYZOMoSMfue8ANNpk4DySvNb
KeP6iNfLdihvxaLb5cAcUVFTpHLJFnejfSzaqCabhlWoo7G7KYhPVR/E+UcYrqRd+6JWs/dHT71w
EwYWMJgZtHN9tiT3BOK7RbXFRdd9KUPQynlA4jzZnuL0Lzx/uZNrM0f9oadW0+kukjdze6/9Evlh
369h+R6U+d4gAlCsoG3Km0EfZm8cSxB9z2adqWBc5xMmuGJP2rKqrZOxv1MKOnia+MNRS9zPJBWx
ReERdaxhO4glVihYSkXg1ESAUnPcvGVAgkMeonodIWBq+N0aDuiH7dZFnrNAKzD7ay8HgvzT3ve9
ec9WGu4KK11NUwqZORPz3niKAaXl/y1529nfBRPeQ1e5Yf+n46n59vVp0x9KRoSZoTh0wJJ4XDx/
uzU50wIEE2QZKwIY9vjU4ijXT2st6UVJx7HJi0xuyHLCTGOZWZfEJauqqhI9ALOdBbtrn2AebJb6
VJSEenPlAc7TltTupFlJIGudLt5al3d0s47ykZNjZp6G2oUOxMhW2UNat6rf/JSPUflJIeyxd4jY
2ho1YNCat76+5mg4e5GW5byG/3ovnMI3Oyrd4sYiO7aHrQtkgWWFlPK0BMI2d2O+NFyPVo6rlfcP
fPlnL6p2PkTKbboDZD+HW+cjHbkMY2HXDwBprj7G87RtFyOjOT/1TR7H/yZEO63KUDD5fX/GaN27
mUfQWeyTg+9/y4HoxWatP0BebeE10HXr26hrBJggNHERM0hITVAYq1xTVe5ZhqVUdwjIZucbkMad
UiToR8q/UwU39j2sd0rh3ovy1vFPDbEF/kaP6lDY5hVDo+ufkNLAxTMpzZ51kqAxZELuSEzIO4lH
l27Y0KB2Sfuwq9Z0jrx5udNilNVB5si3wgvsxdyfw7jQ+2kOess9THWDCWbEYQMc1c/NHp2sqQww
nXA2bJY6TxYvUUbHFnRwUxP38w8KhtCQoxstmJH5/fzpIg1aEsJUS239V0W5ANvmrRj+jIWAWPnP
L8cZBtjriDLMfIZlE1O445R91SbhYBXcRBZi9k6kGnxD/Jv0qPos2tyuPjXoS6ajkLu1AQkDBUPK
gesl5GQ2y4Pb0HBzks4k9XWN9kA8VGqv+1QbOn2fCGLquEblUAufmLthq/rXMaz6+D+hgnI/ExZg
9bembJlQ/Xw2WHycUjqfVdCSwJXRd1vYd0VNOgVUqj+F/ym8sHXCOdi1BwdwWdVZTXbdkoyNrpf7
tfe6H5bDspxOhGI2fyptzf1xn3dUnCoBd2/AkhJkNjSOX4xGifBjcec2nw8kLvnVQw1Y7xzXEaLg
sIRtaZ1E3w/xAW3YUrz3DUPQxZNCi9/fHEFwUVzY4QfH4zDjtW+G+mcuwn16UORDCDTQyib5L6Il
1dzFrVb4yJzO6YfjUnLWcVsslV6/l4nIOUamKIf+kDuRpLxJFZaXNVOzC65KI/VnRJaA8zEDhvo3
gCiG5yS2uAJeGy8QzaljeRD6ZNuDMj6B6KoyDSdWCJEMKxjTOskL6XUNtonFotp1CVqq6xETWNHc
HUNjF814WBh74ytYTj9f6AH1zfvgsddeRxJQhYWWahrjbFj3QV/Q6Tjj/boQhv0f/9xZtCxvI3GY
MC2OhQvQCMuZ7u1qO7TOzhPJ6pNH1WWrsHMdS7Cw/Ig4sW5erN4q0nbp2BI4EwWNy6xUemWrcJst
YonJ+WgeOuir+FfQ9eMeU4m67uq6hYXbXhXShfzk2JzVTzrgX86YQl0S2ytL7ZVKPAo/mbFiiYLg
iZJREkGMNxUToM7uTPkl2Iq+PTab3bSvQ0fE4QvnB6KKEzy7aV+qupVNRhrQzHGOU6zdb4WIVovZ
ey3bPSUcq1t+es0s+n9rK63iXzCMCwl5ZdPDRA3YsbOJs8a5TWIevSNAZT3/ZAWLijONXGv8GU7E
tfhHQgba+pGHfBvfjB7i5ljsmzfpl0VKzHiNvc0ky7P6AzwGprTrBKX/3r7vZQ+LuvfVXpirwQ/i
Hz0i+uz/vFAPa5dYc/TswwQEAxzLI731jkJiUvn8kI90tOaeSplZR91d2nBd9DGYZ2vqDsCB4/q5
DvaMxIwZZsl5nhZ7qCFOdypZ7oBB5Dqi4CLL9nE3Ed8TvueI9/erjkqzro/r0uvmy8lDlkJgqLKf
g5Ry4al3b3ZU+5rpBdQK5+y4TKS0kKCe2EsYiEO9FgtclGPXtiAgpPXmF082ZnBO2zc9/+rUfTSc
5cJNihZHN40jE0omuuojWE0+YIctN9SaCTqN1ehjbcHzkL/eQuTfF769eCT1j20zopVBuPHUo+uz
kX0g3arPyE+GJmm5w4v33HH2rT4MMw0vUPqrChhW1zWM9FHRCMN8hqDuuVoXGSRh6VhwLAHKOj2O
7Ru+Wqo2JqPcv3KT0wemEu+5FTLYEleK+baMQ+BlvheoLu0mq4ofBNGDCHZbvD8LqojZtLTW+ZE5
TFHrsmq3IIDzIbAmi3DNpV7lS+64k32M87lu/80rsN8jWi5n+3CWzYm5f0jaofRDhex5SWzyoD0h
mVx4aE1t2yUrreXtN1tP3oNu+/JIv9C+wRgJRJ2UsYvUsnOSGpUoBciw7U1Pncrjcx6NcOjTPMqz
6cz0oNGFtQl10HMKfNhn81ajf2+qzbx4FS41qaCtoGLG6mOqq+BUrm5w9d2g9MAzJ/di+0J8BAFp
qFUuQHiwGxc/hyUOszKQ1ifjpndStU+7JN9GahELsaeam+i49JB+Qed718nym0yYysDrqNJ96tZ2
fZRSCIfw1cWKE0FXLsTi7j8UeuoyxzXufUxtD8QxGPSlj9b21dLaSQPdhS+OIwXhn3Hf4LS2nJGl
e0fgxwnxs2MzPoSVWd5DZMRpX5bdKaTnKhvGqEy3fFNXEdtYSaxiGl5ZmjrAM2FLSNm4y2+tPYo4
HZwhTAEcm/eq6qCVw07/Rw5rsD9C7RRMaFPjnWWdy79KbQ0psTzj36eldL4az0x7SpxycRqDfZ6O
/HnEnYUMeSv88iFa3Oo3zV4oW+xJ+W8IZtFleHvAdLAuRGMEhCq3ucxvDkFK9H8WCFOcrWz5hifP
TjlfB8SWxGucVD7TErYg38vkQHAGZZ3Oufq/NhdYPQb4142TcClYD65m7Uy2Og+fpENeNemw2/TD
mn10u/zA8p6O181J4pIHsZialrQdcJmLjZokjdycaMyBFoAhcXrhkM8+TSaLCcF6COYVpUTotyen
sOSBmiCkOFwqDo/GqN1E5l2VIvSJvDOpssGp3qMCti1Ezh0r8ERYYaDuqoGXT6Vbl2zqGjm8L1cP
3S2gyWkKpPcBlFUfXVXpkxsZWksn+luTBdtoqreqvGg0GY972HXXPZZM69UaGPBJVKzzzTG8pix3
7WsjIO1BDCLjZ+HoN3fzXrLtjl2USMnKSFEzbCGPdIvGK6iXha2mhpyVk9EICSJBZ2PugBvhIHHU
AabQ7x5AJN27zfFgKep9jDLhDBFuaaqvMtSE7oWKOnVerZoO1BFw9pJz9lyWeRrOoannixxBJZuu
Xe5K/uM74tnutVxYTiPjuRk1cADG2kTyXNJe8DiSjHLLaW69twzhtCn8Zv1A7BgYtBUE4QuJTkjK
XF9QMbT24pqH2vtjfXu6OF6CcPAuu9NX1tFF4PDW56L5YdVz/0YmSnx19OQciCuGGLV3U5yZWmE1
8lX68jYv0c+w2RgyTZV4xWyb2wB0clu2SvXQN7Z920o53JfIWd6jcaS9aGpr99C1QURUCgaH6OzN
8YSHvvHrK/YB3kJ7advHqZkRFEVcMpIOIT9p6ee5TchZyuPc2CrTa7QsVw/FS8rgV3ZJNOn5oYbR
o0UOMb8O/f7MYtwdp930EKgUcTvpOncfPM/1XZmrYk+JzfIOk4jr+wHbukigD4IHwjgYVCt4Tm4J
OKkzTSi8bkE35z+Aos1tYUN/n0mBvsJqT4ceMWmRuD3oYOGgJpZ5sz7FQ2QyArJ8YjZ1dSRDN3zw
GFFvcWPmzDONqVIiefP5SW3zOGEhGKvXPoy2p5DvIeXWpuTT5sz5t6NlHQ6OYbcakcp9Mn/F+7mj
GTUjY1e8dBg7zpQ7stwmbaBo9h11+avinv0om51I3aUWA3OTBdtGtt7GUt0EuszWbV6h8gP/a5jy
/FUOkwdWwuAC0qLG2Dm7sB5Nug9q1QegEK/LQritJxanjX3Ab98UWuE7d3DjH0vkzP5FgWWdltBs
/aNB5kK+dezptyLvrIcCmwsExRA/E0WmLpaetksPkTAkIPeRfdxzytIL8OZ/CDB9/0lrNb+CQCpx
LMpxibOF2XXjHS2AL81eeVi0VbNm09h2/3zbrIT7+eLK/V9NP6aqdeNsLa2xv1QKoe5hCIfoR4gO
k9ybRtusEaWU/K2r7xCwZ43BQ0P4jotuy1Z/Vi+2374VERHGGCMvff6dQFzUXXuyxljup8LJLfPe
zkNYgUlq/v8zH3zjZuBn3vK30JJ4J9mU8IAw+6h9LE0Jk6hCq7zMO1rpA2ktjdrgO+gi4tGPVdU9
kmy4bgCUcVU/5xbcw/eGb+dBmPjLzhqZW0Xs3nHdbR6ncdgiNMj3hSQbR6BXUYi7mzKzvAHHW0I+
crE4hGwjf2di1DOYmbv75S3ih0OKAE+4QRjzp38hJG+ZVuplXO6YwOI8IQ/ZffJ1vvTPgowS6yho
qI8uPRCXxwLJWXjlFiRBx19QgOQhNoJsLKKY6UlsGv3yUoBsi8Kfmp9S2DmdpRHy+ePMoWOwfi9Y
UqmWUWgR41h9eGXIohj1rn8UVTnMf1eWwrSJu3G+cnaJT4tRY8xI+OC3Fz3Dj0L4ycs1cogk9bjW
CyLOYg+PXuWF8pzrzVwB+8vnov02jJjKmj2ymcZx/BXJEkUDPSZxSx+WcABHRQQhyz3FCBwC0pZ3
C/rM6rsu6lt5qJ18HO/KYlPhD+nxMZx8x8Tjf+261gLpAJ8/s+rIsX+OZzWGv8FqtyNgBqLXNgxj
yVUyNPVPtTcIbuMNljabi84/Fmh8xy88NcPMbb0H9sswARLeIF+WDpRBq9DOWt2H/YVaLkxNB2uZ
MZun/o4f8QIKOf1gKXUkpo+6u1LXVEu06ZatnqTuZvyxQ771SKpG7v+fc9WGbjbsOBW+fHsCrqzD
li/EwKDvIGiFN1OI6JTxmRlEDExQihMqs7a+BCkOHTpbExGCR3b4K3L8bsOh1u6WP8KOiqM/T/XX
5BYNcnXLaj8Ls7KzGuIH4StqP5/wUXUv4Uoc/E6ScZBudafis7RpNl4Wq9Y3Afiaw1/UTXnAbKa2
L3IadEP3SE5novaq8DlHfvMPAfJWXYK5HTWMHRf0tz0O80VfFF+t8hS/nKmB8bQVnMkFqP5VQm1X
yLUgOM+xtd9Q//6zVBhxUFVh6XYfRk946IC//HY7kg/KfVN4JuRnDmG9OPhGIa0HJFZE90g+wOJr
NJ6vTosIlbtkWwUzi4pwb9XZ3WUeNOnY+wL9OStdbJ0Xeg5VGuBtsI6E3+YCGYxDcnqcYqFCmlVH
cVM+dRt886mNzdy+i3nYYeHGKTb1cdVhuf8uSUYMk5qxnf601llxazkjcf912M//TBjjY3XaztO4
/jYEOWDnBsGO3KkyWN0FLEb7SrHtTVP3NVh0Ktyhiw7xd8TF7Is3vB6x0zLMbGv8d4B8NPdDTZty
QnIKGpYdCVh9LztZdpm1FnUFZGlm1Z8sDxTmgDWYrHVBE1YMD43yXp/LiQ7SOd2V3/0ZzQyYd900
msyceFanVVdftHFuUlVZfUiWmmtqr/Vfm2Jf9v0uCMUEisLYtRgnG3OQb8QpW9PpB6lwa/UpBKE3
hkh4Zs/DwAMO3i0puWrYTMrSarKgNPuvQKlBvbpL0VSHgLBAHmOml6Ac4D3WqbnU9ex9GT6phr/K
sgp98MdITB/dhOwg8Q0U/YTk30XUNIXRjnBJhu4wHdU2dDORmaIlLlS03t492r238dcujl/Z9/NC
U/mzRc1k4L0BVlXBwYomGZ9KD3CdDcmbJ9TRu99PIxGkGMpuBSrlOSftVRbtf3MtbefLjiU85qEb
Efxaqw+vgp79eWzawr2y+Np+6oQAO8+OGtCj9uSabHe65ON5nQDD9cFD+bokeV57F79GApVY/Tc+
NW50d9gTACnqeMIAOJWG/iLwXN1xJhVptMJNXdHpoyIcivWrhlXMarRIbuYwMOFp2qorvSebdZwo
Ajq6Y2jfvlsi1s9pmDmDKD4jyPboS2oB4qP2PMUliivN/wY+drldhkH6ZG3w89X4IkTw11CGWB+M
P1W/QwrET+tm9vLkuG3oAxUBZPCQ7nDrzSSDb6eqoMug2KM1KckLOQ7NTEVT2PAFHHxvme+nBtsj
h0LfPSOBza/O4PevO9LYnG1y0g8B3tH3mUIFnfVO7yXrUuDkhagdtkdXTKhk9ymwkT+hgF0u6C3M
Xe26mErQ4jbkdC5ck0DEIAQkn7ZxX51Ga5r4TzUddVMjq8eaOozMnbVTPoHuB/2d1+crT761lc+0
gkqi2kNrv3coshpYoqFNXSjRNQX8U9Zjt0CkflOfKNZrtuAXCjIjzK7N5KYGTZ6TFE1UdbzYqrYu
Lu2h0aHFGDMeuwB+Pg1zOWQD8VS/XJvOxy1eIvo6ZA2T1iA2Fw+BadSpWVCxHbwy760s1ijgkcDE
TVpGYC2JilQxHDvPlsu9UcQTpljdlEGuUENFYSTS/LrMbvGHlrSPhrKNinTBncM5OObqfySd2Xak
urJFv4gxRCt4zT7TTvdN2S8MV9UuQLRCgICvvzPPfd1NlZ0JUkSstWas59oPJ/fIZWJ/lpasARkc
XDpdNeXvcHZEuxVAwnCVkUHq7yYcXARB12Sny6mYdl01B2eGvT7sU7M0LAXOkdsUMvhHZAsREy4e
l//ykMTunZbJ9FLnNjRnGa7TmwuymCELoNZj2KV5exAJ/eShlkNwYhGKN9M+u3XwaJikPDVloS86
sDp80HLoL6oiKRjmVNVD3c9nsVbJ2Q4mOodRFf4Bv2uZT+SMx9kI0j3RHfN1bYsUbuA+ItnxR46Z
OtWkMU+8KvmebsVSgBmGbpdiobc7u8RCCGqW/ZqwzQeT4Ek7OGIOwl+o3+rcQSd1cLZil0ktwnqd
5OFR6rzfi4I6lUtz0v8N2UxrSw8fMflb7bpzddHdKebyvM3wJ7+SHNnm1a3xOu3SyTDwCIi0kd/I
kY25pz2ahmY4doMs7M5OBql3yDqqpqn01N4LsRAwLWBFTju6YQkRUjmvfaKY6vg6Zf5VS7bi1F2t
qdw9kTy21qSU1wQtN1PhR8+Lq4jxzfPS7KsmEwu0T2d8SlntfFhLp74sU9rvbTDhOxqH5bkm/Lh1
+gyXYTP1w8NSleRaeO00HWcl7c6dVL8LNYUHerHUhyX06kfNM7f1GXDuWABflJe+8tIdy8syB5+/
g3czYmieIxgP/vvIwQQJaQA9l8cO9qaimKKb/J6xO8f1WaezZdDTinMfD0B/Ikcn2ArGtDuuyF8X
B2sOtfdIAPiAGwaD8yoVr29Rtu22JpJIdEl5mAJzMaAne2MULqcCgzh5azvGVBlekOxY8jWfBlbL
Hkq/ZE6Wu6nzl6B4fkyqKP8Oezy5rCYS/tkbDYaYxshWbjymicxY/PQ7IFf0EZT16Gx7XFMXEmbt
IQ9HvRdBk6ivgTVKr6EXFisOAVSKD+2489nowPUPDWoRnWHhsfqUpwMsQFjk1V9nHKMnzVaZ6lQT
ARbbhv3bR68r7Z9akxsMCD0+N0tX7mrczM02h/K21Z1zw1Ch0J41Yu6TKpf+aRj8Kn1ho/f82I3o
L9gZInqpEsMRg/zGzzfeZLJw39D+tZvCxT5rREsDaJva/wOgb0l/mqZNQcQK3rKm8aVPE5JFhLEZ
cZ0GhWut3gzYTh/Huh0UoXesEM4yIxlyGqi3XItGncZURHsXTYjiZ/R2iMnAuph+n5WQ6WsQujTA
A9EsjGD1XPyzvRkEK3eY9W8grXOoEl5xdvFIyDDX/iIOUN2X1wXOv9owUBNHFujGGcdmC3C/J2jx
J3ZW4mBiirfa1eZRKLeI9lnLsbHVymmYglByXEkYs3ODCWb6MFO7fFgNGGUTDSH7cnjVB+zSTLg8
yP5+P1RgZaNyeqHpzeOrHIbsXLe9fx97/awuCVmK5KBbtPtNNHWkk0RQe/oTmURRoKLS9efZ7+fm
QHCoxsaLvBqrHbZVzAokAgS7lMpGn3AejD/4CKo7I5fwlgeZRrLd8OB3XjqxUTLShWROoIIHvB5s
WcoDzTQtm1tzsoNqflq/LoHyQk4/86/9B79t8MzyLTreRTKAdq8dcbUHm7j5xfFNfXIG2f2id22G
+0Un83K23RQy4e64RUmTyMCS1pI6Y0oO3+Ey3JrVmi1ZJGiNmNTZzHZg8izKf4Vp6C66Oez/gXZJ
gw1OGU3oNUlIarE2afIuqUtZ8WblICgUgiRro33dpfAweYGbSw1etLlZJ9WpivvyyQnaIDvW9S1t
aV1LjMolWaffTc7iS5i9Qw0CmE3xbtj9JTSl7yB8mGVLDBPLpDEigoWAZbXa4+G+LYz0pkEfSbB1
cgNyoKQYrFmxgn6XkKkBFrLj1raPFK99/4vMCMlzDGp+e46pneLTGkzZZV1Y9hQZxsVLJ2pcQkn6
q1pI/Dzfhsj2l5bRQhoNlbfdjqlXfqmF+QVU4mJ9d3HU8ESj8eJeTOnHHry8dsWuJM6ASS7yi1Nf
Sy8+BO0w3fErQl+gQ+j/gedO373VvS2i0jj+VFV4AUKPC5MAE2a5boPSG+RRoomkFWiBLiOngXUm
I4aIv2hKb3a13K5fHI4FGg5duZ8hTZCeRXBH8TxlM4npYxKmNt/5zYT5Ll4FtAlTBb4JdnokCHFc
vaL/7UVj9zzgSYBZVwUMHXkUUP4rTKYATN3opalMuiUoOO6GZnH3Tjd1e84XtVu8GK/ugJNsfgsn
7BjhqoYjXrpEv8SNyPK7XOY5m6O4ABRT13JZzzYE4bHPFjK/O+Ql797UqFQO2Zgzu7oFgTfZsrNs
tTd4M+Nf3/CLQZcYH1OsdpeMwfgfB4TMrz4HRMClNaUElWNcNjVZo4OYxO3YzGE50HAELYpP4RzY
UG2i06yCaU9ailPHOlA+WUTAFrEjCBjyMUYUI77fkc+uJS6x8Ofy3of80i3ywm7MxriuwCfPsmZU
AWPHITtPxXTEr7H8yNTYU68noAKUs/BtglsOik1e9j9eRJaKoNEPD7SVtz1bcVC9JPgi/1p3Dnme
GLRu+qaajms7DVccLYi7xsL/JxHQPa7MYM7h4k1HPa/sUUAvZMCXeYiXez4X53UYQjLT+YpbVcUo
/ox2hnY/DRGfa0UnsBekE36JjHfz3yI6I76dBcukx65ntXOXgqqcXHK9m+SkHwkdxWfjCoZI5TQk
dFGZCBG6ssTgjl1nZjYggge83K89Pc3J6Hyim8kbdSyYCGPmZ8UeUJ++d5xTJV3qCh2S1z84xOCG
3aqZiROvjvhmQxOHlE/lylPGPybdYiwfX5XUD/3UmGvKF36Pb4iAWZW6Ic9dT6A4X2rCaTojaiLj
ob7QbrKZA57NXzOGJFJ7E/iQW6c+3VsjUEkBbiSkAI3FwEnS4C2sQ7/7UF0eICnF0m5KJivVKZQd
QVz2uFecCzFBecTiJurVRvpFdujcAIAAbY0tNxIBoHpz+yGMEVT59pDiURlOky9NvHdl41bbcfDz
5FQzSm73FXgWrC8SVZ0s7BQl2sXObXPyQdBvBWJzWGXHztHCfSJnOk7XkTwJ2MqSvje2DPmfhDQ4
+DFJBrga0NWOrpMVDPv45p1NTHxVw/8Y5q1San3MZmv4IyKCPASqP2fEsjfqTMyMQZBH9R225gIw
8LiUGPTs6Klj3Q1xfGjj0DH3hct+wft+hamIWulhuk+HVp9ChjefmFXV95yULETB/4Y5lruoe+9Z
DLET3N0FPj58eeZoQdFCPnDDIxlZho8hCinZ127GmOipu3JMy6/CVvKvHwfRc5UBobuubm2LO/oB
jIzc7qwIzJklMHhl9vzQwJr5E/tV8Wj4Op+xsA+EvGXF3iFkwnmZttHIxowz6BfPf5Z4kSETe0MP
n4GZ+ABlhhDDNrJ4XhAvKmQhQUemNxOltyc3yA0TDsOM0nTuU4diPWH9IX/gf1UNvwbV3EmyvcyK
kV6gd4kyqnxI4sNSUPGResFi8iFn7OrHOMXwspfsMjovo2JxYpB3j+2oi5GPBrjIjp9mIFKEOe9s
Grv0W7us46ct1+5fFOu53VVLRJS5iajQNrIcl8esxVSwncUKLqHFAXUvI8ZOD3O2Wj4dv8VxKtse
RTnOJYPsNMXCfl3jrHp2ZFfJq7P6OFlCHlp5dGxuLt7qLPt2caNL5cfpHzFjduAUjoy8A2joZ1eY
V/W6W4TQcod9t2oveTWIR3a29zsky/S5bWfzVmIpNpswxfJ111JfxBCT1gCJrsTqF609ealtUjtj
AwWuZm6WMdO23+PIB1TdgpwpFvdQi/qECm8fM5WmI0mgut0vWdmdwrFR13b2xAnq0uL9QqyP8VWX
VA65wpdMUTfo4cWhow+2dP1xfF5UuJ5QtRZScHoKXpdgTJNHzBF0dF1LzPeakL9YGfU7/q6eyCOY
OUEL91gZ5l+sI4KDcjxMVVsnBbT6Vbmzr976xjQzumgDgIg4VuJRH7f8vqjlbuAT5NK5+0aah4MB
i4Pn3bljEj+U6TTvTGHGmhl9hApCLC96xeKfjM+481nk3bk5x0DMFA+lAv6Zfk6CcNV35EVLON65
IBzAt9KX/wSlXfDu152T4MeLQptshknEd9Zm8H3avMVRQSR/MJy0cUqLWABg+OsGkznIuBLh1dED
LhWyUCYkIzDWKzLWhhmRiFlQQDIJu1Xii2Kj5bhceVH0PgwNjKJqTnaVl2B/L8Q4HleHieKm1gEU
ITbjlukBt0Z4UQv1ONsQovuaYAehisXPnsntdvgLXIqEiL7zWqVe9GNjpZuAeoGcypPnECo5AYwi
MQD6gCBwuxmx9VeEKeu2mq6lTBpvL8lB9Tv2MA0gH9zFFvcjHUR+rP2BkbeaGH9t2tIvpqPfOuSB
1aDlfdm3wn4Tkwn9d03+6keH/KB5Xzfq0I0cgoSgDYQ1VvvdLhwZ7XG7j/LAHFes54B50WZxh2q4
uJEg7Whh0t2Pfoa9EtDObZNLMy/h9zjbyD1lg6ThxuuEwpGbiHtDqGZc/rJ7oHvtEbgW8FHWYCbc
NlXJ4H5pylL+q4amVZ8IECI74WxQ9f+Eb7wiOpoDjPqh6g83oK7YlGEXBDtTjXWMvC71OaCiQJH2
OlOvhx5DF69+QLIlFrZO7miC14nfNV5/IlrZ+3Ys+s8UVap4kjaUDwyH1nLXT33cw+NB/erY9F44
/9W27138ObK/IGJykqENOvcV+6j2WDwrAqMSh7OrhlNvSnZGNWUL+wMDu8JF2gbeuzPWeL+moJY/
AApujZtVKlNfJnGBMTsL3rZxnimoI16NLG3RceDLcIR4HjnmDzy1OL/AdHE0H+A+4RLVjG/lPhF2
HU9z6MGRqhgsf/plw1iFwWLJgCi0KRaner0vmfyA9dK4qHb88i053DRhLjMqxO++5+UjcvFSJqo4
mimrOwBslrFE51pWm03sJZ43oc6mBA4OkdTHsVm84RmodopJMooKXKOG/4Tdrjfjy2CeeZXnZ1hM
7kVNdfUUWsvi2Vak4R8m/PEVr/iwq2aQmKRQqCxBt2HvvqG8TPTL0+NtIlLcdNB8JbJ2YS5cfPld
IsMNkXr/oQvRyxmdzHUZ/kbgxySVoq1tFCzaR79uJaEVL5i/oZAk16zEP7ln5fcsSGmK5TgHVA3H
uXbSAEhLp8N9tSjxYfDTM1AMAoh9GT7g4cSLJoHDdXlR403CNFFf1tCae62q6a2PsQ+TKMlsdYSB
Y8tdyD6YHjC3al5W+uVtaPPqoUf4njcJuwK2UD9XcBF40ySmweOAWWfv0Or/x+tPKsoxHtWXSxoU
YNUYp+duHuf4NJYalZ3g1/rerZNlg1wdOMFL2Su0uwzzarWNEhguG9xcEeP4GIzCF/HylRfWZFHy
bBRTLNb6RB1r3qppBnYhOOFqSopLFLE7/LjkDgPQYDbutJ1is35hqh9+aBLKjdDDAh0unSFIyZAR
YoZd7bDSAL6yuGFlXoCwIA4DATPFMlwWgUI2wk6eHtg+gTmO1QCJQFjJ8YxzcYaHgQOqe+4yWeA8
E5E6NHGjr7PL9fdMhGnyrolbBZegDmpBN45Wdsbq3vt3jhvBW7pBXr8VlAp22s+UV0QSnLDuDrnU
cf5Q4ZNWvxK/jc4aeraFYDUaCYGhcO3LNLj1e9xS81VJNu7Rdcrujr0hrLWWERybBbhUID5t3s6/
07p1TrNpPXaZsSv6pXJCOSA2w9sPb7bbra363nsiWOBXB4pSB09gJSE8BXmRL/ssdbr7ilrmCjkB
zSDxA6OZE2KRPMf1mO5lysCqOtCDUnINsa27Yz/QTGLIXwOmtU4init3vaVzF7/q8FHZOTi5RD0v
NS571mdPXUHzMa/nKWXBzCHFkYhNquZZx6ObjO05a+bk5LdJ8RSGeI/AcrnNW4sl+0/ipzFbofV8
X3Sm/28OS9/FazvB2MiEuHKRTsiXOvkURC2hs2vsSDxdgb1OGNcvLRPLLcgRQ4CTrc/iCa2GhKBr
0eQuSc588m0JmgJ3kwf3pP5eVkcc0plEJCV6KvirBUilfe51yBv0Qxg6Kdrb7n7OBNzSwpLv0cw4
vH0cJetnVY7133KxzkU0AoFD6yDEYdZTkiYOEHOUGJu8FogT913ble/FNGIg5sOHchbyQkxRKvpd
DYtJvilWHwHuspFPXjHEynjLX2AcGAZ5blCj9bPGLY9PVvbVX9gIxCXyYGYYyvKW20G5oI5Bq+t+
r0nfPq8Fe6XYWRe8O4njyHtYjY1zZWxS8LKgBvqMPRrf7kOBx+bdFkHM5cRs5YZFm+Y7hHvZEejh
UjzXhZzOGRPA6LAovTq7ikTGkYs1zzjh1fjIVaxRsrOkPsRV7S6bsnPVkaVJozoorcR9OJXcDw51
EEhHnigHxGLS/GZEDHE0IXiBEcLcZmD5YE7rmjBKFBP0CPKW1ZkXc8A35muWdARwj6pkSb192mBI
Al3VcxXCNyMqk1VDG+0MpI0cXcZXf4Sw+R7Lvbzz8QFQRwcJ3t7ey/DD9UO0a2tNOI6HQSKWpQmh
7hhQ6qVrEgnOBthRQ+CWUA2FG1oaMpFLUupAWmTeNkHM9NLOxfSqGp2TYutI5zxX+UBpni6LOoiR
lHs0itF7BMOweke3r01+XllEg68zifK3jmk0aBy31/mVWiO7TjmhFnCkFBEc96vYBF2SNE9Ixmv/
CF8R5xVEPBPfz71E32uWWvuXFlWdZxf0IhYuJ9PLPhimVt+ty1IX+HGchmybnxCYT9G6lm0W+SSp
Bw34ljwVzsId3uHB34LMwCGZiMxr/uk1bh4irq9vX5n4ZXaC6RQ4lnOpzDEyu8KbG8TfFpk+wNj/
oNpKdwfMMvHjELrNxxqq0u67SdtX5okyf2HXJGfqtm4KMX1lq5u0wMXiBO0hcjWTjWEksj4FzB3+
xUVWB98BrcY/Wy3EUns1yy/ZesU2w0ASE0nvJfJSNfrPfhP2Ib+1ndc36mT/dmMxsWFzRGRWeapo
sLr3aErb/m81xVnxmw6jIN5g1qy8xGtP6BxhiJuXVSj4ODrgp8GhirMGXIis43+dDZOPMMsBaKB0
c+3jtuC5QGU10xvDQN7M/UAK4iF0Jjd9xHKIEXFTiwXReCni8DOKq+B5dtyyPbFMcDn7QYMBwlva
16CYMFaJICG+aCz0KM0y+WEjin65qC6MvzsNgOpPQxLjd9NzjCJmRk3/x4Z10j2k+Cz8MyzDsMFZ
BtgdQA03E2FbPObdN22dXv4SoWLtFLFk7z/temH9JG+UD4EW4OOHbNKhOfa4hYiIxzSUG1+m8UVx
8l5Du5gIDoj0fiZvik5+4mMykV0T7/004ik3Y9dshZTWxbnh93sAAzRg7ZwQmgGCsZ4Vrqj5lx6D
SH/B2/AUdc6STd/sMrOWW7mIPvEaWPPCk+L2H0AENeyIORmGeDszBSTA3ZZPnBEAYHqbY/0wjOx1
1Gd7I5PkTlOHDwDQXIBYxN3G4FSXc83qWuVl/7C0y2bHSe09UbiOl6Rd5W3unQy/S113vzo1E7pQ
WaZPJDyGFwMo4NjFffczAX160PgmzGsssgL3iuMl12jwZr3hpxCIzfghgVVR9ajfzOKtmx5GhVGF
IK0fN/wxxRLuUUfDFGwrlj++Nb8O7d90LXygxS02wXGXKPDaX5zc/JUrBRNLmFQaPOiczmmhcvIu
fYCogvlpFagulr2krCuGN/1RwvgoGb4p0BWETaTc8jG6XxR7EhJLXmkFS4xIMU/07IwsjwYpbA8q
w6fyixCDwgToTMH0LOqep3/jkazp7kdCgCwuMAtMmpCNxcdEyYmBWYtnaEf8sCigdRmCWEE8Ne5T
WEwVBfnARLDtQ9qGtahih4yt6UPArabz2rPw1ybE+9rNf4eGcvxe5TED4KlX2f1MDuKnSNDas32G
dIdHTXhoqD440xn4RAo4zVRr/kyfjhPK9CVqmJnn59QHnm235JrEiQEqCkpDFOCHVdzZ+lo0QQ33
FV/H0ddIT2h4HDyQ3FKxs55e9Cnn0sW4zBNdD99N2URXRRSlQTRsi/C/SatacKGmJW0bplKemRsU
UqfPhLDa6r0uoDjue6o0dVi8MttXHnziQ5Z2i9o3vUoaEBRlWv8RhPfcTz9aXSwMAYTC95HcQvkZ
40FAFsUzm+YXmJXeK6KfYtpSwG8shUy6TcvRtQ+CFF3C7fL22Pgcth09fX0v7UzEusDp+ly7Rpqt
tE74xPQ7LfalC8P2z+DlIw8IJNFoOFLakDeBuEjTO3nnlMLG2yE74diL5z53dn4yElPAbUTwMizk
RpDyPDZV052pKp31tHqx47w1AxjvYzzmWXHT7N3sfvUdEHt+PQf6zljm+9eBp0cfS2MS6sCA8ewu
y4rhnud3/QC0ZSruoA4zsh5wnLSRcJFE3EL/zud+LDfab1RJjCNXvBZx4E9H1g9hFmY9poWBphbC
FT6dOuSiZjm3s1AznDKv2icYvxmeEeo4s0wGYrqMR7SU2iNCuanctN33fpvdI4qo1zrscIQoP6g/
kgqICR1Om/+gZmW/oXoKKCR2wpqNh5PvFhbJFlekD2TKCbO6xsO2hpX5Lrslmk5qptsvI2afewlu
55ChWZCBrSR0gyQE7/dxw5wpamfe5n1PrZNsfB8tlGeq9fo9ttBpR+YLChk5C7hLDJhuYjzESCBf
bbNu3CmKm0cG8QT8i6phHB3j/MIXFN52tboe6ayGWUFI8BO25sYvV03GwUxMVNJoEWa/eswtea76
xU13sVpt/NVxIIFt7ZhlvEIUdIqXqGB48YqQSEWQuODZT1QdS/6+cg5mey/LCUbRNJ1r9EToM+l0
DPMWLZ09lBes+IDfoIyeFjK/3UYHClGjcidJcOb2JgsBrf7IZViEgp2dnasZvPcwWTCOzPZ3zGe4
3DOEZYH11nVJtOG2bwwq68DT8Lry2JbnAT8CKbiBtCx+2Sh+j6vC/sBH8btPh0AFYYaGHyNjqHNp
IinvFROaf3SWKS7F3lTo8UPjf6jUS/0T0211n9Mq05+Wfp89YU7xcEosFnE6s9mVeRF6mcoQdkNy
YBvG1wEDvikInofGARUZujNpo4C5+J4TK/yFY8Z5YZ8cztDABJB2wY5c5xHySQ7OFY3cdu1PC6Lr
zjS9OdB2kVYKRO2dJvwNb3kOGv8ak2/egY5g46mOgiLY4nGpHnPdeysZbPLD29K1SP9oX/4elXdp
9/yC0+tCc/uGET4Sx4jIIx+TLTvG4nMJ+j+U5cWEWjqHtkvlYzQNElFzyfAgYi/who88qds/1mUC
Tca4b7HniSi9K+QCTgX5wXv3EdKb81yvtr9RfExxgniQXjPD5Uca7jY/2wwJKaLb22bcX62EbPhD
FRokjwOW0f51zsZS3sXwKte3OOkL89WDDD00XQKUNnHbkiWuK3XV48rEdxe7/fLL88h23sSvfzAO
MSYJDZi2ibBYpWPffQf1Qp3RNaMJt0XHLmYoydH47M/shJpbihuQV6HAUynC/kSwNvPOfU+pMcYh
ujmrZYnSVM7Sf3fOOv9yHILnIK00aaRhOgIVCSOeBt2cJ8drGOeF/IiocEusH2Q84bdZdaWubgyF
5gUShpfiBIu8E3fGWmcYXvGw7Bk4RF8CpMUzec0S2EmbMEpajUe/iMV6V1MvwM1xivEIroC+Htxz
+V+eODOSMitUHuzQ1POPVjEmuzmKFgnpZjTHwB2r6TBVIIG3I6Z8f0u9W3/pyIOx2rUkxm0Vxv6G
WV3wyA0hXyu6V4wnfk7mo4nL3wBq9RWg92xIbxv/CYqx2tUF5zT72Yb1NZBJuVt66TRHnzT/vglS
QqWpu5RkTCCxcDCJo6DYfs8tcfVNFk3B17CQ/6YR5mua6et3rkO/R+/oFB+CzQSvJBu6J9IwP3hS
7W9o9vlphjbD8L6sLhVWmZMPTJARfNAphsc2PEspAf0UtwjzJhaD6Lfw1u2da4rE3w9OKRn11Jl4
DoI4+jGawxrnT96fqrqRwC9G79NjmMCQaNQex8OQRicW6SFsBzeMDzYFfkpGxfm/tQjKN1Kqy28w
kw50izD10fgIr3gCOzWeySJ5nK1oXg0/9hfs2v6JCpVSLAAXRCpNFM/VZMMfpbyOgICckmsipmi5
y/w8kkeCtsRWZmeOjuwMGkgW+HCyJKmch8BtaL6oFPZBjpd+KzT4XZirOEenZb16WO6pNCE+I6Vj
MZuSvEa2Etm6C4Q/RTs8RcVnm+v8o6Lr55A3yUPeVea16wqwWdQz5ecoh19FX4V8XCWGBmP85uqm
afDVAnJ5z/2ZBKQcVHGKZjT9NVj+dnlsjypbw+eq61V5innx9j633rDpQ08+6qbHdhMRursfBY34
3g7RSHIr0udF+3yqsht+UX8s+55kzMFjS9X8O+xrER0cmCuHFmaA2mS6QB7F9o1L1sEkZ/i2WGSS
TOnJmZvE2zmDeI2TwD6IW5OFb4TnN7dgKDEYJ3derdIXwSRhwyVV7QJUL7QNNphcTOcXZ6b0+yUo
7aHOJXUWEfNeIfV18WWa9AjSJHie5hwAXLC0F2csso9lil6JWjkHDz7fVeB6PjWNGz9JwuTHtWqX
6eyyw3LHWdTRL2CVbnZsp/cuBd8PBCPUA3cT+Db436poyoygaj4WjuELuDu+W5SmHI2nL+LPFh1z
PQXYNJ4DLquTylPxif2B1RWYnhFVJdiPqF/Hcmf9IA7oHocfrJnmLVEtVqAqUp8YMb1zE8IgrkZv
8nHhg4bE4p3/QSnK90Uz9JsCTOYmMvxczQzLSo0uvmmaql3r+1CwSmkjALyWcTDrpcpHgg3jbsrj
5CVHbKKlZ8k2tjAnQrFXQZWzpwd6F4aKWpzwZNm/09zNP75ya8rZ4Ru/4bz3KjvjVa3T5MOJU9xq
mfO83n5TTJDtwioM3pEbAYbYRS0jhAUQ3IB66WBH/ABDP51KVuxswdV5d9gpaERjOY83zVOJTTW3
xUUStOFHXaHl1gU2DpYmomsX7GaZmGgHgKk3Lhs0nhCogEUz91EzBVPvlT7HYdazEcF0Z9AHhj0v
42Cekmw98Vkn+06v2AGlg/xHpPbHwxqw693Jucy3JbwCmO+miwb1L3ZZEukMHpef4VNdoSuXr+uS
xPFujCx7TyAeGKJMmq3nGfu4Y4BcvzL63VvBNvb9TRKiPMQl9cQejfjLMeE1D/V0By4g8y5J5nKo
uiCsH8SIjX+A+rQlHQ/BFFfNlWKpuobzLXweYbX4nXYun3dYkUBKyjg6sCmkd6Fv8EQ7rvOf0uDB
PDbWHQ05gwNzlwnJEStYpX3ZbAGIchHHsn4tW1nCuSwr7xwzbf6KpW7vZjkSQacc/k3l3vyp6/ax
uiUseXVTyf/MsqONcB3323bVY2t09iuGY74ZUEQf0ziqD5DR3XxjM7CuWxUmkyBg03KpF8HvxnGr
Zy6s+RJSaXUbC5ZnM/bs9jlpn/qZ4haSnC/BhbB253aFVtxYH34mAOgyy+UTTIYTUwrBAJIfc9XM
LvRSLBecPbitc0V6AVOI3uWVZHpAbbuhpE8+9ZwRJRhbecIGBIBDVURsVaXfTGVoNlkIZDAfhTdk
6mqLfRuFBYfM/78R9VT9RZxKmn2wZO6DntbMI9DAzGjIBmjz2ofNZYvmN8SVwd/w+N0Mr3rI38s0
9R7Y46JeAmTzXWXmGPI49f+81bhD5N43a652VT3mtKxZhzwLs2GDwt/fKov8z5x6wyu9/leX+unR
KLDHJOqpEJBIWUFQ62+EeLb2rqLTd5NRcbDNUbFhAzCg+16g7OTbKOya6U4YWn499n+ZDqc7E/sW
mNU8di9FJGKoU0lxM57XOICkuqFFR5DvpMO9t9C3LNkJ+6761srNjyvu+63qAwbbsM3a4wLJ7Cnr
p+6FLoWzJJq66S8bPaZNN65YCaamZtTShWG+5VyQrNsB8LM3a5QPh5tdYUtXabeTAyyoXXS6c2oH
f8ecEUX0SnofvKwNakYkLl7KbLcnrLXDTGz27VRoAg01UVWhpn4bzSMbIVQb62FfrB2lbIu7io1c
3W4EWMlxsnwAm8P/6Ftn2BqbEG21n12ehej4N1AHbifYN9mvyZIrhaKXEPLFqZzP8wTPHJ094jgj
U+E6b96CbOP7U3kvpO/9YkaTf01SdOdkSKLp6FblEULkzX5U8v0QD/fyp7RhGHaQHvzFXpPc2bJt
DGtM2rOHxxLAVoU+g3VzzgXCY3t0BsaDwSSj14pU9qv0w3yXkH9jL1cCA00a77PS5v84Oq/mSHU1
iv4iqhBBwGvn5NTOfqFsnzE5CIQIv/6uvq9T58zY3SB9Ye+17Q8LXJu1LzM7/xmMh+SGW6v6Lfx+
vMtQY0XA3YnpWjvM+29+cYp9EjgqTo4hu6+1LM/eGHZrZUJG/XAfMHQA34m1pF1usAtlaOO9m44d
Umk2tIcsDzEKZKy6SNP0UPpN/5IJYRRuyVNuYyxvqI5RVOUfDF74x4boqdJsTqOiOmESiFZtOPbv
OTR6PCrTzGh9KZL+1RTzSxLfaoScN20/ouVGCOz5mxmm0FbqsDxiPEseFSuHzzx2b6kbVcBY+7Zr
cKaU4xOPEyUX0PU9SwamGqFdka9jt/ddCPkznwv1MsKnWBeFcbs1wgRx0ymmLzet3xuWh7k6xQw9
qKaStCEQCMTrZQGjviUIpf/BgB0ZlllJzQEXZSjB/MCd6d0cy922epp+G5Wzuxz4LX79MePJyqp4
bbUC0L/Aq/PVmmI8V0xn3D0lUAiem004XjQecAS3WWUx0UVXApf7F/rE9M78xN6HZeQrgq5692kI
my49FoJ19q5fPA8jD0Y4sxLYtP4c4XEVTYhJN0Nq6/94fEW9r9jYvzoEytdftjH1w9It7WMA8+Fx
RHZCb6cigbM/HIsbph+EzRE1m0eqVGQD681hcY6bHho7Vh7pdLK60jh6HdOOlhsckWvuHAK3vlH0
4mo8m2mcoq+BPi9AKNXj3kC1ZD0vyG7n/1TGK7AEAaRZpk3IRIYlBWxIgmR9zuaQm5cvMM+rp2Ac
DBCOpS1OmROkMPOa7Gd2UtLIQ7TV/g4gjV8+4gFwxu0ITuydNDpqLYMBbpfKuj7QHaKRzoc6eBAj
6L1QezmNbbmEz2lS+ADlDGK/Z5vRb8axAc+GamJwzbBF9lBvYy2s6IICxpFrXVb+Nst9ezsq+m70
gvALi4zIvx2Na8qoDomMG7VQNn1JhJrHdYgKv4kuS1rX9l6byfvH3rQ5Fa7O6AAJ9hAoqJ3xwlt4
Qx4TQrCDWtL/Zsg1H5jikOVTRR5Zrmnsos2E6MACMsRYZDamM0yAbFgFjHWw+a8Hj6H6zg+D5RPN
jW9WgbfIV9OXc71J7Fqqh1FjHiWkrkONq1el9sEF+l2W38hwDp1eusHqqkgrnPGg3rmA8eoXFlnW
jDrn5v79smlim4/UQ12AxKBlmYKvgr6f/5wI6Dj3J6ui5CLBqV87PVMphZI36ecjvQI/Juao/Bma
CfOoNbsOwU/HPhSXV+oVEo4UqNU1fp86fnKTIk3yDeKqdFKUtgygswNHg5UIJqRu4l4jNBVYhtFH
pq9wFPP4La4GE32OmOT1yYzI+fGvNJZBqG2g0TUjtxE5hc4edYAeDynval6x40mNBZyjie3szolj
1wZODdcJmltIBkRxLJIsmEi0WhZbk7GkuqkiMktnJSUcf5SjOpcCOzvlRkKAeU8bYrI/tpG2/DeW
cFBGQAtZ7rXoOUo5qmtaxipGX0F/XPjg8GC/dDtGy2DAuXiWK7KQ6OZfIQnzGuW21R9UDDqIEBWu
kxVNmMBy19rRppKKVKQEncMKoyxzsXRKGCAjku4/i2S67aVKx9zR4cYg1SFfUIHhMPFWuvNVcRiq
cdE7E3nVJ2EadnW0CpIKBH6gYePkdpEf6KbJTpTzuOT3cO7yYD+rwA2PE5y1GElnTc0JUMY5GXeg
R4HSw+LJp3t9Bs0D+XFlea3W50rHTHDQ5jc1jK0wm674mlAO10bSQjvc7MN9oafAP1RdHY270MoW
hcGuMZ+OM8DnXVEwTd6F7mU89LgjkeOXXdA9dzdaRyNuUY1oXgWN800JTPBinGGSR9XQr/F5JHon
YHl9NdmAOMQDb81dU/nOY5D6842ZpZE39ZLklCPisHA+di04551wxrK68E9KRaSoQpDLcSCJNLX0
W2fNwRMCKDO+kFHUP8jAePxSxNAAKnFdta/7ygVqFzGREY6i4feRl1HQlvbI2Z42rxQL9fA7wPz5
JaAON5TDcjzEToaB/w6JQvfelmkL2pZh+1NtDfov8vCHHPC8ImktkZTeM0d08wdPORQ+bjhteezS
b9wVQX+0mK6uZJvkDznHQbk3Y5kWu5roux8pycnZZHgQiblgdJkcCrhuKTbQjJ8T/nB1Bhgmiaqy
nMzbLEXrzH/M44drl6hm2EdzF/5AjLPxVJOgyJjR1dTQEriGvUkT2RwbL2/+64GLMFeyLbLp+mW0
zzZbti/8pNN1nlrrjdeW9CfUQiSchUM+BMfej8X9SNfi7WphinOqYf9SnbUc9XzzubfzVMGGuGNg
gGUD2z8LDJVHdyUkNmuTYMugVeQEEuexXJo3HDqSoT+NEqpq4WQ4WqZA0Lc50qVJIqGtuycJIQ+I
cGoRjpTSUd8xIRwX35fxafCxknNhjwXcG9FgJ5Q9e8tNUFvyZUmwdfB34AIhKjRpwCsNIriQp4BX
SlqQA28OndQwwitltUHd5hdvFVz08VANQ/VjlRPitIHZLM9sNgnsQwCKfrwcjyo+ehEHLzDMi2e+
0ZqdQFf2J2I/gg/h08MdGAI6aJB6g/g4q8Nh19Wtb+1CeuBmv7gM2Tc4U+g+Xdvzpl2HBM7gc7Ux
+PV4vj+zZYzbc+lDBz4hgk2T/7ourfKtpUedbK1RqfIYA2fMIMUSwobVYhLPgM5hb0t2fbc8Twq1
ARPgU9ANioGIiEWxLktKwtXIhwkqtAUzzi036qcc/dbZhriZ7QW34jcRivTM7G/llaoEoKkpbz+x
HmzmFbVVE4fj5yWu+HGI2F6ENpWDW+YT2uJKcG6bpXWCPT4XyM2clLiLe07eJ5wE1YdofDJveXox
FCQGRtKGpDBIbFyJxEMoDqKjSbIseelmRs/bAXzWsGZ84D5mgMOajeJ3eEkMdK7N5HrJGnSsuLN0
ZuNNSZbi0uia0qtn6Fp9dr7Vda+MU+uLpZcxwb81ttmJts/bKpwaes9kjWePdVg9gQCFE+khx78w
kbNPIuHUEGlsvkUVlhhpyoXZp8BDxzZohn95e+aS+qjYF6KeId5MIKHE3Ztv6tHpXgGGyfk/J64I
BFlVghHed+4aZAqUnq48UBAaueo7W6CZhsWcXnVR82kUsxhJP/LkFEHjiZgkTVMT9dt5xNG/ElBP
x3VpVWbe26MV53uThaG71xbjMEfx7KzaUemfULDf3smyHS8CUU773TJPLhA0JJ0+Mh23kktLoKjc
uyaXkgqqBCIzMly4lpMbom7qKLmxluZQ+SSuIYJN2LrBOmEmK/iopUlG+8BaQGdfbHgHdedJ/OYH
x/Ea/5ozbLZXdje0y6FsejLG3Gas/cNsd3l45LYYGYhnN6ipTuiHYdE47EtdG6T62m7b4KXGFkne
FFCo5FuboW5PCbf/H0Et7Gn4srtnq0O9uemhhCz3XlLbfyiTp4chGYFKtxlkF4wPwn6cFTSDzTRC
jTl1jRP8oWNgSyc9OwvWAbLH8ETayBJ8KeihmyFEAqWhGFI9VGV2H3SesbeGm9iiL8IMJ5D1rucy
DU5LGJGFTGnFBC7vUqB+MN83FfGSHAZEJItdbrPvfHYBrh1LkDiUD2P9OwWIolem02hIjA/PeSuS
mtGA9gYAiXWp9EMHN4SKsjKUxJnK/Bd+p/h58m2wcNzZkQ1mLibMKQ/DZnjKkAoe84Ut/w2iZt9j
f08vjRIftmLVu9HwGx+WcYK7QhaeWvlAXLaqsRfs+JZ7CoEMJhzUEqV7HcbiHT+qzp/mwfYBVDEH
Xzucu6xBLOchgC5k43yuJIOwxnoUaNAvOfPUYl0x6Nu1Vk4g4S33oasRbW1LxuRH5BIppJGpivbI
xtjru1FefSyVwd9auURG7UczWcWlm12ESkZADNMq4rMwcbyILbQ01bLnipeyQBm7YEdqcudfofBE
pdXEjdQ09a2aCj9vrJh7fgZ1D6KNXarLprVF6lQWziobG1hmdTV/SbfqAO8uOFVszCknz3FfEkbd
27gKb9QqI04op6A2NFX0AT/mP1hHHhhWMz6iN+T9z4eFl4C5rf8w0URdwQZPHHhMVHeIHpM3bWlv
X4Q8hsU4p+RcVJmAoZ/SBvitW95BMUDrNEf6X+vr4lS3tmTtWiDV3EZZUV0iJy4OfZnLtyYsuQNZ
ZOM76iAFr0aFYxy1YJjmK+6EYJv5yJIBD8XRSunIAZqGgWifDiRSowTHN6eXjhjwYmyCu0zgcQap
gXjNYJZhkwKlxPWWrR973KTADO6zIpUPKcK3SyiIGmI6Db0oYGSK1rJVPwPVxrChbptfzOKCQaIS
j7zvhvGqS8nLL7aeXIfRVMNlwaCs3Zc8AvYO5Xrc8Okp7o65VxB46raYuq12hmw6ss61440pKw14
lsoCHwzvxjOvNXGLjJaLdmeCdLA3gafa4ruYDXsE35o4cnPAWwAFKiIKXzKUUehtWgObDG20TIF3
EPgGggD12BFIr8+QerIbT+2E4PXb0HxU80dvt2m9Fksfdg+TlejxwqwFY4fEsefx7EcoG1ZJjCV1
n1g3ziUnAdSqlkGKuy6dEUUAQ58IGaXtRXuvNeWNYUvKD9dL4t9Dp7it0XT6L0pwlMEOaOdbABAn
CCmIiObBfjgxaSQ71ucE3aKXqACVReSg0XMPHMlubRvS8hiakWbXV2hkzCwDfnlB93mbIyNXWmdp
pWZuo0oMjK8gnqEwRzC9qZ0keIamxSaNfz5/V3XDcTaHUfvlxqz51nCPIm4QPLzttcdny9c7Ec25
ndDu4vfCjowtFb8s6JAw6IcdckvvGRpZxGoO5UaCzi9vs31aUPJsObNZUeY6jUKIuTHK+oD7iNec
PGaonqkZYTGmoIM2Xu148wFv0GjWXT1pd49H1Yn2LoijYxMBeEHYkRrD6ESp/II7Qqm9LtixbEXf
kkYRyb4FkxJa/YM33PIxQtLn3yqrRcmnsY1clVfAlgUpiCw4N2E2c5K0tr0nRoZJIk8SmbMZicTu
uSNb0cHKVXfpL6gOMMx1OMdfNhgz5CZaZWqTR2XJ9smNuxebUMLfZe4BaJPrxH2PYLehwQ88cfvZ
TBi8LYnG+0PVWeKo66DgntTcZ6QIEsDn7pp5IS+IVsSjY3Ko3HhdyaPbAZrUywZFLC0i8mTKQNJ9
zbKB2+3A53PzcTq0gC3+HL7Yr5qxb3hXz7k1nTk0sUeTCudhuKPBeuL1xs8aTF3Izioi7oWKIMos
gmrkjQ+AcuEpQusMfS5mr8PzZBfHUYHDWpt+jj6t2LGcdZDfPEMoWWsftuncOawa+vYTeSmgNioE
ezfQUhCE46BGINq6i/TOQ+OE4NMN5wYFxtCHzJvoZ7a68eA1OSWoqNUQljA0jHLS4twzHPEZfDd+
dmDjZtlH35Eo+EzcVkANjQnD7dRqHiF4JHJYs+JqXPY2VX/1cyTyN/foaAPL4/DjTHERFdd5TXsr
qPHDDessTpxSCEJ0EnyOEv40ebhbPoemgEwTt94R8YqbPHsh0roHVu09ARt+40+fvnAbtQP26Qz7
ogydaI14RPrsZZFjEb4V9t8pF0m/ARUQ3EauBO2tU3THz1NWEgyJh0/7+0Rao7+lCO/c1ww8v/0i
aLksCNFBFmFe4PncIEQpi8uADBAcEoXwqZBW9zu5+oYyr6Z6TyGYPA8BhpFt2wh85ZBppvBiS5GF
FUxqU8Jp8E09b+XUwJsN0AOynNc3lSoVqfyDOcwyj8rBD09z5cR/kz/kZFKVbvY7p6K9VIRXM0qB
8sL3vnhlTH4ockokQRFaoI6tKksWOGOfyPCanjGuA/MIqytytTSxLEgZQfbNzMAYJrUtOqVYyVOV
IM3CUNHOz/xZ8BQhvG23i4uSbpcyiHbWmOr7Hxaxk7WhVFH+ZrDSfnhgbFukbNJ1DYRVjD7dZI8q
6c5Jwsr/sGJMPMe5yBnweJ0h4B0a5FCspzgfLmbE4b+ZkZ3UW0ZMrVonOP2uaCLofvMOQp+V+t5b
OfvzuUOj34ORbYNHSM1E05C9ofRxpjbloO1YtoDSQlYIdXJID6QV9H/20OQ/Vp9RC489Msqjg8FY
HHxu65cZdOUfmKJYPdYORtlV61TL/UAR89D1uX9fJy3riJjDFJjN2FhPydw21qXqVfmdkgz/z9MJ
AWCqRRzLYKAlloH8T28Dv18iyTM9gZJRZ0FVM7b7cxMP8rpaWX4vWSj+B9dI/KJRrx/DZEaclmP2
26N2glprJy4JYiysIMF1ZI3g/ctuYK0okANrNLegXvOEoJjFBeq+E9yi8zWls/dUKgDn26KWKNZa
y2O12bUgvp5hZzrtpkNs+NPa9OUEUdjtmyB0LFgTjpH1uy7sWebkHVOgm+YsuuLDJq3LF3mCVRy/
KhSSDG0dZmFjB5tgTlPWqrgRdFtF37HKOmYocJUWd6akU/yEilXNLmulvJdW773CyLwWzfwCiPGx
zPLp0Zpmwhu6SVzQlsH66dLkAb/sfN/xSGWgrafiWCLEPUrHILlArZwee9PLHbdMcUCMrZ5J+Jmv
bPOXLR0eMZVTYH0hYLTPhPRyPjuD3LY9mV054KmdCPv5PZH6Zay9Ed1Cnq/d1A3OE9ahO1n36J6L
0DrV4WRv7N7/XHhQtrGvnxXAmk0NeA9tAsl2KHlqlrNMHtnHKkw0UZCaD4wK7yzsw98Sq9OTpSEV
UN9nhxQlJbnPZfTVSlBJiTAszlqGt6u4KUtO1aHfzZEnv3ygSu9WWt/oVYNTPdYisO/cMY3XyLm+
4pBwGnCRQYtktYUAwShEXbA7vSzc+CuNOwC6ltVtMGvkpBpO2W9jQ5eb58E6FcSlPFU5hAa77OZH
xIOkY3QWiUJh2J3RYVfnohjyn7ZNgH/kVX7oyAR8sMywvEteyg1tbIBDyF++aNnnI/cn1oYU7Oj7
lOFcZK7v/wtaW59hKt1gl138m1PJb5Jw6c6RCtXFwY2EYb6vD4i4hrcBiRiL3V49RCqgu+6gRVp2
oF86ouLAaOA4Aa0z83vVP3kaRGvdVc6rjWhyHfrSOcLgdg+e0e5bnCfy34DHbd85pAMhQRCPjuiL
V9/P1Yfrh/T3ToP72GGJ3XZW+UxOmNovysbQgEt6a4FEka3K96Jq/zW4KrZgJBjilYwkzsbABY8b
lNG+cT2mvUi49jHcBOwvXk88D/FG+7lEHEupgjbMRYa2MUUh7kplsjeYQCViaQpHNCXDbhBSH3xZ
j3cgXWH6DpIBAFlEDBIjpou4+9hdMDY5Qj+YEb7kY8iKZwpXlMvRIzeLrOBaz8H96IXPA86SuyJd
lORU7sejY1vlN3rcK/6R9tMd8OFE6YBMtpmO5DPFb00R7SyGaJ8+7dB57itn3yCIwGDKtBb/XH/g
AXrELfyR9VzOorSGP2yAeFbpGUtv6h854z6DesneC98bN8BpGUU5MKBqIhahNPdM15lxvU0Z5Pq0
xv1D9e/vHU9xLkAYxK3q9oG7jklPupZgpAwgjWormqg8gA5Wj2SP4QStxuC44A3alUIfMdvZqEba
KN+Q+k3Tpnv/dUYT8slXMZK4YD23WPM+rYKWAfFEfSEYjpQaD00NEL8BM1FN1POhdVLv4INiI94b
UiFL5pqxTTIuv5VIZ6T/2uwWobBRjcO7sGxU46TJSraxCWSEeByYU9IIcL2N2fwsiQYnAtdK3mWn
4vVMZN9LYVICQRdfBT9QUMaHwmULuaq7BYsCnjgm8uhEnZ+k7/2NhOckVn6rc2j/idt+LW31lLY+
WIFeXhSwUaQ2FQkZ/B0FnjFlrwlo1e95WptnvhO54r4O9gLXOwNm3/xne3b0EYwIIdMJ2r1SfuVt
lwQxfwJFDO4voplNvSTixZ0VJg7fweTp1MSeEoR9FXmDCjuHIbcg5AzyV3qQdh861bQplxI2HkLz
9igTgOVli1rBa5jASlQMCjjmQ+nbrEP7Zvm0J3JAphhBPstC58x6Vm+9kVRC4SC4CKCtH1UcfYw+
UH9N93TNkjD7Y+iJfqLN6P/tosl3QSaDDQ4DvB7UhDEz11b/OAFDaype8m2YzJPgowJQf42L1Kin
UMUcIDCKki+ECKJd4PcqdQpTdDeFjOj9mHyvuzhSh2Ss/t+Q4smgJ3rPBtt8YPOjdmdh1Zw4jdOv
MpHOuevMP9ugToCP9pV5wj0rh2jskWCAXQx0bi20YyB81Mk9KyysoC478w1qLXz9pT3vbK3re7wq
4CeKjkVKn+IXbXJZK6zSrObA66lvnefeXR6a+EH4U45E0ErX9uC/gYJN3hjAsIJWg3iwrDL7HBkt
PE2iw0lYwYhXsCjviB14ILXAfSxNIPbdPGWPriXMu1MixtWF0Dcs6Q31arXhWYV5t48ioL0Ugi5+
L5AS9xhLcP7KwayZ8TQvjWejhi1GtW2i2FnDdTI75m3yMeOdoFpOiUFEso17bgn6vyIGAobMZ3Sv
bGdijORGHBSDwY1T6vi6lCGohoR0PHSK8Z0JiBemnSYdCaGX+40HDFvNNPWUid7AaYU78wxlBeoN
Ko3pDZRak2xkRMe58m1WbTpxvcs8Z+0d7kV2+SJxNgtD93sracUFymR/nqZQnfBSqPego4GUIlBb
JsHzV5ekT0AiUdIm4SN43C/b81t0qAzrVpWDRUemtXONwV7stD/3Z9dpuX24BndSDu5RzOX1Zg7e
EmQFob5wLHYnetzPER/IGJSDWrdjQmcW+n20MijAHjLslCeDvuE58LV41bqTUONtEIfbGLenXtWS
Bvgsc18ewr62j5Tu4jDNnSIng/b+SM9kU3Y0zqdc3PhY4PQ/qYXWJ2LNsOliabYDgg6BTLnrnuam
0oc6m6Z3HPv1IdQ1UDc+2ADCIAvR50m1y13UsVK3Jys9d1HjvuROyE8b9nnEWIkv+AbUGB6srrDW
hZW+TBmsQ2IDAINKeEneerQJiDAGxuyEYQvZa5iw1PcYRYJm9dJv1cfNRoxx/GFsfQ8+zH9yshvH
rAri+Oz2Mn0om6F6xbWGDLYEZhoN5M+ysh2arzpnSMO20f4tHMJVat0Mmy5QJUTohpwLa4ivRHqw
UYR6/EPstvcN0WU/0rji4oG3cRGimvc1nBIaRSTSNbPHwd30MzFup7xnT3VD7m+yOHPTDfsjohuR
aiJgtJoZGXbseBlb6GrZ2qVO9vHEIJQnJ1/XuXBndJfcKrGiLnAX2fymqdF7f9LBm55M9os8GH0F
SK+Nj5H8b64FMgDOjG6liQveZ4H7rkfMrato9sdxg9u8vDImKeCF+7b17OBE+RxqY1BI+Fa8k40f
32ejTNF50yZsCTd+S7XSRGZI7xF9E+QxTvCCim+qSQnw8GLkRGxgy2FD8xETpPBCS4oWztXJBnVi
uOsq39onlRB/UT6C+bgB10kCSKnNY//FI94dE5CjnpEvd9AF4xmgBYncWTVp0oDJ6GFtWA5UrmN3
xSyzPAFTs+ju54DJXlmaYwZ5iIpuDshyaMMNyYIxCs5k+Pbdyt41bltfm0xGGTeInW4SIVj8JiFx
B03cUB50WQqVOZJHYq6je5Xr7ltzFV3GMghesWANmznRLAVovH0SnlweBNUtRbRimNysY6bX30VL
ejyrqOkiGCYfMvwl1zwlI3Hjunb9mbNW/cVVme4IwGTNVtj6sW/BMDhFmv22josKyhpu4Vmxd0au
l98v0URo5Wx5bzXa102jq2GXRCK4yf/a8B1BR/fKajI+um4Vv81quG+aRZ90DsS/JvTmJ6Fx3uL0
4NiYe2eVAs24gVIEqJ2QFGhRWPqENLL/F/Rm2PH/xS9WaNMOK5/YuQG2/gnGsr9z6PVxdwXzRcZi
OtYJ9/ZYsbZhBOno+4y6qCU89kbjMtV/41wP9zUEvzvfxz2G2BOquj1hMSyr/JeNP6d7llo3jq5R
38NEiCwDvdMELGsF8jn5xySreKANaD/nyZBMo4yoXxfjvGGmY3rRkz24bjXFdtQGw0ME7bi4OcNr
hkOe/24sdHaY8oORqAVfnrqF2aaJuWfroUquTmvUfa60AVA/qWpF/tr4BELR7HhFbYIXrPDEZD3S
+4BJE2KG//vZlLP01ylMzEmDHOlPZDYOB/JlqrsODuhKjrRZK8C4GgpZWVucu1nyWfgDgcgY0eSq
TKZyl40JHSYj4Te/72oMtDl7Wiit1wJ0557IsRAylE3+KKaQCfEp3COD3QLPyMoBPff/7AmcHK4h
BxdpK34yKgeacvRDVRrHB1SG0XQl72SQFyRExYZUifgZyoag0oeY1IDhv+WSdesSqPSuk25HLER4
C2QJc/KghdP/B4QzeyAny8++zBzyuE30Cbz/r72T8SN1rv5gHVJsSj6scu0todzmPtdiwpj5PQRs
SkDolDSr0ZKUuhpZN2Ol0WuZKQj3MMm63U+R6H9SLvX/707CLzSCHgHqwCM5QobtgsmlOi6W6jKm
tRFLK/YzxD9S37TFtmPf+BTjNPqNO1iohYolTLzK+0v8oWMgw0j8wqkTWSufNwfHSq+OAR57ueum
4AtsKaT5ZnYJGwIpc3CJ1+OJSinb2DVgjmtn21pAq0KalMCQ/wFPacVd3mKeWAMA6s4LWTnPowYL
gd8sPUfZpP6lXddf46gusOSq7jPjVDrhpjWbhKDWZ+I/8mOEqffCClXvLUk9lFU+QszZs+pt6Ojs
UNpdV20jr+2uwpLLm1Ul8jwXlh8izEM5iLihQp3HKEXylfT2Dk58utGTn51cp0JfNk36iirUPkZM
oj8KlTtbzHQFk+269+/L3NIIO6nM5GPrWuojY1HJocUIpY29GTvJ0maHCenlZ58k8490yuVRhbp4
mNvF50wg1yJUtngQvSQn2lT1u0ec6kbH3n/wrXpyKUCa9lVvfVsj4TeTa7JDAEvsJtqvP/vJYX5/
y6iIq1QyuvLTnwLhB5uA2jlLAh1Xo3EzvPg4zuB1JAFIM/AVj3GKYmoFNlIeEyNdcD51/nQDcK1M
SqyUHHmyc9GC18Bm1VNrOmX4iH9av2BX7u5qejzyPItdOyLjHdwDWBh3v6B1YGjkzXckUJrvpc8t
2BEL0/48Mlgu0JvWdU8pxZAxwWg+hfXR5jLD7x/FqXs3tEiibIb/yDhL+WbomqIVOLV3TBG4qS3c
Jp9x3Jp7/Mrj05Im+lhztdW4YQkN8SSucheWBgpfsA4sXcZwSz7DshsqWe6zKB5fgajoM6HX1VXc
8kdAcXhIXlnuskkEJMVMrRfR1fJRd8BtRpqY4xK4+hVuZSJm6LyxW5tc74g89b8opMZpVw+arED0
yOIs0XuLnWOxbodvQCndscjbDy2UZO5s74NRbY4BOjMjSNBwJnTCc8LLPE4BII0p85m+99nwC0BD
OEjDZMrnjhZv2zUZKp5okgRg3DwkOw+V1Ht9o90/MXAWcgsezjmhN2MHxBi68on983072maUSC/s
Gpk86Spg+5flhLX9YFocn5iAJ2KXNqNq1yPqk+nspj2aXiLrkvwR5Y1DghL9za8rhe2uq5JFyh2a
/74BPJzmn0wi0TwRRpouK+w+CJpFMfnVumr5MBi4yfLRZB2WizmvXExrxQgPkcE4EnzeY3TJRAyh
U45oDvUyWXemvOFlUMkiMOu42chhCornIvI00yyRVexmCpOnZPKk6BiqqEueRtRIVxhKCCTSwsIK
DZ9lCzmQoj9w3frQIu2gQinrsEefJzrWexGYpGNliRs/M4iWfxgX8A2Fix5PnVnEcoJl2b4AYgYI
17GsBp7Q3CqxPBBx+Ajklc0vLipuSy+FNQSkrLD4tv0R/2REd8Xsq8bLeHYwuvIyZLoiwihMdHkw
QMHA309AwXCAtmDfILTb+1H2GFTyuvgYEalSFmKakzdNMplwpmmj85J1fCuZ7SxA+uD+riHxOYzO
2N6joKUFDqqInafxUkgfyoJtsZ3m0P5X9BZRKHil7HMGEoBes2mBU/JL4rTps1nAx6t8/zSOQxDc
49Rpee9bQZCybQXWeRamireOFHW16UCjtOdKRMGBSDZbHceihIIXTJn4vtFNqX5N1/y5/hjsKkkU
xipnv/DC6rVfiKKBmrBTRKiN50zY3p9tBlqXMg3bOyAQ3gMZLcF7wmFOC8sc9KWPaZK2Aukxsb7A
yvZ+1QCzibhdIXdan8BO7SN8WsOg1amacIfoUoTboGKhumHshSKDnKP9qMrx2WHe+mvp4pWYYPAt
ScQsFS87jgYPcoqZv0ELnxDdosmOC2dGVqumZ0gr4ZmWhsIjoTV/RzxPgAPxqEzVwMzHhdlGwDhX
peO+0zkyYDCVtafSjt6ybvqb3TzbkZ1CsycHZuteFR0UMntKCWwOTL91+oTuguhVFAjpP3dA18HL
ALha/swc1+9AnU4+NtLVRNR2446PJDqsax+HOHC4R0yS1/BmV4woIvHdvsveR7s4jR2Z5nBxtxU6
q40YJLY9mIfELSbODgUVJlfZ5gen70skIeGwdwhFBEsp1T2eluCx1Yzg1zGpXKAL5nGHz+QDgeN4
x9zaPudJGxxtPxQfntbxCU4eCVehFTWfS6uiu8LctFKx91IOCNsHO8r+m2ns9zYea3y1oEYaBDZl
xELaMyunCC/h5Ex3AuLgumxsCTkUBxuahvRFsTDzV55GHwoD8cp4WbwxEAzvmNc1v0kszGPY3IqU
+A7sEABLFBzhOShF+0AFEHa3Umo56P9RdF7LbSOLFv0iVCE1GnglCWaREhUs6wVlWWPkjG6Er5+F
l3tu1anj8Ugk0L3D2mtSP+dUOtmW/5JAfwUTBTehtCTRla4pqdUvLrSKAtgVkOhfpd/9C/DV94Bt
oq8ZjNJ/EVvc3Iy1+yyAGu7zqJk2jm8cccOQvUufF7ZJOeeqPIvKmdfz4kmr+j02xIviiHmyYKvs
O3Yib0AdcuxUHlH4XMc4p1XSB5Gxr+yk2WQI1t1uAir/VGlRXrjMosH5DzzClGxF612gBEeUYRMz
4Vw4vlpLMbsbv4NfXIwMmVY8cUIUZTwHknoHAiZcF/Gu0DsUicRZ/O5oRWwG5Xz4eEshtk65ob5+
l00Q3YzJfsoozW0Unes9oCR+VH0x7OZF6v08Bc0OJbgKFwOOqBJ98w3Cb9gTZx32vev+SmbqkIyy
bznHA5YEX8wJFmMhMKV/JVvqnYUmftxZTGh1EXk73dF6tnXwVsQw45gRhgjjfS/UH4E66sq5SILU
pypJvF9Y4hexEBS3ujRlIVmgqSrr9zzrH7vNn3oYCH2rbQcJ1WwvTlRmB0d6J9Kq7s7zRY2mEyVH
oslFGHcJKmIt5n09dPYzkr9/Eel8AaqH1hyNbwB1XM5CS6gTd76Qs/xKLCWp3XTAsUkr78k8/QEC
icEWsydJjBNcBCNfa7wwphi62PH4rEy0lILJd54S5pk1DlI9UyN33eRadOyc2W03Mqna3xaZ4/3Y
1tCB25HU8IWZTultteTdwDcDKKtlbSafCC8GjzjARLJf2jXbwPGV4+xcuGGvAU+MKyePxxMp6q72
bi3ZT/LoVrIz2cNFVmOnnNPqzqIFTRreHo6UxYimjZbeJLr4r3T4+Az+Yjw6ToFn3+z6IzCXcdv5
aX2NnOE9wHt8jTsHqSkj4qjZHe0j59BIZ/q2TMF1wvWvEgWMOxjIIBAX3R7mGlAtynpHqEf5rYca
c2gG41sDL94wqzUQEqZr4Xtez1IGj6KjTDv5zbwgKZG8GGum6Km9mhr/qQgsfSNA9kRhmZ1xYeLi
+HNVh447R6dCGtx2OTmn56RSyBsAAg6jNC0sDEoMJSMAkCOzlv1algpcerZMZ2cWc4eG95tW9zAQ
TCsEPA1pKS7jxDE3sL0GCqRWemshDu0BS7W7NmjS98QyvoG1q/HspwboTNrR/4gbm+Bk4FYfyPzX
5KZTRr6NahL7pWO8FuF0nE6cq3kP1o66QLMxjplUzTNbLNlvLvTko9LW5WeJ3pY2c/3MFIS82o7e
B/Nft05dNKKOfuwKGANEsdA9rKkpep7tnXSAbpGZKn/2C0dsAt82HrxuCK6Mf1qCN9lhQiD87TqD
96OVT3bGiud5q7O4t0/Yv1zr09+qd6O7x1vpgq64J0zgP9FyuApHsrWaVW6sdngGvypNEJ83LHiq
gWtCyuZPORXEsGtFhZTPPibZT9pLEuVBm+/4f4KzmSzNfLGWKv6VGuxW+5Ettwh0PrtA3p/Zmf9r
R61f2oQZcxcYCZJB8W36EbmPZLn6LBjc24aslxmX17ZsO1xROye8nJthyVzPdiH5UWyE8Jv9PCr/
HVuYNkehuFIqFkwOmd3xVmplcPVXk12lqI+sKwHliGPTujRTxwuwEeUb/gqbs3ytJ9es4XYk+TvX
Kx5IOG5U2Xj8uzVyQCbwmMCOeqW84+Hf4/XYCB6ueMoX1Z6darD3hPLrV6a5I4aumWXa2Sbj7V5M
wbLkuPZFnoq1cjW8dwahuLLyPbb9anhJjeQsZeIyt8FKG8F9fkyWPptq+uW38T4YiFhVlGuWyZng
rlcNLrRd/sTO3DRsexgQVyRHQlTspyHN5Ee+MNwyzdndFB6vrLYT52qM9kWXf/dGAeIGyn8AStCb
+WXSMqPYFP/0xqIuNHrgLo08r+G66JsbBA4yfdod5mRY/w59fPfsZH35eY64Gn7cH2Ir7d94lc6h
OdaAQNxyKD6l53l/zcnK/pIvg6iSpHXIRl39L5LRc5pShgmVGj57Z7lrL0NcmHCxtgPDAMni9Q/P
bg5qgFsiu++YLPIWqyqjMDWZx1FU+oo5tg5Ir0CXHLtmTHQoiDJueYV8c4I7gySdTvXCg8alln2y
u5nOyDTE6abvGGFTuilDJNjqIJTp0yNTq9/RvOMCvXpdHtEIiftLblb5e7/gwyipGfBEJdU4h3X+
Xjs8V6URU3WF/HtUfnAAx/4fWvcCyroPC5hjlzQnX5kC9z7xNXGfaiM5TDPtr9GpomzXI4LvusqG
aJ2q0cAGxtcQzXtHFmeDbw5WxeLQO5klkE7Bbk/urlvqxSJuNOxGk2szVOio/x00+giGo8RdKWtQ
M8FznlHHkhEJDMo87HLJOT2xnJddOH7Fh4nQxFVXn0R5iGGrN4OpMg+6SEPriIgCKvoC2+QQy9rn
4F31mqU2CKMGxL2DGokbVmN+NPvW2rfSLV80fcGwTletMCtZgOoLDsOld4/d7GhR4KNaOvV/yO+3
B8c15j1rfxy+bQmrT6nmSS/Jw4dOw5EEonMJz7lZZXDbEvU3HeX0b5/3r3yBLFY7i+mtcgm847KK
v1zTWWhwqFU/8qbonmy6iKyMIh3bvvrqhKDsstFW+khGmxS1F8SruskhKge4CV0bocZLm2sw6DsZ
wpfGIvQ8s1q4gVnyHeiqvoChqcNhTjgt6nV1PMc4vnRG054GLw12U0wDUVac29L4ey47Xo7u5O4J
arwlVnVvmo5XKdLoBIQjlseR49BD4WbSE5pIIeNDFWPqH3otjVfqjqt4i09tE9Bdv/vWh7Pi6bKA
Yw4RzeJoiORlwd4hiZPXu5js9IsRDc9FDmWXQ4UZotWYYeO32Y9JjoDHDF/cQQT5YULACnmCdBCb
iCiFzFwKFugN9ZIqpZn5obWxIfSbxSSJ1tG+1Es/G0FnhQmvddS7vcQzViYYgL3m79k0rtxTKOGm
F4Ph5QIMfHvXpW517LIEglMEY8bz/0V9cnXJUkM+xZ/J/T9cB7zTAn3kYI+OeJI82g9GRgN44nNR
RbwcIZhYIZldrrSIpcO4byJ/fPNFXO9S4WdvbB+cW9ycJ0e2zn/0arDqVBZ9OlR1V9QeDLhG+SGe
2kfsm4qWLZcin+7NPJHWqRcU9WCcR+wv0sA7cz107IyIUyvFfKa04yA+gyC+BYY7orLDgskdphLO
C73opwJ+/lkuoBP55DbyKyhl/+gM59ZAM8DiQpo/kfgnn5gEQ3pJfIj8NgeODZn27L7k+CZKsSqQ
8e14j7oy3U6N1X8uWHTIHwxwQ6VJz6mKY+9UClKqNXoIZ3k0MfDRgPpg93DdtIvEOdCsKnZ81+oD
oIOORgtcP5epOfDMkrAy504Wk4CQ8kOZJuMOw46fjCiMT06hwPCpjm2JSd5WaiROrF2eGzKRtEtm
Xo0XW07lqzvFw7tuRXur89jc98kyvlmsAaDfIRedew+dQpTzpdAM6tR2ydmQfeB/QKwDjpPj2qmS
DDvtiAUCwCrjVBV7dpaaW9v0zl711p88qM7CH8a/mjvchQKgxbOX8suE2+X0/xJ+0MUhL12PXGHb
wgVIsyUaDqw7jLirUfRMfFtdYh172aNArHH3o0ANOnlWz2O/4cpMwRMVYpM0fW9hzdTyo6U9EbrM
RT/LFEHaWAaS3gQeK5d3QN6/SOn/tVSaoFV1zqGApxVO3kwmObcDAZfZm0KXq9d+4SBxqH2+N6WS
EJQmSkQx2z/k19vVrzMnYDi0bgmsu/nyo4e0/TOX8meueu9Q6C4P8b+TnBxhyXcZte24gI55yURp
fPlNHTEhtfbXiQ9TMfVt9nihHbdcTAu1AS77A7uXfqXN22alq21zFjgPXJyGbTswJsNfHhpGst7r
ucvX576OG7r1FMvdmI02ItSDvV2C7CSqlLBc22kisXN75ZEJi4C0OFFsU82/emXXAIZoUfGwZOay
eFMOVuVZjmNGbKOr+JhCtyKsOCR4gggM7MOk/ET2BHY8eYAc0J+KiojQ1iNAdiC51mFrpmX3wSoM
1V6YMq44l5AP6vEmiWfh+RpKJ+t5jOCEpvJapwTxTHVdiC8DXvGkCJcy+s1pe3m49KjNDSV1+4hE
pU8KvMIbpWUJXIRQ4EcrNZx+oojlw9TjeMiTgMjlwP/cNPv4H/xJFQZMYZ6pxH/R3KiOCwH2NUzH
Imy57rIbMzTRPQSVtgodWbsPTu/DJZ8gjxG+QsALtBXfI6/zwjTgc0nUnYBGM6LV2tknOzH9OdEY
+FxwO7ClEjuMkr06m/BGMdPRITH+sRdwyhNiiMzxsZaBhf1Nh4yurJP49gbUFHNZbDf6tFgQ11BM
NmgO+QHjwcnCwiK4QZg/sd7tXH9kc4UMOc8wbqj9O4T2RPuvT0own0BKUd3tcJTzPWdnd6MSYkZ8
f3ZTpfwbWRvvqSOpC8QYSGPrYvzOgk0l3gc/qaOsfVTOCQ7Y+BHbDihXOHOQZLjDndplUURAmjxC
ldNyPLNNv2zSRRcr7ceyLspM5FPPQfhINcRhmwcyKbh6pnRaAGCE18bzZKX0tDCDwoJh9sWpF1SE
o9niAlRBkhwHv6VtnUL4dos+2HXoMMRMefJ+cboizB4N7nuU2L/4qa4KONncTWxk1yWSy6/KhV9Y
9yORts5mTnNJq2crN3Xo65k8ddY+2CHFtI/AOq+LF9a/GP0DFuBq56DvWRTjIVHwD1kNBkRz3lRA
PWGySJ6+fHrmbud3RHgas+aklLFXxuJbwDpfW11YIVGMUkY+xlKfh9l6Eo2gFTKNMfkoLcTsdzRj
N7WTcYoMRlajIIXfm0z+mxf/v4EiP4UayCSDweYVCaWCtOXgEgJdmGcPByFt7k6C7Cd8QlicaVbv
bb9akzNLxR+4iHc6aMy4e9JLf/MieaHkyb6CRYkdWDkHfka9FnwM1qejxwwThMbCPEw33r/ty0Qz
cz5ROXeoUvEfMxmDmacGGuDAZIz7nNnWeSD5ekRULY9ZNjARYjPSh4MX7PAHamxOi6iuHWeXiXjG
ww+mXQJX+CBNB/u7ML+X2DjotmPFsoCy2I4F+lZiBy/zyK6CnBgdKebm5DdsURECMz5jxnxBPnZm
xLfJWyAHttZX1auk2bMuCjZkhBRaeWI4cAjtzuVC1ItpzObud7N97NJxpTgwFhfYmhqBE+DxZNkF
dyp4zgLjMTp2vXOh4JKPNdBwi9GeGABqibl3Yw8+ZmBR019xq/NXw+4ayH0G7C9DCW1lrUT4X7Wj
xRxO2byUFxPm+atEqq3PhAXQK3TXn3RZj8BMOz+66YGv7R1Dty7Cqc4hPSRzqca98BZqsTt8v6qn
dlPal6lbH96tbl+nfHpktil2dqu/KRVNzXbWpC3Rhzj5NQs7kEDPKcV2McwdMlIxQTYBemA3cTM8
lmnAL3Ayxc80BM05Qqcj1oj01/nFu2HQPIxndHSTOFgCOn3TUXiPqeROONrTFKNNFoR7cjMnbmEW
sIki6sCoNZ1VXPyFfVcxF+M1dwuob5aM223R+CVv22w07S1hBca459H+4LFe/8cpYPnVcLmcwm6R
0ytaq351F+jjGTXso4UieS4M82MlZIfMS/RhbNrBG/HngapPMhIOd4Yei9Jszp7Z+icOEyAv8kmG
xM0R7GxGWp4hKswFneQ2ow8dR1fBWym/G462xgse8HyGrOIR3fKb4UjMYgywOggwZdxTj1KP0ZNl
LVClB5l/zmXh/WkYE3q4S+F8sOyKK9CW2t/YoKH5Fmmmg7aYVTEdkYgd7BJJIABwAGyycbv3jD/4
V1vUzV5pN0StYC1xoai7569ocyzTghI0T/FoOXsySh8pMLan0QdihiYGSQtEZDbt03misFKOIt/O
Uvc/fo0r38sW+Ykn1d73uGTXfHaNMp2TENwE4PeWPtoRhF3LZ5ArHru1JJqZlc3SHfAootCpP+9M
aiLHtAzkrV7y39DF43ChTkw1TrbnxOtuZb+81aCqbI1lBJSJeRpj6f4bYtTDQNZksb0R2rfnSvzF
sjA2nle2ICESodZ/1ltUpcXfkihIGLSqJYeVBgslViPfqy5yjyZ8ZzKbRf1r8bKDm5bPXpL+yz0e
AhTwaWMPGeUEbAjeX83YrrMYQjIRnhrZNk5gJmUK7G4MDzSsegQ0Cn59+aEHL8crA7+NDssDtiPL
tDe49p9M7eRPi6Zt36M+o9xgFDVRcOyJkB1zbgmShtv8qlh7f2Y2ueZDM6MCq1bv02AQF+Qbrs6y
VIeaNvM1BjD0XwpTAJgw0Cfk5IDrR2HXdznPwRFX2iaBRQl9mVq576X/n2Tw+8IIEEcOCOsHHjkQ
WkXGD4Gv8V5OnBFItC60wLz6s8FJ8JkhXZifGbTYik5Zx9q3361gKmo6LUX7eyKeQ38XklSyL1Jp
v5Asf2HEwTn3Ky4hsv2b3xjiRkYQNxNjmZ1aKwdan0QvCS7ljmFLW+5I0g8sgSgnCGFBzu+tGqzv
2CMEbPv0o1RWW/dGWZxvWqjO5rEKOm8nurq8l0E27RyaTQ+AhiLYz/zX1aZ3HA0nm5DTBZOz+XCE
bLu91sn4muvCvi1ZxMfVSbMjzcjizFkQh8SzKYgDr1x9dQ63WEfsO48GmQSvLQb9GKVo/gxd7P7m
HDOc83g2Do22skuQDIOH3mG4ByBb1l9E/OQ/c7YIvCOSF3NfPcmpeBpdfa8xkqjSB1TGxyItHkul
8j17HuvWCqWnbTB6Dixeg/FqxqpOJTde/o9bgZ1mSRpXgWGOuv0vTcEB2R2PdYRYXnjU5XEJK+Sc
zVJVQGJH69G1E38I31nW24tPK+vb/chtJduaJlv3wpXRfpwqZsRY8IDNEbBsiPN5SlpYoKhX9TLD
MsKQPlaTFUdUOgbHOBk8zemA1e346O3WmNBgrOjatpWtjtnA7+J1AVwEljP3uBm7AKcZ7GE0U8Pa
2LE9SkIlkjjuLjSZgwAeebD6iNjuIngutCP8MsEoGaq4phnKarBn/U1wLe8AEhj7bvhR/EvkUpxU
MUoDb4fHXWWyDxKONOHuPimyC7SqYM8nsHieS/Gjaf2FkQULORFgDGkVdJuRb1s2Up6ePc2iOviJ
4r9AUCajM4INP6Ah/cuaGEF8sIrx0AvjaIuyoL5XvTjcLUjCU2lA0GGwIW4SMi+gwrAELEwQyzPs
g9O0/FBoTr2CWqezy2YQ6mgzgaLC2NwT2QOkMVUkvD3tTU8LfV20oFZECLhIfoQSUUwdP4CUVXn1
Ma6xD8hNO8HyJoY+8cKuk/2XbsyyYKuhnNNdNBGC3dKI40tHOELpD2BKhG3cWplXyYr2OchyI3hl
jc0LpdWCY63Ap4TsRdv/LMrAL54bR3ozEV3aaYIFn0kPc2+TJ67z1EbzwPIaoe99FqRLdCDhXnVo
QKVeNwdx6fNpQD+Z7H5IX7kATk4IFhM5u2r9ctcbU/YpEjvfO9wivC/u46M6GboZs71r9kyRwtMi
oebx1L7Yc9q+1B14KujHkfyCfy/L5wQB033thYuvBOShTl40L4M6DKKgqe7AtgXXPnakVXPWlD+n
vRaZIVYRLbn2KVOOzZhmziu+JtUWx4z9fgMJhQ3CLfeQeJ9GFJaRaRiSRhizGYhuluJKT9RhzLoy
fM74k5j1iJjBwC9OFQLGqXRljuJBKpJ4b62haKVsMvuNq6lkF9zBNrJZpu4ye7ZVvE6gW4zDkMrR
jDaWbmv0EFJa7GQtf7qSdbqLC7zoDxVVe19UIl7u5C6zLuyiPp7fOapR4EdnT6u/vtuLFw59pTwU
rh9RbVQISH0p+ptRmLnF0ns+ep/0muvm7jSWWA7YAaRbNouFNridE1grzQaxSUE+zEF/RkZEGSy1
Xd54NStgzdaY3GLi6zcgVXPdMjl7EdgNWDevnRNVRfHHdTNmzYmxiR2vCHZfo8xStxQjsbjG4GpJ
0hAMOy1ZV7o3qwbH+8RWQvXg8peLIxegkcduPtEbjiwwo5sk4e++yX24VZBjFOzHkdfFjJzA2zII
yoJvq2szM6Bk3Vg7njrpJ8dDh0lFsynf5y5X7S8AdzLjN0g8HiyBPnRRhvHeMj4bndkQM61TmQzx
dMVonwV7v1y3tsD1k1912dVyN0aKCovmB38tU+GOZzJnVQ9JzvGPRMB6+4N6L5umLtOhB4+z8d+M
hY4PzJBW/E0nN72OYuCEKvBQQ+At+RmGzXAvRqs6mmuZpDZZo9oYDRI7goa3RvuB5HygqOUMUVYy
jr5qTqzji0f6mGcY69JOabhMudR9tV53S0WHyeujdPw3UXiud5VIZLsngDMN34Whg/g7Y+V8PJv2
aOfXYpDqpD0UU5aEumLtoo8dmWQjjs4NiSPzQTR7elBIBAbY9Zp9bK9cgNozhJNw+7kRXrKJv6U8
LiYnJf61CFel14oOXHYzS5v9xni2s7NDZLyBTpO4uGTclXWBgMiGw7EyM4K+VhvnpGSc+BHrgGUC
UXT07VVZsBI5ZPPVIMQ9YDiL9JexVCjtbsU68r11IoMArANEy2PtWz5l0+L/Uors8MaYGI2PkOA/
2qYRu2qKzIdfN9VJpN7wJ7YDT8I3sYVFuJJe2CVYoMymKXxbqHezrhSLrige6MVZnR4QxZjnG3Vs
JgfboeDAg526AU8cll2GLiKzTZ65/nK8WDmcFDJN6W/Cqz81sTn+ZSBKfS45imZC5a1QUwg5HD20
i+HerLELK2pOUd/aRLqKfiERbrZmfc7AcgBYzWOF2MbQSzlhu8CUBhlEVd5Z7OXbUmIYP1ifiPt9
NtXZGvNIUjY82in1s0M3mu5Tx1V8eTgWMbgcwpGsNvRuBL1/dnmYNtJN+5zMbDGQI2O0b2Mpg+Wf
qkIECjVeLRos2v5w6Y1BuQiasfRvJlT+CLBEav+uucxAWoRnZx0SlrXOLZr2RMbUNt6BqsEiYKxD
+fBeV55ysu0s7Gqucb0NRPbs54T0WySkjEHtIouJFZhRvY5bWxUcPAdmMDEFXt3T0LVveQtfQawB
349GdU7wT1MOVnf6pjU8eaEpuxiYm0Rhbtbcm8iZtSkLcfbZct3XEanJbaegV13TUdmaTQWnSk6N
zwnhqPD5QxKLw7vTpYDRmrjm8roGbU7ShdhAYhfAD0NW8i/H/z5k+41QUQxc8zmwsS4vjUV07zF4
a8JwmGsbLmmHtUm2jyWgm7IKn851SgOctSymptgQmErbqWnf6YD0clG1J22twUBzTdLssyZI/rGQ
Yfk35EqvvBG3dEmBBpbfUga2UN6RIjMhKXNlI68emZiDtXfwPOXdCeIEZwW7YucssFZ3HFLz+ToN
vGCfzbpD9SJo1F5kOdYf9DsmjkqV0f8qTLsN87RsrE/ObeUp5XSC8yxiD+gLYe3+vaFanmC8ON7O
7HAkD3YcQeHyEv+UlV30I0H1o6Gr5gImOzoz2jxeZWqVkHL4G7gsGvdOR7xzoPaR4e9BChXECXou
Yphd/AdQPCcp4AVITTyeq2OyJ0zfTzs3EYAByVC5xMccFwOWtmISxhZF4UtVBsm6eDGoxb94rg2D
a1R0VwY+C5TfaqGKQw99AJOokua7X63gZiBYSIv2kpZhjktZboN2BpdP45J7XMFTZZvpVhas1XXO
NuHs/JEqGdz518TXI7mr1pjpnNwl5pa9sZUzJAcO3j0hYkY3xL0jp3syfIxZiuYTmUOQp2Td4laY
WBbO/OFYrvdhJ9p6yVWObT6uiwRPfud0w5PJ1kn1NCDBRH9LHD6eHLbkeQqPjmGrI1dMFEe0Jlaa
YpkWRroLqFHGBa8JPr9HY0wdXjmEUt7iqZRXKYfRyDaM1xjF02xy54FOlQCGn3juN5u+NOQnJ1PL
eDFNbNJPE6LogahT8aEo1I1/CeVCPuN97iSfcuB4ciDH3oyPKpsT5l8mSZbHm5t51zWMgbB6K106
OrJ+cQDVzjSrubvuPBZ0+LXV1CsuS5lp8l8rs/WXMros5FLcPPhMRPpKU89+Y3uEBXKTS8MpxV2V
eNoi/qQ2Ncw7EnIBXy1+5dElgiNJk7NpQzAgimGk0ZBbp58qF5fJFol3E5oL0hkMYymWDTiVmTxU
G6crQMKh+/+OsBET13bQ4+cooABrJuWPZ/n8sTYhyBA/a3TIfHGEPkazHZxA3w9Y/HxNQnNWbXxx
Ju7T25ycfXnPWg/2A1IWZ99ibD1wh4ONjWebOZyPWnq9QcJLCEmnzrfp4MqeTC70y8AL2XHwpq8A
POnNsPjt2TuU4/FDVYPhVDuWr/pPWNlshrcNBxGHTkV/iYdWnhEIkmxLEmIVCzyXD5ybuR2NRAvm
pL+xfNdOT8L1rOBUZanMt7bBG2ODBkscMZHeGFLvWq5IwMtn3Ftmd1Bz6yG9dDNjQGphyopu2rgl
vOdeK4B5cP5EUmW7nN3QhQJv1BsfpD2jky87ycMQbJXzqO2qnV5S+p51ti2gE9ETy9vYF3trsJru
pUzmEesCEiolAkEElQ9Bq8GQOPqEHquvBLJsJpNn2CKGEFcJ/yXYEVUWECqyure+WtDy3k51nJq3
GWySmbiKlQYFCCpZjWcrWD2qOrFF0+5q6CIB12g5ilntspHPJO4Xu9MFK9x8Hbh/7SkFxrt4UuI7
o3X/5PMpPTLMLQeG/ZZ6eriGiR7cjhEg9IEGCkDhInOp13cI8p4TTN1OzHDliq4lU0uqevzGJEqS
v37D3vATLemC4qnNOuDeRsiMSGFmfT68JK7CTHcGvyoOsH8s8UAjh14/Sqc6JG1koAm0UUk1jgm7
RlOWP3om7dIwq7P6QoCgCHVrymM8ETvdlTX6k5oEzClZJXJlTsb8mJfuiSFiztKxGPs+JFjn7JHS
RzJXOIEtXJxMlW/D5Of5NTf9sSbgvpg/QdJaPwg1EH1rwwks/ufAB79avjBit3SAbOJpABe+Sb0S
a3ko3HeanO6OyoQCJ1YZF5PCM4c6tMHa2DWFb1Uw4YoCEkgEcoEcj11Ff5apH0MNpUO54MjiBXLn
UBn2uY1dc+0p4m8r6mjvXmE03h+zT7onAuEL0KWmPhBPYP0EGylzyP3Mag9lbMLsrxW6DbRAN+Hn
kdkqBDHYcatp+mEvWiLqqJb++OAEl9XvsNtIHfCW1ZLu4MCpphEzb4FW+56/rVyym3M9kSuH+B9v
a9YzyTA3xpy/MBy9+AetOKqd+sGNxNGvY6t5K9ZmEdI7CJk/k54nmIAVpKlsTU43zXkBUUYdXJq2
4k6wxOkLqfDOfQGgNdIHc7XPZTxIDFg1DFo343iGq5h0rPNVHHveYMdxj9rZ3grCrANDhMJLFV7r
wtux51rTZMmzPzBCuFGaLGFOxDqv6c2ZWFBMhTBJ2YeNHIf/3GL1wTPkmXMnfTg3XEmZvbKH9r1O
4+CQCstp97FtJT5BLuG+lVMfvA4qH96sLkj+m4AqmF8COMOKevetH2KHIynzXOhnDu0JSJJkIpCQ
i3bkRZ6A9+n4U/qgRjg1hjh5M9Rs/EYkmh9BnLkRQxM+fFuwfZC/rhE8uZeIy/p/rRkgFvEs8N7A
YbOGVOSjmu8FYPSnJhj4lwea4LC46uoyDt2mdW22UFv2n5SX1F1YWhRDt65VzBcjw15khdTSb1PS
JX8CEljWnox7Uj77jUmhJApoZYVoxzzVzIlzREz6+A08pSHOs+uriXNPAZgbrpWoK1DfOQMpOB94
daYKgie6Lk3DsGvLaFDpIZVdSiK4BdOqzGzSOklcK1TsdlzsBgMagBsb23h5vPdC4oDR9EwpKPik
CVK8Y0mPOuxwr0+y9GD8AwR6LDbWy5krqVeeY5zP78Ts9Idvav+JRoMxI2H4M1vYNpDQILbG4YtV
y3ZsLkuLJlQTouJddUs1zh9rwUajfzNyQ0CFEM+CZQZmMKJyGZiEx8DcLghkPNYhnPsEYtzaaC8T
67n1FmMeKyhR/YgvyFAVc77C9zpow+Tzppu2An3X7SBvdlqXrx4sw+huTDn7tHakJ1aTGzkE1q6y
mp5zX9QEdWhDvUxA7bfpMVWN+EhctupOmPSyf+s5vVA6L+zE2gVsyEiu0g303A09yBHEjAGq32Ja
8Bh1bvotEqt9F24H4CbT5t8iK4IzMZj235CawzVLfffSFHFcHOxAM5AUUI5ArhvL9Kec+xXb6iyx
ZnDH8G4ywty69UmUBNwNORJfZmF29pXMc98eHc2/MYktyEZBUlHSqic/baEh257z5erBOFGy78cP
OmmBiezOhRSIe0fr+L/a5+V/L90SrRdXYqmDH+H2bvZUjCpDYbLBezEkwCuFoF3kTLxfLN79u4r5
YGsTAB47ar2k+olrB2lq+vFcEaYsA2HIkGmzMBy8cNI8eV5GJnacm4Cd81nHj46imQrVbOWgxJfE
ce6EXQxFJJUj/3liMoN/xpxRlokcf7xpXg8vtlzmO/PBXvPM3lDxu6piJNUxiD2ID2mTUkBbf3cA
akkqVTSZdz31F+Ph2gAvqqMVMxwC2n3ugubFcAMwyEYmAOdtNM8cu15ngTPw8yIJQHrISNSkUuXI
LWGDcToa0DsaMcH24u97jiCdMt8gGlXqXwaOYOJsxdBQD0OOSqf4iNYMLtp2lv85O7PltpFsXb9K
R18fxAGQCSSwY/e5ICmSgiTL1mDZvkG4bBfmecbTnw+1b0yIQYZ3d0V1R1dVJwFkrlzDPyyTX4nJ
6b1eEX2AMNKQo400hZ8DROVK2OXFXO+Yq8MBp5UyqleJJRqK4EBH4nvpNqqN0AtEdKbccGW59b3F
yOnN9kekPFo0IlI6JUVAkZ9N2KTGaDogGzHKAo4zAvBUlpaV4BbSQsc03rKsbpFtmfow0B8oI1ug
eylsTYboopAJHAmII0DlHDlrdONhxjK3ojd0S7478vKawj5mRg5TI6hHDUM8x7oVtkoa5EPISlCD
RfjEfl5ox+UvpHKzQzBY5UFUlNy/lLVskg6Djlvlmkwm+zLKfoyxMGOKe2Pe9Vidqx0+3uzGoato
tIYd9mt/zQMM1mNaUH58iDRVFo+mqXXVvgYaFmyNPpfprdaMug39WubWQxIkACZx44N4gmfPcWT/
I4spBlv/JYHkpweYbITNmNL+zh4CVHSjJK0eka3mKveTcnwomBjo7qZug8p+SSFcymfYC1kabAA/
aTdA24ARlihZAfhzhzcmgWgxRK4OTJ6OUQCWo9TMh5TU+9UgB8k+zXEePdt0bKnd6Bv/wKiD1M6R
Qf3JaOq42OGt4NzlnOuv0B1nNJPh795QkNEsYpZpjMnGovQYUVIvMvsuKgL+Air3aAviuuAg1Nlo
dfmB8VqE9mk4i8r+bBtqOiJNIGHL5pgU0swTm07FKPzmSXXbiDLRHhtqICAchrDGx4J4ykSUkUI2
78ZGBTaoF1e8REgBgoiK3Dz1ImbnWxdgclfuhiw26wfQtFH2NQ9Bz36Ttt13mBgCet/aftMO2yTS
Nf9jqEEQYrIuyRDgwxam/aVA0kNpmwD9MfMNEhBDMkBdbnIL+Kh8MEeJqA2zBuu7i0OcDyUJ52NM
fohG9kGbaV5kVDk07x80w0/8X25B3wqtMoIysrrfSr6ofeRY1S3OBZluVA+iwQn5c2/RAN/HnVka
kDB1pW4YR8GcC9phvoGFgPewYg6F3EsrZ3XvTCgfIE8xq4ccjxXFGGii9eHepPRzmN8gbPlCvysE
v8YclCTEgZIPE0pQRBWQIFTSebEDZOiWgDbbT9h5VwHiKJrfkDOXzBFTbPvEYzqLfFv6BpBGEsYw
d14bulRU6mWmxp+0z4GxUnlOoBZoN5YJbUgsscb+l3B5wq0hI3oU7tg1L0ka5nKb0Q36MhGLGYdq
dpiRgU3jS0Ny/TGde42TFVZv6OjIY1Ua3XxfWT1laYTc695GdiF4lYY+0syYjcT+SY0hIa8x3jKf
07By3mYsIoJgb5ozIh4j0R/ZD2Uk6GJJP37JiyLwHzs4+nssMxBMb5L5uTNQ31s8mvuge5VjaoQ3
bj+hnYplWZW3n7h2YgDPWZYXb2YVcDxhwYRfCTHOl2YaFA2XdMaKFh9y+dHQLFeHjFD1PR21dAYw
kUn5aaI+0G9brDG+FU7nRG8AjFAwG606wUHa8cVTX/gmPKEqoSQKB/nFxKjeg4cMp5Z81QpeWvS6
nE+Yk1JtcXLc71M/9gdXGJCUxzK7q40Fck+TNH0jgZ2OtH9hUTrCbm8wa0YqEWH/FiUwYAPTQ2ZN
9RtEiWh8Tpx0mOpN0Zv8nUuHlKYjqe2Plln2gty3cb1CowblpK6EWJdntbqZqZghvATUgtu5dUX0
y0dw8n6ccGr0jNgtmNUlrV0ezG4mAUWVrzyEURczlKkr9F1MklZotEy98PEdbbnNh8b5gD00KTcM
ECa7SZE5Xxk5l586afYobFhZ3/Q3vH5Nv89dNdRfDfR9tNcBkri2nWF8bUuCtLw1lFGj/1UorceP
QfThT0V+mt7WPXoRJn4Y6p5mdl8fBQTlfofIXAY2ym2S8tFxnQE2HJWWZv1N/8mC2K2htFA+pWCm
ixtDKfiIyGKikA29eGC8amlp8FFoqLvp0YjXw402N5XzFMQ1lFJyGH/LiBPhD6S7kK2K4MxpN/w+
VT6Ug16AP3aIzPgpoE5Y+JT1O3+2nB8zIyWsmjkFrwGyG+AsEnSX4VNoGGeSFZrptpmzwd1RE5ni
LzeHwLtFO5kpMbo/+kQyDDafWRMKBogLwQSkXcCI7Fm0GjYVFVNQdB9txpSDmd1YyHR1zJQUdQBi
XGBOzHDRqFV6CxWFzm6wHwQk7R4BU7EVTONewMjryT4mO1km5PrkfM8RnEXWKjSrfM9Q2ofAihWs
Nw5F/pq1dc3AI+6mAGTlIttJdQuibx+SoMLw7RBVQVIvSL91RLDx0UlcM7kz4i5qm70+lUp7K5Hd
Ul/LzkWXsQ24dzxUt0DnVQb/nSYe7dMXFA5SEmOS50dz7PRk3kgBjOuXrtsx743A4iJIjC7bfATO
3zoIsfCJv5QIYM9vsAXsACWdOAu75wLXwGdmt2OAhYIT/I3Adpd8qipHIu8NUuGQarxDsmIF3gkz
T8v9ht+TgQeBiKbvU4u/cZgGTFmhhYqNMwVgsJUeUEIwoFh0k4Igfii7oPiV+o5LA8Cw+DN0A3tv
Oz29pmX8PXnAu636rY5G/xcjPKf4PnBRYBoJrpv0SPPr+iVHmgHleHqAT75V0RpIEAji/jCd+Xui
hSWkOBI7iH14kuNZUxJ0rA5Y6oM96sMxnfXyrg4Hv30B7DOKp0UkoD60Zotkwa7sqgk3kc4njsgQ
xvwzdkVZ+MyIyWRNPYFzKjTcag6YVdi/cCaiEI2dNmS0FHf7ynXUYyX75NZUSXVTGbH+l4LWB5ce
ZD5wNHxtqnt7NvGpoi0GQGvmSO7hKeg6IKpoPhhFThHUcTacUWi0d6RPS4WGE4IaujV/qjVgVjuZ
WcOXPMhG95BgXDmh3eS7eCaImG7EFkn2HCtCggfyDKj4++Y4f8kZggEUNfI5nqBBcLdvmUnZi/gl
GcamNy2nfGFA58y3AQTQhKJncpBcIy5Wx9Dqa0ZHU/nAODKvoeRYufjRhXb56midIRHumQZrBnij
8Q+2+dR/tPO6uwfEo4445mhwdxITwEU+IEUwucpdWv45Eq9u3s9voi0jRKz0cXjT4UNbdJigh+p9
xhaOeK/ySLIUYEqYu88MmHjHmebEGoHMtaB34stlwcnNYqN4Dtwyw3CPEAdUsivIr320UTwQqHQX
AxSy0xvSrRkchitLsU1A4eaHomMKGoBBluijgy88ZvZoJZz7vra+gq4s4pZuQ1zRF5hngJPiKKEb
sEI86aHzCQRs9DA3WVogbOD02sd+dgYMzSrX1h/Hymh1j1gGiZAqrP5W433zMdG10v+syk6zFskJ
s74NfdPcVxAxPCx2pw9STsxktch+mCitmi+9zQx2SyfO/EmXpYhecWOYXytNkbVRC6pt4fBaP+GO
GL02THG24GBL6yezh7n08M5077IOX50tmqcuc6gYIyKoxDgb3CG5n3zkXoCaREkgtJtIVS7T6ziD
17hvMjVDYRkijujoVUjmIQIs6fzifIcnKk7Sho25A1Ko7hBvjZTswQTo0sOgPCatbqt4F3A+SXUz
q1PP8UBluWu6eaC6F5P2sXQmDZ5xtjS072fg5MFhiGHqYKPkWv03A9nF5GVqxiRAgk5vaEtYgwtN
BqIV3eQAralxr/V4bepbgZ1Bpm06WTKHqRy8QBCzL01/6p8gAwRz9bfS666HttiXEzRKaFHtSN+y
ALeWT7u+CvNWf0YvN8b/29cY7TcvkUAq73PrFP34AFBHK4OfLsl27O+Zn3HAwHyPwOUPTgfeGIe1
DErvB2q9GRsOqXQ3SBGyQAjiiJ8I1Adrovr8QE/fmXddYRbfotoo+kMstYoBklEJ2R1iLrIOut4I
QSjfqgwIpzgyLgrDr2EviVjHCe/QqdwbOfg4q/373//6v//vv3+M/xX8Kj4W6YSV0b+Qv/oICKRt
/vNvw/j3vwjry/98+/M//6YMQaXSUii6kLW5Fh0u/vqP708RHm/83f9HJEHWwr4qv/t2W1U7Kp/h
kOqp8Wab1BOw/eBpQ5zHlLvR3YnqpXaY3I8Jc60IeNLlX6NOf4ypaHLjFeHC6bTdZYJ6+mOY3k32
wL3/NTGAe+wMWbpfDDgt7Y3ZZ1N2wEgFOnCVhKQUf7gypHzLMnUlbIFqv5CnK5uSGZAWasMbuWJy
qLMJWxYbcJxSdnAPOfKH4SNwdXlNwz19XIHgnHAMSc8cDTiFufvposCmaCUp8N4YgAzNgyM6G+HI
VlrZhnkso6fNwLEhNJeNZXy0THinCOFbbsrtLBRtoZJp6g7X10I/2rRpY5pYdUdSgMHmgk/UsLtO
xrjsnwej8x0vyChs7i8/xOqTCd0VSAo7litNCdLKdU6fweQFzVbQ60+TMnrgSeX4DfW8/qYxdaS6
BEnNl8k0g9vLqy7/r7/tWmGYuoHBCl1MNoplyGVX/7Zri7lJQsu3i2ekHjGxKHMnu+8TmIXQiOd2
SztYMV/GcfY2dHDnuLJNrTOrC6kku9XkP3TzdPUOrGzdNHrx7BdD+5RkwnoOmgWmiz7ilaWWHb9+
UOFYpgCYZ7tSLlvotwdtTKExEJDFc9NSWeYAP7aQiep9l7jjvla683r5xa4/p2FKNiR4Q8diX5r6
6nNaCPZUI/SHJ1wn4S2E7jJmoY+BsFyUH2n4MzeySY8vr/r+hbKqRQNfGiZJuKWfPiU9Dh6U4dtT
kZCib2bN/its6GAzNdPmH3+8FtuUzphjGeiermMMe7PSabH5T4zOxSuJIrol0NGipRsFm+7yYmde
pxTSUI5pSAatarVTJCRwm9b1Ygy00PlRr/s+LWwcpIBM+GsU69hKppEx3Vxe13i/byQLOzZfkTjq
iuWH/bZvLA3wqOmm/hPoK6/URJ3ua4EWb0CvBYvtBon6aJjr75ltvMnFo2ebNC0+Az6KFTXR1ob4
MFDPuei/fESy5MV1e3nlEJ/5jTYFJ11om6ajrq9+YxWWwdAgXvE0SZxJNmFm05aDLy3v8gbfxygt
qrfLr2UdcNndyiROsc94JYSQ07cSUi3PTqjJJ5OzDTAQ/kBLUwB8tI2Cs0BF6ihtjek99JN2H2GQ
u738A85sdOKlwe+gu2XYYrXRk96AJtIF6snuRvM2lQ2dpDL1AeP23ZWl1jc7MVIukCDiLIA25DLE
6cMG8eh3TlbaTwjaubsSXu0e+D01IeP8Qx6XdyWZ3wb+q9gZho/KRlEADqjn7Hj5md/Hass1XIsf
o/PkurW65VrMXMDxj9aTNrgmerejY9yWafoFNj2ZfoEUa5/q0w6ObHRl5fefm2vJYVHH4UrnNZy+
AXceatcqpXwC8sEEVLNGtRvpP+2dObHuGUo9pmCN9n5nL+AQp7y7/ODvP7bF9cTVaBikFKAtTpfn
hnLgDDTGkxmTyRrxUIyIPoXzTkRN/9fltd6fJVspHaM6aXLsGbWdroXhNL4bjeM/6cAZ93rjLgVd
aB2ASLfbXB/jw+X1jHdfVYGtFIogAyNZR0rqdMEMxEXv6BlTvkAzyjvMDWNx7Jl40hqOfKve2+2g
32bY3CAiNQXY3KnZFrcTpnbzxwbJyb8KwPZik8tG3FtzMnyJLG5xJI1qiOdlGcYf3NByHy//7NVr
sm1A7RwIZev8WRjuai/2zdShGmvkd+acz0dEw+pjoWXGjolc+hSE+rVD+H49oZs23wXtXpe27Wo9
HdwRnuhJxYjSxaY2H2CvoyTqI/bP1AKJcWd/+QH/CWG/JQw8IaAl3VFIejmEAHcVVHtAEwUopuqO
YXL76kotO0hp5ls71MfbSMziizbIBDO4EUxImbXJYWZ8vdMpYm4s0xyv3OzrKPQ/v0eRNrArETd0
V2fQSBFV6Uw0lQDN5FmIsWctfg5x6Yd/+yVzuNs6HBehHz2NDzmoGZSGkUd9lrgUOZ7A8vT1ygta
FTz//CBwSI4QxERGK6tTybzOADPZ8kmCLO23qEKDVJCYNbFDrVh/xEMSJDHdWRSNsGucxN7qNP3v
tDSjcNdnknHj5V90Zo8YynVdy9FNZ9kupyfJ1bWBzH9sQQTY6d6NjekZganpQPNB/NINukaX11ud
3OUFcCkYrm0DdzZ1c7Unkw4PnI5ex12FbDTawUg5DQ9mYjPhrgTA/KNT1fb4oaa9/YLFZl9f2aLm
EhpWW5Rklquf92+QiK2S96ZLsY1pwuYuHNPptsWnDnVQffzsRvUHMn6Jllb4uJjX/syWgQ01sOBy
quiZ27inHvFLQmGc4c64UQChUAY2nL+DHpWlwB7ijR/a0fMklDpGIgUOktFmBDf7/fJLXH80h7qZ
D4YipOSOob96+tEaiaAhpXt6W/LTsbyxLRRsVPTIHai2Bp4FT5fXW90ltuPY0rXgR+smE3HXWB3r
0KxDhSC4dus4bq/D9KQDPTJsrAIIb5s0m7jBr+zL5f/y98/kOJSk3NuC5zR0w16dXBuCAg1/p/Vk
q5dHRdsb348J0aJWNlvbqsYbBBeLK5tjdWXznI6yKAYM27QWOcfV5sQyb8rAfGJK4CiH8WEGRc16
tFNmJsdKL+tpj+qXpt2OjVG2TO0BN2zjjvHPlYcX73+Iq6M7YnKhWg6pw+oD5zr4nhril4e9jz7c
M2wL26cMTHnG9W13zRfZGTbc3o6u304EKPVkiK214/Si+shq7lumrvpn2rsWXRKkhPXo6yAWyxwQ
vchufohB+iVPFbIc/k5nuOb+aCTqmzcGuH0CT9jV+lOJcmtIGVuBl0PVAiV7sNFtSJpWThFu0dFQ
Gvptgz4Q7j6ZHBmcTnGhLYVopEfe0GVdj4ljBMR+C1lKC17EgDrzawzAPv1Ifo0m4TiMY2duMJFA
m/vynn13RijQXUsI9Gqo6Ux7ecW/1SAmmD08EcAp2U3OhDTxB3vDiBFJHHMuf9JYca58tGVznO5Y
FuSEGPzh8OWWwPPbgkkDfxs/sszTh7H9hGBu+YwxanBllXdXGkeMZaitTQ4FN+3quUokXGJA55kH
YAMvZzqHt7UUuLXIXmD5XJq3WobQIibgIdwnPEvSMmu2KpySKwnmOpLzQ6grLTAyBi0YV66CwpgI
RC+xCPACVw6vskqjfY43tZfjxtejMr/oQEZF6VHyVldewpnjYdKasmkXKIqL9as2UOcrysjANwR6
4dbO8+gxQ8voZlh24Qix4xbMj8IsEhPilJbMx8tb68yXpqgR7CvSein+uWJ++9Jh1pjzlIGmDHID
2CuY0OynFmXRn+9gE2CbzjUJjle3V7lCPxSdwo2cLz1DT0TedLQfhONP1j6Ih+ANOD8OAJef7Myh
4YsqtBLJmRCPWW2uuAnHMszC0Gsktjiyb+5gEAKr70CXWSaeGJeXO7eZ0WA2dFDg/MF2Pj0ztZ5M
LSOx0BvslGt0TGrim0/wGMdkj9QDVilpic7GFJf3gc+IYHJa41Gvqx+Xf8i7rIDNTIucvpOylzbw
Oi3p5QiCoA4yDxlVE3/1UY2OB1lnTL5IDEvnTYVvlfg2NiD3tlRQZrSzCzrGm9mxtOBnoka9fPQ7
E8lV5Frq2dY2jDcssasNNzDFpiCXjL04mofywwwsqX+sDAXd39UROmq2md+54ljksgaFA6wWgc7L
D/juBucyFbTaST1JhYVclf4oRWIibdKNcUCs/1oUYw9t3yPxCngIA8DLi637P9yjvE3+sMAR01lZ
Fx4gG3In4pJAOS8V+T5EW+gHPE+kshNnso8ENUVJignnvDfBDlSLO1f/UmLJk97zj+bPJoAYf6uc
JnrANdso9xj5mj9icljjyhY8s+Opyei7K06YTRtwtQOnQofY20QeepizAKyNX60MVPNqzaZTPLRM
Nv6+/HbOxE2bt8JroQQU5nrPj3Zs0m/XEm+Y3H6Ht5AFLFZFXkwY25fCbO4bEeB1WAbx6+WV320C
TMEFWqqEbS4oJi+nz9qkBs5MVcQ+tLGahcpjBhnozy66y4B6P1xe7EyQJMG3KL6g+Qnaq6eLCQtG
gFFWWOkJZ7xtIVlujSn5X1xCxCnGR0qaNoXVKpsfcHnoI1jPXjMntDRBOQMg1Q0NI0+ElVBT6HAd
mgDD+Wl2c/kBz31HUjPd1omXS8f69AFnwDluK4vYw1EopYdnFocW3eFd6LB81sBchSMlt4E5D4fL
K7/PjZk7LHGaDcv9YKwOM0B2MXRuknitIwv1GGr0gG5wRgmfzcBksjti14i/RTH6f751l1xque+p
8iHvnD5yXUox1ZofeyUeLzfJUGqbCUj7/TjG9q8RHzrsMIICYgsN1/LKnf9u8y7dcjr0OtNCumpi
+Ry/Xbrgx4PI6WbTs2HSbQv+rk+z6aMHGOvZlfLq3fulwmEkaTAL5CE5oqdLWQA7cppEpoenswkN
D2MnBe58E9jNeDOhv8fcV8/+NBDxUpdVuYUA+ZO3ni5ap2D2J10oL0XA444yCykrjIE2+dxGh5YB
yJX3+f7u5Uqg0LEdmmi6zdVwuqCpMgx0ksziyoM/AD0SB/E4/ruy8SLAwmTa5FHG05c5Cu4hdA/o
jua+GBGu+cPdvFxNhqL3wKSAbbXaVNKOE+kHvvSatnIPTQu8E22KfCdrJTbAdfWXHJLalad/d3iX
RbmnlvPDku7qbUc+upij7gsvbWI7BMHbzSBmBvL1jUvq7qFyiCS1sjJ1rMGv/mlmx+rMK8k0TNIf
YvHpq5e6URPdYwvZJabxb7XCQQAJkKL4ADArQSgjaCAc/PlrZghkEyOZ5NGfO11z1vBxzIKeZA7r
MFgpVXzja4X76OB4cggWvTdQsVl8ZVefObXukkky7pKmwdddrWow5RiCVnqTngkdSaqmQd0p8OnI
GiFg2svPuGyVkxJsea9oQnKEuMy5fk5Xy1LVxZqWS0+WRIY2VPmWyb2xj8Lpu0DR0Lu83LmHow4g
XSTx4EJf7dwOOluEApRANWLKtq0ZYZanA2rJkSi4UnKc269Lb1WYpMtkyqvEvDKqYZZMWby0wypC
F5171JDs3ucqF7ctuPfXNjKMHe1L1BEvP6Vx9jEdohM1FwXnepBRo3+AiGzoegL19cwB4jyXxRZ5
nLHeVHBL/Bs3Aot2g9+GjsEuBr4Sq4jAnVz6X62wEer3oe1v+GdjhDLR2pv0/ZwjPPEKxMI3r2AC
zm0ChZgC0Y0eK2H8dBP4re8HdQQjeHZAIvYgQJHLUNkxjylppjDRrryfd4kOm26BT7DhKJtctaph
ZpD4ZTUFKIxnbfsTU8f6ACs1+3D5K5z7CI6tG44NVpGdsNrasnXGStdr6bVF1T7jspTdtS0ST1Ez
yyux8f1SdC8MQZOSFJ4EZ/VA2BNYGtIUigS117d+2Jo3XSURfI56cSUQLtv29MAujRId6rFj2O+B
L0lgNTWUQAV+3wFzFaCFrMyo/QxKvN/7ZOA3wOn93SRKSDI6yiyXX+r7i57lFQNysEdAk//Z+b/l
FALFJYQnctebQme+T0v5kJSo3dJi87GjB3tohsgIXF7z/UlmTeBFij1KZuys0kYUGTEFnBbRClp1
T/o8omWmBoFJo8o/WAVey83Qw8IutB+XF36/T5fciZ2zTCQXsNHpuWicoawqIEGeHWe2fChlg0o6
mslV8vnyQuf2z1LNL0UVbYQ1nqLXrL6aBPEiRCTCw7+7vI/s8LXWebWXVzq3fXiNcuna8gHXdWYS
tno0mYHjlWGtAWOzWywpozq+M4YB3bgkr/pPSaqyr0Onx78s7sZPl3/AuXe6JBE0aGyTImB1A1C7
lpqWTbaHfNT86KMRiJsR9f6fxxjqNdJDh5PCtGaNOOpjJTWFcIJnhXHcI2/aVs4hob34x1GGdbg/
weTRdGZIcrpHaN/Ozlwq3C3Bmn5Tcs7v4BPV1HD6z8tv7swxINl1bBP03/KvZRP9dvSUDCUgatfy
xnLSbnzdyPb0uMdt31c4bANAI8fGetliVHrlm51bmdSPkGMrwcdb/vpvKzPnWTDixBx449lXdJPi
nZu3UD24T9GtjVV2QNuv2wEsuzZ8OnMy6E0y/mIgCQJjfTKKqIdUGnbKC90cLpbGdGtq02TXDU50
uPx+39+CpFsuTE+CjU5DZXVfhLHW/0O+9CAQM8byp2g4ZpKmCn1iBFc07AIvL3gmlvJYDgMi7l3+
vX6tGspUZRkTXowAQeXeuu0sF4GTSGCjOBT1TqH9cXnJc8+oCDIGW5VdZInTL0ndMFSIswnP7RHa
DkDR3kkTAoOuConQTOJeCTfnPh84B9qUNjUoGJrT9ZDFnvVJVMIT0gRiwC9CiWzGlWRw/jxWM5Wl
2BV0pN63NaJ2GqtS74U3F5b7ZvRhv3Ossbhy2s+dBPQ+LJpChBS1nrGZjYESIBIsXlkhoVy5mfYZ
Q4B8F/QFCHerMZstcozfIuX/IW6TwEIfQijHAewngfutcjQ07BNc+kjUDcC/+QYurP25Kdw30wBo
LUfIEfVSlv3xdjFJB9HMXIoEYS/B/PeDX7QqLPuEHigNq0MbJMFOuoX/0qFMsqsgaEZXMsMz+9NE
EpHOvcuHBHx0uiASBbC4B4rMvm0kJtdRf2vmpn+LOxGjdqt5vfx879AXy1tF7ZWCEjVgIH+r86DH
9WRFbic8lH3arRXE6NyAN9xFwwA3YSQ32PSRQHWjl4pSoa8fioXpMzD7Rd8hbIYrL/zM9WzSYGBI
xOXF8Vx95RG3xamwB+Hha9swNXcweN+ASYGnamMOeawHt9w3kBmOFXCsJ8eO0/3lV3LmxFJzLkgU
xHNA1S1f6LdPLv3Z8aOuNvHDGfxDxDTdG6u6uQmrIrjysGfinzBArzJydAC+mKurEw1BgUppZ3px
5uh3ME2QRe06+3MRz9GvScXTQyt6/UqUP/OGQY4DAKAiWKLuKui2rqV6NVrSy3XUfJEVd7sZcwiE
XDZpha3spkdX8EPQon2zRaBd3Sk5hN2VJ1/OzSqJ5z4Fx2MxD+Msrz4z+pMxyn0UQBOWi1+jZvA/
zX1ozn9+msDNWLRblzE9SjOn37JIB2T4CkN4hq+Yu3SImhZlY0LPh5Yncia9f753XKIvSBW+JqHq
dD1sigccZJl+1ZqR/Rw1aXuYyGsfCvgHV+7OM9t0GfSbS3VPKrlGhiLhF2i1TKWn07ndovg64l7Z
IqIcmCEC5pef60xUIvkAgrOUICDol8/525lwk3juRcmtmYFWf3F7qroNJECslgRGDni9uo5/Zckz
z8fmpMbiEHKnrbcptJiY68wxPQhc+n1dWCXNvgYJPxuN08tPd+ZE0Mq06E7/z+hhtUuaCGc3P/bx
ejIWjI6F/MawCbAG30Gfg+ct+vGrJgZ7PyBsQIk5WU+Xf8CZOABRzmHYxmkAgrkKwlOUqjzyS/iV
4TBrcOTFAn1D+QbtDXM0ECkCuZNsYWc51ZUTcqalS7SF5wTymqKIivb000JkrpqqCFPSIEtNcAV9
1OZ0GwumGQNtHLw0B5G+KEw+DKYRb3sHP29nDp1fslX2zeX3cCYqMEqlxAXqzMb+h37y2zZLRk2n
qtaTu1lLjF/sjGxbprH158n876usO6k9ckQdEvnJnaXH/s50R4n3B9LQrZMVn5XlPs1RWXtdlF8D
c5/7zFwsipPEhAsuyOmrljlAThfm+t0AL0zeTTVaDi9uYBnPDC3Tb+2oowWojFSNV5K2M2dpGf7Q
LqGQR3Brdc/ErWbaqFPGd+hA1Ecnb8xDHBsYVwTRtfv7n0HSKrI7zj+ZrqPgCK0TmHbgrwnsLu5U
nUocVUC1Yt0TZRkmF13ZteUtFn6dvw/wisTcd8zBeh+rCtbxjH80tKIr1/n70AVukunP0rM3CZOr
65ykJ5n9KcvuYvL+Cp/Qeoq2Ojnfp6m0hseuza9Rfd6/7QW6TbCErbHg2VfhBGpUYOlajC9tOGaH
PNWjm8rKmp0y5bVc5f2OEpZLe2YhY4GjdlcfFp/WFqshuG2xXTXfQyPKkfPkiCLrk7cQz0Mz2+mT
i3Ti5YN65hEXICE3OHge6DOroNHbZRdjJut7I6p0NTdpnT10UZgX2zJJGNlfXu19zUGnhnEwe9eA
XbteTUBcxXsEdC3qts6HFD20G7/sMIzB6RsJ3anr2q1ZLmB12t3+j8uLv98/jPMWRgLPq+gurGJz
Ab1DDZhQelaU0eFLu2lTW2UP0d52N2kQVVdSiPcxcKlumPTTYuQ2eEdvFBkadjjzeK1f0US1UvMw
gGK5ufxU7z8gV6tNY3jJA2EwrU7FoEx0fDEy9yaS6o9F48wfNIjkXtrm7rWS5txaXGs6bRta3WT2
p2FPRSotwTtNHkJDC7AjQ4saCXDIysm15uyZpSicFsg8hwms1yr/irGzbwdExb2pU9F3DLfSj3ms
pTttnuMrm/L8UkjqMQkEd7qOc9hylDqKVz08jGL8iKxIfjQLmd+gLX4N/3xmC8KTWCAnJLHL0PP0
BTpNj2Gfmw1ej+TXwamR0M6iAcxHgUrgPLTdlUf7hwpxGsMtxuYLIEcxtEf68XRB6MR6ONh+72Eq
mOG46VjR7RSO/nMhK+urXvvGIQinPt7UGa0TO+Ae25WZORzNFMcZQnmJHy3Ou5f37PtgZxFwqFwA
I9GDW3fCshqDODPG9grBA6Q1zCm4UZ2feCGCMqhxjAcEQv+Q8UXTAQIh6GUaxUs4Xyf0XSaHPEWd
0xOo+H7RQDR/HqsQ+UwkIfZGg2Pd5Wc8s6uW1AAAAVwvm7CzevPuiL5OFnVeg1i0lyOKfEuPfz4q
1RiH/8VSEGIALlBrM6U7XSoyurEPU6P1EOtKKbcD/1ZogdyHFGZXxmvnnoowI5c2ytJbXO0nbLg7
1K/i1hv7qPnoaIZ7IOE1Xmh0OFde4JlNomhE0zihJlLWeugZobRR6pVqPb0akZ3Xavc4KGxVVRgP
D3U1IVg1F39eUtNw42uRQ4NyoeI8fZWB29SOyvTaK4YZuMkOzRMfKFqKd2OGR3WI4jIuaGN4YHSP
IFbhitT/iTpL2VwZ+Z6JFORe3MsGoEQ6E6t8oOtSvI7rAgw4Kr/TpxbPg/A2rysU6ShyNIRQO+mn
2z/eSI4gMC2gJtZdX8+qmWg0zLLxlMjGw4T31j5CCeYoNdSTLi917vmWV0wZ6pJduqtrC2uuMcE8
iux8Ud3xdfdnPkf+Dbi7CR0Drd9fXu594mEx9eJ2ZCjFBH2NpjW7nrIxtGrP5eQjyQ/NfcI041jm
xSdMhqJjs/h1ofHTXDmbZ5+TNIACmCbCO+AFioX5pOHQ642NFb0g75F+GWwr2CHBsGgrlvXN5Qc9
UwXSoV5ODZkvkID1FROTZpRVW/aeBQsLAFqc4FaeYim2nYYWrZmmxqYkmCIHfclsHimYsuCvpNaS
b6ORNLeXf837cMFZglq09FtBqq3DRTihao4mzUzfrRqCHU5s8we3T6rpoDdGcW1Pvf/Iy8lFxWGh
1y576/Tw9mEdTzKtdM+oCvzM4gQx+B12deJ1Qkj8xbXR3cZ6Kk52dZeUVxCP78MVY4F/ptnERe7b
1YEFamRM6CvpHjOSaquauPxmDHX0q8g1pGXcxS/YamPn+x+/YKDoJNS0VuBTrXGWMYKt0hqw5g0M
lOVk3DqPeWY2Oydosis7+cy3pMEJcIlWFRngGkLkNFYVSovm1FAk4luuxukW5RQUCHUU+C4/1fKu
TrMW+OoLR0vSP9f5mKcfMuCOXIT1Jy8AMb1nrGqh35xbxxT03xHjW4ABjQYGJi5HpCbK/MoZOvOk
Cvg7n5O7gGphdQk4aPJmC7PUI2UqDg2lyGbAnGSDtNy1BO3MUqCHmIYAkIKGtx4qNbomyD2TyisB
w98Y7pQ+Z3gkYYNaR1dC4JkNSlOIuSDNKUqG9byspv2DPfTIUyGPCrx/1BoPzHuGhT1S0W//n7Pz
6o0b6cL0LyLAHG47s1uSZY3D2DeEw5g5FTN//T6lb4F1s4UmtHMxHmAAV7NYPHXCG/KKD/ki+FzK
d19lzFuRVtCoLyG3u3IP/uoFgY+NpyjCAdLAIwT4UuhMDsm1M8+7FsG8X5UnhuydZFuwzuBlbMMk
pZdEqsWaLcaEKrbYxTn3hio/zrXq5Yc6SpF2zO0OJ5SSru9KsHtrg8FnyaGr1HdYYjjpC1Y9pO78
PKd4pga19SNGM3rjdvABdbv6XSjeGgTi9nbhMVGTAP4gb9LlJE0bpQWRF+RnURvNoz031aEd9RwS
Vp0fB6VZ0xBYrgfcWHb1JKuKpp67zEq0Dk1de3RNf9KyMkSi3sDKEpPbKOyeklbNumIjR1Tqygla
xgO5LKMFOTaXgkHLGlctyyKCL234mF01/amaUKvd5oawUcTu0I4tQg0iXG65u4gB/n5wx2F/PyLd
XKscfsQeaUCBNSEkLFHBosaKd85D3cdAqKWZW4/F8ElY4JcO3hzX6vOIbad9CBQvCA4V2iH4Z2VV
Gj4OFT32fYRCfbySi9806PhNNGwMCZ+FCwVd8vrDikI7BMRaTX5W1damDENxGZmsbi1oM0ApItxu
YLhuXXyl6OGl4bHCZ+29Ja38EVy1MoWDqQRG5fpHaNzwSgybxB+A6ewdlwVxFB/PjtP+UnE0XklR
l3e8XI7GOqWH5NOTpl4vF5kTJke53vuRPYziOc29DHZSNGEHfmg4JomzQcE2xb0Z67d4YuSJNcLK
cZSP9Pf1xG8ANkZrgo9cBfm3uJ6QrY9x0jB7H588/Y89T9mXTETZk2iifuVxlz0klqIByckD5UCD
c8lJnbH7U5vB6lDKKxwcJ+pmb1OArVwNt581rRbmhzKPIIAtc0Yvtwom8UPv9301PYoMWi96FVjT
ZKO6cZG429z/mt54iVJ7hUtWluL0Pa9fopfAzyy0ufMN3t7wqU9L8vEuN6Yxx/Iwt7MzFDc9wCYR
9+JNmLWmujI5WMZqRvJkS6QyEJsBw6mLY2RXqYP0eNj4HLIEo4LELKbsAL0OMklaO8hfFUrc4UOZ
Gxh5rykr3RDO5PI8OlcU7RkSHblBf12JXeH1Ds7ss48bV6h7p15Q2KcbFxOo7ICmtnAvLrM/9XNh
opdHO91tK2/Yilnt3W8ddiva0zC7rnHMbD1Wvimo7FUHo0cDfa+oyBccGwhmodiGI+2CX1EgkuxZ
6xIHg45SEqG+ux52zC8N/uWIacYRUpzvfcOgSrgmNOYzfCbLFMqMvRi8b8jsK64/FVGHH3SLs02j
ZLAp+r64dI7eHgwtVlay1NsPxgCPK+F4RAhZxV/vbGrgXD3aU+CrKkjShNprG9lT/uXdj8cqTIZN
ijpOz+L9CayDS93sAh/jOj3ZhE0nBaPMfqBr2FmVe3RtwOF7Z0x1EyxpHv7z3vUBlMDfIM0AN4sH
yvVTRk5ZjFCsPH92ArihRCqx6XpmTnOUBj/wCAx3aZh1HoJddrvGT7+NFsjaUM7QuoNKSDp5vTiy
fBXyNrPnj72GSZBq5Q9J7ebPvYbqY+2y6v2HfWM9GjGI8kneD+wF+f//+lg8lG77KBkdv0lrjI1L
w+hxPBWQy5pKoQBownole3zjZkU0h4SDMkRiGpaXmm0HJOB14fjh3EoqCJbnc0n5oU7MyJ06MJCw
rKOSQQZgmjgmeZ5i2KqDFuWPaeNlxcrn9NYWgC2nQc3XKbWVrrdAZOgBMKRnC/ChOCvh+AnJ8Hof
9Gr6mFdKvJLtvLEcExIb4hjAVkk5uF5uKBKnxQLK8sMxQRanhRhShpO910Jt3Ewq04X7b/g2vwPo
RtOC8l2X3cXFfTCa7CXWNOG5K/Ez2MyVjicpNHjth10GxUPdWzZGX5PZf0YGHmsiD8+S4nT/N9ze
CNwGrA9hEZWLm8CR2wySA6MBnzVq5alrsGxP4yjDqYEmSREic5gR7t45zqWHyjgX9Uf+lOWmjGZ/
He2cIRdNgiE8I6nn7XJmpkevdIoDxP41dYvbpIWlZHki6xNmYIt3aqj0nTGOCc84iiv6ASXKsNxb
KjzNfZ813nvBrjwZfUtZwKM4Iuc410+mVWmFoZGOQbOjND6Gl8qmyO30G97Ga42Jt75WQEG0l+h3
cWKtxddRBQYmolqHb5tlzQcjxcWzsPErqzQ0xMUwmNtkRB4VTTlMzWEiYcPrRYf7x+eN7eXGoaym
QJAw2MXzBpkSqlXveX7bdeVhGKyP7jQnDwEIlPfHAjIGkhcCP7u7bPnEmWfNFjI2fs9+HN28UKuN
MDBI2BZ9JrZZmMfvFJ0k6qDbw6VK95cinmrz+mXGs4lA/6CgnTZq+iOIBwtmvlafYJS1K7oSb7xM
2cCjzcQMXH6Mi3Oqh0OuhZgp+HPV0Ceo60b9L6hq7V+7T/FHqeFNn82pHTF6njr1cTaV5Ct2gOZK
SLoNga8UMg4x0CzKGxmy/voyq3JuDWjLtT9WikujtkU3S6Tpo1sK4WtU+Mf75+dV5fW6qICyRspC
IcWomCr7esGyxekQH5PK97CvQbLEznKlPCNM7tifZjwpeGAjyFEpl9o0x9Yza+VlxBWlfrAGNa3/
BLUyWWc7nhT7ZcAhFQMb0eTGDyfp7BB7nsGI4q0ZdHHuj/pUdQdPGwpUmmOBmdEm0XXMPHEfxN13
MzLOVePNFIae8TXyHBx8jpqom+hgmWkPXh8uhf5NxTbuFxpb+Cy6aIU7+2xIwvTZLcq828SBKJT9
/S26jdDIGHMquCogXJBeXu9QYZQ6G8Hvj5sqOHrj/MLEdDwxGMkPzQSeVx2DcSX3uP2sSdWlhh89
TzmFWqypKCZu13aKlitujrtY4OGsFpaNxxVNyPc+HnAp0iqIF1R6DL8Xj5dMeREpeeaP9aR/MbGw
CHdt6jbjNnD0bjxW/QhGeRbE05WVb8sxZvoQdphU8m2DX71eOffCXAicM3wbBaARznqogj5RQlxc
aIakB9eMMY+sewxcZ2LcSuS8fa1UgFAVaOzQOKMLer06rK9acG2NvtXnBvLccAnpJIz7ns7OY5G5
88dCErHvb/Yb79VjJMFkjeYrjNHFldEBlWbmjhm1o49RfeoLaIMnVS8jFLKb99+FSKw5BuqbcurN
vOv6CeMQC4hJa3pfrVVrbzeYhpPgeJs5Mdb6VDeb+QoK09EGcCgLGHZdL+Wg3DyNZdT6FVhL7DSz
eo/Z3/A0hqp2LpIsxVI1XcOU3mymxJ7Q+2G6BUqMsf5iUepKcyjjxm+DEO172mHWk1NPXoV+WhV+
vv/m5HG4ipMoLJGRg1YCUMrrWzxhPCX4buLO4nfN4O1H5ltP+VB5mxCJsv0Ec3E3pWSPbldIp+7a
XLl9b+8nWXhJJIVs2eMesLif0hhYFJ5HtV8aENaRxfeOZjFkqE7PIvqAqnG2nZg7mfwCXMV3GBLX
Ot4i7wa3k5yD/6Obz/yAk7zUrEm9EhtlVxN+PhuoULSdhf0BbuCbDEnbT/f3/OYylGtJ9RCDyTA9
t0UU7CwdjU2UeH1rMkCyFjhnJpuiRcn0QESxDmZUB9rKF/rWmmDKyXQYqiE+vQwLJgobwg5qv26s
KjpVuRaNn22h4Gpd0hZ6caDNv3fwI/fUZFRJJJKj4qVqauBko5J2Vk1jryv/s+FQbe05tD9PHRof
97f0tqHMWiQXHGRyKzLvxZ5WSRzYVt4JX+ENJx3T2arIwm0m2oaWrRJM2omEwMv3blV5n0nUK2sf
pbHevCi4mAbJpjHqsl2JxW9sOoklkCtQ77LLuvhRqIq0LdbWuZ9g7vYVSGL/nfo+UjbA9vojfamw
ef9rpolNoSl1ieR3fR07qmK2HKU0cr/L8rphOj1q8S7CoW3+Hpip+cVosY5cyTF1+Y1exxDYLrQf
IU0YHOllcaKmgxFbtMn8GWBH7mxmPpy42lq4Fk6ImMg2mR5l1RSdDQO/oo+2XSTDocalzXqaah0x
m9aahvKXhtOOsa0srQ1f3RYTHH46my6IF4eq1+2HyPPQnMMHbLA2UYVt2SfVGUdxqme7ao/3T9Qb
704K4pJDuDago+WEIiqNxinGOgOVW8anQrH0U6qIca9X1ufKjZKV6YMsTRd7SLuYklVqfVNQLuJg
leelVsVJ46vM987p2DaXwpnW+oivkqiLZaD3AZ7gSuOmXvbaReShsDXXg4/1Su/4VLgFUiwqFiOH
2nUYcgcKWH57Nyo4JXyq0UvVziG5GnLSRlak39IZu5FnnKKH4AvtGS/6kJh4wE07yysMfY+hYIjf
X0qmLH1bxwpjNswzbd8aRmI6fFAXZfipzoy9FadBewRlHysnKKN03ApR1DABgRzop7gyew0z6Mqx
NumcTc5HZG1VFHKCzJu/tyVOtThhYu31s1A0NdrngW5WT5GnxfE+Q7Bj2MYNzkC7zK3n8Utmmki+
xLre/8GDIp+e5kJru0s2RYqBTK0RzRr5eVQUyll4NXJDG01HViPdgOuwvCckDwOXfuSEFdH9Q3Z7
1TP4IFeU2ssQppeADrAs/AaKAL9FTHc8NZU+4tQdRnG2hTLT/Hd/tZvEFJAwkANyYdThOAaLxAIG
eTh5DK390c6cOtqhKW7Wz/jVO86xmMY4/a+tw6TTdi7GZc4+HjFYebn/E954YGDZED5hKtNZWMYn
ZRAZcOSpprcwFl8NKBVfBcYzWJ9ir/L/sZT8kpj4wORY3nhekTuTHRfCb5GF1r7OECaGb0pKhvpn
RKfL/Hh/udtUka2Fm0hL8VVfcNHDHro6qQAC2D6WcM1jLnCEg+HqZ5roHjFezTagB62VyPvGmrJx
TFlP3IXMtQgaZgJGFWcqrGHFVHQ7vWt1sbUVM//ch42yRZym+yfysL65/6g3L1FSx8A+SEoO1jHL
Yp60xmZw7NgA2Qrz0cH0+hwzrcbUsl2712+i8OtS6AhCrJXcvMWRFUkUNAho2KcmUuofZuPNYo/X
ZvqsI4bi58bcr3yRby5I0JdC7zTjlzBJo4wa+vSKfbLN+WeA2vXjgGXXTnPn37muxp/v7+Rt+ouE
IAEfRgjvECiAvBb+6ovgTjPjMemYp1JV0o9aZ6nfzI5kYp+khR0hn1yUmCUnQxv4uuK02kYNEI3a
4T+r7+//lJtCwGC8Q6sNeCgkHK7y61+iukETuo2jn4Yet93/lCmaGmefu+6QtA/VaCWh1CPL1Kc5
AeSytWtAf4ckNfLh6/0fcnu6PIpmVDXkrMuB93P9Q7yuYYAZ47k6zE24CY1IPepWUxx7sDT+u5ei
fJTOPRxnFXTs9VL43+JlX2EHiuutW9K2iTLD/kcXoT1+JU1zvU/317sJwKgoSekfEJrMXzhj1+sl
zIynUVW6o53Yw77J7ejn1OIoRetHHCOzgq7ttuHFNKt4d3/l2xEpnxB+AkAtUBLRbkYeWTG7Aomb
9hg5DeZtiIq8xFj+XhQjqPZsUbWD44rCj+a0AJ01B8nEcn5oGjX27a7ETc5EPxRgQr5Dnw4xr7wq
/QxlZwozr8bytO+sj1Y1hL464HSYBUJ/MrXEWQl4N1+nfArsrSCAw3ZnFHq9gTFwldDE9PDIPtmX
qK5rPyvVZJtgA3HA1mxNNfYG8E8CBCYEUVVqcaAJy1BHMmAXQ5UA6jLNqDqg5h4xQjeCLkNucp5r
PfxnRGm0OwsnSMMPHUj7jEwBOM+Di02H+skbI1c5Yq5Jq22jIKZkrlV2r5noVU7HbyR8IKVAmQXU
eBEjFTSCrXbsxLHBo+GsNZO+ESISm6aOy200KPFPO9eNvToPxuNYBhSZ6Dzs2jrB37ZKkqPWqe5O
M0McqaIo+YgNt3loLKveNXOZ+qj5pw94EGIFilbyZ6+t9IMnYmubERz9KmrsjYW56gHIiHLCNHha
Obk3cUk+Hde3C2YJwbWlDBlCfwgIlYo45qFT7KBXZQ+vruFlJfRdkHbt44hm1E5tu/aBYVj03hAh
l6fdhPiOHMAvL6BUaMgSj1FzzMsJyGkdu8dI1PO2t421Ouo2OgAuZSpgkLJQCiwJpxocv7GyjcSv
c9UT/U5LEyc4DJYYk4Mxl0H55Op2YnwPwqiYf8yC9p+6stk3CQUsJL4ug9kPiQwYrcX3ZaWDmomC
n5Bm4yUKy2aLe2jzaA15fW5sPnSlnefT/dj05qI8MKQuGfCX4uIDAq7CtcPU94Te9vFWtCiNoyxu
l85JxWNk/pXqep6k2yI1RbOmNH5z3SAExOmS4xFQv+SK1488DaLSS00NTsqAFlhnOeC7eyfd02dK
V3b3dik6iczwaOLYBJSlREhEMWPH+eSdysbOTrQQ9Y8oaDjbGTveldv8JlByydD4ptCT/X160ddP
FU64IKtO4J3GNA4Pao5InNvr9gU+wBeR6ul7xzssR6+ZGRrJkZyHXi+XjiVmS/jwnjKI8nsVNfVt
hpjaSYmwylIqBIrvHxljsZXM0EEUkPG+ji+oTxbZNn1MNTCNQXkwgYnkoEPLenjIMZxJD1HXuzXt
w9xBkJd2Wig2wlGr4l88fwf1mOISaV/cwVRRl8WfBKFZGIvqgTy6m79VFKV/KCmxak1mC8zyTPma
7E07taejBTRgbnYYT6UP45Cq9kEbqzTaeCj/19ugHccJ16s5GJUnD/byM6okZndKJviKW4S4mXiY
AciGk5NU1ribqzoIj3EbODkleK7NxhrSYxFQYNiC75CWBxK5I8v967fSW1jP0/kJH9TMCI5CiC99
a9mfjGB0to7Z2bukd8DzTP1a32vxRbMwBSb5G7RUMg3TXCysUcW+9pWRKgsR0lC1H3BslH2dtrqv
ReZwkmIeh/tH4o01EeQkRhvy4CPecv2wGCbHlTW79cMYuvYpjNErKLrKvYjEnBAZD9Md8Ls1mvFr
VvzX3YsEOEKrLCkBm4hXLgv4sOd6t4Q1X2jgmOq+791Zx5anzUpmaNoU/S5FMPxbp4qBqXLZZObW
RY/8JcTiGAGHBJ79tq7tptlM6IU+mXVdiEOQR47zGFah+8WahR5+LZNcyVoiMWA+5L2zyMCmPI+m
Gjs3tqLaeCH2yk/oZLXJrp9ax/2k1ppb7Gq1bKuPhlvN2hcxlH3+4GAbltJSCaa03BYZGOocUVyv
4yRKwfgQeUCBawXGDgOo0xc6e+h1bNXaroDoOJU31jstbAqx6/AbujQN3LUD90j6ta+QqdswNx98
ZOhndR9zbX4YodL9TjG3+8+DoOhuGiyx3xfpeAPMZl5l3Bi5EeoWV1bpRYM3I2l9yT1NoDOm/Zim
IH4yYeecpjgxVjLQm2PGciSFJAMoEVGSLpYT4OCCEUgjgpFWcmmC3mQ4iy94QNvqMHfW78IL38m1
lI8IHINPCcw7oIGlMp/HPKgZ4dpeqk5ML1Y1l/+2eicutsG81pNiffc/pZvgigagNEoAJ45/C9XY
9adkITwah6SGT3VkTUeE1ZKHeY7KI6Dn+fjOpbjvCRSYG2KKI9kw10vNaVAXkIODh5p6+x9VjNMG
+6L2WzaOa4SNV32iv79V4Cy8NdREXgV+ANtdr5Xmbq1RWjYXYmVJDWaYbX629EH5biiJWW2AeIKD
HxLDewFfNXRbBTEe7yjwZH1xMf6V7D18UE6tSycbBhSiH/XUaV/bqdXWcNmL+1vGFamyRPCWeEiS
k+vfOoclje26Ny51aU7fCqg5v0gsjJdJL34oiahWemXy0f/eGvpHUElIdC1IbvSGF8GzSBs7Hwpz
vgDH6S8DPsWPQ2vXKyH69qFkmcJXI70sYQLJb+uvZkfZVfhUptVwAVqRYs0wqfGTVlnt8xhPmIFz
pawc5DcXJDFhSEzziPvoesFk6kGHzHp/MYd5QkGk0rxtn7rWEcHc8FCI0l7T970ND+wkpDkKMUIE
UJfrFcepmEulIHd2olpVt5WB0nkcGHG+HfN2+qCGmA71k5eu7OzNF4vNsUygCUpyTL2MSoqGVD0U
Ne3SWHO/U1Lb3lBS/Wlnb00V+o2VGIfIT5URPCS5xUfUQrtMi6xrL1aA9NFm6iHhWCY14kazI7ES
HV6hEotzKaMf40peIiPxxXaqEKzsNgvbS5Aowa7Tud+3igCd9m9nOK3Y6Hhctht3mKJvfWv25ab1
OtNDlFUPjI3MFLRPIYOw/lR3bV/vzM5KMe3Qla/cg165z1urO89ei22ZrcUhgmpCaOaDg3U6IysG
Asneyfvup1nYarpFgqf8iACqnh5Uc5oqlJA7wcTEaca17/F2l2HxU5PgywigH4bP9TGCwzdaWi3U
i4V32zFHSHTTO0H/xOxiWEmlb78RghkdcvR70GxAEOZ6KdH0mjXR/b+UTv+nqCn2g4EbTJLrk41V
qeWvd0Z8inkQImgYSd0ZQtv1egGwvsGOBjQlM938M+I9tO9bvR4PkxNOa1Kvi+aBPDtcYNI2FAAm
QW4RcZzJCGJReubFQul5VxUmqgF89herDB00+PspOeDtKcAa69l8NKpoTbTkdndpWTBxflXd4JKT
L/qvkJczlS4nTHsvZuiOZ9F1ZrX1Un3+7drC+mAWIg5W3uft0eHeYLACWBTlQvgQ1yt6aZ5k2Lvb
l6Du5n2EGY4fdoO7D8d4Xok6t8EOvyrkbXXybkdFufd6qdDqXTPUqKaMINX2Kpqhp84cuRUrZC9U
zHC+uwqWtPfPz6s/3t8xQV7j9FEhBfJxkD7ILf9rSxNRBqHrBdWFjDlLQDA6Q77t0Xme98JQ5uoB
xTfnXxhigQr6N6jnY6WGurlF6jsvd/FkVulGzKVrPCXR4BwqFTb+hnaeox+SuojVYxboot/f/9XL
cyB/NNQy7ErBQkj45/WP1nMUCOwJRllMfph8LLrU1XYN9LGfVRRV1fMQDtY7ZyfS0pWGIPw+inKJ
P18Ekdkdrb63p/oSp332k5zHzXeKaKtHL0m65uAF/fT9vU/JHSQBGPTSYXMswUQOHNhsGoPmIvq6
fNSbWT3RBBdfk1DtEHA01uQzlgUuTwjsg5iFVC5I/qViNO+z18scv80QnHtIBa7F7S50jTzwS4ET
1sZGIfSzPVfKdtC7+eu7nxaAISoEqDTS8liKwbhWQXdq0OpLNoy2ue/NynK3Xld50eM4lOo+ySx+
yLvXlAwnYG+MauilLAKaNL3OA8fCSmzKyi/xqNdocreuurG0Jv8Yu0rzcn/BZTjhjpQzGNmCJSG+
Kasb0+Za1JXpIimxp4zp+0F4QCm7rFmrBW6/EQoB4FBEEnoGN7i+KvD0Bq2Q8TJUmrGvTbPclpOn
HsMi/DXTlVyp5N56MlIYVgNkJ2m/15+kxHcMBtz0S4HoZbQVUOK73RCZ7Xerit8ruIkrukw3JBBb
Tthw4rxerfem2HQBXh+zcR72jp5/HWCW7Xok9R7SvjNXxpiv6m1/R0nWg9NEgsPcVNJuFpmTS7ow
ADmtj6U2RNCIqWryp7ZzvXYD+iqDRqXH1XGscJTchEVhvMLQwhhgc2v/6SIV7XVUKMBpDc1YPrta
6n6tFdHomwDR03/UxlOKbZErI/NmWI3uFrvobB8myHuCk1a6fVjAF6fBJIpoO4Vo6m0jp8o/3z+c
y+v99SFlp1yCJ2D/LSIcKR2erX0tjkOniKewSSLgy2p9YABWMBPCdme06exqhZkdHS+YVq7a6+VR
k5G6kChm01pjAENgv36nhZa1usv86TCNdnoK9Fw/T8qQ7A16Le1uUJQKDba4AFthVd/CVF1TCV+A
3v73AwCNQNYg1EN/XBxhx6q9MAXvdzAa7FQLHbJyos3qSwTid4cN8vw46q71odXz3hdaE+5rUJ67
xFaqlUv5OhD/74dgvkMfTFLo+DXXO5HXUad4s6tiFR6AAaBhhXRkiHBuVzfdOYAo/Vx3TniA1WEe
758B+Vf/v4NOqJDNTdIPybOVGmqLPZhx3wZoEenH1LHDT2kwBw8N+fvKq74OFq+rMAjkcqNvT/Nn
2V3M4nJWO3M2jq5JUY5RpfaiTbrYeUmw1qe4DoP/dykG8CTlzIkpta73MgBIVTqRaRxjp9M/xErL
5SW08VsQju5hnoO1hOrm0ejYU2igdsVwDY2txQa6St96ggbUMS56CDAqdBf8R5XDQMtge/9dLaIS
z4bKJ5cl6QFvC4b94ouxQm5xDAL1o7Da9nnuumCnKa67gWGqHdU2+Z3mUeVTH4+f8T2cN6EVuY+q
G6ef7AKjJbK75sg5BBhhlO5uIt06TzZ257qTxE9xlCsvs52CXBpQcRawC4996Oawn6W3JDIG+8Lu
6o/3n2kxIv6/zySVMQhEsihePJNmNRM95k4/1uik/sPtnCAR4MwnIzUE3WfA06pZ9Ce9F8o2ymbn
lBW2YAariL1rTGgZuIiq3v9NN0eIbZbgRSZasgZYbrNaRZrRM146ukZqfUB4+WM7NdNJFCi6luX8
5/5qy49fvlTyAy41OqJswuLjL+15ZHJqGEfYON6n1EO/jDNAo1pt1GM1m9qmhjT2LakIje9embkT
CSBCdPSAl2VyGpGfwScxjhWf5jnSwMokRhRsHKea/lGNWLlEzaz7gdKsDaBunxmuA40QKI7EO6Yd
1x+pYQWCHukUnjLaxDut7fqDkeDgV5oZhaUryn2W5dj1dsaaJvPtuyW35nGlirZFUbHY7b6yCgGw
LT3NHrSmqnTKfWkZ0WPqkp+hybVGE1qsxyRN2ibIvIUygui3WC8bTcRmwgpikFFBmz8MqUJOllPY
uR56x+OMyimd1f50/9XeLktDC+Ia9zqHChLg9QYLJ0ZU2RbaKQ8MBfNHjLrwTP9t1sN4iOdwDfa1
uMp5StnpdnmpFnxVuoXXy8Fx6EITRekTLmRi13hOt0/L3vhqFHH03VK89pSOrr1jp9VNztteSesX
x+l1eaTi3P/5lPMf18vbeEN1ExoNp4z7/NwBUty0sTIc6yr5EOetus/i9BvsReNwf5evK3i6PTQJ
wLaQmXIDEJ0X64aFGntNaGqnrA7iry6ukFszHcJnJM/042yQ3TH1zVdy0zcXpTUK5kq6/Cyjkx4j
hOd6uX4ahWUclNx2UWIgYJpNBPmeQm5Xt9qawegbLxjFGT4X6lNIEDcaWEB97Tk39VMEquyIK2Gw
STStPhoJchQ2ZdXWC7rmFJSltYOYo/+5v9G3x5nGumZQGkMJQ6FqcUkMSL3q8exYJ7Sfx33WWflW
d4bk6EZWspnV6H1WgfLF8iOhDZL40z28Qa9PsW6kQ53ap4TJxdYuXfcpAsMBy7NGb3LlWn/r4RAv
4lbHK1AW4tenF9mLQpn7zj6lnOETds7iSR8kaHIwhy85H85KyrcgHPzv6WD2wa0g8tLwXnytdTmP
SKHEzmmGVLCpE2N+qIYh/0cvA9kT1oyjiOziqGcmxm5gJY8Td+AmoWY99nk7PySB3r80Cabq1Ajl
s1EV+XPrQBGpNC3aAgXKQaGopERDEA75+1JJ+WqozCjJ+BNsxhLfSHO1N8ogwblZG/Jnq8utraGh
x1uLbk3u5jasELaleYmK1gFZun79YuY+0IrG6e1TXbrJydMhxGigUJ6HxgZ5ACN2W2axe4hrxBrv
n/dFUvn6kHDYuKIAOkqH2uuV7YYbMnIB8GCcYv07e/yATW3UaO4Umvbp/lpvHD/z77UW31aFWCtu
461zckINp3AHlvrkdPbZhkKwFWbvnO6vt7CG4fhJZjpQMJBhfF+0Kq4fLp6rzg6YvJ+4mroXpeqf
C61Ld3oTtZ8G4UW/ay+56F1l+T2iIRuU2cYDiYrknyr17v6Pudlo8OZgwMnbuS1RJFh8e06PIbQK
p/o0Ooq9RdjZOkPTfIy8xvjnvSuR5ErlWGDY+NEtFXhBnpmOQnZLeo68gZLMyn6oHN2PU91+Z0Bh
cMYSUCvYXEY/y4fq3HYu68LTfN2u80vRRj8Ut/odZ2P+ouXqtH/fg8kxHSmsJCHSLb3RVsDfp3bC
zDDhHNnmVjRe8uAVmDVmfb5mJLa8+liKIoErT4LAmBIu7tteTAKLGQ5GrDbTpppaW56JeZu3gbaP
JuOnyE1npUBZfh6va1IJSfNACGHq4oRYU8JE0mwsP0J//6A3pbbDU7TYxraI9+1Ml+3+di6DjlxP
MpnoiQAAIlhefx1NhsR/QVXiAyevd51WGVt1BDu4m2iT/uoV1OjVMfdmuHk9n+r9xeVf/lc3AK0D
uThrg3XmCliOmNWgcLp+tCwwlLX6zagqddcFAles+8u89R7pOlB0QO7jn0XIKfPK6jx3sHyM2pSD
PU2fDQXmTuIgS42mSvhYh069cuu99R6Ze9DsQQXqljpjo3xbtWls+4nhhhfE4/uPie2lhPCp3Or5
oP68/4zLyCK38q/1ln0Is6h0O6WT5Jdj+VkVQ/+ASuH0Xx877hra4a2lKDN4OBnBODbXR4aeEkQ7
McBjqelUZW2ZPzlcVDtJxliJYm/tIlR1cGKgFaWCy/VSiToUgQsEwHeDPk02gR262zrOUvIGxK02
vV0UK+nuWw/HXQ/ZjkaVFEe7XjEPG9PI1Mj2MYMQRwKN8tjpgeWn4FLfvRR6TnLu4hKkNari66Wm
yeisRESOr8X57ywzpic1wTqrCqpxZRtvH4qZgMwrGMRRLr3yWv4awnX94Dal0zk+04PoAzR5A6uS
QQoz1u+DVFDjQpxltgOmUHY6qbivHyrtknIKQsPxDb0725l0S3aHFoCaC1jNgZZvRPb8+f7Zvz0l
zHWgSEKDkTiOpd/O1M2YErpz4Leh0Dc2dNazKjRJ/m/MI+DN98msvT6jFKGhAQe5AcOzxb2QB/04
NmQIZ+5SezcVInx2zNRYaQu9quZcR0dPzo5InZme0rJZLGNoYWZN5hjiFOjlRyfLmm0zZ/1LrEzT
Zkjy/qmqGRk4SRC91GacbElRh2iLenm8T/jXpml6/QQRp2N2qffOSlR9xerd/D5yR+aVqPHcGMSY
/YgyV6YpfmL34aYBIPAb+6f+QXTDl6xE+EjJbOMAqdrYGW3lbK288I6WVTS7KYj0cz+M7akYU/Ok
J40hZWWe63EGEVpnIeL6rrFlNin+tXAr3GKiR+DOENFTFDvc21Zi/06TwX5ELCvdV6Y5PCrm4PjF
mI+nvmq8nSUAUQ+JE67cl298SgzrASLLjhKf7eKjLe28IVHvFB+k6HjOIsQSp6Swzi1V4soGv72U
RLkzFGD0tbiay1Q0plVOim9xQT/BP0duGizPOewLsbLUzQ1pS9QDQ0omAgDDvcVRyxB6S9FAic9O
30S7OFF034sadeNEjeIbLjQ+00Q/6v5ne/N8LAooiWEbC0qroetQAS+QMGKMyRnlseYYd1ZzNNy4
PxZmsnYbv7UULU+pFcxQj5b29VKOAt8lsoPkrLQlRjSjPT4O+thuxyYvVqjhN8GIp/p7qcXt2GW9
NVmjm6Bq5nYbEWnFfoqMaMf+/wxDBpj3N3GBkyQYyfVcibjiGiFfXBxIb4Iu69ToAfZdaW0LpSx3
YRpVe32csfhxivBhsEB5WIXjHCbF6AD9KzO4YeQT9EQrPnho7Xyawr5CB4bCpKyy8L0pLb/QwfoO
2Amni5dwvfn/h7Nr26obx7a/UqPe3e375YzT/WDvK7DBQAIkLx4kIb5ItmXLsmR//ZkmdbrYho07
vFSNQCLJuiwtrTXXnIlXMaOwwL4C819eFcK5V6aRfqHocxPYtP49/sJfM4JsBeCRSKpig1nH/UHg
JZWgwicQWOmrTVGN7WVRCXCUVJ4Wgr+g0UJpZk00wnWrQmXz4tyFEtyCAzgrFn0eBopzANJCqQrw
fnOUn+k3elVxnZwF1gjiRk0HP65iarQvR5PkEF2ibfDo8j7vEPEpx+/cTJBgCVB73/yuzZpghs9E
4Ih+o8RktiUBpwfPK/PJmdCBNxxT0FuheL/cODjdC13NA3fYjUg0w41ASQden3OURdvVfVFDhu+M
EWpepiX1Qgew83VmePKgksaNfKghxJmb6edJCp2v90/DG4fvuRjLAQzvWeL6eOkVCAXrDhRiZ5XR
q43P9eysLnS+ZkM93DpIai709+YiI0CEKwFI84nFftahHJORlT09611lYYMTCezK2DWhDNwM6fgg
c6IRNQBpNFJhRrUCbQ4O5ZL84VvTDhz0lOOAC+TMXfKEtUEPLkJ65ilP3SqAwDYpVNPObCru8Bt5
b2kBjdyB55HbQZhn4fp4w7xOXiWwC3gw470zLcsL/7Ibm3RI2EjPbEETBI24f8ldlp8BPLEkzPd6
hbGF8fJHpBQoWsRRjrtiPQr3exWUZ1qTDWEtPYnwcKA9gqvzkylyssTW/Cp8NOHPAbIGLhHOGGo2
Z9YLxWZAzRoBP1O150d6AZJFDhJhlCxldahVFQhUSlQB6iKg696yxBbUNP410o/OvdfbSznZVxsO
rgfikdhyE00egMuzqW6qzqWDptSOeLQLwgYQkR1FUj3CVmPgBhnLyxzzsB9Yb39Bmr/Z5rn2/fdO
GUKhU5wSnBCYDtQrmcdr4LeFU8saBWPCChQw4T0NHa/OzkHFoc6V1yyFx+feCULjuDwQIcDlgWfZ
3FGAkDGcrcoxzgK7clY20O8ry2xFCF0iE1wcJo1IWrkL9ntyeV54t4CoTJSPAIHC+8JFMqdDspuk
qwF81y78obbOKuVlsdbpPSj+BdKyXe/sVA2RjrKqlgL0b/Y88WBMdcJg+puZa6VShIcGVMsZxNHP
6jTwt1AI5Pu+BnV0C5rEsNONDA8bKPe9v7CzeAy+GYRMCOAhijdZ0HmwuwCfSNYjm3PgwEWtSG8k
m0K2v5mjnHrBoQIOEM9RPBPntO4O93gXVGN5UMoQu0zvrDDtVHZouT5GxBi1/ftfNbNOz/0hXmHh
eTgBYOfObQm8j0ydoTxQ3ytWrtOmu1Z1kAEfzaV07xtdgY0MMRHU8gGIN8cYof4870vqlwe8crFO
rE48Lywl+EqDpvCXHoiT13q8RYOj3mbnEADpUeMlNCuRCLG8KG9RAyukS5HGr2/hyFsxbujmE7Pb
4ABCMSuEkrOx4H/O7PE0uVNcAZcLDBNwTTPzKCHYQmjmlYe6tct0VYKwKkKdpnXbWva5rZWgw3x/
NecG+VePE5ADsdkpnDF7qwwdPtkbMMdOOg7nxBkO0JkKflZCa84E9POufQNeLiuC+y7wEj1KHUQ6
QIRbYXBsqXZyhm+GZZq+H090vAfBd4Ir4tgWioxzDsnj6kBGR0Pmt6Vu1DfcRv01AaCtK7AapZlu
TemVkZbQLg0NlJgeACnmayezQS5tIUqYMt+9EzVIJj2QA1irpByM9cLEvbVdDMSZcOpwGLBox0Pt
pIG0uaZXh76HgCVBIS2Y/1M38hJbv8g1eCod8HFfG5/bn3ldWOvU7/1+Yflmtvx5vqYnJljZp5CX
PnOY6OQt+4VbHaCXNQIRIZ0eyXOXbZ2mJ2FSdFromeQ388m/ekUVtzdRaeGpNNuliVZ6vV9ilVJi
eZcArj5UyqwBchnGdQ8kaVTb2VPd6P7nse3HhXP6llHAVfmfzmdXtkwaBXYJXh0YEnmXHQj8VijN
c89yk315f4nfOoxwv0wcDhSIgbLkeIV9piVZzYbqMDRJ9RWAZLL2iJCIAeGiDku8hDbvd/j6qgIJ
AJB2yGmB4uNVtqJ1CyYQ+KkObd6wqzaDzFmSu2Irhy4GT3kOMlNffeqx0gs2/a1tBKwLcno6HlfI
0Bx/qW7JgetFUB00SMtsc73JV45EkaxRetm57oEpf0yBCnn/a9/sFABkD8SMyGXPi1fBgIwcyJDW
hywX423heuzCSqFD6LWls0nstL3OmbvEjTyHjT7vXbwvJppEgMNwbx5/ak31JCWKYftk1H4cwMO/
w801rHlT8BtuOD+hqupe+ly7b1DCfoBwR4sgsmstVU+/9fXg9UCBAhyjKQd3PI5EGQVoXJrqUNLA
2NiDK37oWYDMtKT5VxU4ycUghFxY5+eFnN1xU0gKUE4EicBEPFtogBJ8MgwI85st6Nuhp67dNsJB
Xb9fqM/WoOtdlDb6+Fja1NkAeJRtvTwYsCR1vU+Smm2Q7M0usHBLcZ43pgNc1Qj/4qLHS2TuiDMX
iVXhltkBuRwQLAl/WHlOa629FqyIg+En22GgcvubO3C6ZOCO4rgBKfIq+ZloLC0JFHgOvM9SCF0B
Uh3qooZIA5yB8rKXAvQxTusurMKrb0W3cLvxHyCP4PPPFoGltuagIDw70M4wflIoSO8BVyFntJIP
+WTULDUs+aKzPgFDQPEvoifYbEitgKrieLsxxYklaVNdMUi75Ns28aVPQ6Bqa6eOkM7zulhPOkE3
gdkN7u+FrND5FNsFwwhwT6jUnautF2NWImDliau6GetzvOPuEOFC9ZLiRghuE7VwKc7sNqCQeFwi
CQTcx1QLZs3Ck4L1rlPbTodK5m7bCtRHSoeA7h0CNztgF634/V0UYOpenCl0Byg+gJhTHQ4c/WB2
G7a1Z1eBJe0bHXJpkTLxgikLkAC4YGiDoziotdRbKK5ntLogtdRu3+9+dmn81T22FF7y0zU1203A
EKCW28rtG26NxTroVb/XylYHHHIIVoUyPznSdyOUcLer9zueGn793X93PPtui6dWl6XMvvELUq84
qK+uC9P0P73fy3zj/ppd1MTgoIC8cR5+TCHyYDeM2zdFQLSHtkcpo4aX5mbwvXRXNzQ4L1urX/i0
1zsISwreI0QoQH4ElO3xaWkDTlI9He2bsavlBnJx7srtgGiGBJoTlkGyhPmY30rPi/jM6w0eDZzU
OYcMzb28ckfXvml6JqLKcJsI6megobfqYYVyoXTjFm2xoSD1+FSD0TYyM729bsDbshCCm3lX00Ce
lRkseJSTbMK06C9iT4T7g0HywrnJ3LRaO6LJz0yOOu6xrpcYWt6YZAhnoX4FVU+Ajs/JrdyUNkCD
SedG9SJuvN44s1LH+Up7AqSUp5qlYt83dhISPwij4tUKxOsct1CZPEjGVjg3A6qqd1Upgp+4ALSV
BDHHOrGHADKA9lLtxBun0wIFDcofJ4032L7j+YRonVUQU7g3kM8DoDQoun2gBAqO6s4+jAnqKUhd
39i6Gpb0HOd3/bSUiNbDjZyCShPa7rjrREL6S1SGc8MGlMBSt0EK1wanegLE5GZIdAhXkjRfOx7k
hpAqF5saGKAwAzXtVdIV7jqrmL7jabsEXD9eB+BGcNHD9Zog63jh4WFyPC6jIFmGWI37YyqUCM4R
7KTmeZLrbROsEssC4LevuqK/K0WdOr9H1v/cObpFVTRwTygzmcPXMmkhugr1sh+KefmGQIXhDJOY
rYjrLZU/H98Lv7pCngLFp9BU9ICZO/5Ou4DH4lvK/zEApralntFupEmHXeAKUC9oHir7A6Lrn30o
gIUFdEt/69ZFSBSdA642BduALUGF1HH/DjWUQHi7eKoVCkZ2AdgV9Zg3We/ekyYzZBJqYA0YF0zn
LKAwdYvgIpjpELXFrQ8S6eNuzbyphs5uzKeRlxoq5ILMJWsQUbnN3qMt6/kKACJd3FooN/RjwED1
4nLgZcZD20wAeQeBRLLuErygF9yuY3uDEU26xmDpRrgbGT7wQx0PDB4XIHturj8BJYnyGpsQY1Mk
VdevHF42D37F+qUS/GNrijg2at9RPIpo/oS7fgWW9DWw9/Wek/1EuINDKVvJz1AjVKFRltmP37kn
/+pqckQmyRs4szPDnXUCBw5K9j9RrJdbF0UggHVDeZNPPxlm4cVDn0GCEGfNcxZWfD6v2OkA0aNI
AgE6kHDMeQYQ24bWVKCKNCS9J85zv7K2A1j9rTD3XG0HyoFqien91bwC1gsuIMQ9IP0Iyzpbyj6B
GlQZZJCN1Tyk2bW0cyKWwqoLvU6370/ssQXHxIKMZjLdiHUg64dDdbxtNNgwT+uaNg0Lx012dVUi
r09rGQ7MyK/k6NlXoEwjYeaN5e79rl99JiC2U1gOm3Ziwph33Y494oTghYTSuO0Pl2kwJOsSb5Yr
s0ES8Df7muD5AQq5UD0FJM488c1zTQDUUiX4TJEUX0F3yNwQaDFxUY484Asu+qsvA+8RoqUojEK4
D/+d2UZiFAiaj0RmSBgDZgiUESlDXtAgCCUuqYXeXi0hXj/I7UB1CqYJDJOz3vTRTsfUpG4W6qmt
S/QGttCwdbLERv6DOmQC86IqIXCG+mANtv/w/tzO0kzYQ5jZX8wNiBYipzs7nBKRW2r1VpKFyIKY
OsiErWJYMVn69KxWAXS92jotINqtt/6PzAfJf0i6QH/oOt79nuYXxjLp/E7c/kgxTkrIs7Fk8JZH
L5BeFgrPyrfCpN15V7MeS+5VUCQal6gYXs0+souIZkG4DYVbsA+zA2T2IlUITKJYoZIdv0EmVWxA
LqWFNqXJPiO1uE5dS64cOCELB2juaoDfeBLmwenFZyM+Ol3RL7xZyJp4rV/26FpZRfllKNkNxJet
z3WlI3vsmcOegG5+wWA80wD9/TBCpgk+F7w90IgiPArc3uwG7JMcl1Bt6Vlow4fnt3qDOvJVq8qh
ivBn+5PlZqreKarML25X5tdWaYrq0aVGf8HBxyhDpybDZ0evciNUXjmwi7yo7AeA9pyD4XEVtyJD
0XqeOlLbchRcqq+whvKi01FyHHVw3trYM1Mifj0O/vld/U/6VMe/voH/+3/x5+8IbLZ5mnWzP/77
kH9va17/7P53+mf/+WvH/+jfV/1T24n26Y/DI+N/bET147HL62r+b46aQE9/jWT12D0e/WFddXk3
XIsnULw9cUG75+4w5ulv/re//OPpuZVPA3v615/fa1F1U2sphvXnX7/a//jXn7B/Lw731P5fv7x8
LPHvLuu2y/44r9unx1f/6umRd1MD+j8mbC2cbuyCiQ7/zz/k0/NvTPsfQDmClXByzeEX4jfV1N6/
/rStf2DXgKwE1dVIUmK//vkHr8X0K8v7ByAAAJrAe4FkDv775/9//dGK/b2Cf1SijOu86jgaxo7/
e29qOAl41OJxNx3SFydBIugDgmqV3gReWeyaNDW2mT/qv0Wl9nfr0zl80brnJrrOoRp3XRXOl7Lj
0JWgS4Q7p0Y+uR8v2uaG8MHVW6Y3SVVcBSXzVxxAmc2LRfxrmv6baZnZJgApuwYK4Ml1RYuvDCZk
D3nOJf6bUyOfWVqrx9WSJxg5YiNmiCTDuYZa4oW77fgm/XvKZ0YGwo026zSa3tiakayF1OpHWunB
KoWi+YLjfGr8s7erRA/aOKILYxCgyJJk4yF6vgDbPtU4NvzLZfUZ6tzTwk+uJ8GcVWLbd6rTceb+
Odv8L1f11NzM7nsQUxbjkOfBtdfXekhaokeOkWeRn+kL++b4bvvP7M9xq12t1FgBaHydemw8UMnY
rnUgtqScvLtSJLFDBMq/QUiELFwuJ6ZrXjyDh6QFgYnSvy6EuBxTCsAbQhYLe+lU47Pji7dLVUGJ
0LvWU/erRnsa1a1z//5aPE/JG5bnGXH54vwSv2XC46K/5o2xNpt8Lcc69CHp0N354+e6HcOGRQW5
Ik2x1io3tFBXLr4nyR5k/PhvHXxPQCPw/mBmXAx/r9vsvDe1we0RKMFrkQBUxuRmTM+18kYWB3Bw
o/b1m/IJ8vpj2Jv73n/wIOde4cjSpjlL9IsyIKu//tf0zvR3SqMIs97blNqw1uqfFpT43h/pDJD6
90intXoxbbrfJqXK+v7awkPYsr4NYP9zMSOWOm+rjSGHsIRGj9b6q7HZaIJFpg1lAqoivQrOCFkC
PT6TfLy1fDM7Q4Oy0FpzKK/Box3inRciARv6Zbc1XMwQuODNvfQfEnadpBsD5U2YnxoJI6NHSKON
EjtB1r7b4S8TsklMKxSLJRInTvlzIOLFDJWDR3IBTtJr1M0UqHz19lLpD35jRwR0BGFHdXCH1CbE
stitoVGo2fG+uk6c4q732wuuNz9zFlzkrHwIrPwGFTAHEeQPiqefNQ5PRJSrwVBnkptRmw3nvqEd
PIFXIPjwIU5ofXZl+42U+komboaIrfra9OU6o80qyLJzoQ1gvU52LZDL2Theup26hV9wpuvJVgjv
XAOEMdP0s2nGcgO1HNlwyXuxBWHEdaHxr3nVHIDz1UPLbHZBD4GMnF7nbgCUluZvHJqvBkrvpCY3
VJF16xRZBKDmxqTqzMnZmWfWW9435z7tLy2juqGUbdKeVNEgknholuinT1nBmQ1H7CZtnI40sdnj
gsuUUiAzEdlWULM86Lyyr7LR4mEiioVTccpQzQ27gsIbavrwDS3boNQapHVL2IYTTc+RFIU0cxt1
+Sy2JTbE2IEDky0BCk61PXO+7LokvsusJm4ak4VAzl9CxeHmfUNx4hToM9vdA7JU4PHaxKAW46DS
BvPbdUHb4qpoXPBbv9/JqQ+Y+WBWZQ2enQ48HmRwLWx6Vugk/ljTM4vstRxo0MZrYq3RBNTz6htR
BEtKm6cmZ/qeFyZCQ+WAVlgpj3sULEYa8IehwQl48Dt9SULo1NTM7KNCdpk1rtHGnTbEo6ap0HQX
C0pONW4ej18gMlVBX6SNpYf7JkAUdSdbkn3Mp5jD65SvCu7blMfghv/iAT6EWq+nj63q7KDiNTrk
eiba2Aj6MUqGMbZ1i/16jh69Rl+6d2/PChKcx7Pi+SCE7yXMDk0MOwowcrCxeV8+MvJXtTuFpYGT
O+iamKgAzHuoLKhzfcEXOjXw2VmlZjsUdp13ccn9bdVKtuIGCgc+NvBXZ3TgDfHRuBkkG8ZNYJgT
viRIc2rks1OaOKoVxPJhZZo22/VQYF4VSUsXFnRauNc+xqsUdtmXxJHQLIxBYCxCZ6w3PSW3DSnO
oQn+U9r5WdXRPnaKKl2objn1PbNTC8j5MOpkmixGfmI/RVaVLMU4T7U9O7RB7aVE2l0bmy2DtUea
GcxI9u79VT7hjyHRcrz5OzP3oS+qsbjvvOqxKh3tC/hjeEj7xF+PjdI3BNssolVjXiL12iZhMyR1
RBzjBi5Dc1X1TrIZvUF8VqNrXVIwfYQVI95KQxIjFHSQF+0gfhCX26HbG+7q/XGfmpSZQYDyKjjd
Nb2Lme8/pUo3QtF3C22/7YYA+3E8JYkoQUjVlVhMj2i70mm9EAzZd7rdr6FI1V4IiGatKdOXFNRO
fMucOGjsZBlUWtPFiuqh0eqg/+6y7ENXLbLjxx8DNGJStULDVQtyN/B9e12ICF++0PrbFyIQQcet
G5bWoHIGcELHz/JVOjol6OGhzcKFYXzoQn9VnyYKh6Nf0saZVuPFMLHDem41LpiKU3M//fzFjZ40
Futy5fPY6yD1lTr8B5iFlx47MzjG/z+6ECg7bt1XqGwEB1YTI4xu73WAS887mX/3gLwNrYaN60L1
2t73M3IYuBlEvLCaNfDaS9CIU183Mx21R2Fl3baNx5LfQOTrXFTBzw8dQH9mN2qoPLRtCeJBwJW+
M93+ofP+x/tNP1eqvGG/53AZmShLJH7exkWtxN5oBhdUdFWA96pm5mHapv2KFcpeQdPr3gWj2ko2
RhMSGCtUkI7gnwc0ahuMCfC1MhC3XllphzL3of8VlDVeN4MGrHdSRqxEjU6dkHY7mi5dA58QbGnm
fGr6pFwZowQ0qPRNQJBR95+BXSqEVU+j3ujKXUc5XwVKWhs/p2Nk601z7Q8O22d0oGHnivxSQz1M
aLkJEtTg2n8ggVbj5ZdkG2sg5m09qO4hIXI4MxpIrslSDuvB17+LgReRLlEKMRDOwLRolOGUFthK
N3jw+hLoL9PvQgChWZir/pvKtSZqyvyDt80rxhEJFd1B1U3clQp69QMy21pX7t9f2RMX8zyX72bM
R6Fyz2IF7QZo0QdemOvVE4oFEXPwoTEeFgxJLaPAy2Oss6XU6wkr5c0Met9mNgdbJothyrM9TyqU
hgVls1dm/yHXFwDv44NuCkqJ6+ssRi3UBSRy/bAGddaCkZ2M6RvHYV4ZQKANmPS6zUBj4IsoC1ow
uyGHjMiBNuyNQSMLq3PCWswxs2okJQNJPI85a65Em3zVq/rT+wt/agVm/p7KIRgzgA4hloBufoFK
cnlT6WO9RhnGkuzeqdHPbN0wNqTy8oHFeqZfSDb8KECz/LHRz2xdywYTMAv4SC3NzfNOMDMcgLk5
OBMt+se6mPkzoHMnng4Ko9jM9eCCca3fWV7LIjb46kMRcnCsHu9RoQlvaAfTjV1muMiTD5+LQC6U
15+Y/DkZxuhBwrYHx02sUVT+iaJFNcXHIvug0TkeN3jwRIqqCjcuaNQ6UIxcmPJTY575Lh7xIZ1j
EzemfbcvA/mYWsHHfJY5A6aplNu0XHdjoN01VPCkAGRJTj448OmDXvgsLRgCkgGI5RioK30V1CCi
HYxsoSzm1KzMXBZLqr5xaOnGjlYXq5Z2l8mgLZXtTkv2hiWbl6a2qulMwZkbN3rPLmWCREoK/dOd
CIw2AsxBho0ntdWHjpQ7O7WgX2093ltOjJp2FQVFnYe+32qXbq+qzftdnJqs2anVggA65ID4xJLl
kXSbO80Mnj7U9Fw7O83lYLJ2wCI3GkHlMDc2k4zNwtycGPgc8OS7XUaKXmDgQ9KHkLe77TPjY9fI
HCdKskBvUDTXxlVRh2C/yBAxtx/en5VnsOMbO8iZHVqI1vlZgSLZWBUXVedtdZ9EVG3M6lOSJSvO
Dip3VrqxVeWTaX2j1r0OIS7L3Xu8CKc/NWc51I3Ba/7+eJ7zZW+NZ3ax2QBeDKQovdhPgANSCgQK
dGU0JBwCc68nF0hU2OIKRdd7AsWhqo3qBPaxsbeqQbB5SmI0YLl4fzCnFnX6+Qu7IIuiHl2X1jGc
g01NHSsEmfZSgeepxmd2obK7nOEpWceJ7xy8ujmTIN1eGPiJNBoQascjzxLiSj33y9gXnfzuZIXY
A5f2iOB8vmGgzg3Nxhn2KmffsqT/ZBvsjlW6f6OG0YrAHpeFZerykEzw495F3qrujXxlMVNe9dBi
vkYxvBXxzvd2dc2+5Bx14qUyvyLZcLCaZgmfdGqGZvZGIfnvgB+visEl8tMEhUkY+P0S/vuED+jM
LM1Y1m6DkpgSJEz0UA8dEBF42EH2rXw006WyrhNfYM88BIkMUt5LSWMvVY9CpN9cefehrTlnoB6h
k241Wl/GiQrWZVDERcKW5v25qOGNMzjHYOddNjbZqGgskLPcZ2o0bplVFwdTg7w4o3m6D0rOoBXl
N+2qSzV1CYkOejMKq424ZBQ03F2+8mXhfsvyur/wrUoHQQdChx1egsBCGJ8cU5mbpJNPqrW6ZiVr
6a5KVG9vyvxjGXkICB6fgZSOqJeqwF3rdZD9MLMtXhSrj83+zEjl41hZtE3B4AUJSter7pyOLhjk
U1tm+vkLmwPyPLxcaUdi4ldPAQseDHfBtJ5qeWZwdKmgCyjqIk5bJ12DVqJdZxr/2HttTh/hAMZn
e6PM41LIcm2kjbEaRLN0WCeU1Vt+zvPPX8yKVWkQFjUUmvc2/dBH8GoQHINS1R4p99IBhqTo13r9
aE1Xe/6EGsZtaQd42e+ntAlIFlYZdVZdJhE/uPPtbONMssYBai3AIFcbtzin0ZhBoAOxAXYPYAN8
5JBY5i1KDtcc0Un01PkPEj91us2vbg2otH1sO81skYTIV2EAbBmrUf9GaphWXVs6zCdWfa5oh2w0
yKhITWJUZiFXrjZ1bn5szecli3lAUlcjFYmTJr2oTX7FxMc8njli3UplgQqAcrKbCPkApQ+BOPr5
Q5NtzcwChYHJBscFubW7T2wovyzcuacmemYT6pJWhnQVia2emqsAsLI9FHG9zcdGPTMLJCGoh9IE
Wq+bQ5qIB8Tl7j/W9MwuVHUDFovWLmN9JE6UCsK2GiXV6mOtzz0Rp/Zd1ZskHoMWRYg1ubQTM/hg
4zMPgdWmq7mNKOKBpveQ+ARjpBIffBXOIfAJNFksOaoqHlhFNmk7SXbWH1vOORcqsXXg3+DVxsDZ
8zX4SuFxBYm5+9Ccz7GkI6JOKSRDy9hu7PuyqL5VDE/999s2nkMQb3gHcx29JGWECLfKY93UtjDE
Fzj2jnsHW+s0/l6nbZiXe672k41WY7fOunsXsVhzMKG6BCo+G0/sUrtOIYkImP22LUvIeP2wyCe0
QBEYtqhzYaIVt+thrcUOsd/QLoe9ZVxA+HlFLGzS+r7G69OFbbeIHnYQW23HGAacVc6uFvseXJgw
1dyTIdOLLX4yYltoUt/j/misbF+5X1Vde1HbHfBLk9hwEKwQ2snf/OQHaDGMxAht+wqP3QtcBhBg
+NGqvedmK1h/FIaHfu1GTZFN10ItmhCy8Vv03njdrZM2ocKH5OymKPcE36NlTwn0WMvgOxfOcz9o
0kAsWEsAUSsO+Gu+bq8xDsdQQG4hhFv+mkZOQ721th1EatA94zwCCSq+rUieBMgEMSG4zXqdnSXU
XolcX5VeElZtc9bpEFAEO423me64wUMVd0+vakOcI2JwnwRAWrJ7Eyy/Mr0QeNYYZb5OTfceY0gR
X4Eq7c40HiZBNbdyvuQQKkAZ1hoKDZGrZ6CaMELeHUz3wkMCKUvT0EUEFcQYUaobazWaQL2J3TSF
htIjPMqEvhGo0MXIu+4L2ENDXQ4QtuMrmgE+yFaE7advNMWDT9wDggChPuqr5oNBhXl1O1g6iARX
YxHzIs1DI3G+pnypQPhEAGZeF5xmvC91hmeE18lPXmdKZKBEt7ZqLGXeZl2UQ+Z54eiduGGeyxpe
OEF+3bptD0xITLL0onfqz2CzWaA3OtX07A5oSANOH8FJ7IrM3vvgcQpt5ckPDnx2BzChAgg14qmL
jM1DKdWBdEuyLTOhq/9kBOdFww2S1o4jrTyusPczlUVGK89wwDLhrLH/J4+Hk2uJrddnkFcxLo3u
7n1LeGrpZ14bVR0qIYukiH2L/kTOS4uTgLNPUIwhP63cCS59MSzhu0595hzP3A6J7bLRzWPw5zbn
EuwK1xWHjHSV5Ah/CE0dKr/Io7RoRGQnIhhxJo1gzyzuRxUO/j6H/sTC9XLiw+dQZ5DUgMuTllWs
FzU7oB6CXnbcpw85OE1gNYd0LQqQN78/yyd25jMh1ctNTzTbHUE5HDtKPkIK5AESPI/vN+2//aiY
A59pZ41lCxBLbKRkYg3wQDFC+iAqwNawh+xmsAOL5LCCXE/9sSfYvF7QU+DC8hWhMTgo+ggAF2Qb
6QcTjfO6MR/8KaWDZGlMZP2lqthjqZtf35+pU4swMw9WBtVMH2SXcUOGO8PtvyLeubCZTjU9sw0D
aJG7wjYLSNzodwkv7pvWWQqDnWp75h7WBW87vTZoHPT6fUKCDW2WCNGe6S3e8IKeKwpf7EtoNNWg
YbPzuIVc6pkadDDTOKX9iQ+Dt84KM0fpa+Uju1xrjbmmcriGxFVQACNYFqtM5MYWvLFmSAsNusdD
06+lqvN1ngbNCkEFY9eWKaQO+9TdEHzESppGRVZZ0iRLHuiJJ/UcT9vyoZcG5IBjoaqQOGRTwZIU
yJVXxA9VdQ1/ZgCgAv/TOaode+QT4GpJ9x6MSevCgT4iCUcUEuFW52Nskk8MWoZKwxeRLX6GR3Xn
lmvilWt4a1lrryfXofeTaPK2cutrSW4E71eWjZw8t3dd/0MXD734WG5On878i+VxS09nToGvg+Ob
D1tj6ZCB9n0K3r2x8nNAbxvUrUR0tIipwbLbIWdig+Dp+Nl2pb/rc+quIUfVrgnEYNaGpOm20kwN
aHKQgm/BKiYjwK0huzi2FepZu8SMALMo74iZIV6hcTsNKw7KtJzL9lK2OYLeteuGvVf0W0tkI+yU
7C9V7ZCLiUgItRkOaOUnpWmQYHXGpmOSnMsOFd1tCslXvWXwRHhR9ZsMmEOskK199uvgRqf6ylHG
Vda1cKKVlYUU+nxhNw4g+KKsBRc6G4sIkiV1WFU9W1U5qta1LLDgyQ/1Rhel9dmW9rgZzIqsLarl
PzUhi0c/kO4TuDvZU8YKfjVaNQlzEpB1MGIQgHA7YSMMcZ+gunGNE+KFjfIqBJd9M8oLpV8kAPFv
XKbo3gIlAPgCLVAcOt+KzBrWiaFpkePSdld0mToDzs5rososLlBMlG5J0zzmftuDZq+3D75dPqE2
Pb3LxuxLAKLv+6a0nXPb5MlW2jbfODorI70sAPyoLNlfQTG720rwEe5A9uWuQK4FMmMIeZ3ZnFsr
YCvgqcpRi8o6v6N5yy4LjRUrjSbNHd5EXoXwNHMf7cawr4quvcZ1HXVaZu+Gxk7XaLsKDb0bNmQQ
Bv4CstIglZVRwWqypp6XXiWE51c56y08wsELKPLiq1SsXA8EZmSAKM0O+nPmCirGfUR0zm81sJdc
j8z+CeCQvf0/jq5syU5cCX4RESABgleWs/e+uf1CtHtsJBYJCUksX3+z79vMhN1zmoNKVZlZmRlp
5QN+LJQeJnhzAwTVfbtCJehbh0flxXbedtGEYJPT4E9nc1JR6aaqnYU90Qg24e1O3UGMjFRzy/2p
7WV07hCoK6sV688FjKfacygHdkwRuvAZLgmtch3n506u4dEig60YNjoWXom8Dk2aPAbwN/nDZUuj
coYg6KDcBPv7FE4E0HejK2Pb9jrIYcfed8CB79McXkLFkGZzYVBbIR+b0tLZHAokeKjy0kWIzipg
qLQMZTJ0+y3HHfpkbNz+tXByqH0z0D9xG5sRc2Gj/vTedYc8SEwduTA8qob85LIG+l5lK4J/9pB+
jMlM+3IOGvvVDcjxkMvU1vM2bGXHw0RgKPHzP3hQ4w1VMDfPsG/3JUzmy3jDdOl8D//PKOiPTm/k
4NO2KwVF2DQQ3LTIkikfCu8Q/LAP83Q2UrmvJjHJZVrgVF+oYVpxImx8WZg6e+Mx8DqMVFRHhSW/
Ek3LnPCzMQuvRri6nrRgO1Zl8vxpQ6zdReY7/ZxDQe+i3WUjnDZzcXE4mGg9h/a8BZt94vOU1y1u
k2OIVBRdd5aN75GX9JYEsTkq4WMwZsPGipwN9G/SZyOSumjoDhCYzFfjANcAOBXRPed535x8JFOE
Q4Vrf91psgdASbvonDkiH+AA3+c1LKKgHU2S8R0ext1xxEbNm519PGN7S6u8yDmibvNo7HmhtMAG
za6wQIWMZMxm2oz7y5bj4MBdaP9vTnZsrGTDtCGJKlnD7aAQF+XAOo8RxK/Ik+cFidX8RNOpddCB
r/a7C1jz84MS9+7yHqBWb5Z/kwlQPDoXrVCbEeqesn1Oa0/IuNdDPsyVi/USgJ2QMI1txq5c+I7V
wcZN9xrx1Ee4TNE6mRy2q2I2j/CUJ/LSIYcdnMVPcC+PhsLMdCqiJcO2DwIQfkwZ7FXPUVCPsIqV
hcpCWyPPKqhStrZ1Lhf3FAIgrNYuDevZQtXW+yUvhaQNMGwDVUbP1N/O2v1rhjauSLa9gbeuKJ3W
ZQMX1WKXCBYkShXLDlGZxAu/FghAZadudqRiCFivtjRXZSOSJS4anxJZEXBpfzKvscm0hMkjbaN0
L1Aq4gq7Bdilmyw50GTuS9b6oV4JNbWDA3QdwI29HiK+l5Fv0b/OCyknjjTtTOTcVHE32/Q+mhUp
E/zjb7tY97G4fbm1kOKeNHPrBM+YrH/xOm+euBUeqIkJwyKZhqxyJOdBMSJnZCtiGcK7s7NRMQU6
ga5ssEUk0uiLbon9s8HwssxkpO9tpuG9btvxEq+rPFO+AkGIJCu1wjmaE1gFImYufUg3Ma9Fnyq0
Nxt4edmQ9sJhkHjsiY/rMB/lW6CNPPE4EffTFo3/Op5iTW9dH7K5Qd8iZvqA34qWfFyXv02zbU8e
IufSTrn/M3Yxgq83H3zEFtkwi5vopxsjmKMT11YrFahtyD8r2i78HYnuOxzZA/9JIO/miD4NCoZW
8eY19l/dAkPH5mUhuABg7+iLbJZ75fMEJs5ZNuHNW13lXPK1x1tckBEfKCPrcIAr4c/mLFIusMA5
wjgysg/zuMzFvKOt9J4ynNEdPRdMbeqBkgC1cc2LifOkNhS9ne4DUowDJJrcNknpGCsDdK3FNuK/
t/RrgmFe4MYSgWZjueDKeEI/8x1KmCTBGT3Fn8uDO2zOm/MIdWw1TEmGphWGCgM55Ho4b9yI42h+
fqMWIW/ICImOGdIwPuGNJJFZbtm9CRp/yPspfIafc1SDuOvrPm4oVL1hT+G56ST+/3AkRS8STq9y
yik9qDka0Ge5QJx+3Mt4pZ0Pz80eSgg5N3NwLl1K0uXpYaPZp/EOngNBC59K0tSD6nGNoXev6SiC
aqAIL5HTOl76MMeJwBltakJWe4ChLJyPGhXbWsGf5eBl+9fn01a2TAxxkRvpRSnGYBixOSnMa7pl
E4rVGFc8ypsynNL+OOdqO6IYAcOLkTqNhFl8/T+7mSIK9guNPJz2pwVbo5Npc8QyanqDdu05hr9n
EYtEw10maAqKBWYoHfTfn872Hou6rmANWUIY29g2KTJ4mFSKtLaauemKIIS7hEim5BjQJj5PEvG1
TOFMj66TxYib5DIqoopGpsF1CPJffO/SsxRxcBun5a0NPSlDqH3PXkf0M827turi/p/ZkFjZW/XO
JtoWMRo5QKc99CEGftBvcdAFX0BAw9IgCfog0c59jJvoDomB1SHfDjzJ3OeMD1jOcSTvRZAg1Fjp
5i11i7ntuD6rn/3OXG4vKCZLZYPVv2lE0H5nou/PSJrZz0S3+kAzVG2cWAX/jWzF4ZhzcaTDnB+l
mMcSS/YBL4KVkptcvDpoydp6hcNLMeTGljmNXvbdoVHMsRs7zSy9qZG116lLe+CPkiKVnW2ysEZm
BdqH9W8+DoSVy7whBaFB7NMIb661wbIaNsmneFgYOpocM1SQbaVbkuFez2S+pXpF99tG8M/bEXX7
qoxxrmiJoN+chNEh9aa9+n16QM9IXjvv3/3cNeUC2T/s2tuw2gIyPsO9EZ0G9CJ1t9D8wTTG/Q2R
hHxpc/EvzaewppMgb3uqAl9gtV2dENYcnRA8NkHZ37G7QUWQNDchkHfl+HZr4COXlnLg+ufO1oVy
fitQKxs8mEBW4aLDoEYplZ+9tLsv077vqzAWPWohYul4l2cHJ+b7DUGC131T4necqu6IJecU6RDj
UDHBt9Oajf+A4WO+cTO/9qi7V4cNk8Nq07BqGvl3SJgtIcNYKzwwfr8h7AMNPjq+CXH0UJ1G2wHR
C3upYdiDBQik4MHabDjB4wplMeYxWNvFDUC/9m/e7NtWIkd2LbdA5KLuE4syynNiDrkJY1vyeBU7
CG9bjHz6NYZNdkPaK7pDNDFYze2/lfb7AcEpuiZ9q/BGhXD/K3y8Y7NchuguTE6uC2/HosvGqW5/
dnsVg3loIPq/MC1Knyg1W+0A0B5WybQt3ByMr/kUj1iBGIGs43P/55CechZNGxQdTL8Oq5nSI5wi
xrMeWI5+18kDTMQhc7fL9KlTRX9PIslKyvawxPWZFqYR6wm7dTO8wxZ3HKdmvi0iak+d3+WdWyN1
Mtb3ZdQgVNhDE192qcvvnafxG0KQpltijS9nSAGK3OKVarFQUWQc5S20esAwwHmtFK6bLtgMqpRq
75ET/3PPN1kJ1gGhekgkfodV20/fkIa3EB+hHmaRQn6OjjjdDC9XOZj7iLcWEyy4Mx3Pto5XxStp
YkQiIzfmpdvwCYCcszNWaLjAdxfkH7MNMMeuXn6Os41pnak2e9eW2a5Ytwg73klo7xCOsT8MaD7K
YWLxvx24wl4QbuSKObaZX/0G76AsXNP/2qaPToowU/ZpGENJxjikCRwZ7Un6S7klK30I/4k4D/79
uJkdYAhDD2SFP/zPVpirNLamX/MWtx4f2vHaxi69biqMqknl3XUZqDzh19sPSzv+kEQ2vYQygqxl
kuSPWrsPgzTH2mBiwHjTRbAim/OgSGJpT4mY/0Fi8JX0iVfFtgy81nv+39JwUY8IlywGgqyIecaN
bacJD8rN4T0m4R0yeKxU9kYnh61HhcrcvD14h+q2Tasql67dnjFK5c8bCUTJO77WLlhEhSx1ON8j
qLiSg93BQu3kYBqGDYw4U3fyZyZJiMtrs8rwDEu1tKaBMBeVsb3Ioy15GTKM9KhCGPK2wMsyw9v3
PM0KzpxYcIDixzOchJS+SKp9WGDkDEtqFDbWCJKcM4jyDjBTjg++wWsFA2z93q0rdBso5IXn4l/b
brb0doJP25JFFbaUhgOs3+TxJ8vqqHwa1UuHzWBJ1q5o/Trde2LEjJI8/eOqEb+GXrRXXJTsTWnb
n4OE/IzrOi4i2Aoc97ZpyjgwmB53p86cwK5N5UjvobBoPSJba7tv8FOPa+j3E3oDXUUZZJDNbrdy
cpuCL1i0PIGjxcNXPDghanD/b9M0rYIQFNs45fuj2ED/eDl+j4MInhDfF9STUelbto/NaUL7fdVA
f4tsxzCxjs1WZOuOrgMhcIe4w44UlmWT1xGBZHf7EDdP3khT+QT7D/Amy9DlD1zcwTSQPkfENocY
+qZzq3eDdcDEv2GnGVMFJo2zj72pU738WuIUa3WzBNhkWAaiks0niwuqCODLcG1AKRRiY+w+XcCw
Oi2zuzl08mbXZMHCTb45NJmtP20RJAdyjBFwiISvY2QAWaWtF7/IiMck4SL3CPQjhreB+92IGLt9
cIX/nNJkPkgzPhsfPxC/5cd140OVWdHdz1jHK5hayGPK9aPKxjAtkmCNL6Hibq50GzKQqCzgB6uz
91SxqNyZ+JU5RMmGna1Cu//FBPZr4M1nPw/jv2xskYnuWCXYikzd1ZGtSLXi5ZCuv8NGIVAVa+B1
D/vFkpIxKy3uOaTA7Ui9BpBzmMXU14qvHktBXty2JMAaUoCj3KZW1zjsXxvhfQHMIsGZyv8i5oQA
KhuWOrKYYx2dxQVA11MPFR6wkl3WomcGZ9WmazGgK6odh5XF4Ibk1RBDLkqiWsVyOW2rds/RvgaH
QfyZQsyjGSSVxz7eHjEesRMGb1+yH3siN6iPjrcP8ejxJpt5wXSWrh92Dtl//QwMDGduyp57MM9X
gkTDZx4L7FdSN74b08aPjTUIOKR6LfwEy1jeGqjc+whJ5I2K7kWCAVmFrIH2KP81u/2e8vjaxODx
s2ZQVb+S9tCrdLs2vBfVApuWtxFww12I1vS/znXAkQIYV3kLZ3TL57tedW94ZqIa4uk/+KhrwEm5
q5cRJn+bsu+bzV7QkD3CSwBjc0S+RD682lF2Z4h5WTkGi/RFk2QYcxG1VawLUIiN3mNWsQUOy92I
+tIsnaz3ZR/OZsb5LFjIujsngvkWYKcHeINcH+2Qbb/ZSn+aDBOVthNb2aym0gr++XN+y10XF70M
2KVDziX+TrIVu9vSA9qnsG65ANidO/4e5RwmvNnNDoTW1qa/EPnzBm/I9Z3idT2JSJkb7PHTV0D9
4hBIbo+pFaQwY5Ph60yqxrmjmrPxP9e6COaGbFF4DUN14emQHhZpw1OsKNJUWKZhA5qubbFIyE+K
ZIQke5noU0CDIpRZVlMpzDGAQcoloDMcBzDPV2oU7QEA1gQf8zw+jWaCL8lPUEMM39SS6ZHXA/qg
Kg0CVkkbb2Wk1/FD8zy9IPEXp5YnFXDiDnF9SP9mrMPQELaXcJorZWaOezRaDhLbeDfX9cHTTnT3
Rjs8dXzT+TUjUtcut+gCAvLAsgiTYpLgeGUj/MB+QqPQDXwnCE+uhIrnEh3+A+pWWmlcnnd6j6+u
UTcWieg2tYjN09KbArN48NDQ7ctvPS/HCU1KwkKPWLlxOAZx79EB7N/pDwoFtd8LMy4vJ9uxgmWG
VuCVBOw2zHdk9K+A/8gSQ3HvV0j9QHfsQEmjp3UYr4Q28Cdo6fs+Mti2TEgZI+ymFywLkdndjDFd
afCaFPNMbrOKu6LP/Vz3PvqmuNr0OpWY9zo0jLCnbaT77YGmUPSg0do8xUmOoX0ft1M4GvGRMuDX
nZb8YcJAcV42Ra4wlUMUDbzyYcWbYxNt4he2k0s6g9Ml0VHT5BgB9WSRfuOaZI+ZnBVKS5hdNDLT
y4BgzlsDTHwk8LiWs7Dq09QdEJ15FlytNecE1bbH2xwmy/wEgWn3HcHhOp7CN7wRuAIDIcomsayI
SHhaLFyy4FmDXu+U+uG2h+3XTJuLHtQ9Ap+6YgzWq9if5j2tWLgeBRca9MQCtUcStBUSDswBjscn
TfaxZEFe7Fr+9H2/IA9+oULmld9Q6bfx2e/NJcuC/sR4PgGFcMBD+r3WNL9aXHDWwgUb2uBW7r7e
8c4XfDQP3URvJpDkwkb3BvL0Ed4616hZn+YZ376MG2wL9ElcjsOOIBi/PLaQQhWqg4f2lgj52Pe5
Oizr7l+yNgUiLvZfrSTTQQRfZuq+dgpcP4bbQZkmIEZ0v2BvdIMTdcZM+icZ94vavD9x3nSF6PCq
cLRpWhX5ML07170O4LyMZW9DLCs9t+hbA/nJev23nQcoqXFZNHJAENHU3AQu+oCJ6C6Q7TMolnIf
9ydiwvFMCOIILAGZtuuthSSIv6+B+9d5eqIp1K9TvmIAMs+AC/pjly5Zle3wDW9Xf8NMdxuW0FZy
j04rdLBl3ze8ZHPe3/E1DO4Zx8ePlr2Ou/CqoWRG6RmROCx5/rLbkENHhGcWgX9YG/h27DYeSq2T
GtZGL4mDQaYTDWyj8rHKDZCkhU8n0bdQx5IxBQYph0IitPcDqUpbHfMG7gYz8kh0eGLh/gtbVWG9
RGiT0OO509rOeemHBujTtt5NE8S70frHxPaERhLZpRjk96H7TpH2eNktd8DBzClb5VFO4rPT4ob5
/JpsuPsby6fXJqJXzf5LEvKhQnOhYQtPzwe0BlUvAIYgjl5cu85CFQxoHnPNEi57mcpZfMhUfsMQ
WaDV7Q+Gil9LY9k1XjN/ySwwP9JqejcS9QwsNykgWX/tgbAXZtkvszUWClWsQQfREpSELZ+CoLpo
au/6CXRoYh/jTV1m1X4C+1SFyL9yqQCATSWHbF4XJhpvocZIbUQUnbkhtlzoXd+YtvICyy3ekQcS
QG7fmsj81KburB12NfL9Y8xDuHIv03GDsEXC16p04NJKFk8a7xmJL/veHtr2BaYm1yiAlzfm2jX7
jXJ/19C/yzxMBWTV6Pbcbu9WNgB9Hda/bZy7I4f5ZbHFwb+eBqeI/JiDK33GyCPPUHp1oFrc8Gdp
1BBcfLRlyRHrMR2AbOQQmQq6sAGMNox70chTV2BMf5uCHDneLKMtSiZbYebvmfk9k+W/OQA1BZaT
PnHi35qfo5rmgwKJwDC+RVOMZiXwUPZMOQBauLf+7bHAHmh3vxmM6KNGB4Fxv38Fvv83GILpFGCr
VKecVEM/PYUrxl+SDEUvsKbJ4XdfU59+AhpPKzJF/+Yhf04hH4wkzOFaPtgSoKauaaPGo27+CL9i
4nGqClYzA37sP7ZIZGU8jHcyv0E/Hpah93U/48wGfm4LtiXPASguP0x/Hfq/kMDjjDWRRicroZHb
QjA/YXwIIFkPLJsKn6TXwYUlog/Bhix8wIrOePV4RH5zJQvFtXfhlS34o9ju9aduCF9+rjOi16sL
jXxY0/UZqzI1p/bIYvfBcsEKyWz+H5w+j2GKC6/BIARO/LsdI1Yty/a36+ciHBMA0pnqSzNjYW2D
FVowPGamfQ41Ru6JSgZScr12aXPwmerqrelOI1K3YOcj+V0iSHfMiX1fZsPKDSFn4Dh/MmtAk1AP
Y5MGDTXQmT8K+RTC4W7dwVq41mTAortPQF3AxlLewxkPRJtzupoDWqSIfazTlG+oPeNLsPavYULx
fOZ7+KbXopl+W7yf5aztazZ3CVIQ3I5t0/23jvI/g+h/k3z+A45xr4OMTGUkV1nhgknLoFMvbie3
Lvwvig0DTJp0pxiq6ptb+qHYfzzKA5nHbyua9ZrO/BLBHa+SGUiNLqD6edNJUk1WnUZhMTpx4UE9
AxdvOtBGQaSH/8Rq4HM+hB+TD2wVdAAd9DaOZbJDnKYpLihG5PTsOAan1jYMs+RmPjAFPjdwkTr2
E4XEk609qtIWn7ImMKVgfioRLdOfUuffE+TM34eNaOo9iyBFTaQ9iLVfX4ZY9+/cdwCGYz6/ZAxQ
HOftcgfmL62DNUtfmPPsaVLuU/N4Q/+RRTA84Gp/XJVt7jDaxC9jIMJX3AT0mbUKTRpbnxqQBXD8
MdmBICWjxBfDfiFWWR/ZOEs8a9TyJlzos57kUv+/Vc1139IKmz7uNuEKvEUCobHxvKlXuqm4TpLu
GdnrsE6BIW2BqURWe+TypyXdsyvREpUETlSFiMUXVlnlcUSTXKb7AiuDCDQWFAjkCGZhA/WctKdd
j6+bFhaVm/qnwSQa3aHsi9zBr48rgN/tAL+FYL7zaA2uKUIlygB7CycVNH3VR67BFtK0nvZFHfYI
b+/Gu6BODW1/oWK34GPn38sO780CQcsz1sMCVSWJInWYtvoa9VN8DlZCauEQBAkjhuswkrmUHcnv
hzYnQAIbh6UTrM698iiWN0KQDQfT7w4d2fZEkAlwW/oQC3cUcWO/4H2Ii7KBZ97Q0QcIE9YnroMf
9U34j1p8X71M6GtM5VAlgQXxaNxerSOi0FZwA4sdDKYJkPRL3rwgVBWwnUfhnEocD6pxBOFpDnwh
eINrBoClFTvOeIE6dIdzMpwccfoUeWAGQBfTpBJZtl9Xjofot8Sc22bBmwyZTEsq5CyDZphj8Sr7
ebuoJJiqYUmWx4X9QA7xwsq5GSQaqUC8Lw7OmPs2509kWV6BLoSFAY0eo5437rR7kd+ve9beiLXj
oVkH6AmWxRy90PtTRhai0bjBJ2uiorlb7dqd01XQLy3ivdqbnMB6m0Ccb2MwWVP8cykknB9hV52W
PTi2I1hfiu9sGuOriBsBGLbJCr2k43/NHMMayI8RGkToSAgU4nvY/Fl0059TuKWfrZ7380JcfIOd
9J7AGLAbvxccqwf84SkuOZLY3lNv4d40WHW3pXP4zJQdfsc9oZd1kZhOeTN9xNlC/4AkS6GBacZD
ByavhLwLdwUQ07gS+8bvgHy25dq25F5mJi8SGo5AkFOAqQIbsDci1/UIFozXk2BYn+vn+WzcADhv
89kRLDT9MGMYPXp8KWdipb0adDevPTr551x35r/Wk41hc17QKhxD+0O2QY8fQeIiLKQz0aKDag8c
f1wBmv2LAz4eox1wa7k2avGlb+D/3w1NLivV9QPsYnQAJN8iwl0olBnIq7tD5yBLKCKn2GX3fXeP
CJf9P7pLizNi4OaJ6KQvE2rMF0rmp34LURl7oY5t28R/8da7m2/j8QD9Yva8ezuXGcULD5ZpRPZ1
B53vZ0s4gnNNhjxPv2PEjxTsdgswtDHWtBRSdY8b4/gMC0/nCvHf5rbQlT9a2UY3NiNLaBRM1V1s
D13YgbIDGJodNX5PaHMog/5Nr9mXi9PxFM0AroVzP3YD4x4FAKgJ+Z2m64R2T6rtbzNAGwq2EGRp
K9svH7DljDA79sr00M2wmImXipB5BV+DwgtCGhgf0IA09HgBEE+ZqUz/6/DmRp2c7zuGLxOyuDj7
SsC1PoEUlV9EpMs/lfus6LoGABvJkkdrGAq9Xtt/axr3z8KOrGKOgvZrmuUCk3lWDkaByYlodxhj
tLktrvvbEM/YwNmW65BScx7SGNKJtU/1x65w+eTDH96ydv5BboZTQDRi3bWBPWseN0jeRvwCVO51
s24KqFKAvQG1ZNh0z/g9eLF3xMwmZd7HeEvC5mXIu+ltR3oh1jSAaqh6nMf0O24XQEsBfnq7rMMF
WZ0CnsLWHEjURzeZ2LAkC+ggNkDG0wDt/gqDvL2fmAfNhBSgErQve3A0hsWJNp+BNdoUHSYU1ES+
J3/jcfBYbwPO0nWeQ4kl2NMSoUdrl9b2xQTW5FFBlndwM+Ev8zxBIiACiAVy/GkMayj1P8Ltw7yO
+4F6fJzAteo8YV+14llC6qDXGNWZoleZNfyr60FCIjHuo1UyKCQqQVDCFCwRlY6k/s3aVH0seCY1
S1bcDtgvhrEaJECbh6ymEIHsj5rPX0tvWlCh5rfI2HrE7vT82COMoEQLTk5IQJvuhzil76y38ykW
G0LqYgpoap3Q6c/JhvnGRIdQNbZmfoDSIxmWctwnqNVaDj48QjOr1fabJFt63MKlOYDFyTA6Z6xm
3UYr2UU91Pjgi/d8WQ95FoAvXnJ7N+99CsIE3FDbwII5WqgtNIib/6YG+joEFeYlIjKiQgzYadlz
5FDSZgXQFbb9XcsSPxaWUsQA0xgvpUCMeTrn74nIcBJwPw+fnBrzoNbsO7WhuZGlRVGYZYibhQxv
qPm+5ikwT/sawgTqJd4mQAVG0XPj2FDEnPXXDRjZTRKw5lb6oATQ828c05/QYTvelqXTaG87eHIu
i31ZoM8Er54s78nadCA4Q/AbsAjHQnIPoIZKNd/tpN+qqCGYBBsc/XSADR+BM9VDEptPvP7svE/b
WmFiG0/rOIeffdb4y8YX0MkM2qUZ6U1vnQmg5OynZ7RjU7ktZMTz48HDkiBggrCMVVCoRRj8hh40
I8SworECWWMx5up2xq/fQdJp4v23a5cdgqCU4lgYWTOuVG0zg3ltmvJ7iP67g2XopgOw22WTDggl
mbKjzwFacR6OJxp6qCJSN19TXEMKTNtCrl4t3W1aY/IsyBafV7U2Rxo0v5rGkuPKEf6+cke+Gm3w
r9put5755Myxpn2MQ8HPvVHmOCnfPvcrcIHCL0lwL7RfythT/23HblP43eKXfEUADny3d+hruJiO
rNlB4xv/nVEHETGm/cd26LYJzHIW3ZKWdeWWgJHSNIovMcQ+UzXOznz1qlnxFTrMEUie+e5dJK/D
HKeP8OmEMB95gw6BSTerQUuSmIy1bgA4BczbS4jlvSNQv+1+7wJXtQiuL+1u91+05aziI6Mljbf5
ZTS5edXLiOwvQ+MzLDlJteBu+BSLPEDxVnijPKATXsaI84Cswj0DSAcMPtO4cIHRD0iK7WtBUtIW
ILTxs5UypR05ymFEHkAA/deCr6tjL/xh4hpK4PEMIrxasg0BJPssL9MOAyS+hP7VD5uuA7+JV7FD
NMZa4r4zYFQA3XZz0duU1Gxr8K+tAAOBHkIVyRq/46/OlwR37gnOzt8cKko8T+uPaSOGrx2+eG9L
3NsDCkNzM87zq4T8E4YTNK/T/zF3Hjt2Y1uafpWLHjcT9GbQg6Y53sQJHzEhwtJ7z6fv72QlqqUT
KgV0a1KAkFbSFslt1v7Xb2ZkD0QKti8SvIpnQW1MnZXT+G7Wi/cdT7Xk7arXflDUN+TGVaFd1l3k
VcVcuf7YuMEoVN6UZ/5W6rEak1t5ukEoOeEhpyquMaX5qZZKqFBJCSdersz4GFimtsIOjdq7lroN
xIXxetaqgjTMqXV7ubL2DU2pB67K3DBDVcnehDFEcueX3IPK2ADa7uR2F0v9dOQGfWco2bTETFXD
Pjjoql0gDXeEwnOzrObK6RXzpY80eVvjhw0LBmCZxmNCKxJWJGrDazx0nrW4eDP9IAYKiMBXMWsA
ttDL4VOUZ1o/SdZNbKp563JXzdnwuWPg1ie+yoavLLNCi9dqaZVI22gZ+rYcBErlRI081tjA85/T
tBBWkxYkK1PRjYMQ5s/CMMEBnfGoW+lWVOyyaIIXZaJ0NMomprNc5vRftZOS6NGV5Bd0uIyoPk3N
PN5GBiZ1Jd06JHd0zMMsGZZJLDynoxkTYlhrK62kdZKcvSOXuCYG29TUQpemqOIqAZsDpqN9dYC/
fDcJWrGs1TJd5/hmOn0+I+SetScN6so2ynrlUTOho8RhHy6s0b/X0/E1wrzPTbJM9SBEIAYsmFLk
APvXRWKuRO0wzBAu9Kh8FvQsOlRmnV9rtc5BadYu5BVpjgR0g+GMRz2s94Deha2nwnFOywgkX3kt
2ZAdTvfP2NQXrbYMqpOoNO1BbovmoKNOnDs98HwDdqIZhNZeTKfXRpJyVyp7wN4mNjm7upzTFtwu
zQyuOHmmmG9WhROb3RqwqcJZ1b1JEZvFGFX48oFTeK0GCbSxYOOhtHrsmyJ1qP4x3RF9Q3Ah/eo3
OlvgUW6S8KqCAfEUR8X8KU9FfiuLEDGMtpOuIXYkbERdDt4uGLYQ9PGDJjQKjPo4mymPhcmFdA9L
U5BXfieUG8HiBujlmpye2nSESwRmW9H2843q1ZLRx0LXKb0SEtZKogULTzvCLLtQA+jBqeTAg+X4
GAp1OaFNpcUllFch0Nx6tORoNRU+0zmUmh2+4JSUBBL4zZBt03SQiQ3tfNruQTDcdBDvlpC9OLGG
1PcsWIm3lVikLlX9tCr9OHAksPZdGImBA20CxKfngqPTT7H/Nqn1BWCJwEosIFrl1Wx9gDZDEoAR
k1mwjsNIIT4EsbUkjap7r+ixch2fITrJfeI1fZTfV7pawD+swUKcTrRiV9MreYmKQDS3oZnQvku5
W+yTqSEAAsFlBNtG106R0XJW4vHQcpv4bIDxD50aR7Eb6L35aeQmFLUO3o5PR3TpZ7N+EFHiUE9F
+c2QyTL+9xaoZBtPrxbM1E0hICcsE+DDXkOO48d9fNdDnAKQ6odtS0RiaftWoS/kGoMtiXAgHgQG
sDBZ9b6BuQoUH0M3CFLj2hAzKCVCL9vxCJuPSkVclnL1CPgYLkFP+U0DKORz2L/jKZK9WuLYHriD
+3cZuNbSIo95U8zJyHkWcSkpmaB1pE8rbkSyIylZvbG6PHI7Lkb3czQT39D0LeeQhJkmCbEbvUia
TV8PiAGMGC7HKGv90kyy4JD7ufXS96B6td74npGN9SpMqGaKvhgJr6DDsZmHXl4h2egpXnXqGYsr
WjjBoRyTYI6Bh83qqdbU2RvZC209jsadESFUpCLSw5VG+UBgAt1NRYpgGoVa+9HKwhg5alMUj8DV
2fXYQPsoIsHfVtgfeYZCr3eWguimzbthN3aQKTEVRTOTcSdR2t6iB5bq14YU3oRi5ROHFtOPy6Qn
iDRd7CQchqZS+ysYs8UyH3xp3ZYGDC41UGK7CHT1RgnMajfBmGPu14lTsY7AdjSLpU5HK/R1kHxh
1O0BC+EHFnl88FXIp1ySs/vWwnHAlgd9Ar8xm9CzOmUg7M8PngP+vxObPbfimMOzKIlFb6ao20iZ
GXsNFsFeaQWli/dk4KQaqEaAMxuOVuy54PU3GtR2F/9M+ohBVL02RGZwH4iHVQBx25GEqdv20ox6
PRqSdW6ZzSKarfHT0HzWgsUJuuT4KZ2Co5zm6kCahtAQF4j0Zw485Djsy01EmJ0WTA+NifQdfPht
FrvO6xWYlaISTKGDb7uwUvXqOZQr2pYQjDyIO0QiQEoZ0IiQvwFOisTDqMb3QZtLO0hof3ZGH7rx
EIXLihV4ICYOtVEnto+0jFOPqLTAm7msrsXJ1DdpacYwCfz8OUnSp54A1BWxPxH0ZkQdfjE9CUIx
I41RNbjhjeCU8HmvExQMSOhTlvKkGVoCe4SwGj3oWA5qZf6H1vSPYtRui4wfl3loPyWqLT+Kc+ZY
c/mT/ieGpmnI/v4zmelLaNr+5e2l+NfN/73+KTLt/Gv+iUyTlL90kRRIS1ckRTV0/T8j0/g/Gumi
pEWKomRpCr/mn8g0Wf4LLhoRhpZIZjbR50g7/4lM439Jom4SGa4ouk5b+48i034pijY0UbzQjjL3
zLKyqn5LYr3nWwesc+5GZT8E4MHDla958uA/dP2CTZtkd0t5+uEdXf2H1O/HeAPl/PtfKgDP454l
lT+IC0Xcb1uZomfbT4u526TSjTgUhzy4k0KWWSU7R0iWL35aunqgu40xroxiI4heR3x4u0r5CWJq
gml/iGIMryf3LK5ChX4c6McNqrkyLPqDyVOXOEkebDskAtP4+vs/u/y35/Ov/vAXsnXD6vosRt61
TaL1KH7EGk2TZ0nxVIR/cU7Zt6jKt1z6NMZD/ybpqzBw5wGp92Rb48GargarBqU5CE/RK/9GZKJd
zCvaKpK8A8TcVNmNkdzBkKA8XoCC9r49BE7eQL/eFM/VJ8wml0Yrxg+rZpXv82eAKPa8BX4Pi3o5
rXyPHovbeJ03urMLXXI324AQXuCZLtC9E7uJlx8F+9WwCST10MqEu3gnT06LhYb/oFkqPRa4aLfy
cBjDVVytfelJB0dJ7/JxA4plKHcJxlQDjej0wRopkhsURWfkX3NT+kr9USwXZrDoFSJ8Ns8NyP8m
qWwtOpZQV68FhWb6CglUe+YELrRGJATrAOsJihRERro8p2Q6wqQFgzP0VVrfMmB/ppJLrtTAbfYX
cb1Rq92QHdT2vso3ybRSNI72FUempK7G/qrqjmaAjfVS7NdK/65zmUK10fWrrGDnREBIv3O6psSz
rdiBYJ6t8A/Bys/t7hplqSXX4bzX9incH6ppBE6udo3QMCjs0juTVe4Fda83vd2SXF8fwcT4IW1g
50oVjIeRRsHTgORUHuz+RX3DQRtnFGTBHCY69MWGYFBSB/jdmDDS9Wg4wAd2SfjVW+EfzVc1TJ/y
ZcOLbXRw39VwEz2OcruoLOlh0AMSXg8IMKfmlkxn5JVoj7EF99XQSfjswp7mr1Rss8SHTvwCBCQF
Tk1v2eU9hd5ICoJmx2SQcc1OV4qxzdHl3c/8BeEZeCetgnU03XfT2RjmoOub1rpv+gXBS4vea9aK
l27SO2slb7SFtdAWome5sN5FdZm85tE3WYt/+wd8WWGkn1y4/o26lIWtaXVb4Sa9gjizgYt/VA54
I27yA155m3wvXWXfOHf80jDTYLQLpXMMG4E2BqPlu+6+OtRX403xHN4ES82LD/WBUNWb3Kv35qH4
d0c8+0L8sP3RR4BbE5rdVjqKG3+j38/rahkek72+M4/aJj2IO30lP5gH5fb3mxaJSL8SXZ+fkgPo
xzH7dKC5L2ndVjlWlQNmBvaFKE56sA7RZlxTVtyOBYiTnd1jAL+uVro3L5IVS2AD5rvhvy1qV1k3
m3xnvSmLfkce0BHWzza/gvwE1zhtVqG/by0bGZkQuefSBvwUcsVCTpxA9oKE5rATARwQngaqSpSY
TLWIhtOW9xbM6Fcpd4ZTNLqpDGLF/RrqgxN7VCn2bICMO7tDsTgZDbXzopvWGjSDx3InLwORNbdr
+5NYO2K1KNulptN92AQHawBl2qURrE0C7uzpc8pdgce+Tyb+ZYQcQ8OisPVPHdQNDvKSDLg9HS0N
WvhLdV0drO1ts6RaCyERSo5Mm2rfrgA3ekQTjySlTVcTjDWy8eyIaxdDrhngOGMya1teXDmmi3xI
ReIsOSpbCbqOdtUFC1NeVtmmqz4sdt+i/LQek+YtLZ9a5V7OPwNxXRsrM16Nb/J+2ApPCYrt2JVU
FzGovinPGeB2/SG+xntlzXWN/g7pym/B6/zEzbdHAASb73W8Ek/3UcWmtR2T575zcH6qFUfQV/zD
mXoDuyBdwRvmH8rWY0I0n/Rv5rfoMHnRKlhV90p1stTzOaI4fCRr1WwnVCj28KBfi9fiCTrWrfJI
s9OOFiFLEhfQVecQRnLfuu9Q1F2cF9zgaF3x9qWB7XFhtQ4s7Z65Irsle29kt2vkbotkma+0fe2h
5HPmhXwi+m9wYGnalZccisoRnXLXL0DXj+JneLVFSGXT13f5UPbA8LFjrNPHyrOOHeAKk8+W3Fix
wVb2HHprwwO1t80Nj1iuLTt00HUokcvJDRL3MB2lQ/DcJMvWOgUKe/J9wzoIaOKf5cUgFxAy81fx
w9pW1+VT/cQkqPiRQP9CsuXWzQoho+oxPREDZjY9m09xwbU+uqNZLggLs1+j0WtvNfoU4ZHkCLu4
0wzctoCql/oZdrCla3G6MdOFchKvzIGj9Br9n3KNjOBUv8QH7VQ9SqfpaO4Ejx3aU3ayVzmJAwhi
x+5s3+pOsCquhUdjoe3OL1NwQsffPLdri58dL9D3uyCxi2RvOKX9JDn6orsFFVqG3rSqFk+j8zZ6
MAV3yTttt+ipfYmu0oN/g5lE7Yw8EvZUV8mmosHD74YcYDNvOLPcEOmArb6gLsSrNM5p5rryiH2p
J71KrY0KykNto+rbHgy4nFDAIhivHHWmvEDkcs28GzmDIy9XqeZsdM2LfNFvWW3qewz1+1G0bCPf
mkgQqRShocwQQ2x90dyUe92HA7mECwhjaFnsWInzMtvB0C1DlKo7zRMOwSkS7otnY9Hu+sgeOyfL
3OFzAPSz1hMTX94L/bJRFuKI3nwxWgvZ9LTGSZ5VL1ipG2URUy3pa+lBelBWqteuuU6Zy7RZSwvi
SdfdoTrom+xe2M5Xw6l/k8+stlUTOjUkHM2GABwykysHQVn8Brc7O3HvpUeGcXnOLc90g3QdofLr
7KjHGWFnJtuOvM7ObcaTpqzqZjuT9qPYs+hUMm1FjeRLV56v/OkwTt68HFFzjJvyIb9JtsG23TXJ
pijvZempNF6t5FkXHozHYE4QtxsrlFQ+WWVgTnZzG0yfUF3z2Ivv0hMWTLdNnr4aOc2RgA6tLWNB
wJ9jFe9RiVCg0uTUTQ/eGeLTIbXDd+ERkP3KeoCclTlFVT3jW7kzLPwmZFdIZNjJFh8+sauP7MN8
Mq7lK/FqOmbzaHfUe6ntv7UvwVN73Z+Cx2q4Sod2Keq9J4+VM5ZIPqkJZQ+R5orOmx89B+lSyyV7
oMwn8BKr0ehOrYlUX6c5aHJh19c51iDtjfnRvqtoU3pMw6CR7LpDe1Sf9BuKnG56VAX8tpFMNBjL
SbBSkbghj7Cnlyg69v0y6Nd0C9NgoV4X77G/7fMVNN3yxrwX+9ekeZ+ktfAIePGokhEKRw0DjoIg
wnSjm471KncuCuGC98MSL8hwCZ2yv5+7hZ8vIqj5AP4j1Wfpu0Y/7kpK4UAP9haOfRbde1cFoBno
8TqVsg7vSmh/BVSz9kF1jb02uDPNTrZtNlnNqaKlbl1n0iL3t0p7VUmLUjl2wpKbUb2lesbPX9+p
q+RY3dAZwOX8XqPNWbtp5WSdkyPEmdxzY7Gk1PMmrP1iZ6QQxcu234poLzNvUD30onPGDIsc8YnT
jUfzd6prnfy34B0hr1bz25Z4OmZPOjw8ku5xehAmRDMLbaLGdakyB7wSFEeVbIUNQrGzj4xLRrPU
pOvZOmnt1oCYMJy/afyJbjK5knftaWLulauwflHgqqHYUV8tJPdcALV1Y26420n1XYTjC2AWLUkU
tJisoxqi4wHm4WrSVom3Y/oqhbGtyxzPOtwE3QmT+2xssEF/j/xbjk2DAgbW13G6Z288/Z085WnC
VukOWndITqoXXScv2rF8VIrn9BGYsniIboqjckcP15ba+xgoed2447X0fMWe5LVOeRe5SB7LiptW
mDohuvdihZ8LOiwtgIZmT42rguiecUEFTimWAtIDCuJtIEk2vEdHXNNsmpezh8MsIWfTanoNipN8
o2FLjQwx5Hoy5LfdDXmqOsyJB2kv3laEckA8hRSE6MaltcblcjwNbwr80NRm0hFC3Kdr6Me1g7kO
V4O3wtN2MdZmD8atuSAQUXOwdfThPDgT+PJN+2z6diQuBHlplVtDva1L2D6OhY1N5nVu0qwgLrrV
q5rZ6R2+dua2u8lP6QcJQuOeGR6QL0MdhiXFa/QZ78YnWj45FhN3cJcf/EOR2zATR81BZ4mH0/xe
PVjUZIEzlefCRobtbuCG72B9juy4XojXfGYTSoPo/O+IYOCYTKR+G/nxAEg8oeZTACjjk/CoO+pd
aNqcAMmHHrvwGiXxEDd7AZWMv6m5LjXNvTy6GlXOYoDfH0KOFCpXFIdlCf9aFZ6k6oWwHG/osn2q
TpgVQ4V7HOraG4vPv8vvP4LF9tFbXTTFZ3sJev2EjB3op+WfxeXP+Z8IjFmYhf3XwNjVC5Skfx0+
hn8tuyj/ePkJHzv/0n/wMc36i6Q/S5JN7HDognIJGz6a9v/8LwCwvyxD1ERAM9FQ5bNx3z/4mCD+
hSebBvoF/sWvMg2RW80/CJkgSX/pqmGQ0QECCm+IHMGLYPXm4t9/hKp+dkAzDUsxFNNUoB8pFuIb
6wL0gQQlCqNlGbvGhD8ON6MVPnM059+YuP18O/t7GE0xUWtJmP0QHXEByGX+XAgY3VDqtWV6pwAE
gzC0xaEu8/whECT1oSBxbK1gjYXyiOv5D9/mF4Dc16ckbxWkUYcFAznGuLCpEwqrbrRcC/bQPci/
xsoG25zh+s8HQXAOAUeSTFpVF7f7UDRa9PRBuJctDRLrVNUOuaHxN3aHZ7fo/48dnN8klELJ1IBU
pfPfz4/6wx1bmKfAt6Yo3IvjMOIkx+E2oyN1BZNE6z9/IEPVRdFQAGtN8WJuJF3FtK67cB9Pcfdm
IcReoFWCO/rnw1g4n+moWEV4wRcfp4VFNVkdTzT2GabAQ0appiXtN86KF8mAf784Q5T5/nwdU0c6
9fOLi+ja4o8lhvsAy699oxRIphUR6ylfRvBAlkjdUBEqXWcuhiks3H4kNQtanvXnc9EAKpcNWdEk
VbkMMOstSfUFfJ33YWN0m9DMNGRgRvqNIeMZ9riYJoaiKjwoOwlxiBewiHXmXWByEe6rRHwfkOLS
CipPf/f+J5ni6I8/oaFozBO2KkVCavfzu+1453VE4xKQTu2WKDsaO2vGavn7UX4x9Q1LxCtUZeqz
ki8ALXzhel3OauCBGX7SaJHYXmXTx0Cr7JtF9mW/UEUy3TVdot+r4rF8MSUzOsqpXsbZvsU8CcCa
ybPCw1X6Zsf48pFUJgIkCfodNAs4BH5+bT4ayARCPjvGnEW0BLLkXQ+gkepdZp6KOe7/9DMxnkmL
lw8kMfcux5skBe/ABrE49Eg8I+OipXox/yyHnYWmYodginxzxeA9ns+uH3eoKu0GuDxqtqelLK3n
WEGXWSaK9/vJ8HU9/z2MAV2LJW1o+sWcKzSesDb8bF/qEKLqEQ+TGOHLe5QX1iJsA/k4zf1JMavm
s4SqdfRlzAmKuZgWv/+DfJ0rmmaxmmVRJ01UVi7mSoSzaiGFqF4wHpm8sBPe4TuMf/zleEBRNtFZ
cnop8sVMSRsZN/GIBWbhgOSRM4tmhiS4/+YoF49SNIHfpMqZcy4nlhPK6gjlA2bO71/Yl2XMkXJe
XNQdqoiLysUo1jSaqSgV2R4XKRUqxjA9p6HQeaaomFf/zlAWS8uUqJnkiz1fLMyBjraY7Se4/DeK
EtJ0gsPc3idwM9RvzrHz9vPTlkvkOMe+oUroAiCqXQw2100wFUZZ7HG0uhpJzlpXMCoRsqCoRpuc
ogkAAxv6b0qrr/OPYTXeI31WdpHLEDAlmca+DcZib0qYx2Ba5YPSYMvzp2+SUQwKQQpZ1vZlAWeG
eVwKklbs6daYpdPLcNG31dyQ0jrhFhOsfz/cL96lJSGUlzRV0WRJuXiXRqzMTT8n5d5oMDP1fLKP
79MQ9ssiM2fzEBgY76O90/djKUTfWbh+3ZYpRqi5RQXvB5lj+ucNLKgN9PajUe2LtoU6lowpTMg0
r+OnMEyV5zAVY8n5/fOef8uf5g6VD0FEHJ+qyqc0L9Y3utCxqYKs2QdnvU4qpgGk/Dh2NF/S/ig4
ne2ZoShAuH+oNOytyzqIQJvY0Mui3WuyKH+qWAQdCNhGd/THT0R9w5alKzolsXlxCgxTh/Q0T/v9
3En9ViVJZJF1TbAOyAN+/P1QX74XlQe3E0o61jhU6YuXV1hJreLF1e1rMztHB4TpZhgrwZlNoV2p
Umt+U8H94mOhRuX2RcEq6bJyXpE/lOABZklaaDXdXpB5oKa0EFXX+QDONxrfLO4v6+D8aIrKc6my
xr55MRRTrx7xa+v2VEPSyyCmGO4FfbYbNWM45HNN1gUyEB2SVqB9Z5Csnk/Qi0lpmLTUWH+YBnBt
+/k5tVJQU1Wx5GPV48FyGo1RUL3GHDQcMK28Hhfn26lsj9UszTskeciKM5xMwUtihOjImSo8rZxM
ysDOZ9z3gHnkGrsg0cn8ssPtpVOoRBECiMIaZgnODFodY6OWKcEIxa/r/XsBbij18aSo6SopfbDY
uheKZplJQZ3bfoWOEFeXSBpdVRzMyLGsItae6xhfBRrq2fyQ5nJEZFYXcRuTo7LRt7nfRPFZjJqU
xY0U4QUKB75XtEXd44D3EmG2iWdTT5r7Vdi1oXVMYq351Jpa6jF/SoVwl+OCpa7l3OraE3aqZeXO
WgCuo1Z6Kq6UNhMTLPG65jHIZsNwM1NExGbilkIPcVQwhNAbJaT5hp1tv4uktNyJ4pjet61R4ynC
1SC61bEkWEsFW9TLqEypfAiJqI6OiHBAyaN8Np8b6vkHQebmsJytpA0XEKOLYDkng989pAl2KLsx
HmNjPUJeFgqgbt+XTvEgaZVdIPMwj7Pa41QGd8d4gfAumXDfczNZF7hInAncnTkDXpUDivUUJZcb
xb1MG66w1BZQNI7AIeshNhc+xL0boR8ltF9iFT/WbQYfwuoMlO+NWgIlK6hzMjew/OilDMUOX0kR
VwE8TkxrLbRBQg+wadCr47IIhE+HH5nuIOvX7XDG6Fm/OO+IrYqjVFmq1kePc8vsmHN69lds2aKX
BFKigJl1oVTxTOi1YZHMxgDb0mpYmF5IhWgcM0XQac8KaWe8hlqKW4eQGF1AzyDVKtNDkaZgNiZY
xSt60+YVPi86OKFN0m6hNiSFnBI8t0cA3wz3/JF7UPgxG9YgoynXoBSmvpg2gMxhacBg1sGP5xG7
iAX6txTvSRnIYNFoyQAr10oM0oy5JeFpYYpItjayJsOJSFoF7qutpSbeiZHVtwN+LJUium0iCqnb
zEM1OU3SJu1WxxSupV1b193zNElVs0DOokSLKFFqZCuyUg4bPMUqOuGToo20mzSEjXYlaEz3uG+y
aIuyO032mi60EvZizZyXXmzGYYlVHHoYB0eaPgC+r3zkjhpS8aWGh5HwovcZoGdpWGmPqaRYpMu+
iWiAGkGqn4BvIIA7ETdt0dZJ/9LQS2Lgu8A4HIXImVNcrnFAwvx4iolz9+a67QKsWRDLbyyKAd3F
WQS0deKY8oEuyfnWg3zA5GQAVTo2dY1mq+1L2XwMCALP8EUGosjvZ+Sp/vssoed7nDR8JGp7TAMa
L7koZmG3LlEtEW4pQEBuXsq00tpriPvxtBNKjpUlZvQADm2pYC9iY43ml7U7h0Pxjr9M1b6KQahA
Il8YY9TVGNu1gwbTMEKxkh0EsVfmZRMqWvrAlTvBMWNgAfQNVsNml1nbcYR6k068r3WtZ3gi2oBs
Q3FTtgHKyi5uu+JqyGJMvNs0UdOTqtdwTgUckIUNS8vqNnqKqdYK13YCjtB9msWxmPwhfxtnbICu
phqnLVcUaqyrnViM8uFjqqei/0ywHeuvraTAbS+O1ZmbMpWMcoaHQ/kjk8UMhBzL0Hm+nXIsDWfM
6IKm31SwL+q3tBjF+goNASRi+LQ0VpqSXINNNnUKC0sW02uo65GxTIdZwUc/7jJoyLEkd/uesk5b
tE0aFJ9ZhXkvuia259h0MYbC9sZRh1HZ+YGhvkFcxfbCZ10HHiLZqvP0PMZuuMhNiT5KnUStsoph
GaKoJORWI6Y7hA2P9tToISKZo/7Yp7jLYySSoKQnsTYkPkkOaK83I177FJImDaemt+6zMDPZo4Wm
eLesHF2N2QrzuCWwciaju9CzAQHaYGoepUOmrkKpx3ShhcpqORaqID6bjGQJobWofuatX8MUyzSI
IB0heqDsaRw9cwooJIVaGnlIJZJZ3IRFzAwTQnojV57MNFtUQypejV1Lj8ysOpUn7QpBvVXbMHyr
siGZHXzmlGiHZ0HOzmmyt5OX2XbiodXyNMXhOMobl/dS4AFqjioOTk1QviNB9yW3yDroKWMwgWGN
GMzrVzmqxXplRWSK5Q56HLQ+fooMaFn7sxXu6jEUB/gAtaSMOwzAAy6whZGRuCnXeBabI7czh6Qp
3AfyXq/JdcAKsj0zPkYLHnkcSwH9zypmz9MzjYZ+PaIGCKQuvy5JbEbikoiQ3sKMk55uktao111u
BvVVjRSWJYY4yoDSgDEWpkttUxysUhlY4DWxTOhpKr1aRdIgYct/NoXbGHXYC6dMIQIAcw+xfOYg
0a/CFEzUzuWhsTAAG5Eg4WclPetUpxnmRANhOI2sxO17BzF8p45Bj4lcFKbyvGR/0WIHT+EELw8F
8zt6s7Ov5YjccGiD8B76MMDwE0wdCPEiXH0lgWPCZp6XeEo2frgSzLgOF6ohkVOaorXEbqepWl3c
AmPB97AEYIxFbZjx59TLMRL/uI5ukHi39+gRxhoj0fF8/IT1WCaEbyV4aKjo72SsaTRmDRrDTLjG
OrGyEHgh87qp4H0jGGikhm2i0cOy2aKbLN+1c22y7vszHS+OwhhQZAxKOq0yy3RYVvgDTntJHINi
UaIomJcQzMVuKcMnZ1mg+8qcLKZMd2vUTcnaaoXwPjLI/7MVAtFu8pnYYPrDVQUFtfOt9yiSsJZr
anng47U+sHBdzsFLoktVvpooA/MFiR/0+JEgw3v4fcn/yxLcACrVRBOWsXmBISg5cgDZZ6/BVp2Z
EgmPhK7VnuBPwTfwzi9HMmXNlETNAme6QPV1eQ56pTU6qFzZTKszYjZpmYJxKC60/8ZDccXWRe5L
in7JHs6HYuwhwnd71BUF1Z8oPoq+OG8QseffURDPd6KL2h48xaAdg6cEl5mLi0Uj6z1saLnfm0KF
LT5lGv5ugp5sJIUmvtiNcr5CpY/9ShLhbWmXZIZ8GLihH6s6kU41FZT8zR34POSXPxL3fYPINQmA
8uKPVIpjJYJl9PtpQCc5+wOKT3yOvkEWfjWKAox2vimaxpfviRSGgMyWUWb8pc5eQeMiAUn0fv8p
f3ElpTVDn4sOHVjC3xzrH66IUTi23SRrw14eQEsiUIylWEM5NqS0euyaJv7jKyllukafRqcDJQEp
/3xVGyYrbIRWnPdDrGFKw4fiXEAJOEuYnf7pozFpVIAgSQLe5W8/DzU1kGqwIRX3sVhz88wwv8OR
X6El5QrVgE9kGo/4hv1+0K/3YC6aJliQyYVb1eSLuREYmV/JUmDtVSLjpn0saU20FDAVqtezYvol
MjHE3lepxWG8T+mdfZfA+3Ok2Rk1AaiXzw1EYCnQk/MH/+GDdrhyVxIOknucxswNjkvSERd8LqKN
BPMExd4IjbHB5fSbB/86XbmA04VARQHAh5ri53FJ3vFBVwp/PzPLvDyBSoGJQ/gNzPB1FI2+DU0p
ydJpk17uBqLsT6NemP7eT1pye1Q59IxzhfH7j/hlKzVlS9VlgC5gAUu/zGpO8eYdRas38KpN8eik
deVQ6iC7zFP5m/X35YEuhrqAhMQm7c0Se769AT14X2GOeQQmyr85hb6OolBg0Io9rwhW38UphFMb
FmP5YO1LwkXwXusDCGlW+82O9fW1AfiDRDIF6WDLlwBvb6WqSp4Bnhc9Vv1TkcncBdVKwEC2suL7
33+jXzySonEdtugSQTC4nOdGb8gJt5bgIKSBWB9zuvbZHqBV/eas+zLOGdhixxItSZLOk+/neT1j
qhC2jcQBTkG9QBAuPedKOH9zzH1dtT+PcjEN9Cqqgs6iTFAy8alT89GT1chaZULh38YxlhgzzJtv
upRfxqQh9eMbvFixsz5nZJZk4aGV8Wfpcwzzmw/BKM6hDNr8/zg7sx65jWQL/yIC3JfX2nqRmrIk
S5bmhbAtifueXH/9/bIHmNtFEkWU/CJ4hHFWJiMjYzlxzqVF6mJnxS0DoQVFZd6jUsjFuj5LKBfc
WCYQvjvBv4SM2pDDcagy4jtYU/Tv3QZi0vbn/lLZZb5L/pg3jnDShwSaLDXykYPSfAeaY+ZtmPX7
dXuZjVMEMCO9BJPnOhZyvUwbjbGrxX3kFwyr+klZlSSPWvEBxtTgnOsCsJTZDcbOhd44SQnTIfgy
aSxSjb9elUIfTBZTF/kOQ7BPjVWgrBAzW1KXyl4EKx+Mq2iHsi6BF50Uk49Gcfd6KToYmlaJOfI9
sqJDo6jpy+RKurt8hka70ct4ZypjdeNYkLDHYNzOJkJYCoWi8kk0XeqRP+YGGFrXYjTWgzXn9nfb
XIW2ua3SN2GDC+tX67GrRsOJfA0e4PZRsSo7+OBNCHXc60DYjqzBq69Th/Smrs+vtyEzh18IEgHU
o570rEU0ekqa+68Wq5Bf4N9VS9cX0X8l2kiZyjb2ARCB8AMTAuYyKV6czN4LcbYMAnOAkEtiAmgE
XW8oayYKeMMQ+5bafBIZEjFmAd64Nbvv9Nq/3f5MW4Yu2wr2690ig7peLCkjp3GtKfaLNjM/qOFQ
/zu3I0qOk77XLdmyCOI2/L0mP9ey31Qg41YaIiO90AzYcETTB+1XxYNu9s/be9pciPSJFixug37J
9Z4yObZvCDP2kRARlB8Vx/5qqHAW/YaJS+AGjzEJoSvBfm89YEbabxYKhIp5mXZ/OZM9ilM5V1lx
b1AGRQGNSJ59wgt6odJg3nha2JEDfe4wCCey4KmJYJ2fHDf6fO+p0ep2HO4+IBS+0mKVVkQT5ZI6
9d1mHN9nSDS8z+0020Ffre2N8BQ0kmFrjo365OK20r5RvYbiid9C7/N9jvv6YnWlC0GEgozM7R3t
rSVziTfnlriZq7j2nPo9OmwfgSOap7JVhzP14nDHPaxNzsbWLA6QBpmGu7teqqNfEYTjGPsiN4Kv
mRIwTFYioHT/hmRVgLSYB3GV/OR2ZZhNnCd+n8atc9bswes+NQChesjVZtfYiTc3N8WnAhVqAWVY
+gY10ODp6gx83jBQoKZ+fRSSZ/z2pqTnvH7/wAjhELhHEiy0FEuF5q1UrQ63EPTxSG0S1AGkn7HV
PzYQz77vXBipEiVSfNMsR7hYYEsIdn7ChqG4HCooSkPGocsBSatN6tKc6sR3Wpp+VBBn+N476Bb+
0kLVdE+3NyxtYbVhxuRllsVzspxJR3yyGiKlSXyzM9oLRTmKKnYlGKBLk2c76cS7sGj1x8ajwnR7
5Y0P6qo4RlBfVDz459pKEfhEQiGPEj+Zsgx2VA16lEGfdqx0axVNpVNsA3+xV5ANyx1ph8AO7MfA
5f6y1STKT/yPcbhzvdfvpE0tzrblMZKULw0noPIeWCPnqBjD/NkWUGQkThgc7YAYEQqJyNtZcMtM
cPfcPY/ICZTG9fHlzjTM4aDEftWC1ZxcpWcmVPGeBfXJHWcsv8TSRkDNkVOS7nmrGK0o5qRO4CL1
07DtLtyJENjhS9Xr6tcycfoT/Bl7BYbN3ckPxhsgiRfk37/xlgP9RERp0F6xekR4cuLeZ0dh0rIx
mEi9bYdbN4DqCazMNl7XsfXrpZpYkIyN+LEuFtlnG76Wd7VQ8mdEidVTr1mQ8jVB5T230MOcby+9
uUuHhdko1XlnkW6ONPZMywtgHtXs9j+GJxLA5u0sKtqjgdirxm2aqOtRMcY8LTzc9Uahr6knlzVQ
W3U1uMkMBsDmFHoCNFLf2epsfr+9u02zebPeIkrNq4Y+C20YPx+YuUmc7GeIevohH5PkmdZ7/l5L
s3wntd46UZ2v6Rk6FSOdKYQru4FpOBo8RTba0L18FyQRk0991BXfg8hQ9R3fqa2gKDwSb1dbmA5d
EPrz8Gf5WtNW5mks6u4AfCH4A4GZ8aFIoL8l+KNvLNwOSlXHKOAvZSrm9jkv+ESIK+XPYFhCFs4B
3C2zUi+IYMOMHV7iYaA8huJx8aNOI9obcC7SQEQUrc+OhQ3sgSZ8OXxsLD34o4uZbc4rI3kaGxWp
Obuwqh0Xv2UBukEUQktE083lFLzrtoMdwFzrTxqEYQivDGgsaSn9SuqmXfowFM4/PPbVTk65aQQm
ERT/X9mJWRgepdAA9RqgPJ3V+nNZwLiQBOoZIiZlx3dsvS5kykRZEpkNKO/a3GpXaQIXHknfGGeE
pIMC7dMJNfnbH3jLQ5GKAzx5DU2WMFtRtmnRdlPioywFWwFcwZ8zWvnvdXPIP83w5r9DMlM8avA6
7aDyNk/SAsYGiJQEfUkNYSKVWbXIDvoIoltnD4XWc6j3xjM17nrHVrYiLwrYumFbclplib/lAUOi
McxSfx6bn7mHqYq2nn+2taF/p1IxPUSRO30v3TL/CWqj3YGVbd4hiCd0po7AAFu6NOU3D06mhjV/
E6R+Q07woCi5YApiThDx1seq+QwZpPjLya0M3NGg/Rhz6/tUMIRZuZ3xuYH7FwSONcw7HnTrwzPA
YHm2Tl/IXkL60mlq6GQSIqmlQamn0bQZtb5Z/K0PU09hISv+Q5O7/aRour1zIJtL0yHi7bUBDS+j
s8FIe69Uab85ZQBHc5Q40EFDpQ3kCuLuAeIFINTjQVNRfT5luYcEx22j3/Id6NjpdI4McIbLwhAq
sBHJQItAwJxqH2rAYV8YTUleNNghT60aWQ9e1BvTji/deiOBfzP2QMFD3ulrM4B6fKRWAIlaVpgV
BKmliWIU0BIF0cLBeDIKTdm53FtXzKTyRW2bsN/WF68yNGYwmKcz3Cdo2ofHIe9K75SNCiOUKPZm
e9HO1rGaOgUdyph0ruzFA4mGkZq7cF4jdwmzIuyNcLelIchDL4qjyzAM3q+ITOvr7Y+5eawM2lHY
oYpp64sKJoMWnR0zX4euJ5SpcLJlOWp9QIAe5GxddzE6rf1ye8mtcyUzVWXNipB1ea6jSMopYXjQ
70aj+OBE4QgnfxOiy0LvKv34G4tZDDXJAi3gmYXZxKE7i6kQJPdWk321OrqRl3KMs39gPw+j8+3F
NBlWLONxFlNt+i4e/b/FaY5e0aK/w2m2JXmMkqSwa9I3PwMQQiAIBqI+M7WPsdqiJJKgMz3Bmesn
YeuUB3hp90rGW46bjgkvBLhPig0Li5Jdh86J8xQoUJd+D3IhIDaL6KIR78Cpk471h65LA0iQgAG9
t1xKljtPx3rohgDIwlcBBualwodf39qayRP4OfkJTYpUtae16vh+7uEbR3Rp/lC5HtqiAOf+EJow
3yuxox1Q64Xuxhrg+rr9cbb8JogMqtakZHQU5U148470YRLVRtikfmJG7oU+BKqO5oz2Rle506Xr
Iu9fEzm4l6os7T272ApH5UCpQSPTABSysIu26aYwU9LML3K64Qe8lvlNuEn3TRFW0hztqYVep+8Y
4J6HSlTHrECHA7ABQ7g7Tm3Ly5BNUcVgeABDXdhEMuRZms5d6mvdBEA5bqiGQ0jdgohCfzntLiIN
g1+KkqnzTuy3tTJjyLougTHrMqhgX1BUJBmygMxnHcKqUKNzpwjzU9aBlDs04CePnSWmvd7ulr9h
GFU2aJiedk0ZKr758OaIaLo5KLwcVpm910b4P021qD/1euzs5B1be2T8DxMjMGOr0j+8WUqx5ygG
WUhxFDANEiQCeVt6pk/gDJR3LeprSdGrO+e6vb3/X3MR6baWC7C5KlLUfPr43TAhAacPxbugrPKn
2zdo662gakmHzaHjwNzm9e5KQMq1CvjND8raGQ+Dnk7zQ110/1UjkjTX0JjvRDubazLH5lHAAUCy
dCCBZzDRMlWpPxSgww6mmGHq5IYzbJNC1Vb2zt6zv+UnCChlcOViMcsa7ajEXZ0aeuqPsYVUBWKR
8VEvgvpR11P73YAiuTggFdudkAbdaxVs2g8RFWUVGW0b8u/f2E/UO2rY69iPEiKZrAa+nYyAyOzu
I5TI6JDke3WOzUQZqoH/rbhw0IXnZBpC46lfQIL/3iT0OrVVHSAzqzfPTiv604x6e66P3oMuethQ
4PXfcUlbqZoLToHoXsJmlu1oarYaMhqYlZ6j2QRtTnVwbRQRbhvv5me1mTV97aFSdbw+2myOjLnO
29SPCie9WNT2oYmx4R9C1+h9D0TmguIsauXKxPTA7aU3b+ibpRdf1YbhLgZuSzODXpZy8Ows+lK7
MdBf1ZFjELdX2zxOObAuLw3tzsUXDeO2b8w2y/xJmVFjdfueyKqqh3GvurG1LXDbwNU8eqrOskej
CwryWiwTM7fSSsgUrVFcCG+hn0obKYd+e1+byxGNy/kwm+L0wvtUejXHSehiqTYdh0NcZGjOaH37
S7FREPwNmyS3k4002akxFmFjNiaRUswKrq6DfLVl4ug4l2O0Y5ObW3Lxblg97ZPlfDWzTUiDeXHm
C3oa6tGMRKE/GCj+fh5aWKF3AqAtV0ooyBA1mEk4IRZBiNLS0/O6JvO70kg/C1NM3xvDi77B6GG6
x5YSwm9UmUjYZN8doCG56iLYCAo082bAf77loBVM1bFCWEQAjc8YrjmW0WT+USO28Hi3oXiMRZLM
UIB3eTiub7qwgsw1CoItczYCaOQcI6N5CFwadc1W38kvtiJcZiJfk3GXR99cWAoeO7AbnepPkyFO
0/V2+xybWfZUT8X0YIeNfhF6kL9PAEJDttqo9QllDOdbhizUjjVtfF+Ptg2WZDH9hzzu9b7hXlcy
PGjmJ705Vk9dEwBwD3KV0YUGQvc/RdG0/7l91BvvFVQ1sjwPihSzWtzJBqGHsZ8HYjrqrP9oZcjU
XROr55whlw9ATANYjZm82PEEGx6OsqUcceRuqgBmrzfaooBedqPKBy7mCTmFyBGArAfdTc+3t7dV
e8LDMf5KkUcytCxiK0DPjlKiPe+PzWSmZ63xaMDZepl9mUVJusxQUvKYIPOQ9FZyJmzIT+iyMJAL
YcdLkLWwhxaj8sftX7X1nWXXzOIWE2MuIZ5z4wVIMSW5DwwK5q26jyGL0sr6gVFA9Qnwe/X99oJb
QYJHPEvxzySRXoG/9WAQfT7jp4iAgiOacN5xrvTpCbsY5FyYig52Z3QM8TGkoXJif6pKWuxse8vW
cJWEnvRjeAQW7xr9JcAMHteasur8J5p+f7sKLGGK2TufKytGzAqcxY6lSUta5PMexOLUyR32opuL
l3tMM1MZ6Dr7bm5Mn7pQted3FeX7BmZ8kcIjmv3FvJcyAUlFP+gAMZIxf719+Ftfm3CQUjY4Zpr6
Cx+KTgP51MitHrWpsQ/VUCBNZpEe/nSaohfvvLmzyp2XYuuoTSp75Gmgb1f0R01jRHZq2pnfKln/
RU9m5SlXE/PFmfrqJDJVeYyAH19ub3RzUcr1lJppPEO9c32rx9GajEaEue/ofXlmBFV5UKeYuYZM
RU1SH8X3IVXEjlG9IpWXXxicFsVMyiFA1KWveRNxo1MQIFVg5b6BAstfFHuh+2uc4WszlwPkfdC0
uvF0ZpJsPihmEKInXFZHWjrVk4aQ9BkpMfOhrBg/vn0Ym57H0iWnFyE3JZyF5wlKpNRnpBsRcWSi
DRFY7wSIaIiPLpiAo4KWMcLLzDn28RSeTL2lCVpMBxDnwbGsJ7QA1SjZeVe3LJG0hEyaEAIOk8VP
QiirGvSohm3cDZ3hMPZA3zmdTo5Rx2rDK9NPhbZzEFs3ULYdZDbNn8t6hSZKhDSQrvGVqdIuVlPr
Tx6QGUS64voyWmAGkJqzjz0aUAgmV8O0ZyBbZmnxnNKcJ5xYpWRZPERFQdfZt034CU5DR5/u0BsG
U22MVyGsMkXWC8Z1rJlRh/6EwrfN+PgBp9IcG8T+npO2mX5FIxhYqFHd8kcgQjRDVH3Iftw2Gmmr
17bMrZMZjuw26jQcr20ZTpnGRN4x9rtKHTq4eYX2xcgQgdu5qeuwlckC2c/EM1LkXHYg0mSEgkP2
1kRN1W7iXy0ewaorn7UMyu2fd++KWWfQ7NLsWGxhdvXceUzP2UAPUTCESjsq6/lBSpsMO85+4/hA
5gPtwQsQPC5xG0ZV5GYR0xV3U4YMpGo3RLOI/t7ejnymFh9Jl2oVWDRD83Qmrz+Sohstu6W8QAO8
jIF/uZV7AkYSd4ciNqKvuVLAj83EvxykV720//v2+usLxWtmU72RUEHEHBZG4hJXAA2LUx+klfOH
xyDtfC70Xg2/VUpTUYuEPOHfVnFinhYh2vY8KCV6r7d/xPpSySf1dRBCk4BF+SPfeN06oiMRK0Pq
O/GUnbPUFgNN+FjqhyvaBOKpdrksdaZ/v73u2oXxoAE+kJBP7sgydEJdMSwJVUjrmlFHVqGK0LQZ
W6TSHqyc5U9Rb1Z7owtbm8VxYFCSxw12x+vNFjAJVvrIF2/MbP5BORDm5x7xJDMzaoSth/gb2qHe
zmfe2ClQXRp0NFokf9JiUUUJ7arrKHra5iDJgAnfmUHMiglF9dGLmcxFamvnq274BRmPEilqPKnM
QF5vNEEvN09nSiyzCqHEqct7J0WkxKiNg5sr3Z93f0vZ1JBoShyeaajXq9VUA8rAzUku7cGA7KBQ
9cOMQt0XtxWDT7VdKDtXd2N/dCChxzMt3CvgrusVS6AUduUFma/pQrWfZqHWw1nQfqm+Ml/W3P3c
OiRUDDUxGEi5ddnhn82ksybdKHwjm8uTykyX3+cwK4eUsh5MuhRf7j5PsMkq+QRQOerT0ozf3ElY
ttLCddHaDhI7e5yFAWGxp08/C7ttx6Nopl0ix42LAW4CELFEd+nE19crKlmkJfHcFT4wcF05VWPw
IWBQ8JDbEJOjwuW98zJN24Pnbbh5ygM4YCoSAHSWvRhqFRHg2bnwcUD6F4X57X/qOpqebp/m5iow
J8EdycjXiohHa0KzS5gj88sRwdXIaHvU9Ya9MHHjlnN2DBpwfhKOt7BICD+L2qzHEmgG+fDFjMEb
HYbYSvTLrLuRfml1ZLx2rsF6UfCvDKhDDEViAnL++rMZUdjEXesVPhJ31icH/cPPBrQpP1Eotz5n
ZYfi+71nyTwFGR8gUTm1tByqSApJYaoapd/ZtnLuKhNK8V4oO32UrW1Jgl2GlAyijSXasAhNM4ls
l1Vyh0F5PRsOVg4ztNNCqtzOunH5jV1JGAcQEBlwLL5dMgWOcOE58W1lMF4iwZCmUU47z8D6ivHf
N+XrQ14F9HzhJIWi0GVr0tofsiJ5LoI5OwdhD512k0NRz1Ds+C0I3UDbMZG1p5TLUjqBJJgRzmWv
tQrAao4GotNQQPUfrDDRnmmNw6SPhFeq3G8ewIyYSzdAwwAMWRxk3JHD6WGEYo3d/9tVefcwhffP
1UI+iOXJm+YxML20jhqmksnrh8ZPurow4Pi26m9TS+XvfNsqNqyQ0NqDpRLc6ZrAawoKM8woaPm6
zvBLXznIN7n6Lz2rUPxRqj2o93o5PDA1fB2YLWCypQOZShPaoHQe/KgMv4+1iwa92n60rd49imza
G1lax76v/v41BqMuvBzizEVdqLDzjL5WKjZ4tUCtjoGaCFQ758J7X/R55MEcUOf1eSi8Ya8Nv74M
OEtGiunt8bBS0bl2XG4BtL9I64kbDmdw4TZ/CW3+GoKnOtbW8KGoUM2582vyqAF1lDgXCgwkZtcr
dpbBuEXtKS9R48DCMiL+ocdQ0hQu79us3RsxvK7mcO1AOXC+i/dUU1GcZdAc6atMVx9J0ASz0rGY
H3nwbZRG8Q87K67uOQVnAr7XRFCn2bQ40Xjs1DKryTihjkDzciwVRaBTrjs/GjUarZ27sXpTWY13
WyZNbI5Y+vo0acIaoCjk9Ew/lQdz7JSPZjftAQ639kRsAEcmF4tLL434TRw0ol5h4AVifxjn4ZS6
k3Zyc1d5VrJiuDdIYENyLIz7LrnUl04li6ykgF438etyrJ5B8mTnSRv0nRa6/AhXGSerwM0o8zkC
n9VAHd4+6C3Y5PyO8sqfJYBRaD/jhGKiyMOg+Gco4hThmVYJNTQCjQDZHydtdG+PSWPrYIljaXZx
fNCCLA42UtQAoUUw9ZQcg/Lc6YiHnGAdsvqXxLO73zAW4JnEs/hRyory17z5jF7bW51j9WTzBUBr
XVXL+CTKQoid12drV7wIEkBHJEZL4nqdoZnyCZwNgJrMSSBs7WL3R+zq81ELYsX8rcXAjlCAI7Vb
4qcDEWhMdLAYINCeqoGXhGdmm5tPc56j5nTbea2vG07E0/GWDH4CuVxcbk8NxzwKKbj3U4UgCNxS
kODP3r1dq9ez4+kGDijfhEWEMsShJ+xBoQeao8B5CKxGSnDVRvIvg7TxB93Ok7tvHV+L544+GRUQ
bRl45RUMXtTHcp9uhZwDGpxCuYi8hMXw9gGuHle2RqMVWnCCBiiu5QG/McE+KYLIaqhdNpnoa6jT
NATSIJ5DhdHppYZ9Xcs6x+1FV48ci3LH+F4kqmxzccvsmSw1rpFlDktT8WNVQcsElkB4eRrUzqv2
uw733E6UubFRek26dGNUqldtsoQWSRKD/PXNZIzPoqnM76VXD594OdB8C2Ca2dnk+tJhkVKGgoYr
COglW33llt44DjQo0pHax8krnfZfRQ2nPxuks6eH2ye63h29EDowTHIQ05IzXn/GulTNyAY35+cj
isJHXW/U6jRUk1JDCYcUO4pEeb0n27D+jAxbg4iRMG/yrOW4f+Khdm3nIvO92QqeofuF5DCbTPFJ
J3xERXMMoXPsYm3nrVjfeROaDe47jT4ipCX4CR7GDpJE2g7egHqf4iXAM0enuTssYjqTCTJyLdlZ
XbJx2QVwvNmhg5k6809hRPGvrCi6r65Z1IBRaaF/vv0FF+ZCj5iUzqCpBAoYapTljZ9BQ7aKXo4v
+NTgqMn+nQvR3ykSzh4x8+IA5VJYpE77Ctirw4TNtbGogKdUJM6nlwJC789NXNpUVOd4J+7aWoVG
DPIr/GLKbYtLLmZoCwsxjS+q2VIv4f05J6aR7Rj+ktBXbkZeaKrEYFMYBl28oVYwjE0ZWdOLnOdJ
j4aW1Pq58BrIaOOau3Ly+tYZj07tTL9CoVflAaiL/T4kOTT8AWbZ71pYOp9KVdTjuS1yQ0fDKwtg
KIzbjOOHykU5hCDC+kOLuHn3NKgwXj6bZaKIl7bnhhzLIa+zC91nc3jQJwPxRDULcvuDMhqTffJm
tXoKzQjIUR0MpH4oyTth+D6xnTZ6SSu3RRK5mho0a9VG5aRMkrdHFdjN9FR4df4lTSNnPgRNZYz3
2fjr2QHlJ+qnwsWVWnyiWdcqOANd9aXuivYJCWfvrOVZcoGmuz43ea3fNxAk16NoDryHlgy5/rIq
o+WpYir5oL0YQ20eNaOyzhLceOhmI9mzC2z4TUD536V0wh1ebZrEy5CHzkRvT8GMAFcqxKELQT3M
bbj3esoDWq4CaJxuIyYImdXiAE0nyqCvGo0XVC8UOGKbMbgMTqudQw0hUH3qfolEs8vL1DNCd9tf
bFwvDlIGWA7gpVXb31CGPo/HDEEvq8hPhVKEH1U9c3YsZOHiOUbKmmCuKNzRDKEUee0quAiqPULT
8OKZw592DKfj6CIdVkQ/Q0gwDlOwl9mst2Xq3DxahBJAQQv3ekGl6Aa7KRTtJbGL6rFNii+TWe2N
xG0u8so8RZFEhnXXi3hl24nErvWXUADh70ItuuAv5tPtL7T26NTGdSq4VJg8OmmLqFFklTAUeucv
gCCC8tJXc4ucc9FTH4dPe3eacONTUURjKB62M4C5y005jqiDKejNlzHytO8dRLpPBmPxzyAWwpea
0fzLmE7Jzlu8sUfwsCzL6AogqyW5kGJp7QRvrPlCUqz8MN0m+DIPMQNeSG7U90Xh2CKgbm6bKYVe
6FQt2kXWMGlxk7jmC5RGcCkqr3qMEdNlMNKeAppyOzdsEVP9dz3ZgJNcCtRFpBW9CY3T3B7CgILM
SxKkw2kMrPzojC2UxmXfHWA6Hj/etpf1B5QR8atEBHz/NB6v14vLmMFBuDJeiIWd/hhMRiWeHMUt
mifNa536XcucDmD9LE+tnVh17ccsyJ55BggigbAvYZdCJcQbZs16ieupPAajGvwDEBqwFDiph7EJ
p08m04zHUev3KI82DlmiSoHmUgFgStS43nRCRzucXEjt6KcOpyoJBPzGU3AAbeoeimK07/6oVE3w
1BaNCPk6LIyIgey6YhCWapcTosbOWT6kcxwdjThL+0PdT/2v21917WtYD45FEmEAtKQC1xucvDky
s1goL5w+UqGigBfErffaD0uIJ8bKMoxQyY3R91gR6o2zmTqprbxYiuUXZjqf2r76e7DUX5YwwoMb
i89x5LYnR50+DJqFZPU47hiRtM/rx5CfwOgKl5Td4veudwpuHMAnkY3fmXYXnewxsIfPaUkyAJOx
5wpUWuEVyB9QJ4iCn52mQWLsqHD77vjd9T0iu6MRQ85FWksX/fp3zKZeR2mcIileB95harpKo0/f
Vn/bFQO4VcLkohmN9V6RZb19KZJH8kWlkqRoSefZO95IozSP/dKe7EeGA9rpbFZ5pR7aSLcnyJZV
+29DnywLNVBDfCm02vx5r63RyqCwashGFI/14sVxnEZ14gF4WgQX3EubasnZKuphx6LXV5Zakiz9
o8yDwS0xVsnoBGkGXtgvFF1FGXZ4pnfkIuerPIMj2KsVrO8Pq1EfAw6B5gpR4/XXxFmJOglF7qO+
UnxPjcI8u14yPN4+udds5Np45TIcHpRe0FEu6+4RagjmrCulHyfubOuHmtNLD01DYfSh67T4Z1mY
6nzyiqGCDVtB1mF4DmHEGE5uAbeeXam9c7RzRHY+Q0rl/QjpkmgHzQN+fExatS6RkvVC4wmP4yQ7
sxtbR0S1mdeXtoFsHVwfUZ50Tll0Xu4nWmcfaf4rR6eEcP72Ea2fegBOUnyPgSPwxqti5Qjt5OQF
he8gcYUUpGufhiCzjxUw6MvtpVYboqgHekvyJmNeq4nMLpjtqnCC0heaFx+HPlKOLrzlO83UlZ9g
Fe4KNkUORP9v4a/KIOkKLRsqLmweX+rGIJRoJls5BIHUrgUM3186W7+Tl1YSREk+C+IlxrXZ5sKg
DWPIbJhMal/YYj62SsfUramN57uPkPyKfBhJVaqWy5Jllo9xOiHj4g+B1h9FK0LSzirecbUrm2Av
0svSCeQ9haf52vLQp7DiOh7YC4z0j/NkJy8Zoc2Jys9e03G9FARJr7Emc7qMvS2ObZyhnu69ufLn
obUf2s50Tn1oM7aoRHc/IARAjJ4wnkH1TiLgrndFJSY1IJuv/U4b9b/4NiksKKjVnZN6GuNDPXQB
tDezfm98K5dF8gmlwVck4WKHqkgKPaqa2k90g4E6MSXnfgjm70Ea5Rcvz5Q7p5WwRBYEtEAoTa61
Kp7HopaViKL2VTerHl1Q2g9Rmopzlzp3tv1el+IwJfaTjjFVw+sjHS2tM7NGY6lYqx7VBGLBNja7
c0pt6F0C8eTHe80fThWCISp3ZHjQTV+vZzpV4imBUfvAk+1zmVvFJdeUO0Gm/90VFUKuAJB/SijX
q1h1Z8ZZ79U+hInqKXQ1BLcHe75Y+lTtxK1rl8iGKEPSJkP5lGG266UcLbUHMbu1P1ta8DdIq+GP
Vkzzjo9fu8TrVRafiZZXGChQL/mMiVjH2HbEeDQSvUHZB1zrD8Ua/u3sPvnyGx8LkRTpq/hky8Su
dgpLY7C78efQDZ8HKQBiIMlz/wli7oBYyCPhWFgq/1qmCJSosRu/g4iUq5wgCBXF090ekYhEQpsl
9Rhjh4u3OEAbpm5cDL0NkvRoQnbpu3U4PjtaZ/xx+9g2PCLi0zTQ5NwxT8TCxgEuhgyuzbUf9l74
OWtm1Om16F04xf1OdLS5EjUF4LASe7ss5caU7axCODVkzGp3cls3PmhR4h6nmP7C7U1t2Lnk4Mfv
gpaR8O1rOyeMEUafJ40vxlA55pVeXPTQ+PQbi1CJlNUEuq/LCDZX7c5uo6LxNZnZi3weDmLS9i7T
Kk5+tQRCXzktQhFy4c+bHtmXqusxOG7qU10hO1NPiDARrNVPYV7sCRZvfSVdAmVkFIu0qrzcb+oV
TkxVy+smdhUHY0IcOHXKpVBi8aHrrbLbsYmtDwVyEDSaJBGhYHe9msGoaZBPc8P4t1E9xKGKXq2F
etntL7W9p/+tssSGBR6jaXCsNn4bx82JMn9xrBPUtcoo/Hl7pa390EEgiCEwM8AAXO+HGUQxU5hs
/EaJ+6dkmM1j2I7B+TdWIUPkI2F+K8hzqBclRIRe41dQ250abfpXyxE5+o1FJFkO3RAi9mWkHjf1
oIRD2vqBHiFGO4jhIZqs+4N0gmdePj4OCMEV9hfmQdfr3LL1AUy4/9GM3vKeTLQd9Yff2A0DsHLG
jbd8mdQipifsOchbmGKbeT546ajah6Yo6j3q1E0LAFb7OlNGM0Ta4pv7IzxLMNAVc2z5NJ1IDZwD
Eot357P4bAlZAGQPORZv3vUqWWeNcW9CLYdan3EOqhb5Owcoxt2HRo4mSXWgomKOQV+s0oONthob
Arus145JEisno+ru93AEI+BJpJqH/HOxStgnNpJFFlMDKCP9ocex+i+TcMbHcBbp04gT+vv2rmQ8
dZWkU1ZiP/T5KHdRVV88rm7Rl87oAsaenUrtHstI1MrnIZq6+SUYprJ+KcYgsC+xg8DzI41oEd4d
olM5pBKMwj0pCNDp62Mdco58NPvKT5uWEm0UhtrPKkPF5sh0mPINgqFuzwOuXxGyHlZ0+QObWQYU
ppeg9jeZXDMimO5YFIqZX8AxzA+o8zG27Oh5vlcOXq8pea8kaJvKDZHS4iaoHYOiCTA5P5zUITp5
albbf2Wz0YdfFLNRjL+rNAl3ihjyv3n9ba/XlL/pze0L26EfqfkKX3Sq/j6lOHayo1x8m1Ji0Ntm
tL7o0p3g6um4SzXfxVd03bk1FTgefSa2lNPYgKLO6rDaeSC3DhFTRXSEWhk1n8WG4l4TvdrWnT8Z
6dfcbLvDnCTvu1l/6pJyL7jdOj2prkWPm/Fj6DyvT68stTmlpNv5SGW2zxCK/QOyeXpwZ7Ssbx/e
aiXpvbBoZhBoa/HEXK+kGFT+KjEK3y0r5ZTAFspAktEe4nlqdpZafSf8Fi8yaGmTcGY1e5FPdRnb
SAP7QQHrV5p43SkR1d4F29gQUSAAcGBWEj29cMhtPfZarBc9zCdxrR9CEf8Y0yBHI9tCsfruw6M6
bgNY4C7T6FzYhInIcj24eg8IyS6ZUq+YVUWRz9OqY4327t7WVv7yFVEPOo5sRPqPhVUQN1lNm5uD
r7sDz0AH1LA4wu1vN4+IY1q0jacWWUdadf3XmpSv2wlE1kdLICrZOHmHKHatsKMTWgN8YtW3syw+
95Rajq0WdA/DbO3xLawyVyrEGCaDetxt+q6LYBtw0xzVQ26A8kUmWSPOIjtxkwtScKavZ43zT2YE
8b3dTxpm+GbeJEn9TOp8fRfccKzp5DaO37nMRjzQAQqtBzjZNWTDemXaY15a3weqrtAvYzt0y+iB
Xi83Dl2fhqJ0GW7u1aOINPug6rvecf3RpEQDTXhm5Lh7y7RFMeA384xk9rOI0fJT4wqs0xGtW6Bd
C3HYziWX1+vK70MMS9+KZhwjBXJY93pTlZZIvZ3J8JE+NE9RCeTJntzmolujiopdrR/bLqafTBH4
sa31vbdgZTfM573yZ9MMxMss6W3sCAxH3jmzD8lbE17coWGJ1mhF9o42V2MhjYymLsK5qGNcbjuD
1e1kaUAjYFOoPZNGGdc7N7UIheCg1GApd6vqkvRGpF28Kor0Mze1H088u5Z7tKIxm8+V0pp3ku1I
xBRIOk4f3LWUMFskjLVNFFVqveknM2KoVuq5f2gRsVQ0tNpn1KT3miyrTw3sTGM4yiXqpU+49LSi
y714nm2LGSmledSVILWfrNLKaFPyRp7TIkZHdqgdoBGm0BHiNMmUjfPtU19dIvkjpIihnNZyCI2v
T10BJZFPWWpRYIB4B5eUPc+Fpe/0FlaXiBEA6KPJV6ix6sAyr1fJ22p2exdytCHSyudhctJTRd3/
1Fm7spebS8l2K9B5nKy3uEB0SkhaNDfwLU+Y00UgdpYfQ5Rw56PZwQd7uPf8pGgQkOH/4+y8euQ2
om39iwgwh1eywwRp2DNWsPVCWLZczDn/+vNx7gWOmmw0MefFECDI1VWssPfaa6/FK/beh349M0ur
rGzsW+tldErhmgKp5SqKyp2kbxM8LeJ2JHswS0FRNtLYpepQbEps66UHp/Mtu1b/sSCyPJYDXohO
lss/7s9qu4hsCrJleJcsJB/uelZpL2lz29nOSzjZCW0oyCF4FHTTVxPZtY/eeLxOgO5LtX7p5V97
kdSqkeI63QQv9NLnqKxLU32Qyro8yo1u4F6NSTlUScnO1KMihWaK+L0+76zvjflSfKLiuci+L8Wb
6/nGpWFTT2HTFGi+PxRK1x2irLCPvdVNO1D8e+/41Q2vEf2CWfM6U3aGE309lqmlS7fFkPh1oFSt
G+LgXp5jPrzmJ3LV1Ucz4sI94O6LZ0pNpNCe5Lqu9XPZT5P0wI2YkgsYoqETY1jsqmMtjKevaLzk
9UmKoyFw1bw1k+d61uoe3qZj/Fc3lVG4hdEr00Abedb3rlmViFCHiaN13+op0hkFQfT6EHdp1x6m
NC4QaJo4TbqbiJq2Srq88uBLouvB8CAnhS3cmgtFcgfFbM4TAHXgISuka+dEb0dfyVpzeA0cMwge
4w663CdlkKr6syKquj40TomexphHuvaYq0YRY3qttxkEulTPvtPfNs2nWq+D0Zviecy+dBbNueda
yEIcY7Vt5oNskBe5dmqOf6PvkseerHEgjlGWIRBYxjTuHu1MjLY72LNWvSaN2mNUX5uG9ICqcNB7
nLNBnFhXWT/OCXI9r11O6a5xlWkanJOMoWv9PcT/3Y7dlGxMQ0Kkqlrdr6WhwmhQVvqvcV/b2Y9R
7brsIkU1OLAoRRJ8GSv8nHoPr/gweLK1KO8uwajK05ujFc0EJyVSxOM81ErplshTlWcITgbxL5Gn
+Qpx1i4e7p/n7S3//40YCcxAJ9d+Vr0VccEUWumHiMIfG0yv3FIVzfGjo9BpT7ceWACaAoRm1zs7
M5qsTLt08EnEu9cy0/tjHKp7VaZtiEJ1iZxLo0V20YRYjRJoejP10nLBm6l6wMqo+FLLqO8e807C
V0dvcscAVI77Pz86O7Bx1g5JLfaGtm6cQwMiqjE6in2piofRi6dBd0O7MvOdLGF711NZQK4ViXoq
dZR4r1exKhJd7ni1/CFpOWR9oab/pTQEf2P3wyOqU8Uodz7c8r+8vpIYkhkxPaBL2OnXQ2qhitVo
pSW+lMyFelKbKkiPOS3B/Sd0IWb7w7uRNAdJSDbJO1939bpEBSCNLSOOkCFffUz7STkF2Ud73gnn
qPPDkllCSv7grGKOfBzETLdj8JJoensu9TJ8K7q5f5DRvDviBw2f76MbhAH5YItiyFIJWMWPqh7r
Ma4wwQttc+rZifGvwA3qg5Zxy7Rop4SlwWv1Lr11/a0yIKjcNKPYdwZd97U5ND1LEtbOJ9puQopB
gP80esBkIPm5HgWyeoMRYpb45Kfaj6Gq5m+hhiuLVtrZSZLLfCd1tDc7ELiLijj7gmIuosHX4+Wj
MqPc1pd+MaTGs0KI3x8C/BC+U60Kn5ip/JlLof/VjMq4g7TdGnopQbBXFs76GsFJUpGNda9Xfk43
bv9Q5imCugiSzBgWTZpVnCdES9qnQaGR7jxTKdvpAtjezdRFkWTCEQrqAe2e11NPhTqDGpiDr6v5
9ITWdeBmADM7H/TWKIjbL+nVMsia0hokgPimkY7+O72zyqTo11iW855U0vYmAXPgKiFk5AggV349
mRzKGB1B/ejHdf4cBpLlJa2Isc6hqeb+aXu3Kb6+tBZqNxk5qQvs4DWaM0d6pdVaPPl4Ts45THwR
vlXm1LWelc5qfujVYbYvZSNq+Uj8YVSXMTFbxR1oVRn+FpkEflYNcy7c2Ogk+2gE1vDJGIRk/OuE
mMF8+I5FmY+uHnMxUOD3ri49yUqFQtQz+QRACxKZyg+j0na+bRHN3F+a7eFF/4/4krPErqYQcf0R
hCb33UxbnU9E29duQ9/wQx4O/b8F5dcvkjnUzen+iDc+O8cPxjv91wtrewU3aUFSD4kRz36fdP0T
7YqZN4EvHuzZUnbW8cZGdsgil958ZHZg0FxPLqgTSehtkvnyJCsPrZhDj4bXZGcJt0EGAQZXLMr3
IKGkXtejWJGszRLNtH5X9d2DGuvlNzomjaMELug6qFke0q6bdsopt6YGBXuRTEeuaJO6LorwYnRa
Bi1pxC+jPPNUMNK9g3PjY3HjgGghnMJbvw5kRN13sRTnuR+VwAkOhYwzXKTcG2QtuejTXP7oEALI
XJrGhnNQD0+jrA8/9FikTyk+jc9Uz+ujKKC5mXq2p26xWQPAykVceeGM0Iz3LrL4e93DiSZ1sjrF
77MckMCwG1eWLPXx/n7djrJA6FBD4RCBWa5PCFU5GswEjvHhBGd3jhLlaMO739mqa6VKjt7iJQah
HzBpYaKudlFMzlskatu9pGo2ma6jE7j+QuKhaz6J2ajkz3lHSvtASXqiJW+27PKcSvZsP1UiF6oX
dHHcHvGNnkd3NIce+GSesj1ht812WFSVeEbZ5YCOsD+vt7qpUCTs6rp7USW1cuNIg2eHqI8rqYm6
s/W2y760GQCxwf0HK15jqbAISMDo436hklJ7vRUWZy1OnMNHP+5yZBlhGWQRs7meUIrYMC7LVf8y
6g0cE0cNz6Cn2UejvaXDeOHlwDQGLnx/nn7bqLKeNApcevlllkzlqeiT7CB3k7SzhTZX+fsodIOA
E+JOueYyV/S0wZOvGYUcx+1i42enzQ9FhfGMGYg9w9btVgDEYiNQn1iKdGuYzhhiks9UU8C6nSBy
tYR2EKOpBEh3qn2//5VujrXUyhdfKmxNVmejCBpaOJG7fJHyGHXxOtS9QuLdcEwA3/tDbbcd01os
dVAtg8a6bj3HLy/tEGFQXoZWmJ4ii+AQzdVelXjzZPCp4P7SQIwCCZf46tWdk3Ro1ZnFw1OuOAxd
PoHPdNIfrUbrTq0V5Ukxo70msJtTA7mVl0RxmwyPph02QIfKyzxNzUnLwQTDpNuD6G6OQkhBDwn8
Zt756xOldK1owkJXXkLNzLyuyatnrRN7xha3R4FCgzj50rSxqjya7TiNFXxOfK1awwviuHqUpGav
w+rmKPR5cwvRQLFhVyZGiETnZLPvagv9/ph7uWqlPSrIzc1A/9bS+kJGvSYjZlOSmz3JxgsuUrOn
ZpFvysEXXNK/xEX5uc+Dj1l18tKw+f53vDWMH8qxgT8OXygu2x+5wOqkc0R5MPJujw2+qVosI8ET
oOZNYrix5mmQT+70SVJetAEzzl61HyKRP1ghQiBaNX+t5uJH0AWv+D18UEHifY6sJp2wwAdUNZcv
+9uN26S10cYR+wMhhOCsdv0Ex9jJH1JSxo/Gs0xyoVdBriG9AAC/Hipp2RbzzCYJO0f1MMq23cLR
QCOHdi+PubUfuXAhgvOMEJGs7kEZwLmhXKti6+ngSuhk0pNJF/X5/hV467Y1yawXGhzZ/JqaFI16
Z0x1pb7UgWUfseH5FUCPONgi2Suyrw3V+EwwggC2qetCKaFocb12NHM0ZdAV80uuJSH6pSPco6lU
vbSw8vOAnYXfzeH4ueuV/lQqbXAC7ywf8lYMwKDWnpLSdnkhiRNHIsdBNEaT1vWvyXJtMvRZn19G
Q0xenjqIbc+59uHAhkQUDtbC2aF+uzYBovZTC2RG1ZecZT2Itv9hjNWePMF2KlyL7EdEdyggbFQw
KfkmgDLa9CKkUjoposcHzW71nZ2yiTiQLoGLQbl7aTjncb5esCAIOyV0QuslqsxPk2187mnldEPk
uyg/722WzZQMqi3IUtMhCScISsb1YM6InGgfN8YLklr6Ych0bG8ybU9y89YotFUuFEOqO3yj61Eg
/vaxM/bGi1EblWuqvXPSk26vP/rmKIC29K1CR4DhcT2KbdeQcegTeKHNPaJpWNJwuBfBH/cP8o1R
Fm2K5ZFEFoCC2fUoJbQLfaZJ9EVoxXzACF459q00Hu6PsrkuKMnRC4NM78LX3oTQ4+S0zSjFNgpZ
TftHlVI1irSk/QddlG7n6NwaCm0nGjT5PAtF83pCdoSgc80Pecm6PneLWe3Plk6RMXLi+qNVaGYF
oWlxQCUmIvu9HgrYNEVJKqPSKCXhAf9VtEdk9MmbbN6jhd34TBgeLV2h1NfZdquhoqJoM6mhqClk
DF+7QOk+K3Y7ffTVXyZE9xB9ASQ6VGqvJ1SH4H2RFjEhR/8rwhb6UescZAfs8aPo4SLcADMJCzli
TQQOrgfKW3RcIpEJX0Nt6GiX6j8FonQfzagIKHj/eD4WUapN6t9VIgK3UMCch/wNI8Xwq4So3dv9
nb35MBwQ8CmF3M2iQrWuNlPZ6aI+mXO/lyni1A0ixpYqDTubmp5CVuQKnSSpoeZAGgo0uW0mk3PC
QtXs7JehrqfiUKq2uFSWmo9eR9lPh7GtFpbPglTpIZySQXyLpmK0Xy3sLtUngX7W8D2N5CQ/TnmF
TpxJJFx61EvVl7JO+uC7Mgzl7IZaSy23UKTecNW4N7XH0pDs2sXzgK4btzWbEe9n5JPzMx6uSXPI
nGlK3cKWhXRQsfsZvcQkuD8FbdqYrqLGg34s5HHQTpkztNXJUZohOwuMHsenrrfN6uxYQXaKUEaz
JpdK0ai+TVkxD3/C26NWbFaj/SSSUK8e0JN1wsfBSYr/Uq6TX8TimnKah9gWn5w81KPTopXfte6o
z3J0GEqoOW/jSAryGiR6GJ6nQamBm6Roqj+pg23g3ADAjOOtkqejqzWB86PIOs4usbYjo16AmYUb
FXn2hxnCZfXGUlcTt0D3OP9EVDLWp0qP5zc5bay/EmVIC35tWoaHcZb0H7YODnK0p3xW/zB7zWgf
Irx9VY8uNkl1Ebqo0Gm2gtJUjyZkjPLfJuuSV0gvioKiCVHkKW8NXH+zGjMwP1aQbHua6nIYzmOD
c9QpielwfwhIdNGyQOOtfx0ipf9LArCG9sOzbqSeE0qB/gskVcieOY/p9B+ec5bqxbiqtF4+ZmXj
pWYcWG8z0aJzqnq97L086+f+bCi5ET+0pjWiLJAV0yB95nWnNVOvdXEpWKLop2MNQXKUAQDDU2Un
2p+hkeuaR59iWh6dIcmsVzmZUhrX+yB8E4PkpF5pNqWEgpRcVYfeigeZjdH16mEYwxBbVNrQ9eck
6RPlKRuCKSLnnZz40tJwPT3odZ7MLh9DglHQWJXtZWgVTB68hTj8b55Ea3uOqLN/AtHkb6bAQM01
CBsbrxRD/NZN2ih/SedO+zzJY4qJMztNcZBWM+XYm3JDKg44wxbzY9vKWYsDA1jPqzHraXxoQ12K
fEVPpfgckyaLM4QXMzzOUmGrxylsOwgmy2f4XpVKo57AOlTDk+N4KE9jEZfyGbpLp3pKYoWVS+3e
Gc+Uh+LJDaN0/oEeodkv7iWcJ1evAj09REjm/OgVjJcODfSO0kV/YFQPtlYpxqHE3d441m0jm78U
pcpkL9RqNYFq4qiXSpMj86LIRVMkLs1lzZ8J51bxTCMRKkS4VGlPRaPL/9y/CjcvrwmitKji06oM
V3QNWCiDPAypVNS+AMI6tU4ZPRiRpH6rWyR97w9149ZdGEzwQtGMxyl7FefhPGKEatPUvlG25kPY
D5mn9Yp2uD/KJnRdQqKlxkWfN9fuupKWt5S9MMCu/Yo86AlGe03HIVkO1PMTwuf/3h9tOydIS2CY
rBzxOBHf9ZtYSU4gp0Pc+U4xTOiRmYUrC7k63h9liyEv6A4am3QbLoIPa1YiTWRWJ/hU/iRl+eAq
Uo5pUFUKmmuDWFE7N7E1Ozw2SdZl/yrOtGhXJlIAjSgZiuZTnibFeEormmU/J1ZqdC4u1sGHKxfQ
PqhK001K0rywV6/XAsGFgEJM3/qJ09vGIRsG+dkYnfGDhuv0btGDTn2AN5z6NGD19Thqo41TSYcd
8pw0kZZJ2Gcu1ND4KxUc/TjCgzoJs8vFzsbalIhRHYXar0HUXEyU1n0uaRSOQTuQE1VWHzxa1s9Y
GfBuEw2tx0kOVSJsTVetO+nD3VEwM2mCh1WARDQqSKv5Chmxqrk0zZe8VMazvpjVofj0x/0ttp0d
8TCQwHtyZMDPvF7UWpu1bNFKe9HsQDqZkq49x1RBD0Zp66c0UZ/TCMkcpxm0D0eVROIk5eh9Es8Q
YV4PrHUVD6HWOi9DxfoJuG7PDVZ0O1H/5lZAhw7og1xpMd/beCyS/VXVYErOS90F8auTWPFJ0Uvp
extCgEKdYf56fzm31yoHFhid52RhTqx7NJWSQxYGzuBz+8o89XV8iIkf3bAb93xjbwxFgkd1ieif
e2hddhWCdQtHufMzY+oP6NIlX1HN1J7LQup2apM3hwJhhrVIxZBW/+tvJYXV5Ayh3vl1JEbL47gB
6RhCdARYcl2Zp/uLuDZT46UAR6c4txjFkHzoy+/5DeybyrSV1cka/JYbLfNp3ZSwx5pTA0VIG2s3
r+n4Z4+5UVuqW2i9XH21dTx7YTeWsYX8txKJBxzRqZgMShjtYTGb8J6fB2mb24grebGbvf559iC1
Lbz83rckJfK0ISbYo4z2KVIdSk5GRXvmKO1VGG68OACSdAHRcg6wpi4/6rc1CTVUPiYKrz7XVBe6
ON4Yl4A12Vn77ade3jV21NLGuM3IpxTdzSSbR1/tKAl7mlTMPjasTnToplkXO6HBjdH+X9eLtdCN
N3DhlEWzAnY2+zRITg9R1EFiDaLoE71AP+/vqe03WzolgVmXbBlRqtU95xQY22ZTMPq83NIrWo3C
eAQzVw95ZmvZCTmYavLSZKhD78MDU2wHReYZf9ezvf5uqSWgnMBU9YEfygOQuuSGijQcOtkpfKWq
0odhCYLvD7q59pAAJxxCpZIHhP8uf//bZrFmRLmLXkx+nk7OW9TP4jmXDAe5vqj/1GQJivL3B7zx
IQEnyWq5IvB5XaunKnrXkE7lDMjifxZWjKYJmuBfg6CNzveH2h4Eng1wSj4kWL+zrlOaeaBos5VN
fiPb4bMaJ6gQZtGeU8KtFeRdol8YNdMt1FbomlBIaSZfD8Lpm2VEzUEoRnqWuzg4dChk7xDBbiwg
9pFoiKmcBHbq6jlsZ7NBRiKXfSV1TDxZy46oFTO7uB73jHNuLCBDIXOz6KkvjMLrzYEVT19ETSX7
mhiCI5Lm+oOuxR9GREE/OG1AldQMuStXE9KyNA1zBK99Y2j1x2Rwps8AIHs6DzfmgsYfeCsXMcyg
dXV3yJuG8nSt+I0FWyJJ25HO0jE73N9y705oV4AOk1nQXQRgufgpHl4v2WBFQrKtQPZ7aobaISg1
yHMFaAUigsUo/5RGG0p7Cyn5darDyjlB/W+EAGopJedhqmU18dTAGb9N1jjNf6tDnlrHXLY6w8Me
dLD9Ws3l1JNNKNNPSVDX/1hBZLZPRRX19lcAs1JGWyyiUqkZYRifprCXPmgPz6NL9WKxaYZNx3Ku
mRMt6mxpn1eKr2eR9UJug65/UkYLK1FRvt9f0Buna2l25AiTFwKFrTbHWGdcIrGs+Gkh07etGJBm
XXrrtAtAcd0c6zRWzZ1QcLtVeBMpLAMhLR506yqp3SJfNo45vjFSop5VO4LHNOvNzlZZfvn1TgHN
po2aZVzaddXVzBJV6fMEkQbfMYv+Z2o0/YmNq73lM2DQNNbmdx1f70dlkvUdKuv2BiE/gkhKoo0O
BffI9R7tAg3KUMgeRUSj/JTWk/KtSyDsDhPI3/3Pd2MpGYo6MEAq7U9rOiMPTis1BUMFWjp81tgq
T5HaWY/3R9k+2UQEC2+SgJPkcq1bZbVoVmMDr/mgpfUhNwbjlI25/XlUa/FHEpnpvw7e8af7g26n
hiI3qmpwWOn8pJXhehVRWk7rIlc1nyqM45l1En2zndD4cEC9MKH4SkjCU0ZfO6RNZaxPBdZRPqaO
0SeceTnq9mB+Nitrj/u73RbALpBOuSQJqvnz9YSy0XJKiSKo78jhz3p22ke5K6fTEDZ79bwbtyRq
dDSAUJ9CrpAL83qo0ASV1SvN8GGvJxKexjT4xcckRvjpUdHxezxE+lDSfYSpkvJkhvPcHCqzKnzZ
qez6qEZjOX2PotFBqbTXlwrXqMvxg7D66FJNiZgOUy1V/+L5LKJXC56IeFCR2MiOZi5HIS1KNobP
SpdFjgtnpQpof0qbaS/UWRbs+oRzwOnDQyOOPQDYdD1L9NnzYLALza+b6L+irTTP0rvHMqABSI2a
v6c+fJySGk8zaSeEvbE1F1I+qSwhyUIIux7YTJt5ACpWfc0pzE+zLkl/p0at7ByAdx7ean5U2nkE
0GRhnDVc16PIUs92bfi0RNkeoLnxktpmdxBx274qVtP4Miq+58noCm+chvKC7UB0KMx2zyduu3MX
22LedIJKypHKcj/8FsSSxHURMgS2b2E74YJWSl49VgWQ95wcP3rql86/5TDyAC5qW9dDtWYhsoBa
mq9LdnTUMLeglEA94f4oNyYEpZicEQALw44193aak7KU7NQgJAI4zoxInHt1xhE7ZO/cH2r7DFlL
FZ/AdcHlNvVoxN0Spysbw1eEJR0m0bVfTSXpPVHboICKHdIROCpTfBi1tNxp59juU8amksfFzW4F
lr1ezCGVy0hWGTuOIucw4yBBsqNGh/szvLmY+BnQeEvdDq3q61GsPsWxpukNP5rL7iww7f0Ukoid
MKPfywW2J54JWQsRfLFqgDl2PVRVSyOWqrLhT1Ay0Q7ljXhzoqz5HrJtD4mmZf+mddz9GYC0CVcI
09lTML012cWgl11DbXTzXuiRHvbsHcMv6XT4Y5TC/jNai+K7mRl7iNmN88+Ti1gfGxQm9sarpKh1
pCoC1fQR9Omth2DuJctNKtOhO9KKY8srnHD4VjRRnRG8jml/lp0mqj6btYLjVAUhK9/J+G6tPwEz
rxgZ/AIOXa+/nkwWCqC16euimcDZ04xa5fSlbKqjXpiG2wTKz8YRJ6VIPyz0C1eeNihoIwowFMz8
66FnLE+GxaHGJ3S2vT6SAxjpoj5HddvtzPLWN150V3hDWX66AK6HaiicAFKGlt/no+rCacI0pTXR
KEkC/e3+2dnStJgWwjVsKCIQ0J7VWO2AJ3slBov91PbSgc644VecVqg0ZlI2vw5KM02uNXepPw1J
NB7osg2SU1u03VsTZ+Z41hI13ENKlkGvH54lpSfwAkUAQlzzqPpctE1VhLY/yLX+UvRZ/3mETfbl
/txvjEKOg4AjeqiLRdTqi5qRKOkh6RzfGroRzkneFD96w5x2LuAbX3PpY6ARiiybj7WiHZlFaHWz
lNm8KFkC7Wia3gZDGU5KaOo7M1oCjtW6cQ0uS0aMjJDy6p20Yn22ul62/dRu+6+9EQbP0OuoeVqp
7Mp60H378AoiZAMdmPYRKBn66ubNpaJSwbRs37SC1C3blEY9u90zRL+1gO/FPKD05V1eLWDXN5pw
7MTxkyzvjoHddZ5SWBmCvPKevdWNLfHesQYpaJEWW2uuGoawhFWljt+M1XQY2rL0ULzbkxm4Ncri
tgCPj1VDC+v6fId1PY4d6I9vtHiftIjrHWJgnocPfxzqHchdLxxZ6hCru3JUwpzKZSIuvIrGOS+G
zpW1YK+55cZcIFOxC9hv3B/r0MxETxiZDSShykFLvS6ykseEG3IPE9tEMZzTd5FfysYEZ2uDVDse
FCvDUveiZ3Y3HyYurfmrkjQ5uFg7SjZWUnifHejXLhWvalSZ3l6zhdmdjrbevKJiro5vmGbCWAAY
qFOP4Bz37UVmQopdg2vur0hGdMWt8LB1Dtg9Ofw56XLpIQ0Aqz7b9lDAgpCtnLpKZBjZ1xohk0vL
3RJhuGu2sut0AzJcqCtM6c8Cx876c2EhqeAqQqRv8xgZeAVJfVvGLnWoAOelCoGZ57IOINJoQopQ
WMDP03ET1Yj/GRL8Rd+i2GiLh1otVOOoo2w0PI9oWlmurIAU/zXUcjSjWaVM5rOkR4rlR05aVI8R
RgoBbSgDylK5OjmU7uZmnlzcMPrSlZAoTeqDgC+o/1RavHh+fXDjERrRcEiJlCIinRCrtKjXapjY
5Ge+qmbtqW1otsgErOkPjmJBYH6H8blatypePYEGmiST7XeEGQdTy8ShzRCrvz/K5kZdRqF9iD68
JQxaB3yNJCkqjVe2bxddfDExRXKzXujPqTaOx2BImz/vj7c5Touyv0GdF/iGRVw/Fo5eOQV/q/hx
FxWnSkUYN6x148OzWroaCWVBNwDQzdUFZNAaIiNvofq1sOpDYcXlib436dkoR+nRUKs9rYbtKpKp
LpoQcLAVnvbldP+ev8Wy1Jl1o/m4POkXXPac0A1hhH8TgSYJV+6wjb6/jssMrl5CQDeo0Yt2wkL3
XUNgU+O0ZaL1BIp1llkHwyqrX/owheXZzLnkz5UhjcYJa4fR3AF03kUFV0PT/ANvFvb0AuCvHkWI
fovzneP4WTN200s5Ouk/iZUnf9bWkIiTlajdD0yNqBemyShGdCQdNFw6J+h+lW3WSI9OikGVq5mp
5BzYkzaUPg2+x9fQtBv1TFpaz4co0i1aNauxLf/SrEwgV9fFk+GVSd1FxwJMqT50kVG0fziBaf4X
qL31nRZWrXejCR1EV4Yk+HffUCA+3V/499d4NX3oitTV6Aoh6VvrLSuSMnUm0iM+ugGlW1HV82Nn
MHQ3nhzjp9ZP33K7P0yo9/9TF33zl16b5d5rsf74C0xI5AiqBJ2c+PF6u9UhXCvkHRxfipPoPLS1
UlOdVkXiTW2S7ICtm5fJJt4CHVxE6Jd+69XnDgatzZu6cXxHwDIcSM1cemR/mGOmu7lUnfNcfRU2
T839dd5cFDZwCFwg8FCSe3Mzx9rKZCOJ4ssQFd2fg1SkLmrG6rf7o2xCr2UUeiYUqEdc5Gt416hm
bL2SPL40vZScrUyRP+XjnJyAuPbyq80dQeLOQEAFQAbAaes7whmaDJk1gJfUwU3CHP8aE2F5AS35
bdeHO/fDdmJ0uS7gFi+IiujCajQR5mMhylJc6qEvPRAEKs1pqb0oWfdhS0LgD/jZAORMClRJvd6N
2TiikoeHxSUeC4o8VZ2d+hTRmPtfarsfmAUiioAToJFkjdejSIB1hZpXvFF1kHrEHeFjEQvnfH+U
G8u2ZEw8HtSxgatXwGMVWoWVDGHCsiWaOJSFU/6wZ9p53bjJQ/lwf7TNJU7RhDeQGVloBFPRuJ6T
EUSDmQ28u7IhZtfIUFZzKumfuuyfpbgvztAw93QXb0yQNwqqNrI0y9u4GrLjrjDnpE0u0NzLx8Bo
KX1NrZRyutqg/+v+/G58M2epnvAQL52I7+Tx357F0BqFLosS0aiiEZ8dxKm/xHpWHD8+CsVXlfd3
UXFZryIYSSi1kpVdZmWGJpdJ0hF1jmLnW92ay1J+RbeSYwUmff2tQhErOcIF2UXt7OBEf4r5twiN
+MdH54I2jA5NahEiBwpejSI5ZSJiI2DFSh0uMYJ4ruirPSPM7ZXOKAYfhWYx5CzXJ3a25Fktmjy/
FKk2nzO6uo7OlMwnBKfaR11SR7dCP/y5rTJzjwaz3fLaokfAhURGsjR0XC9jMCglpOMwuxSK1Q9v
ap2Z8Qu9Mep4qUkl8y+TWnY/zTIw4g8Lvb87MmioqFA1BOFaftpvu7Ep00aJh6a4pKE52F5ROhjR
YbL78SNG9ZyiEEELXxABo+tx0mgKrNkWxSXo0WuBYp95Rob4mZOa1ocvxUVygfeLlwvd1nUUqMVZ
AW27LS55OXcn0BHzUsRtsRPxbXHSRdmBFimkbogr4NlczyhqYq2TpLS49HEyPJiJnpxCSwrO5GLR
UR1K85Bl8FLBx21vxHjq2NuD/pJz5+1cz9s3lK59jjp17aWCsd49E/qs4JRWcSmx2jkPVW662RDm
R02qg4OSUEf78HFEu4tPCBpNq/Ya38+EboxlHZeXqu6LA+TD1xzvi//DpMhpea8XRZBNHTZXUz21
s6680BEjvFlzYi93AlpK1aA8ZrPcPNyf1I0jSJcgvGLyBziO62SFnGKup9oqL5wUzeN10o4R1e2T
k0JytGeQBXiq4u/7g26vT+QjCH/IkSBfAOJdbyGu7QCRxUWcKFAdL0AM0/BUQkt754vd2CEgWyDY
NHHh0LSmWyjQhkdjkqtL0ebyf5GZF29ZYubfGgz+jmoZfZiaSqcYLU48pRCa0M1bhSW2Wg+GNtjl
Bbq69rRIap/SYbQPsrmHRW5KA4zEtQIcye1FwLqKw+u6gvcpmBkojHZsRFr1HmkI3UmVmqBjEqWZ
/NWcaNx2+rB9ZNcWf97/hjc2DmAyTV5Q0bhA17Be06lVP89xc+GKK7Qj13WtHjVl6LInp1DK6hFp
A+ktL2Sj2Mnn39uXr5KuhTpDgZS3Y4kA1wrqYRjFcII645JW+GhYvE9GiYgq4geleEL/s4oenRJi
1KcQgfP6v9IaZ+ssD1nc/JFbM21nblKYs/mfYjZF9YxDuzOd21GtmqWnR84f7y/UehPSGsBW4Bst
/Iold7re7N1A60E/K+mlt/Lm0M/Jk5CCS66L79SOP4oTLYNBwAHEWdK0jc6qqhSdYs1xfgmLRsHx
Ne3xYJU/mr0wCtLNXFILlYlUaTWlJi3VNsvb+oJ7oekZhuSc2WpfDacsPJgS7c6Ts97sy3Aw9kiw
SSyo0S0r/NtbXeowN217ai5RKVnnVueJSZ1eOdJR1XuDPabnZhrsY12bwlOnKty5Rda3FcPTz0aM
RHTEM74Wven7SknmpmwvYR8EwK00PNSB3J/ub5PtKJzjd6UHbkWu5NXdYTbI/2qz6C6o1NifK5rF
socxq4a9APm9LPL76VFpdccgAs+LpaRqrsMEs0ml3Om64QJug4uOqsWjfW6cWX5Cb3bOT6k9x3/p
hlQpr2GN4MR8oH0J+ViYAS1aSbbcNRXQgkqLb1qK6Evca/J8pq8tHj27H5CYmXrUZmixdOLY7RLT
ns8iyMyfiSVnX6IA0MDN6jDGadkWzp8TWrC0+cjSV81szPiDMRGTBTUg7YWwtfgOrqopWkKr31jl
46VwpB9qr4fnsIjNnRO+aVdaRrG5BZEQYCiO+fUG1Sqh2llUTkCmvaIc69H4H+q+rTlOJN32r3T0
Ox4gSUh27JmHhCqKKpVUulrWCyFZNpAJySW5//qzcHu62zVW6/SJ2BFnR0zEtC2rKCDzy++yLp3D
G4De5nAxFFSf/GlCu8qYOh9qvemUqlNBsPsjQVOmt/C5FhBkadHl4xO0bYwQgyYy/s3KaPVewErG
tsVgF02Us2KvbtiIbtxSnwafIdcuLe/SKHsM7r+t4398nv4r/VKhCADYXul//Tf+/LmqZzAfsu7s
j/865uhm6epr99/rr/3+z378pX9d1V/Ubdd++dIdn+vzf/nDL+Lzv18/fO6ef/jDRnV5N1/3X9r5
5ovui+7bRfBN13/5f/vDX758+5S7uf7yz18/Vz1CFz4tBWv21+8/il//+Sss6dYR/D/+fIXvP758
LvGbV7pDE++XQ6+eId3Q/vKP3/8z/yXWxbN6/cnHfXnWHT7bcT9AqGnV50HbHaJpONDHL7/9hH6A
/i7WL/WBrkTg/fUXVYGO+M9fHecD4MwAG6/QVUTjNTDqqv/2I/IBh/NqBLMmWg6UtH7999f+4RX+
8Up/UdBrrnLV6X/++lsT8Y+ggdITilUYSWGEhmoUYJ6zfKOpsLgMS7T3sA+5kZilHBvLNTYuFS8Y
jtcbEJuzsOyb+qUTnb+VyqvCXjpA9tl1/SxN+GB3jVq2OWBAl7ORLgG6RA1XBMMm5DkFSMnLA7aq
vWml6rc9YAY7gHkYaol0jiAAku8WQowNNRPnAFJOdWHBhjWCZgzkSe0KDmfauZ7BT92Olnwmnprj
Uue4yoJPKwdRB6UL0nPVOU3oGaLYlZ4pt4sedTiiw8LlUNSBUcs6qOtkDpYqO1Rw2Qgx6d56M0DP
fqqeGl0N3F/y/JJJ2sYeK16smVwzVV6A8PRaLvlL7rWEr38BnuSDkzUDN3S5ZdXySQMTy7Vsbnu/
uDBMkH7hr5FH7rSYfDCqp4zN6WaouoEvFE4Qo+8Zm8VxZejVHVTxmPxqs2TvwN1qDxTqssupfIHr
lR9ApOoWUMHjBFwI92DoyvPBn7jCDg16LV48px14BkfIiGX4/nVrijvQf4s4L/PsinVLp3hXLfMB
/Z85cufBDkwHRSQRWZhCBDKUk8fQF8BLap3Euphq9xIeIDPkz6dT3TyZHa6mC/UEFHUdOCNj3Bzx
FNa/qtziaZzbWzWnh2Tp6g0MbiZOqSr52AgKPqzx2cqtKsR5BU631R1XWYCwLTNvg3qr4Cxz74DH
ezVcKMHptnhqJnCVvWKe9pBGyvHugU9Cz8qSYdVP3WaAAmigk6bhU262RxOvBzYC7eMEfTLc+uAH
rRRfE8fYy3n9jn3x5MOKPvRTq+ClWZ2aBe8jF1m/LZSun2AhS8FXrjL09ol1QVRZ7UDKdy7ndelM
RB9h42twvxr6iwnk2wvPTZ2GG4uyUq690r4p0qJ+QXrRXOdL/1iPNLLznoWLT6Bol7/UIINxOlW3
GZJBjE/UEyTibhOIKsN0Vd1qfFvR6EdllidrNXAGFDLb6taQkIQvX7xevs6ir0LHKTKgTInBAcCf
9qoqnK2jasL9LC0D9MT2WVvf+jOWgp3hfjslX+2K3kGv8Joms4qgdS+3oEcILqWPRzhLmNibpQ4x
jC0Ct5T0oc+FugAPv594Io0KYuDFyW7pDnl+GpJU3bYz9tnsZ1/pbF0PBZugyFBg2eXqK63hqV1k
RgFycolF6Joqyg1YVSQQ5Q20mGTol+NR5NkTfL/N0EhVtSsEHu1Ue4MKAHEjOx/4nTAx5vTCXWi3
HRIKmYd0OY4Ua2aieJ8QsCfbwgMcFtr+1kU95dNVbmsVLRpTJ1+iWVxTyG9XfguBgRT+tiP6YoEp
8QGUNGPYMLFslwVqESprHrsJAaGfoZZSm4mOmirNXrvK/0xyp9knRv41YU5Ea0gCQFg7LJ0chM6h
oScPYXHVUIxdVToh8Ksq8lM8gJ4VOrRTXLHxlQO2y/KAJ+luQIE+FsJ0dhWTEGB2AELKqI25lc5e
h3w8TqX8ijR3eCgE5um2U+oA9HvG83wVcvEhIDiKTkV9ak+xV4iME7t9lCx9aW3zmZlDERqkySPl
qmnfJL3cWtjcHGKOCHxOBbmHGbZTDKP8aFCDvalyZnDBKjOsZ9rse1P0O0lUfYXEYtmxKWke+yor
NozV6qIcVPtSV27Ph7whPBn647d1QztId2CzZVyhjQBd1cUODNnOO9PCIpsQj3YGrGS5A7BkRJ3+
NzDm/0Aa8may8v9jCrIevG8nIFE/P6vnH5KM9Rd+SzEM6n5YNRqB6EQ7GSXNanDyW44Bsc4Pa7mI
3Y40A43z1Zbne5LBPlDANxHFVp1y5AGrQuH3JMP6gF9AVWta6B5BZBs1y99IMqDohDT5jyQDUCQk
OdABRtt+heZBhe7HNBrzTeZKNWRBNg2lxXNwm1WgZQUv6HZyE5+rVEBtYrGc+6XOELAV80Ue0KXJ
Oj5O3XA75tPU8NmS5EkDXHwy7TbRvMFI6g4tbfI6LrVvhzpV+8ZM6puxSIUEKmYaISdjNNOB1JYy
eQqTw5sqQSkaGGqR133f0QvLSbwm9KeWPkwybxNeL0AZwYwDIR1I+BmHVSEtjS+8pObtmJp+ze1E
pI/a7LvLPMtzEuoxgSqD2aW4Iy+R+hHt1WQMHUUACcBJ5j23Tp9eN3Uy4MjuifwClZoF5WaVEiDB
J4y7N2LsKDdarZ9bE65QwdwC58OpqxGKIJPgHRo7oWlYQjMGYaso3Q7HNi62seyKWaE7WuknoFT6
4wCaneQwcJ0dPqTlfJ1ZsCaJXDg/7UuTGQho5WBctdAcL7ba62CcYiNsIWRAqXjhZe/TIVSkmJL1
vZQ0rhfT3gEF7NWXY5o5C0/p5H2yaAf/QXjMwykw0RLiOMaoILTce4NY4WAjtMjTfMhpoJtWZxEs
WP1d7XqSxmSkt7IakhtDOCkc4zTpGQdH2roxSnh6hA0aqUcH3y8FeM2jfZASb7lPofYHSR4zY7Hp
lgkiGTRYBCxnwGrkhpPZIsAzrBUvoIb+4rYTgf6aS7sXa6JTB/1Xqx52tlnSW9rlADQxoxjuRrn6
bMIgYN7WKSj8HLILLLB7us+h9rIZxzyZOWBQkLksR0rDohuxjifDs74ygxiQrQADTvG+sbTG0y4S
iSTJBxhrKWynCTqx1oreMJA6qFAMAxDjzK9EV9WXAbovX6dqMa/cdl6aKAFJp+admcAcHXZSWbOR
skBSZTtGh1fWzPkLJhrdyFt7gTd8wfTwNExJ/eQpGCYHc09T5N2zs+wK18XUfqHjcTEnI4f1kGoN
9FME67i9tO2TQC7ncnfUASBZQw4FAdk5mwbzyz1GhYUfeutwgy9pZjubsoEIEACfVd2+zEZSXCYL
esibJfN0jFalhwc5FKWzwdie0sizhwLnm9vbS2hrmB8IUiYbzKjrO8csMTlQedZlHGw4eBOiyafM
YE7Bz46qVgzXrT+XIoZUMTIVgNKJFTBjYS81wGFu0AIbZnP0hyr3cjLsHpQGsUCYwGoqGCulffHa
WUy3h9b3sovaBbaJO+Y0mZHl1nO+6chiOkG94F2gkVHVX81SZV+kXSSPua6WZwDKMhHYhut+UkVv
4t2ZTv0JqQ3aGlUqgCo2x9k0gDmhpUDWCMB8MCfZdMfsgYpglHB+HGDwBtucxeohmSjI8yghLgrz
o0x0GGEoeaWWxXgGS5KScMIc5tXTKcDoC/SD7/Kl9LoYNnFFtsl019yqprSuscYI9LJQbNEAKAYp
NokWQ7Oe7EYdTMQFnSsxcxV0JRYubxsARLY9bO/SjaowZDugq+ZbOOrrcbocnHzyeDd6bJX0g1jV
3q18PA6naZsiKKkFCHRvG0UZGAWm4XdQZpaQRe3qBjJqoSMEglwpejmFMjfGw2hCEPyS1jr3Nm2m
oXo1dNKbj2LMUufKKlPwSAXo3DwpsoRFRbG4drDkpiVCiqR4umooq8SuIbUpLyoKmlo4uzU99QXs
Fa+rRZtwOdMqT8JkhvnUjQN5cXvfZnNl7o0mR8HU9iV1E0ieu1Zvc2doULpwr1Q5MvfWyvVGz715
7y2j24bzMoNwoxxvhFwRnjrkxjKiIBTO0rkFIdrsii+Q3p8yKJu7bNwC1Q1MBWvQoIxk2qOWtObC
+ciykp001qLmsCxQ2JmTbb2ktDJeSux7gRYi3hWXEO02Q4uV3R0o+DBFKJxG+Vuk/N60BcrRnUI9
Z9klNeW41ypZHnNRJj2EsnxxXEC6saKEDUMFvBEzmmAcq/pzipz4M9WyvaoaKZ7qZvIOWeZaHxNs
6M9WPcIVbkTRRjiCDhBxo1y8V28c+3tC08pE5TSUXQC2V4/2HTSxBK9Nwdqw1QmqVls67CMZJr86
uK3h6aBbym7aNB3oqzZrMHRHI3146sclQzYIglGDB+CQJRTzUlkBNMumBeelKy5yL+9vbVc5827U
NX2ooMw0BlBone/tusDaG2BTgiqqAdqVk3FUGc874Fu2smzLJaxMhgfYtEva7KF7MQFtviQy21qD
nZdcZpM3QoOw6R9Md4LelwFVloRTKOHB2goqtzXvRxD14ROtWTB7PkrGDkCQDseFwFWFn8iLxS9x
P4jH7sYAKAPLLK/sJ7uHagLk5yxU96yAANtWlD59clNafvVSP1FBVbg1FB16Ij6pqpoeqA23DV4n
pvvSsbq7W3UucILCKb3kha0hODZPnf7sVYYfD52vX1k+y5Pf9PAIG50Bvh4t1X65qTMKorXKRTVF
OG19ZR5UWScP4OZDxUGnXQODYWBcv0poPnxFF9b/ajm1iehUOpc5WaDWVMpWX1FllDv0OaqjLqfu
UbEG1SOxuuou1xReD8sszIb3wC/FeW7V3o4ZmFwHKmHtRdGRNOdtrki38Uxl96G1FN0uSTzSb6zF
LkmAVoaBnkJGzFd3nJY5nOrMqXYz9ZI2JLBUiM1p8CUaILZ9x0jv3KkVvbO1YToDuLApEjMw0ho5
1yTYXacT5UIZU6K+82qg8KE8UpqPJsTdHn1TdWSTrnRVrjQhgB8Tulxa6AT3oe57Heduzhye14W4
7J20GC7LEujqkIoyvceJYspY+NJ68LzGHgMy6WSbabTI+WSYnRPOGbPTDfEgyra1J1VAE0617n1H
lKmjBZkTYI6AdoaEZPJuEWZ9Eu6Yp8FgGqZGkSOLCwT17LnzneEV0nnpK7LZ+aWA+zOQRBIWB163
vjqSLza+pYdXHWDPe+CQ1rXGNneT7pR7SXavp4IlQdojHeOjN5sQ2TGkvANdPUHpDLj6p7kXy0Gl
OW22GEL6/r72Osvl7Zh0VqzzpIZUl0ith6YcqlPqz1W5q+pieoWcZ6aBE7frA3yPYPXdOsoagha+
WxXPksaLu14MK01dWPsRI78iJFq4cMxMywUYeAKYpc60lwZYwxKHpj2YhPdpnUSMDIiNC8ZIG9j9
0HSb1hO6TWk1WY/IEcqM9xWSxJA1PkhlHfDi6N3A4BaU1lZ6XHd+CcnDPDfEzk8wtA0MJ7G9UIHO
ewPNwjnl0NUc7xzRZB8rmF2jhVeqBPBHANA+KmMevzBPFGmoUHcuXFkU7TIJp8yDdMrsuscop+Hp
OHp3ZS2siuOMTy/haNdm3DLrWQS+mkBJMgpoF3BWZz48562cbAS2mQII4pEowyM7Ad9IK6j6Ue2N
UTZZMNCZxrJxHXjlCWCax3bGB1RUJ1cDsfEdRpVA9hoWYKnNRzISGfh9Zv4PduKHL2iotl9+QSNe
/7Lt1eszdFLU/4KePFl5GH9VEt/W7XNXzN/77/rPtfH33/3egLdQHWNeapouggNcVFHmfm/AW9YH
jNkh2IVx2UqUxfW+18b4CQZokMBGCQw8EZbw77Wx+2FVCMDnoGWOoSX4xH+nNv42p/qjNDZs0HNX
CuS5zgfMaIAhdiAxQNo9qJ6fwU9EaZfcK8uKjLYKnLraQ3WrT9/zE1lHVj+74NmUqKzUgBMJfaTF
JGEz+JCcx1HAlhxSrfXLn97E9zHDn8cKZ3pXf9zVOgv900DXhMRMVpjpHMv+ZlwcFMBdOFI3TOF0
OUwvCYPGfm4fMA9FztYGHWKGk7jhO1dfp9Q/u8Uz1FnhlhasP6URm2KMqlKGRWIEVbtwS5fotp9M
pwhww7yDkrsxlReq3L1z5bWR8bMrr9/oT/dNfCP3VWPo2ECxzqqoa/OYDhaos/OhN4fT2HgHT7oh
2P5IvN+bhb65iM76KtIBzYeypornaeNfwZjnqvuIFF49YNz3nnjfjz2cP17p2aDVsDIbDqVVEquB
hLXjY3IC3Q/IbPpT2Fd+mEnnvfe3vqefPMVzPYB8HqGbME5TPLoMc2ef5wz5YWJzmuangmL+kiwR
+pKY091RAvXfsn1nlHqGgfv9Ls8BPu5iTNlijcBFFlY0mCfUSBFt012uTU6lzWuNJ+ocGuaGSLh/
m6z+MFj983ZBBPrp/a5InD+tGuZPBtRili6WqJHq0Q+JOUXG4ESQFgsh4BslCwA/43ua+G/e5Nk0
e6DmzJqOsbh+rG/zL6CsQDS6cHnysT0mJXSG3rmvNy90Fmug9yMYkaSJfRS3cAkpLcXJ7H9bPgsi
WkqCBpQN9Abukcq+u3zeCHH2WfShI0YIY9JWcbd1vSB/sB7VscqO2S04VtvspGJ7P/agfi/BEA6f
E3ef8eJSHQe9mw55wj8n4mBlm8TeDxcoa/tAP4gTNZ6HC4MbHLEyJcfmubqsbtD+IKHcNBGlR2Pj
B3rb4q+vhYi7I6utjwWq6emjsRn4ZwbcVggXBaZ3HdlrJ/BtqDp/6m6GG82O1gb5xQWDyV+kY7GZ
dzQ2DskcT9spdAKSbOeo3VebztwiZY3VrlXbRH/Oju2lhqDzvtu1l/6Ni08s0Paa7sobY9tfNafG
4yq/dpIX8ZFcpBEbomaXHqqdMANrsyDNeS2uoS9ituHw4sClQF0ae0heTFEbqcgTh373HhrxzaVw
FpOtsfRTlPN2jFEIcmI/HJ18t+bG3B3EyVsnsQkJS6ShDP+dm+/Rls8wZX/s6LOQbJAR5naTacf9
un1Nm0MhENWWzRP7KYMdFNqPgW6fcsviCcLK0NWnMrejOUHv8t0d7r1xMJyLOkgXqfNiQ2aVOQcT
pstm6WPuxMLRF3u9JMg+C57q4mMBidmkhIFdRYF0ywApwViLOongurbMjVYQ7R5GPjk2R05v5yaq
eYhiYzI0+HGTNzciD9sUpRdGRcN+ZFa+xdQK5u1tiDMR1pB2cWUYwIuNholCHiM0MBIgTz2WnEIH
mrcsQD790Vv7ZOZ8j3IinnKWoeCwSDD086dcZWATZ4HoipQXoL9NFj3OioYMNPstKT2OFkEIhRHh
eeVlNqjQEGWIQfRtleldaoEh3FvlzvRks52FAxJvTi/Robry1Rh09UvKnqz3JOjeSkPsszNLQHkA
7ZY6iZN8J5pH309fmGGGU96fvBpPcNl0bn0zsyMDnbTFG0ccficKvRHTz62S+iw1BypVEltJ85IR
K1SMhDlBCpB4IbqlBzC4eNeSd9DFb93qOczXadmUu2aZxI2KcGs0wTQci3w9NXlV3cDphOv8Bnqn
CO/pDoTNd+7zrdzjnDG9ANJRTgA8xu6KKYD5hKoZLwoSZjULfVEfnAXeitdA5r6TY72RHZyj9RxS
gkFPW7FXcY0iuNDtvdFlu/WlitUD2TgObXGiFk5q1z4s6d6P//rKb2RA3yLMn45ptDx6qaHTvB+Y
f1gVNs18OGgffV13PtT485oG/fWl3nyqZ0dYZY7QPChyO65m8wTtsz2jqIJdbGt9z1yFzCiHQMGC
WX/xXuqzBsSfZF3fVtafbm9adKvAlLLiIekORr7wZLzB7CgsM7npLOuA3uo65Lj6NhLHV4F4yXtB
Gsovb1z8LEpj7OKSArO9eBoOcvThKAAOLw4HAccRbk1+wkkFvE2BECVld6EyeSiha1Cij9K0l2qZ
DksxxkWTfKpJdUFsgGZkRFbmHUFTodvZ7hY4PEn2jd5W1WFeEIoiiRYe3p61NbokyPoBnY3djJLE
RmbADERZc0KU3WV4sysudOphyZCtB3eQLQ0fb8hyGOsXpzjVSBKzaBii1o8V26UwwfV2S7tDi9ec
NhWwSNwAEggJHaClc3KY5SMcL8bykDiP1Lnp7Tt/+lg7XzvnoVS31hBJEg3e16HbYbYy6NikW9OK
Srkzy8hC29gI4W3RTpE17Ixhl6UxNF9ptjPqLTAjXJToRGJ4atT2xcBmFCIDkJseuP+CkCuMGO+E
3V6QSuC20EpL5cEHmrsHXsWdmw0gBuhWDVvZo1WZhtnQXE6zjBdBbt22w4A6Ns3lcm0Ru/dDBZDH
PO8KoEE1tntXOwcB27LMz6OMofMEk2SPzbc+plhcE/bVUNbNrNm9011aVRuTwr3ziTpiPPq587OD
l083ljOusIh41u4mK0Dsxwgry2Rg+cbGmvXn0WBbH1lOqduwFuoZXdIOOOjsOkd/Hr19xBznHoIH
0YLBUi7wMIxvsgrMvDDRwxNod82QSCi+ZHnDHV2h/QxEzlfoKreABPkh7DZK3pLxmPVsI2gbQUdh
2RQQqa9Gd9ekKOomP5gWFVLJ9tDQiWFctSnt5TQ3ZoBhHB9qaFMA1EbdfZMXB1azaytr4QWGJnpP
Qh8smjoLlhTHTWbvwFq+LSZ1JYYBitoO0hMzTiC+z70omZr10UAGQd118iOR6IctmPqHHvBFwLzd
yHL8XKsqSJW59ZcaA7M+Lmp9dAtzMwsYUDredDnn7AsMA277+tg4YwDsBvpnsh0Dr3SPw4xJaL4f
U+dGTs4RUBhMtr0XhsYleIOhxMA3K4rtTOlFx6U7nxppIG+k1zCaubCZ5Gpx49HsIwCsI1JaOyOp
Ysz5Axiy7dzsBGP3DaX0wLrmgIHRJrM/GXWC/TtdYzaUcqTbCawgAFXJnx1fb9MMHQHdc2I+IrJi
Eg3Jh/wEi8n3zsm3As1ZqWzNfgtATN/HzRwvetqxZggLA6DdjGEYhXLzaymSoEuQUrnLPn2vev5G
Kf1ZdD1LRSAoszieJkMMUeYgSZNj2mGDl8O2EuYl6SnWM6BTuuN9famhYVaVt8mYhCkSPtO9bWYs
LY8FXtpg5O8GJmRTTUyDPQVEXNkEVbITPTJIa+IlJjEFE4H0JHfUnVafTBPZzms+2hs/oYBPOjgj
JfalESVVGQxI0aZeb3p75qN/nQ6nWt0AAcB91gRonI5L8Ndnmv1GWXauEgcnhUUOQyox21TcVocE
zsv2nTI/4YThFFUnm+DCBETYkE4Q4DtpnwY+clYTwCoTCOEpNjEqHgVXbo3DLw8xd7tA5nZZNu7m
OpPv+SN8o4P/5F2dSxajQ5gtDpVtXM4kznAIe3B6MeHkp9rHzrkxIbq/yMDLa5C2rlvbugAeNJaq
u7ATzEUBm8fwBO/xlNvHITuMWGSQLDGbfVPjMWcthBKCvodZUvFIOiy3F6Bqg6ZIIo0OsWy8cBJu
oP0GDuBQAknUNsMW10MWLpCJrxoYAxkbTXMObC5fI0ZT3WHKm/tLUBL4SpPPRfl1LQGoawZ5BxON
SQbgnmNsCSiMU3LWYraAOFV3z8b4ZKVjMNoXNQVDy5ivOzKHtjS53V7LLi6y2BZXjg347iLRPsMq
NKYAMJKL6uNUw7/FZlvmA4wnmqAZ/WAWeqvw8a1N+ZQUm7QEP6n7BA8TXnp3Dk5vZ3rxEHTh5P7O
sqI/8pV+L/DOFRoMT6Xw1rFQN18wYUWVWsyosN3T3FVRKldIbky72148pGMFzP6nBmY6JQQDR5TS
LvALPQtg5HQHXM6WFfCICDXcI1vxrcjaYxJzS5spnND1T9v2CE94CDWtIMweQMgkEhjC+hKoybwK
Efp46dpxCUsfG6IQmJKFZEb7AN3OsZMBfNA3oFTtnEYGwqVAhpR76Xs7aTehKHGuUrVZmmoj8nRj
we0Do26QN971cH0jbz7nMDgJHLoYsKcxLT4l2g4wvzji8D6Yw8KdtNsBznnZ5P41pp+vtZHf9WaU
eebRxouTaXFJ2iYe3ObaamMHy1zMxhXGjYAMy3udOR/tUsdu2m36zg4NpwpcXwZUrUX0kKIm+eTq
9mJMpwMzqh3op9wsnntfgTfh4ySU4TQbERPmJsNqnJVxZRTNVT26cVqPITQGgqbvd9b85FTo9i2Y
rEzVBsiBY+318ZzXu7xLorI0Nib+H5wXoITdyMz6UDw0o9i4a8Vc3Sai5kNLA/zJ9XIMrGQkKQun
lqHyfy94fCtDfhY8znpeVWpjaAD05R5OkyHzW+Tp+rpHA5Mlw2HuriYDf12wqE5p2Gj/HvKcHDkX
hx3SCW4U0fttxW/Kbz/7KmdFxDIPCdDalhEz4WsEL3IwIS4/VxbamQDAyqV/IUVxUWDChvQ7Jstt
F6eSHSjG+HghUCforlsOvWtM+Bzgc+aPc3G/wIgrc9FWGMsX2JTFaOvvwVsPkgI5KOtulqoSe9IA
xervRhp38h13wLcq3HOXHK8GYa0bCzeGLxV6Y9kjQUcLTLHOChwnHIR7gNvqA0C5h2o6uMQIl65v
+F+fXW9e/Kw+kQs0bFg7YEyDhvBs2WGj2AGc8ufS6Q9ZYwNwNRwIAP7ra/RFcWjxWg3nPa+Mt+pB
8yxtKRTIGFCH9mJReldtnRxIQ0MAfU+JQI+/Qrdy7V2N9LRU4uGv7/mNDoZ5lrHAbglqI2A1xZCe
CRWGRYyd1rp+7ZwUSE3GzOTgevz1xd54wICj/tgDh2lZB/92n8TCbe5dxGaaFNuavtqZf6DsDuSr
sKJe6GTtyaDzwcuWA0Ud9NdX/3llv8Jcf2jAD42CRlth0xhKAfBrdaOlv5xdGgrcppZwZW7e7b2v
e+8/9+R/iOXZwzJnS4c6sZnhCElgfFTem7jH9ckavRG1XzUM5SYLACJHk1DlLs4BpKaCvLeUf96K
BN73x5tV4EZ1hCwsljgtS9sBbofAEA69cjzPBs+466zILlgwIvWQ+Fp//Yzf6ADb5xa8BTQm2tGZ
WawBnJXe47p3m+RB2x4SnOVg4dG7ygCURJ6a6t3n/darPYuBfg5FQehi+PHUQ9YZfUCtHlY0PBfo
vxnU464FGgJSTj8UfbpXzLme0kdAKp4A7jml6EeTFuSj5L3h1s93FVhXPz79oiF5T3vU1nVhPydD
utEOPeQmjeSKLy3NA/gtgGnQ9+qddbf+bL2dBa6GlJgiD7Ufj7Z4YRg9lm67b8Zv8YqRDNrkNKwq
iJO/GyrfWl9noUrDPonCrNOPKXZO7pihTeuQjI9JysLM1qdxRrO4fmzA2DbS/6dYBRmkH58qlJbo
BF9HAxn7cEgXeoDhJwo4hEiERQbMtIlhpYVT9521/MZTZWfRCiZNRdFKx4hTtP7WgFFhn04Lwek9
H+wWSEcHaEoNGBI83b9d82/xHu6qEv87R2/8wMT830R6gLoreI94hm8TH74zL2+zXFbdswLz8vf/
/E/i5e+f9x35AeqlD94uVHwAAYRHLiLev6mXIGWC2QBdHM+C/tPq6v5v6iX5APNzsCHBp1iJ8D9S
L5HzwC4MAkEO+LYwL/wbrIjznieSQeqsvGKAJEHaAAhlLWz+1Hh17aSoUpUv92Bkf3TmFdmqrkVr
oY4r4IxHycFiENrzycGWibfRRfUFBKLbhFUPPaFHOLnmgdDo9RnHfMluoGu9TbsaGKQxokX+AJ0U
N2jqSWzdROxA75zAQlxphVWKpt98O7fy2h/VA2basdfMT/AhOyiW3M1gg6GeMWYwIkno+GA3+itc
XaYY7oi64P+HvfNKjtxat/RUegJQw5tXeKRj0laRLwiWIbz3+XSn0dPrkfSHks6RVPeeo9Zj3+hQ
VIhMImE29v7379Za2mg9Ia/zWAmdl+lCOAN1Jj7tJdCGcC8g/jKNymmVjciUjKfGEJ6Ax97FFSUC
Mwu7qQwnUwj7tXqlZe9L3RAOrEoT26kcZ05VNN97WWjsdgJ5NC5UitS6J3GXGZ0tUptd5nJ05mZ7
a2gMttO1eBVwZu0+r1oX7NEXciGP8CV3di9ps6Oxly4z8ScC4y/mIiKqMEFhzKcD3c5wlI4PwkCC
FEnbpTJeBmlNnNTqVI8UnU9faWi1nApiPMVe1OUxKciPCzf5YG3xh7xQCZYYFWEuY9uyGNuVJCI5
wYn+7EYkQta45x7HuSiA1nejMEP2Vd3LBkiPrqtwtrsXvkum2zTCTTc4bQPMzQRHBbiCiF01LkA7
Ky9GQ8Ix865DcraD2JpbtwSKzHNalbahphItiTLV7J43cRu6lzy5fVqU2KNf/Y6k4LHMiVHrW/cA
s8JXrQFrZq5qB+m4pNFe2T9Ik/4kWtNFoNqwbN/J6cIclr3WUiE5w1B/T5D1IjHkA5pEHNSsvt+q
PnEhuUV0GGQqdZ98duSyBYU35Fa45tsnK1dOW76+aRN6vejvlIZgIfImfEzpAKXQ7RHWHZKw29CC
owOkoG1WqAo18JuuxO+JgQTn3UMnCaE0i5/msnspJCINo3kpxfEeIZXzJtcPUkM78dJUL/Fte5Qt
WgIF4faYlTTEJo0CV/9YOuUGyRTsIaifpCRbZ1n7PJvQHshxHIqkNbVUPSG1S+FjqFu3y/vvhcQb
7uWjkBb3s7XrKKuOoaRQx8uHqeu/z2YRFqbkmXl1lrL9FcTm/aqi+G7OvWcMsSeYs4bU1Ug6vwv0
Tjql4EbI/sR3CjGZwxp7FfIx4PZsiGw+ZGkIZlkIRQDMIlKEwDVf41Z8W0Bgm2RpIIe9Bxdd0gde
El9M1lO3qF+tViJ9Dj5nrH7c2oLDXIvCB3rVB6M0IrQZMnC70km10i+bqD3BfXTcZihmb4t6KMUi
tJT2YSjWR7ETQjpnw81kVgCl+QLq4UGU17dmMT9m4vKlUw6iLB/p9X7LGz0qtO1tqavvaysfF42o
7w9G/vqrf/LHjpif+Nx/s40gz5CSYYcAv/Zn20jvXaYltBg/1ztwMu7az7kEkNuscxf+vK/LSurF
0P1bXJ8gWf+cV7NLmt7/i7v4c8rk17tANEezNMkgkf0zHUpFN1LX9b3IXVStpyRgjtpCC7tZoFxS
nmApfszb6q2SkmO7xYemB5ScZB9jXf1anPtbm/+/3Nn/n93/DZhfIID5w0vZuR3+xLxwfi/ft3fo
Fvqs/N//8b+GYv8t6Lf3b+/4AuH7l6Z6/wcHw/DHHtB/nvt3X4BNXYMen7cJ1xfe6T98Ae2XXdkU
mT+cEUj6Sdz87gvsLHJwtkBpJe6kVv/sAlWVX+At5Yy7piTMN4gb/A1f4M9BwU7CAAGqiTcEbRaK
CT+H3Bst8CV6af2zHtNT1InHStXddtCBQkwuXwYY0QZ5s/0FwSzcZiyj36ODXy/8g2IfihOkcf5T
25slyd04KuNzm24eHe/kidVnOvI9oWQPEqUKKh7IB7bbfKbVENbdGbKAZlh6yg2ag28QAGpyB3U4
qKvuy2n1lt82LyUzV8vzQ96LXpkjtCO20dK116X5IlVasFW1A6biviqLp6b9klKg1bvqhD6SN1T6
U77NZ0vHpFjU34q1AWtNsueGREOuvxrAnGxNtZ7EUTRspRN7ytX5l1RtA3EoLxaYyk3N3pVEm6K5
N5+SimR0376SHnpWVdI43eiWWfYtZaMp0uRe79eHWYcRrSZWcvLevCyl8ZTBIrKfElqQCOIbmnCE
JSp6hBysGVCkHKc+WmkkflV3HRmsYvD3oGOdhENOYD1CbeWROD/VYvx1a+c+qpc6rIX8W5pOuQ8m
XQ2Mpf1sxbGH8N7buuEPDKmQUjUWfPk2e7C1Pe9cDasKl4ahgN4bVcgZOlKYdV/QMgV7BCV7e881
GuVwaImpa7U6SSbUHRR31GzzSiSO/rD0/gur/CNU/2m6QDdLIzXcZMzVn4PYbuiqaZWE/hmWC1dc
tWOqDb7VbfQZaUiQAitS9OVOzrOnWU+OqVV6al87ICwvGRsvuPHHdjT8bgNZesuGz0m5vpSAMcam
DVJBCymjuPkt9lJpdrVMDWFZuIdbIshiK9qIaO2qoV9P765NvL5UA95fymvP9RNtIZ+BOBBtxnRK
rMeurh1hAaG+v50bs5jcpAtHBF150vQAnRDvzIQPL0GmqExnpyyJw1N6LtPyzSBrX5TaqRvYsGeh
elvAY1YTwNadCmDa2lc0qg63ubjAfBlOSnJv6dW1ko1TXq53ibLetV33aCWxW5bCsSvU5zQj9W3J
z7CG+xL+yAbxp8EyWVP1Usi9b6jreU6+0ibu6lV1TVruNa2d0ircTmKGALpTyioy6+nABN25z/6C
hgs49n+2A9AVA7uGdRFOy59FFuai75Fj14fnXrSeWt16ykVYAErT36b+cy9C/7FIEC6smteO+Xlc
qMP1zUM8B41aO7G23uVbF/Qd0C/T8sQm8dsc1EUrn1u0CJa6veqx8KRuk5uVxqm90XWgoAlaUlsS
pPXYd12krVqgQnaCIF604biPxuIN7fgpxhIOMcI8ihrUrLfc2I4Zuk+t3gRx2R/opnaVPv8Sp+Vp
mXUKDGlOknZ56c3cbSeFO6ITI0NSbZjcYhx9XOxASTBWePqbKPvzNOOZg3hc96GHRGmuATRN59aa
nbXVWcOFZ2CFYBqkT204J8p8VymUGKikVcZK1H8jWBh8RNTPlSUHdQsKb5Qqp+vpNZxysizWJe1e
VH2+gyIrbIpv0B+DziVuAIwpml97mUeQIS7p+8M0tCFl4Gu+M7oQTkWtguWPheu/X8k/4AU/r2QU
fJG6gN0drP9P1Qp8p0rXsnZ4ZqzP04hJSbQggcpqUOuwI0cJ13mI+tw9nBu0uViekLfBCHRcWBlG
JgftB69wmXiWmrWQ4DdhC0UPTrbfq2oY66ozLMUFvkt3baZPg0nvraI8o5D+dV8lMut258fq9dmJ
NyvSG/PSI5L37x8SR+LnzU1WiPB3zQMZ7oGfUoBqKXeGXtzG5xSguKNwzQVQ2wbnMzXK/C9s448u
sJ9HdFcH2CViqUgo+xL7QzQ/C70itFBdPqvNeIB0xTdsw1WIx43kOHbac2ws+N7aCV59ZwUaj1oA
iFJQmAQP9a/u4r9sKP8hIPXHmyG1sD8wdAsSxL/Kz3kqRaPuqyzz8rwQCN3yLhKgjiz3TRUyVZqD
dNiQ8DJKNegNNZzbNoR8AAaVXZAyd8VicnVA1vmoXMaSHRWkbToZpwbmlBU+4bxOjh0WVZ7rqLGm
MwplV0gkrpnWf1JRZoYphe4N+bkS5gd95DHrbfpUTflFEdaXvlROPQrrSZ58q6oumKmHmdt0FkvN
VYrs+8CuLaMuPeRcBBeoMutHKH0glQOma29GNzhmvL1IHGN3cfuaVMo9glo9aC7svCw8DaJ+Avp/
hCJh+YuXvM+YPw8r/LvmD8q5PTv0cwtiK8WwYaUMqy4oIUntQCnj/+/pw7AGDy0abCyJf53pe/xe
F+/F9A881/90s/dmm0a8+/sdttb80bn/5+l+c+5l+NJ0/GaQWf9I5/3m3MvKLz8W486DbpAI/N25
lzWSg7CrWYC70PWDTu2fzj1/ohnc2hURLLgpoZn9O849nvSfps2vHQow8/1cedeIso1szpVzHmXH
7jBcqG+Hit3Sv2abZ/mw/6pezIvuGVSo/cEhCXSQHoHDSnfxfXaZ/dirz1Rfw9hb/crL75YgO8hO
7w6H/FS8l1Hd2Ipl08HTRuS9j7mXuKuvO5IPS6Mru7qnH+ao8OZQdSZ+Xl05aN3iIT7IgBfWY+ps
Thd2x8FTHdAKR5p3IyGEJc2lVBz20eZBahKohy4ogtzdPMFvQv3QPiYHxZXc4jIE2WpPZ8lto9Zv
fazHJbmAWZd8xR1D1RXOe+sFBBGn4myE3UU+GHd60F22c+rqkereDuUli+aw9auQpJBP2i2cDuah
uY+vwqV8LA7WpTlXYbcjHbzMkXhO+jE84QzRhENTPd1yhl2dU5TCiANsnUzbc3ydaCVcvwCPiGh5
8nJOq/iD/T3yBjf2nzLbcqRAd+G09uIPRH04og31H7ehelLIGdwuIHcUqnYTDb4nXuPTesiCJsBt
dAaebApqN/UXv4tunhL0R6DSQR/qr/2RNgVfcXRXORQnw1t8IygiKViudTjzreWhuk/9W2DdT5k9
RIBS7hfXcIqgOtAXVATkK5062NzZgZ/Bzg/pIT+YvvIhHYortF5frbcxbLiPwe3t6clJnMUdbcOZ
Pe0wnGAsuGsi1Y/t2SuCNhT9yk1DiMvu47vttLmdK/qiqzi13bn6Xf4gnqpvtxdK2HgaCdk72YZq
uL+Ibu9pF+VinYeoeGyfa6+L1g/RHx0tMtyKk2TX9DgHcpgHGpiV0ZO8ws/P6hlylCCmcWpyWyDP
j8bViHquZjlZoDhw8hXX+pC5VFeDzBU/qWF7IHf0idqNS+sRN4tCxteMnzdXDNWH6qhEU2jlkP44
5kV9kK7MxCD2Mr/0OtaJyGffpmP5LF2zL6wfjszv6fEMIGbQD1Dm+Nld8Zif85N8KE/6uTmaD/nZ
YAX0pzxKD/VBPQ5/ocgNQeO/WOo/+VNLM8mN3nTSeXMWj5at1R/d1qU7Npxsw265h979+CDh5xus
yjJqo5urenRrOqMrPNGDYQ9e9Z5eFwfRdFtwR3/xoOtzCvslczN/shdHdmjkgxoslFzktn3FL0IJ
JI2df808w2MWOanbOZKr+IZfeCbvW2GWj0c1OVRB4dBa54w2bGBuFaxhcw81S0iw6CZBEmRB9r3q
7NI4aIMzfL99qZ7ncDzSJ/MMwc4aZsF214Y4gYCsnfn4IDgQKL2obs9nMAS8pr4elUc1KpzYbZ7N
1+QsR9IlyU6IIGtn/Y4JGSWR/HR70B4oZPjzwThXRphE8yE5lcfbJfYHX73TAqW5mhwd24mT29J5
DTQHZglv3deDPzumLfH5x2SXzvtraX8FEOVBKmhvtuYOnngYXcX+9gFFir24rEmOjR2ALQ7atC5n
8oZIOyynPJyDHMNqXrpwBGil+TPds7bkLt7EwZlfq/YWWsxH4Zh8Ysa5rfOu22KUOTcHtBw39w0b
flIDXspZONanmz+7k0ePrTcdrWvpaPxWXG7+6Jue+UA7VxkAfmPqyYHmAgNxgaZ6pVc7ZN8j4W47
7Nctz9uX5E6HNAkgPZfMvcZPPZZA1IWNpwZJKHoQr9itI7v9ZXQyF/o+DxC6ozrSsfBER7Ezv/AX
G4oggGMTW83gQclrT/ZHwo4wu1h9e3XrSHPB4FFCiHKO6kLxoQtzej6N18TtmX7Z556z445FAjsQ
7E7cXePRherGD0ZEk66NflPYcpL00D4n7uT8YeP/L/IMlOb+7Gn9vmXun//Bi16MrCBQMMVz5+nn
G1sZHZCBYI9uF1YETLyT3r35vWs6PAFDOTnGKeVNEDQyOAufCu4jHYv+5Gn8mDEaL52t+ZtX2d9q
p3YmG+4DJw5mRtJw26A8bOF0nFiG8A76+5Kl6uSu7psZ6MHsszWD/ct96vXsioPXw/tu79Nm3yT5
gwvloAMdpzfzbT2Q/D4yDzGGqvehOsJclSxh8W06lNF+wiHUmWOiU11Wv+OnFKPZedDUeJPX0yQX
ACy00aj+8UHxvs/nIaRQz+80V0bFA2n7qANZYDElZC6TR4uz8rD7yTtPinImy+j++iA5jgKJFIxB
6ppu6d6YlXnEt870eDiwq79MPJ3M9NF5GKbWhUFjE1d8rBdPztrwm/f8ifMzrrLdO7Gne2Iw+jfG
U3IrL+M/3cGrOHA+hps5JVzLZwomXsctbR+8Fqd1WYBfAKwlj3FiQ3hx7Jg7anBz6XZ1YDB09Kji
PdO1ju1c/ZrXaTFNLR8YnAQMEhrDABg5vgoT3RU9ZLdYOJuzozL3v+1jRtsyLxMeCvYOMn5sjJA/
shAAvLEaWXQReSh/n8qNZ/E9yW24SM0zVCDgTpJdurAMRfvj7K7S6E/HLcQS8PY2ZgsDxBGCvU89
eEIZvDq6fTbPywGCeX/grk3ePf5EEAftKY2GQ7dPVFcPhLv9TRvuFkIVyYQ1vcTvg9LrnUdweDzD
xoSrnQ8yITaaiXaKVShYs/tYUEHipin6/BjkkZsv+CeyD4h4NLRj3Ziw3E4oH8dAD/VwZFfO3Niz
QkTw3OkoXJdwCCF/9PdrqXh5+xpJ3NxLf0xMia1i4UZzpw163REi8PFcTfYMVt4+JeoTtiks95mM
dRGZYinGI/b6YGSI8Tuclg1r8G6fb59RavL0zU3BmjbhkGCDDLZ6g/mtBsgPlcw8kV25+0KHSNT7
ZEr4JA2WELneHzMV9t0A7K1PbdgPY2c5WhEgnGBfDiOHgL6xFSzw7IFNclNcXUy0I4RpNH5VMcPW
abdVZTAxpDJTen9UKMLcmhGlesslDGaVzFhuHiMasKTuzeflXr1g03jXyG6eK3cf75ZlozpFiPvr
cja7cBfeCKRHDj6S33MfdVDu4+FkHAM/DwsSUx8svJflIvHt3fArfKeNJlZCjC2CPsWZ2ShYF7jR
YmCeta86y1e83wKTLaZ3Nrd9F4IGs9bwnclrXpgBeP0yTzKwueS8G5FFuF/Zsg1f5k2VEf6rg9sW
xm7ttr7Fc9LOjCEwPcttXJw5p2SQR5+BdcWD8sO2iT9m+OpLWKx959lX6+ZIuxkSedWsVEfB/2x5
dCAxpwHwAPtIyph2zmwjwWLLnuTTYb7wtR+7Hrcyn1J8i9lebckuHtJvzWUf6u6gcaMlw4D15O+t
Z+GSm0H+FONit3dV0OGowFGEfeqC2/Gmn+u76n77voa7owATkZfhrvQhloOlHgcSh1kXCwWoI1GJ
V7KOi3NyKOlN8OnocptD7dNefUgOTVBuJzDu6R0J4fNwHr7DjmtvvhWAYXNwguhNfy59QqqQe/Eh
eXPIHvpMMDt1l6BzVjsD3T3bpU0JA6+79eGqxoPCucXPyQkpMrtyeryi3e0SiE86B4pLJ/Who/sm
OAkxg+W03u63tB4vyN/O02U96U7ug5kCiG0FI47aGoKcHDg9MhtEJXGkxI51aUMluHkdLnvhiFF7
1C7xk5bYIz+Ij8Zzpz9vvaefcMS8lKyNXQUmoYQW6IpDFGBnDAs4TE9/mjEm0XiMo+aZ8WWiqK58
NxGF1Ef5ugjw39jZsxrJeHDKm/rNfFKvWcDwcGz+mHA7+mv2HejDUb9WAY2uPvLPWWEnXpI4yT0q
XF4fVgFbJG7m7odCIal5SSB4Hc9Z4SkmfBwTL1VOaVMDd0Haj2GBJ6UFfGB3zmBf8U0hQAUgMG5e
ccpOSUNcM/lKsPith5sXwsKudiFiIEiAvGmanfK1z/JjLLoa84QfmicOxufbXy9QJR+uDw2UIDPZ
ZAybaI/DrB/vzeKE5Gvf1fUovOGeMgGF4RSHg2vayZMCG2aU9dEtSP3Gqd38VWI+fEUCwY6/Lu7i
r947KTGMAsIkSJOA1yLMcwwPakpbZ3YNbsvcHfkN6WXcUHLZtvrDayThzCVID1cAqIi5CC9FFyIW
HwwVn27CaI8fKInAqO5sjb3AJPgkf62iLOq99HLT/PVj83sv5nK7dwuIfSX86rhCyflllq3JlbgL
2yK9Ggr3sq/7wK25jRE/OR/s5Fv5UF62JFD9hs1td+twgjBrMXO6DQlEz4bHbMesJ37uVS45Xa4l
+hLHICIdsOfw4pi7zvvoQNDlcPPOvmhart7idu9Od+bvzvY+uW+Hm/P8kQe7P7sP1x6CjDYhNBfZ
2KJbR/wkYKN0ez6ANbF7tuz9piaH/2OAZAY6xyDhnRMIyHwmse9wZvZFA/tP6ySe9O7VCcfcYVMj
GK0xdi5gIbZRc38OBp0wNKi9kZud3Bs30joxRn53B8H94ermnul3Tw3G34rKABqEHzQJNOVyJNuv
s95pPIAaWgfm0VMXMV5sShQoXm4+kHuMssnem3tzYIYQZdtspMGefxmDdDfD3j7KhAAYZdyC0wz5
wMeAxyj4LRfKvYW9BcfF5gvcMI6Un0biIbvk0e5jUyzIfNkmAlHdlYcBv+613wm12WH2cFHAq/j3
/jfZ8X8Rxu6f/8H9BuSTVVvTSmecVDxNaMBqEkvs6943/BQPFOzGHlIrDgEALwBFWjbZmVwQmSNs
WoEFhOGCrQ60P47KzU3C8rr7W2sk7ftCAJc5u4JELgnP1L7dxc/xOT73J+uuj2RvjujWJMNh4bEO
DjkmnOrloJEzGl7Kp81LwjGK8fcWR8diU1zeEzVhdRjOpT8fgVryj4Lovmmcx6Me7RZx8s3HeQ/b
uMP50/ppta8Gm1AVDM8wh90N5/xx+L5vA9LTvr9VJG8KTwslu2ELGO6N42p/nVncdGv9MFU0MfEf
FJKE2zPLbcQ6aCF15xt/pkKOCYZw3sndlHIRfua+r5hufxSwhpJrHuiQw/Elf4T6CkY792sGj8QS
Sbp9S0GU5bTgonJ9h8yJs/kll8jdYXda/X1TWllvi4uZ4JjdR4vvV3/3bjQSDXjNtvxyc3ffYE/f
yV7rDxiyfSDYSwMh0P3Gvf14HDiQcAo7zBRvZGAbUdmdm+h2qJX7QWe52w2prBmLDgcznjSWfHVy
yMhJEFGxf+TRMQNUcr35Rbi/sdAUb/WUQ0aor7FrzyEbc7BhLxWPxUGclfk5vpIZrPg/vb/7kQAM
8BB3H5togWdQiOy18c66tmfxU35fgfARcfXy88Ly3o0IvduJ41Q4Ya0D2C5jCsLsyZxc+Lkn1Dpu
x8R/phDtTFFvU8rFRpT3q+6kh343IOEe2hJcs2YX3iOOuc0CvNtdxAn/Z3fxFA8pRpVOwUPpAXVw
dsdwZeCmiK0VW9JiNXaXrsUtI5ODU9cqpz0oMViP8DpipbBjp/hreUmui7tik/aUAy2dWKoSf/bf
r1bKdv9itf7U410VrVaUKVTJ8XfpTkWdyyYNsft7z+LD7VEvbHCI/s3dHVkT07i7lpJfX+nmIss8
vmpR9qhdmyNZtfvbV7Qr7pYPqtq+ErLHe+YBrJKf3sXkj3fvIb7SJf84HyETDJTD7aMhvwn60Ll5
MlnOzc8iHcdwPBFA48YQGkczLjFBnN+H212Jr6Ff+6PxfDuQ33OHiE3TKw4NUyQ7VScoEa3zK5sj
pt8VLwUG7+Z5NUkX+Sq/jofqxC6EQyuzl8X+RJKzIzWhh0Nk3ZuJu3yF56KLOh+KpqN1V0bYd6w4
6XMyb8qdfBmORkTo7e0Bfh5Y4Y9X8Lfas/6b9WbTi0Qx89/2ZruUqhu6sJ7ei+/I4lTvfy7R/Pb9
30o0ivSLiWS6BXeubFri3kr1W4lm/wv9V0gtmdBM0Ij0z/4rxfiFbgQD2j46AffeLNq0f2Oo3/+E
7p+KRLYoa9C36n+nRPNzu+Eum6Sa9GGjX0uHGLx/f973aNK+NYJWNvdJ9QGNwCr24BsHl44xZy1r
r+kTp0H1wCgxKSQ5dirKv1jEf17DcOP/dAc/oSfSeCwUq+cOoK2BxhbhFZCgDT0My3mLNHp+zO4+
m95gfXd2eiJL+Pb3p/D/XYfhf7OJDin5H17Vf2pA/PR9GP+H/V4Xf5zcP77z68RWtF8o9sNHr5tg
DX40Av42sRUVJAHicnTVmZqh0mfx+8SWf2FGU5o3aOSCYHJfZ/+Y2Ag2cKyIorJI0yk1y78zsVF4
+NPeQAsSEnu0sNJfiMIpK+inwoRewDyfwqMHj0ZxABf6Mir6dG2zVXUnVIhD5JkWe14Mydaa8naE
AOIqlz3BQSUy94Ei47bPyYQ6nH6axF4FvGOiX10oN2h21BX6HThaQXfL6KWo8OXCHnWcxYkq0S5Q
MMDMAtvrSq1t6CgTFgW+fY1Yi6ULBn18yrHfSrKccteQd0xH4bLcjBf6m0mSzJmAgJqOqA/I1Tso
q+pPhbBJ12ZSiGxuen+dlgxtO32pThrE4xXssNusoIvZp5+kKh3ejBYak8sG4VkfDOZ0jkEPG/p4
yK35e6fwBZoaHhIR+Fsm3b5B4CrYekW4rCxQgaj9m5x9lqfsUU/JMSMLJZdVoG1DpKZR8R5L8lkT
1qvW1O+x3r3RXP+l7+sDHBNeaVjHJW5PDTww2dJejUS/ghO4VjURnobSCmoRT+tGr7reBnrsLca1
NvPHXcinNnpSdbVxkZPKSzLJ7jbJG/rkWJTrdTE/5xlNJVns9D2OxGqd9GE90aHoLvXU2nojvHWj
PtmDXN0jBbHLAoHjRb56XLsHbaw+Idl3QlmXRpT4FXzIp2Vgq5TGYGsGBMBkL5nY/tv6fkvI3umo
09YJBAJG8zpU3rIqTBIBqlvQF3aFxMEivirlKem+Q6PrNnR/FV3zIDe0frVVcjQay1+rkYpTIh8R
LeFOMvOcStVHp+g4ermtC6Q5+j7sBvNO7riiiW9qbHmYmDnEM5qjzYU75neg9sDrwIWqeV0fv1dF
/Q25T1cY7wVYCnJ4irYb7EGFk0ihJl+nenCFHrGfV/pTzHR9SaUbeHSFbPgmPFai/N42clgodyrU
aM5N7QPLQmlSECkwGONnoRT8Xrj5Q9I8a/FTowRoMD30EtIQ0xpMch5AI5+n2TUTEvpqSPXLuWct
8kUZtcs4mxe5JppsXm7Dp7ieIhW9hZsRu22lhWpbeE2in7f5djAq9S3rE0ieClJRJUqJEgz2DVfq
9N7txgHRizISirdhlg4xyhVaiwsuboBGmJ2SDpOqGXSyfLZUM7mYq3So2vRNk9+ZQcdbP0CXLr4W
8mtuPkgp74nkSQyxUjUvH5lQ3kM7/7gzei5mCltCZ4urEhn151qgIIyk81Glk9RsxxOE04fcaJ9B
L7rDiOKAcYaFyzGLye+lB2uaP0m54avL2VTOk3akv5ksgLEF1raeJtiaev3FFPKDmJQ+bA2eCpWN
UStIZY3eMCRvFqIANnwB91u5PBr74ktN6wl+o256ULvv1abCK+73FTxqWu6jBONoDRRMZqT3nW+K
w05n5OutdW50pDKKEA0BJJNWu8lSiJtqBFZIxaCGokOnown959LQwg2aXViRaC9sTwLSE44kWPdz
qx0F/X5OOoZBDhqLeuWCRjJpMlhGt3qmLW8AKvK2qdp1GGHng7YvWFbxJe7mCw7KJ7rQvkpmThok
W7wbKm32PHow+Wh6k/HMSTAOLf0KbUhBNi18dRZehlG1JxmlRiQ20W5QrWfREq/4AU4pQOsiDOg6
9NlIQVsq/VX6skF1tOpE1ZbhI1DdMX17WA+MYgb/Tjqu7+OPNL45lniDy6aB4CkvaLXMqUAn8bGt
628tMrMYdBoqzUkLRVk99MDGkIZ51EtzgUAGWW9RUjOnaEvrk1m3A5a/fUOouj+pad6e+7EkLDbE
I6iJO0W4nbotsWx1EfLjJsxAv2JWKz15aaBm9DtPND1KlN+tBcm3YcohOYSGQ8+0nWafyWGEFV9F
NoxC9ijJr0UNGYEGR0QzX4ayTI9d2gsePMFiqBXSfBpbWXP0Ta0uKjvPg1YN5DA3RbrI4uc492Di
hsTcIEqA6jLJntNEJ9pDRZm520mBmRn+YJ0XK3sHx0m5pa1uB1miITAZwtiABaUaaLfcmmehove8
pDxYVOOxDoTC1O7yuogQDoPaKoEof4A30JVjqhSlaIXWChNTA4lHl2SfsPlEjeCRYvc2QWFUis1R
zs3PXTo/NyogkrQ3nvusA0vPy4KwZ3OnbjpV9TWr6JeVs1h1kHmCM71aD7PcfAPB9vU2KU9pPx/r
fIFDOClCsxbvVGGA0lwSP7d6G7+3vUFJUYDgOGN1IBZHyr9Y7CGhm7gp5RtcZ22yK+zm9ogMi7NM
/ad+UjoHaigk3SSKe2L+CVWFMRJg8we+t57z27shp5+XjaPgoOxz+DZIe1bFza1z4ZtYyF41w9Qr
0NVSd4tbJMrmb+MtsSWNZu2WuoLVJbaOEPg83z6Lk/IhbF0Pn5U12GMOvb8GrsbW136yp1U90eR1
Ksr4SbrFb8US31tteplr6zPou/fFkq80c/mKOn5L16iTH5IGkY3UEk4jm9LT0ql1kIui4CraLB6W
VDBtuRGzYGn02k5bvToJuSDZeYGwHtpQ1Let8lEpE7jolw5ZinK49DNSPCpiCX68j1hJA5kDriz2
m1KazmNqsqa38aXuVAU9tzI+VXmKfAEySKcsLc6Zzv49m0n7GR4DNni1m/8Pe2fSFDm2pum/knY3
vWmlaTiSjha9KJ9xHAccAiLYyIAAzfOssv7v/QhyACcTKst6U2V1b17iZgCu6eg73/AOT/j32CsJ
awCCQInDcW7KWeQENXaP/s/UArPuROPOsk0X9w8666GWtCdIqEQ7v7KifWINKnxqUOCyhKigVrWc
4cc385pyoycldhcad1naZEuj084s2UPMENW6s5hS4R4zV3EnRP4mEDvPzJV54rgXht1hQ+ipW9IL
kzglr5XaOcd48aQnjBhqtymrepb1dTkD17b3ogcncyw4Cl6z1M1hL7sCbSq62J2CFAwkukskL/FT
yJNrNUq3Aw4v0nfLeVu0Pt2R9Kro/d2YhhqBrYatGZb51jIbiXRHWAKXVgx7j0hNf1bjhnchyyl6
FpFlIDfq0KrWhvQygXkZOcY2V00qfuQEOj//XiuKt8JCtFJD5TBKw/nm2DqS/FgGhCp7WkcvW3ig
52KeOH73jJuSmIZYYdymuW0v20p5/t9J5hgaPhigTAz7Smnrk0FloCKVGpamgmIYyi3R5FnZ58OZ
XuoPAXLieqv/bEg0RU7LKEj/E2Tv/1g19l/Na9dUqfz/HgW6z35J7tP/Vf1ybKr78nt/lFwo8tNF
oLDRMajT/uB1U3I5ILAhZoH0pINh8p3fuFx0GWB4AYiG5yAtW5s86v4suaRmAvQEzmVNrPB/xOvG
v+hDyWVyTtSCkMegob3AQd800eO2axTdjOjVa81JGOyK0th7efaQ5XjD+Hq8Sl2SR2QUG1ducyPe
2pBZgYTGIjrVjNyajar6w841RntWNfON/skbjdWQeDtYqCrbfybdlRZgP6zfKa4GLCLIvFkrUF8K
2/q+DejqqshfpTFc4GqXmuiFedKe66K4p0zTQe5dOeF5Fa3LHDnm2ZCvXAltaI7jQL4oq7Upt4W8
OK8p4Gz7TIcR7e+wRWrW8KJxgSEtcpmlaLOOsQtImHCGISq6g4glnqiTr+dSpZXcXDgRHYtFAE8k
PA1yUuK56S4ipjI4gBRrPQLyv3LESXwVX4WLcBGfu95z8c0AjXRmMpv15nw1IpNuyC5exSvzVnEX
AxnsHVlQfoUnGYPIa4XxUzZHHK0KnnztgFepnF0X8T5TbvSIakviVseccqYY2YTh0BFDZKBUIvhH
L1rp167H4CvoZj7GQydxvyudYmM1l5myxim2aOzTDmxICsaBqkZjtpfWzONxyfo+PCp3yt3wqL78
qb78OX317+vn16/+vf5YP+uPv/+3fQ7vzTU0l8f2WTwyqWVar+igVod9W63caTJdRDvdRgEGFTd9
UvFtjJmxjaGYxnsU1jCWYz/7QYY+gsTE8PU7Q9FJnhlNp2v0sg69ehLVaC2uGZNlJ8gc98mi89YO
7Wj3PErmGpN8phZM2rLzklnCeE6INfRLPstGE6adAUtNsnOJgila1WgjW7NE50uKtKey7LvFj8kJ
3plBnjYAQG0Lfps/oyvAhSBSnZlz187F+awEsSflfSaW6TCz79ZJuQnzR12eU8PMYBoa6toDuWXP
rR5q02K44Dp9RmrM7OqFuEYEU1wPF/6DS1JVIct9aqfbXme8g1R4vvEb8aK3acUHT3n0qvPE2jG9
blbeml/P/Ju+P/TGnZluLyx1FSrfWap49y7YpOeaVy/0rp2rk6f9kK0mh1vPB0Nsg0IBKs24ACSS
OC0pV43+wgdE166xIZPgWPAI4oJpVGChVpz1Pl5G7IDz3FubLgJxZ/kuBv6wEtus3snLOxO9Mgf8
Esqx52W99UGsZLzf80G/rpSLqm3myQiyDfSNehG2s+7Zvw72Z4sVKmFb+bwq+kVGO+T+TEH7YIIG
OXiXzUectv3LnOkPDJs9umnVogJHAKUCnMK1ct76Sz5RH5YmiDUgcYgC1C5yi7soeXaDW+nr6Pcu
hbIDNVjf94q7rNClFCoVmZnPhMJsS08WOfoCxUvtoS7sUdkg0RrX4VxDXUHC6Km2JbU+arz0hfJo
55CDuArTvnHl1EtsNu6x2QoYo99QChSHpHiOcGryhnkS90sbvPFhpIvp53T0x1kOEN47pw4JK3WT
/gzIlH1miBR6k4lbVoPVZknNa/nzfOUhi5HzRIGknmgLiPAJevb2HQo6c99+cjrltg5XsbmJ85PB
OE2cpQ2sU3rXvnaLcSpXukYvNUpvUvVmYjAhy7aX97AVyWuqma3M9XHbAYLQSbLksrHgWq6a+EId
0M2di3zVervmzL7tiIfaLLtMLlG05x9cNpWX/5OeN8BMXv6av3v9jkp4RfExZTpIQEOJ6PWfF5ht
dhb00KROCIwAM26HjmH1DMn62Ui5K+sFKchFIfakhdrwwLI3ApLWhwprsbTamwNEQv1WUZeeWAQN
7xSTvBovbVKpWaw+aCllonKwoY566ATnCg2tlDL0pAprmLWMqsgA5bB19ZWfn5TmN0QmumXHDHew
Z+HYMMd0LSxOiav+zMoP3NVUm6cNC4O5mce9eQAQwZEXYHFGBxweJdusdNZZNYsbUECuk3+PO2sV
g3uJWhuCA4DTe2uH7GU3L6LJ6PjMz/aWd5OxPYIMdNIN7W7w/CMQ+X1Oi0ngADvv9e8pSkyY0c29
VsE9pV8GkncHLXupj8sh0i9qW/Lv4Uwp7ksNdMfW5KUN6lth9kscS5ZODQjJpg2YucA382cP4+sc
f1j8lmd4bM+wn15E+jdXix7Y2H+EsQB/qOAeiXwCbuyLslEvkhrgRYMCq0BJfbxUEZeQHmqSDnjN
RptjqXZSpbjJxflpbAFKQePfUOJFkoFQ7p47bycr2pfd2rI04DOqj5TGhWI0CWRXEeC0SaAYgsvA
TOFAwKHsg9GZl44iEN9sT3UUr/srjToFoZBlhOuWmhYLsg/0VHMPy/V2XCnRulGQ29DaPQJfu96M
z234tUls/dRTUn9x7k8Ow6Rm/2js9V8t/0Rw5/Op1joj9fzlqnn4GUDvDh7rt43/3377jzwUBRdV
w0H5hVj0Os9iIDCRiRCOw2qK/v7bHBTRAJR+SFlVh/Y/wkN/5qD6r/hJYrc8jcbMf9Ly16eE+i1L
jZb/ZAMNr4mvloAEyPff5J9BXiimgd3GvHAdQAkJZMzYCUtCDZx4GaMVLnf4nd3SEL4oxRPqic1y
yOwzi09bZnV1aibWBtf4eTcmmEZY26wVe+hwp7KLbgLqcdUfv7U9/Lu6sLdx063bstpoUcsrrKMz
4m1LoR4yEYEGjhD3EYn5M/FJJVpa7ob2bMmpsV0lHY6gtFiyMHywo8h6ytu2Qj5y1LVvfeogLW0W
6d5UMhPhfRu8aagZJ72fuGiIWs1NHRUmduhxf6cOrr7ojQSTOE2Rl35qPUTVvRfl2blXhmQWufWY
q0GPD6sJ8qSskq3ndO0qNW3/3NBsfyNCjAHznAHhLK49motGGM/LurQOSKBfeaqZPdp+Vk/ZA4AO
Jpn7OmxMWgKT/2dZ2IjE+oWLgXIqaaql9m2REAYHxhjzULCVJTIGOWOWOqV1fjHJORphj3VwWERr
uymvcp2w11qV/2hCKCwzfqayu22UVLDLk/ykLmh6JoTVoIQwm0Vrp02WcTacdG22cFV/O5iYqkSn
cG5PZUjT2yjnZUJ7sT7JJLhVNV2hBjeTOChOgm/5QLIVuv7N4LX8QLb3BduNMwkVoSL+YHr2CvvH
Cx79jz4fl13uzTX5Pc/g8DjFLBBgn+mXkwspNj1bBy9tpHVSmD5ck6BxHTrWTvMVaEV9c5EWQ/oj
DyfrRaO16WVqrpc/VsYIEcgkRdVEXp1oehrdGLWOOEPq7pM8OinHuFz1qXqHxaf2zR3yq8ob0Nd3
w/C8iM4MJduabvgkcGLwwxUv28oOFUDUOpzy2jOv2jCyWcCPjHHjC3Ibc1M1wTZszXnkcopJgZ9v
1zAzMNphFWmRYGWmP1kHyny0e23BaQFCwEsclmx8Hrs2yDj0CfCyNnd9qScnBs7g80AVeJ7i6TqT
tXcuxhHqRoTKtXDQvQOZ8Qr1+G8dcF+IlX9f8J8GZfBwXwdvo+zLr7zGWIUh6a8w1KmjNfQ5maUS
zX4DDljOr0RRy9R1vr4a+/0u3PIrUnD8JoIvsDH1t8W+Mln7od/GX9uOTfOA+PwPlFuOkAMcwlI1
w1ZVQ2p0ECCavw+2ZhCRPHt1ezEIhNa9DNRN1A4/2zjofmJAZJ9oRQ2Bw8J9PlJFhdR/ldB4tcSp
XjTa8k2v5C+IM/oU2v8kKE9nYxmo0wFhENMmNG0wb0O/1gdxwgAguujifJyVirHV1CS+6U3yfkVJ
AepqabpoAi1Z5c5Isu5r0Ms0+AJjemeEHSlkJZNFkcjqujfiksguCtRRDfWs7t1+l7bO9z5QysXn
5629p829njd6eHRfaNGwOR5NqfvQrbGNV8ILlWAQp+oatVIYUVqlLjBhjC6zEjVpOcp6W+utw7RU
g9CkRwxgcrM7bSqvfIROX93ksbs3+22iaU+fnyF78Ic7ixSQKTVDN2kiySNBqjaLhegjzjDRYvUg
krx9DlwKMr+0zKVjq+apKsec1g0i31pToag62tHKopBCPShe+FVVnItEdJepl1V7Ox3BrTsBuDWl
gyqBFfmqD9p4k0lPPS/qxtsxUQCY12E4Z2KD8gVR0XyfIwAK0NDUIkNRyTlMC1jO+4USNKGN0G9e
nkcottCxVkuDSqUxxUrKBPuBwO8hzvjjoWLiq522tfpQKLV1HlRaDvWsHTBKrr14TYUFB0qp6r1Z
R3U0c7MG0e4xVx6TUMHXNrEclnusrJXeTC9G22+e0qHSkZJuUvs6N68M2glMn+WuKIJ6PY4iUWdF
XWr13B2xT1XyODvtB0PFfo1W2a1lFzASHYWRWzjqt2PYi+sYmQAGHIYSOrhl+emdm7kwmPX6iedV
0L6pVQM8KoNFJFvYaRZOHeTfRd13S9drXbhZgVZ+sV6mF+3Ni2hb9BoNy9LBXKigmoyjsKBGZlF5
VZBdjdqgobynWSsMosVXqslHj/HDYSb0x5tUD0+k2pSZn13VY5CvlXD01xi3O/6syhiqCE2eUcrf
sQL9OUbMyU1KKoDzSnOdDMr3z98Q4+gdxhMV3MqUblpIA6n25Kb67lzsrg8N/NsPYzJqy8aw+n02
mtBdMXbbNRqKKATxkpGprzDY77TnwcmUXULIOo3KESyuLcVWFI41N+3pnoVduwgGuz6PwzoFn1oY
P3u0sNa66DaJ1/GulFZ1qiWRtrFELRiXo2A5S8txE4+4pvhq2595/ZCfl1Jix+yHGSP0Sr1w4k47
8D9wFkVY3HhBJl/hgH8rv6EdhWG6yCTfBoWGJlEkeGlQv70VParqbu337iE3aHcM41nIfajIKTGt
mQedtbVySkeaFUGXXZGgv6YJf3/8D6sPFJ00IErSfabZrR4Fq5zpulWLSKAJKmDguGBtUvJJC4dU
NDOGeNOpbnAVKGm77AIL0kDUC+ZwNdIfLrasnRbFuygaui/0xv7ytGwVaQ7kTkEDHqHsgtrUG6Pq
jQMDnVur1rW9Gfji5PN1eBSoufdcOxuxwR+48x5Lmg1+5Lo4ohsHL5AQoOmv9haWQ01Zf/HyvZeX
MadRgcWrjYYsQwjUYhkovH3IuhrKShgR3ayQ1o6CGHs1K8oI5Ho6UHdnev/FLjl94LuYgkqFg8gi
l2c50tGm2/vmZS/9gk6vZtQHT0DUaofzvtLmdWL9bAN6FEGyQMwi+eKYf7GULVPKl1SJyhm1jPcH
DXM1oghu80PvoOQ0llf+IOdj2ayTvnqwQ20xOjBGCmOhhv6zrifrz5/mx2tmKqPbDGXQ4dCFOApw
gZUIXCa6/tApvrdoU2u4jIImndtt3aEdrD9wSvpWyKb96h0+WqyIf6jkdTq32QYQar/soG/utkiR
YmoiozwXXTru1RxpWkXLMAbRGado6LzO4ioYl7mbZUgbJO6t8L12ZQ4RghqNbO7ZjpBxcgv9izsy
wQbfLgNCC1LCrL1plDVJlBzF2ajF4phIbJ1b9ThMDhPmNik6fZ6giHY1doBFeuRoazdCSTZ3Tu2q
L+gqdj9l1Hqzwk6DDV401srPTPqOqt0tEpV1VJgW20Oej6vPH+CRc8ELotYhE+VsDRWh42nu9nbV
Knocako0KudpBqDBmNRymx3ekY4BlSXNkCzWV52izDBK+uIRHq0dyQRO6MK2TYscHVGmoyjoemka
ll09nA8pTmH1YG30iqgfd7T28phZSFaM4cYp+i/C71EEejmugXs50GXcwXlV31+xFtNgEb4/nhtd
ECyqKoOFb1eAtxxZf3F3p0t4ExIkwGQSDIIBOGlsyl94PG8WaTN0Wm0HVnQxxKqytztll46KsmRh
O3hDNcxaRP/jiwf6/vLAeVoO41eT9hXbC/2qo/WXUHIFg1uOB6ARTNoTbFtBdo34rRklghTxCHCx
9SiQmZ5Nbm6ProrwXWan2lYdS5SKOwVhmySUa6xIg6+UY1/i+5+35OX0yNB1jNsB2NpigpO/XW9m
74fIFsfDIUnrb5kWjYAay2AtEf/fNS3QNR2VaNS3VB8w5QBNwwuqfdA05SIK4u7UjoNsOfYiXIDi
sZbSos9uVZoE+J1W/g/RYiukjylizAEKNIGV7xM9HM8QhS9mdS++N3LU8Bts+q2Br+pX0fh9UHq9
OIvCdtrf+CKP0sqgQtlU9drxEIe4gTl4CpwaXRct87Efm1nhC2UVJxrqQPKhQZZY+Hk/R5g6uWQR
fdMHtzLmDDqbx8+XxPsXjbOa6l8alyxD3WBZHL1ohlm0UeMO2iEExP7TlE268dPCnhdJlSIGqvQ/
JH3wleaqX2U6H+4HR7bYFiWGGoaAX/D+Yat2LzIzzbRD4NrxqvQhB/WDo32x039Y8cQQA4Q3a90k
lT++Prf2rE4rZHkgxOH1aJi3KGGCw8WbZfb5nXz/Pk93Esg3N9MCioDE5rGDtWGVgrCSlYB1Q+87
fjwoMqTOqa4xTut6CMe+06RfHPMlb3j3xtAGIVGkW2Lo5O7H/mwSjfiW3aA5hNQSuIH4UHWKtGLU
rNRXIcFn6Q9Dd9OgprVUq7aeSx+6W2WJZGGIHo/0tAsXUWhXX0Wa9zvddDemE5veYUNVgWwcvcoj
Ks9GlbvNgY4rCUiga3eBju+O6xojBqm44bhRDFDIBumgq3m6ZWsJaR1E+iKlWeFTha1iYTKfHUNE
gKr6IfPkk0iVaF4DFf8iFov3uI/X09W5hwBuMaz5aPGSIiOtGHl5KPXOXI042QNJt1TozwVUqDIv
trykyRpIvVg5skF4Fh1xUNT66N9ZYNWYxDu0QrXR37lG5e2psuoHcwItmU7gniZgSJ70FNtvr2wR
VAJpiIEnTYJWgEmAC+bsfF2mS9EE+b7M1Ds1ioobAkPJgFLT7L0R+2x3Y1fu/c51DjheI0AVjhUA
MhMJ2YIRuW+k1jxoEv/k83V9lLS83BvCA/vVFJtZYkcvqtcrRhLZfnGw1fAaCU534w6F2HYZWAMl
y+tzL/ZxEugaAPXjeOsm0vnhDu33SJbJisBbLyML9rtulgP+a9GwH1Ap36a16Rxk3udfvBLvU/vX
s0UcjjOl8c5eMgWEN9tq2KQ4XE0S6PEg6o0zoDxuBDqEyB6RwnpEl/jz2/PxtSejhwXCDSK7N4zp
fN4er45NyzPd/ECpoX5vBuz+HJofZeDQihlq68RhdvDFNX4MapKmqmELhlE0Qp2jzDqxJQ2b0isO
Wa9BvNYDfeHXYpjzSn/lhf0Xt9NG1JokBVaLA8Lq/eX1SttaouJQMpHZTAlDb5+FUTcHMJkyP0LM
+PPb+fF4jiUMh3BNP9Gi0/v+eHZi+T55SHaQeIled3nnzD3XH2aDmrdLDSXTs8+P92H/Iye3YbYB
SJO0qK2j66uYs5RBG9D56EprM2rgITCmBVYdVLhxWy5SbnmSnZQqmI/Pj/zSR3oXu6dOA+Ym1ktZ
SMXy/lJ7q7GYrXCpgaN0P/oi6B9yLR9v6tTc64WJJAKhdRUFqr5XEGleRUxCcHcsO2SFFeBbqZ4t
ZJs23yOdAU5vVdjXKF0/w8jX4mMXfX+HQm+F50MFvVoYaF0IUMNN3Hq3DT7QceqEc97nYIWydhog
ED50m7irm9NszHafX+yHFTtdK6KbtIsNZq7H15qX7pB0APQPnh8DS0dMdpUQQkly42Hz+aE+vJBH
hzpK4d1mSEdXIwDIXO3niKF/z9MRDZvOua394rs+MAf8/IgvzY+jJ0mlQn1PK0HYxKD3T1K0Gr4K
gwTT5Prqtod/AZU3drLvk6wco6oArJXtp8uy0y8KQPsLQkS2V5PMB/afwJtlyMjLJUf1RMRINSZ5
DFGlLldOOAYrlGmtQ1YF5WlhQIsYTBechVI/TaUFPolKpoLtHnNAX9kYnhZyXBS9zLZ1kn51oUcF
IRcG2HLaAYh29NE/tjGUIc8y2UQHBaHzmmi4w9kCcZxRLWGdKVDYe3Hlt0aNWyhza7hlN5/f6g/h
YToBwYSI02A3Ou4pxF1Lfz4qowPwJ59OtGKJpwR8+YqEvf42dEm0/vyAR02U10vGyYLJDBL82Eoc
xVo1ZQgU+n58MBBs30K/APU2bsyMnTntNMRtlEzs0xZLlVyMFqruAlKM33/VGvuY6XHlzsskzaJL
+8GKrSkdm3aJB8coHIJ14zj+OhJ2hhopflmzpnrCEsXf6F4vl25bge6hoVoxll/STcD62S3lvR9+
9Tg+vtYaz+JlYEWXRcqjm9NUelpJxcTLJTDlrW0zLRmxuV+akaJdfv4gjuZjLw+CjjzFITUzPZTj
ZgSSr/SzqBkOeQXKK5OYB88GJi0zz6w8Y9kGibdtDJGuNMkbVmSKvlIdu9kOnS+3qZaHc1MoBt2E
NIzWmuZVMyPGuYhroBNXl+OJPSV88yYyzY2Lm/eXNtIEgfdBYmKLTt04x0LS2jyKS0JT3Fz49ByF
TIBl9mmwotcpv4hFR7YQL7dJ0qkhGAFgobA7avoRDWC1gi04tIr3FLT2pgvkbVaA9TQD09s0JjzG
zA/cS0MBTqC4DXqqpjZ8w196okzoX7Kjp/Tww3WDSrNhsUKUPm59uiNjMdzQs4OSUnYnUYyK1KCH
2yC3rmHYjmcpBqdhpZzaxXitJ12zab8qRo6yexo5LFMgMGQxrFH9eKLjKVqjK3XWXWr0DrC7HZuF
iNTnxLTRybGrcu2ptlwZadssE9pZSdJ+0T0/qoY4AUjiE7advj4DPOOoGoKQEzHRU8tDDit2no8d
ig5VeJOG4C0reB1V6COPbxW0Zw0wk5+/OdOHv3kArwd3xNTAY1XQT3u/O6lxbYaWlVcHrw9+4hcN
UUeTyfXnBzE/3OMp953uMRcJ7f+Yhm+ZsG9w/20OtFfl2hCdtxqZTAPzoSaeDQZA3hDh/1NN97JV
jRT3TAQd2mS+715b+RgdokyO91aYRXsItTiGaJH7fXBy74dXQQMSmuFjUtI3qxR/5pWswQX6jQ6k
NqmS2dS02dQdBUmSeueu29E7bdrqtPdtUDqa/721IAAbPWL46uCXeysagIO7nQL0fXBOx7HPzvwe
nyzbs8PrtrcRiKtA++N96MwgCQrsKrK7olhlMKSHAMMnWxQ7b/X5PdSPUhfeW4SmDYplwF/Y69jT
MnpTSyStFlVGb4yHwgkejUGiUeooiPkkzkS6S0Z9quslcmmB3oF+H/I7z69+RA094zKOgoc8S+qz
Ni/zS+nX7tLz8TZQch82YygtOISNXKBu352b/uDAtTbThamjbT9rskE/M1qgWNCV481YjOoXl/Zh
DUrBxk1mTxFJo+l4deBoaSfQVdUDtQPU8rBXLmGxuRf//AYyZrEY3jG/pWg5uoFWAMy+dyG3NjEQ
bKjr3mAvFZrllo+op1Zf+dLaKL1YB4S9qEtnLZL4WrJOvRuw6GmaBIDjzyS8AYyul5PBdllfR1AM
ZIecjw2V3qAqMLobkx3/i6LuL54+nVkNkpyjEa7UF33iN0+/GzpvtJxaHho7SxZ2FkEKlRmpvdD7
+GQ0EGIs46GCnddmpj/DooO/8MLsTBQV0mGC7k47SB94bDfOi7bbjr58bB07X5uN6WwLRtqXrcqQ
QSpq/DNySn/FLoTskd56C9MzGXXqerfJQif+Yu9+mae9C0HMPJh9YCpEg0Wnof9+YWuh6GLf15RD
H0ExdI2sZjzsXcRj21+MYws1VfGdm8oa0BPoGgDO9mDuO4zX5xlILS8QwapQVQgkxah7SNjCHGaC
1MPtkkG8+HwRHeU0vISWarNRT5MaWnov7ZA3j8GOMrvqnEY/ZAp8Q7XJnJMyH2HVKpi8/ScORc+Q
macO5ucFDfrmUN7QjbEHzuOgJ9jcBW2B0BiAiGXE8jp8fqjj/PH1srgudPH5D5vQ+0fQm7XWYchj
HABfNJtIgFpOwBDSNlJPqX/htWbBSSwjZJ8056Z2Bn3jqG6xqAMPTSqNt0MNs3+Wzb+ck5wwtZD0
wNsej0BE5jDAG0vjEPjdM7l0Dnu7tdzLGMfuL57qUeHweig2YR4ojaEP9keRqfq2CQ7h0GvJN1yy
EQF88WlWVEjtmdd+ZcszZXPvVzwRSNB0nto0BtP897fbExkrfkwdaPZG9oBaAmQIT0aYQws4PHBw
te99p9vVIvDTzehK5ac0WwhPQdqDgrQoOS5yrMkFcC6IArZ7MgZBfqLRAGX0loXDF2/ox52H3geT
JVzWpkG1M33/zUrs2j6hpziGV6Phpwtl1LtHQ8uNDTghTA9ivTkp08D8Iis6rq14KOxyIMbouZLV
Myt+f9Q2b0dHa5Piqmp06yTMGD8lqZWvhkQZ4N2ABEmb3rgnLON8kDnl+ZhAxRGg314f1z8CZ/73
5GxqKnWrPfVs/x7Hed2kD797d7zDcv7xu6+ATtP8lSkDuAmgVhNocyrBXvGcfAcLKsYQL9EdiQD2
/9/wnLr1K5FUFQ5nwZ7G6PEP4Pz0Ld7IyauRM5xM+v4JnPP9G4eOj0mdYkyQfh0cPhPV94tJ0xMQ
zmYjFraKxGQjqlmXMSc0ooeEofnaybR+FRdf9LW097vF61HBTE2jHSZozPXeH5W/CKwh9M0F2DoU
UAEjwPqMt9ToybYVwX4oMzg/lrEOk/jCM30bYQBIcVHpfwsByi+gAoxzNQ3Fa8L1Pyv6X7+taBrD
f7+i/+2h+eWsqe7/YjXze3+sZpWUlHqcqvTVBvLP1Uw4IoUEZ4n30cs06PfVjOEk40o6/pOLHnwQ
1sNvVGScZ+hK8BLQliKPw4Xmn6zmI1jttLCYB0OEZjLKx2Ig935hKc2YQdD3DeRksGxhT6ZUQQeT
8RnUO11DziSMlp3pXzkaxLHR6jatCkES+6iVMNEoMUEvbnrPOklH3oeK8eBrWfk/K+xfk/LWVIJB
6aGFQot+ooH//WL798Pyanm4WS7+7y+T4thTCQVpKIN3i+8vP/IPKhLpD+1/inOaE8B7f4+q0JFY
fzgscDasRnUiy/+2Dg28kShw8B3lt2gtTBn175R4/VfGriRUoOhf4u0/ckB6xST9mcn85Ym/TQ3K
ujHKOCm1uZe45qykO+ahYLQMsnzcBHWAXHXX+usMLzozVi5D0d7AtVs0HqQ6U6AeZPjRrGzQsyjN
fdPi3GBEi8ap9lFRxXfAOzG3UEQ4SwYLHWTdIwPsrVujRBwliMMMPQoIR7IcxLkK6HoZBuNzbHo/
hOKjyT3KbqfEuAeldKHVODl0OWzFJPLdy6YegO20mTjJJ/dhp4a7N3TpoqNzSrnsBNAh26wsmPjC
b/J7jUKoCfo1PeQONxWtn2tpuMp6e1mmcEMTyeC3RcYs9PMLEUztNElBNgbldSaMe78M9mliHcgy
25mplnOjoBLjh/cZ8hhjFpBRB5cImOyY6Zz5AU42JuJmSVQ1CKBJ1DZMo1vIMB/npo7tamk7a6E2
+jKt1DOkOZ5VN0Q5zEOFA722HSPO3TCqaLaJAm5uKzGZUdWnyo/vK9faez5jH08ijmYIBuayL9Gf
rjvYPZXELsVslpo9eLs0h2QJHG7uV9GpkXtYwKTOVeTGOMOhBqR74zqps/6prIpn+B3V3KdKnMXR
cFJrqPJQn3apvM/d/sSN0hndg0yfh0UIUQziZufa52kQPzdDOdL5aWpoRgnGknaZnzOdWnlNDME2
DGPAGL4KobXy6upEH8jM41KhpV5Cem9V5N8Et5A2rYDEqeJ+U2n2Vac92OkQzvEjD7ZD4F/5nj5C
kkqTfGbWZbvoecYN45DbIBi/Jb69rjAMLecNim1F2mcXgy+yXV123cVoRihYK52yHdPqR1X5zjrJ
WXF2/NimRrGqIa3V2NsvhdnaW2hYOHyiTnVaacPORndsrbT9t6qexHKiWuJ4kUPO17EqQcQk1+ON
YyfnUVhdu9q4rANMUtUGCZXntKH9O/GtjHpdYO45qxpkb1N/2YLO9738JEPcoBzuEHmZRU0Bnxyh
X6RU6hS7KnS62iQ/LTx9nqo/WvhqTtgvzRLLXxcUDUA9F45pEZq8HM5FL8H6lxeq36+7SUAvWDn7
qJF4CiI7Z9yIwDxLaZW4klKIkvfcJsmb1ShFqDbi2y2omW8v4fH/z84xfcpjlhNAPb+u/mC0TuKO
7/4FLfCgBiP5VA6Hp6qJ69+ZQNNP/ke/+Ztf9fWQP/2ffz1mTVpPnwZsPH2bOZBp/n30/7f0Z1aW
74I9P/8a2rVfGQbSdaUniu0d87I/QjtEJrJForeYjJyBOlOO/xbaBXTSaVaq8i0yDWNCyf0W2vmW
mCRO+SC4LC+WeL9f9cVryOaG/S3U/GWW/jaykyaDkGDzoDkOAPEYbqc7aBqKEhiL62bqA2539oXo
s3428H4CL22SWYWq6Ylb2/Jba8e4RTWF8g1D910Bkm3txAr0bETt+JkwGVoWTgceve2Dm74U+KCh
27r0xkKiFAKVNOzbx0Qt70YvbhetMly6/4+882qOG223619x+R5TyOHCvkCj0ZndzOEGxSAi54xf
7wVKM0NS84lH9nHV+ewazQwlqtlo4E1P2GsXSbcyFFyehxaRwyTn8SbRJ+DjNd54nQ/FsZLCB4qZ
90XPtMtyZYed5bWoB4qbNWOw8spqRyqbwvaQXRe61J5NffTNo9u5JJa0c+T1YtKnt+VIHawuR2Mr
y3mzUmScCqRUMpaRUJuwywZcSATxgktJD10MhS7vq6U1N21loMrsqhjloz+Z1KwliClZPUH+skJA
/73eOZ6Qk4fqmx3KF8Ed/TZbTqaOgVRf+csiV15ydaIc16N9ibV01ZpBdxUlxYXiFy9eLNyq5F25
06H2KgACNIcwuPLiSl3HRr+2clYQhLjlokgLgPydmX1XE/3WXPw/ocK+n63/c/UtP3tMv9VvMvS/
JvH3afvXb/9rzOm5Gf5fT+pV+FQ9Js1j9X4ZmF/yfV4LBMIcuYgEUBCgIOeI/ueZbf4WZRAs6VEY
wBfiEP/XzFb0PySSHXiQUiuhK27WQ/55aONbpAF1Wl+hGVFY/y107Bw7Ex78Pbc1nRCcQ+V8hbqm
UvQh7Hl/avMmH8V0kb9KOGBspk1xlV5Id0SoFi2AtFBjZPcSb9Mt024vrdsSYn6/itfGztqN37R9
99JsilN9ll2BsTwmL9GLBCg/uZqCpfHc3zQgvB/fDGfwiCqxLJIXxcZfq0tKKZvuJQCViNsOJipA
/s/LrY45nvoarvODtpcfrcBpkzXHLfmmumr29VbAhMk6Ih8Gpx/gNxPfyOczSN87jzaKC5UU06Tk
hFH5eRXYeeuYV7hXQWJcWG52zM/7635Y8J36fNrDp98jL9+UF8JReUZcgKFLv2r2+io+09xy5WEA
idva1nBxxHmNTvmWqzxTdsbau0kvBCA4z+arkHN2gj67oFqKcQOLiY5eAPx/uWV3tRq7OlouWvFr
fziW28I6PbWHcJvyY/2z4DRureN4wy3c8xleOcC55O7scAt+YqntsqMxewq6yaV3JW/yFRe4qBdX
WK0s02Wxx+VnD+QHl4DgzLzy8MMBOrqAoIHbQP8t89yqXQZ32jrfSq7lAldcQ8Y9r+AbCTvvwcAE
RL2cEmc4D3Ae0GzPDQFRLmbVH0uUyK6JfuBAmct/SqSdwkK30zYt3kAoGHecQYphP/bYKJj3zeWI
twFGVji93E37dB2ec95YAQGYXco0XBAiPleDsZa5xZFxY+ACmq/8nbzNruoH4Sw9mCfe4daic9gG
dbPhWGdy22P8CnF5uFAAx9rRi48A/TbedZijmq8jgEq7u7UufHu4VXbNZXU0dVsKVhNeDeLa4kI1
W1iLZ6ErLUUsw1rMUttHcztu8fd2LH2Z7qSjcMn4ZPMJsmOYrg1XsvMDr3fCBSYrrr4DwSK6Bk9k
lTjFPZJ2uzzvTpTCg8bGMlmz0wwbiQFSEdJOR7oaPJdIQ0hdEdjUHk+LBfti+qTh3lBiiYHU1T+c
0oWtLvKLyAVT5Rrr5MVtrgDp6DcoFn0cEExu00NOzG7TnbFocVKQl8Kiwx1kVT6kh2mXuc0REBg8
kJgf8RIxjMTFsBkMhIBHHQhjnO3xgURu2rqSfteCdraaV0E2aIF4Tbydltq6xslvPSiHxj491/jM
QFvB2BEvHtvDtQWLwevufLyEFkPPSAbmd8efabGdjAAmF/Vz6wT2cI11vLQAxUof/WLEiouxmOzT
0qE2bg8NNCm7hndkbRMRu5+1+Dyo9SJk7Ir4p6nUeR/L7XSLYDqytj72NljKRFvvOb9qTwP4qIx+
JT7Gttxky9h4TLbhUbsqX0NZX4/GpXc2G2xCJdvOPnKNq4jftOsS/LRTH9tLTF9gQOEGe+wOo00g
OR20GxULmxAjOoAWMf5X4AbdDBxpVEFkwxsJG1sVKKNhK8HGxw0GI9T4oE9XamE43Uq5qrZMYVu/
FmWEv4SD513nGA04JlL0oHQO+QlTJShamMTV9ULelqELvNJIDsljeCls9JUlu6hi8ON9FTCREMvl
bY73B3QIO8ZeiUm9odANfLZRHrm/4l0N4Em91R0Lee23oroVlrHq4Pg6gmOMbGxr9aVsHhR8cZ56
wQ71NQjLJCRe3dGQXIPwwixq2V+U2JJQwNGDnSLRFrwU4bZWdsPtA2Qh3Y4pqIT8gcBbAssFGtZ7
9kIgvq5y2U7rNDgNuD10GAnHN2jepXt1Z8iH7LpMN+ltextCXC58GzucfiGCH1uJhwrX8QdDXxnw
lm7iwNV1GB4u4FyqkZjYBTYpJjFc1okjZs5011qONq1yfRFvRuuRez1eKiB/1v1lf2ncMKYIWxbD
WXMhIisqbIEe1m1zHjuXSO61RWuj0chNd+xfAnPvW+c+uIfb+lY8F+FduqK8bAUXDCrMnMVaaZ3s
WjiZF/X6xXJKwHKik9D4dBDUR+Mg0ojX3pXHNs7t2tW8/iD5F5mrwKNeDAhOH4z2uiXeD0tjJeu4
F0EpGp7xPFxxAk1tYzMbdVKrvOiXCLphVRmHyCkZyFf8nLtkEZxTVbLz3mVyQBfBp2TZFgfZOuhP
kH2wNcFXiNNogJ9Gb/vNIiOzEVJjXpU63ayYQRLsYrF86FPVYX3Dx9XoHOEmAbhyb1HTbWw5PYR3
YnYnUQ95kPwNMBUE5vWr0mBpUzxr1bV11OJdu02tvSqucOyDNHLUsK4aFtfdctk/p/VSJxadzZ1Q
k6m3/vTSHaSksYtCxi0qxJHo0GHUh88sw37AU2pFE75/3rpNhIdTR3gchuKJHSuz9WfOy5OZETSq
rh6nGEAF/QGQSnzpRQi+batbEhFjo7JtNz1eLeWTeWGegcULneaAvL6GevTEf5oD5p1776jh0FI+
QaXCl2nkoRbYoiZ7MybyYKkvNjq7i/oQbNqnAnT0rn1SsEVUd5oKN4mWVzs+5XuTUPeu105oibHs
ouvLlvqFgj/isOKLAGO4Ne4yXsBAg40frBmrKAJDzH37tWZCYF6VBazHLcLzFjNA7RZBnv/SbrzK
GSCEgI5LQW05MY6axgpfZwYZo7k7QKBCToj9oPNorgP4TggwTBeFsNecxHyb9IuhcV7IBYnq6u0w
+p99aP93Oo7/Mp2/IsrP6m/jh9P4X4l8QeZYjT6DhOfcH4n8hnTt97oU35qpGvQMinTmqiileNWf
cbb1B6IjXBAoTWGXwnH8r9O4av2hUrmRedUPQNSnsPpXYfanKifaRUpcqjpH2iin0TvxPu+P4sTg
zTAZMwCsCqydLnjxjVC20ZmRC8GuVVLFaUINQZpfNAdLrCH0abCAcw3g9bsY5kcC4L9lbXrKw6yp
/8d//1RT+H4lJh3KxCvcCZLNH6+k8dIsMuVsYHeO89DpwgdPV8K9MordK0IJ1jxTDkB0asERApTf
2C1REJnK3r9vajxWAAE22rk61eoaaDPNMqUuhRdCMU5fVIY/lqPfLnTGYCEAoKmUKsyn4gc4JcXr
FW4ZsunIBfyMU3u5NTh+9ynugakJ2+eLe/MpYJqfkkmOnWw60k86uT+1DgkU2gnEcZ/PQ054U7A2
xDy4FCRRsEUd2qSvj1gjee1dGOu4u8xtKKzBePyaYJ9Vc4Tl3MfgqmPtB2Hlt2b7/5vFaVkjOP7X
UfgNbKFngG4LEn3vp/7by35k2MiIUR2byyDUaeh4pUTyfepLfEeli8fC8GWmWjDE/pz44IRhXBAb
w+B4S6T9PfHnb1GG4e+bc1RP7u03Zv4nVRlVctqdaIY0WWZIsokGF/d+5jeFIPv9bL1hiQEn9/NQ
Pfeax9nKwWhADayBgxvDpagzH9dHNy0urPAoKyB6A9nR2GMQAriKjycm6C6zusrKG6W40cbroL8W
p7OgPLVNiU+vxY5Ex6TuLUbzXM+fTePMH/aGd6FJl/9XNp5/OVr/CyZ32TB+NQa3VDc+bjxvL/iR
B5L/mBtqyeXQ+IrmjLLhn8OPnYdhOo9Mllls3+a19s/xZ/1Bkw3bFXsWZWJaAv4ef9YfDBXY2LhT
/agF/sb4e+ufepcEmrc26BaGpXIJ7Gc/adO8Ng5HUrFEslwgopG8lu0Ezd4S4pVImJNn8T1in3aN
/mEC5tNIZmOXUuTbYt8PL3Xcl/f4BgQoqIX4yuvbFFvNNspuK5GYMcoT616NLeNktp58V0u9/tqX
wqMaGN7z7w+8fzmqPuQg/92glpw9fjX+9uG356D5llFXDj8UJd5e930YWn9QJZBYzzRkt2+I9D9H
IecYBpJE87fMWJgrxX+PQlzYaAdUKU1Ar9QlgwH6Z5nB+GPGZZGIRD9J3+bvQdXfJIJ/j0KYMXTf
0+PIWOR95jb0j6tgS0+uLlYk0QosD5xWH+vd1KjHPI4w5wYe5sJ0Vc5waWrtRi2xnOS05CjZGDui
2OpXRqw0BHZqe5jyWl3FU7eQG/9JUMM7M/UxhtSAzaa6drR0Qt3YK2yk7PsOmbMQxtVtrEPerhJT
3sRzbZgS60jaqopQ0dF+QZoy9EhF+Wn+GmgJ3vZ5VztDmniLkBaMayHNUcbFsrEpIjJHGD0g3fDN
DNRWoh7HEuil2aWg4cQA5iIUXVMkjo8lohNFicJVk2WBa0nZXKuIjAu1pD/p92fG/48JfPLkv5o3
B7y7nvP3p4a3F3yfMAZlNAvVJxp1nfYKdF1/Thi+Qy8iK7Pxk/GbqtCNwSyz6Ox5gxP9nb2fvwWt
BAUHp8g55f9b2XvrDbf1bsbQRsbeodIpj2ocOcWbS8G7bkwjELXR60b8teXzmgy10+7ONfJLE2nr
yOnWh9FwWiyv/Ets5bf9MnNS8qrGcRrdKaoX/WjvbvwOrEy+WClYOdOrPt4Nlb1t3QArU7e/G9eQ
WZfNtvfXmr4VAYObdn12Uy9rO12TNsVUear2YwVwVFmClJXTG3Fc4ztSNDinUx0k0XLotAuK1bN7
KkVAt3NMiTwZzRj+g4aX6XnLVZy3GHli1LwKsPAMViF+sfkuOFdwAR737Q4+dWvfwDrZi2fyebIR
+ThzjkfeFuTs5VXhaPc7gRyMtxQc8VZdV/i6YuKBf2i7vukXwiWncHt+B4hpxhFzAmWPQC9choYt
XnT3MmbIrX3ukXAljRpjGnuzPb+5sezDbv7NuKj2yaZePpC8JS1f7at9bo/bGNd4e0eW175zr658
+2nA2LdxEAddzFmh+KbE8cHIsFKyd+JKTmweR4hzk2W3N/TUY2zLzzbsh9C+4l6RMW+chj8bHON5
9lPWF4ZpP1X3WAdfwLy3s31q+2cjYtzwGsTdRYiMfxU1RF9+7xhZYCvn5fO0wkh+3eyAm8SqnSuu
xJvwur12Hp7wrVrV69aWjg25cr9eBulSPoZ89nrLL9089sapupsAepsOBu0bxsHNsBxtEvkPyVtC
o3Dnlg4Hrn/Wn0onSU7kqagdxOfFk9ovcsyuvhVHKV6o3yiknLerlvx586xjOhHbuyzksSna5gF9
qiYspNIZedbdYE/faAsCJbxS7KhexbaFd0tpd7Z4rfBpuHEHoLjysnrwN0PixMEG+69gc8qCzX01
bILXlli1Rdtg41GPla24URx4+ffjAzKGQbYB08LGtcp1QAcRKoYGl9x+VUK+39fisutuJ5wokjPr
HMA4eS3ztjgEe6Qul9W+X7XXunESnqynfAJVCS8cnCFZcr4Qt/FZ4AjHnN9HwgGZkrio4n0OXF5z
ca4QzQVfI+vHagYbwH5vbLLBmXBOn7uTnTFbytJBqTctqTPdbl/ZQtDVSXhGaG5x1SLEtLV9g4sH
V7/px23bYn2wVhxvG5yiTbTX8FN6xRvamZynibt1Ou23XD82Tpelg4Ed0hZ6UuzgjlJVcYWEQ1EW
lKPrV/1BP6S7ALtyz6TZFWNoZRu7kPrsCn23sNSe6ThhDEgrnJmNgFKPR2R7nk+kg229d5CVD3eM
ulKzw1vpBOldu3eE0fYuxefItcn/292qXasHIBYddMCF9swHs4DtBxj7nsa1bNkLP97BsufuUA/o
HMprOIULbuzMM1hUrsfbIHZqTE6euC68frMFhkusG8aiu6Pkd/J3w4uO2/o34QnLJC9fyKVdK3gq
rDV0OrfYhcjjlYzB+Ho8ZK66cEdys/iyN5vJORautnsS7PrAtAl30Ut8pm8x1dIfMwyO429exi0R
ewpcyVMq2Jgw3Z/8g/Wo0GsDtfAkXyin0LpWMECW7yf6nBbSuXKQ7819QW3Kz2fblGdxg2jRPGKg
bazMO88WDukenwO7eJJPG+ViRZXiLHhVzsxTh602qe/tWbmJ1rkrlbboXxjxBs8F9Uat+EDVWYFN
zDp2Zofpx8dgDevb2oj2ZbDOT9toqSxul2gz7LPRWWrncrB8lvFRxjHlRd7zlS066l32eK+wmOeY
/5FDbZat07sB5YbMNvkTaTFg7Z2sNdye+/2ZTMHkDG+9mzpw1CNWhisT4cki3eS4NDdL85hvRP4K
ByWbJiMqYQZ0f/6OtSIpnZxp297hgvh1u8cQighiTenMUjYqhYaDfh9vVG/bvGqazZfJ672xeruK
s+ZmlBb1LlkVdnIDdI51sQMqbtf7ck/2XGaQU7LEZUXeIsxLSJXZE/7pul22/K+hjsKXe2uFdkLR
2KqaLXYX3hFTCQqd0qod3dbhNVQrV4nmAu+fzMXA8BQP6rNPEaPAonTpn7TVvXCQ+AyWSrVr9O1g
xah0jJWEw/aj8ngdkbm+XKxfhQ1JbXmn70z3+ixD0R0uPNPWHqmrbCr2TeMgnUHBGE8ht6h1yUA7
JPX5t1kK5wY08wf2WC7fWGHC4l9ljzSz1daq3nNR5l3Gnez3In3h9oR9zcEqH0ZvIbx0NK83jo4D
h3r0ludUUag22slqDI8d5fWCfU67Bw3gkGlXIlJPbiFgcrK2HIlanppvdesH1ei3kk//gePlv1Gq
mYbaXx0cL0k4HR6rMPtweHx70V8pJ46BHARnMSM6TelDyolW3TnbTAIJEwEiuz9jfuWPGTJC8pcz
HYS/OQn8Z7Sl0FLOj+LMB9eavo3f6ted5RTvGj/IOZHYgo5AYpu4jabiObX67uzYRFom673KAcQY
AbPqQ7iyzHHAqLM2nXxkEMqBsvSkqDsKnbaSynCjRk1BWS2+gn6HxW9/qYXsKdDYyn2VazdKivpU
SccWd4s6WQZ4AjpQjKqNPnfeJiq2jXXZ5W4QRyblEu9bIuNMJXdKtKAnq7AH0Xg1OCiGnZWuTSu7
NXwCrW6gD0VvpctOF9eC4Rd2KbCXdCl/R6vvC7/dZOVDm2NXIjWwMQXVu0o7+Xui+T97eP/HUg//
TpNgjin+deb1sntMnh6rl/fx01sY8n0K0H1O6mrOzf/oYyJ38CPrKpKPJQyidgIRHNnC32lXUyR+
QgtnIs9FWoHDxl9TwFDnfiq0RSQjwOPNwqLfSHvNmfq/oydE/gx9Rj7MeV1Gd/9ZeicIQzvFtSgt
R4ScRyk3mQeGgLccDKjUMvdSWfqm29Y+B5s8RB6/FzqaAW/f3bCviy3fL4NOTRLN6AdUc86vvJ+I
GPFKtTWmXEYFLGk2v1EtHBusybO7sPcewmniZIM/b3LXlro82CA+wnEZ6bE2rtui9I4IAwx14/nc
ugWEUg7yccXKjw4WF9DIUDP/9MU1sxJ+uHWsTbSzSQgfuG5UmZ8WjyhCj5fpubKkSXGyRZIwK+h8
zRlkjGLX+bK2bGIvuKibJloKbaRvUpFabVSq0s6naGNXQFNpcAo88yt19KcqGoIbLo1rI9nKAvvd
f+X97WxFbp0kSMpS66V0Z4x0fFijHy2HQOncupnOQeUom6ymW2QCmbami6Fy8P2k2+nXN+njAvvj
QnSqU6z+3z0IPjxXUqL0ZINrXJIxxbVCTb3s21gJyUkrhd71ShTJtjcBxR4nNvVfv/d8/98P7beb
MKOG2HXmOsWnVFrlhZNkegbPR1cmsD/d4KO/aCMwUZ05kIsqNILXvCSg+PUb/9Pt15Gngw6lpAIj
m+Xj/e2v28oTezDuS1zFyQgIAyUJgfrJujYjyvtNn1YbMTN7u+pb9aJvaVsf2yE9N2JQKl/chU8Y
ovkRUNiBzz5bRNDErH8apvpkVtok0wgiF0KDXb0hRFixSQp9UrmYYyHsN1ke4XQmj+1igqn7WEiT
pCz0ovTp5P5rXfyPTHNWLZQ4kJ/mZA2/+TTNe1UHNxXX1tIs1RGoRVeXLrlY7+C38WzvxCZ5H0I0
Wvg4C5+Fqjded5BXrjpNdBOsJUp2yrG4r9RB2A9RSJrHEoJ1OTXeFwvSz+P2bV1EaI34W0en9vEJ
NmGk+TMfYSmMQavMu7K2KPWBzEblH+TES87UVlUvx7Hw11/cIzJjH4ctxxvEbCAZqIEDPPs0bGH1
el0Ff8CFcEV0IRcjTPvWmm3ohUK8B+Eh30ptMr3GVjCsB9g+u4HGazfGO+iLyvKnmghjhytAeDyP
IYhKlEc+3oY28iNxGP3BLcMQz7+4xJQbFwOWtX0D2ekiS61s3Mqs0KTTUEJsrK6syUyHg2k5jSlN
53VSKuEuKwUJA3WPWnDma/SwVlNULKilVB2Na6O0x8jJH4nK0qFZ0dBugHQ1gIIt4nGgXvfFHZ4f
3oeFgVoPewyzU6LYJH2uNEaJomshNk5o/5pm3bVQdHALoeMt6MnDlOSLFMgL5Jrk6HnoOmFtSgNZ
wV9fxVzO/HwRpEip10vsTHzx8dayJPuhnoNokfVimAjSSgyGkfBIB6sxrrM0+dEHQz3H/5b/w+T7
h4fJ5krDB5UMVefY8OkdlbYaCmm0WndQx/5eVOB5x02iXslikplOGSImKGq6WsspL/ZWoYm4LU3B
VpMb4zzL05cassZNN+mlPYIkuily3V8anbYLpJH6VgBaZq2JiU9wCjcFyyCBzmddEYznX9+4T4jN
eVDyOUC+zPwPiYPWvC+/O7Tj9KziyOx1blNTsHEqVWwwdW3rO1Xwy10udSCpLARroeAX62LyR6dO
c2RQdXE+qlXhWpg724kn6xcq294S0lOPB7NiHiGJd07BCvrFfvAJVvJ2xdSaKCgxp3V8fD5PI6uJ
hREBlWuWVfiKl1dEb3bfHvE2HM8DCthrmQmzabGkvDCE/hkAlLWXgR45wCQhhE3RKOxNb0qvclNv
jnJOIx9W0iRlBm8ab6ccVwN1yoZjNDTXhi/Em67yDlib08zZG2yxImTKs0HCL+fXz+LnQTxPI1Bd
1GWR935eH+TGxKUkk8Bct+K4r2OhXXZKlx85yY0bT1Gj1e++Hx0HnOOoO6A4pVL78dFrLcSoyCMB
Jg9Ddqc0MwhCCmunrPon0Q+b+IvN8+fPx2F0DhFnRdL8/D6+X1V0+I7Ebe+GyDOvzUCLvwnTYOxw
bKMTsS+/hDz8dKaE+oKrEVJrStCQAD6NFCOOMghg/ugWBJMLOop8XGLy9LIP41JcjJ1xJgTsO2Ur
dEu1R3hpt21GX7KVi9KpNRr/SmlUcdGAe/liX/ocKCBD1JBpEMzPBR0m1sdb0TeFJdShN7hWosQr
D/j0DQBHvNASvT0bGuDJKQ0k35qmQ9II6W756yf/T2+P9pyTHLOfuf9p8crLVIUvlVOzgWt3LQqF
9ADYaCWoKUb1Td0oziA0L2atFdsgEowvPvwnhcg8gxkDZBss8BsqwIRPA8E0m4xUmgY6kZIn/SWt
pV1ValEuknIEkAZc+ArBq3FqsLyDXa3CQDW6ozJqZryITAWMZ1t4VDOipAGnlPnXv3l3sGyCiUM3
BNI00KzzcebdkqgnbdinYqm4OkeBdaVGMg3yebBP5HLu9lSezT4tLwJmlZsltXj563f/+bxLQyD/
sKeCAoDG9Om0FNYoyBSLvHMUVrJwIeRtft2Dbuoxc2ZWOUmV60iiB71olnVcQxcM/bxaS1IQh/YQ
1c1vH/25IFwGLImdTuFTfbog35taMY0zlXWin4sdjYAJoZg3h0GI+3t6DPetkH1FnfxpiPKmzJG5
Q4AOy5/ov+mkegPiddWN/Zp+pMjqpNdGo7d7THVjpXZ9+mxYmbRuzIg/A7n4Fc35k0cboxTEMRYU
MhAGlaPrZ0OGIeh1Oeh0LJg8hXxt3EyYf0PkCrPNKIvlFlh2lG7GsC0Dav/KuMe7MO9PSiNRx8+i
MpsHr5fmX8zdtxLsh7MO1wXPEHiNND8W7dPjAPohN5LcGq4XA7O1p6TEnhDcZNYvGpHmgyX15RwJ
BTcmQ7mop8oq7OpaW3T4+2wwR+ygTnayOa4tKZ9QMsUj0YPSwfpxiinQLsOwx91YCNvJW9W9TNUp
C4Sh/+LI9vMqQN8sRC4iWZKTtHp8mmbQSRKpkBryIXEdees5W4L2ISpJOQRdMFJczXxVXwRKjdLF
s0ywanlmiAsjVrV4OY7N2Kz6EHialPHKRQFaq3CUcSy/Mof4eSiS2qRqD/mUvilSSx/XA+CcTRKm
3HCB5I+DSYS2aVrxtpQT6yCH+CKZJVbLSN5Woy6H7q+Xg582zRnDwAkTnR1ZL5hFH99craAUxiEN
uVavCBdx5ncnPbDEfSwRPIiVV37hWvB2fPo4vGgaA+ZJOhk6NB50H9+QBEON/5yCTs3I6H0XlGHm
J0yOEKkihHlBzZeeqvVr9lQKCj50/3iI842MpRsp2CbFvsuIgboF9U5JtWKVjuHsgZ6QDUlRst4F
RkEL/VhzvhrD5osjxicG6TxpZbb6ueGIcwbkt0/PKgjESBDbUHQzRviZUlnWlYQdwC73Jf8mHYh5
k0EIKD6GY7O3ABrDxgL9BgweL1VDiTq31GM/c379ED9R6ObLgrxJ293c+EnmXp2f8rstpSJlArRC
mVwPymHt9Ox7Iy0WXnEd6qqX3w5qIM71WKnAxlzu9HyZtpW+bybF2Daap3XI4wUfCUwbVQcAab7n
9pCq+l1fWp1oK1XYaftC7oP/nQuHaM9CCyt87lr9eOGMBDkD9DyCth0MXLyttEc/1eq4KRq6d581
ZTMuPCnJSB8qLW0YkST1D22dhf68VSstRflOChZhnWGiQ7LdWLfekHPWFucTdy21GkIWJNBfXfh8
hvg4jNmtYKjQMzOf/eZOx/d3vC8aIxhxRXDDUlTpV1Gk5lGLzaOUKP55hu7aTcFUPKhVLZz7clBf
mXkSLXpxyM6ihon9xQD4h8uZQ1M49qhjFW7lx8tplI6ogzO/qxv96Pqe0tmtPITbXNfqg1frRerU
AZCHHIEbBhrDWSJN6YEvNoY8+r/Xcf42HFlxwWlDrGSefN7RxySP5LQeOOGE+SpRPHglYlr0F7gj
eHMaQt4pfly5TVOKe1+v2ushpkcCsFW3nNqxBhpbTSfgI8nCqrvkqzzJTzmb2TYFQ08cwtjlfupB
AinvG5VYTm7lwWc55KSvbUv3wuIkDFWQLxIlDIxbYRSalSYLveiawqgMD6HlcwBK0hStTTAYuXQg
f0Yu2dP0QndMIBPjAtJwkG4nOVNypzDKpqDfwAtyN5lCjpkhUctXt/ofHjwtXfNpkuTI3Cz+8cGb
RR8rUdwhDoR5jxOLXBGGItYZIl9AXKfV00GROUeAqL+i5d88KVWkrxXLo2clYWP/9Tj8ZEj69uRZ
0rEZFzXF4ON8Goc6Ty9oiQzcQE+nTSRm2VkGOoy+DE2cbLVRpGUzKvUiA2i89IZxlkLW4slMBxot
yk5cN01fprbEWkFk4ltYfwdKhUttpeFTGKbYkiZKK1wZWkePTBpED6UMu9aPmqcwH6L7JDX0m19/
pn9Y8wlhZT4NTe80vH8OJ6ooHgGz65YrM8GOgRQrB73yQdhnSfzYGTRK+nFZLGUxHClseNa30O+f
eBCFM9VjcNGIsfzV2Ub5afUhJ0bVgBVuzox9zlFEedvIMfUW1ydRtMdxstiHjFebtDJIy04aV3qS
tHcWuxKeJPLoDBzibKGS9OXERzlOYqZ+cU3zk/24IHJJmA3zIDUyZJ9XoK5WygHDMw+QsKbfjlEa
OhSK8gNn+m4ZCLlwrdZG+kWo9w/jjZQvY426GJUDjhQfh3+sRR0WA8QOQemrKxKf8rrJEmMV1Ska
uSBNd+AM8ruwiqIdNpt0cSvxY6B1U2TrmYbbrdlUB1AyUH5kJdtpcq2fCVaPXfIkqYGdWVa9yqEX
L1HqQKrNCu8q7+Toio1mXwtTZXxxF+EbfLqPtBHPgi8CApK5RCifP1FSyfOWKC7rsKysBS3D+uQ0
lA2uIkseB0foCrBDDRUJ32ERLmJHaWVrM6RNjUvGSMgJx6gpJ3tKlb64yeTc97G0i2AyDXWH48Yo
KsgYRbEbqodBSoZlRzliNWVY0C+6SFZ9J870Ky0OxjsP+ccsqY5v8kGEHdCCDigLDbNmoZSaYtla
Caf3SCkz+n6YJpiccz5uObup/SlusTmzx8AAMKwH6vCgZWaNF3EcSmQ1YTHhRVb7/bLLO6lc6Cl9
JKZeCpOjSoNgOVmlAaovdTVJNp4q9rjkJkKFX73inXPrMJ6Ioir+VmFBgY4qHmg/xv7D73Ydpxxv
LXd1Xzmp3NQ1H1Bo4w0nhPicRE6FKFumc3rkwzlpP0IVoDzQoxOVkgn4V12eqUGHrhTX+VxZ5INQ
D4u2t0KaVg2tRG060IWT58oo7FqvKe88Ty1gIFC9JVoSeowLck8EC9O2OZt9OlaopjO9rdY1lmSb
Gh/YylXMCJm35xsqnpmVcrTqERy2lFNjW8ZTEuhO4Jt0+wVlKnrAjZpCWuFnl1xw81gOq3i+UV7s
01aqGXHjSLluvKRllkZfRSc/laQYkCzntO1yXCc01D5luYpSr7KAJX2ZwivbRmIMM8ComC80WByU
KcXfYxwSuizZxLcQrXCiayRp88UiPB+s3y8vvIE8J9vmwjdh8ywteH/eEtVqqk0iRliBRbNJYs/f
ZpEmLhMzPPPbPtugJro0ayEkm+pXu3SoNIT3lrCiKGLBux518kBh/e3Xl/U5evp+VZxxENhRmxA/
RU9FyepfTr63rDCB+ZbEQ7EYIBicuv9F2Xksy4lE6/qJiMAnTIvy2xvZCSG1JEhIXCaQwNPfr87o
tHSiFXfQHR1SS7sK0qz1r99MhfocFao7/vfP+6N74oSjU+OCRf2FSV58e0z/q9Dv67lsYz3DYk6X
9L6yeX3Vbqm+JDOkaBkN7I0ibB9J9CoupB/KdueW863N8iSclNpD6ThX5fYxXnXzCmuneoua3tis
F/GDi/faYRnqTSB2tgx1XOO5fzvf4Or88SZpNuObbAczQsqv395kGi5R72PsTtbPtMWHLhQ6uQxq
iFWWYMmHNnwty2uuONBOrgq2t4H1V+zEtLnp0UaefViKxODpYheigLyZpjaLyUf8Ik1lxc4TzWUs
2zrA5c4QQlDX1N1zK2toOIluu710+/GjbsM7J4+K5oRLfITy2RjdZrLuShxGyIOCxedPMcEzvWg/
l/FmOfhG0+P1N8nE2xW9K6uzscVoDl215OowT3O3XYpEteNzmuerzqomia63/jrd+672okOri26+
oPJovvd9JftjpXyCIDGhKr+LaWjVeTGYuu7jVFM4qlBPpKZKbwuv1ZZDICLucb3faqCxfV3wvgDt
9A8OCDW+A8Lo76VuY97kVJS0U2XjNdd2a9uVWTpjvX3SBNGjSoKejeBKSBnVvNlvobs2/jFcqqrh
SIuhGE/xbcAE06UtLljcFksG9Q5OgMK0DNL0kKoJuYuLLwPPP4JJqWRiz14vVXsVKg3Xh0o3U7Bv
7QZ/2LX5g+9ztJNytd2etf+adykF0WoC6NVzrsJ/OICS5yhKpz4bKwKDiQJyUuaNlX9s3CY4g4sN
b2Ewts457zZ6iaCK6mgXAdQ+WYSES4Y1KKaKE4qDal/WLqxW6aTPpiLyICu9Dn8YrqJUcwyb7b11
LEFTm4rUs9ONs6Zon+eHpbWjzmTAd+xs3JqzWio08HknHNz5JideDsZxW//I70KHj0qA4d1UhZt6
E7qRj9T5orwuSYHxl6eL9k06/tDgNaLM8I5QejLPQnTtfBpCLqbD2pXOj7qid70UEXfmYUV6HGPE
0A4fnGJM5yPSx9bJusbX5gharpZdOYegZKMkLqnr+7U7kAMXC/r5uoQg0ZlUupCyUzs8B7NUHuFw
a/shrUCX4GbyEPYir9HsR25FTjKNPnoHHSbjqa8qO9/Pc+3xm3VN5mgLHp0fK0cm+ERuvXptuWZn
lEtyJWYBH7Fn442IDqpkclTmLrf4elZjvfexuC8eWkRb1SHfFvmKphsfzWpKSD70TbD1b87Wx3Dr
2Jv2IjU69p2/2dU5LW2U4GaTTILx2FI31f22inzExTHBxmIM+kWdNr9W5cmL8TKxAPrNT4LDcJlw
rVuG16aHb5eBjibDOZ1Vis0lQqcg8+WAA4oP0hlC8+vrKbMAstsTSw+xAxFLBK+GpdLHwhlWcYwT
DZHKeEl/bpx84FCna6HJs+lX64cmzhovX/alFPqeF2mYs9fTcplq50bbTWT6plvGyM8cKPO6b0dv
ISB6u41iLFPQd2V9ze2VGLMviknU2exxbz70XoQBUVhQyh69UOPXsK0lWXtrEUI4RMbVq0z5pANn
MlzTt8ZMoXdtmzV6G420PxCYdRxv3dwQfoFFlzn6VjXluclDpmwO6OMtBHzTX0K/V1HWz6odDrPp
PRxePNUh/MgLB5cVrIPtxfWraTpYq+XH2k7JTytcrBRr3Q5Z5EQjJkMRtIC7QbUN0gmyLyKyKIi3
xMxxNm2Gg2g67QLRVN/x3rPjYQs68zFm3KtPkDfsBp7nbNt+LpwwOalOkBLmqWKsn0tWDB4gYduP
L6Lki5LC3FIxLn4tzaESy3I3pLX6p/ISpzmMaRdVUB2iLXxxxx7BT5hT8alw8yzTNm3iB6QT5VeH
hMdq5xM/uWSES1CtMFjX42GIYnXWphBI5NTEVgfJtum+mEdcNCKVjC/uMI0fNqNzTIbneqwgM1em
P4zgBf6HNDDhL55u1N41NFj+wVAkfSSCxhlIzAy3e2uN+Rng9grcvM2JOgRiHN2L42yKIlgSdv1a
RKmT76Mosv5pWdj6p4WKeD5Uaik+TLpvIiKwyja4xAVOpCQUqulST0P3ZsABvF0Qj836sEjH4K+C
BXl9VM5NnlekW1PvBzFSpCUuYS+7YeWeicDSxkzPZax3YEij2DU6WUp8lbtoX9fOQGbq6PrlLi+m
BPZ9m7CAS1OE10D7DTGmVKdZlDZ4cY7t1o+n1W8wFYh713+vBSlub7kjucon8uj0tSunbTy31KZU
bOP03qeqv2P8XLysNXv0sMYVKoyyiT/Po+iWU+266/SwdmZ5E4HBC980frA9jfVm48zbhI/20IQc
sSVZZE7Gd1kq5nmSOIURy3Fqv6rTUKIGF2ZG5Y0ITmKCWbijpf+pnKZc74ItlcEd68Dkhy5S46ud
Rb5lpN/aZAcLT2kO/QXvRG8J+uSF2cHSHRevT3+WeEtgcOUPQJTgwwgbHBsSnFGVHn9LNHb9ZZmj
5W6bZzvtk9vptdNbwS04UhGgZVh1UO5sIwHfSE0QGABBqcNacViLY1UnSFVGfik4qzlEqpPqyrtq
vx26Q2tL9XHtA1XdWXDv9aKxb12zmjSpZm+ZTF/lqKh10Gy20SWPN9gfzqSQWkxtOO4Ej/WxhlwI
fbkJSFWUlFh3q+ho1TDFnMr9prYICVATe3dd7GyMPguzLPd9nzCb3RSmXL1MVgCyBYD5mtcLF2HL
JISqQAJ4BWaLX6Ed4UsWR8pN3xtVWvexYWyGA0gxxd/hrmHqit3jTdajdVuBRRS6yVp/GL+VI24c
u2gK+Gl0+dsX4TSiR96U6jlLus1E+3CzZsyCYFNYYy3D+lph4jke1OYsP6ZFuN+Ep14Kdgufa5g8
9HrOBsA0BVhwxn1XTzu3c4OXfN38Kbuh3FD6mEB5D07lRuhnitp58FsHvFyky+zwM1K3Oddz3cxH
MtmcYScTnHybYV7zXb4myXUUk+Ocq1bxbFyvKT5I0Ncd+GY9nW1oyuLBFC2UAx9Uq8m8vkslwl1Y
LRcwmeXSdYU/vm5L2zs7sQ3hT4Rwi3ek5nPcl83RgkyfIo/zYxOU40uYMog6zLVhpVJSUB21W0k5
bExepXTqW9Fl5TCmV+7VcNxDU23aPcYM3nxu3VbMR06N2By0mmM8ntJU+pmYgeTOuV2TIsvJlXsZ
hsAiJLG1g0eQRZcycJDjQWTRBKEcDvt9HvVJeBFt7mGr5GiHgWAyOudJJ9v4DeDTfehi4zg7MgEQ
SBXJZrrnoomn/OT2cclY0wtqdFGRhzAm6GVLW1066VF2zrKdEiVHAAgMiqMTQXIxXr+MRasLXzDO
X7up8i8Q0PLtYSBICP+WZI40tD7PcU/ErXm/AJ0Ce116wuaz0O2dw6zCxj8IvGmQj5r05unkjuLc
Si9u2KMy+FbTdeBV58Ah2I+L2vSjdVYqy64Pi+Ecmlon+3zwRLdns3fi0KVF1hRTFqxNgIlxjBt1
4TXig0qT1u598k7dnR+qwX9OW8OZzhwN/7DYWcSXugqL5Lnv20of+7zmHEr6qpwRF01x8ZlIOxeh
qm3Lp3Fq/OGOExwcRpT+8miTJq2vgQ0JwGwZEaLKWgZbHeut8KJdWmyTva9CNup9sAFzPNk+lOpC
WKDMDz6ThudyGKgwyl5j9DYtGo+nUCalvSeuOyzvBqJpKujQ8JtOnZliCgwjHeIFV85UGQTNK0se
RouEEgvnKlTopQQhkKi9ulXd0s7Cdj9HaywOoejtve/lNBHcwZ73UODBkIO+BMm3sey66JCvbvej
yhVCsypp+ktO+GSxR5URh2eXROzXIRj8DrEjhLEDDUvuEdZeNi3+ZW6x7Tq1BEUWjpZPsgjU8Nna
VNt3V9ZI4Kwsiyt8UwxAl77iEToDV7ZtpgTrNhhOw24LWsc5SEbAB+uRX8GwvRh+FuHM4GtRjg0e
KycOzrm/Nd+DxdKVLrZPIEqNXVVmrdMMPxdN/XbppJq6U1S2CKGWYZnJP+862R8c3KmbY+rMiPPa
cJ26Y0IA0y40gwmzuc6N89q0hPNd6+3Gi0XXr99vu8GSRh9hIF7Zov/IvHJ481jREo85RPm7vlps
wNmcLG6mipvPElrOyiDCx9kax3MMtjExl/IwljADLcmPv2ytZX03TENtGDcGwXVUookPbtj38upU
qbXHQago3IcJDJCYk8vfK0Frdc9+np4LbM8TjMHd9ptXGUx/ehm61R1n7/hiaSXwMKya6MdAPqhT
kNYQuG/pHDZ3cizaMzg3Urlp8DoGkIErvqXRhqXlQuW9a5RejkVX2eQ9HeH67ZOtZ15hXFqFA4i+
6X7Fy2ragzFerk/S6Qt1mLDueJ+LqZ8vTJTy+6aPNfacvqfRuEGDNUfPG+hndSFVghXcJHC6TzdR
HWXBetjnSYtaUPRDlCWe1ul+8fkzQe3zpUmaLqGZJH74Q06O/DiFzYw3XdEvb+B25aseOoShTlzX
h5IKqd1ZkrCxgN3kWD4W/YAWWkez+mG80pzDVRAmtMYO9YFYy27dh8Ka5SWntnD3N2dmSNJNiWg9
8gbPPyF5mDqi/eJR3BOl5Cf3oh34OIiY5jSTfgpmoAUzkSz2bXFjp1CmPgVNnPYZ10E1U3msHkad
wHavIZwu9LTzlnBOyCEfnF1q/Lx5pgqq79tbZO99KZz4nFLHoRBeJzFRPZO89+xYf8TbfsbofUfU
Nu6LrgQwCMLCrKeOq0V8YMrT4hgNGxFhRuGk4wHzqiF46us1Oi3V1JMn6OSpPLNj0i8BPNBDDp2c
S4CiZbukfh2BoPtOGmdDXuriQ1kMlAO+KnCkaBtxLdNVr3t3wNIaV3jj5gfKa6+7hgQPiL2GQXKL
YAjTcyIWMkVbDQoUKHcOHw3+Ll1WSZhJWVcFmz2GJi3v3LV0v9lRJE42UelcYR659rounQozQAd5
f4OliJqz0sN5N/FV/JquIPzKw0/j2PY+p34kejPeRW4+d6etD+InaiztHMLSs3e5iDd9CLvJI0Wx
VTfUFxZlLNC+zFZkWxEm7g66n8SaQNfJlFUK6Bn3gWodEMiudaruoj51gcnTdgJwljlGtyZ3kmNe
2uiirdCY6ef5/LXcwBeOAwP/dT8xCRieyi5V3Xs6TE76GCiRSrgsmJsTlKhSbsnEftFpy2VFjUXV
QES92LflVNDX4E2O7r4XefucOBTMF121uX8Ra6hM5qwtV8rgmXI4L9vtyHTU0LVUH/TLl6SeIl3u
4sa4Hxda2fUwWiqfw+z1/XbsK0xB8KWs829VlXAMLg3tFCMHiPd7J8mrN+6YOD4zevanM6sKTwbl
gZrdOZEM3CcesvheOi0mT4SSVzgXDP1SPXkLgo99s23eP40HKE+C67rNWKvn+Dq2Efl+50rJ6ESq
HaLmbbG3HtGMBBSFbe3tPOYmJtObt3yWNrU6w/4di6BJFTAH0pLFmvVemZLzAHiwnxLoL3spQv1p
i0uJd2XAV94tZuBo6KKe3nWCWFseNRw5rqZomcbHcdogvcOrGfeW9Er5sIiZfEWu2GS4CE03/NQq
t/644AfzLZixSN/5Q1UWZ7+KkzlTwo2Hy2ykj1jX2PIzo6kxG4N45scjbHzfWiL0wPedCFtZaScG
eN2UHwh5CPAKGE15lWk/O3vyPgIva4ehz0n59LBlLdyqekCpk99VQgvMlxtN307aZx9eI+6NLyMD
U7nrSxt+TwH8igMpfW3/EAaAIke/lwXJGS4d/s7d6g2wDnRyuUuJwN5e+jqFlS5aZCqZAZD/bBtR
6TsWpuU8duJZfAmMbj57a8lAsmWLhk/SqbAQyMd1shev6LqHunSa5KMe/QqiBwmWV9XWvUdROIwN
8Z0GKDCOixnNPhxRdTJzj/RlMZ36OYuYaNslTKpf9PVde+r7essfo2VlBNt2Nvg+t4uLq1PkJY9l
yl+746P5ycmTms9DNENNGIuKnBcYgKE+gRzJAwPqnKJtUdZ98DY3Wfe8FOrwQDjBSwvW41EdF+lP
uHAElxS2qdxz1VfMBmfSA57LPlpvpg08SRpDO1HvblNK+9TOd7ohcY7UFXK2D9Oa5iOeOetgdw7f
aM2mrsYoJB9gh+2YfJsO01TR/IRos10SNXnfwQahsag8QYLmbhix0m+tu6oz7ed1q2ufrmmV+fNW
9v6XSi9xicbawFNbJsLEsylvRpJU0Ips1FoOBoyla0K572PzC6jbipc0kIs+Rol19GvA5RQfNPSQ
9qg3gYjVs3mABNYwh8dJZfPVrdRNlix1kqZ8CFq76L1VGhdbR9Lh7HjX9hLl3F+EfCY9/PJxo3pb
aNbfzAqecU3GYWmufTm4D2PQyTdLOMtN7r1WtDtdumbj5pAg42sCBYVMqDDXSDlgh/285PuwqOki
6WrK56IX6M97k2x6B4whHhAPy+HKeDo2xzJwW/vYp1roR1esEdEu0zrT0nhDPX6bnLpkMJlYfepK
mOKqd52vTYydMoRLW5yoENsRRKTvH+CmrjhOQEutqBicNSIpp1Ld3iilB7b+OIc3zEIkGeDeFp0G
6NbiyW1rVDjj1q0lf2pZ409gmH1zGIKuAWqRzTCc+cZVj8V14ptDjs5qvg7KiZy3Kg/c7Tr63iTP
UtVxehHVXGE2kbg5EIQklPxemlkTg2Utdjg5J9p2N7eUqEEfzVTaKFUHKolm8k/O2vk5YEXaKP+p
H0r3Ql05gqZuvn6yVE3e2Ta+gMDupdTgKdCn+ToYmDOPlqRKdV2irv8c1pX4DhvYL7OyHUv3FKvB
e88DXRC+jh4DK2XX0DKQt7HeIfIc2xOx5VGmNXf6bnB7yFvr0JVu5jXttOIBYrpPG1kXYm+LoPL3
JuoSpsvxxjfkWAvrfQhu9iUlYOOTaJcbRZ4gCXo5GsIVxNKsWGwXy/eubsrvbjcVX/O5Mus5cSxG
xk7cyB9AfNMltJMnjtrNV5ZmOpA+WabV9IZcqCAGN2ximVneDJBv6SdwJwo84EBCXZOFQ6QvfuWJ
T0Ptbj9qqUd9MX3UYQFUN251ZD/38amQIOR7bx6D5TzUtRV3XXpDPwGGbfngLf7cHUq+VXIiVNf9
Ccga5p/FUHXxV2a3a35P9xg2RNx4k3es27pNXns4SQGNnljmn7G/pvPel0WKJ4gNIa5WrMTgeRu2
Rmd1IMHBKeZMeKxioR5MPTP/Yzxcf+vSErpRtJJ4qZZQnBQhHS04ZKCD3U0acuJh8GMGD+O7nR9p
oATdpwgUqnw1+IXwctRjKWLbHTdm0l/nBWXFM0ohWWaOmGtxRyk57WPunIMOW+kcB3A2i5h+yPP4
HJVz86P3TYTVTNi344+1GycIPrYhZGTTxeziOeHS169tg1UMMECdPpQAVy95W8c9MzL4HuQRpPOn
cBgkdsoWUd15odbac0VxI1iQtvB7w4L9aHJv6g9uUJFIVIWpf5XTyHg/kIUfAO2GEwbHlXbVr4WE
ozqz0DPxUonaeLurZFqWWwY+HuaQlbQ9y45h2d5Ce/9BN12t+9XzHSKiVvqp3pmwAZewFd23dmP1
kMniMEJY07Q/S0mq3n2ryZJkhgpgnwlFsGdG8Irb78d4NO+mbdmwTSvBUWXZJ8mhw4c63Vcy92+B
TwvW5IuuWcJ5EjTTyZE8gJ2XzxZVLGxpcXCbIbg6TUFqinTj1tlxYOt9tFbBLYXRhXfqwpoU+6pj
/I3tLrvrs9Vb6dNxFkH+gflb9wRbZCTKcdIj5tpzH7hZA5+b0ICxTp+QjRFWthWx72R2LAhl4BfI
M0A1/E+ClCndldtCgos3OJ/swMGF2/6GOR1ndE4mQ+FzqIEtu+jzYHS8FiUz5x1YQHBxlCWtGuFo
EGPeFBSPcmx0dZxXM9pTyEiEdJ7ca1MuA7R2bLAEdC6Ii95c8nmZp0yFK0CniWt4LnaSE9TfcI3j
PdihUzEmghK/75gDT/st1mBzs7cMTaYj0mX3oW5wwB+M1xwDZ5vFt8WLzfvA0fdZe/UkDygIB5zy
5Rg8lH7UmUwly/ZxLYfEu8IHLmtGCtg+wIQNXKyHelGaSzL1eI6NfZ1450hu3T/ADDyrvhxv22ms
ZyxcfNnbU9Oo5ET8lsXmSGmVnkZ4zLRTnSwEnlb58tE0ovsnN5FlnsrQUmRBLvKzhV9MThVNXsHs
WuhqH9gkvJuHfmMS64CX7QqU2RRywpTxid0+hXdUq+jszBzFP+mEhiUbk7WL6DiUTQj58qCQ5F3F
vE3MGExRyhRQYRZvqg5MlZIbLOp7T6pnyWewNzkoZVxCMrg1QA8u3G330FuvKClR+/VYqnwmW4H/
5aVpvFllolNYXdlO4Xsm5FzeRzLVP5c6xAB+npWjrlRuCtgCOf6x5iQm9b4pk+rczOA3IGuMUffl
Zm37VAoXnlLH98SdHwpreEwUM0BmCFLfMz4EJ2zX3P9VFXXA5xFqid6UDnIs1OIR+kIQNtvZkxPT
9J0TgF9n2llzdx/TswY7uSYAMV6sAnoqXAsOw7TwxJslyq9m6d3iYIbY/YpdSB9BJ7fL/Dfq2h9E
r+hmZHJTfySQHXGP+DeVo6hdejZvSg9dDqZkwFT24xxNV9eRM/rBrvhRuPnCpNoT5gjw4R2XLqbb
nrbgusZJvivt5l+nbYvPdacVeWZj+aFnz1LAF8UXz1XRITRdittbrsyH/yai3D7cv+g42FBEiO1u
Tn5QUuLfSByqWVU8My05dsg/d8r35aUUImWsMwcXZRRDlFYs4KYM7/5CIRG/kx8RBN+YllHoMR3m
v3/72QyptiSsu+04Rz7xGREUtXwMPUyiVOqqIxFfwwI7nOl3dTJ5YvO9juM1PjXCBsERcQMWDtJv
YnPWfYvtmW0SoH26bChy1tQhxw5FtrzjoitejG3seyV8uz16siLpinrVEhDh9RCYFy+fcuYZcVNQ
6AHRHULVz/pYznmS7PDyTBiwMKSJDjpfmv6xUGv5ifCwm0Z72ORlcWbo4esw2g8ScXaQtdv4I4DO
lAHotp8gwU4kyUNAcJNqKaC1zBHcEzOKuN1BLR17ujQeNS8pli+UKNuAAVseJ3t3ZAqHN7NffdsW
4sfWHcW2034GdEYZbsLIEVkZdfWPZmvhp3tr4D5Pcw7thfFtNb+WhZ63kxdCu+KEzruv0ZKgODad
db7CXIFd7hZlOAFlh7YDZFUOgHZQ596xmYfhSxXjafE3xv0fvKHba49xG7kZRNxkjf/eLyFYL+i7
QN6pnJEEhzTZ1ciRLj6P/xCMyttbsc3fdVp/meNB/gzzRhzbYnvAKJ9xcxOSxSP5zP+9Ef5gB99W
I35EmACEWIvAwf/3xyrBTHygw+UICaV/5DJzP6ZlNZ5CzFneOkb3p4HVsANh0MVunvLgYxTbPAsg
7Wa+X871zrdN8Be63O9kXD4UW4NnRCC862It8u8PNfr9MLmI9PEL64urTrvp1ikM5BlxKO5wcy8v
EYybv6kQbjvv36dChJSPmHUsn7gVf1cYx2KkcAoZZplbKqbUhsqzDvUjXHroJOidmaDRPb85g5LX
IZw/8de0Typpt3MRC/eoHS99jmrXHDZdUyv996v6vz4d9h6ctXiW88J+W0AeZOiaKah35IR9snVr
zE7WzfBAluU0/4UI/4fKkmovjKG5oTFgZcD4+PcbIKY0LwOiYm/cnfD7ZIYQtzm1kpczu/KHv1Kr
DbLzDzLsMfvrXBBx1Qum0/l2+P/92rd4cuSesCZdzFx/k9iMWGDZkIjMYy7t+FrTugM3yTTNkmGr
fvz3z/rzWsAImeGiC00T8fHvRzPg5AS7otyOgehpzAX00F07B8wEO4RVHDx1+XlK6PgnioG//Ow/
uJgw9Im2/h9iJMr9W+jF/6ZGmiXJmTqx5icZlq+2YQCQ+HMT7LD2wiQ1Ek75lwXl+7+vd7T0INo+
kitUD+7v28ybyi3xew/L1qlSvEEMjkoOJbc7jEFDTR/Iab5MReySHQNlt8vIOO1OAFi0+LRE7qVN
QiqS1iXQ9UbpHqNn16nxpvScDZiyphxg1TAJwNaMWnGfK0XLJ8NRmys0MuX8TU3y+zPE1d9jJpFE
NwsaFs1vfNaxXlhFQ0kDD9X5O/0ObrgtqsV3jv+WVNbIfhmSAZZls3KmNaJsYYxhUprom0CW6zfa
TcEMGjwU7sM0OcHXRRTVX5Lp/68PeSs80CvyD1zvf79orvqlaRhzn6auE95xVXJaP7idI7A3HRfP
XBG/TeO3/17Zf2xoHg1LFH87eNx4xv+u0oS+5OoQx59T303DBeSnpzILo1dqtPywMTB/COJ8PhPn
XJidxeObf4ugODOM/pvcL/r9JMOYHyMrzpf/MXtGbvHvJ1A4vuxcxk+n3HOh13WwA+86Y/yHqC42
cd/HfiPvNnq++pEdkXsnFHiVuGh6J7TEginGLkUVH+xRMqbzPYRXhhhwyLR3N/ce0M2qDL/iasMx
7tQmemS+orZjHCRmuFif44wI0tItz77p8/tUQuDYxZsBNu4XX+qHBpKDuNYh59y18mo/v482ALa9
seA7uy20+CNIkDmfOUPgFDsaUEKOS0uPdQ/53nyOsJJZvxRb5VZPnW4BdBezbnf9LNP4Lgh1GDz6
I0QmGVVufF+w1FQWTiV6vM6ZaIyh48YfBBrvfG/TJrLPUNvKJQO+RBmhEcKe/rI8fj8KYq5b9ybY
QNJPSfz7KbuqsQVvXDBNnplh4TGQ4gsI7onMrHAFjlbBgPYvGyI3mRE+lYEDIVAlNktzOak7d0ks
nJ/B1fNfSoE/1orH5xHYMN2sIKDP/1afIPN0MV8r1tOmRkL9xqJHmFqzW4ubUvUvBwgX6W9HIuYb
aFEwGKG1of4Qv9173Vo5jYnH4gRzTQw3ApjXPeXdUP9qAuJ0DgGiCKhcFeywF7LS7cd0SmRynQAI
i6d1RpByqqcicr8WyUS/vUSQjV7A38rHtIFWlxVpMYd3NZwk70vntGp5H0o5qMNAmbwc+t5owigT
Zhz7yLqU+2bFC+kh78DbEbL8zwPvMAF73Ny8mLOJp18dxGILdcprS6gJfyyqvY+TLJb1bEyotg/C
g/69swOumbsQQxNy6eq0PYUOkrb9bTz6OfXy5OfY5aAohScwsitA5SjsiPJ1Dvi0NV/9pvBOrhfn
8VV5KyxcRFq5mw01uiWE9jiaUPsH5gkKt44Yn1NbnZiINeXelOuEPy1dgTlMgTPnHwxD+1MM7q6y
aG26f5bAnUl+myuNj2vZD++p9hGkDIMz/eq7hvDLLbXqH24NEJ8mDabmM2Maf8jGUnrv6yLJX6cc
CvSnvo6KS0H71FzCKZpfg64nEYjZSJdfApEvPwJOVo74Dol8FtTT9J4EbWovlulhsGdKbT7fLqt0
N8AwLbOosjjXdmGZqF2cqOCXp3wXKFaO688WFuVboGotftR1Ah3dKYe4HXZTntcVym5LyKQ0XsUQ
gsVyvwJI1llrLMloIkFbeoBuowYIWPl0DEXTMl/VC7giwx+6GKg/ROj5iXRxT6ub2qL26YaOTxG5
mFErnjj6laQqTjEN65a53tR+SRZw4J3AihM8K+7zr1yQG9GVqSqd6vT/mDuT5rqRM2v/FYf3cGBK
DBGfe3EnzqNEUtIGwZKoBBLzmED++n4gyW7xqix29erzohwlFXlxAeT0vuc8p55DsXcV0ptTOavF
fcQ8i+PYNcQN+k6XnYWTZaI9ur4IHzXtOuazUTXRaQHtqNyJNOpfZjXRdywdyTmyheZgEc3p03dA
uDboi5YFKD3MEurWxuL8W59Slwiri3Rs5AXpS0t7To09xJCVhYSy1V6a/TGoSjVYjTUMOMfJynKb
d05N92IyodkyZ/MY0kr4SImnpXJ3tC/lrZshfqeuIwrQ1Z5W/d4qxdJsvaAv39lInQXpinN2EU25
j32gDcSLUS6FfpwpUUOGdLLclPw4tG6m1eiGGjlCGGms27kOu2dO/0G8VqYW3oCy/8PPjXAPbKM4
64Q4zreN78/FdvFL8hMteIwgjyYn3rpVyfZJp4kr96rzCJZ1cicn2nVCbmeV1fs4UMtZhYzgC5qS
9izII9DgeChy/9B48FLOKo8nCMCkQHOJTyZqdhbnWLNVfr1AfW5y7zJziSA77aYKIfAg+galDv5Y
Nt+wFc4nq00fKceO3ZUcmvnedooQpmXZOJdIOq1utwxhW11SuIQXGZqQICLtGqLP1NQrsUPZwksa
dcb9WDk2FbU+w0C4oaDG7a6QLeIpc6Q97zq2sfM+yGeSCzpIdR097yS/tYoiXU6XmdIWQjblDoi8
qHRg4cGnsClEMnA3hCHl3ools1C8ynnCxO8vqyZb9B7qZeZRibYquOdN+8GnSBZuaiPEfTbNQQcB
XtYXZnXPb2y2CN4uzNGObNo5108aOUB9HkWQmiusAB9K9qTVdlmsyuyqRsn5bFJR8YGalj0TwWlI
KTY0ZUpSSgKSI7s43TMqKAnoxoUt41TZxyLH8HIal232ERMjFpoklrolVsA0j1KhCwTaFs7MfHQT
YaWjMFMbfn30oLMskzSEEvVUd2CG4J2JudgblD/EQMxluw/LvMVhR8hEQvChygxqS1ctd4NfdvE+
KQL/tmokLY7KT+v7PgmEu+vsapWHGLTSZHOKmuhhoDQZ9XvX/9zk7Nv3U2nC5szxB/NBBynbEK/n
Tc2geQVPBYJ85CZIltSOEj6uRHeAUp9OmgZ+vTSLBJ3vuYcloRS6deZY7C3+oN6GTYggN7VF+zlI
BXukuc4AfSCaD+90PjP9VOmQfCpLevXbEUQR008UI3QctMBjsijzYCB7lZvZ79x37NsqtQ0mKhFn
kMJWPXuMX2lrRFfvABsXFuUr13I3s+1b1SZ17bC4oNc0P6qZbinz+Dyn90L2+ZdOG+eusOs2PQ0q
CJxMWNZI8sKcOOLJoa8CK72DEnQOf8HCVxlIliO6a09OXuHSn9Dz1XtancHOJlhvJwtnbp66JnWn
XRdVqNKZpug2+zAJ4XsssW9u28qWBytGuLQ1xs6y02Vgq7RByO3YB6vxSg6ndAHck2LC5qe9OQoO
qT+kwUHVTtRu096tX3C89Qhiiob7nLZoIpDbFEGEJDHcY2E6Xzr4C7grR5xhxs2IhAXe136OaMKS
oAlAY83omEV4OgVe4r9v+sib0VuPk3M7uyTcPyQBrx6pF+wiFCgnalvxtEabCQQYO6USee8qzDw4
wKf5pGP3AOl+wKq1iRG1cUcGSp9hMxp5W9D3u457BEAkEJTjJ2/JraTY5NKawkPGLMHPaCeGgSet
Yt+FM95Qe3ZtcnfitkvOpswqsou09J0HRy9xSW4yx8sd5frhc45Oq8J70Sb2XWSX/j4cAfvsECOl
JBewdoLIb9qnQWS5v08rxGwHJ0xxeywRICz0rfnq8IhLmmeFlPc5s/JntN8q4yZ6fnCiezwcyHer
7LBk8/hIeEvyWTgmnk8THuk+zcvmOeegaA5tVtYvoYwQ+XWMzHLbSPRXWBbqcty1eIsrJqecWpjW
WWij9mDtwochBrOdMHaOG63b+SLkyEM32DGTPrWsDizPwOGX0zBAr2u3ANfzAK43oXdrzW14GMY6
eDfkqiT82lfMY0Xg9fy8HRcPoVk0EQ8qNpdTncPnBAZUnRVkSSUMvJGnNlTwt9taBJdNAktya0cY
Hg6J8fFMzlmE1S+aXaTPlhoUaN5mWAwp7WkDdLDv/IKIydkviQgpF/rsQawU3e3a/zJ3so02S9a4
/oma87DjPe8p6hs7RNs5RLwHsWzeOaVyyTpA+PgwNUth2DEKsp7ctUKUMs6yrVwa2uGlGmZ0Z5TO
qo2J27k98KYwgqTHka/MzTJd0s5pnwFc4TxwZnsSNxZNZYIgssW5NgjqmHqM08y7qnKy9LIaqpE0
gcIkn8QkxUvLdEIujVaivqiWyb3FDEeDB/PzkAcXVuUR/6GadlbnEWD5cJeXTNaXcDGaZkWcqmbP
epD5e1c7fnLNoDcRurlp3scDkxZZxXq8cpqlEhdjw2b+zq+lheEnBeZ5HlU8pN16lEZGkkYTITw2
yrKDqzpxyS7ZLLs4t310OKqOPlhyTm0mJyQQmwowTHSayjzFAbxkxmK7AQxov1ioe6tNSLsmvk4T
zhE7x3XWxASdt+YmF8FMEqiXjNGeXfVgTtmgJz351fWI7x/0g7NTLuqGPXrJxtpNc8FGUdqYVT40
SEjEoZjq1mHZsixv17v+cAVS2irPSwqaz8YeXcrAY5t9TgKe9RZ3zThc1g4y2Yu29IrgBuRRMH3t
RTJN+xwZ/3RWKePfWSrzxQk7qp5ZH4XbPG4WtB/lnq1N/NFJ/ep0TjM72vBbfDxOPdCb26xPI1oQ
k1vZ+5CiRblXloW7zRdqkJeZL2N1XwQ6tQ8Bs9d0pqNCpu9DzJirHbIhjDHLlV3eZAY9yVUJLbY4
4A6R+oMzyYbjeL9E5MMnNKUuwyJNphOaeLW8L8BjYw9oJ88ZafoEPWkQQZkoJIZzEdGaTR1sl0gx
HXb9LSoVhPyWvoXP2lHSKlR9J4ceGXsI7440Y03v6lJq6qVPfurXd6gf8bqbFGkA28us/GAvMov7
N0p3v9aQ2OmjYyGjMPBiKBqvKyiVzATyADmeIFWrr4FAfGow8AHknzHdN9n8Fpx3LZz9XBmHHEKf
AI5IBLAD4taRiT7m8F3oZRlP1JJPjz1R2VtWAnWvU1Li6FYk4zau9Ac4M+MV+923fON/9vEUAICL
UTqiUnn0dccooMLc0ZWwM418aawtEBe973cP2k/7x9jp5ddiqFFO1Vl/aXnW19+XR44/f+3YUB9B
zM2NwLi+Vk9+sq1TPl26DrPUCeWampztwKIKw37sDPnTsIfi0e5NVE+rGg9NPXvL9o3u0XFZgmq0
S3+GzY5DVdr1j25Aw27CBvK+gAtDTY7kWhKe09hPJC/3l1EwTh8Fa/Eblfdf0Anrp1IKAhcW0K5k
m//6a0useW6XpKDmrfyRjk12Pulq2LpoVbOdrTA5SBVFF8oBrlEg+74HLVG+Uf/55dZDwRPf4Akk
uLlevP79T7c+ijRmYZ7MSco2tD4XBBYmF7YeJ0K8Y681Fy3kqOo+bf3uSxlL+wakytAffv/8vxWO
f37/2VQBNQFdQB82oEh2dCfgslQ1waHZqVrE4nOOSth+212jzZdOtHq6R7bihtuOcopYPXLDV5ed
eHYogDUNV4PqneKq8LVr3eZVXPdf9dAUmICzIJQX0g9zc8oWgFi5KR4gwEyNKfZJ0oQzk3eKHslP
SaXPrY6kj7xFFrO1BqewL8xMvCdynZSc+8a3g+RUAbMqH7Bf+PUHdOKRex2pEeOFSJNRnlIDbgBf
BOCpTotw1P42D6iCHMY69gss5DgON7PlV7bGMCzqJxrvi7MfR7f8gnXUHja6Qz64bQCHvaf87nDc
gZpSXOTlnIg3quS/NCZDh8YyABnhwcYRoXd0y21EtEuYa5xlYJ13M8qYQ1JHZidaN3tUCEEuRVHP
52Nd1pua3fUNNHlxkjdr73xcsm1tN/Xp718D55f3gEYYDTgyukkN5p/foJg/vY2DaSppwaE7xH0E
50njNLPOh0o51uOwlHABomTCGYmOknBALzbVfgzZGV131MsYIxWs0MeZhIruDFkbIcOod5x2408U
Pb7gre4fI2zz8nRJKBjtdWW1H0NiHlB7zrP40IwiCti7hu2T1XeFOp8VCuACUG57kKVtklPfxVqw
GVsXEuzsVogz4GSgeCmThb2hpOy3L7KkQTc45lN4gV1DV+dUP4R/pz01N4fChy77LhoC2Z6x7Rxs
2jd16h8wumtrM1gquszhH5KGxBh5clvTFQh927mjWD4m1cfGCYnHWAZ/5KQLwKM71IryySbGCscR
eaL0tHWGQaC5cNxB3S5sVMNzjj80vAFPG7VfZtWNN4HbVVQQq7a791Vjs6Aiz1nOAkBAwePowM2S
lvIQT6HPCB4kD+pRT7X3TBb62Fz0M+WXfZrCa0MC6yZE/xnaKyike3S5qVsbAveQl2XXeug0B+Te
RO/9yV8IkWqkue8ZWNW2BiIS7BR7g/RQJhZVtVCUOuM8N8Z4iBU+BcQMNMPoE8bTtZhUXO/ANFAx
hw/Z7XkKJtnhMVzyQy+i8bkppE9OB8iV89mRiGLHVPWHcV5UsGUXx1dIxzRAwaThdSIQ8PtNnJSO
te/Bymc3kwJxc17bJa+5QFA0bcnmqfVneKeo9ze8ALCZoa0OoHlohFnepezi9fzq9BafJYPiBP1q
tNw2eW83m8wK+w8cydgII31BCdfnbjrfyD5ug3tnrItzxEwOyvEoKFJsO9l4guipdg6Jk8v0pLJm
R1zgBORLZ0DismuABskHrO4w0OM88juQDNCoys5JXvx0wA9VLBrBmIbaeN4Xc9ifL1aHlMkKKv1Y
5v1IRqQ92eMbq9jxVgnAIftesYbffIsOP9ISQDxv7DQzEroWcDw5x92d6Uh5YTtjzipetL/Yx10/
j33CCvXieZDx/HrBYjM6jpPL53ml5b2DX/wZjg+6UxQnfxClq//4/Zz0SxOXzwOVHcUER6BbgMH6
+vNCK24KIDG44UKBcSbs5ptUxocOH+RHVUKWAWo1FRdjPJHHmGnf2QyxO5/Qa48+uoF8zkO74oAc
+DttQhCzsKNJi6oSnSW7GKXclv1QfZk3U3WZYovGb5r5T7//Dsdt9/Ur8A1cN6L14kT20faK81mS
jjnUPTmDfcFt4BxCfFG7IDTUXKULEM2mDHg5Yks4+f1Huz635+eVHT0OwQykHtH5j2GxHXVj63pE
FzkmAemgWG6QL+YAcntd4SBLbDHG15U74SdCbozUtQ8kWg9LK/NhHlpBEN0ABXzLphGyU88ZG6Oe
N7qnHDLxNoDfMp+DIuBdCwyFCZyeHGK2+Hvi9BCJETGzbB3rqsnCGGwO9afpLx4T+HLkobFSAfeF
T328bbGqKZFVPTW4kxe1C6j3fJUKnqvjYDRFiW6pN/ap3tqOe307IQ0CsUeFxo6RPfPrt1HCGgQ/
JNsTvdhUvRNJ3Ew0llDqcF6yEPidzi5CyhHliSu7wN0oNlbeDgeQN+7tIcsX0vJsDCbQOWL6OkFX
PlZ94Q8oEDJMA5zH8CGHqYfJyNCsfrTKcX6QbpvJM6REFOuzOt0WnIrtU9x8JWdWQtTOcjQcn0mK
lHu9do+ZffvHby/SX8or+23C+ass9P8YW7Z+3ue6IXlKpkP/X//vx+fvnofnV/9C24A209340i33
L/1YDP+K5Vr/y//tX/7t5dtveb80L//8++d6rIb1t8msfp1nzu6bSfXf2TvrJ/z4yevnkp+E+fby
t/or4Xx/9nPfg8ksgsQcZF0xOyhOkAApmYf1Sz/88+/8VcSriUeIhiZ9Xjaq/07nE/4/kEly+KQJ
DInfcxmePXTI9J9/569sVKeoB4hoQNIQ/7Vo51fv7SqA44jHJERSSbDO3us08dPGrqt1TStMWohC
gG0PyfPcNcWGk0C0GepM3CEDoaBGk4DTiHhjlH5Dkv/PoPn24RzrOFrDmuWrHA9TG3tp6Wov2dRN
m9EVSELoB4bKF7sdOGgtGLFNp4PhvKTkcmeNtMOyMXNOClv351R/cwykLKDlVrA1WSXmxcWg+UMC
uz5MC+LONMWxdMHddXcNB3wq23lymznl/Flrq553MLn8DfbIZC87MTx1NtxuWOPlcAqe2v2SOZOG
PkPjNj1g2pAb38rcek/TqcGcANUrSdL4rlzK7NNgaFhsSAVp0g10xPmRGIFDYBXiGfoU4SDKG8YM
RC2cDdKBaYh3+FW/LoMjriIYRT+onn9pVP7HsfbzUPuv347d/w9HZcz4+c9D8qR7eamK54q9y/cx
fvbln39ff+THaHQcxtWqPuIQIxh360Hmx2gM3X+Enm2zbKApQ7Eq/mc0RqQLIpy2kU6DRw6+DdR/
jcb4HzCJKdDEAdoixNX/95xAwaZpzXVYf49vU20KjgYjQPkFKZbSV+084ljE3joTnubz5oTNzsWc
ZUWXvGxIpjZFr6PkTJde0D4mlGCbN3jvawTpTwvaei3k7a1VF+onZBZ+2z/8NDGEAsNpjEDyqnVx
lSjM/nY6nHdDpq2HAdhLcEVbrZfZTg8AaYoT+hmTesqKOXpPrmdGD3Qo4b9bUWwtJzHwjuiut6rM
nP30eG+/TxZ/gzZ2W2Pe63mWx5e5bjqZuWIotkS6HIdyTLONvgGk3JVFwhLu8Jgew9WMJls/1Ric
lh30S6Yw3bHqbiYHzyq+yC6q39jJ/dllMMPz5NhKccOOnpyHDGaZo6K4QruVVX903sSU4XolRxLs
/3V4GDVpMd2uq2RD2xnl9XAu4RRFf/z+dhyVrqiQIaFkSye8CFD/r9u6hK4H53ho4SV4otQ5D+oh
HzYBkJLYvsAgbNz3bDY0hMIWwDAF+TRvzsB5JFtAVsQL/fXLoYAKGBfxnef9UkCkmSoTraDVN/gV
q7tReikRl1OZEi1Rz3EPAVgaTS9yE1uhR5aDmHwLOJvDdia/I5zJW96oZbzecwu62g5PiXWT8jEC
a/9oo1Z4S6bnxAvPxqAvID6wZ+sk4fYS2R0ztwobcB0F/RwXFpMo1VcxdBa78d/fmHXVfzW8mHyi
lUuNMJ4tHp3q1+vugJ2pAxlqzgj5SavkU9h5Pf4YYfexoF0KkgtXmWu37Ouuw1GZOtmmuPpTH1xF
2CDIzkfdqq82VE7EM0utMOBry6prdztZMoUi4M6gcS7oaVrBczrPETAhbEQCGhNiiPy5VN60fseY
ZvdzMvn8c0CwMryp/3+9MxZEgXqcQr0YfyIiO4TMr7+pRTOv7AivowMWOy3d2LKYlvrMEz1WSsxL
ToUG0MgWAwJmoKnw6J23Q1uEBz8DioAcqOsGvvDvH8DRa4Cyjh0UmzFMBN/q+qwDP+97GgFlcazd
6VAitCaQ3h3aBlSakVQgUhlczymjF7JfakUnbTRW8q2RsZbxftr7cAGwou0VpIqIkxns6LYInWha
0XWH9751yMyJDOKXclnEFx8IUHGVelARbrvM5Y/DfB4e6ZrRBu+rQpEzUjpAhGRfZs2JzcTHIaew
Z/PRUF8w29/fKZa9Vxe6nrJ9hyYIA5ha9zErN4yKvu4TiO+ysQDUO2u5BCBC2vdXVTkU72DqTPMb
g/R4GkOezcPhCOe5HOBWfPDrxzMU3myFlIUo0Ro7up5sk9HeV7klbmh8aHPgBtTy3RSNfnsK1Tgp
rtpOUDgaXOCJb3Lbj6Z3LofpdC00IFph2x0eXQ4+T51ruKUHgyrzJuLsTHkYX1F5ZspV+kiLc7oL
GtN1p2UKapq+8nhXqg7sZBqF5qMu8yR4iS0VXLm9XdAZDgonR9aKFgD5bOPNACVDUW098tWsv7Y2
rRdPAyUisEiwc0Ho+fpegi3wNbX37pDTP53u4O+qMNkSH+mdCMiN7qNB4jTfUHzP6q8ad+Gw8fNI
vPz+NfpWIv75hecyvrla2EORnvVLFqM/+LYFc7k9ZEiNz+fcc+5GzdZ8q+TUkksKfT+E5kIvormE
LKbkhfBBQu/imaDik7K1Ev8rGVe9rndvXNnxUOTKOM8A3OYEghvbO5oLSBKDVRYHzSF1xTSeN72G
ByOLVtGZD1MiOMBnLt5JgcB+BBiQju1uECKTh0KhfXrv+yhIV87Y0rwr8FGKm5kiQX7Dm13257+/
1m/XcnQX12NkzGmNExumidcPc+yWYgmHCIRdH5YPIO3CdL8U3QQ5w4Hlcl46zghAKQ5gp5pEI/cM
Fkeeus3YOk/h4pXDrky8ctunJSK0Bav3IdTOOO+Rm6Ne8xF9YAyFOXE2JCZ8zpcgm8/xwE33OrTb
eN9m0UhpSkwQDNmx+fVmamYLxqYbyh5V3CxbQJD4fDcBHjNkblXNTzlgft5S9q+v7dGdoEEW8j/+
waBcZ/ifNqiS/UvXRALKrmOW7M7uC602xdC14tbj4bVnmRHZJWbU8uH3z+BPPxirBR0aXmmyM15/
8ECZp5wmbzwMFQrVXSz69oSAcZke7BJF6DnUOqRCRU+9/40IlD+ZhlBmrw6PWFDYPXZvhpULUMEw
K5apEfO7UonwKZ678sVAKYs/hksoXeqUTe7sSpZis10SDMBvDJc/+fpsVxAGIyJnNYiONlC1RzXf
ivRwKDJ8xQf8t5yr0b2qetsIR+q7hvC2Xe7lUr6xEv3ZJ68k+3Ulsrn3R0um086NjqJmODhIGIID
/rwy+dozpmlk6ABEHTKdvt43WPbeWo9em37ZTa+FZh9/AGktq2HoaAGogQVX8xL3h1CMpb2TQT+v
5x8nPu+asTyJbUs5O+OCDDtIuIYr+oby/pbFMiFkyra5OX/5JURczsu32uLY0h49BdXXTVmloHvg
HFbiMo/i5qUAPHjZonFpXiaYMudmFbK88fSP903RekKlo+A6VDpDpqDXLz99QLsh06U/CB9j+m6Z
q+h9BzLivW5aELqgUUEed5JWE7ETAQb/33/t42MpD4JuNChkNpNruWqti/086kkbJ/3QNP0hX4hj
GjcQOycwmyHMMVp4+daxc3RkaHdh+2zbSFg38KPyi5ruiz73mIdupqGJ6fPmbddvHDqBweH3l/jr
W7reHlwUxKpE/N/RFdL3GhsrSbnCLCP3I8+DaPlgZsc6i+PE6T8g4fCyHYLd7o1H82f3hqO6g5WT
+YEKxtE74ZcpSsLFUCf2dPt+lEO67BSDCUCXQ0NkV/nV/JTHgwdjELoorZGgugwc6d7ZZWCwrC0O
pOVL/MXpM6rKJHpj8fqTXR1SFppDgc1+l/Pp0eLVpIi6fU3XdshM/nnyUtVtxFLler+4pR0QhOCq
jxkP/t5bHHVWyKiatp5TmrdkJb9OpKvhh4Ispkcu53gVdYE8NE1Dl1bGQWrxLpcR2LcC3t0ZwSuA
HKH62kjO6P7r5lzSSd0Tcye9+9+/Kke9/nVaYUeJJ4Rz6Pq2HE8rcYOsoo2t9kBmgSl3bT56Zq/A
aNIzicsp2oV9Mv1Rt7C6NhY4jo8VASIJ1rmiuqLVadQJ73z1oEsnHN+a8taH8Xp9BXGA7IhzEsVh
TkqvRxqC0xFtnmkP7EYCb59OUXFp2Ut33dq2vGBrUT6MNIMfLAIam52whs7dSCWqE6fW5UuXtWgR
3rhdv0w+HJho51Ay9yk92ceTDyrJuoH12x4i3XvdBu5W95DEmH12wiFHZEP72j8ZiyD7I9LFDEkt
KAuAZDbH96qsFdjyduD2TUzOLQExIURRn4Sd/QBUC8FnWdoHRB+0X9647l9WDxZKupDrkw5okB5X
h1xCAhTrQXHwddB4ahdCgc4eRmfEJ8RcuoT3wMmb+cvgySp/7rSK0tvKa+buI56mwdq4eLCWN4M2
f70q9uEBxwp7re95x6UzAD+kOCILP/Q2hkyi9/pi5JxN/kGU3bhJEQXn4wgdmNV9YV/4WJDgON0b
TdMQF0VZGzVAWvar+t3vb9e3XtmrN4+CKistfBSedhwfl2gAy4F6IZFrL6yqA1SJ2Nul8unJKUf+
hpJa+Kc1FkWjN1M4l/kzqBVN9WABXYyuoBH8kbJhSD+r3M6v+blZnDbOIIbLJtPaP18AfHRg/61Z
zad+3Cv7Cy2Slo9q+wgp1xuL1i8rAs1PtIMsmKhnMDgfrQgL/HKKt8TZmIhff6gzoOUX0NqSbp9D
M8vqTZJ4CWFFoamrN5x9tJFej2Ofexiu9QXavbx6rN6vxzEJJLPHZKJOllUOHN/MeW+4WbFGjN1u
UNLI2tqS3KQnsvK8yQ/JOmE5wHWFLKW6CVoaMB/1t5qR8npqTmj9NO8JLuq1SDZmqJGirWXP0AtP
bUAm83hCA2a0mlM3Z+5+nCEfqq84y63ivVz72R9Vy3pMyp03Be96Xwb03WfLbpdo6xBw4SbvSjMl
sIDthrbzo0cu4VyjrSh8Hk1vVJyQgw02HloR1DJ+7RZYgbIgF4Qxbdi9LumkNge7wMIXn2Doyfnx
BagnxS3my/WjE+w4/FuEK6mPYIDE68tE6OyIdCgD1cmrA8WY+lSTRmtNDMWRpFjoJbLvMQsqZNTe
hgp+Fcz3JWxDPSMvt6fl01j2y/Dk1PR/q3M/oLjEJD4RzLHs8Qe1iXcCKMxS81aiCygxCBakbmx1
6rZ8jbKtkCHvhhTvrtqIPOHO7cYpXv+uyQNUJWCR0vXPON5haIvKMu7NGUkXJpQHrCbEltxYZRBo
786KPenaJ6ol2qs+a4gTTdbWty8asT4fGs7BBcZJRtit7Uzsnq9/XC2xG7QEDsbMITU4NY8Cd1fA
uRu0lBmDzDySksM5ehuZ1CE8Q1WiZ3QmHULB6pzXqNA1vtieGiMQIXRi20RgN84PclSOHAnLGj1e
vJSqKLd+9pTNPbctX3FjUxcDICf+buAbTyh6zCMlg54RDl5MfY2lUjyn5sfYrzWoyi39v5JbQgzD
OoB//FsNc5QbFGZLybcP3DauH10EFeIefnJhHqem6oZrxFnya0BroH8oIqOb52yqbCD6GNVHVF9d
O+Lybx2D8mkDjRQZyI7AkPVDZzjGgvyipAqf/Va01h30wbWCif15fVrdCBbuGf+NLR6Q2kQCHP8y
6d1YYQt9DNxCccnF9ytHJr7Uz2GdVFDWSC1ky3HXuBq2GsApGz8POSyG1jk2AXiXoEZre52nfSTf
fOEokm1wHccmi70zF68JFdNcS1Qb5wScxkNx5dZxQhJKJjpg+TCtivqCvmOA3XICLNbfTihHg2qf
ZfYAAVfGk5kv28kaQBVR+TMtLrEY4foJLVKPWSFd3e2QmStWlvd6Kbv60ekcSMTZUDMD4aEERzBv
QtfU3idTQ5KFk81YYtMLCAku6VY1E5Tvcw5LfMdDCE+DoUXPW0z3NtwT5vhKEGf12OAf4V5rU/Ae
oFJe/zO/5eWhUuOL2mluIwcPAZRISEf8IXht2Xj7LMACYV1D2a2ze9Mk6xKSofH0T3EADbxsoQAi
kqElA7SbneTTXHE7eyvO1dfvo8wbpvWHfA7PjFvXxGrK3hlPO1a8odjY5M9jqVKukzihhbHCFLM+
9MxPunVaqzveVdUpKG6OlXTE2hjfnz4RNCW8bpdC2YpPlQ+R976a3JKSYc6KB2wUtJz7Ys+TErxH
Et5uvCdzi7lT0kgY4O3lQ0BcWFNO62qnyamNtiPgRu+OhJMueySey85PnJaicbSJUyqMC4khWLvf
MQNO8T24IMPfhLlniJsjUsWtL6HlL0B6fzwnAzKXK+G/Jn9kW84TC/73L5yleQjVTmSOjq/GZWjp
/xHEM34Oh1mOT10us9DZCU/TGOyLBTvvJmqJnqj2jm7g/GFrENYXSAWtdQXTG2bigbZh1N0NfVyo
06CBgWpvUmskohwzinWRD6OcUgyeyitPCQhs4uuOsiu9LJzGgyIZwbKQZoomS+SjLzuXCwZkT6H2
x5DwCD/4d0+D+4f5A3usK+eHzISExmwMsRY12UdLt44jDRZ4IaiG8FcGC24XNo2jJOih3URT5CwX
A2To/NmL2SyRy1mNrTiTIBZWgWlilfH90Po9P0rrZeaZUqVf+xqapDduaEnWCEGoSUXJeGRiMUNA
KTls60tvnLLskhe2as+6GQb/xsG8aqjP6ZrMCpLwIga0T/I6q3QaZOscB+PaZZnzWIssa1ehlyyo
on5f2NhciHlCNO71sqdM2TnpLTrVRP+Bn2ldr3/slXwHjWNFKsu3tRx7R8IGk4itdRyly4I5Zs/Y
XztEP5ZflRIuxZV8X9JcMtgYmp3jr9ul7xsvMQTrejVVXsuPhUOwTuLYUdcxAQN3XYtVm62LaqX7
df2sEpnxuIoBowm3itCydUh9X/Vqz13NFfR3k8z9V68usNJ13gxx3saEVlQa6bnNXTcIvb83iYpK
f/vNQE+57THRsvxKKUgvbzcg8i3upSpsNjEDTnV+lagKntO2CxRDVgQpuTn3i50QoPKgSJGygq22
87o9rGlkICM7v9eMyjayYHueASJe96X0x0FUU/TQcbXsesZg5J0rEr1ZB4lK7pggEJdDGD0LaRmw
htiDoOm1tZN+3VM435c+EEfre8O+Zh16WeWTQrGfyAhbZ6Dvn0AqTOWLHfgNwmz2ZVasCyj00zy3
T2IPDCUnw4CAjoGNhAja4SF3O6spHrtuXCcrmAmWrT6lLkChfNOaEC1Wsx3nIqkBqAqcd51zPZZu
1DE3TsP6mns1cQLZSV/N1HUOtVehar1esBnz0O08Xr8FO+qCG9nwSvunDbkNxrl1QSd0IMyq1uuc
G1mJnFtRk0VuWw6eNYvfji1ugGlMdjkim293qkrD9fNBE9IOzaygb4vHH9sCJ8uz4Y8GY9P4sFie
x2D0kxSk8KwKjqRbvxzWaZj452y9aJJPeJ+8VSExrBGmHj3UTKUs+9lYYwLHPRbkPI4fe4/MhZ1c
bFsHvAme/BTgV/1O4++e7ruolTzMKS6rZMO7sv7ChJg8vo4gboBBhJpgRWgqjJu9G9BRZ8Kofez3
LuhCHqSADsT7n7Xeemk/fkVYstmtz7pmgCN9Lbx+4L9c0r5kiGBlr/k1Tp35xC/DSG+76ar+/j5X
fb0+Ohnb6yj6IQgBZhlwWV7psQ+ALfvt41BD8CtzSh+0SwRIePW169OudXfs8GHNrG/I+jVV0Q29
2Wk15u5FUciegKsN8Rw2YS7YD+Q1+/46e4SR0FUf4jSJ2pcw/m/2zms5biRb168yLwAGvLnc5VBF
rxZlbxBUSw3vkXBPv78k2TMssIa1NVfnRExHR6gVajGBRObKlWv9hvHWQitUs/M9B3PFryYeLvT1
ayyRwmSlIlte9XtIxRlvDGq7zdk4ZJ5QcLnCfUkitW601ZjHMxiXqKbMiQFC23rivkznefpSF6WB
bLBoornpVygw6aRhfc2XQeWzw+AWKw3PKmOcWMtJ6QUiSwNa9Z/GcNL5JZ+bvLbXE9gZDBZAfI0O
yhaiz8ctAoMDv5kAjEz1Js1YUPf8XIvSRdRlevETl4geP8E60meIw8xN6mjXXe+WSfWHCygHnUK0
CnuruzO9FBaKX/VloBHs4tD6gJGHW3T71Gvl+Cp23mOyrZVS/s7MtMrcB3jt5so213WR31VtH6vu
HpVtt50vXWfqUBIkkQMTusW+LI2DNUAxs9Z29AaDiTOySMpkj5y6yrNFdQEyIcbgadbo/mA6VCjN
TTMWMvANLG8Z8ZKSAzx4zppfQnYFXwlYDLmNkhGJ0dGQq7QHnzhsgTlPyWPbVjiloD6JGhS231yH
8o/Y4YImJzhnIRq0Vmt5XxIdOzyoIALZCBwKvFnD1Qx6zmCvkClUMyyUlMqq1LXrIGDmfnFnZFTQ
Jg0a9PzNUIutG92Cxaqs87KR1zYULeQhh2Ki3I6oAky8gvH8v0A/N12ob/mMpeKGVqy8lHEBaQkZ
z3dTqynkz0I7AdRDU1js3qSApD/eB8FotjsWrceRzkIhmZyfricJAs5yljL+DjRXQ571xkRZxACu
J2+6OsLlzKZNWBPxxpv0oBxxEzeDBOPI53ABCEPSTQQiFQQKEr+g0YAM0sWMMBrMW72L/+CeGPQa
Nq5mUqD/jNwHAbNBDZ1NPKH3zi+Y68gD2HFDdirxyiGyYyqhB913KDF21m3sMn3KSYNcTssLXkKF
H09OEroy4LmDcDgzMIvmDb1K9MypXlQSLJLkSlX0u1SYSZPubbuKJtf3QJUh9SnUov5gdEat860F
00bUYNVgopEi72Jp1Uin+uUYL+xkJEZOlv00L8/XGPTpQ61e2bbdFpumdftoTYeoI7Kps8cqW6O0
MfO30Ik3TZSnnsJyTN7KBek5ce5Cj5JNoxgSkFPAyiOe5c8hD4sc7L38l8M1qJSYD5K6CvT6VRHm
VFRwbca3irT4OfOJu0DGPGNSZaqgY2whhXuf0/UQiQfibkm3Rl4osOyx6NcbstSggVPnpMNrWHBA
uK0mEy211ucGv85YQYBiqGAn6d8nVBCG2beY4BELKUyivI+qWXdluCkQ9At/YcTWBdjr4Bqyxy9Q
wQCsT5Qe7U2P9YP3oglnb1qHlCi0Zk+JLkWDKOnUhxrVyfF7NBgSBwXgVU1g7vZxddDRAps+Y0KF
7xCCHMbsh1VnzA+kVnOt+GjFWmN8OVF+rHG3QeMj/TzWiaJ+w01GK7Z6H+nSICr1pOBBqIm2wXRy
SEX5B5L2MzKscWbE7p66N3YAK2/GUWuLQZH5qAXZqB8USNvJjwRte7oJM25UhTHicopF0dzbhxna
a/8ReUYR3PWYdLAv2yJMmPSxJsH7K5h7pIo3dosdOUYAbY6MdJKllbWfSiJWt2lRdyjwne0402OU
0IoW9zGEIIqCGhkzR/LowLDeGfQbJfktqlscpJ4XzkuWTRogs57nIsHzfUVBUJjFhLYYt8rQq0jg
HYPLe4HDgQBAh71W4bAo2+eLesj7lpvn9T8+51D6864ap5ly40D1iOURA75MH5+v3Gkwy1TzJc99
2RKO1cu0ulZzmYUrRler3ygbVD/qfoox4kJlTpamZsOtBmR2HJFXOkKiwYD43qCjZ4t1Y4fA0FM6
IlPrOKlltGjTuUmuO0pk6KrpLtJCq1xRy/zS6Wc7tTfoOsiQQU1X3oMULggM75mVlO5MyzyQlxnA
zlxwa4h3pKAC5wDAkQFfuERZAS0F3IljgRUVcSkjdM2wHT1Yl2M8As0uxyF7YEvZkY34wtSoaAUi
XNJh8Y6D9i0fsBpuwxSeor2KVWNWKZ/Y9QxjHUEu/DTxHml/kUuI5AcuK3XyOU48aKSrtkFIBDUk
7NOyVeeA7UGIx7EbU6zFrMr7FAI5Evc044k8fa+GXJa/xgKBq18JEJI48YM27/n/TJyKmTY1xKDP
AFDeq8igPBePHHr5ZQN0CoQjGmYKWv1Su2lUCaQNGQO5EUI1/KZv3ca+7YxAngQj7rh8qpcYxo5z
KU9ErVQTV2PsoNLNlFoBZlia1ShZfl/TiuSD4bouzyGhQoPC/PU5nW9U3JeoUU2ODF+4MpGLWorO
pthUbAkTT/iXQ1oWnZj2MpVrAN9vyiD2gENJ40+WCnSRoqlb6dcFBg9ycrDN5Htj3NPzofXWkAWN
2q7alsHo7KFYPzpGL+DAWKjDFJfjC3iQInCGZLuSTyyectYy9I504aWVh3HHUw0ALzEqJnB/uUQr
9cj+wfsNqsLa07qpO7hd36tf5iqm4g7QsrJvHbQzmDbEvsPhITQ10T+8nKkqkj7sRWMA6DltUUiv
ph8BXHFNbA3AXHLS0PZgrtFslpNGyi2nKYhGhcisqOxyXLfCCXF+jkB5ajaaPmGvmBgmxeC1g78i
k6HGjdZ20PnGTBRbSNKBgpNQJYp5uHqBNtKMlZkGBYiUB2peannUYfliHX7eBJGXy2LYw6RBFlnY
+QyspBjc0drEdT+ygDskdSbfqQ1MKLaALHEjWzetNcjqEA5cnB+xXg18F62DitOtKI26oY7AKDZL
QG7dkmeimFdb0iYFL1U+XQOAg1cIFVsm+Pi/893j0pC/UdAB4woQI8ued/V6eq6oxfBYjWvmvaxu
s4563685zkKV3AsHpVsz0oceHVPPHUb9y1N75reoBQ9lzr9PJJ1/knaeiDj/+t3/jX3g/yoll6Zd
/qj/B4kH1BBf9bHekIE+PgJ3+sd9/Ktpfv0DAsI/bhDl/pUdU4qefsYLFcGyL1RE1iWWAQoQnVaa
1C9UBP4IpJ7UfACQC272n7Qg07mQ1VUHjgANbM2zjH/Sgkz7gk6eAzbRVZ8oCvrvMBHgMh63jejS
gzFSbQZRNYDtyxa5iQV3FBd95EfoG+6dIf7CI+/qNr924g7qNjF+lcxTiP9aF6EY9QdV36u5CNyd
2yd+lPEngNWiPVJyuMNoxncL1v9KqPUWh2LMS+L8Ck3rS8okO7VUP8K7/T402V9mZa4ny7kCO3JJ
KOfeBwRpFY/JT+knClHmsxuV0l1j7La6KLmTkutqqPPJ/0hCC63SJKrW5hj+yKEh7GOolGuwdOOq
N5wfs9b+ylNP2QayulL3rrKFBZ5tSJ2gFxm3hll8j1V9XyJmLa3cwk1rxYhEGYjxoIyyzvDF2qh6
Ot/M0zxjZJZy4zJh9NBhW3tx8pdL9Rb0pGQ4WvVXlK6+eyV+B1pw2QlgF0MSXE4oSGkRw+dd+kO1
Gs8HkBdue62onh8rltbPwNjQ0ioqHPLCT55yN1b4x8xuuuUuCoXXvo1CSqxtF//kUk645UlmEAub
ArIjlXj1cx711b1ZI/ermMTUcSBT1h2xEU7yE7higujZjyYPcyoBJrlHJW7NUvuStwo35uF7b0+f
25YvF6c2Bh/49UCSPcxuUq1pKCLYk8XVGnm223ZGvybClzsvsnvFm7/MA/OEFUdPGdbCIlh8EF11
nwIVWycT75N6s7fGfNzw9Vk2kbTrBlO2SyqY2GvVO/wdv4IUXZdoe6PaY9P8jgWd2lldj+Y3R+0R
CUIQms5KJLXxfwTtOF25yKVvQ6ErW28y08uo5BxC1wRFksn8YKvY+NoYkcSawg0NYbhDTPEIfr3R
7bghUqq00BHLAm6vbUp1scWmMo3wS57g8a+KkUdQ8L+liU9FpcDrSkHnAvkk0T5wNxvJJAyw9V0D
w9/CmohSCL6vZnCZNKrUPTL9MaCbF5uGr2Q9Pj55dzs5XUfzgKWZUQ3Dm4XFblti5VTadsAUzki8
A5AOKOzF95luyYb77A5g8aVmpn9kSXPvqHz9qO7uc+pxYbLT6/T7q+h1/9xuf02skfCO1014iIWo
v0hijcX91NIW8A+7gBoXCgdB2KwCmF9aPnR9/FJSiOtmdg4NL5vQb0YDDgO2h1E1bzFaLzRNURB+
8h0X+LEden7j4KRTFl+hHs1BejsgY9mRGbMg26/vv+lCItoCY8yrElRtDNUsnfc97pAXuWbgdauH
PjC/H4aFTpuNBqY+YauE+uHq+UPkLZK/Gc5P+bUyO7v3H2GJEJBPoEEGUGWkBaq96NFL4CEFOS2k
GdXfmHp+jQHPoUaPDZdHfEbSM9O9sOJ4emMobpwXUlnH4p0Xb2yobUPzL/QDruT0I4CpT5+b9K6r
2PINjC7Kmd6DmdYedhPD58S0b7rqh17T14Brn3Yjeh/xzuoKMNrmZ69UNrlAkKb/7JbuTujp3qjq
29yr/fkn9RrkkylgOFO11WbiUSEw58OQezUPzqEq48dkaA9K2F4FdbQlGm1VN/pl1yMXSZF9x+cX
CVBDu4ZihRImNWOkG7ttUmvAnClWRtHwWBveQ053d5WqRnOlN7Oy7gfzp1M3XxPunSuTI8yvhPYh
MqEIZB4FbnxME9QfKQPUhE9X/5xO7kM0q58n2pGruHFvdQsrndKNLotY7MpK2Ve2aj0jg/6bS52j
Vr/aHm8yqf9pxI/H1/xNgEsvOZPtXcgYYZEUOSBanoiYf9M31QvVRsaATApZMHYRIQT6jGRMa/qF
ZJ+BwXbZYMDZ+IEv9E3+yAQ8C2UOTBkwcsP7rayJ9Ot1GIMbiu6ARFMBuHEckvvjfaW4STc5Sop5
66DlHyx1SAGlzeF+QOwnOuTakB/sIc4fBA2kS4gZgkJS7iAQo8zpQ9xW/SXKadkmRAwb4+6MU2Os
tbsqTipJRfCsy6YM4ltgtc4f+uAWH3sAReVOt5sXetRvLcz/WwZ/1/9qOkHOe/NYtf/YieLnYweR
/v+HhP7dRYhCQCgenzL51WPzQ/w8WpIcEX8vSe3ChhvMt34mDcts/WVJ2toFdF1knAwb6JdHsv+v
JelcOAR98HdoA3D4SFOTv5ekfeGxHJ88MSDr2HCf/tY4eDm2kUeAwh3+Kl9+//oYX4LpUEYCtw7s
TC5zBAWWh5vQqwLjeqyasz53PqIH2l52kzshbwuz6odRebpYWVid7wZVEzfF7ObTqhvgDHFfjZyD
TqnvgzUiaYpco/kFDCvp3dRJXUtp6PSD3gwS7DPi/SsHLPgZFvITyPRVXgCfF/4x5TjJZmVGno7u
VyQPBXEnFRu0YRMJa3ocyNY+prY1qavRk8YDntd81ihvYjQf0A6acn1jE60nddDBT3mqSU8dw+yV
Qkwo6TBj/LASSmp8CiNti6Cic4ssy3QvOmP4Sqtywkt5NpT7foznHYCceWsjASxk+bz4OlPgVe/C
rMBSWS3c6YOdJNF1oBfpAZW8DG2pHEwHojNp7bex2p8jocnYsZwKLJQQw2U+ACguUiRNmH2e2YgW
wM0I1lUXOSsxqsraq0BOv1rqJxbNIh15mnWddauBvUSWAYWJY5A9VWoN9vaIEM3UbLOiUi9bJYCJ
6fXAR9rA8UNRfHga878R55UQgRQS/PfaBf9ThIAls6M4I//G34FGv8A9xbLQmCFlc/E1+VegMS7g
V1uciaSw+rOqwd9nn3sBdY0IA1kD+p/KAffPQONewEBGP4lY4xoyPv1OoFlm0QQag4BmcgoB3mWn
LhbNnPeFQCfIpGetAshW4y9gJLLtVJV/ll73A7eID6KeMOHW0+oSsShZDEe+69WMnVi5S4oBTwEV
DG0NG14M0gDOMpOmN+u4g2tuBDz9K/iOqNVSf0qSh1Fpr+JEKdZu4uBrVJTUuPPBPzP+m63D+OhK
QIsCWS1h38dbh0hQaa2ozU1uugoaZLpuoJCe1ncVIvnjKlBn/JYNiMZEKziw1SZ2a26Ac5sOuwG5
7hXAlFj6Q9Kz2LhpgjE03m8rIArk3llVvZAf/7vtXm87Dtd/v+3k6f74s2yPMk7+xt9lOu/ChIiv
q1TpcEhxXymGWN4FcH7cqyC4a3ARpTrp39vOuCDh1LCX8lDS4OgiU/z7fDcuVAQRKOBZ5AawPpzf
2XYLGTTCgQ74jy0n4zXSk0ud0AI380KvTPrmlnYNeS7s6NKF8XamOSG2tpebzVYJdIRbPU7weA1e
BSAv+EnsNXOgqZdRN7V/WXMv9LWeZsMv7DD6NW1PM9xGllMjm2Zow0+cUqxV01b2p9IqkpsGJWrj
ee/8dym+Wory8/37pfgQ/frH6jF6zB+PVqP8Sy+rUYrUoFaEeAEFgxfJqJds01UvWKEsVMOGbsA6
5eh4WY26cyGtzuAw4hMmj3T+6GU16uoFP4ZzALkXB2Y2pYJFdvletrngGkDZIMs0CLzw354W/3H0
Q+Wvndgsle9FfbkGDWoB34FY/WpSTgT5ZYx9HgXqLUk1xYsloT2kqGgao1H5YRCsaXx5hFUPBxVE
y1djORWbDveIMynRyTczNQcYMgemu+RbzmUEMsm0pXkxClBT0zY0pqp28/6byQ9xlOTJV4MLpkJ0
sh3KhcSh1/RGEZZdK4K28kstr8MNovYmLg0RWpNYtnT5JtSQdwX6HYfXWFcpE0AQvHmNooitHdha
61Cr9aivRJb/iPXBAyVcALf/mNidIXy9cjBJBT6lXOM5rOj3cAhCHd+9aUquTK62NwJtortKy7N9
23bKOZtJlu3i5XTaHY6HjiyJCteS45cbMA8WUo7Rb2fFvFd0PQSfXET0L91I/yRsDCGmoSrXbedh
O9mo/d40q2QHk4LbhVI7w5nZfpMsSJ4mqQoZlSsdH5d+bLZXRrELwM2fFchOCEeN3+KRTvysltNn
gB5UtGcj9cEC2yuUUY0NLBfzDEHn7cLiVEFegwQMhYmnssXrL26VJqLyhVPglZwNX2in5jc9tIUz
edGbdWWgKmyoUsuJvhICw8dTr8QqCCrplhVXPWKNQNAvVZvCGtCWczTUN7uT4MONWCPYMBDanMdD
mVana61aRIBXivoqH7vxSwc9qli5ZfFJHUflpxYip/y7+5NRERoyuBhBd9Kf9BlfXRSnyqhxJPdC
P7QiXI0A/2SXAjLI/v0N+mYeuXzZmmYwnTIZ8BbzGOpOj1qLVvux57iXEVSHbeaye7qsdn/3jZ6G
op/nkKS7CC8fz2NQeak5tvjuKCjnPkSBedUqTnNGUUCmo68vlbIkwHfiXgkTlXaf7AK+mrak0DME
kKvKjwNY0003pnu9G/s73Hiam0xYv1nopkHpIR6AUJcKx49S3CIEAA3hmMIj0C/d4V434usZ3s9G
KP02H5U/LbAbZxb+m+3FgJgEmXwweclZCsgDHh9m6Sjl45WIRseUBBtMTF7quP+2ynJ6FM/g8anm
sJWPp9ERBRgCGG4+BANvNWO0uNW0IP/9FeEh2AonkvYvykGLGxZ9V2YU0oU/YDu1nZLhx4jH+JlB
3tzj5CciRjikBQY3kKW8RdChxMSq5F3o8a4HbSjWWHF0q2bWPufaZONxnqR7kHEo5GYi3tV6EW7L
QbXPROdTc+ogUmvJhSINcI/nVC/6DPwjX26oAH4AVzF2c2EFZ3IJeaFe7gAPZTF29LPNwXJF1vDz
W43XhVXIjavDvQtx562eDx+nvH+IavwgYwMSqlr6YVwfgkr7PiLnvQqRQViXWqDg9tWceaqT704g
Y/4pKEOEPX530wpT/Ar1yp8M8SCz951ZT+fSqFODIMlDkGbVchTK2PBq7yPAFWMqwCBARAtfUfpi
TdH9nGjHqfml8iktgFDW4d5zPEqL8niZ1GPlB02h7kVaxQ8w3FACR0H8THCWP2oRzORBruJhzG3t
6ab2+oUmPkYvGlH5fQlpOsCebIvqT7GpdNrWYkxhC+U14CEVz7z3j4W3mwapYY34SfmD3MYxFode
YIdBYlZl5dtD239LhFVcFm2o0HRqq41BdnYlnKH8hS+vdYMYVHaZmVKWIbDiMytHfrSjOaDFYTgO
BmokWCT7iwdR6JGUXYndrR7Wf6kAXbcVKtjboIMCmIr+N8VgpGwSbURaHhDzEZtfHvZt4AJfy5TC
T0y0DtdNUYNw6lm+t0nQDfs0x3Nwm6Mw/+n9CX+zdhkX02iOLcT8pIbD8arqLHtokkEU/sBt6cZ2
2LWZF1pnTscne5fFbHK90CiqoX9GUFxE3JGOnzOKKfczoXSfatedqPVmYg8HRLmCT92v3W4aDlEe
RXA1newWEKaxzXOSAVvk8zcmbjqYLhZH68yC+7+ByIXU0lR6D44wv+ZmNn1AYTu+5u7S+zYAvlWa
Il3kJUO3wZKqujQU0a0gpYoNPjfiA7JyGGKEDfjFrFevCjFHV4EKitallrYFxY1tpFvEPn6x6H2F
IvDzbExvq3wGIzoT1377MxhghDwpFso/y2qX4iG6pDtT4UMZs9AcIkWnC/zt/UGeoAaLr8Ao2FtT
q+SCqy1CCMRjqArpWPhNkP0ZVvHdaKOtg9cgxW+tx96gL+4x5v1YqIhngGVYDYHtRyLc6UaKl1pR
XZdjgxNx5Z3LLt5EHG676MUDHuDOTRBd5GgiiPsSO3aWvz6KwwyucDNX+KjqeqKh6BayA3SigBlr
52QV34TVxciLOUE1JHHFoBY+kMlhLXo8kIp0cjY5FKf/5CO7iHxgSsIWf5Pz9rM+qGLAWK0ZLRgj
dbSuMUT83URNvhDyMNQiVOrIy0t9alQGNEC5o1uh+QbA940xB5/fX0onwgaKghz3qCLIpHcRNlTF
qmMVWLXfYEq4gX6EzeYwaJv3Rzm1KqhLUJKn3s5lYfFtbKMJwbgmfBuSi12AFejXCL2UzYR23U2S
DPblEHb9Km2wnPkPZlFKetAiZ1/S9zuOiz2aQyIrxtyPCjP+bGZqgZXqYO3ff8ETh4xsl1PlpqAE
IGaRM83IQaqWGyNlD7XpqgAde0tUjNBSjU14kGZEj+OfVbD7563+uol5YkKfZCzoYniWrB4cv5U+
DmONe0/uK8gJ+JaBulzTh4aPvRxsWlHgR9A7nDPF1JyZT5m4L0KPSbpN6JHqGbzt8che5mb9UPaZ
PwPr3VitgTOlmJuNkTbJR5uPug2dotnAm6vBnOM3+/6Ln1ivR8PLKPAqRRMsokoRbQYr0BzhSdXY
29jNeCZ7OfE5ZYkb8AJfDVm7xSjpGOhV0FqMAhhsj6WRtscvuVxpkS52UNa7MwHl7aQSLAkoSB6R
L8GYPn6rWcHutCqjzC/5sw0kta90Zq1vrosfjIf5J4yFyLxTIqeUFHT38P6cvl1M1OrZm+BBCDbo
AB+PPhghMkK2WkFGTu+I0R4kEUe5q0XTrLMKY1wWmXrrZOGZqPCml82Vl+4UqRLtNm5YziL4aEY9
wI8JSr+u4669SfMmKIF3mo5yNWa18Uvn83IDaZS6/TCKqL3hGmC162GCuLHNMXD5MmZYIgpnJGzY
U2N/a1qtd+AgmcrjkEgXXm2asCbuEhd1G0QiqIJiqNn9oaa4AK0rIbi26Ag9Ypcy9J220zFc/wyN
UBxQ6yu/Q3ePh3XlIo21CofWveOes0GYxHa/QTFzo5WC4sb31M2bX+9/krfLXAqoc//ieNcc48l9
6tUyH7p8TII+qXzo7uo3FIGrVRc35Zk84k1hytVwDOQyBc6QaoC2OKyLfoaSAVHLVyhwBOF4jZSB
uwqM4sGlawd7wvXORI+3BUbgC/JKwnhIwxMvj9darT6ZPcYFgiumONj5APxXpYXP/ggvoYMl6NAN
cBXyCsXIptGTu9YZziVpb99bPgTHN0mKvKMsFnwOYTTV2yD3EZIhO8+8vr4U9ewetDGcUQRxQu1K
hUP38/2PeurlOQBZ6A4hm9RhkTzjxRuFcKdyv4uddJdUpXrL0a9sTKdJNuPQdbdxlLjfg85Bj65s
EYSok9l//yHehhodhCP+NrJJJ7scxx/AU6ImV6OZkwOG0kOG0fYBhd1u68DbXIswSpMVtfwEP6du
2Jlp6pwZ//QkvHqAxQrAOyLv60DPfWGM5Ye6m5MPo2ml2xgaPCbFVnUV2qqzA5OC4I2Js3yMlPqZ
Zfh2ex1PgpykV9srgBwPf9jIcYISj2FXuH9Y5tyeOaNPDULjn7471T1+XQR1ZDxMu9dVucqM6L7t
TSyb0S3bv/89T49Cc/3pi7Kwjl8FDexBVGB6qJab6qbTcv2+CSb3zAH1tiiEWjJS+jRVKcCYb0KF
0XuAwN2aNCrJYdqZQ/RxRNdpQxdBucGYGUSrGPt7CGXWTVFkM6ndmP5yzczYzqNi3xaVle7hNMF4
RKvkt5OC44dbzIGwozLB/pLP6Zazj7/y9EEJAIu/P9Py0D/OfBjlCctAX1nKNS5mGh5qLTSmoIDd
/8kw6uJ6xnkaHcTozC37bfrBSPjPg2qh+UWEPh4pqJoQYnKW+9Mca2u3KRBRQZBrW8XN984pzt0B
zg23CEuKzqnG4cJwahasjRI3PbsJgwPwluTgBSiqvD+RJ8ejwyOBfhJuI5f0q93XItNUQ93KffQb
w0+5UWq+0ka2FD7oqEoj7P+fjOfi22lyjNATOR5vCHLbDSfGCwqhXGdYz23TyazWnou1lw7T9PfH
w8WIHrJBVkUTbRFdiqJVo2GitQRdaEZtUURb1yofZ21ur5w5P2eJ+1TlXixMYL6edKPF2wso8PH7
KWGppwHKUT5nXb+yk/SvrnLXYdftyrC4U9Q4XPVgA9EMuU6U+jIOEGDL4dtrqPyX4XVJr2+TimQX
28UmK6GlZ6VPKraJIG6c+fQnTl7KyhIXpQEApTd1/Kh9QO8BbmrqIxOOHhLlB8O4o1Nfrd2p8zaI
qXhnPobc+8vJ0aAzce7aEsC3OO+cMNSizrNT31CbwTccRVao4nSttslNiFrdJYpGKqUTuz0TMuUq
fjMwCDMpcAkIbXlF68NyLnBUSv1pENYGg/F605ZRd+YkWwqmkh9Qh5MCoHIzOfzH8YyiKzEPZRCl
fpcWLlQbG/2wImrvxs5z9kMzx5eYSM2PWRcbmPgJ9VbtR+9gZU26qczevY2zxjrz5vIjLt4cmJlk
UVCQpNq4WI+th/sAHNHUhyOjHoyiI8OBILwxMvdck/PkUEQS8B82tgjLpV9nkL+6krdPOzP2ITNz
8Q27/NCl3pf3g8iJz0m8op1K8ipLP4t1lOs1FMTWTbirBPh5G3Wz61L3nJrzidAIcokOBJd6l1v2
curUCfY4Amd+3rNy3F7zPoqkVzciCGYfYefo4f23OjF/8FkYkN3IAlpaWdBX77kPGonvhZp5SQNk
3CHqNV3i73HOVODkULwZfQ84B/QejxeqQPVljHF69aO8nzllYKrMk6EfbJGYZ87PpxW2WIEo8GJz
iBWSiVrO8mO1SCqiEhlThNeGB6+OzDVSJ6VvVWhMN2ne7hu1UfcQ6KOdXdvmzYw2+cGggXhluFHw
IYpNcztREftpONAWV8po/WqmsN8UY4PfdZ+n6GzSPzAyJbnCZA1tnSLo79JZDzZWMOK8Bv75d2ER
wOqA1csrM912DBoW86faKToPvNNIs2Nj95WNao9Iz4RLOTPHM0fNEcYGIBCQmM7yeqChcRNnfRX7
ZT33u9Kq7G2PY60/mknp2zZawTWFtt3vrkIOBU5n+VY0xpxFAmJMEMixgYvRZ7DSHZql1rYuwes4
Tn9mvZ+4fXDrIY177u9DKD6eRYwZIjVyjMgXSFz5g3DNnWZ0OubRtYEjpB6v67Lu7qyBDsIwePra
Dpti8/7rvg0l9GcAhNGEMTjbltCTnqsdCNY89hsgRzurzOBOjtY5PfylzC0nA8PgvEk3iuOBvP34
VYVAvxHLncjPwMaRAoSKtm0SNdgoc4CdeBMYe0ydUADOy+IQQTu+QyrzexhU1jUkP2M1sYivjGmu
/fdff+l78vRgfGZKDxZlZ57y+ME0ei/YUenyGyjBQcF9ao0MVbu38llHw64YpdMq/NmkzzcZ7un7
uSoBBDfxvEUg7reBQDwARTdEvWVs525z/DSWPQ5mXdqRH7a29S2YJnXXcxnaRGNqnSFvvM1F+OoM
Rz2afO3NFrZajmejs1JfZXlTMW0rhEzpXE3IUqzswjRWaAUXKwog50ptp9Y9dxeEyR0cAhxqm8dv
qYsu7iejTn09gew9jrBBCKAmdZd+2HdzdW1Oyk1gBflqqibddyOj+fj+Z38b/6Wpk6tS4rQIzcua
qjMIISI9TMnC63Jr0KPbo8Qp1g0U1DMb7EQQ0zlogCaC9Kd8tjhqDKTt7OnpVNP19lKJbPcSLH63
4tnSbWth4iu68rexKGA82dGgSXWwim+AQ45dVBMCLIk/6Qb6iYrWbGhSns33Tk0jKv2SumSoACKW
71bUbjHXZuJz8N3OY+LeTbmrHrzIDdeVlnblKqm6YaMGGom8qsQHuzWmjYjNVqpL1jQ+XeWa1sGV
VmnV59//xNjw0Bmg1Q7yZ5G9RLjMoPCGBv+cTbcYf9fXidtjKu6V5hnjhBMhFIvopxY06FBEHo6X
s4kIfGVnSHgj8ZfMMMhzaDimaKMz6bV84sVxCCkNHLuLUDgg18WhSzKmzFpVkIrhv7AOTBvH07j9
lejqHXErOzPaqXUrO32QrkxOhmVvBb8ANbLAEvncIIPd3JrkzHFdQAvJEdx0kGXoRWaeOfFPLSiA
ClxRgKLC95YP9eo2ji6VVw+jR8pZlPGuquxwZ3tkt0ZvnOubPvWll9PJnUAl5+RowpHxeCzVi7Vo
UAMWiKJ9jDqUkdCcJgG9RhB7C7luj9DvoU2pjQbayuidP6Qg0Vi2t27cboqQqvvQ3JrB+MlBTvH9
tXvqVILaT3GLo8cD+7rYWI6TKrgFWYmfUfpcpzFSDPZYaSskSoeNnafWbkia6na29PLAKyLmgZCX
7yjCBk4TnqshnLjXUaHlGgXaiWSZRsDxVNUtOVHaSD+LHpp4DLnmCjXUx0xU6X3YDn8MiaVuQIPT
GAC2uk7tDsWG3mq2Rt21uyilMfb+BMkB33w77JC50UrQ4pJtV4D7wFSAwJNUDizCHG0faHA1Er6q
fqjQ2tygamd/KfWo30+44pyJ6ad2POouNEVYORJVdDwfveOUkYowt+8NFZd5rTbXJUCuM7nJyZeU
JCUQ0JgwP5lUvtoMQYkzca9MjELbBE6IW39W3UnbUI1GVJttv57cHpmXwcxv29I0zszx01u8mWSu
mXRWbYcOyWIRjkkeKl6JXEydaVxeog+inzF/tA8DkoOV6m5rAxYBH9gW3p1REIEQur6jJviAZLM/
a8GuUp1N12orqNX7NE4vdTe77Mz0qgWTgrXHn11aXTthfw1wcV2r6Qe1Gv6ypuq60Gl06fHWssKH
sBzvJzW81ZDfBCOzBjXjrews8UcvXc+efj+O6Ze8Lv+UWavTYIhSq5dAdndc5W4Ml/2BHlaqoFo3
jPBHUQos5A3JPaRS0sqw9qiPoE4YXI2hd4mj2A1S0zt0dg+5ot1Xdn5Qp/BPJR2uosHcKiK609NJ
XzEYQTDbcHavB7v82inGvnctPxiLQ6DhweYO9UFp6/8gb4ELQu2Qf6EpLQ41NPLCehjYiFFBPzQ2
RnWXd1HMY3jew/tb7OQaxxqD0UjZ3xBax9ibURyT56eiuX4EPQnLqOwcyP/0KCbjUGIgk1ikgqge
JqDQ0FIsQq++HFhJK2R6y//ghIbNTcYpmQRA4Y73az0amZ7ZA4qNQps3YaAmGyVHaeb9GTtxeLER
UUhBr4Sc8qnD/Gq/ViP6qwVNXB+clAnSqMKsPC2CXVqd68ieyAQYiQ49LR1pZ6Ufv4/VN2aUmESG
yXbn615JzTU62O7BKNNkk6RVeeaucOIrkd+hm8CNmIuxscg8ckp9ndB5s4wq/JUYRHI72cE5bPPp
UYiTVKtlZ9Y4fiuKCJi3kUX6uWjyVZZb9jbsOXPf/0onR7FV2kdPif9yLThkqUMm566wp/rKxgNj
w30vP1P1ObkWJOOP1ImSq7Y4ITixZ934X9LOZEtOJFjTL3Q5h9lhCwQROSmVqbG04ahUJeZ55un7
Q6cXCpIbtKo3WknycMfd3NzsH6I+Oa+uGr7e5bM3hkhIGaIKT7cn9KtYtYnTwNxwP6dBA8l4S9wZ
BhnX7w5KRzITHhz6GXm9yvq246VRqui5l3ADOsWqSBsfaFhnuAtF4vG+0XML0fQoWB6EJOu1wzkp
sYFAQetLg+XJx3Sx/zGCZTlJU2d8nmKzzk6pkADrFbOdPWFNoAxOXYlBv++NSjUc/kb3IZRH7Dki
BdHM8zSbCbm+UObQxQal+iFAo2K9ZkM9QzPYLu458bXygmqVrZ+GIR++mk2c9G7W5GN3ro2hF0iQ
5/XoFtignDFF4CpEsU/9S+bdnjh9qecod0Dnp8ph/ACQYkx4etNRKESZPzf17KsFHFC3nfp4cUo0
3d6PFnCM1Wwg+1Z1trr+vnm6mOHCT+1s1Bbc1spN5MFk+bUzS0hZVtc1XxB4apHpp0PrRn2EFCN3
dvqVI3PHvyyQacgM/QS52ugduzKSzrXVwfxLSxPtteEZZICCGtPULQZzjJw6xTXYmYVZvjSgPy99
rlSJ1y698sia9cs9WsXhpzq16jtkE+r3Odbop35GuwphCPWpHpXel405vyATHMtuGKuT7UBuppop
UPb8orWTRXMhkKLcu73ddt4Fa/OKWglNe0o6m50tNUpQlzjUnHOD0nBlW/8inRY6VpO8l5FzvC9b
XL5uD7l3ZEm8BaEHhCNtuuvA0ERawbuSmrrocsmbWmk5RbEZHdQ094IqpwiNGop+XEibIIchH+tJ
9/g88tYjl8Ft9rxUBpLSCuJjy6jU/u1p7cUISqg2SCdIbsa2syrLozy2BtPSOqphsMlbR0fa7jzm
1qfbI+19M96LEN9XKzuw4NcLWAz5QrFqQiHXxBVMCjXrVSpmyuv5PJ5rXnp/Z+YSHMSlvfWEDAOs
hhow6ev6o367DrNeHYK4Au1coHJ5z/4c7jTEcs9lMv2gvyYfbJKd1aRIbIBp4Y4ChbzJVpugF0ph
trzCkdx37dTA9aCK/1mgHx1MbO91xlA0eX7JtsCiu56ZpS4NUnQ8+E2ryT8G+HufZatRvBooDTYz
tXAwQI1OGlqH3hiE5kOjVu0pXEg+0Y0+YqPsfNyrX7MuzG/rbOVJLeSAXsY0je5Qlp1r5HruDWEK
EjiV8jtbJ9zd3lC7i62B3VmbvCRumzG7jjgpGs4/GmD2STeiyuur2fAXUWoH8WZnG6E6R+IG00an
UbvJdQj7OOl0BSnvkmYXYOiyjxhv4a6GLie5pUZ/e2o7ZBEaNb8NuElDRivpJxWA8Fks4PTCZAJ6
FOpUCZugxiKiHVx6nNJdmRSFr1aj5nZ4GZ2gzR0kXeuh3FzrFMwBXFBSor5mbQ7tiECOmSo8dFZy
hzc0XUVRuvimZpN8SmyRn7pWr88yMrkXteqPjtMbZSJq4WiZ4u2+kikhB21yZmBPU5EIlZghF8jc
TuWptC13TOvHzuz/XYR50ufYN9PmczAmd+BRHkngXLaDJ3XVX5NSfhVqcJeZ+TOykC6ivx9RMJ4P
Dv3OzYDyEOAG8LEgN7cszAFqVFivHaLRbLH1SgrEmfvyyItxZxRkU1gHSpzo/22hcimQd7mQQnok
szU6fa+W59RKlYO57Gy8lWdMeMZ31F7B9tcHWc40OOsxz+ZGAkI91jbKy2mXXvCNC+7oB4tHLOqr
17LIgpPcRMZJNRv5nLfxz9sn4O2JWxuVPPoEsZHOyOZwj0GP52VQU/SLsKBKjba81JKmnnkSlt/r
WhOX/7/x1t/zWwCTexVFNTAevpgTNOETkFzTkoanOpoNygBNfcB0/0Ucvz5ZOn0HhHNXFRhKG5uQ
otpsGhoqug8rKnpFs3rBbVJOIUEHVqcJZwFo279D7636CE4jppbdGuXHOGi1ztHKoNf8WhFF4uBn
iAOKKAvtoYtaa/YWMJUtmuHmaOHImoAkWWaM4N1WM3LZQcZLeQ3QckexukUz18XJMFEfrWauawqs
fRI6Ud/ILcKKk/a9x0MFuez8l6AVWOR/bJx4v0Nwzr/GAscZRwFPUWLdkjSD1y0YDTaRrtZ+0i6U
3At5tDJXT3n2Omh3Lv48ZfIr2kWIngJn7iyEd3AsuAQGBvBoryry4xB3WY93NgrchpCMBRVX3ag8
Ey2vwTXqsMw8dGErKGv5ZKaovMfZy5SKPj7Nc/wlNaS2Osm4eWSuCCT56xwM+stkYYnlVMU0ZQ+0
zBCNpJU/iqFV/AxZttwz7QV7GQX3lyd+ffI4NHmjuymuw4GbotJ+hLbdwQ6Ssq6YU3PVVeK8XW82
VcoScHnCRsFAvUu1XpMQTG3Qie8w83F1fCiRd59nn44BJpoYzDj8ropDH8fPVh0M97EtrVpjqAgh
+nCERvtV4N5sTcAW9MXEKhxD9eX65yVTgyVJbdl+K7ADrEMZczGSfq0wvDISikse/Aq/UadhNkqg
8XDkqnpmoINfeDVnEMs4mlei+MDOPP3xMYXUTDcJeY31ubnJekSFPFTAXeSLLnocF03MTiPJL0Vc
6l8UieN7e7g31x+5KkUu9OUQ0aE4tLn+Qlwtoqhe4rMeFqPLjrJwKkmGJ0unEDglIdiJoD3FqfLX
hLvVQdLxJqdaB2eK9FnoW79BzS1TrvVDhFo/nP4I957wvTkWn5U0zZ2qr34a+vD+9mx3B6TtS6qM
UBgd2evvHkuLVY/VwEU2VME5S4vugzlDXbFn6qx6baDNbXV/XHAB1E9zkFueRSZD38TBQoIbFw3M
Uu5NMpgxs90imI/29JvrZB2FHIa7RAOAtq3VY8QEbyBkavgVVXehIVO2lbLoFLVzf8KALz3ITdel
ujpC63gUqiha0zlRtqTXYlKFkkX1+o4T7+oS1i9FJespMIvZofEr3AH3+bVtcdS1eZMmbAbehJZ6
CNHKFjx4kjyWnXwJ8R4c2iPk785ycjOTdoPdB/y1xdhNpt4OajwDWCgLNJiXVPjdMsUnU56np9Q4
ZP69TUsgK5MJrhXnFZewhYFJYSipCeK/56BS1YvZZ9prFU7afRWyUxFxr+66uc/O82AED0oosLaI
tcjBvUn6ePuM7KyvQfuTvBfGBn3tTUZaTUmN20IYkRDPPwpDC9/FhiLf3R5E3dk+V6NsDgWiRUYj
WTCGgwj/LtgwiatK7b9UaWDncH049GHu7Hryk5CGBCU+b8bD0xV0NPHwS1z8ZJoTvTTdG1MZyfiV
QjVHpzmm4xBzo0+y/DK2yfsup2kC4BGXENE4wB8eKKqYp7br2oMDsbdjgB6svUSQHpzB69hS9xVi
0lgVnhEX052RJ8wpNeVPwNIGDynLI1Le2+cxGwZ9FRPWGuUNZdsPn0SOgVOHfHU01P+IOFO9ZNa1
9ymUcyxtjFdDw8EIzFj0SADuqBwFmT+b8KwGZHj/PJCvAmwAoOU1jBubJm+hWV0J0z882zi7Y5o3
hqgEtQsy+SPlj8zUfStbjgoEO1to7QCgObCC12DXXC84L8YwVzo2atx2L7gtqR/tsM8/KGAEPiqR
XrtFT3EYR1kRHO3enXuEoSm5cE7pEG31ZCn+LFgdx9F5FOVDiDeykwbY0aVjRh9bUELE+Aty+vR1
QsA9yYOXTIg7zax/UM/4p0a5NB3rgdr78NOMUtq5GemeNHyn63EJUVX02qZ/gkKRIPhUfxdG2Z56
vFFOYSW5t8/hzmGHAMzrd8UZrv3P6zXEvhEhWZs1nAq1823RCd/GlO6g5rc7Co/HVRYaZOa2TE+R
M45hF4TnkWekx47GnWmYrYMDuPtRwLzREoJAwbHYzCVNUxqIqB8Bhllc5AhkL0oz5Q6Bv47gvb4k
qKAdbIXdqcHbWFUmwL9sO2spUtX2ILTw3Or2j7pTlJMRxvlBTvi2SkAizSkH/0JReO0VXk+tbAI9
wfGIBUTF41mvTcVpFYylwiLqfVylM49qSnoC/id9kqq6c+smk09gN+MPgNNGdxwmnYq3bjwPS6d7
dAMVcthGLA9JVWTOlPb8KWWHInW7qwOaAcECqthvdBmTJI6DTpL5JL2NhaCKxJE5RD//wx6m7rrW
ydfIu7lKqrQMsChlENlsu7OW5MYJ/6nK+/NRyJJhXFCyoRS3GUUTXTrS0+JDLwhUFLNoMOciK7g9
ytuHE196hcqsYj9QJrcZat6nth6Ijkgaysnnelz0u0ymu2QuMRI81Gg88GFQJ0ZQzUs1vaDjIkAI
AKVMQcJfxmkeHEwSQbMURX05+HHrFbbJ+Sjay4yiCguRqs0aqCGN+hD2uc9d0n8HTYbDC8QvV86X
+l42MPhoEXhdSQY6wq4ZVMPe9JOkao9WaR3ozQ+B/rJKNK1y8+vV8FstY1nKuOjTTvLnvLSfwxiv
9lCyLouc676RaPlzgUmaG9nBT5pS+U98tkgAlmF6qYxSebm9Kjt7HDk/Mns6Jqvg5JoX/PZbQrsd
GwToJR+n19pDYEtxogBqzZ+OsuInybaBUK2ij5vLri0VGBYLyk9mhiGl3CXNXZSlR4Iab0Moo7Ce
awTlPG2ZhbqMJ3CBP4UP4E/1mmqeLzHKfK6qxtNFBV/iyoU6HZwsSnxvPifD0rrgTqWvgJ7N9RK2
8aw1Bi59ftYjJhUrj5WWVz/oBeHwLOvpeK7AJdtOZZeN5vZ5m70agZgGDMOMSXFGeeESroT8CtBu
fgEnJnEJy89mYtsfwkFPv00lSLiTDciWLtCi5h+jSFN/1Jo5L24l+tl0F1xov/WZkk9erVuzRBWp
y/W7qZlQZ7Zp2OJbjhVo72XYxn9EST4LYDXG9uzEOY4tjsDxufJaJbEnLzbKMPCCwZBs15LUJgH7
koVPw9zFj9gmB39NmPesBZ/qexz2M4YdCURGnOf66GXoK/2TMk75z6JTi7+TKqxj5C1lY6QtaQxs
ZzvmXSDFf6d6Z7+LETgysZqUGQofbjGxy038diUxYuLcmRDelyGNfiRWzQkocW/8Lo22gu27NCFN
rZb9Z3OZYb5D/vislEu1OI3GHjgnkVqcB7XrQQiBa/0x6Ur/bMaFDfDSMJvLDL76JVfo84I6UqVH
pdHjACO7Ub9EvUaPWsWx7lskWeOXotLbl0xXFqcO5PbFonuEn0r+mPa5hKCahfUqgKGKgksxBh/N
oTYeiC7iY0Zt9KVOkuCUUy5qPSwF54eStrd96aQkRpofOTTJa6y2kv+uRNpZjj7acezyJjIa5DRT
ngrotUktLpHYofrwvMNvSrEMtdcrSv8uGaJ0PjdGJenu/2RdgrhOrYIjiUUEF7vS7RcJR/p3g1wY
nzJUSnIH9c3g/VTb3WsI/irExS4FPa3kEq68PLjDT1ZmSi94W+Sfb5/+9XRfxztqVJDHaYchDvOG
PhA2tpiCNAn8sEUaNIgQaOhLRT2L1vz05yOB3FkZqGhg8LK/PopkFrXahDnVccRGHqo2+tn1af1O
ttv4IPXcmxMAMXU1/KHHtU0KsfQKo2GKGImngV+HefOwVIHhtr309fac3iLhgdeiTIbiDbGT7uwm
fUqtCtd7NqiPzyQyTdqSf5QEnX5ig3bhIsFvVG/p9AMwXj1n4Umm+VFo/TWfzTfkR/ADZHJgWj2b
IDdWGlC6MbD9PDQXP5vM3DEme/JLvfikzv0DROnGMQNrdI2g/V4kFsWN3i4fGqn7N7S/JRIGjl3w
V2yZD2akmT/7Ck+VNtGqg1t+57tQSIJbyEsWU9ntYk21WHRMUgO/k1o8hyPrn6zN+xP86P/rr/K/
Ckbu3DY6FE1gWjBDaL1tXsxWGADc0rLADzA/94bcoN3XC+FRyJZRgsi0CdOi5Y+1+NbNwB4Aa4me
Fni16x0e4pOeMAylaRHKX4dOmZ1QTcYLf9f8D0sJy4n6EQcXyefNYRJKp9sRhsi+nUay08dp5AAY
qtGT7JaD07S7x8lK2d8WHBvIp9fTso20H9HysP2hGYHJlEEuTrZktKd2Ue1TBszibuTyPUmGMni1
VRV3NZnEwVW+rt12jyOhwxsP7Vt8Hjdra4ZxOFOpsP0lUTKfoiEN8miy/HihYY0mbvOxxukdGbji
6KvujkxbBbknAgp793r6hpxHiZRRNu8gd5+KosGdMaqte2lAWjWNx/DTXCbNSU0N9eAjv83/ANJh
OAnnkJqyss3/rBA5lSaEg9uDcsfpoVLob9hHalN7p1Ih+ebjCnbTFiU81rRp4mKy/UIKYuwdzeA7
bK9H0HXioCG+Ox9eISBmKKq8EajWSYLqLFVtX4/N+h1dw5KdGx+Bjdbv8WangL03uGRw19wKmxog
JmwSDkYpkHIaGg1va2XKnmRsep4KKq/O7TtgDfHb8dRVtxxkDrW5Nyz0JokmUEa2LxVR/WzPiN6E
VVedynLIiTKD6g2dhilFq0XPRTMe9fn3Qh3RlHcCewXTtM0NFBtLFsk5wweaGO9ENNnv1URITq8i
y0K/CzKYHE9fbs9570z8NuhWYmqslACkG4Ni9yj/aM0gedBEHvvw8PKX2dYbOM3YPErC/Hh74N3Z
UgkFlwk1iFf59WHszGlpwCXxcemfIRrSlJ6lZdlF7uoG36So/IAE14/bY+5UlCnBYFb/SwqTl8Qm
AvSmkQRIOXFClOh7mfF+4Xke/TPoJkbU2jz4CKUsjTMUuuqLJCzuGzR7MRtucz/oDGL0nLdgGqWZ
5on4YkhN/b41OvOduiBQgDv14EPWNS+1boP/oT/s075X7zKKa8AyV0vQWS74p1r/oyny8PX27Ha3
L3Li6N2ye4E+X6+onkxlVI6sqFFIaevI4K0e+tYmkccp4QfW9ZQUlTB6kEWoOYodNEdyKzvxh+ou
l4tOwZUy1CayR80ieG1xvXTYzT3Jcpw9xZPVPzVCz91FK8on2RjyR6sTOGojXe/UUT2+l3jHeYWC
j6yZiuwu7yfrMiIt5sz9EJwyrJxoQteGO8ggKrvFGh9UTE6dEcmtAPHOCypb6EguufkUZ0p4Qt9C
/mRYw+S0VSs8G5G/kxy2kSeroFEmfotrLqrygMQgqmmKRmsZEys63Kdeo4mio/BFA1WPuvps5Uvx
pKP6/1VRwvTu9tfaCaEoHyL3C+yBwtc2iZb7rJbkhj1ldPnwVFmDfZLjSDsIaTvHe5V6p0OF4jX9
zM2eiHIjDlSrJqE0JHEK8wmx00pJvLBpKRXNaeapeZf7JZeJf3t+e7nsiltBrJLozcNkXYDfah5l
rAzjYHDbgsnN76pIq4cHiOpq71rmJAeocFbzt8xIlLsq5ECoUYouWzaJE0ywaXbBfeh/FXHTf+gq
XBBcJJ/kRwvLWPzUtLZFgjlW4rtoEeMfM5pWlsXKZCIurabSm8iUzik2udK6ZoWiXaQw61yhThXw
7Lr0FlXvPdPQkJsjh/RxuD0CEe6dIg1EL/fdWuXbYlFDsB7T3JQkaTkQ21kN8B2t2uxiKMFBCN7b
ggC2KBURgADzatdfKG4tgQweE1XiIfRjCw29UA7lgy34lrLGepK8rwmQAXT4V5Pqt40wxXmct0tD
hteMY+wrbWw1DnhbBPgmUrXMjYdk+NA2TfjS2sZyPwZZnF1iKYtpf4Dt5A1Uzl3qdJMdf7i9SX8h
XzdX/lowA1tFRYnC0npL/fbbSltISSAy2x8706sl+9uUgDSUe6yoQ+NSlenDUGbv7IAaSai/5qP8
dzosT9Wc34dNhU3XeBqr2DVkHCYpjFed5qZiukhKeVKRMpZsaPUhG6bXBg8OT+OoSMscrO/ORUrR
b4UNQNakHrd5QMSZ2adQHCyfBxJI1x58Sl71utvqxqNid/jJrsDQg3Vbt8Z23Wjsg1fgrbwaeF6v
WzbLab8spuXPosfdOU6MZxvYREHRe0qZbt3ZDq/35m+I6+pXENdj47S9/V1qKEk59RDPzzNk8x8B
2MbG06fpKaE6nzuRESd/qZKCwOWMUuqXLDU6jHZLNFTdOQjUr2mQKEds3p2LkxWkdYKqIlCn7btg
6tGwjzDa9Tv7e5blywPSt/ldUYEoswaUmhsZd9KobtKTFsJ8uL2UOz3aVZvJAK4DohZC8ebWzAIl
EBV8Ej+hH+yIpH5QgvYsJc1HObRofSuFL/XZh8JWXiNT+qlDlVHj9kiKd3cXCVpHvI9+Xd/XH1RB
DjlMAaP5S2i/U8Zord8v3JdFHJ7soO4cEfx7e+J70Qe0Pc+hNQsEznQ94thnaD3xLvYrZUSDKLeE
W0aEoNuj/ELObHcqEQ4PBujFMJm3JzyWUXLpud66cP4Gadfyi7yBmAJA3FPTPHaqlGZ4RUPlbkqL
5gLiuHdtJTI+WcEEeTUW+tlUQhyal7VxGxfjhVZ29Dij2PiAGKHmZxXl28mMsneouv95w3IVVV8x
QSvIBG+h61Vqcdks2kqz/HpQ0wdafKovq2PrRKHanO0lkZ5CSZoOQsrupyFHhvEMwwyEy/Wg1MMX
lFkWy6cyk1DBrE3AlrVxkCHsHTsKlbClaFfyylOvRzGXpmq0YLT8TMGbF9aSSVl0tP16KZNPhhG3
j9iw2Q95MVgfmqzODobfq4ZQBFkFZlAmWMnD1+MHzVDbmcT46ZwgtUI6Ri6ZxnclyAi3CyL7g8ji
kSxgXBxZpFTPzV49+BG7K73CvkDycTtuoXVSFQO9Gqh+WJGuOHMg9EuH5IZ3+xDcHsWWN0fNAK84
UTm3fElr2se+LVAMsKXuv8wFvJwCwAzYPi6ZV3cpVZuZAkvLVlV6rAZ6RXihhYjLf5gLWBb0jkhp
gbJdj5IZqZbr/cDejKOQgGx+KFBDPAjKe1sTEB58QXhOqwb69SCqVXRIBhMNp6hQnzNrid8tNomY
NFvJRcsEmiFTi/BDXaonG7TZwRz33qn0uvgF+DPBLd2y/AOhpaWO2jJHIxLoTCXNAs877TE3qC3r
W2fayVddS6fSwVRJXpxYNqSUdm5Y6/e8OFPbwbqnCnHZKYKf/UDNzbGlcrA8gEaCXkdhoDyqzMwj
rEsFtb3GhulrJno2uGktqucFn7jQ1Xr+dKS0Xjspws5fCZ/hq2Zn7bfbH3XvmUKuTd+YHAxk/+YO
BJURVUOdkcOU0MOBuBtkD9wKUDTHS8Kb+tRpveFOspg/3B55795bScJ0FIlBMCyuv3SqqrVJQ51b
aAmj9w12EF5tpl+Vpvlg9dZrJPAfvT2iyf+4vZB+H3GzgfXMAuAicw+hpezRRvmRCXW5wPxyl3GR
Ds7kXvKN9wYYsNV7k6fYZifXTR/3ac8tm41YM+dNOdVOha73qW7RqojIPB6XFvXZYpY+R2Zn34+o
U3qTZqVub/X/gK7/Y4NAyOVc6yu7D6QEeOLrFW9syeolmiB+iOrbpSj04f7/4dWx812vRtnMexmi
JgzXwDojSnBGTVz3UQU06Sq27fs0nONnSf4P7yk02CwQTBS1eHZr1zNj746SvYZZrVxGHgLL7Jpr
ceP2/nkr4MUCoqODzcp6cbKI18OY+BIqJVBFikvq8GL0dkS+ktfeFCnRqQ0V63OTdLM/t0Hjtfqs
3ZdaoX+n/zg8Y4id3UepJLlLD+zi9g/bCZo8BFZUKK9nmaLi9e9CLVbvhhKFmmgxG4cg2a6ek7yU
etlw8zSneYafrz8Y2hdLboZPt0d/KyJjI+m0rgkSCTDyt5YVOQ+RhWZG4PNkHBrXTsLxKQqMoXJj
+BtI9OFv6KVWG74q9aqdspL6IyeWJPGwdLWB0yOYYccqeKB4El3jE2ZMWeQnZZytZ4HT5aRWph/8
7J3IB5mWt/FKCgUYuYk/YlINKRnXipOtjk9z3+f3tVT3n+0sQl5kQC9FUPjy5TYwD7g3O0kB7Qh6
xVDVgYxse6uprFA46xFFoHbU/6MkU+8mw2IdsO93RvkFgeSki1X51rjeFHaSJYO5WMJXZrxaHduq
tNYx9Co/iKpvzzt0U4CWK0+PKLctJ8uZaLSyHYQftHbmyVIavUZJk7iGPonzxLPHye0gfb2953YG
XZstoIuAwqygmOvJsR2rKlWwLtEDta2dxbLn96WtfAlMtXksq6X40YjpyHN+J6RTNoSEuRYs0BXb
tnnwNIqpP0XCRzw7vKfg2r7OBrUFK1Q0tFWpl9ZKFbxrbDAn02Ta75APqfzSpInZWnSvdVH9+YOB
MhlHn1rmCnXdYoKi3gpCq9VMP7OD7KKldX/G4bY+3V7utzcno8BzRY8PXBc0u+vlrjI9ivEuM30c
77JLQz7hoSTioag38Ugpj0Rkj4bbbN1Ws9uOXWX6sIBMt5Wr5mQPIHhl0QeeGg9/nqVz/Hns0VFb
HbF/ffffalFxJjXSIs2mP2lVc546erBZJY0HueXbgMMoa4JOjMbscdtlalpTw9KhNX0zUFNPC9rp
ZdBCDQiexHhYIj8KEAfuEk9H5MJ1va4THwqNYLG59SkK0/C+/nxZWNl5Nlcm9u2p5M5ZixyentV3
cSqGo1bE26GYHnAOFhTi0LayWWXI45BAGn5cjuodjLzgTp7SOjkIOjszWgWAsMmge09Ot0llqBnk
IaQrw88iKXxI40S9DMCI/LIW5UG03hkKVi2NmhXJCAtrc7nqfYTYRBHB646lEum8pXZxHrG9qlyO
SkG7Q63CdqtXGfCszXeK2ihum9HW/cKIS18akcANR3U8K/AIDzbjTgDFE8yUcb1YAQFbODaNtKaL
Fl33ccGGZ5sGiD9GofFOXuL0i9Io8pmS3XLw1XY6Eywjp0CHUQ0JakuZlxUeTbhTa+jY8giuR6Tt
psrygkzo90OWNuhgDvrrGKo/EluLP6QaMEK8YGJ/Wmz7HKWGcr+gJeKZmd75oZVmftU2stMhZvQo
gvHz7ai3s0a/imTky7jHIXR2fWx4kQQ8Ahd6DbluEeyIDb6rg0S7NHkQXW4PthPzeHfSfmZtVpz0
ujd+i0H06GwL+SfdxxVdeyD1MM7SLA3oHGKAMkv5+Meof9Is4D28dpHmBGF5Pd6YVSNHGERusADb
bBRYzrmVxwez2tnRv9hKGDqvshTbwyOSIamrLGYUc9ZfTTubT2G2dMj9E85vL+D6gzdBjocsBHWa
R0DAtzBVHMmzQksEVcG5UZ4Duw0RJYiPUu0dsD/iWURxRLhpZtPSvl63OheTgWSr6mNWLN1LthW8
tmlY0ZVCxyR1Yl0qT1ZdTXe4j03/5mUz+8WkT3cN+hDPtGiMB9ukHWrEdbkgupNl6FMoKd4rceT0
IlpaF1Ck+d7Iotn/0wWiOUw5c635cvjEJpB1Wl12ZmWpfmpQZM+q4IdlNeF/GWSVckEMFB+7bQ9N
qZe8R0RZ9fHzHoDIle03M6yLj7en8vawYJPMMw9tKYpE9N2vP4Keh2mCGAGlZRT2HPowkbt0Hc8E
YBSoRMdHzn87T5zrAdXrAaURkncymQKxC6m7n7OmpHYZ5f+OZRrfR48RXD+lH1yeZwKpl56XWDxF
PrJQ4185TlewwYX92rZlfRIxNU7ekMW5rRDYu70ub48bP5O22lo+pqGybfhp8VID2hPCn+O0duue
RLAa5d4BC6AdfOgdSiRjoR1AEZd4xVVyvST4FtlguLDfjkOkEKGeNZ5Sloor1cnkB0VFpRz57ju5
KlsPpabZG1Jdcs2iLg5izNuDzw/B3GCt5PKg21L7dJsXGowP4eNINlzGAG15bbaPikc7RWuGgUlA
OwDCzBuMUlgsWRvQvqbrEEL3h6x0CYOod2qr5nVlVKi/zEg2ZriQPVSgoVGIVJSD77s31dWEcu03
gqPb4rLKJOLZQ8/fj0Kh47kala4m9/ofR1IS/RVkDHyBp8W2xShXllKuhkx+3I3CC+ZxviSFKE63
9+qaol3Ha0aBxIuE0Cr4sd0/ct9MsGjUldImAAFaynRRFvHvGAke3aoC42lM83uVHOAg9dk7JKvM
+VriXbV71h/2202LpGwXZLXOIi6VeOhaIzi1QYZVuFIcDbUXp4hOpN5ATBEn2dSl8FTQpGrme439
VHhDQkdLUeIEV+WOS93Q//wh8+uJRosIBO1KwLmemoLSdStNo/BNdS7v1D7OnGyIrIPUYXdWxPf1
1K8BeDOrQZlX4P5EZaEQlkvXpOIZHheXOB8/aVOdvb+9UX5RxN7slLURR6mG9HF7wGPqfhH4QE4e
oKZTWdSTG9i9CgZ5Dnw11MK7RRtoIVGJALwaT/cq3pCQPqrskk/o8ZIodp4id/qdnGioRuRD5nVS
/A9MRPWJTp4C5NcoL0qnVPddOvy1ZNArbAVswhDk/XNRCO0E6SF00AIJPQUpdq9TwKGESVCA9F+i
8+0J760vVTSSs5XqI2/70lrda9W8UFGRmkz1sywNfMoOjAcngPajphxhStcPtl1gwtrqrUkfAKn/
622T0gCUg8gy/bkrC3T2e9sVrKMX4anhhqFWOS30mAuau+ZlJP/yYZ5gDDA20XOsj9al7gfNkcJl
9o0FQ52s10d3lmGSDG2uOGjpD089pj+PIfcjfROrvbcDa7pY5jB6/bKCPcdwvhOL3bhAwOTSsVET
vlRNgD8yzh5ai2qtWVoOo1hmOWG7lRhnddaSh3JCW+B/KqXpwrhphJ/mECgraWnvs4R7b6HJ+OX2
x9kLW7+v1WbzV0odscdoELW2WjtNl2ufjc5Qnusg0dwaRfoz8nKGawOacm+PvBP8wXMhJGfz5KWI
sG6b3+LWFJa23oqYsDwY9WM/oa2uZG17uT3KTnQEHceVjp7pGiM3qRUo2Sk1YTf7Q9Zh+5gZ1SXW
ysfJmNqDMPL2eYUd128jbXZdnmtInWchYSQMDVdTixFLDEDa0gLkSEhY5jay1PyXRYQ7QQ68Jqlb
ZxMJPkdXtwm3jlFM58KuJHoGyRGeeW8RqcbTHlsbQMa2UBjVUVjpFYXCtOlRqJGlAr20Ub3vJOMI
M7c7FNFiBdCA5d0aHUdSE4eGkgmSzbT2alv9ANs3ubQlKIXbO2On/cGT57eh1g362wYs86wHs2ua
vmQa4skWUeW3QZk+6nCw/MkOqm9Smf1MrKlzzKGO7mOLXK8vGuHUmdw89IX5IwPwf5AT/S8/i/4H
OnE71J1uKOy4y3POhVbI8lkomGZ6s1Wq6ikuZdOx4H4hSxGP83OVL3rjBEbdPlijXrVejQPGxZxL
oGfoHNVf006ejoqnO09Gqu9rkxN4MF5SW9EgBK74+AOfSI9MpCcivyqnh8UW3xR7eY4kUFWywgNG
h/kWJe+1froMavQ0rojnPo3fz5V0ZyrF59Lo3FmT37VCcscFAdrbn/dteCHbo3DHxbMasPzqjP/2
dVvaj51aGsv/Ye88mtvG1nX9V1w9vtBBDlWn9wAASUVbki257QlKbauRc8avP8+S7d0iqCNe7dm9
1dUTu2lyIazwhTdsEdQPzlB56z0ZHcAjk+jwbBOjkKELn2GSRNHKejaKHchGjxjZsjXaqCYbyK6C
NHivDK3pWTJUz7feE6cRJWtASPBaDio4VR/EBkQlddurWr2FTJhBYm2lu9dHeQq7V+enSD9guBMR
UXlY3RRFImtpM8rjtiQFIAP6cb5wjHDYdHGH8hd+VNtcbavTEOcTt1rK8RR7u9onLs4286SNGwnL
gE2az8mplGX6e6dPlktzNMG+c7xuEnNRPv8f6BgKKHgDu/YK02u5sMYNuBbdhTF1DNn4AjSOKUu1
H30wgSBey/DNSz2HVqqbW6Gx922u2tJFX2fwE1lH2z2YOk/SBnUnqflyHTkFoEsnpviR58Ypjf2j
vPvDucnlUKQSzHaYXmsfDvx3pzlJHHMbCWxL2+SoGKmhvjMCPXeTbEHw15ZiLxf6hHJmPjZDMUA8
z1KXyH5wx0butw001iPTS7zXg/dOMQUoOXknB+b+ZHYkUD0ZwcK2jYJLQqLio5mG9cduQMy4kuVH
M7aq0xzK71ZbUKh8fda99EzI0mjvodMFU2d1UKvjkCZmEphbUsXZV+JpwawoPuYPfbhe4auhBEq9
iGgUVcb9W+yVYGwpftNoK3HnNYJ+vCzm7E6Hp7FJOuftSCaGwyUOPKZFfraGKAiqRh83lrnto8Da
BJMW+7WKkvbrj+6FRh7D4FmhU4sm81yLfuVtpCnSSIOpSNPeRUYp8yi5f17U2vFn/vx1nJHcaBrj
XAtLdKftK1sy/Kif7l+/kMOni8U8MpNIIcFQQ9h1/+k2aquYYTaq22nOvpCsqp4hQYAOncwGklZ0
R+brYazAcHDGeJ+U/VFY2x+uNgackc1C3eqLJPUuBaTeHbI8ulDNUn9zI2h/rPX05ExF9TGlEBjI
06VpDt8tFTnN/+D52VQRiIoJJtfiIlkZpEZjgsycZziqdu/IG22uyo3VdOSk1nysMvLSAzQgX4uH
CHBfFyHts9MLS95ZAIaV7WRVnVuiV/eBMLLYtIYybV6/tZeGooAnUyChpk33YX+oQs5RlEDbC3hC
IW/6GAiZ3NlYr1lBemSol2ahKW6LTQSq5Lr9ia4vBHJcIUg1df2DVlbVOTK/1SYEBngRVEV9ZBoe
plCcxRRFYKgIcuYa48d2PadRXHJri0xJcKSst4mxfiXj6/JNINe5L8FK9KfMObYCDjdNhlbpEcDE
Jf5Y+1ACOI/VNsyULUb3za7EwcQtMLg58kBfHoX1jMwR6nvrss/SSXOt2LGCm6+ie11PhQntg2P+
Zi/NEHqgpILIDkFuW82Qqm8q5Et5bcIVAJbXvGDdWWEio9fNkRt6aYYAyuHkJXECsbJazEhpKzDL
amUrJ23mJuFk+k3Uq35I5u92kIiPpIYvxB/AgxVs1ZDxMpCcEvf+bKEJlN4ySshcZ0oXX0s2gkG6
HBpuiifDJmcCRa6GnrhvOoF6Ktfycqarde01hdV6wVgVR2bs4f1zOeQ+yMgIUbd16yRoSVNpastb
KknmZi7tHhRfiqkbtNENdKuHt679/eFWx0Ihl8rAFoTvYWtDgZLreDtyXm5hGX96faTDmUq8z8IX
ijHEZesNrUVJIc8LRhJ6HzunDsZNphT1EeuZw5lKK5GTh3orGSTMtP23abcFErulsyA21xZnhOTh
tgD+eUbp7ViL+Qkhvx+TgUTDvgD9WGBBtKD2x3KKOg/JNuVt37eB5o3yFHxdCtXQ/HpE+ccdpDZI
/TELFqIyXNUvEoCm1TZsyqg/55+M4aZs1UjaSUFaDQgTSs3NPNnal0FPtNpbSmvxIzz73tfR2BcY
qCxggTuza1CpLWK7vVWl/puRDNUdXmGJ4gZVv3xOlqAZ3a7poURGg6TSoUjGLPsQ2SN5QK4ktYL+
r8RjSRugr5NV3snZqMB300b9q9H27MGT6Lf4b339Jvk8UBTqBoK5vtpCcHWiZ2oO8nZq827XTLFM
jhpFX14f5QXZLPZcUc+kY0FRZK1+EBGcQkVDQz6YJPq+8Ri9L4qlQUAPVYTk0qhmKYHnUBiJj5VZ
DcXUHrprJ+k1aq6BNl/GkjFepH3QfeiWNIAZCM7qWGIq9rD9icO8oeQlGivYPa3BFwukp6yplI6K
8oS2vFlFHv0PG83h0V4mfyp1aXENSbXlXT1k2HUGgQOkt81MY6QOMuqd74ALvaAkEjwYbRPnwhyr
y84qM9DyU8vpiBGSrtbANsTtxmgtZEK1uoofaBQPzi6MDQaIEJFd3FbDORJKlg0xswR7VbgkM4Xi
AkGoak9vy+BU66gCwnxW1ffQfJbL2GqtW1mfcCCT665o/cDCMcxFrSwqPNQm+42iIlbiKYHhTG5S
ygPsrkFtL+ekyrwEvipM4TwtHlqjwNy1lSXlS0yAchWXOK6czvlM9QaFeXVjo/1eAhkBqe4FCXrE
bhs1+uRnttEPl5qTt2RcWoReSkQ7kkowZfnXJ9RhAAEShwAM1AKIJn0NbRzlNFanIp232mQWF4LT
6mtjlL9vOglAS+5EkMHb4oOZTseEZw/3S0YGn0EFkcThgGmBWyptYIfWfGPIw6kKLNXX7GI4Mhdf
GIWsUcNdhZPPQrVifw8jyNSlMaFI0vXJiJTsgvWBPplvBohiWiHWvmBfEvitdmXFqC2E+bplG5Zd
fGGCEfNiM7f/g3t5PsoqdEhrqOJa0yyQi+rez+u53DoafK7XZ8ThCcO9APogVuCBoSCx/8RGOx0l
lK94YmlRu2UTa66eFosXssMdSR6fLAdXGwVAOrCC7Jkaeduqbl1njTbUswquQ+8pLkRTnn1uyKqa
80xSF3YEKasv20kOiwspbWBNR9qIz0woz6XkJppkm5tu0buHqoqGS8fWo2CnB3N951D3jrymkuC+
VZAC0fKqHcl1mqXHtK8s1PddAGfWH2olOVZFfmFFMdtEJUEYL4B3239+aYpB1Ex1dDvbqX0+j11I
G6cVxFpZLbzCbqWNlM9U5KPIevMZJFB1DAzGiiBmTcTKijHBESfh1YW67GcJ9HhKyPJ/MopADAqw
m02quH+DIbheK57teUsiRJ3VyEdf0oJj6cVhnCiIAeRrv5Ap+6M0cpNDYtShAMxadL8YQ7cDp5jt
SgSAvNxBeO71af8Cx5IKH40aUcUAL7gOTMfFzJqeXuw2B/l8kXXqUHpKvHwOtQDhbRa3O1VEw86s
GPewpZxrXOSrnQVW0tXsobhtiqU9k8twwAoM7wZpkJF/i0swTaNan+pNTQReJd/1To7uoA8VR7ag
w+cldh92UyogwBbWnWSzraxervVp2+jKuB2bIr2M5tj8GBiTirFvbx4JrF8ArYjOFpxDhClRftBX
+wTBzRCg7DKh+eSA4E7i8DyO2uB8UuU7c9KSLSIlEEjQPDwl58g9pdT7q7jS7l5/by9dBw0bEXSL
Tj1Vzf2JUs9BYspTNwJYLao/gG1lkIPo/l2XVdj8JUkUZQAJjHmx0epxvikUq7Hwg7MeCn3Mj0lV
HG6e5HZC640wUHAhVyHzlMUGU+NJzZueotZY/aWB0Jyfz5n65tMAuBAlDU5tgSg3VmeOlUSYRmUM
NQxj+HWYpd5vge8cyTdeerxUr6kHERsIbvnq8eKD5ZiDmY1bCtyfENUJvGygWzsvCMZM2eXSGeeT
NeqepA5nRpf8SbnhGBDuhRSWVJGkirSK2BpQ9P4rVmfDGrI5YlqnaCgZzCQ8FtXwQ6ZrtUttr6QJ
4Gjbqehzrxvn9jxI8HIo47Dz8njQj+wUYmLvH1pcDRUrujt0X0ir968mrSh9DJIxbPPY1G6rtlr8
sS/DI2zCF2YSGu+oqYmeJ9X61TGi1Db0iJZRpFqtEeIP24/dYvaJK0tae+SODrougrIoim1CkpTU
dV3LGUco4cTTNXS2vMZr1Mnjz1mlzX+ZahwRMYfNUromEso9IWvVo5aP/4ya572+gfuckMvVZaoD
3AuX3O1DbbxvikGRznETTBqUErKCCBYmy01py+WthcLP92wosXcqMMRNBpkpg/OXeSxZWh/F4rao
wbE9iXYH4Nz9NyVXhaSjG4aJDWCzDVmn/WVCmvlbX2jY8HWRfZMFRvbVltLwTC9H60qvpMpFxpnm
UYzMdaUPzUWTW+rsJqnscFOKdQr8FoR0BKf89Y1sPa3ExVIGpUID3EgABvYvtqkqyQymvt6OemF5
0bJYRC3jciS6Wx8TjMJcQsSEojXKdeumfWA1QiAgqbeAxmCJ9uQ4WVSVbhDPXwuAJK/f0wHYUwxH
fRdiGRh8gYLbvymCMbuLBKoJ+eJvRmh226UmNFEUqTrXmik7tRejBVNZazf6FOmnsoypqZMn0mlr
1H8mzchpqobtxinhebRTbl3kk3zm9NJ8bJ974fGrdJUFphcdb/r/+1eaAbCLBqLRbRmZ0XtrruNL
LYucG7UzmzNFKmkOdVrQYETRlLfQMefbxCpF0X8GopLoSaV6S1tqN4ujH1NFf+nS2ICpl5FdUIZZ
bTjFjB26UeX1dsKlHRafFm3TMjxm6/DCYiH8YRR4BdSX1gUMq5ZxhAkqfKjnJnuPOnt7hc3U4PVx
YVxVQWFeIUObbiJ0dY/koAd4UGYJTgK4KIE3Bwy+Zl4FuYr4HlYn28zI73OzdNxQk9FhaVK5/zjh
EPY+aOG/6m3wpUpNxJnTaTzy/tfbLTqS1Oxlm0I6lCIqLPuvHw9nQx0tbdgOCy7kcWO253VD6Qol
jWPq4i8OJRpVQrFIAK/3h0ICVYo7G5m1JbUf23TWzuYy/mzm1TEexMFzFTdlkgyQXJERoAa6PxJS
4WVeWfmwrQN8SOUIVx4rTbWP5tyEmzpFqWVCNc8Pxqz5lMrFstG1N3MJuAaSYhGZOYTy2vpoMUOe
tjI4/XaxAV1ocd5xWHTHNs8XnqlIvW2d6quMT/LqmSbG4sCbDHqYrkUKjrINPDKk/iIn+fdf39Ne
GgpOlsFzpZ5Oh3X/oUYtaDyrNHugJxk7mR5m52U51+fTeEwLb70ixaMDEsq6oFgOSXo1JxdDm8Yo
pN8eWXLhhRJtlt420tMG12xXW7T2FvPebgtI6JhJ5oFvmBgaPSkqzRwVtM1WN4lfm9aMVdNvw3ju
8QzTFNeoejj1Tti4SrQUFGqjov7YRiL5lped2QM865WmupgjpzoNVJJblpux1bQ8xd5QXz7VQZEc
SXpeehfCgF0AbQTURnz+vLdBCyOIwJNu5RFEgolC/a4Jq2EDVtg48trXmzCICYGxJpZgi6CNv8p6
CeXnHm/5eut0lezNOgFRPwbHDswn5Y/nwSXDGNTFqJsKuBu83P07ouAJPiIsRRV9SqNN2TjV1wBg
+QJvO1HO6a/XhZemhhN+KWa1UVxq2UmMpqY2Bsjgmpof1emco5KnpRs5i9TdOIZK5xp1D5OkGqCw
u3mZDRDVqLFPwENxXXGl3CokuLdt/LkzArKiBKH/6zKh0Ex5vTPAWiVN3HqZWdjf+Q350dD77q7S
tTD0k6EdCtqqcOBcZhMbTSvJ973RdYQViREBNtUnKdmoeWPkWycwEO+wC6W/MQYFa11VngbFlZS4
vKilpdm2RW54NW/hMu9bDAPpFYSJF0Orq9yc5fCh0wdMPV5f1OuwiMeOYKo4+wWz83D7dxJ91BOj
2mblMPmylla70XHxYaqU2DoyltiLVq+Y8IvyPck6QCpz9YrRCJmBZufVFohr4+eOGvjI+KZAa2hR
V5YU+Gh+Hjvdn/S/9keFombivSoqRMR9qyCir6B4Au2OucNWAh4a61nq52YjjMeHxflg1JnT0xQc
E7C+AR+jcNjI3wwrwkt6meGlxOYcfEWEZxk3sxnP7+s+LY2dXnZttNVVFG6DJjBTGlPZUm0mNPPn
M9Np4tsZou7gShEs7k1cd4HqFng7bAInQitNIz+fPCnRJnyESP5UnzYtHHsr70JY0USM/dYawzhF
KEKRUZ9n/qcu5mDTshntWJvPmnSav8l6PtBbMsszXdhazjJWWAyj958kFjVO8svglJwLBiyT12fO
U/9078E6BGasEgT4OGKJIPdXbFF3ci5VbUq9g9eZSAl907zvl+t4qdIcUkmZuqrcaAVrKI26066r
tI6KWSd9XTJkqc7kZSgftX6JwbdRKnX7PEenaY4Sy3KDeuhve6DDH2RlqDdOu7TdRlcCU9mheMVz
ygctHWFzC/uGsZjL/Pr12zvIvdmGmCzCCkYDAMgL2L+9KOq1Lu2beNvhhw05adD7xdc1qb4OZkey
8IqMncpLpYhzIoM11/jDVDmZV02QxzalrStUqoPyR8j4X3uS6u2//pu/fyurGeBt1K3++q+r+FtT
tuVf3X+Lr/37n+1/6V8fhsem65vHd1cPVftu2xffH7q4LNbf2fsJRvp5Jf5D97D3l00B0HC+6R+b
+faRnLR7Gi58LMW//L/98N3j0698mqvH33/7VvYIMfFrIZf128+Pzr7//ps4Yv7r+c///Oz9Q87X
/DKPi/gbVbsfP/brG48Pbff7b5KpnAgIMyVNeEcipmXHGx9/fURXzpbheFlUWDlqfntXIGYb/f6b
YpyYIMWovDKPoX8Jfggk2Z8fUdUCYQKChlnI1vXbr2u7/rEcfrwfHsXPv7+j3HKNP03X/v7bk4zu
81WDnKZQ9xUxv4CvPgUgz05uRR6TqIuV2le7XEZF3ZbxdNZVyQ2kbAJ+yKxbXKtCJsbVs7lwIGtk
rY98KAqXaW5V7tjJ9mNaJOc6pa/ay5zqGtKRuutbAFKuk6vFXyrEgd51KNhUrjFZje2rzojzZW61
F7EJsMSLklC/bOyxv0zsYf5clSpaWJE+5Pcof6l3NMB7fBHT5dyp4+kimKoSnkLVNLFXQ9LdTNHy
njZn3W+f3uQ/s/vZXHWYWv/77N41j8XD973JLb7w9+QGp0abgUTdoL4jNqW/JzfHGz4L1HuEQL4o
B/+a3OoJuvV05gluATY8Vfh/TW7lBAIDTED8zShSWED/3zC511EpyB4NQBSXyGGLBvrqgJ+x4i4q
q058jdMACdPa3EjAsk9x/jnW8TkQWRNjcblUgFnu/Gk1llLmEWrybeLXhiNdZf3ACgp0U/TPv+LR
2HpqKrxRwW3PY1hdZzEWakU4V749IwgACSvxUlSix34BupgW+sbMl3Y7h1K/G/Nymw8lQIIUcepZ
lVC4ttHkXtA68DRI764JeoOVVy5XRdZpN89e+AtbxDr74c6IWAyh3yjkfdfycdjOmE4aMPwiYbHQ
scV5ytQKTdqmJmzQdcDhjukufX5M03Ed6v8YGRSpmGLsduLzZ3sTou4Dwt5FQpmqCDeofRc+6Lpj
xJYD2V6GEdgkqn3oNpILMb+fD1OivRz3jhP7IxgX7IcNucJtPup92SmswM0brfHVxA4yD+Xu4FsX
JOGXuVo+12MyW56SSuZHS1rOrTlVd1Wed41rZKX2V0RYdIPJdle4ij42vR8PZei4Sd8nF5OtJF+T
ZkI11LLLhkzA1C60Ou3O+tH4qcr/zy72fBfjWH1lF+sfvj9mZV89Pj+lBdvs740MgRcqI8IpnWUs
oq/nGxnROge0mB+Uhv/eyMwTpguVI85hSgN87fkpDXcCiKsOqIJUEvm2N2xkXNhepkJTDcqyyHkF
+BKiyf4MNSuigFkbep9o/nPQqAsImo75OrWTG3FWP3s2Lyz4F2ICmkwImLEqIKgibbI/XKMXQQnM
ucOJWzddqiJ2t2FfGL+G9MvPl7GtRzcmC55cI8TwoOznSgBdNeVMTpdOdk0llhFDs3r1S6MirhQX
gXSL48Qc0pmY9RtV+KT6ZBlooSE7Ie8M7Nh2kJjpzAa1rYJQi8/xzirOs0xVP+HdVVXe1OFn7wwq
Tru5fDbPy9R6phF0vU9XioaJOUch5sxzxRYZDOnNGEWYZGnOkBzZD5+qdfshE/OA7j6FGRjQVGj3
H48EVwRTL/F4nKz+WjR5dWeOnI8bU5I1T605dFxzGqzSnQvpK3/S4XzqWdC5UtE5Le5rEQnUguZL
YU14kVmpmRQcFGV4l4DC85w0JsVH6KOZ3aVYgEgZdQrELBn63B2WQdko6G99b4chSYAEOub5WCfz
WVYnRu12hXk6yZ2RUwJI7As5hqMzzpp0ie0ItT+AgTVu2WpWuEuuhDdaGKV/JBADliAmZXh9Ih1o
4zBvaYyCLgWQB09sbfa6LE1WKVSDfHlaqD4MGdUrO+xyiLW2PbizklSXENeknUI42Cm9wSkSbroo
lz01VtSLQpmmj934pBvD5BnaHl5ZKt9LaR7uckxGNkcuWGz1q1crfKhYYYJPQDd7/9UCiR0RI8g6
CgFB4nLRwekwOX/ETTC5lk6HBC8jzKMnOfKLmJJfvjgGru7NcESgSaywg+sgdAKQbwkcyWqKdZmB
ZpERdr6QANkYEqjPQsGA4sjtip85HIZiBBoQBHFrDHSS1LWdpUnnpyGYotZoJt+eGsXPQr312k6b
ThH1MTfUYG3qnGFwnrYJfI7SDD0lC8pjT/9wm8OyVwh6CpYW+gmrg9jIg8ICh9f6Gbrkl2qZYSuv
lQhQRMY4ukE05jeyFhjqpsi76gEw2TkYEPUCG7Pig6XixDrYS7FN+PXIHYciuBr7pn6ryhRBELsj
umrgsiALrMsMU1dbKoTu1l9GU/UzJ75alOK8M0f5vLfBcnY/XaffdHx/qB6Lj13z+NiRPa9T5r2k
+//dNBua5rPpK9L4n+f7jzz76qHpSLTrfu8Mf/rSr0NcPhFy0fxHJIdEhTDG+vsQF7Rs+hEcoOBy
TD76lY3oJ2KHwg6O4jULjqX4KxnRT0AX8JHQYHlCXrzlDH/iee0vNpFeky7BqBQlATH7n0WzWdtj
cldGiBGg9hC5lHuC02QukAk1Oc0+5UOEXQxsZLqLGnjssB8/m0urP+ZmFDxUknUKCGsofLVKcOHR
aYd9VjRpVzRVeT2kk/RR71r7ckka51MsUN3WmGS7Xh0df0qr4ivCOfKncoz7x7YybsLQqk0X5u3g
T8VQXySwcz+0uRGcR5IBTKdsLM1V51Z/bzdlQBHQIYqdBlv5jr6x8QexSnM9Dxq2lRzDH8NKhUIx
dVjxukusdR8TCdNWGhXZX9AsndqtZ6Wj9gco/15Ra+07Hi4WgFrHSG6aKe/pMlZd5qqTrpeemmka
jsKGnbtZNxjlVoMxcJaVyrwJtHD5wzQDyux2Vl6VtTx8DfLaAk84ThhtOLDT+9kKZzelFnpWOqn6
nTpyuKtTzPd6+boKRuXORAL/O7JC3b0mlVThtVCWTy21cLxpqRqWdGUV7jAl9ZljJ5nsUgzXz+0h
QtZqnvrRjaI0/vZsJr8QcR1u98SVYtZSiWHHX3NBi3RR9CJ0Ct8wUeGLCTXP5Fmyf2z3/2wkq3od
TcFnj/9wIymphD02zUP3PBl4+tKvjUQ9oQ8uahQCDcspzPv6tZGoJ2BC8HAUhyaACkH2/rWRmCdC
f4eVrcAMAUj990ZinhC8c7TxP0kzEVp9y0Zy0BO0KXNDsRTm7+AEDmT+B3tszUlNJ783tfYOWsby
JUqnXa9ndCdzfVTOR4igN3ltlo/TMpnXsbRM5wjJSecooPdfzDBV0ZdM+ws108OzOVazW9BV2c9e
zpvm2//vteEnHN7/nnh+fKDs+u6y/xY/PJ9sT9/6Ndk4tVD6Ekx+uEoi+fx7sikn1GWZNhBMqARD
Uvt7suknCkgeAW5E9glsAVP017GlnUC9ZRcBQ4YXkQ4W6A2p52EyCGWZAjSFPNGugh2xf2w1M9JS
FWwxH8/sLZCr2Nm0k1Rt5TKiGjsZ33LSk49j5HSXmdKMBqdKm+3SubxgHyseAWLqpWt1FohPqBO6
iz7j8tDZYXTZjWNxuZhykvlLWeMKQw+5/6BOzaWWO/p1KqnOQxHE8XU4B8utFMeKF9pGVF+1yNSh
UdaZMawSs1w8JZ/lbS4Nc7HpjHq4X+ziJgazknpyFuSnEzr8TzvGP1P7WUmFgOm1bfRT36Ttu4fi
+zvvIf5Wtu/O2oy/tXvzXPzEz3luKSeCL8WuRd9QpSzCRz83VUs9YXph/otyGeQQMIL/nucqBWFa
tMRu1CBhJoj99uc85yOmJOUB1H9F7wL8+xvm+brKSXvNEMLpkIXZpVlt+9N8Rpg0iLqFTH1Mu3sU
XUNXwdRPyLKiuNDFfw1NUt1rSslC//d+8MLRz9G0l4I9jcsKBzwM6Ep0c/aiwmXGSqUC6bjlyWEJ
2mrNbdJOtRfLBTzU18diTzgYi26PiRKeeNhrES4eZT8MwxxucY1IPZRRQXuiW/Jjbex1BJ+3lMQV
P49zxR0RvILLJe2n97mCrLStbuWmwig42Oabrs3HrRUoKc7RRoEhxJRfSmVAPWnXtGN+9vodHrT0
4QyDHxNwXTjENEz3n6Yx9uFiZ4w9IW6ysSKaStJyVco9HqRNrGyaigjz9SFfeIFstOSBQnUWv8zV
7WpGkHSlDP1zDOrYCwoZtVY7WTyjNqIjKJsXniznsEAjc3NIN6863I4TVc0oSfBW2iq+VgMYJc5S
xGcgOdILiUaDkcoXANqy06wzj4IDX5g9rEARpaKkg6Yv59Tz/MWUWqweJEPaVENpe1FlLTt5rjU6
35F9mo9K42sqWFm7mPttnCzkDx2q5oo9UjpIcW1T+ZIcG0eeyUuPXwNKy5UJTvUanr0oRtSWpSZt
dB1xO7NeMg/EGAJ5MQje19/0U91zNbMRmAAtCMmCTexAirBOxjjT42gLtaC8KIfA+DMq7ewrGZRx
hw3LgKDy6FVyUpz16aVUU8bSetS/YtyMtvQylptUCY7Sg58gkavLAnpF0CnyVBQA1pM+l6uwa0WR
cdL6GAlBK8cLEbUoP66wPOakzOxPGT7Z7wGYQD+txjny8iCY3zulNp6P6ih97s2Jb81KFuHyYUIy
K4qKEgwWVXOhWYHf5aHfNrZ+GYfSn3k6aR6cWvIkacJdMTFH4yMCOo5yZMM6CHUJi+C2WKLwDTmS
eb8/51ILEDBeGdKmiax0awxLf2E5CSJSbSlPsheUkfzXFJQIYs3SNPma3gUTzKBBdRGnrCy3maL5
Kp8kEI/VUDmf87w1Z78OwyjaKNp8rIJ1wNTmeoW+BYxgTjGTMGz/eifwnTMKDMFmKYPS75qkr72y
ACiTG01+kUSlctvixVGy+Rb91UKp6jpRe8DVyRxIqavUAXVbXUP2F7xrF8JIbTtQfzT13E51aK8L
2Lzs2nr4Ea328Tqu5egGTUFSYqmcrIsYPfHreHKy2zgzPJjQ4AaBE/tB3+m7OmrVc7qkxm1solXo
Ke00u+TVjjtSZr5L8VW7SyhGfut0wD5Kj+HF6wvocAdx6ARzUIN6wKJNX4WS2mAMRqjpAYl8PNxl
1SzvwN28GSAIDJG2DLUcejJAJ1fvoIK9GwivzI2Di4Q/qvNjWZn2kVs5DBcYhC4veyHRNyjU/Rct
lTW6xAZQPyrXnW8ki/VHo2LnHUKNo9FnhW5fjVhPN8UxPeQXRkZnhGCABg1ngL0qIyV4HZOxtc5m
MLQEQvWcehHEZXduWggi1t0YNtE96hLWkTt+AV8l9himNxEENI11sbiJzFiKEs3ZaKWslRTB7eBe
G5r2QW0TOCdOY0jQ/mVpm8YjCpcyVmKn5ZRXwFETFenkybaqyyiV5+9JG1zWY976qpDdctMC2HOg
JtLFEFnap0UKMXQxiyK6ldIi/2ZmEgoulZNcT30a7F6fkodH6o+Nk+4eirZMzv33OFVaPYObdTZR
5QxblMmcj5VRI3/escFbU7+lw/eeTl+0c6TpGEP15UfKgoN9DWaAivL+6CkNfEmXG2dTplW/6xo9
8gKpaLxCqqxdktbDh0zKS7eax8CXkpITVjHS7ZLJ2nWuBvOmLuz71EKebYoCwGDqQpdCtujFlboJ
Rm2ETN+Mql/J1WOooRrb581DFmPn0qnasa7hAUENL25WA3s1nE0QTQd01GlShmiwrE0dqtbtwnbi
BroTX0R5B+4VZVXVE3DIs7gLdD8zaudswkHsOmja8P71l/ripcB1gaEhgJ0HGsVTQQ0xTkvWSJM2
HMh98zD0C+xjrW/PbIR+P6BKT2VPB/hYt83gprN1qWhNd3vkQsSOtn80QyFis0OvDFj0wfRyeJvZ
2EZcSN1c0vU8WxZDPgNJE18SocFHpuEMWi+8nFtJP9Uolu6UpMz8KlaNI+v3hZn+JIcE4QjxuwOn
tEhTg1wisEPlpdTuaPvZVyYr9aJFG4WGS2jRgFUekJ2cLySrrY+o37yw9Qv2EbslORysllWMUkKZ
x4yW0dHUDK6wVcLXLEe38ul5/5OWP0vLsbwR3I1/55gH9c2PouR09UC75HEPxvjzi7/KTtqJkP8x
UGLAmnUf8aCd0KqlI8ICIt3Ya5bYJ4g4kORw/rDr7SEe+AivLFQEYBEJp/O3ZONPhIHnC4d8HmUm
li64B8qd61OuK8uIkEjX/BHpG7dRBJTQqO+N2NXL6r4LCZaCsvjUFzN2u4AHvRSbb6/q896TzORz
F/ejp2NudyS3fepYr65LBHZglUmE+NNqxx7h+aIMO2hgsWhJdgDuT41Gvuiz+c+oriSQ/sFXqesU
N8qW66pqrrEu6EFOlvfzAg7bynZWxjnZVPadojSowoDeQonpygmX7NJC5cclYzDcIrevlyVofWu0
so2RDuhANVC5/TDVM8+xlwrUAKlsO0U7tZ1d06aRIVXLTBokXxACZT9u/J+V9Wxl0dN9dV091XLv
4+IbQN+nwlcXPb77AZCMi8d2r/AlfurXSqPwRXcBzqA4AtBSIMb41U1QTtjgoYHSGXgqbrFt/uom
aCf0HOkV4jiFvNDztiTwSdjIomMpFP/FGnxD3euAckwvkr4n4GR6nDQ91hiNwJEaG3Hx1FeGArYD
/HzKqqYztKVXOW2NNFqbqnd6qmn3yewUkYthtH09dFl7J3e1K48qrq56qWI6CCAw2amBkfxBf092
i2kqL6t47iJPkdTwk23mpp+PWv8RTfZ83vSoWpwmrXpEpfFAm5g7AofJTkSiD0xaFmfRs0ZrDBre
0pMCRay4bf1wtvNrvRpLN0m0yDPmtnWDtrU+tQ666giYZFda0+o3vV2luwX7bWrK3eBNiXKdZPqI
6Hqpen2k3KVmaGyCpZ1Pu6I5JlG+LlxxzTqSEUwEbNNBlK2qSHYDL1ya09SftTzfduMybcIxvycx
G7w4r/+HvPNcbuPK2vWtnBtoV+fwtwMAgqAIkSIV/nQpWJ1z7qs/z6bsMQHSRGmqvqqvzqmxxjOW
qd1h99orvAGWV9hdMm97QUsUi4q8hEqCMPsimPGSHK2yVegdY6o+ZOnyWE+Ac5RBdbzK0m9VszU3
qSabhFIr2cA7cy6kBYqIl8/jqbgERuKipSTUWM/ZvlZDM8IauYQaTe3A1OLEXXSl/DQrGjQGI7Zu
5M5u0e83160ipSgKL6qo8HspMEF8XceJorlanX2vi+lJieaSQv0rwF4B9iI3B6oM5+yc0bhCyML+
x+IhaY8Jov+okbR4pI/E+LHEKqWtvDy9NbvEW2VsGgrzkGs/GJC7qVR4WWj4C5rCUbElk8cn1fY1
q/Q15zPez1A2PtYzSuKdtEmc+/ai6ckrDxdRSFDOtOsshjdn/cImTsuyUM3U7xBtZFLfFn5VYsHr
ZCvEI2mtr57Fw+Ov1/a88/uiQSZA0Gxf0LoUxmI0efrl2caoO4OjpJQi0rKZ7PxaXup0W41TEeRF
Ft6og/Zt6FPLlfNqCuxMnGMTQmmdMkB7gzGw7cMxv3BZLx8DVwVKESlQuIP8/fSqBsduc3ngqpx2
HtEkj1WvqnvM4TBe8JHr+EvF4bfOyv8fADtg3Z/tjxd5qNsmfdLF/+cxaaOkfHU8JP6Av09J/Q/2
qJhlQk62iNtE7b9PSRA67CWhcUOP81fS+fcpaf9Bs43GJ6NwgiZNt/+MhxT7D6FYBLsP2URxjv7W
MXm+h2y0lfGDxf1awIEAx57uoWVt2xr6nEN3tK3pyAE+LTsTNOaW1O/ns8f0ymck9uPzmCjWwlkH
1DA0CLoSZ5+t3OVrPnaoYvWlAQcwitLAbMCkO3H3+PZKL7SWnpZCIpC+pfCAPndJmdfSccKE21qn
2Cs153q0H8tinnxgutmmgGAD6me8wjNFgp1ef1qs2V9D+RgnUfWl0H6O0Z2k6CkIxULGVQlpcrqJ
mpapHrLMRRBf4nyfH5PieoW9MG0opljYpJ2+htRuC6CAWC8Pi5a4a9fQYZ8qEUSYPNRKiNwTZ0zw
9lN66kuevBBa/uwwUmdEbxDg1E5XzZlh58NS4I+Z2oZnN9V7TNd/5qqTvzfn9gZ7rtKF4F7dxIk0
e7OmBPpiOjcjg+8SqT+/qVM/Sez3sd4zdgMjrHVj5UbNTT0+zlI2bRJFwd0btXjkfKyEETnamDgn
flkM082zurqfWvP9PHZz0OuS5i4wfL3BtOPAsJJtZoBGDQuYChj1LtQJ4G2LqA66qs4/dq3k4TiZ
XMixXrARhWcRWBexRUWBeF4HgbeKpiTD3Dq2h9lvLajC2pL9KPMicRO6RP7QRZ+KvjfpMocHOXT2
OcQ3t64jc/v223khfP50KXwnECO5pBeawUuVWZBOoc/KTlK5HDWdv9R0tlN0YJE4SOmy5DT4EtXP
YkXHE6PHc0JvvcloPk6j2V5IaV5ECvFk/rmcc0FyRx8qKxsrx3ekOgPZ1kT+qLUOk6DHdlp/t6Uu
bl4ggcgcEc1HB+l0ayZzVOja6Nh+04S560z9GES1OV74AoiVZyGJZQwgasLbDNLzeZu00OslV5JR
eJmDix7n/os2z7lnJcNNIcFfitLVF4qy+xrGP/amxn6x6sVfXdOKjV1n5rIXV1a3NefirsYWx0vz
cYcJ1Q+tHDp3dG6GXAlv1kmOMGEYsNpTx6Cukq2kSyYt7g7JwPGdtiaj18TOQ4s30RB2+nVt5ggL
dlntNhGanU6CTno9pe5iFv07ZfFtiD1XTVQUfhjTPS0knAztuAj0uWs9Kw+/SnL6Iyunz1EkNwc7
p4amEAcDLcPhcQgpWfIwJpha2mYDDL/qGIzFaRxkqAd6zohHxH+xlynEwAAiOAEU6Cz0x3PeTFhr
OD7k7QUfDa9Ko9XVSqy8ekP6EI9xda2gHwIQJ5ZcK/LJ/1ApNWxv5Md+ddP+dZB/PmkQe4uAJ3zd
MSEFv3+6tyynHno7DG3favG2x7HKdAu5kl35uzO5dTd1bh33l/LtVxelUUh3Begdeimni8rrBNkj
YtEyOo5970DsGHsX1b6bFRMF185S4KLp5wvP/bxPK26VlhVEBcyACMnio35WMpYTM72xSTnejeGq
Ax0SQMvLtiPPtBolx5O64QsaH5I7VtaXBa3W62I0dkhIxhe6tK80vrgSQSlCiZOZ+LnGUNgba1UP
keNHLWJuSyGPXihrsRtbU+HJTVx7Ky0Gr4nmdh+26ew3XW8HqiW9q8lK9rbpS9XAQGBu093bD8l4
cfjykNiXAB1EIYQ04+lDypIcUyt6Fb5TfNasJr/Nl3dLhqTFhKcKWqZ8PHK9rXTtStO81QyXG33I
iBZYiwVpYQiWAWeUIkP8ULH6qWrnc1dohpd3qE+k2l2itig1dqmzhTXHn4bsm2eVpqfZgxuO6Q3C
u3ZQF9LnOVnwk0CGwsy+mvLouNLC7kAEL5vSnTOFCEFKkbCxS1K3lxo4ymb8VXj4oN67YEasrLTa
bvErRfCgKJBBiLprSUbKdSrgieY86CiaU99cGstPVqAySpODJ9MvQBdeOyksFbEjIa9Jd1bkgc82
HUi2uhxCy/an1Bl9DVetSBCt+uQhUdW/5O5/qyj5fx6MKVRc/r0x/nD/Zi3Cz/5TiwjRXXq8KM2I
8c2zWsT4QwwwoMWhZkcDWIz0/qlF0GIFrglWEjVWQ4AD/oZkWgCAn4wTntIluuO/07IT39lJOiri
FMQb5ijESBDFp/uGDFedohK1EicbN2qybBc7vHAQia331hJneTahEt2xiSXQgrtR63mb0Ns2R+f+
2fN/pdJ58QU83QmdTCbKgFzPjfl6acyiXkbqOkTXstKLAwJOPpo6j8SwC02AF50mUTqA2UZaEY4I
SDvezvOvzTEwe5DXJfTtcbyOlf66sks3U2S/CZctWiZeoo3X1RJt9TjbJ8Xyrl/03RJpO/F0nWnZ
yvB83779F2eduCQBDKeiJPw4Z3WFkupKXq1z6FexRFqU74RSf6YM15F4sa39EOXzBV/MS0uexXBd
jRYAdIyTCzn6WC4s2yceep1eOaSov0ToMzgXaoXXtuvzuzwLc72dmTSGucs6T71Ujvexnl04ml4M
fMXLpTAHCEoPAMe8s6whtRYwaVHPyw2r4yqXSCjqO4m1AKPcmIV+M5rDddenntNXR1nXL63/In9g
fdAgAoLFqUS36XRztboxqBk+n745fqn19nbtC3/p8l1WOgc7TPZLlOxTw7mbnHzXFPZD3PUXDpOn
8fr5J4tiqCbYAUCQzvVhHBQeI20sQn8pgF6u6We1LQ41QBT4yQ8l2qjIsLryMAVapO2Rz0H7SU32
NpMiDLGCshm8yOD98OGxFQ5oEF1nDjwYOduNzKiMoTq+vfnF9/byenlnIr3kszx7ZQ1OL6YeV7yy
xbzpO85dKQp0daCgd+6lrrumOXJTyt23t5d9LbJRwmCtCKKMjsdZo70ILT64qWQ3ltM3py2OdTUG
rRnfvb3MUzJ0fnu0jSlIMfflWDjbEVpkK2Hb08TJoF1l9bHU7Q56shbUfYXljLFPR30PEG0jZ9JB
hBioYYGzSAd1cQ5Tmb+vy3ULWsCVktWfrei9mU1BAYuqlyDBagvxaJm3dhphyJPvnLq5ralczHXx
aeHDt9X2CBUFLL4Yl7x8IcC88u4oT2irgYcESXz27tbYtjOptxy/VJwPsVUc1Xm8jgznxuxCP0ca
BhQlYkuoOK5JfzWbdeT22VdaAkJSdC8Mi6Uq+TzPEwCIMKhB503zbcP2myXdqxeAOBjKjxKOOGE6
4XxV7EoctBGpJ0Kau3VN75aWfdni4JdJSCkOXqcsW9XKdzOF4wx9LuqiLfpl0I0pJHmSMg7VoUpk
7fgguumb1U3B3Bi7lica8c9jZ3pnNM1tWHxprPldrHVXKUhlxDY2wxzfLZMO99dZfYjxiHONiHVE
xcGxxiDsMMZt0s+zHUFLNVy9qI585YdhiTwL/lw0Y8xs5p+bpb8uLPvHpEmbrpu3TWIKaan9Oqt7
KSzdcF195EV2Aj1ryO1XVU/2SVoexyQqPClub2mJ3djRsh3NeGtMxXUFy8KKwvvVab5KNRl33c7v
1InPVrcfCyW5s7L+Nmlyw6/X7MOIhZjblvkxdfSdo0eBFMXBEPW3ti0BVk1+2HDAOYy2FUbweT0G
iaV+TFLeqGk/puJcMIB4LU7QWx7ix4GxNbSbrIXUTfAQgaQyf8Y8WxF3xbOukZrVykBvvhC4aw9V
Y6/WjB9zpO9KAXLk2NtZZn2npMWhDXO/WK17aZqu80TatKV0EH9WRXc1WrtbJ4v3VoyjeZ8f5hGJ
8wlBO8tYtoOkf0CwKhijeC80CbJQ+CWuD6Fm3JgGG09ar0Aa3vQRqAA9P9QO9riqc0jhyDeS815E
HSmRt5Gi3dg5k3QTNc7U2EWZEGqP76aSNh3Is9Kj3/VtKaQN6kTil1tLJcdmN1xh93sPvusBVGcw
9y1zIZkNMinFIW3kbT0gDIanZaF0V11jenKoMyyK9xIq6WWW7k0jCiZrvNaqkT7Z4tdhf5WPhkuj
yO96HqxlXiXRcBfqKW3H9hbcZ1Dpi68tOT5VhV9O/AyenKE14ankKN/R7MvcSkaeQW2vhk7fi1cd
5/x/YK+ZLT1KY3816VOgNNlOjkYvb6JtV0kbPUK/PLZst3PYx+Nw1aOiSXK8z5YVkHn4tAcg3OwX
Pfq5ZOu2UcMgj1cfz8p7EzStnnO6cLCa6gdbGbxKSfeGMgURj7UVr0ZUUW3yuQMzrBeTW7BPxqLY
IST1UKjz9u3o+1qQhzZC2wK0ilDtPD2O17YxcxvALEYm7a2F31SEMfJgqBeO/ReT5qd2NLN5YDIM
95mhn66ThnpeNxD0/MnJfsZ8xa0ZuVFeHXNj8TtF3ydLgVswA/Wlwl5LKoGDRJ/EmSob4cd4ZCeh
pXxn2v1Hi/IV7VsvnS9hVl42SElOhAUGqRGCS8B9Tq+y19K4LEKb5p2yGHTJ5dxdnPX7ZOi7VNX2
M3+XHGWvmMO3VVNvdGPeWozPMTm/1K182TYWlwKk6ClRgtAm8qhnJa9q5FOu5cwblim+Q3z3g16u
34Zs2WJ27JsW1a/WX5dT8zWxeq+xCBa6FPwXe+PZJZw9jXkspKKji+yj6vrOaqLUjSvEBAAEvL3O
a5vDQk8ZFDLwipc+FmPeJJLaa2K2kn+uZf3GtKSAsm7Xr87TN1KOYWBZC63yFJf1+NPS3uoO3t1E
ISdsryR53LSOc8D5ZV8MfLbxcKFV/VrazPnNLIWphsP/OHsWZoTCtNWKcUoV0URBr7Ul8EAwSdEy
NPNxo7RhMEjOgxTRgsIJ1337Gb1S/wnVHPyjDWYrNLFPtwMSjVoMoMoBN/wF7/fADtXvCXlQXl4q
/16pe5gCgnRAzYa07LyxKtW6VWU5VqhqeoWmXYDBpp/SZazVZavVOhH5gm0AME8u/iwDFDxM5pZC
HAgn79Oby02o7X3CkqjXBxkHx2AwPGphX5Hotooau1YDmYbfFFUnfabNoNm1G07ZTuyIhaJMb2ik
46W86JgcrOrOWPKdaWL24Bj7bm2vuj76ROMLBWR5OxRj0EwjzsqFL/yXi3kMLLKgNopuQN4cikR6
pHl2L9Rs06a7VRBVHW3nkGQcfrGx71uQJpGBxEey7wr4NLgEFOnkWjQ6GzOl61l+WWbrUcYJqOWi
xc/387hZ6IejpLmDgbK3K8OlWxdMOmfcHH8S2djAemU3XBtNHNR5fzWW0c2cpp4y9Lf6EgYjWeAC
w15BvNimzBZfyeDw+117i8n80cn1nUiWpmnwhiz6FOkSLU4qlj7dg2L9OdrZTqNW1of5rnHWI350
MhI748asSRGT7grV60BkWhaHbT+OnG75LoylIJalOzuLtoYSbTnt9voyf9fV/nqN5ncifi+tvg/V
L0kT3q11DlhBuu6cjDO6niEEEq1H+6Cl0VU+35hx+QWL9m2IYXNThY9yRwpu2gfaEB4SqZ7IRsO1
97qaXeAk7yOyz4as16oishrnsFiIqLXxftJ6TzzDsW9u5SK6c5gAKKqzFT+XrCSGnKjybOzGWbuR
HH5N0v3UJD9nnl+VorJtf2jHhUrP8ABibHo58RIOfDVjFBNm77EpgaHk3K2WE7Q9+VOe+5O8bEUi
o6fOo63TDMXZ7aaTZiRfrYeQeiR0+lurXN6NyXitZxz4Ke+UvRY5I1o8xcEw53dGcbta6V3aknR3
X2DseMD7j6JnZIekVca0VWptPxXjVb3Ee41TqNeRuEiy9+uSeFE1XZcUp5WRvS8pWFH2t32p5bHx
wzEiR/u1ju9FL0TsEXNetthg+ONEeGIPiiO2cLqrxcpAUa9bXS7Yr1Pg6P2VSXTtQ/YnvGO1Xbdt
bHji3bTSgL4e9uyxdG9VPCCJshMikzFnO6Ulk5s+8Ek/vB3sXh5+Aj0gxpSwUpjVvZgMKjLuf4vB
ZDCS7kU9oOrD9UpWKbZBmeq7JIvusV1HYH/ZdiFpoOZcKEtfBFwugaYlfAP0/IR66GlMquRGbmUN
qXkwp8GIGXOu6i7WG3jhXfKNotI9D4CiGQMNR5VhqQgUxuliSulIZYnSk68b6V5anYVJXt+6YEbu
LHn1tZU0vtOz9yiOBA1xOG2UxyaevzRNfFcvDboomroPa+kw4jhDIQPZbPpm6olnzxGQtIqSk9ig
gOpDh5hMXTKlQ5ol+3HNB7e3RZojHi5FGhOl7ZAYO2WhKGBIbKvTdjIHTzS7VpMsDJmErVkvaHTr
oYv22S4Mh2sYafvK0m6qTNsbGv0jK7mj/rjr+HTgVbxzwKS1UDPcuJ9cfJNJ/hf9psqj0k9i0+0K
awU4GH1M7TV2TXN9VyrLu6kXFWhOjNLUfnbnkii4Fge9NW+mPv5Uasl7KauOfVuUrj2HQWtQVNTE
S9RSibHsVSYiixretUp4L2emW05SQBx+uvt+oaIupXuJw9ZTi/huUCPVXeR8p+v9N6mN/0SaWUPB
XNuZZX20zeFq5POVaEV0kXSXpRnjozG8r0zDUzTeQNRIhyKLPvYaFSGVYzliC4IWckAk2EdJsZ2S
dB/a5VGolbtQXvcxxZpaUgNX4waUxOx1UXTX9PKGiKxlnHW9fYDYf5+xJi2z90rYb2Swz42s7WGB
39jU07nkBOK76CD+aaW+mxnlss32C8W+ZvKJUmcMOPL0dbyv02mTtdGdCLNWbT0oE4Jq/eCNLSMm
bGT8pz/cSXfMhzKUKhPPgleHyPauVzkU13ZndvzG0GUeigL3am2IIzj1aO//sEyEA1D6v1JiJtB9
3Gg7Rv+2W1YZo5qfQ478La5DsauHMUZ52S7r5ncanmMGViSdXH7NMvs+aYd3Wi6QItnO6quDKLxT
gvJKIVXL/be4xRhdKqTWzaR12TNof9/31qOhxnedat81BOfAAdcemOBYoy58ECV2nCKdN1uJJ2EN
oBDR1JnJuZkFdRgFZs5JWUG7moDY1dTWlRRAhrySqZNdZ/hiIuEg8u1ccUD6EjNdeQ2vK0Xb0/Lf
55b5ocMt1m3W+V1moatTWRYD+0bLOdvTz045xhstLfyBEcm1OOnbMrqQO78SOYQmMmMWckKgYGe9
+p72VrF0suXbzkR2xMPk4IW8c93p5SGjO/F2ZH65HDNXWtSCYgoz5pyDLydmPGt9KdANw7XIT2Kq
Zrssv4qdjn72heVeOQgQlwGXJjjE4NOe0BbPqqAFrBtgs8nyK4J+ToHdJhYcpFXe0rPxEiX7Ii/x
PQaQhyQudkk3eLPzl4rh/8A88ENV8NebomP/OlgUl/MfQfD/HWreohP77zPC7fC1eA7kF//2r6kg
QeUPSjkM9vhvyKtil/wCKIrfgYn5Fxj/+URQ+0PA6gXbVSjoMs3/ZyKo/cGEEFlR/FaFtgqV8G+A
+J+49//UGk/uMmDTni4OjhV/8ulRGyFBKjMULG4no+4/2Mje70L4It8UwqANCGksPyZAcZwd+jP5
1bROTWBVs0ahmaZG70790u4SfHGxxZ2Dps+iu8JxpDtNXpLbFGeEjwu69h8Uowu/kK1pQcVIoB6a
7J1SybRrZ6btxpLpD5E0D9eM9aQ7CZ0vP5nD+YEIn4KgmTWMEFur+R7K88bOxv59MmeIUaoUExZy
EGMVA8la7X3BvLHbVL0U4ao8NSSYqL39Kjz/B3b/m0De/4XbWzjE/Pv2vq/yqqheBeOKH/xrp1vy
H+BvwHkxmuTpGv/Z6IbxB21mTYctwJDrSWDvr+G3JObihGrEr5BRgT72z1aXFBUkrpCOwNoDWU1E
Cn5nr5+1s4RYvg6+HHgUCSxExnO5A5rYc7hggHjE9U7dd7VcbMyWDCFNzchnh457IIeDn2KiFeTW
agRZT4mcpRVSFeYwbLHRvEhj4O6e1fq/rsmGjM30H84593r6/VlFNPc6LIpj1tfWp1CvABoWxpx/
0Ko8/HNa8m7yx7S4MTBgiemli3mOpsSyO+MsN7plr2jbOtKUD+kiLPpqPWkid5kRDPBK3GS/P3vn
r4zdz2aFvy4Xch2FgBCz0M79abWsGcxMXZJjLveO7IPPrykcq6bzktySjvYS1zaifbVzVSbFeDcv
RhV5WmR+g4mmvpNnRX0Ya3v+YDBqoaNY5e2fOaO8rTSb4ftFpRmq4lzy3dDj9WEBnnefqfOdjEv8
49s3cjpa/vs+AKhB98FC4RxBo8RY1OtxmxxNdUqv7Ig2Oa0mZfP2Kuz385cr5HnAACNOxF9nRRMq
XDZ2KTMbrpUyf9TxPavnprlu0yT+rYbY0w0Jiw+yERg5aE6L+u1ZZjBmeHjYJjckJcNPJgEJvB+V
clzp3dYxHn7/vhRQTyBIKNSQGDtdbGpQaBhiPTmi5aId5Lzvg7JM7RsFZd3fwgD8ui/McEG2gfIQ
vLXTpRCPTgrUgNNjWsYJxor0p9almfy3b+iV7YB+FHQXTlsAVecM9KUw5GRGT+yYR0W64d9og9kG
L/27q0CaFQGIcRyuQecCsKpiYje1KukR/ezIbQZcJ3DYVS/cyxk5SzwywAQMFjjUZWHXpp4+sn7W
k6REavIoIZHml1RzO4mY5iaUjlZU8AAbVXWtxZ6Dda4WV8ur+YIK8WnT9Ncl0B0WGQp6QwCYTi8B
vabUMscsPU6x+nOo03arqdg/x3E0+fqaUGSNbeL3lXXpi3v5ImE4CmoyXQrIYedIQzvPYQGpdnps
y4EKLKaezypwfG+/yNNmyK/bg8khvNXpClvnDVq7B0ilqkl6lBtH89Am+aou5UcpLxGI+T3czd9r
wYpCZZ5G97mC+5jaoJj1OqWwz5GhGnsjWEtZQpunjn0aMs0BLYjRzTFdvLSRXp5NggcphKMIkySa
4vefx5R4sMsJAb+jPX/JuvFGX7Rgot1mp/LVUEgf0rz01CgEBQSizJKDYr2Pl/Rrq6AitKAZkVl+
Nvx4+9G/fMHMRCh9SCaEq9H5l2qOTawa1RrT3ZWSR0dKnbvUCNvt26uczTfEU4evx4mMtBu6Ni+Y
oKHWq3Y1xKk40TI/0ZyMNrLZ74Tjg9chYLTDryn9bLZDFYAPdnZpG3YbNMJm7+0refklCc642NLU
s+zr81Cr6K0NhDU9xjFKaHWt9WQl8gwpTkbyQy71jZGsyZ1qtZcAxS83OStjv8Ldg2QEuXv69gtN
kQp8dxBPiZ2FWjrR/cQE8uIUjnFbJql84ZmLO3lWiYhHLkZ8ZIjisUOZPF1PBVxRYGaSHmk8Jx9W
bYKnI/QiexfmryG5UDjAAmRLU1xJebKJyzBaLzzs1147uSja/IBrqYb0s1O0XrAj0/siPVq14lxr
PWI5JjkLFUsHMWnMkOcCm3Of0kBxEZgyPXtMFjo+cX1hwPaEVj99GigUMgMkyxLx0zgDygw1HceR
3uoxSXoOCyaNVu9Wqco0eBgVQL6QROnWTE4VXUtSG5jLaCOX3MJp8sBDLp3XIGt51MO8DIMqLHB9
AZ0l624VmWoNAH1GGGHptMRB8ji0D21fqp+rMo6hPUeIthf0Fz9Zoz7fFelgA5NR2+VPxPiTn4yt
sw/T0C1oZ0V1+7MelsH87QBLTiy+Qf7Dx36ueJ04faQXcdYdK2lUPVxrZYbiYYic+4pJQ5No929/
ZS8TNY5+IX2KDh+z5XNYkmaNtpnSMDtqbVPvjFgzSGItGOyV/HvWNCKysJQgKaCGRJfqPIApQ00D
X1a6I/CcaS9lWshgRDY3b9/QyzApchlBN2QNMlzx+89Cd7MMiT3HEjcka+yVuf4o6UBD/4tF4LUh
vE/NQS59ukjcjLE5alV/HBa12uSr6Bg7a+L/9ioam0DDZ4DjFnmg01WwBqtVI+37ox6peaCM4bcs
1i6d6K88L0QTGPIiG0Iv71z6y0ZqoEcacTjm6tCJrvif4zL8JTLzr7SYl+cp6guMbwTKW5BjznLZ
ntPdQc52AErV5leRQesE4kN+RfkZBeuqQTqbzEsHyGt3JoprKI+8I7Lc08dnWg1w9UVjUbmvvMwY
h6Cw/1Zs/tdbe+UDIucXw2oQGvgcnAXvolRaw5lbVEuScRGwNkatPACqVKO8sB9eKeOhneJ5Z1Ps
aC9pe1rR2aMGJ/2YVouE3GluBUM6Y7w5WAgEqUxFVT0WjpQGEnqJ2gRT1Gj3eVPBhh2t+UGdeu2C
9/QrDxnAkPCOROqOrrM4xZ99bqaBjn4Rl/2xXFcHcJ31Z4hrZfD2h3DG8HkKHdQPNORwRqGofAKq
P1ulr3EqllujP2aQux4lkIxITkR6iZt2O23jClZKKK/lFOijrDSwa6al8MIoNVQ3GifMOM2x67EG
s+npDZJKjHOqorxwla/sBE5vhC7xRoBm8GRm8OwikZygJ1DWw7F3zNlHajD2IgQIPVCsv4lP+vVA
nq91lhxZVq0WtA+GI6NXe2MsWnSrx1KLAXysXcmzHm+qUTEONcZqt5Yc4vJDe8LLszDdpUo0e9Ya
Wxdu/4wY/XRN8DiI73wNT8H+dCuU/RKHmItMx7qS6gOKk42rtbUFRSgcp+8YHBkNZKJSAAgbyTY3
jl62RzpAWBJ30NbQOzMiQUS14zryYis2VS8GbaNiejAAoQQRijpZYw7dJjYkFXx1mePsSoekPpqV
DI7x7U33hPE6S0SEkxOkaaEcy32d3o9drnMUVc6AYqTWBVncpptx0RSvnEwbeweshwsz/TO1aD4h
jjLuw34/Zdt+mFQ3BckSLCUKt+tgdUK6qAd/rNI2wp2JyYE6/pjQK/LbqjSgb3GniWH8jPtBP9r6
GG1gYamHMpzLqymdnK2d2DCe4q67YgwoB7OVLv6IgcOFU+3lBiZcAsyDdQPC/BeE+dkGrmVroHyW
p6MsdZIX90770TQBDGey9tco5V+j5suw4SD5z0gf/XZ0lZ8q+WdLNfMwIplqTUepXbRt3OV/Ntmo
7N5+g68uAp4IUhK/QPKdvkBJa/qW0DQf6bFNfiXF4HBVTf3tjI1OFw1QQhPjCjq5p6ssfVat5Anz
cUy7P8Hn7VNr2iDzIwtIinZhU772inSSNYozJiT0h08XCyfdyIoqnI8qMDTGjeOywdGa7qfUXDR2
Ein/6f4XoqCi4ylWw6PwdC0nWdJwMbLl2EZG7aEMmlw1SaZu1CZHdbuUmr2zZN1XJTFVgIfZaF5D
NpxL1+iqzqF0wQDFS1IAGTQ+okLd9lY2/UwhS7cXHsor7xmpHwiBlIv8+HntMnVgChE2mo/aMtWe
PDi4sbRAwN/eTa+USPQEqI0ZeIrOznlPsylUySoUngdg+jrxjC5LU1fJ9BZ3ZBMjHre15HaXRtWI
elnXKV8jsFfIaodRdx8O0aL4b1/QK++HfhzyLLSaOHzPG4RGFGmtltTrcVoT5esqrRHb20qPpdVi
BzWXzYWN/kp7DSOnZwue7fRETtFnbliwt+vwdlmdfNvqauLluRntF5RO3Wmow0+lvMj3fZ5rmxHC
+4WbfuUDIMkSSBwEvTF4P+vMxJFldmkxr0cspRq0p5ZCoDkwH9Mi/cL9vroUG4p+JUhLQuPp/h+w
d8uSYlqPobnSBHEaG0GCcULxtLvkcH423hZnJ49WOB2LiYjoA5yulScoB6IIvdJwsrXtCNHb1yM9
uoYgZe+keNRpPpSAgZJlCFaQrkIfIfFSQ6o/hK1yCXP8siHB1QiHWvrCDNyFvcbzpE6qWxTJM2zA
0ZVSERoajQc4HODG7LLbA9DosJ3ol4A7+t62o3QhpXztueOegaOtKbzwzpM9ZciMHru/9aiu+ac+
Mi1/LqrHTkvbC3vpKTc/i3Bkrv+sdPbUl7RqSpS8lWNhLvlNKKeOslHUDukRR+n72xU1xNTNw3xo
3EnrlOMYtSpdiLowt2tvz8i20ID7EPW5boMYMlQEF8e292ncO9UGP6f2u52M8rCz8kaRD3yhqimo
ZemhbCrN8Zo6jpoL93TG2WQnAR/jwVOMMHCnh3K2a/G8n0vFkLRja2fNJgRQuEUEpziCz1Ak357q
BTCdjGs5asRq9d5hGPhxySoZgkZjh9lGH4x1ayWO9TPMWknmJAMwmUmj8vh29NLZQ8+fvTCgQPhW
2DchpYOO8OkeQ9vFXNa06o6hIgHhV7R1OzldcuEbfrmKoBiCKGbejZ2kdRayJrPItL5vh6Nu9smu
1ZYSi4Vl/Pz2vZxHYtpmVJhCDJDPRdPPx6ulg1D61LXTcQYVcIioZ916zoCAJ6V1tWRyev/2emfq
OkQIBVM28ifyDcDgBI3Th1fnSo+RWC4fw0azvvcZib3bKFYkIVc8jhGEGVTi3Io0e/T4MzAAjXLN
SPHDVKIfnZbJuoeEcBu64xgnH61m6BQf+T80KiqlU3C2NIYkp2Yo+wLsV2zeKkWSk2U0ZvKl46cR
6dGkPkVxeui+ta0S3XRDbV3HOC2ktAcNGSDiOqJMYpYhjbVEadF6q6sWQlTaJfDHajUDQ6W1xshI
GhaWH0/6YrtgSZzE643YqPzY0OqbRLLbDBXCuf7+fzk7rx23ka5dXxEBsphPSaXudrcl554TwpE5
57r6/bA/bMCiBAn+j2YAe6ZEsmrVCm+4/QrfdNX+3n9kC8izwEZhpstQfB3j+l5T0wKQ9dGNNRT0
KJclOgiO+mLUPxUUWT6bqZxfpZFYDw4We55q9Vm5QcEtKTGMStxHtZTVr0JjOAcMqVfyTZ5gUO01
aal8nQdba9FvttXHqJnb6p1m6/IhDpbxtezAFWK0WtV72+7cA5+XL5OPbnRUG6v5FGUO04Uwcyy/
l02q4n4MVvy5T3Rz8oIu7xZmg154ujWri4h/Gjde5yphve31wfjS9yHmyGGbKPscO0zHq9ysqBfw
/vgcyVovUZWZ2y+VTDTp41lXgwEk60n9tuh7ZB+c3jwxAKzcLdZ80SNWRgaAkyCQWzl2hfRidwaV
bXR2I58U/PLEoxiM7jP+22HmD33bO36IpmX0BIA+eFZCOZzK0kEXJgvV/9hhfe6pUa81XpEFqurP
dh1lKHXg/Oynelr2e1OM1KtVHZYPSNqUn2IQLxDHxslJ/dyt0mmbh4WpeZNR7fMin6NDHzMDgKkX
NF+AB8eF15cReGmYo98CS5vQeVfNxtnf3kDryLLsHzwWaP5RLqEtsIpf7ZzHoq9Ef1R7q9tqBc3G
iqHk7p9XoWHGXJbyBZnLtZ13leWmwAyBHNxYnHl10JxZat4r/C4yOx6GZSweCGo9oy9xHk+Cssv7
QOnnY9bifatandymdB9RGJHjHgGz72aJc3GL+eG27Km0wRbeU/NcirHVeQRmvbB/aSIhT7e6iyOB
EJcyBj2DU03DS3b82Qxt5NEgLvwsNAGoJ/bOdufft1/wyi5jCaXEADTjSLDQFCGenj962Q22rjg1
A4MWbqcfTUr7Nec1gPBSXPdP0VXDH5ckBNtlW1ovlaXlu5Re19FSIN6OefZFK8bC8Hpyw+2szU3n
OWMYD17XiezObGT5LRfviIEUcYsaEHzF+W9ti0GVSW8MRwTmmGgXQn1IRJJtjW5SD1OFOLrZ2tWd
uufKRidIMlTmvmYc+GZY/FeprprF5PSZNRz7Ucv8UU2o6mje3lllnXLyGegiYgoE7c4WJMLnj1Zo
ZWfXqjIeR0eJD+qA5KTvxHIAE0Q69doVeQSIeK6jP+hUx7UfIEFxr+Nz5fVyxhg4AkYyiHn6+W9I
hj5rMkxRjsPoyIM2ufE+nEV8Movhwc2a4FPe2eLTnf23/E9X3xR5PqBZBrMK6JerTp5qZVYwhNp8
jFX3YGSdR/72QuH4STDBnxHr4+77PmQGVNTuWBHVM00gf39PJXClQ/p2DvgdzNmBM77NmM8fvqub
jpgbUu1M3fTgRMJ4wn7TeMyhu3mlPuv+JKLAE5VWwa3SMFwwZ3RYZwUiOsJi27wQmg9M527vd8ll
Vi+IGpeNt8Qmys/VC8oaM9bKlB/mDD1eDWX0x1HottRJXB5Ae6cerKB2Ow9h+j1LLGeHjYzpdwWp
6+0vdWV3cAoQ01w+FJF8FSjcMqhLZSm3w7EXnooAyPtpiNSNamI9hufytKmU+Z487MpK8O2zLBkl
qTKd/+WInH8Wy8ySSq9miiHQQPvAGoKFpNXuR6kED8DDCk/D2KbWsn67+GJ4TZLxMpgTbIyoc07U
V/a+LwqN0X1avzMSc0YdIYSx1SSwxntpPwyp1f2c3Xh80KNAeNPgZBsxQMQdVAMFdj3aEpCpGfjy
Hvex8iS6YPQHCVI+RiuXNmejexwnhitdumWUmG20YtafjXgo7kCi1nk2QYJp2DJG4o2YF7VNa9hB
giG6PLY4t2ydIYs9t0KhN8rdyU8E4jO3P/m6El3Ww1LbwF6bO+INu/l3HVzjzhumfcDWE/14THHw
3WRp1G2TqCn3t5e6EmVJRBdBLXgmi2Dm+XdWQoP7V6bqMQV+dhhlZOwHzIs2/77KIgKKIRfAMvSa
zlfBBQGrDHNQj61JMiuKwT4MKufo9ioX3YzlvS0a2QsYljHrWyftryujkDoZextpxyDjfl20csj3
dPLp02AV6Ws4TcNX042i7jHgST+U4aTlPmwlu94pqaHWflY2kDtu/6prb/itDcw4EP0UZ3WSqkDE
wEdd9Qj9FABJ2sx+TKy9s8qVfGKZOZLC0JdbxB9XYQIT5kSPuZqPqSmTbTm4IcJrah6bXuZm6Re9
TKKvNG/nfhOEYX1MBr2nOktjeDGjbOP/GB4a8cHs8+IHaqXtiz5lduvZ1qi5PtY3oXMnrF2+Fn4v
CH2EgIhrzK7Ot0QyuLTTZpPmBs50fhCYDkK2wz1m2+XJpd8PIk8zKPYN8rvzVSjxHWn1pTjaFsGj
16OIOkvv3klEIA4J4Pr8zne4uiA94eUmB0OyPk9cdaGEpiOO2HZFGycOWg8Ak7YdqSp9DNjcOyfr
LQ06v6Z4wr8WXG0vugOYwvS6OBb6jKdUnGwcXT7Ghv2OZnG8wxjTOQwKAhUJanu7vI2NPa2adNP3
Zf2BTkixCZGmeCzb+vuUOgnsPl08FJZU8GW8k2tdhjV+qkOHD7gHzMp1tl/ALQTZwk9tlT7ecL12
XgVY0o8DtHZvH7qrn+GvpVZhzSXjkRMDgqNr5N2GUQG9pcxAFxQ/vZ2SJ/fSyGu7mdONahlIA5XG
+Pk+C405oS7LxVGPsWnGyI2nmst7LgDLmVh/a042XwC7BRyDV7s5qDCsG1PB5jJRKKmC2j4WVpr4
BjnJbqL434Igc7/efpWXBRLjGE6PqnOOmLCuFi3QJnJzJ9WPndShdnfZH7UynU/MuK13rVpRk7uD
/B7Ein0nQlz7hsvDLqYyy8Ru1VHULTFzwhL9OJlVfCBqzxtGz/LFyLMAfRvR/x/WcwhInN2lDb3u
DPaViTJYOOlHpctovJpK/Gy7KIjnETIuuKOVd6qqK8eB7ULNgQEhyO41BIpud4xJfS6PFDkkcQnm
A06v/06qML2z0pXdCZZxoRzhYEL2vGrbBTHE/dhs5DHRUbopcGoA+3oPQHflcQAAv9GleaILynSh
T4ajOCRJfZ/VB3KyaCMFs5mgbMI7z3NlZzCFAWdN2cBUUl+dNtfNtUapFMmXcsT7birRN0qtfIfy
t7anC5j9ezRZPC0hLggSGHu9E4soKGe6ueoxSaSxg1Xff62z/j9Ft9MXmU7RnUHElbYIZEoGu0BB
Vfb9+taay1arzNhSj1YFi74d3eakRziU1kGg7jit0S50as2rMpQqzK4pHtsxVR5uH/srn5PfAHEH
jwj0Ky+CtdYtMuqqekQTr9rFQ4lUkpXoe50G653Xe2V7krmpFBsL3R5v2PPgGWOJaqFLRCoQi+Bp
nsKEVl6j3oljFxMKzKyX8R21IPI6TLGXQPdXdljWpZMPS8Yx2071U1d6LmRdEVuzCOAmqVn0pHbh
+ChsFNt1A61Fa+yQeKkssS+tMn/I9Pg36l3aYZyrAk2oMdrcfuXX7nL6HQv/asEmXKTJTpM4UGlz
9Ti7fXII7TF6Z47JAK0UBTb0S/cAweLHLMu/Ckxf39lzZe6riRZwUSXmV2UGLd7hEAQ2BWx4PZrp
FofCBm8ClH/HO4nOtf3BV8MLhqEPk8NVeewUdTrT4lePduc0ewU7rw+DjVR7YQb3qENXbqBlRkmb
bqG+XFCghDQCKzND7Qjthfk3Y4fnqcmKl85K2oX8rS18LZUbQnS/bn+Raw/JjWAtk9EFJ71KI8ZY
tFEySA1iR4d2QCz/a83RPGQJOiW3V7qY8i+7k2t2GQ1g5QYF9Hx3OkEnU76+OEqnekFeAw+dMO9+
cDUUHxcdJkRHMnTtGMH8p02l+Gy22XzQ7fhO7LmSYhDnKHVVJIYIrqsnnqIYDfVmEMdQNKNHuHsp
RoSqezolG4mngxeE2sfbj/4WPldpDVN1rozFjIarcPlNfx3Myh6UdApM/VhpcbPwLKLsnTFBrfIY
XEL4J7o95rEFz80p00F4TtyY9q4cswL/BWtOj0Vt/mGy2EQbwTwFaUbV/Wq5ivVDIdFUdpEdlin/
VQUQqrfT4k+SjNPo505bpX4wtOiwNYqtJ1vHVhzor7Urvmk9srKzOY17iYGRhdJWi7JdTZPCY5vX
furk+VOQjhbDWJnUHfMJs2o3cRkY0q+UcXiCkjQwqcKEavGZjjJURrVQVp6pKfXsT5FmvdcDpmbP
mj1rQBgolPC9KhWH6ZXZt5OfzcGkHDq2yh4+cfGEwk7xE0qxhV4F6db7VliA1NS6KveSnmHp151T
ftWVEXP6IpDOomhRDV8rGWPR6urJr8Bsyuqh60Nz6fY1buXhPcE0pnPLZG8HQXgPVH5tUwMW0vhR
i6uLu/ZYlsygXJG0+hFkzntbVtq7NrblZ1lM/R9jVsfHDuLixmbc91qoAVZN+VS1L5pEJvP2Hrty
xVAIgTDj+saaZn26RiNVFBGMOi3WInxghAj70HbC/T+vshxhpPgXBq0Qq4ussFsRJEqgH9ETc3aB
QOQB/frv/7gIZmnglrFudBcrunWpMVminNSus45xBzW8hvy+kTFuC7dXuYh8rIIrM6g8G91d2D/n
Z7LXImNSA80+TomVeXYSipelyDnUNnpSt5e6CO/Msd6Mf4BL6UsGeb7UOKaG3sWpciztBDPtrPqA
8TBOIGmhPHaZ6DALiaaNY5T3kFVXFl4AMBQYhF5oqasCAydoqcGQV44W0+iT3VQjGouod8Qy/+Wo
keklqew28djf243/awOchTyQ7xTB1IpYCv7PJfTvkFcDPJUKvrcnp7UpUunqRIjdy+y5bxcRWeZf
CrNhrRmeGQMmB7M1q20VS3DHOSRTI1RpXFi54r43Otf9mZeJ/QXRqfo9eoWp4btBW5afaKzE0qvS
uQh2Wjha7Y70p8SIWOYBxWNUt9tGF6lvo3FaPtZQ92vPrgDcbAiv9vtUQ5sFDRKrrH0la+3cb9Jo
ODSyCit0WOV0dE03jDcYL8QnS3GHU5ZzAP25HIqjVufuS4PB9vek1BBNcVoXLR0cZ/pjivbJ1ySa
NaxI8nH8bTWyx3yka8VvzQ4mz5zHOve60X2KSsNon4miibZvtXr+2pljqPsuOIcQYVbTxCU4aadf
U2/qv/ImVP+U0H6pSpNWVN4CJkU8JY3hOkdmJB5mM07NDSzT9neaZw8KkYnwj38FeOGOzXBQ0nR8
N6O6+hFnB4WHjDPER0dpocVizbZE6ywNt3YOPsFrI3OONk2n97+GaDIbPx6HcBsOi5Cuihpzu6Vn
Hh80JRPhRpY9zRSnZmRvoyS4C0pR7NRQ+a/Xs/Rrbgh8BHN8aBa5WRMBJnoAxpFGYfLVcOo28pUg
QnC3H6L2W2e0db3Fr6Y/Or1MdoZbhQ+1m6avWdPrYD+rXn+JTBgvSB1ldeBNadGGd4LDRZKw7F66
EEyN+Mb0BVYntqVlSmoQn9Q2Cr3JVZWtFrflpjeqbttWMzq2ljPdSTgvu7tMQGz4h0RYg9i3Jkeq
Sm0UVu8gQpUwiDPHuvoCY3D2a0WpDmIek71TF9k+RYTGixIk+HSGuVKm2pPdWvG/lqDwoClZaMQw
wYUBvsTPv3KWxOLzummQn/gdEZIYgb5JptHw2gEWbDgH7p2r5bImJJc2mVMyhGBNuA/nC6L/5hpJ
2pYnLUl7T7cVies4PPO0zNv3cnDmJxSmVN5+ru3jPJs/aHMqXm9H6otbVNCvwD9yQaNypburHFV1
lMhxikScEDMun5w5G54skc93PvQS789jI/4CtLLJhJeqcA1sFr3TxFYXGUepp7gKTaUXRELbZCVE
0EhEL45Evstp3GE7zvE9TO/lvcfiXHe0VOG8iDX5l4AmbLBqxtE0mvDZNgINla4QRzU0BW6/zMvb
x6INSbIAjOrto55/UDOaBqk2KY/ZwhOJmIbMxZzscSGD84t3DZ3YHqXowHL/kSq+CHuQdtARYqgI
b3t17RVzBLo0bo1jI9zGt3AQ/x5OtbFzR3d+TK1x3BRzUG5tKZV7m3jZIOtPu+hY0IQigIjFXvfv
U9OK2XTyOjePQT5/wY/G+mT3eF4Ouhk9amm078p6fiDmRBvLKN2XSUseXCvbd0r0499fPs0NCjvC
l30x0bMqpDnd3jSPaJD0701JPe1VQyMOaqa88vIhoEIqyckAUvn59tLXtjdtzYWOSHsHiM35O+DO
TKo81k2ggVL6Th/n72J7Ch/yORvfl43zlFQZbOOEyBpSpdxe/EoYoZ0KU4ZZHFN3wIPnq+tRYbvJ
RPaIVxbyIEVcHYZwbt8Xo+1gm5QaXmS0RuLxs+oTgJ1sO5Vmc8cA4aJ/xw78+0estoEb2P0gi8hi
SDKo/oTw9S4cKbDNDrEJaPbx9vZTv10N5/tusXSGaAjDnGRsjSWZYBKMPaIox0bNFSBnSLJ9060k
/25yUXwwKyCrfqc6Weh3Vad/I5/Q2g1TiQbMiZijzmc3jKEf2kqR7fqxRfDPAq/6jYQCuFyczVbn
1SBYKy+JWxSj5w43yJmKCK5EFyvf2qQRCsyxtD9kmja2fgq69efUkPPcftIrlyRZNFNj2I4sDVDz
/PvW5UQq1jjWcZ4Yj5cIBD+4beO+JHnQ78ALw2qaJ+BNgP+QBLWeYCL1XtVFza7FquLeVPLyQ/Nr
wHUsfVp1cfg8/zWtKMdhLGvrCFCuORWF+5sDPh7sKHeeRjHdG75d3k8sx85e/EXhXa6BNDEYwTo2
J+uoabH+ziwRL4/iIXq4844vIzeMdWDVyG3AuIO0fv5U5oLPJnjZR6NWzB+A4ans5+ikxcJ9L9CU
9EKlU77ps9J+GrJ5etan5KlLXOUXdDFSaky4zW0oAifdqCIPjm7ghhs109PYL7RhvoNdWM7Seuuj
6rlM302CzjprsjM1rnp8O46jHUrAkKHYtoAVPZB0Ynf7xVx5LwSWpSR9AxWtT1lqVaMVV7p9TEfc
CULX1fajPbtP4RTonhak8PbL0d00g6PeOeCXCaltko4uORnc6IuGeZHpnUzsKDxpM2YF86CED30W
tsjqR6Mfqkm+ZfBd3Imll4GcHjLpH6NlYvmFNGAoC8VCyiI6IQqRYTJX149UfNUmroWBSukovaFx
wZuK0X0A4S83t9/25dlaljcxtlryYfr057uwNDpTqCXLD3VgHRgm4bxWWv2mV8A8g5S6RzO9uh7J
N9AUYgvTkPP1UjW3wzlzolPS1+3eHrPmgFyU5qeZEn0eewRqbz/f5WFe0DYwq3CEBku/HoKkiBtr
oDTi08CYhRYHqIYiUALv9iqXuAmqGHqdkHsWcAoMxPPH6kEzM47W4pMIpunjbEIN8Oooz4zncFai
3g+KrPoEZxI4byo6m0tgKDPhReAAoQBh+Ot4hhjG0dONeDp10tJ/53hDqRvUOvP3iY4G2p2ffOU2
4yeTvAAYJBAxNDn/yY42M//Sq+QUzbayKeKI6zPNxTeZRcpeRcZ3U3WOdqi0hl/rBNVDqtc2wHtd
+UgZ7WyDNEFU1kmdQ6z19nbu0TnRgqo/2W0RPy6KnltY20c1bFMX6L7ePtqt0x4sLaweRW5rm6Qw
I4TQEPm8/TGubDEGTeCBmewB4lkHVssNzLjENvKU0xzoGhpPQxwblN0G4qeV+O/2apeRkQID3CGI
A8RHuKfOX2NjRtLsnDA5mRl6x0Ctko0wW9VHU3K+k/he2cssBdoX0bmlXl5tMsxamlyTTnwKRZl+
LVVMFMMU36TbD3R1FV7c4tFGsF93W4e0VsJmapOTLrEKgcChbDrD+Ffds6XsXwBj/3+VJSz+Vfkq
Wt5IM2GVSG9sv1cz4IGu+8FRa20Hk+b/EOYoA0GHL+gxpoOrV6dO42A7g5qc7Nk0PtZ9Jf1hnu1F
D9x97MfoXm/u8ioBkm4hhY1yBG3c9cgnanBSygaIxwKw3w4eabcpK3x8RkEaaE6Y0s1xbf17LKel
hofhMvqDireK5TY+YD1ch+S0EGUOWY1XKboZ1jaK4p+lntyrAq7cXJR+4M+B3KN5uuagRKGpREY3
pqdEU5Bg1ounblI+5rXxRwz6yZ2Sd0Zuvkx18a+iH+wdxjuU9ALCN2CEVekZ0R0xtYyYHvTA2ePQ
xmMrn4c7b1O7TES4jRdhSwprsgKx2qJdEbRBpNKfQsYEDgckqu5rAXdG9caUsOXJTDEfsMftNkye
6Xr2MDlDfEsRFYqFrqNHNxrq736CvSblWPp2IFtz64yJ3HWDKzF6L8b0Xn/rSvCD18GphQK/aHau
wtGUBqbElCA94R67zPa7eh9bKZ7hMkFFHJLmnWvkSvgjKVxI90w2dZDg5+cYhmCGl1lCO60ZXmP6
4A9JO/yGCnNP4+lKWAJlDhV9wQ+x5PLgfwUM7ATdvBrs/BSGMTRphJT9TmBOfzv4XTm3qDQzQoQR
R9vGXKUnVj5rRtkb+QmVH8ZrqmJtRuhqfmm56bZAtGnTIFK6vb3oJaZggbyAkxCcXYD765eYTw3J
Zh8Wp1FrHB8wZb5zc7N+cgAV7JuoHE/5ZICvx/h8g/+U+b0SsthQ+ZswqOjpDrEy7vo6KF6a3qlf
DHm3cXjlMyPpT6eJbgt3zxp+OvZOHobWXJySrE+fHFXSV1dHdOonp7vzCa58aL4yjUEGVDQo1ziO
rkPAyYaJfxJJPflYg6WemrX57vY7v2DPEkSgVYI64EJ4SxfO95NqjxpKS2l5gr9kABLXTdyVzfyb
rIe3A834hDnrO5mEw57Mp9xVqaifUR+l1WGa9a6SHYwepfrdYFu+AzBVbLE1w1NLpvGDNWSvAp1l
VBwr+TOEVYfEPZSz289w7U2BS2AiitQcOchquqaMiwLk4JTk0qpGAG4tZC+ie7ySNwTZee1Hso5t
I9QqMlsQYOdvKoTxB7DPrU5FZ6Rsx2SI91VeIe2m9LmOm6RexT+iFGbwphad/kXOYWV7o2EE3xlH
aKdhEtPnQITVx0Ja1o+gmNt259q4zZSmCH7CoMMe3iJ7bsD/d1qFW0GQ3zli117V0vleWs5vsojn
z4Blnl7HuDKedKPMfA3ptMiTbe6+3v4iFxpHy65iGrjoJUOKpPQ4Xyd0rWqaOgxf9CBATGH8Uo6M
UPBWcvuWrn67NXptm9T4W0uz9ftpfGhH9bmU9uH2D7lyN9N+RqCZyQo9UnV5H39FSx1lAT5okZys
soLnVVbTQ2Lqg68nbrt35fhnLuxdH3TNZ30qsjvojytvgfSUIn6xw7SQHF4lIlpaqwkMvOLU6IMN
ZVSbvuiRRG4Cosg+0TWRepWuYrmgltHziOrotrIGZw9HNfGtqDG3haGXd3xwr1znhK+FJghHChjQ
2p8TelyIvBD9SFufwu9Ni88dlERFvM7WoOSeUovS8VQ8VVGqM+KnpMZ8Eq8v4Ax9qKnBNuZv/chs
jbpowidx43b19GecFr5qUgQqwz1VVe9NMd5ytvPDB+CcTghDbSYKKLWcf8gkyCcc+0pqwtZoPuh1
ZH2mJUHnELvRRSsKYclyQ9XhBr4NbfqBL1LtUZ+OFX+MK2f0azPo011d9MaPMlC1546H24liajhn
kzIAysHdEe5foJSK3xILl7ZeL4DrzyI9Drgotlu7UtpXLc75M2iBDuZ+JU5mqTEl7505njHV0uux
2mrQoNNN5ybzs4kNirmhOTvB5wkd6AKtWxT+gLmLtdNrILnb0Wnj0O8bPas2Uq1tumwglB6UsI9U
zGOidp9Gtsg98oviZGmNAUa4kc0vB4pwxa9Dqozaz+8S+wURI3msRoAZ0pTWzxJRmNoLDKX51Hei
T32hRuN3tbGN1AfxqSde1abFzyAYytcuk1gHkUwXBwxketdP8eEREHZDPfMNrFGAD02Toj7GY2r1
NF/LqvE14jvivIEN1qTOC/PUpWYtaOyG868UzlHtz27L1DRBNcny0gzFSa9vW+fPbFQMYu8c9YvY
thy1BdNGo9aibbVK+XTFMGN4MfJk1SmwIeIB4pB1WWGHo8VOBuFY2uR+vXSLveJmo/o5Ady6G0SB
5h/oEC19Yg444WxSNvpvMU3BJ3PoEFSnfgn9RpYWpwPtwx5rqUz8Vw0y6HyYc+MTNHsVfiuf4EPc
U8/hL2qI19jpohyHrwZiuKE31iaZtelJTJ2EhBs1NUtnQvdmwHrf40LIL6WacXDqoa50fMHV7Kgh
qMUkqZvTbAthNwv8sozxoUmnKv9hoKsqNqXA7nEzcuJxYHXnEVpG5lDV2UOlv6pdOj8Y9RS2XtrX
zrB3tVIfvcYwaFRMWScajNCQt7LbGexWqQ+uuXP6atA8BZZEB099hlpjR4W6Lco530BTdTNfr7XC
q0Mz+hVUYRkDkgyjzM8zzYoe4fPhXhAkevRHlV34FSXP5KMW9ZPzVDcWeoEYfaa+oSuz6jGUcbdj
LsGkjVk6Q2nTc/mUwpEutlyQxiv6tQHBsg9D/EhCOPejgDDbjHYEGVwBUu4rSh08R2meli9hl4rx
MQlMddg7M1iznWzK8uPtPXZRCjHtW0AmRI8F0aOuMo0oDpIs7rv2NCZO5ptVZT8aojm1ath4g4ki
KTaPP9pJv+ckvkS3s+gHRwFCGbNqpi2LMPR59JvxoZWJnJtTlWa6X/ZIJ5ehQHQxMOp9N9xlmF15
zoWpTuOIS5xiZvWcbVJok2MErJcFT31Gf6oPdAeAb/7UN8WevVVuW6H/c0FL2sAzkmnSiwOOtVoW
F1rNkWJoT9HCgl4E4beZhQD/7Y94kcMz0LAX+CkYJTog6zyulTnHU82Hk1bbp6mPvmeqgfO00Yg7
u+XKQqQ+izoKMGn2zfLnfyUfQYcITij6/lQigL2haIGXyTBjl9bNvTT+ylKA25FZJgBaNARWsW/U
QCqQP06nAoFhn5ggt9ApnSd4a+mdp7ocetKt/nutVamb6PhJxv00ncYUHaOuZgQYSsTD9FQgc8FF
uMe7Ah8nkxu5ipLGo+dfbm9/w8tYjwsHOpJsUjogCBydv1o7zcGMOPZ0EujrbazWch+LWd7T5rpE
XPKo1LFLqsxWoaFwvozVJGltNsp0moRW7pXcGp4aZWb+YYzz02J05NfhmHxwMmBD2SI+DA6t3yg1
Vlm3n/fa933T0KbFRPWx/iHTnKCDW3cj9bjReNNYm1tAHeUmdaO7D31tLVSkyZqhEPD4q3eL4AtA
nayZTq2p79Ms/G90nPi1rmvPCYK93kebVA/381Q/gGx4AkP9qWP3eZWtK892M6sQh607afyVn8QH
ANfI5JO2x7qciHs9dmTvTic0ObM9MpHj+2QE0NgIWkn/Hh4WxSrKYRdcFp3f82/u1hlmdnQ9To3Z
AURLE+djMtrIROqoRN3+qpezB1pFiw8Svhdw0MCunK9lAXlSotDQTiOAXco+1S5UHKn1rPAG14XW
F49JpfjulJPp5ot+4WdV0ZR3cTshhpvwyoQnbbM81tyXuIn2gfEUkkZj+R4isI0FZK5vAfxZPySc
0PdZzJ3rN9OIb2aZ/uSy6eenfFzMwpOEG9nGTjN+lsFY/HN7jAfl1y1F4Zu46PKB/wqFwI4GPZyt
+WTqpQ4zpJJeRCPrA5OE+k7VdW2vMEj+H6qKvuXqzCpDPyhzqswnd8YRtEiHzI/yHHL/HN0VcF06
rOf3Mo8Fd2qZlNIts1ffD8G3UkiLtcwutv2yqyv4+9grjgWq5boSPUOGUTYpJPoD3+PdKNzyTmBY
Vlj9AtzmiFBsIXRf1ndM5irmRM49n9oMhD8CXyqpWYiqqSL5VwThXzO1LBibyvzePXqZlAAAgRxu
ouC3aHSv7hyGddKM+kyeTMoZvM1z5KissaYoMlh40v79XDIfhtwMFx2Y71pQDmPzZrDtWT25EHns
WNSf9VzH1XKEdX77WF4J+7C0FloTSRdVp77KQ/q8bTG+zcyTBPvxOXABISSuw9Gpa1hc3oBc70Op
AJzwCitDj9SV7iQ2YZWCQKpb+8vtn3N51y0AeJq+fF/agWtmY4FkbVNqCyJ4cl+Bzxko5zr1nQh7
+TEhBIEjo8O1NGzWO7kQblzXojZPjRGlu3FoeGRhJA9a59RbPMu0O22IKw/l0BLBFhYmOY3H1Sml
AY/YRtgYJxXlHm8saH01pdvtbr+6K0/FbQkwzeUWX2bt52Gnr9qGDnlrnYrGLB5TaC+HHkPvPdXD
BLBBVf8VikU4WBrXwN+XD7XW0Q7aOpOzMVsnRiman5PNbnsVT80hzNxDV8/3iNmXpx+aD1gspjMo
XPLP8+fLixD1By2yT5oLDCmAfw7zpVMewpo2myab1peFY++lEv26/WLfvs953OE2fsMeoiuLXeXq
lrSiDsGQhjeLD9b4xzBIpUMla7Zmr3zmFbcfKub9m7h1wNerGfSbKrGww9WMLXII84sWmZnvJvqP
luTQQ3O6ODmIFu+Czja82DaLO9v7DRu1/r2gnFG0IGIxFF9dQG2KkdfU6/apzpRia0EM8m3Mxl+D
Em02dUQh0g3GeEORNb8r26KiJg7jrdbho9raVuVF8O39dARVdPtFXp4D4B/AMZZ+BSOdNQ4EK+2o
NcMp/BAIYO9z2Ak/QZTy3i1xeVFBNicgIbfCGji6nG8U8GSjmTC9/qDQjzy5da1Qf0+9i/BM1Y3f
yykwTnZN08CXTFOcXRIiIOTHsaaV6Ps1Y+pRvpTvM247OFdR7PzAcKoXjw6WSIciCd19hJ9iT4YI
DdubqjjEuz1sa7nB9rk7zbWJd5hVUF57qpk0Bk5wZv4FLXH5ZFlFkyO+F7nwHoCcg09WDbm1oyQ9
JK475K+gniSiFn1d42NrW9mWVk351e1h7Q9NlH7gds5/2WFsdAe0p4rPdWO4wFuqWHwIpG3vKGby
72pdRg3iHMGUbywe5jfYAlXiEFnKV6GnmHO13YyqhD42zeNU9U2wHbVaewC8kvyKKy3BW73M0tB3
cqOp0amzqqe2b5I/NSkpMuYilF/rUljvk7rPU4TjU/0lF6gL7m0bhxuEv6ch9Hq09RjmBFWU7bOx
GP4fe+exG0eaputbKdRqZhGa8AaYnkWYNPROFMVNgCKp8N7H1c8TpNRiJquUrTGYUziNLhSaRWZm
5G8/8xonDVOddVVRXgXnNbaenJYaVrmAtEGfq1i/N7GeSAfWw7uyOLUE4ntWAyAvymbK7nJoJ8RQ
jbSNruIWzXlLH2RXyYz2rlEFxFuUvj2qDQGzy4om14xo3IEQ7f2xxce/VOvoa9HJ3Iscohn/GdXH
9idPlLtsDKGphAmm5ANu941idBe0S2Z76NEw/fluW9545xRATJUYCaA4KQxqy3vfW8cyve1ADVzR
zKlPx8Lo3TrUpaOYYthK8+PglJhfOLDF34cTGpE5tzdbD0wC2eruaAsp+5L9JF+1XVac+Bq11CHD
aD6j576tiNuOtSLxVyWGYzQJ5twzkyQ/gZ5bHbieXgKXve8PLgJhWXCdiCTslz7aWpYGnkW9mkMd
RN3YmZrgxbI2nI/mJJ1JcUi11y/EUrF1NegALfXaZ6XB+wCyaNWjml8XzXFPdjSs+jxXz2prQL4p
z2ZxcEsCJZQlS2w0nN7y89UQBw1AYPR5bNT1usADTKrGrlqo1jYhsyEsnZHYdyUpL9EkoyaO23IN
oh68dIU+YWC03GA/XwHvIgImgaOQf+EJhlDOftzRxvVQE+dcWdRpQZ9ZmQNJcl6V9ZB7+H5E7s8/
791SXypoL3U02qvgNZbneZP4BGht4wgZK1eNXienmBkp0I59M/1YicVNUovy56oYtM+4HjYHiAnv
bpblk1EYXPrU3ND7zadaEZpGFiblaqhH1U4VIXUA3Ry6v/5gcdPdokSyhKZL5X1vQDMrGwe5rJSr
aAqKo8hKMcfUsniTJanBVTYH6P3J8ZnE5N7jlHtntmq0RZn6kLDbu7SPrwtOAT4HGByFBu3uQKel
2sVR0ClX8CWmG3HIi41V0uQLsdO9/fmc/tHIvv2ovaiL2C5TVU7Oq8ykODmWQuYQIR0yy353RgMq
AnIDNRUbByqVy1O8WTmRIYkoLHX6VTgp0ioRo2wL4l3Bi3PKN11ZSkeBrOCpJXbz6ZRI0oGj8n2Z
D0ATtW7wB2D9Gc+9kCFSB6593VevSnU0vdjM1hHm67baVsegcT/3uXjWzP22UOvz3ogOffoyhrsn
FcgdQneSak2nrb43xv1gCGKbh9rVPI/zaZdIyiUquuFpn7SLazg4UWi29XOiiNl9naYf8yJahGvr
+FDguFwJew9CnLuQxJgGiv57V0ZjdcZs1JlwJdYkErZkDHSyEWVpz2t+d6Fn2MHaVT6WimMibfd1
CLpNyyELjXRoJmduy0hyq9mKv/x8Eb7beDipk2NwmPNY4M7256dJAsDjQMMu5W4K1qOonZjBpGwM
tVAK/HKy6Qjp3uZCS8DOVHEmUI9I8ocmUKJD22F/60F/gktHEYDqHFHmPkBMMuoo1Kk2X+alXIVu
Mwll4skhQbyVVEnuQJKhV6GhfzKfWKUAiLzMKoTbAtVq70xe67sjcuwT6LVOUtxZMdOlATaokVfP
KDLZotroHJugm5ETzef8xDfSwbDrIhE2dapqjxUkghM6C0MNETRqPpvcpZ0N/wW3bjTK+y9qN6uf
LLGMTqpCpLegkDhZTpFD93OyeqmdxUEy3prK1IJRjrNjnAI1RLXiXLaJ3krZrUllBKRLynl02jnN
Y+ostHttacyi+EB49g4ItSRUhAxQNEG3vlf/EYM2l4aySq4DNanl7TiDubHbMEDZMerNRrY575Pn
PpHTG1+QGyp3c9Jey22nbIi/0y+RFKsgrCkWUzaMrSB0EOCliiHhtvP1wDpczoG3G4RnxVgEJAEE
d/BK+6lFOmtFk8U8K6xchCwTM22dvq+kdaaI3VqVw2IbSkW2luM6uZ4WwUrAF70rDUniUP88pKQi
7W9YvFvougA9WRgl3H970RbKutFUV4J8LWAegkj6huK0J+n3oUlJo9FXi4ZLoT9kUnymzYxc0W/U
MTkwg/uHNw8BhQJvVdRx4Iq8iHS8ObyRV9E6zZfF67TodEfHcdMR50lf90TeR1kjVnZZhsP9gCY0
yp0HYo53SCUCXOqf1sKL41bmBN29Otqu1XxDz4zrWb6I0tNGOi/oyppK56JP6S4+aiqSvHF8pbcW
xm13GNgDuC+dQDvNiEhr01NzybbkT3Eer8Ws9g4smf1s9OX5AEt+ez59L2YYzWEUEik1roHGrjPP
3PaeaY9eaF/+/IPezwJWhUu3FgwdWJf9cVCHcsQviHFIbNlBCsXp7cFlCx0Y73dH8fJ93n7OXpAX
KX7ZDzrfR3Qku3FCFxVI14ttsCGv6+rfdiyXmv/4d35+LEpUVgJ8+3Z//I/T6JEou/ja/vvysr//
2d5fnZfP+XVbPz+3pw/l/l/uvJD3//b57kP7sPODl7dRO112z/V09dxwqb18SPBcLH/5j/7yt+eX
d7mZyue//f5YwF1Z3i2Iivz3b7/aPv3td67YN5O7vP+3X549ZLzOLvKHqH5+94rnh6b92++Cbn6g
iAJPj0nm/3Dv/f7b8Pz9VwsqF9g7bqRU6ZdSVl7Ubfi33yX5A38JpY4GLeatIF1//w3hp2+/ggUE
TI6GO7EzL/79+3e/eD39XqeFsfj28295l10Av2ibv/2+JwCsoWVIAwThCYhFtJxpFuzuyIIQGEhV
Jrll1kqfQkzQnLFVx8ae43rGFXakymppgFbqtLrlbhCvAWn42ybSzWPNwgVCFec7fKM6p64S7ExF
qfEfi0ZE6qYL0d30QOdm9oCT66rpBYR90a9YfJbbR1VO9I/YCZSpTSJgfU7S3DwNMlV/RkGYeM6v
zGo7jhgiIG5g6qfDpOuryewnuklZuGJguHqGYvA/G400X7+Zwz8Yl93s6HVYiPOspYULlnm/r1en
wSxxTEpuA+3KiwylcNO8Lz2tUSp3DPJi28x+7WWClr0GmP8bG6l/rtuufv6NfdT8turyp4eWtfuX
2FKs53/7vmzfbSkwZQ+PD8XuluIVP7YUdXN4+/TtdOA+y8X+fUtZH7jn+c9AG0gPKObsbKllfdIP
Ilhm3ZO2fN9S0gfejlYGuYz+0gb8lS31Uqv5EXcsb02BfTl2QcQAFzf3Er4pElUhnHXZBfcpPM2Y
uZ4l9dCWx31ZixuUrXSueSNflaWqO/ksfp5NOT7um9GwHCg9PrU/vcKnkNaKFzW9chkhSO7MEpUA
Wx2aPHQAqdXXgdTXKzX3rdDu48LYID7cpBukuJWvyPdH2xkJEs0rTHgNYRZ5fYyx/SnoY4BMBqrm
6M98NtWqBqJoDY3hiVB6DDMEUllImeakKuBlKl0dglYxNomhM9F6WY3Azg7U3JY7aHe4CI85zUip
8EpgzHZPoG4GTEVGJbtClx4VGKM7Q6/fQmcdgbMN5Wvx4Z/ba+fGYm3/+fa6fvjysLu3+PPve0v5
sASHyO8BKyGJWwp13/cWvyLzh3H9wgwj6/yxt4wPJFpsLur3IsBq5c11xa9IvthbZGBLI8H4lb21
hxFeuO4YE7K1qNHCAeFK3V0sUlzqxuybsjvjSbOeEmOjVLllm93wVZ5nJORu9JLaXqwMj00gbdFk
FrfCXJ4pix0m9LwTTnH5lEbuKhUUlaLq55eR/Ofy2llezPxPlheRxm9e17TcRl2zu9B44feFJn9Y
sjOiIg5laklLYPJjoeF/AFGTajjYQhpQbxcaCl709QlUWFQEVD8OceMD7VrWGbygBW1LYeb7BfMP
xEXy/qlEQXSh0kustwUq98JOeZMnZRFQDcCGxEWVb2Aj5DvqiH5K0G5yq+udRovd6GjCJe9TOizH
paBfy1rgymomuqjTozc/qHfSYMYrOj1fgjTI1gg7XkiDaLddgVOaUVzLviKuof1dFgPqfABdnF9f
jD+Ntnei9PO/bDiBXdnSMPjJkgSm3BIm4ZKZ//Yvq/ohf3z+17cr89s7vFmbVGoJinG5e11Kb9Ym
+fNyX0GqpIy1uPZ+j9mJ9Glakc5B/2UlLvie7wGG+YGjEboFWT9dHuKSX1mbrPGdC5MzkLMPiMJS
f6UduZfUJWPSYMgjKi64QnlTVMBbQmUWPSWPDrVnX4rTby/n5bMWARnQbahg0AbfPW8VbbakMbZQ
vWpmBD3wYYGX4cpJqDpYkjjBYEx23qPkW+tWDh/dDqcxXaHshJWKqKjr9mskBtqmTWYLab8Wc64o
dLE0PTESUVu9mdM/iNlf3Kr2HhZrmQX4Q5EBxYZl4N7sWcClBuGSorhNYdwGyZy8uI2cmGZ4WuA9
N5aAtKvS/IjKrOAa1UYUp3wdjzCNcD4XbVwNe6ekomtXivkliaob6oeGU7aCkxnVYrneKa5sxhXN
eLBTRaKsxqhv10FoHCH/NNqqUKaeNuSmG5/JbUN9MSi9wKwrBwtVw9EyeGiSHB+ZYnxco4ekRNFT
aPqQRqxx7WvCjVn5R5pfaN4/z4E/ytQX7s2fHwKr+jl/DH9bd9FDvhP/LC/7tvM1aYlWFuQuuMfl
WiIy+nYraeoH8BmYVJnUtWFPLf2kbztf+4AMD0VGfckXFyAh3d1vO1/mTMDviN2IZwnyLL94K73s
7TdLnCqBwf2GtPuSWHA77gXLVQs1q8oHHOYDv0+2HZ6fUD1Us4wdq0monU1yLTaOnGojZlpRNXxW
6lDt1gM20i68DB9TvnECT9LO1JvxTBSzEahBEKw1+qzqCmmlBDZ822Ye4ojDpmjlSvWaejKRiEh0
EviyC/SHECnbBOmGMKDZILCsuUODyg7YK0hpyGUo2oqE7KbbTbOwLYa6+WqZTXbbI4mF+q1fttpm
Nnx1BCeRFZWX4Q8nrtWpEcp1HWNU48Ds9kcqt5J+NEDLGx0Gv/5MUQh6vhSb+iUSSMqlHiR9tsmm
In4CWFmhKGolny0p6AcaDWF1F8itASdo7GMBDhLQqkFUKuhgYTU9g4FYFHTNwnjEOSS8a7vZvNKU
NJvcrDBm+QRROEFxojmfobc0mvqxSq0ejkgi0OSxBiF7kmRfz24piuvmbZPOUuX6AqJBsJV65abP
M9QgA8MQWlvE8TK3kQFOJafVRzRcuknQAaDjrhBdiFB3EzuxEmrOU6Z0zGLYj4ptxp1QnSYNKFHG
OplrrJZqqEMWvq7QO8zqiUxXjBxxUuJqVRsTus1tnGLemPi1TNfCmouzrBvwWJfipumOiHtHekRl
OmdHkYTUFbrFXTXYbaYLGvIOWnKel33DdMq0j1yYU0ALZ2w6n0JwhPUJrAFsoeRMqe8mUTAf0LxR
n/Qwb1ApNfTpVo2F4FMKroxvY+ZZ5cmkuJ09tlUS2EpGxypwygEPQJSSRfBXRqU+B3mVZ+dJ1ajS
KowEoIB2n43xx7ahve+2Yw4eS8gUqElyx9gCbIySUynUadLjIqsqqyYt6UUaRglhDjq4uKXzHGDx
NxrjIrinl5mbGlUQ3tRFbMa9HUkTvOiqZJ85vdaVd3UuZqod1MH4RS44j+2pHyN0wajW32XVKLlj
VbejXWe6eVkg4EefoJ/T7BIMFuyazioGYauSL3+tW99Ct72Jw/CBUmNLK1DyFeOYsjqoRZjrre+C
AWgAU6S57q/yLBMA7DQ9HKdsHnPd1to07mykE1rAnEYOjasCuVc6SQyodT1DaroTcz18rvLFUjPX
jRLTLO7Dwq4VZciYK6XYjBpE9Xau1XGlpFXJakpY725kqMjcloitml455lhAR/HQh67QW+pXIQnK
klWCBrZrxabcnOh9mD8YUlOhWa0q9XUyKKpgIwYiw+0TUmSncwRbqtMuLNrRk7PSl1whQPLE7gu5
O6KkVyA8nekBV14pRptRyLP1GGtl7Yap2F/OReXf4VAMqqVOW/MsExt8pzn52pu0zsIMRzAluQkC
NE/tXh6NT0EmWlclSsEX4iTUp2jnKjg34vrj8jhh59LxKCq3zrJBd6qwKzo2baXfc0JGn6y2GR98
bTLNrWl1OIlyUqM+q4wR3T4/8fNzfAH70NMHmb0Z5PFwMaWlpNiZBHLdySZwL7aIsoDszIJmYWyb
DabkmnLSUaWIc2MT0A/EQBsxsPEo9buxxwu5w2hU6c029eqoJ1D69Vv9H6y4/2Uj+4Xj8Oc3+tlS
LH+u8yWyXy7137ZN+pA/7eScyzu8Xu6EsB8ADHB1EocjqmT+PePESusD/wktkSXXA4JJQPDtapfF
D0sOSm2QNPRbvP89qFc/vMjjIl61gKgoEv9KUE+I8Caop1ZJyrDQseAFLOKr+wVniRY4WEdtRDe5
Vly4FPdGUqlOnIu4IOb57IR1cwhOTjCz95moSy2wL2SYIKYuQ/U2Xi4b08gV+rkXc9/1q0jMZzes
smz7Zk7+ICzfx2vw1QikiJpQYFqcBl4QsG/CcqmMSZFlqb+opTA/CeNsQ8lvdNNZld1YGHs7bOTg
FAjrllPpWoeydAiz8W5wqQhwccBTQoVhAbvtftECa8dphqV4YeIXt1HLxFoN2ACBv+wBfzYavgMZ
sYAfBpGTVb28RSIaeGlhpZtEqjVb0+vpuAsVLp5WCo6Dvgy+KByQB0ZqSR53J0ReWtYy6Dq6tDpq
c7vPKWLLFxOf5hj45OFKz+PY1lClXQ95Rrwkzz0uY3OD8LdSnUXCGLriXH6WwjB2MnV+aunZPeYI
PJzFYl0dZYhdnIZ+bG1S2ehWQD+UdRlQkCBLLTeq2F0M+jTcSUqDbreGNFbYSD2KlWJ+r8fj9a8u
ApY2w/+CDAGIoe9NAUbKwtQranqhWYl6VEHjdIxZi07EgXIdzSXR6dR6OFPpu3thPomrHMCW+/OH
eD+8HOvoFtIiQCwIyPXu8BYN4H7MsJOLIW/lY2gUn9C7zz1l0LvVZJxbc0DxXK/DQ8tvr6uM5SKx
Pz22pTQKzHOfJ9GKVoMxYRZckC0TT5nSJ+6r0QkXSUk/bqwNUe214S823ciFuQj1CK93xU5z9m2b
T1628o+8geOFUhv0S8oFnHOY4ixHwZs9mEtWkcd6jjsDwndrnNxVt6pm4yrII8j1oFbW0nStBjFu
ExNBKEbcTVSjJ9/Js1tEVXGMwkq4whJzukxqc4O08FrOhdxNW+mOK9lpVbs2ZuvXuBjLU0NCA7ij
LvAN6ia7T520aklDHrlNol7jetKG3msn+nE/Xxb7XfKFpoCdJOMDpB9/2n2xXHksiqAwzPk8irPt
GHTCepRYpGbW2F2iIRPV1uODUqpfos7g2NInO+tM47VY9+dTtGzunSkiucOEhqYWNwo3wbJ630yR
kNRh3hezfJ4rvnimlf2JOI/p5761zIvWL2FXVkoinchZrOr4VvdfELnRQ7crDZOFUyXFZ007DRsL
IauWPKjzTA2ETq7Vje0bsdpvwrZa7hK1vp87dAQODOK7MxY2Nnqg1MwWTTrI2buPHxQUwOrEEs/D
TDupaeF+bhTWVgweZnJqPB8Du++s+DSumuIUlLWBZv3Y+1ujp5S2gtsDdmgKpXtt0JtTAKR+a/fK
FEBUwxvrwLMuz7I71MjLUzQEZg7WGtWR3WeVrTHJcLtuz5U4q64oOLfrgTJvg1qftBKEAHPQPjeO
86kcP2ZFyQBmUjEtCCeO2iruEfZV8WKyyyxuz7GUqVYhorf966b93+gllH8xSAUn5J+HdfZznXVP
OyWapS75vThLHWZBn30P1ZY21PfGwRLGobHObuYapaPIr77FcQqACiI/KLoL6om7iCn/FsfxK/AU
lFMgYrH7UdD6lTiOftbbtUWwiACTxCZG3Y9jBS3e3bUFx0JAYqitV5wh21BL1iVaQoNP/yAPbXlw
R+0KYB12GtNZYCabjAIiD2W32K1BmT6NjWRdCCrO17cIVTnkX04+Wk6YWE7WNhu/MV1TEI7KIHUt
5Ult7y0jtceq25hh8KlMahAV+cqv9FUQxhupFh36qZz5q7Gc3VaP8JgQ7CBuQR+HnwK1cfFfwrei
wkkhsxHysAVdoSSqnCTbWLE2tY4BiakPjgWI2tayILLlPL5RRO3Ot3rA+ggmRoKXWO2xrq2VRKGU
gOco7yMN9YHbe3fTvh9YZXdg4Qz0C260XrVVcVROaHPoF0Crvb46WEg+MIV7l2VZlUk4lkyhJV8g
P9RLh2TB3n8VYixuHYkeF4CDfbG2Cn3xRo7BhJrBaYTMUmZez8kqkXxHV+1EvEE+1LFAiJpVclaG
x0qRrRJQA3F83pqNU1OcU0rMrNLwqBE0V+8/dUrjitLtyMIJC99uEFkPeH0MoG55Lwh+J9Zio4L8
oaFcLhonXREDgqcmhVXMVCKaEXPZqYFXUz2ahWSTY6Wl5LCrtCN8yQ/cdXukt2UuGQDEFtgjOMTC
g9ydy0Vlwy8H8Au1HvDE0Xp8jAMkWbtPHajHRModWgWqQdEFD9CcQUll7FR4vDfnysXrif82LPrD
eXjzGHvxRYawgj4FzENMSo8S6iJ5A5AatRTtkGg2R8+bK+f9N9673RH56inbjRwLyuziXGUv4R6K
Bge+0buGzevIEupRjQagvi+9aYU1kpIJI9vIN2GpbWPRt9MhtoWsxB/nU22d6IsVmHpUi93VLJwV
Re818ydYtg7+e3Zeinbhe77/BcO01/vsTyOcJbz+cet+H4Ifj7aX3agNVZEm7kBCG5oTjoabhIv8
j2jnFZY6TbXudcET+uDqvzLJPz5270C2BMRcy55JhqjtakVhF3LsNGW/Sv1DHJ7lYPjZN9w7onIt
wuSSeutqUSdqajTAsvuff5lDn7B3NIVdjesQRKHVMN3Xxk3za9LM3+cIwyoUPOHO7/cW0SullWBw
yHbSeTs9dgarI9CgoD7+/Hv84XZYmihAInXu3L3tEBkt0hENn1OloW3167K7FQ9h+F6LJu/mgy4+
OBGkgmjy7h4z8FfBC2SsuKxOOOGGVTlx00XmVp5FlyCZ6r9vm+BGumxYRfpxo6HlFMTYNym3Y5Bx
hhpfZS06xxsMJxoCvk4YP/YtFGY9IqyWIv7UjHDr8vuNkGon2fgxBtetpvkqlKjPhuE5llpu1iUe
5Mm1WD4F7bASu5Sq8XzWGo9i9SSovN4oj4RSPJLCs8V50CxCKsGDowLAmj1BeWrUj1LhzPW21Ro7
RsIN2sYWnoubE0UjI+wJApyBKF8Fs78aMkrjc7lF59wJRYM6duvW820lSEdKH29ScaGBrMtS9Iom
PZPzZ6TTpOJLVBtfNbW/1bX52vTHq9ZYt/LZgNh5lxpf485ywwW+KdWeH4vXYc/AxeFxy8A1oQEX
s3bVMLSjzkJwQfTM0nD14QIcpS0M93Wi2YKqrLVBWxcobJQZCPvgTK4sjyVykbXJGTYFJ0n11BFC
zBvjsq0escb0uRuXr4Dsx8qHeDkJV13xkOuPwXzfqZ9IN7icHrQou/DH1NYxvVdHy02G2Z0pMxdD
7GGb5k2jvhqa+HRG66sb5fWAjn1VrciYjnRrLWeICnYVKHhyE9iDclucLMtFiJ6qKFuNIp6JCz25
FF2TOxMdPyr5mhsU2skUyojdjSsEz67RGUydSDQaO5CSE6TITym067YQDGdKP1yX1bDpjGY9Vtd+
mGJrfZzJDdiSyOvkwUEK6jiDBaAipWrqGzHTQMxyPUTM9ljDBNAcAFFIXdUuiresjS94m7vUElpV
cKLqaeSPIoRYoCi65heQUZ4OzTmypG3VqlsjOC7YZZoRbuP4Ad1jgjNxxZjnAXFoCw3+NSKA7xsL
3cZYuvlJ6cgRPYtS8bICuZbeusn680YDpU6DYGpc9Au9tvsihx4iECDyz4puNYgXizrhXAlO3IRX
RdbTT1RdNOFcWut3MQIRo6La+Brac5K5RRfYeMetZJoyfmdxHsunVti7VSqvtCI9qw31IRHj+0id
z3O9OCvm4aoZzJOMUFZUHyU/OILCjgochkLdY6dadpbXt9AJXd/42EPJLkKYA8WXdnoeVGgOZQ+G
J97UBq4u7eQIdXONSq8XirOTWnQlLrqotpv4SfIhHcBHnCXJi3h8o3UInNbqoDMO5VrSiaSt6GwU
BHRKC1ueHH2eXDS2vTScT8o02dRye5xVBTZW5Slg4fuSd+tk2TOL80KGGWTYsRTbZtCeF9R7io4S
DChnXacIizbBFN+mGrlDlW06IWNBaqukvPen8sLvFC/UVTxRJ7cOSqdt41PTvB7kwvNFzRFEY92P
9K80KNrksEswKTeOHqSXdaZtBzjb0aRsk2D0ojpfpbrgaKJ/q6j1RkcEwWT1z9QB89DLpshDnu/E
oiyWYsYQFsAjyqy0S0RC+6yhxzYjOUglt9Bp32CFyjdMzPZab8Z1L9/3Q+DF+bWW2ovbUzmcNUV+
EWXRNsyze7MWLqMWLnvjn8iT5KDCuh6FE0GXya1Du5nvYzlxFWZB47hup9rrtcFhj7VlQS0mcqSy
XKnZsFX9dFU36kbxu+0YWWzhfqV2ltfjQZgUlmeKFwSarlJB2dYhAAu4FkIAxeZrDoYTBWQ7hbK1
nxjHYR18Qj57LSTtSSZ/FUfLbsSL0OqOpx5fPsQqp+BEi4JLQ+7PlOoeUv1V3Y1bbF1Ls3GVyfKE
JKX5nq/g/NlivkVX2IaVv1Y47oZ4PBPi+Lb2oRFLIdiP/lwystM5STYdXUjsEDxZSLdRc10H/ebn
N+07yCTWBwv7AKEwiuCLgcnuJShMcxNGXVGvMF04imWygIjDgC5eQU9flNNVlpMSyrE7TiqCwYmr
i5anmuFx0ounwO+d2uwvhPA2GX5NA5dgY+/J9q5ngx5xSkBWr3TAmUrtn4v+ZMvxbGvNbcpcWohK
t23q/nxA3oUee5+6F3ooXUxvtinrlTAmjqXetl0MGeyQe4e1xHo7scfyMfScOJjlBfexV2wOjQbX
OznhyxklLlL6RhOItrv2ohNrrxAMtxgtTxqG8yUAiENUWGWV6n533FfmXcBUpIjmyzCD0GYxumO5
LR0NucMlRw/Bf6isK7VTP6qVQtLY2rU2uQrvWolPWrgIl+jbQb9tr9ropqWPOVoBwqkSDWmv3yik
hD3Ks37tIG9gi0XiSepdiTCUSnQSNF5H0xhp2tUUautGn85qpb1QjXllKs9RElyEQnOx7Dld6m+1
ILsTgIRpc3CRNpaXWtmp3+crKxhuETDwTGu4bPD0GFBrN8JrPZgze6zHVTbN140gumHfbVBru50G
/S5tg6uZ1ESUcRqXZSclGyuN+OtYETB1phsgltUWidtkBBpcJErMhg6VQ8npgZl7SbHeFGI5An3E
4tJlWZ6JnIlhfa0Kq6WMY87mSc8Yz7fdUdcUa85e3zoQGb+rH4Fgey1GAbtbCKy727WpzFGrVT69
KNZN1K3KbXgWUVJt8+41H/ul+uJNkfHPPmWElO4He+sf6zGvn4uFD9Xsv9XyNH9/r/83CF0qO/7P
q49O8Vg0v/3L8fNzGuXBv/5RT3l5g9dqpKV/QPQZhaMljaG7tfBNXouR/IY6pLXAM3VVfAuWFyTp
AyqtvAbRYghgi/Hlt1KkAO8LuBgvoF1EtxII2i/VInczbjo9Bp3kpZUIpoM60z7jdFbjGGkuRV7r
fWZr/XEcbKL62JTPafK2tatnbobrfI4cm0rwKW7GdqMrx/rc0wFSsEc6oiNcEdb69gB1MHL6eSMO
tMiOapOL1tPRTFJJpd2que7jtSKsBX9D6JyDday4Rxc9cTfUV0Z8VOdbZTjxOZRCz+8cLXX1dp2N
x+W8jYoV6VM03WQ1UK3T8Ni4bW6yp/FB+zo+IIisnk24PcSfJ3Wb+b9WiXs/QnuntIxOQu2Hqrw2
Ba+5n56NT8V9dS/rjvZJfO5D2/gila7xpbgv7rtnCriAUeYvYKjCa6x9/FU3PU8RUsdQWO2io7qw
GeLjLn7UlzSmWsfzaaM4U7yaim2brPF80brPqfAVVQQ7G0J7jC+I5N6s1ovXG+ZtTesFAvjj4nn3
lfbpR0ZaNoofMOmDcVfWl2a6EaHqCR9L+YKE5Gz+Klyad91JdjPfJp8VTyBGA1fnVD1cJNsiEcoc
/AzLq4FAksivxlHKVnjhf/Mx96pB/0ePqe6WCN+P5l716C+wQF5IzD9bIMv99/Z++//uVPiDOcct
HnbRouyKjsVeXJpJ2MPrGY2QKK9MG8xmCqEIkTVfdxNQfQdKtoc+bS8e/W9+2j4Ff7kTLA2yL+zW
hfm7T3Gv1bkI1D5S152jrydn8AAZubHLpnegGzq9M/M/zYlc3ObcwNUOHE8IL+wExi876u0D7CsQ
ZGkyl34Wqmt1PXiiR2w3dw7d7YYgL7W1u8lpT1DGb1WnvzEfxie/suWPUH07EKCVDZgWhbjkqLwG
KFphfDeva3CWX6KjbHQU36WyXn3MnoPLFplDnfTfST4KZ4pht8fRRxH7PsPm30hUUAj79oNa2qMB
PJU8DRlsu4ttwyOvR2ctaby4tVvaMjfBSfsVUKLwUTiNr4YIKX5bOQougs/zQzniiO7kZ4PbXwWq
46fOiW93J/WtnjqQm08MMvE76bZ5wqfmfPo0HAdudlXZ2N5FVxjSIjMoavYNZALUUSpnTp0CeHfs
DOFq/ozOJQhNwt2vIb/9Wj7mj+VjHdtAd/lHIbM4exLPFK5dHCIkHthRyo9LISdwSD5p3NSai8hS
Z9r5vXwcuWB9hhx4sd1dt2sfE0s0aI+xxkgPBdEHp3nvfP/nNP8Vp/nQabJIJby9S/6nT5PdZOnb
WQKwkAo/9hoc2rsfX/WjZIZTqq5LOXgeZBU75CqyoQHNG6tWkNZQ1EMCKoc+cu9y+J/4yH2A0uuZ
TbsY+NYCDNL2rohEg/RhKbm6pkrgjG7j3HxCRv/M+ZYR/mmH7uAH7YXD/+UP2qNXvk4cOCeSElJc
ldRkd+IigPay2VTquveBRihmMdg5MAUHZd+NHI3jqinHYGNYOGYpuT+vBKSO7Fqnj1DDRfE0CWcJ
OZ+y7aSE5VEoqKKjYkMCnyGsVvrEyVv/J3vf1Rw5cmX9VxT7DgW8+SL24cuEK1/FIotkvyDIJgnv
PX79nqxe7bDRFBGSZjQzoY5qmmYZJNJce+65+7IAa6iqQyRHXpyZXnw7iHJi83GzFOyZ06VfF+j9
7cwWKKtjJITCSHYMiaY06AmPgn14TRMpKwyBJh31AZYLTSizDlUKhH8YQjqURygOryMgQ9KGXfaU
pARxoZguKd0Pj+n78c3W1U8T3ogAHEPjIVKsuBDfvIQkCEeeq4P+oLq6Kz4U8A30Q//c7Qan2oUL
FI9LS67MEKB/8iWfV0b+u5ec7biZkQ/b7v8O2BzbnQdpxosczLzyqUSncvTzeqpbAt73BUW/tLXm
NHS/xdZautdZUvyfvtcZbOWb1AJND1rsMLIQgBy/l1p1FyTR1Mey8/DA08PBJw15fLw7nxeiEtfF
mS/e++vMxImvZ2pnsOuMa/+mWYHenfBrz/HdZvVcrKoVGsZZKoWBvKrJQBzOkahHCgLbblvsM/L0
tDYtzrHWKv4IatR9Qe5lopKM7BuKTneLRv0cXnyVf+8HPJcv1aADJAz5koPc7Qbyz0PjsJNhB0ch
sGKKVBi/qlAxFNLsVKzLA3BpvEw19AC701afBxaWxnItR3jn3vq/4ViWNsxV374byz+7YT7U2+/m
n6Eb35thSuAjFJliw3Q2oF/quv6ygpLJHeREUZI8LDUWXpzjWQihB4iXB+0k6rvN4Ws6mMYhuUUH
XgVszYEZhCb0XQEsIPKcrhSiXOE27hA8pKWJnmuA9bdLwJulE3NdiHcT/bufmMUVm4X5/9UVu+6A
T0TKvElFrbaoXQ2xQ7KU5g4Pt5h6riybwpsEcClJJxPojn/xJM7E5W++SxYnYSZXf41J+CiAiE4P
BpKAUBuoPpmJRimKhamvC9kxzS85+VLYvbP7gnpe88GOTPLqWwRgClM/PNJTbUnEPZ/3IGwlo+lu
Rvrgmu5dRNzPFwZdMz6wDt4NSp7ZYkkLHCkY4GWHd8BWakLRUPWkkMEOblWnHUmHvBz+V6/zTb3G
QX5Qd4DtnUD99xWvLCjnjjj6jS2RC2e/lK70qJgtNVyPli64pSz9zoNzcvKs0wXNXI+qNa4RL3FX
aIxHdVNdIZBGB1c3Q6chGsWX1RDnCBpMe9gE9it6v1sTBT7Geq02skTk2yNCU5wF2/k133mmfGzI
K0edVexoVocJVAm1HhsS4+Njqr/o5msCbWfRiqxRyGsHz1DVz75T2yE+FVy5Tki/HpUdSbdH3dQs
xVoBPbAC1wPGoZoJsWobRdurjmr4s4xXoB8uDR1vm92HuKRqKjfanoXLBIdf3Udvzbq17zs6rHE/
X2P6VTW3j715v9fJPcJb9P54k1JHxuUykq96EwAU4tzjqW0dEmW9BskkXi6tAaSYKG/nq4ys9+fT
Cd0HCOjfiWptaos9HoAVI5uX4QD0rw3KPbO2GnPT0peLCNGfkhbKPaIvCt6HkmyrMrMt6nHth01L
dskKaWETCsLs6cNuE60qs7QQHToE2022ZR9WmJUdrPp191C+jRUpctLTcR1to1WLBgUUmR/SriPK
2cNRRPgw2o5r6cAuy0boUcBG6QWoYTxi8rJ/REX5QSdP7ltLLhf+hB4WA+EJKbcJKTHHhQXM8oP1
GK8aSyWdla8ea7M1e3Na97a2wzRzdCArnzhg/CNuRt0e97dwEphp+INY/OV0slzce8VZgH1MFdjp
VEhtJbhT3MDOXuVOSA67wZzsbNtb5lFzgGhfP9YrS1hjiPZoW9RcsPqWJMW8KuXfIimW5mem6Kum
LJuhus4P21TeTjv01o4jNThLvwjmZAJ0RddP45ZakoMzgCpp2z9u1+vzaWF6loXWzMz/KbR+Cq3/
TKE1sx1/y0O5JB9mAdjfUn6KrLzrB2GOtBYo266Yq3nejpMbbwpQaQHdVJngknCYfqytzu7s1gLr
rD3hZ3oZbEB2nZ6y58Z1CS3ZXF/HMlLsOXDj20AZrwRbsPU1qjWoYCq2aAU0tWIrtCKTA4hKu+lc
oL4pcJMmILH4GcKiVtCYFkQlVKvs7NKaoK0h29a0OktZd9aTb4IFy2KaFF3WV73FnUdoUVCO2z3+
WtDURJ4GPjsshgRWDaTpPiIBuXuS6BOwl1cXH0aD85pS/QiiXnITO8cbsKTAMOrITU63YkvirbEv
v0rORLfQtBnZHrf3jyqCAgFxE5gPl5wYZLpqbajpl81Fga2AeIZGYAGOVCGnlrywuXljAzq/QX3j
eVSRXY2Kl5cXZEPXNLJi27cTJ4XxCoYRG0Ali00LWPbvQF5qq3ZqFg4zCtDPykycz/U21nNhrWem
fKgPQeZXOSL/WL0Ws9dSHV9s5SWocraSm85kGU62jPK6t4pVttKdYjWYoyXZPFKPIoIoBazw0FLc
xPatwI7wvwzx9dRCL1EsuGRqdoDlZ38rncBGqRuN7NCqaYLn8Wo7p6E1uakT49nBjXfweQvD5A9p
DpOGtyeYoGjuvh0fgMfFP/kgOJUFzPxqskYTlr5niUS0BwtMQbCmC9hguBk8BIwqtDzchoqv0YL1
ZmqwuEurpemmtKSD6gg2j0BQsurswvQo3onAcYUNFtu53VDRLSjNgKexApeUt/xq2kunfFuuxG3j
0MDyTRCUUXDRYDjCOnNDQmCeW6WT2all96tm3+x5GzUGa3zS7mQC/kaDdYp35RsdW5iZno3J0wSG
JAxDGl46/D+xcnPAJ6KaEbZ0SGXs48ZqMBUbxJ1ggIpObumWii8NNwSjnR0eBAZcbWtsQ9s1wIWu
3o6H1ibhyl9RdLt3liryl0XFzCv7KSr+tKIC9C6fi4q5s+u1KKtAP1QWHKshKGoL3Q4g8AfbOw3/
qxg8nCURMoI9g9JWh8kHweStESfQc3g6AiWRmZGdOhz92sFhxaa1ViE6nj/UcAdac7JSM8R+1nAI
E5o4azPbNbt+pT6A4ozIxEMcdlqPB8AOTJwK38ps9BNh/gVO70iR/MdHygee7MWH4KahydpYNU7j
4PDZkgP0FVCg+QpJfapfTw6k3RIM5dp0YO4LvVOfc1+o6iJ0Ouwr2ZEQEmAnuqXw5Hc9ZeqxtZSv
k92ZBdTiZCsPyWqCVJIhISWTyUn2UNFkQKWtk5joawGJKVuJWTuRHWDefPyOtvCub3kmuqrgp2/l
jr8OrcSundIRnpnsRZUWzSBfIzN3gjN7Xwp0CntteAqhfAGpM8sd3gfZKzyzTxDcyC7x/sDE2lgp
9UwOE95tUoe96tsr61f2ihyPwGbf/XVih2vBLR38xBVDq6S1k2LcIdYlsUua4DtqtvCVWoWNMeEe
M2iBxG4xAib1PTPAfaQOvnbgtcL9sMiFv47Myc3ZeGz2E+PEneR4Fbvy9evA9AR7H4TtvnNTiFwm
djUYEBoCCiE9xqsUNsN2osx+QK3QSVnXq+QmupEf8hXEN3Rrs69vhTWKyW3dQcDmauQM8OyZMYPu
MCaI95wMqwBmUBpDy7UWNAbkN9rWO2Cyh4zOzWY/WZDulGkXEevlu2w/DlgDHqfEs1BeQivKmx6J
bhQqIKEQm4HFHUM7tgMrsMzoFMA44UwO6p2prhIKobI9a3QTB0zh1miDSQ/PNTYiCcygkDHWzmaq
OnBYnAJNyqEE0BDxZjQFutXt4k2BYeHRYOfBaBiJckRud+2b5xyoHydBlCdz9JvICU2oeQ96zaMw
SkacLQsNsamCmURKxkAUKKdo+e0o1HDKVb2tt5pz3pVQlRXU2K6HDhUx8IrG5oNgK7jpGhNUWwW2
PTtfYPwH+Cm2JeoDCLVxN8aqJxd2hzomBkPG8E23dZHPhcptcUAwWrOyWjNHaKuwtBPK8XBtwyJQ
fR0hGqIGE71zPeh52GUuQuGreiWt663giA/yV/VrbY5ffezM2oy3AJm7K/jVKPljjjZahMD8SskG
oRxzN9kPdmdxOywtLE/fAUrtyK0HJ7HoWwb58PaW0NML0un0fLd/isjdXU9eYPV5WDDautGdujc3
zNoTyERuWIilJrfsKiV+QTUTBb8g0RDuSWEcXkABYCIMYrJtVlq9axx9rDAI5DAXTACghQyWVDF1
vBzV3GbmgDNyk2NhmCxks+VhaUrsA9BnmMgLwerZAniF8F5vS+vAXWMlmTmOCnTsOraZkC3HFvIo
GC3xe4Q3JBCuk1XCzqSak680R8DESWv1AQzgBAyu2FB70VToiInZ0sBl4T1iGY6F4rWDf3jL0e0k
cjzs/QwP4NpwC0xQS/irgSVEqaIV4GO4hZCFcoW/fCZSZ3kZudDDohtq5Emu0ToQIl59EnZgmYXK
DgUyKFf/ZHhgvgc70Pkeysf2XdFSbLQUu1VswZSpsBUgYNu9v9Hw/2YFvt+Q+K5M2dlV6Y6Zqcq2
sJ8F0t5BipnZ4WqpQqoxOQaL1c7seN06JeQdrNfTeNc61Tkx213tCATSDq+DJHSETe5ATkMyR5DA
IBCAxAYGzYoR20TBzPUBN8MADeBhOIln8Rxu20dhr+zirb9S9t197gyEw7sMi4VIEVk9ojwKMhyy
m0l6grExKQvNEDsxzq0KWfjts1HNSP0tuITgMcmwYbFtXN/WccjYKrEAI2zrjWChsvXS23gVwrkd
3tMfO6quhg0ks5OcfYuNsnERsDURuGssWLDZnW8msLERl77v78GkaZawO8GdiWOu41M9K3J0iJcI
h3iE0p6wm54qSmFWo8sCgDdsBQOnfk7g1BSmeIIfh/PPXKDIEVaIhmIXIlzKrFv87Gy20hVCrUx1
MtHMouvsN4QZofJLAHkqBGPhnWIjwmZwwsOIGCeHT8wctLrEp1wfVgShjUbXCKpCdmEyAuxqAfHx
FmY1DwlrOD3creJtDyykrW1ZkBYlbxBjPmx3PGWKJMd3uBs2s8RbhFgHzBp7+2BN8BUM+BwSYUeY
HVcDAtuAm+pjRhLMeUKlY3oPMbfyaAp3BmuFnZBCtDGHF44nEKMsgdHg85m70654QiHBcZy0qyq6
zozL4SO1x37DrVBcCGmAh52sO6ehxirb8wBLZpdureywXCzoToIn7gRFbnlnFckBbKW9Z+orfF23
og646jeFOpDiPsYQmBOh7HVTwhdTrvGdt+JuoJg36V3nDhummNmGY5/AwTXxrkYFjBI7M0OXOYMT
DtEzPO96VaP8ISTQQ3iw1YggtEV7K9qa9ZVt5BBGQe8EcAFhdGAK0i36AB4Kxw3tjNLktUWgWsfq
tkiElFg/wwyxlUG5AqIDQl+wjzFBbLblm8Bhu5p5yOU9m21oRTg72Ou3TA1xt+y17K86rV32O/gc
HPGGaU7mDQYO3Ch4g3g1xbZbMAgXfex5U9qfPvZPH/uXzlLCQjRuTjmH5oHoRtgjGhfB+GWKo4aR
98TEpLhbAmWC2mTByWPPvwMA/HRefjovP52Xn87LT+dl+H8fdwZkEdDPXJdZZkfg0tQ3mPgG1AAx
6ZWjwSZeKAJcusYMIPRPXWPZCZulCn46YT+dsJ9OGOyun07Y7++ELVrRs0TVv2RFawvyeF6iwfNl
nBoDMiXgHrvmPYoVS5xnW+nAEqsMOYb8I0GwAtldcPghh1jAN9UQN55M2RKRxwBXkTUhDsPi29+i
RsDp6ebXVxaXjelrDs6Zl/tpjfA26iUtxQHjCPInwM4B9JibPuBvLCDDYh7f4qwb5h8v4b4W73SG
+/rz3uli+uuaSX/nGf2Hpr8E48PNr4IRGh2b0EFsDiHvqw5927uGbX5E6xCvYzG3y+XlMtJnBFVz
oCAu+ENhIpq+AUywx3eJhdZZvA9xqNVkPt9M5FDipTVFUP2WIwdACdbZITvUDki878WjtJd2w0m+
LawCAe0SyBEN6aoaoSVyPB6/JkgVHhHVTMgRoahpPa35FTCp68kpTfDrAmGXIzqK5sc0X40As5Ym
q/oY4FwHNsG7OzKtHxOind7ezgE5Iw2AsXLmS2ie3pADQD8T/AEAAuA8Lgy2ydmbywaB721LPPry
ElFgP5D5Q/T/UpkXpDYQF1TYDQPCCVQI2hZhRvAMu/vTBXNxnSN8cmPjG17BQAWnl8/BHh9H0d+t
zMy3T0K0RtLjVgZWmT02SPnQL701mDl50Ih9i0Kc+4745GYgt9dadgfgZWJtCfAvWyBo7lAjY/nE
M0OkPFjarkNyxc6QvIqsEIkJ3EuEmOvlBVCb8Tprb8C+RNbb/7Zs+bv1ldcU6g9G9bs7mRnVgzRy
yiAiH6B+KR68V8CsnX6tncMn9cSfxNNwrC2w06GxgwiIpUp5gwwC5Sai7fQzigNlEZQhrJpmeM6/
qkjymRyw2GAzBd1vTFE4KJ5Uq+tJ9/j5CrD+rT86A+/GPTPUjbbWusLD2Rj3Qog87StLgab0K5rK
E9Mn4S706V1qI6ZroTPeOT4HO5GwzF2IjBCLaTN88OdjuhbYfTaXM7O+qXxZiguWW0GGSqbIRCEV
ItnNVgeOi+XzAIghtXvFmoApjzSClQMJJNz39hrYJVRMIbOJLGB9TcpI2PMRhgpMDHJEPVKYyQ45
I1hNmaM8okR1AXkMLqCFOWXPv5PLUQZmy5DD+Fm2QMd4WZIWeYMdg/yMSNmy7ADLD4FMDlgx/4bB
l9BWyPEuyP0Aj9YcGBqtvkvwk6W3WZLZQ/qZpdMZnImlvxnInu139DVB9t2p0I9QNqWTf1sZmxI9
ICSSIfA8uhHg1zUymLUZbgdE6Z7Uw2S5DPKj0wLqHolfrKKOxGmNvF9nX9NpCEKzESer4QpLAvMm
8GvygeEVOkta8zARQK8IHJnTb15ePOvt7W77mjo3R/BKZxnB+YOMCk18Q48pcn4zzBoINRYdZzFv
pvfZd7SdRH4uQaKgddn/WRaIxcqRXkRwHUy4iCgiZfsvbi9xViLRylnojRK2PHpWXjEIqNd12fT2
d5ILPkBkz0IS0BCiBIJ3vYbEOBd0JAW948ldat7dnXMkOa53CJl4ennJUHvHZOTn5+BjC/GXs3kt
0Hy3j/ghCzupxUDLm+Qgq7C6gDRzOidnKDAHFG/mtBXvFy66pC2vFWLvrvpTW/67tOXifphB9n+V
/bAkjMUZNv/3Oy1LYvcKIn63cX+K3T+W2J1ZSH8wrb5kKF2JIt7trn+HobRkdM651v8oRueS2S/O
DKQ/rtmvfUR5pWuayBjF0IBLmklHJS99kI7A1NNPXzogdw754K4O2bneCS5A3uYrkBRWQl7jnQ9L
DtgDs70DjJ6Ga5gXbroGtocA7AP37utAQckKLBk4qxzVnnY5IjERAVCv28VXXEVGWZVBcGfA8g5j
GpwKJ89IdKpKckIn1S2KNRdM2cXbm/lnf7LbuzKu/uBooOOUgP5BKOXVZyAutAFLw4YZWPxIs9sW
EBn5XjMfmGnOsLCDCWOcVrdwP+CAxG68Ua9Y0ZK2O4YDjWxWJtKBvQasvKTVALQCbo8VD5jRASAr
O92BshrxL4BnkCFngEtAeaiENfXp4PioIMgFEFg7imCjq9fnhtzizc2shT/VzUkfIr/frdzs3I18
7Gei3IGvQ0OwY3O6IK5xeYAfDewdjyiI4xxlRFw6eo1OHp3jqUC5jEDhjyy4E0xtfbaHZkek9MBk
lCgYycFerc+fr+Hibc505m94m9dWeZ/d5yxQoEh5qLYVQjWlxbCk8R7tA4kdQno9s+DL82ovkqfH
reOjfjRcr/YI2YCdBs8cngF2xMtyihgaCyuM1hfJqVeynR7FreqqG91Nz35Dcvfz2WMj+mzEszDC
5Blarg8YMbht7Q0Cep9//LVx62efP9Ni6Lsu56IG6VEZIIMi8UjjyzMrJhO2MuXxMwMCU3EZQpMh
0RNTcG1hw2DjzIMP7MC8qVMqvVWoykfEArz1FF0qEb2QaHIzWRUBOI10veXdfD7whXkx5v7voPJc
MGFe0tMjSsdOSw72x1rjl8NpzELwRTkEjVTiApsGVcQTUKFgy6I5YnsIoXLklu2MCb73M+Kq9oo4
qGRDXxOi2M8Tonuv+Pd6BNfNXUUeC9i0FcEoUdDGIoQBvPB1RW6gC1HgdEYc740nPGB5bwurK7FZ
+GR1jZlu4IqJi/gANwGpMmLwDwZ5KBEAZtHiLzv2F/SzYHBWKPjG2j6yxeOcipifL9bSubuy0b+z
O//4586YyeZ/9Nwtbd+ZwG1/9e07E7p/zu07E9e/1fZd0I7GTAb/Q9pxSQBfI1nvjsYfRgB/SJin
60hEabwsgflxJoGzmBNqRe1l5zlAeVLt5CDuQbDxHrKOnmGi3EHemailYEmqhcoFgWd234+C7ZeL
z6RzMjVizkkD6mtTWu4jVBRNqIUdrd2V2euADoRuBrA9g/MbKKYaQDYFnOdZQSHU86Y6+xWaF6Kp
JBQ5gNeo6WISHpwaktuZ3iMg6fZ+z+M+RPMtwl10jr5B4zl4MimqcnJTomcev46rwWGlRhEC9qHN
uxH4Q3xUkSBJwwKtkSW6Mfyf1I4sdAqheBLVH+jjTUSTN0XzidnRJZ74XNiCd3NhcmZSfyxDsFB6
WBlTQyU1GltcJf4mh+oZYVay//IQ/bsvaGmIahpWW4NqY/xFIw9/y2KxKuwBteWSzXRETlhtwBcD
7yzxZ2Y1sUocVo/IPu1LSfDct0dwZK8BfzCcwluUgAHEz2D+BZIZSBlaIpKDOqs2pAPKu1iWHZRb
7P+A+6MiCWXhGioGumuBRY93oXYqI4bzDb0vrAUoqAF8NJ9P2d/RT79sJ7bd3h3C1BfSNo+xnXh4
SSV59smqpDe3Pkw9mIY1yUyb/YHtkdTKVl++3I/mvUTBXFfA6Hl6egGDDXR4RF5Ob+sQu76gATZD
ai6t7eLGn+ml/6SN/yFt1HuJNFOqJRoYdUWKVbya8yxSwR5s0Zj5Ftm3q1vUEKGWCAXkV6M/xPre
Pj+XMMxOb5cLqAdeX3VwP8Xwh70Vs/BQT7tdv729oZbw7NI3DulYtrhrkbDzTM8o0QtRolOgDi9z
UODG8rXR+hxYI1mQeYt3N9Pof667WxZaM13/U2gtCq2ZWfK7Ca1FS2HmY/6qlsKHhjZaawtoaCOI
0jU48U6ye54aJuMAXQgthZaYONI5BDyo7iayflJtniTrBRn9IeUs2gf/3yVntxuKXKNGIi4ZaMLL
wOtgpdArNGBpnuUA5aed0DlpJFRmHKepnU3gSJUFUI3KMTF4+aHvQbRfplmNfnnFMe3E5yJAm61s
rBxFi2ti9B2/NOIPDYZfRizPTLk0imPFqyE4wUTSoQ4XkJyAFiuJjDvEB9HruHML0IDcPTFQwnrv
g59/QQNfo/w/GHTvhjAz6FJ0UxxVGUOAY81E9I1vsUI5RmeXEEYLw+oGfeCETrCuzm8JsBCf2wAi
s4o+G8HMakqHto6DEiPYMe/45bRjhIgHG5x+DSyU7d06IqeFSy7N+9zs+PXn/cpk/tldz+yJumib
nuNw14JdwpIDLqykiH0h1FECVlA6E84LI0YAk09HenOPOj5mGqbklAFNEJoASIwuloRZvwrC/ohy
AKT0dvl8pj6Wde+2x0y1D3rHcWKGYV6grZ+ZhQmrDGYnQhrMpH0wnY6Cj6ggR0ay+FUGsRCjbXT2
FfNDWGG3694yS4ANvWfxGIpC9Mvl7fz2+UgXNzJb83cC59ffyItLOtOkv9OSLolJ1rXs/UT9/mJy
6bTO5Hrqx1IfF9iDKdkdt+7n+2bhw+fY5n/sw6+NJj455Vd8xLtNGQ0SOqn2UEk4LTUOsACaEhCT
0HgX3Tdky6rgQ5rsc0CqWlCOgV8DdF8F2YOcgSGeXljG4dH6/I6XzvQc+fv7nWlhwYiYk8j/GkbE
gja6Tt67FfsVtNHiJpnJ2HQK0Qu0YpuEp6AS8wHkhbUEDVBTRn3LdAJHvgwmfH5HAYhuRAAktr09
sIgOsIxn1ObTBctkcUxzafpHGNNMvv6ah+kfapb5/9u6qZ6S8Cn7C2mr16f2L/nbX87NUxPWTfj1
z9D6knWA/PutL230q0dny6wJm3H18t//xV79rc8lJ2j6X0WJl1lXtL+1uBQ0+a+qhPZouqBJOnpf
4ohledUE//1frJGlrAqGbsi8iO7DhoF99bcml6LwV01SVXTt4RVRNnhR+keaXM5IvRVNl3mA9mVJ
kwVRFI05vKXUk7BRgKm+jFKJfglcXz90gcw9Z3WlHAIpmw6xmo7oCa63ew5QyVU8BAPtSzE5jk0f
hOTdlB2/yfz3/RcFZkj/ogqu41FEVRV4Gf2IELmd7V4u8gOf7zntIouRtGpkcBfVSZRv5EkzSGfo
oDLi8syeIlG3kjDxQ8IV6AHdxOlCxxVmWc4GouuiomFxJN5AL+Lv9b83iZKXGa1w8bIqsQI/ALcQ
mkEv6NUrpOn7ywhYR0mQsZSAtswV64g24l4jdt6F8xIf3cwkoIBT9FSfAk0lsdfozqA2G1k0JirW
U/86FBUw+J6irdQojqgUV2hBLZStM6TokaNmk7/Se89zs84QnaYO0c497YaNmnAD+qCXsi3wQX2X
NgUa3tdpZFhyVpUWGl76zucrOeMTZSuJahpBEXlR1UUZ+I/vJ1AZGzHtZFm7cFm2KVrOVMJqnwvh
tszQh0jLXAGNe9RRMYscPm8QUmnsTLmF1T6UbuC3lsx7tiiBwCnT1mma21GkuUPenRu0rS84D02O
wabO7T4f9o/LzkYNlJGuosUffv1+1KLn51LfNPolENXS5fTYIGNR1guT8+FV0MRWVrHBdJGf67LB
y1U9zPTLqLQK1SJxImOtDfbn9zIDs16XgHVbQadCQUAbbXl2GV8q0SgqEYP7LhnDUyskqg8Q+9B1
NPaT+oTu7yVvS3oUXsaqaHPTEPtqF+h8BT61WM5ASVaJPbijktJv0bxeTXMrNcYpWhjnB7Mhyrwh
G7Iiixq67nw/53FSJbWkpd4lKgrOMjiUG4hjrSyIlo+OGvahjAnnWWfo+Ynui4r3g4bzLrouCW6X
h8WmFPmC8pnSoLO8ItCijtCzMCpqZ8oGnY5NKZ6NMs4eFTEcTS5TwBhaBSEa0mYvYVAbbj9k0zFq
1JioQdfQsVWlrVHUnN1O3WRGhSrYY5tm6ErV8Cc07R7WYiTm24Vl/nD+0NhMFAycOXE+f1kaimI7
Yf54L+nX1Yg7UavxGRoodnQ1y2ibJyDxHQpQdpVxtcu0vCR5nsg3XCSo65b3OaqE8ZIsh777XoJq
OP2KimbNigAZes0VvLMRlcGXdbSL9+99UfY3QyiA9IfjpY3ulflmrKScQqxVuzqtW/PzGWFm13dC
lV1ZNQA3kwVJRb/O7zdUI02tGgaRf5/qaBogGOpZ46LXKvO4VROpS+1TmEqaX01FRE2FBoUuv4LE
3t9nn8eS1OGUGUlcUSPXJrPtJZTI5GltFmWBzpthKS0oDubNzS6qCromaZrMbIerZfruon4OY8PI
Df3ioe/dPggLjWaSnKEFXJY/aIGhWaOc3UvtNDlK13cLJ5YJjvnVIU/Qa13UJPBFz7R0JEwxjLoC
8svvFLS0Tr4EfA7+vDFeaoMyCxdAhmko/hFFcNagR6Egq7NLlbIhKIkSGheuq1oUoJW16viZ0D93
ZRu4Jfpia72uuUJfPuvGNJ68VnCnalBMw9feOj5FlaCk5kcpFL+0gze5XCk/wq7S7IkTWzKKcWeO
ScbZiRy/xbIR7iUZbZyFLAaZooqWPHnoVRulle4nfuStwogaMo6ibAktp23COg+tUa+KzSTwICOe
VEvW2mOZGNUqTzkUx+Vh+jTmCgjVeKVZ5VUPbse6AKFXFdVUkCdwJAsjvyDqPtiRmgLlJUswIkVN
mO3/WlMGqSsG7ZIplWGLXVJaaeqh8K9MURWp6siZpukSi9AHO1IzeF3HQWcdvuZAz0jx+UIqVOMi
Sbm6HTpVMgUt49wUsnSVjyM4mqeyMAW0ozx4Zd8uHIgPtiTrCw8TSseWkeaVCY3Co94oibFPAokn
bSo2x0LyT0Ka5wuW4bUH1mz36yIzECQd7eYh3L4XL1UYR6oxBsZFDafsqLd8a0qhxJu1WiPxHCi9
HWsVeMr1UaJxl9dEbfpx/bmI+9FQ1iBUJXSmF3hN5bV5zGRI677nlJy7JHkqm1Wj5du0EEonrtKB
eJpUrcUpkbbiGIIEcGgMuw3ywK35MligIflA2GLRFQXWjCGwNlrfz0YYd/Kg5IV2GWohcWSYpsSI
8nwfjcpNM/GC9fmNf7C3kURFpgSWpWQI8wbt0djLXZZJ+qUKB3RoQ39LO9JzfstJo+ok0Sjue0N9
+fyaPyhY3JYMLwzKjIcgmttRfdJXkyz0+qXmA3TjCbOnaoj1BaV1PZXfbyuRhxoB3TbWFNtqdmob
rTPSuOnD+5wrOpJPZWc1sTSu+l5Vbzytql1BMoa1n5bQZ1UdOoEgcusiNJp9CiSg1XF9sbTVf3DH
mApVoCFl5qfCSfx+cRM+ywBlqWFatFlmqcLYbaOun0wh9hK3UUbeCSQJPM9hGZplqPfruhd6p2yC
cWHZP9jvoiJACegymm8L8txkznMhSf08D++1DF3SxiRoXCMvugPcVu+LpoidFQ5a5uSKbLhKkMbr
rOsEUmZB43y+GX40a0TUC2q6YhgYC5z076cE8RVeHLwyvFe4qAQ5ZBMLt6XgwxWukwDJMWbwNaRK
/eC+0dtcWog5XQs3vt8mMhxSWYbBJ2Ma4P9/F5iWB9RDdEbX3XtxOdG8ECWrz3Of6nJdUlinvdtz
XndfhgkYKeMpcwAQK8+6kOn3kScP23bo6i+KahSHWBb9czvyHdGbpFrXE3Rhl9XpMaz12szUgCOt
6mmkG4fKLRNxonGqCE5ktBnJYh50i0nVmYMQqwv660eRIssiJApsdZ4didktCnkSjLnAp/dl7g1m
USWio0eiaual0Tn1IA4Lc/rj+YZjDUMV5AUanPAfXNUqmepCC7CkaReSCklPR+ICeUFD/eiOaTDK
RMXA+Wae5RXT+85mU8skSyZDyu9HddTRrVxZi6khwkaYBkuKRsksp6G1eDHjDqnS+04Z1i99KPJf
ozgJV3qTgm9Tr8OLqKBl+eeb+kftCQ8dPc0gxOH9/GBl5WnCNamYxfdi6Etm5uexmVe5dOIL1Mh/
fqkfz4+sSbCTYSfgatpcX1RSWwxiLmb305hlx77Ki+d2jEqipwV4QWs9PAli09qhMWlLEvZHaSZr
zCuWcHCY2pzZkj16Q9eTWCf3CCWLZ1+BgJC0gbP4Rh1BDtDnz5H3P5xdaY/cOJL9K4v9zoEokiIF
7OwHSZlZ92U7y/YXwW2XReq+r1+/T9UNbKWyUFrvTI97GnYXRTIYx4sXEZT58ByLXy1g9UAqgjqS
htI/FvAlWLOxfegS17IWgXwjCdUgNAorRP5MKEl82oeYN+YUgczd0muscnPM7Pn1LpEYoD6bL1ij
tYqwhZ2lcW5nmL/G5vG5FXN8aDKrvW5Zg7yokv1jRQc89KwGp96Oga2MWeVZcWXfyDEFtz8UiGw0
ouNcZ+TKlCM8m3hA49vURLeNwswWg8kyB5GpKYiz0PLcqRuvmVPWj2U1mA0ROvcBoMVxdGB1ulKp
dSQfFakV0qzRz804pJ+bGPNiLB6poK9q99DbTR3MIlZbHtdySKeKF6gBBuQwnCN+XXP6s0Ipo8M0
foaxTB7ClMqrIuytQyy+K+ev2srrXUbi6Tqes/4uzmW1ITTnWkpIOAZ4NX9jvyvpbVrbGjCHOn2G
fWwDPpWNN+iy3zjbd0QF0TOeJdAY1BesY+cps+TsVDJ55laTApcb++skLuXB5k69YdPfXQqeq+Uy
G7dprTzHWjtyHLo0fU6LIvMaGVYBi9mXWDhyY6V3fCsHsTnGpVPoX3jt7PTBuYY4RExJ9jxEETqA
AxvYk65CW+CBod1wQjAGoOm+Elmq/dRO7UOXjGiM3w16Vzvc7NzcHTZC6PPbdGwGwMBVlMG5chY1
+UYFmGQkNY8zfFHYuIcMGJ4/u2QrUD9/KQ4wL0chhhbY/iur5M0qkoZ0KumQPfeqNDe97DGzR435
vsHY5wuXdyIAuWLYENSze1UM1ZrSdYCdcwCc63uFUKWzVtMzkeylE7Xe901i78aoaZ8+tiXnoRiW
QnIYTrNigjrr9IVlRaq1kmJ+7rLU7EbH7XdAUwF/R1V+Fc0R9cjcopcWG7ubvJsjIDM8u/z4I85u
Ur0aMjxKB0jF2TfYi1+qQm4/D9LGACTZj16Sx87Guzy7SWRq0EIJoLGFVA3SI6fyAhioyi3Cyufe
rs0laai4scYJcy+pM++jWIUXbVXGG+/m1BGDh4lEE87VknLBj6318SaUD3Wn3OZLJJwb2sWPzRAP
Xqbp0eTZ74+P0T49x78XUxYFFU7iQvHdpzuc+NRmtIy6L9ksarRhakXpEadODo7LMOa0cKdDqlon
qBT0g1tTfh9lTb5LJBGXMDL99ew0UWDFoeN1eYvRVbpvDknW1n6mTLKru6l/ojJ1fcROaFefT+pQ
iUb4VdOMG7bilZL2v7YCe1EMnhQsOxARjl9X+sbgyZE5nLvjVJLsKiMJEtaQkdswrTJw+429c6eh
9xmpsl0RASVhNmsueoOUCBepPLbSNjuL83KXq7jfKQc2NMny5GjJND901VDfQaTVVToKtWubIflE
4MDuVFWhnRwPay9Gd5xr5DB+j7E7Hqo8ZM92LCsf2Hj8U7max147ohcSzWVyxTH77VpFNUrGtKA7
k1rlfqwGdI6hwBU/vuazW8bJoBxjEa3FC17P6UzbgU6Vkt1xaGLUJjgthp8MWOrjVVa+9nIB8PIg
tIinLSRyXkvP3ig+O9SZ2/LQOk69srH/CWM5xpwHXV/0X+cpQROr2Yh9VRNxERqVIgSaDNye1Hg2
4o+bJquzfd05bTAxWW583fkZcMDE8CMguBxB/0r3q5DUU+YM+DgXzXw4RZsqJLzcjce7LrR4PQOk
nKXjIv0Dv3elh/NYN9R0wjqqIcJcBnijAe+72utSnt4jVY290lCrHWNt6eNcqu+WTZQ3kwkjFYQF
EqroHD8sFU29TiR3SDMMGydxChou1wT4bIEYBBWAsZ3VO+Ha9JZRhB6TWIgAkZnyiRlsnInofdHl
aBpUCX3oSPRLNXgmH0vJqaH6e3U4U0iMIfG95J5ONU4ZFpoUTmQfUzXGV50cMXMtAkaZ6bnduIwz
TQq8Cj6rY0GhWihKWqnvsC3nukxzdkQwke15RzFDoUhzn5V2dJvBLd842FVi/3VvCKHhxKH4yQWA
s1qQIes7wtIzQPQh/zZlnF1aNSvvXdqgdx1QhCCeMLcciX12SciMSSh1Fu7nLkkekqQeN1yC97YP
TEE6lMOphKE8PWltJcTgcNjRDOUUAADHQA8EQB5LWh7kHdq2/fHNQuIBf0vkFBEsLC/w7fPP0Qol
qSQ7QsGH1/ALIUPFSO9QLZZtnfRpQPv3SSPZDTgS2SZ4c6tnJsJOZX0HGe6aQt7PAIaDfiCPzhA5
u5kP8k5bpfVsyVjuWZpicJZb2z6i1AlATf3ZLnAL8V+o1i4UJhMJiuEcI90ySO9+I94YpQx0D9BO
Ts/DSTNdziGnx6G3+RNn+Xg7NAVGBZUdGpMh17vP4kIGRT/HDx/fxHLSp5YQw9tdBxQYF2PckTE6
XZkgYop47lLoOtveD4mNyTNqri//eBUAGBacQarwN7W89Df3LeTMk9kQflStpl6sAKA2Ok02rvqd
vUB8F7IG8sgOEmynq8hRx66OUnFsgFXueJF/rnm/hQO/o5Q4/HUFHAboF1Cw00UoqQuqhkkcqaOd
y8giGFPUFfm1E+fW45+fmuIg2TgUikmuO6tMCShBbMZSba4xsixHqjJnWbdh8d+RPWC2uBdIH5KV
60wFQi+NrgYjPxo4Ooc5kvKQFbF4HKYhuZ6KcrwpLGSqWe1aG/dFX/XKSvochyt45QAUwexYyX1c
OG3cM4cfaTe6emeFZMKsoqyNfqQppN7TMCrMJ7SMr43p4y91S9QTkKvqysmM+gmXuLotU8d9pjqq
c3/uafiD5A15jJgo79syVY1HcrlvuYWcelxJE/p5Gs9/ZZOOhW8JK/kxt1NOd85kMuXbiQNcANna
8sadbQwtrfoYRmCgCSoQS1X/oIIBgiRGqOu8V2KnpJt70EEIR6cuLHXQzuVYe27dip+hCeVfbtWj
eqOZGcpFI9FO7EZrg8LIHFBmkIquLHZUNk51XaeA0H2jausHZ738hSmepdiN84hJTHFGWj+hRYUx
gzppPk28NZ8Y70qOHF4RPoSsudVFUqR+y6bcuqxbLn+6jkICxpTNsIPDOJhDPEeAjGPaJGhtGhbx
tSuSwfVC1/QYfZTT9iapwjL3KoDltT9aufw2DRBL0AVttde5oSD/TAy+cpj2zbxr0pE1QVWw9K6C
J3ZY2J+Y9dPwuUUnGFE/t4kCBlUhA673QzXAnIoxzH/MGdhBLdJj0WU+2Di/kE3sVz+2ALvg1kH5
NrlzVyGFZ/Zp2eW132XDmHiFG8cMQFZRw0LO2jIXttWFn3ocf+o5Sd4fo544v90uJReGxcX9EqJc
QqvS7LKP8voXCzMVeSwr0Ux0JL1toQ1p2H2x03jE/MvQab+U1TxgFBhtu69qVOIitkdBPcFq+SvR
6XzDxqZClrmULXyzIu5RldrmCdx2M+m7ioKJ43VEVKlf8nC+5P1cIh3N8+mhztqDnEZuX0wxgm2P
dyHLvGysp699RWzpWyjIukojVozeWIgWpIQ4GnsvtcPqmw15RIxMW9QZZ1RUviR1jVpSMGF+D8UI
PI2a1G49y5rZsyrr5CnU8+x6dWz4TRtZFmqQp1gmAXdGdW+3ZehbVOqvNMtY64FJ7eyjNo87H/B1
Iy6LeS5+f6zJTqPjVxsMSw8qALJn1pI4OFWaZO5JDxgTNDrYli9jMYHe5lYjCb0Rwu8l4HXtupyb
/cfLvuNiC2TageUjQ6aQK1tZhFQ25ahDER4dNYjbyoTVs5sTO/F6Uf+uaoF2nEUX7yIk8oJy6Kqg
T3l4EWU2f1TC5DtblSAhVIj98CTVVVIws2EZ1yeDXCK0uETmkjuwvutYo6tDmxV50h4T0Zu7JGrS
nepj6fO5iXw34fQJ7sgW4PzeogIGGfABcESge6fXYcEvU1aX9fB2ZezHtkRBd2RjYiYqT9297PNf
H9/D2r1cNglUEDnK5RLEmmrUl3Y3jaTqj+FcHWqFyH6Mpwi8J1pfgAq0YdDsUyRYLTn3JXBbcpGA
PQEsnm6v4rkzsV70x2Huhz13ZkxuBpv1Xhemv4hhGfxGNCjydw3avmdxeKER4/lhzWw/LuMqaJG6
9qVO3R0+vNrlSDX6pMjinTZxc+uGEhPnumnasIbvXApIC4v38ppUW9MWeNo0rhZmOCb25Oz7jKsH
qm2Kx57TC7vqMBJ0YFvcvnduhi2eDFBXpJHBgT49KiAvQ9pW+XB0q7q6mBQhFz0Yfh5Yp0MQt322
4fi/s97CIYTHubBf5Os44zeOYJ+kbcN0Mx6jyHkysV0hBxoJPyndq4hP9cZqy9e/dS8gCGrpSQcA
G1E8QrzV7tpZD0CoxmNTk26ntY58x623Iox39oT9AEyC9w7wb13/2DPQspOxGo95W6HdsZiyq3Zw
nmAO2muE6FuP993lJO7KtXBldJ0lg7tmycjY43GO68wHzwTz1UGCvpxI+QvAU7Hxmt45Q4Bk4NPA
SwPwt2YvFmM/DOGcT8dBcb0HRRmtd2VEv/yxhoB1kC4UNVhk2NvpTeUOUWGeieloteKHSLsH1+5f
oml8kWOfb8T6r/mnlViA2sugjpBVds/ovZFWcizBGTlmcuoCO4lRoirJvOtjdDGcZKkvBnhcHlG9
uex7g7LVnI2B1HnkNynmYpeW0EEOH+HjM1hHFgDcXGgrQInowwdLucoCuiYldT7R7kiiHlPvVcyC
lljqwipg8j9e6gx+WNaS0JLgYlkWMo+rKAYpOWFMqLpjBxfcA1WbfK50GN8MpVPuWFOAqsBGMEDd
HkMrXDpdjbwpD+FcppctPPHD/+dzoBeA1CMNhBzo6fWntABBkeseeACpLmcbphcEjeEu03z0phnY
U9MXDNR7MPXscORB1s1V0NG8uTBdPmxQps6g7tfTEYItEr84D6vTKfsii2RLAA+DX31t9aiwECNc
WRc0hMCxZ+NxneVomZgqr8xMfzeaEMOYVQxfdhosvy7rnZxbDBJFBtdXJLHvmzlVO1EKctc1eXo1
pzb6ydvA00D8G4NO68Rr02LYIAitY7tlI1DsgBRcKZDqWcVXnZv1PQEJ9Ginc+wXhcvuEo4QS+vW
8pR20WwcKYRrHvPjxzfK3hNmlGUsegq2BXjg6Y1aPathoYv+CNVRBojr5s8gpcI9HqX1ifUx2qHX
XOwHUU2Hxh6Tw5S530wc2o/dXJbPhYjljsAl9HlkmQOwYOK5CRW7ekCqWzFCUIvgQnIFx7jXWvO9
U/WhXzgi82ZXF19U2ikvw2ND1snUHtV1d03BOPSY1POudDgGYdRT+kBsGy3lm2na8OvO1SYHIctG
Qh/5L8bWZJJEt6DLDmY6CjXF+5kVAwJPIzbu9/yUORQGANKlUAE+1or/NdWFNWTGmY+RKDqf1L30
QD7KLyuUZW+ojHc2hCGqYEQgjbe48CvthO6hiJhbyzp24HEemrmv9qnKwuBjuXlvQwLe8ELWhnoW
i/F74x9ESMoiEk/oEYQX5QlUPXlz6T6ojG42B8VPOjUC4EeDfSsdXBQyaKs3njBZI/9RAX3v6YWV
0Mp3aPZYTuLKAfi3cXjn7xCpbQpCGGiYAPjOVDuQXVqHDTsmTiI9Ek1o0Dk59a1Fge+FbWxdTIVV
PKfWvIWxnHsLWBnGzgE9Eon19YHOpO4Qw2t2dIdIfm4i/oNqy/pFjNsFrpTDhiZ/5/7glIBojEwr
gPvXNjRv7q/huWrLaGJHK7NoYNVGHoxCi0ebON2Xj0UFEnF+hXC7UGPHIRVAyVZXSJ0xqqc4lEet
ouumKnO1M3Ub3bQFwCrUg3D5eYzbJvF5QtSnogVrJBhonyh/Hpz8yrVDcMqLCU4oGuDC6UUMJBjw
AZWitdVY5BpxvRV/A1wbfaklCjQuGk5rGjCO+NWP3bIENp5lsVfVqi+9Nh818yNTDA5QinyId5zA
rYAR5WzyFBqHXskhkU+gP8J22aXrNcg0HtvWgKY4RQXQXriqoKSTi7KRxZMMs7ZDcYIWKFWp+qdy
SAvHjwYcvGcDl2oCZ9b2V6egbLyU40S/al49DWJM0DfTbmNMzMlI+i3mSdwdFEoNWi+CKU2DopnA
oS8Nvi0aG3JpuxarPZ22JpClRDjcWe2jiEHFB+Yy9fYFhwn73MFR/4V0NHkYxmzGWApZhl+mKXFd
xO9Wr/0KhK0rqyrgTmndh3CFrQytaesanPwa5H7M8QGmRWFy0pZ7VeGWyDIY0QFKSQC5+okzjI9T
ZQGYE7MpFwwnSq67tKWgMxbJN9pN5C9oBwBwKAMroU9T54ImM/S+XTpD44ki0aPn2nH2HfwgYDEL
7in8YprJtxwU0M91xRMUtTnGzr0UlhOMoHpuvgC+HcB8B3Xqk2WN0XVLovRQT1H7qbHU/J1KMtSH
RucUrThTXgN048PsHBSonrGfgo8y7pwGZZlf8tlU4b0Y3BnTV6JR35G4d+KNoOYdXYLaGfApkKeF
fV/nMyiw5xIVNPMxN43fSqe8yJNE7VvNyH7CO/OQuKKBtOKNp31uADA9ClkCINLwGRHJn6rmyogi
HTVxj9UIvin68jrwETdrI8711VLuCuB1yYiC2rZ60yWfQ9IXLTnCPWuvuOs0B3soiK9EheHqgm95
wucKC+vB/0WZ5xLA8ZXBGYpQS4P+IMdSgbccFmb0+obdNSgy3G/pqzN1haWQ7kLBk7uYgtVSNERx
6FhLcjSN1NfapfOOAtEMLNkitVMxDKGJ3egpRgXzfcvb/HdURlngioEFsVOSrbK0U7blgpIsnyNd
PG7wYlAudHqfyPR1cBNscqxnZwpaXZmHpg6nK9QESK9iYbXH09fezCNxVTslQE5It9/OZgsTeE+w
QPyEFUaUibzNyomhOUlMZEfRM1rJJEHHZwCVYRduPJt3LhqWEEEPGECohFiXgQGlrs0gW+doa436
HpbqXTPZ9sEp2/Hi45t+Z0OOI7mFCjBUXpwV/IXCmUgRdu4xTjt+aUd5EpQapPOPV1mRq14v0Flg
FAeMOWQ3l9r1t75S5g6J6hNU9HBbh57VmeZ6zLJmDxU87WwXiQsn1/Zujga0nC5mETh6IhvpwxXv
//UjFsYIX8jg8NicxUa/MfhxVScJi2r9HOoeXP5G5uENopwJ87IMLyKQFxYzaYcZQVakK7/MKKQt
r/AK1BfbJSgR+fhQFiV06tUthS4oO0GBPprZr93uKqmsKNQFihplPds+6quiam/PpSgCTULDdmXa
tdZVU0Vu9MdLI0kHW64AJSLyWZfGR7Yaxxx680io0wUGOSsfVHXXb5LsW9KwF4yeJLuPd7ugIqe7
RaMBd2kPgAoKmIJVeBeTznLmpTq9Gif2koIKvFQ2NNVR85SAwRBWPUMKwW0L3xHGxhS1HCyxDd/2
XNpRvgzuIpivIDCCMHkqAU7Ruca0NsqDLa4D3sbNFSeoPvh4q++ANqfLrBCi2QHxJM6wTOWWyFSh
2YgnoTquZWXTB0kyDAobVf0lS8GDxaTDOUDEIr00MfqurB0U/nVTdT9VsdoIwVbc1eUFQJPCNCLp
bMNerS+ha0I6d8YiR2I7xR5/LL3lFrIvmdblTerM7i5BSVJgTFb7edRhuheZx+/ErkbUIsdoPhsN
0Ubw+d5hAfZe9BxYnhZy4qd3UlduOEf9uJS4sOGQoCRlFy5+LkknDNSbeqRccjSSa9XwAgaxe1/y
wQngJ0Lnj5z5XDWp17pq+GPFiPjtNQsEm+tCeZ1+VhFGtoMME9JAPRs8wKVZUKIUb+NVrBvuLDeC
yHFxVhAYgGSyMig6Q3XjaErUEZAs/kyqmfy2jV1OO1PR1AJHnsa+Rio5iDo2Y3xImHcHZsVd5JWa
xa5n88Z9cJHufSRgi8igKY3waDxaZteGo9xAm977XDQawMGgvgVotVjpcapD6eSJip/ZlKi7eUZ6
jkxJdAftjk4KMwgyTJLmqdGhuRITHAY99dkVt2TiJQ5v9kVllQfLQQ2z6OrYd2fTd94IosLGQ39P
qoA5o+sHsmmWAy7o6fVNElCXtkd1LKcZY9jSzAEeald3HCX1f0Vj2P/SY82/FVHaBg1t4buLZgQB
FNWOS68MFOuKAjgO8KI/o6ovbxAKF0QqpK0Ad8mzoqs57giPR/fYJiilFPmQBxEnaENVuHpDhu3l
Ok6VLrqNwPVekFqH4+ZOT8EQVmm3m8NjaansMrHrCNneBsODB4PBvl2b+XGRhV6tp/nQRCI7dGkY
3YM3gBmMeBIHJnOMVKU18aweVYJNrtHiEWjEU9XZk5fCg/nSV6o9CHewwIiw8JMjFe9c2RE/irL0
+LFiPVffSJUxBXYXiO7Izq70atnrwkL7lOQ5AXniYpBaXdGi+PHxIu+cGTxf+JoSvHNQS1dnxnlI
RzJYybMebdfTUSYC4J5dUFM1bbnZ50YR5B+kRSAGUAIg4Z7ejx2bfCJRmDyXVDte1Vl2QOK8vqmz
ot1ZeBsXBD7VTVHWdYAm4NaVDMcekGJHPQ31tYvmzLlHqSXdqcxpAhnF0a5hbngQSI99iqx5s4Z+
cfxXEgW8H/Q0F8RbkPJX7wrQbRqV+Rw/w210QHgOTfo1G8fKXtp1DslCN6nuwa0on0UHU+xZbpJe
9nUzgiDDpw7FPbzcl2Ohb4ZwCj+LQYbay0WcPUGPjEBAxZwcex26j0NWJrdkhB7y5gmgxS63S/2E
ugoLpftJRcCu7Vh4E7thlfm0aNHzJmoa8wP4ZqZBvjQQkxagO8UZO4GbmdGX+BFXKsmzFuF2n32q
uarQkrudaO077dilQM1t1E3h8VICxkPf3uc07b5ZVZSDapO2/VYF23vHCRcM+h+k0cURPxWARgiS
wizGzyKneu+KrA5KoFJ/DUmhd1j7T1n4C3kOpHh0gwLystDKT9cjoY18GCcxCn8cJ2BVaQKFzkg+
57W7s6dx3AjE33H8kdJcEoCorIAGWrPXi5HIuaRxi84djQ3gZlLus+7k9Lkfeo3R4kj436KgH4W/
WZoSUH4sg949fZ6GZMPnpeePzQW4jaYmSOsjw+CuHjZ+onDbivTPAFbqy5xb/HOhBndfDuWVg+Kh
K/gf4gFlA2iAr6KflQZ327jgr1tdXV/OVEQ7a8JTc0c6wGcumgNg0XgXD/N3RD3ZRvegMzUEgiPM
A9gIiM2oWPp2vQ1WFIjlYxq36IGQwXs0gLeS2RuyfzziP2qndl++5J/a+uWlvf1R/tfyr/4syqk2
aGHz3/918k+35mddNMXvdv2nTv6l5r9ffzt6KYIf7Y+Tf9i99jR77F7q6emlAR72usA/f/L/+pv/
dEb7PJUv//7PnwUqMJafBrAyf9s0bSnn/6DF2suvl/pH+/LrP5a+cS/N0kHudXf5C3TE+uf83XwN
rtq/ABqiIAMO4UK4x50NL0377/9EBPUvWKalYwvyKHhaCC3/6cBGrX8tES9bav4V/s+S3vynARvF
7zjMdl34fngdILj8Sf+1VTiJHwAvFUILjg5qg51XX+BNdLuwyDK3zJNbqzE+Ve0uSojXW0APM9uL
3M9vTuvhb43/trvayhT/vRo6IC295WAPrJV4zmaiZIr75LYg/UXdMbTY2gB9zlZA+gbOC0prUZyJ
OHmlqsa+qkCoy/gtCy3b19mQ+Ug7b04/OrVnwIdQxYc7BaMUWvGsa3amJOmFStvbUqSll3SC76o6
6w5DV+pdNQO6VRXlW270YiXfWNFlVfgwoBDAgwa0tSY1tSY3ZYFiqNsGntINDfPfpZzSIEEXnss6
HyY4Gzy6RGVvHEwzniqcfTX6ee/8aTfqv78E4seArCFRth7K4tpsIMj81rdtbtS+mDHhLmQ1/UoS
GV2EQxvt3NTme24YRi67BDm7TGJWuuqLoLJ6ejmOSbKbUpZcS7HU9xt4JflUlWgU0n8tcl4EXTGg
A0DVqQPNwBvzjMP7awcppqeQ6FgjPV208COUc2Ohldnjx2K6Vvr/7G+xrfAYbcS9p2o0VTEcLFTh
38IRrvdMDM8FiE0eXjBwzKiN9jF6WT12Baros1DqO5Qdg+DYAxoPwb4KKLp17aQ9fQYzv/gKTH56
CNFZI3BGB0mEom8vP/7elT+Az0XEgqgTYr80JBEroc/yCT0foGFu0b/COQyyk/sRXCig14O7EzVS
jB+vd/7IUI6HsBOqCWYaidnT4xEpqobmhJtbyxh/zjHbcmyDj5d4JYOdCvvpGqtImrXOMJWCmdtm
l93NPQaHNT7IwTviQy48zFDb2Tf1VRGg1c7G7s5Pc2kiA72K5An+WntXpUWcaJyFuTXtXs76xuTI
8ajpeuJb7K3XTMZ6k2gziRQHmi+ifHO1SbvVSZ1MtrltMTTePMWf3fv8xrmCvNOv8Q1Glx/ym/He
Psh9uUcN5It76z7elXfFpX2PYZS888XvAaM47s3G6a+cHggUjuDNd60EKgHB0FSoZ7hlw/VEEzDz
nR2p20M4zPvYYEIbmOSx3vBdzqQKjQFQlOaicRTSIyjRO5UqPpPKDjsz3oKu95sn00GgPOpP7/Z1
DUQgILPhzbBVIEK7prRylo63ThV7VGG8egf1wx/G5GVDfs+U9WolGPC3nlgca/Cta6zEPIwDugLT
OvgpMBS0ud+KBs4uCyvBQUWVISw56thXUFiEivnUCbFSjNwRCwcw0VF7Ov3o52fT9Ls0BkNdbmCC
i2CeCO7rmqhrWkBR1M+vvGKezizsUa5x66aAl0A3RhnXTupb5X5qUuqLasOsb623dhxIy9yeYj0d
IhGQFrf9nO8j+ttpw8vILW/tZGPB94QRjhlH+AF3C387vT7L7uVYOcV4Swc9Xg6oIfRlquYNcTy7
OhdpWojiQnQE0OKuFGmUFl06iKa6kz3GbWnUGhgVuCgIQXW8F3XoqVPoS7TL2cC5zk7zdVl4fq/k
YWtdHz+jDJCPcVXdEdc8WiTZtyH0uGx2lV18RxNBL2rtP98pWL9omLWkc0DIWz2HShKKzlzYaYVS
FKBHl0jd7RuBLnhW7Yd29tiJ/KpxLz9+hWeqHFEwuDYo/QIPEPjjSr9mpnZbEP6mO8PDAPXdu7A+
yJiCBJ3//HilNREf72+p70FHBQoji/+urlIVac01m9ktvyX3/Gq4S66AdNifQxgrTAs9oJB6x6XX
WT4TG9e5/Oi3j/HvpZdFKXdRcbnS1mPBJtttBLudweqG2QwEIN4JwV+TcfAStsahvLvcguSgRzKy
QWs31O0Hw8aIsNtIWX48PKDj0CEdpmvknhK7+vHxua7f4eve3iy2ukHHoNmeKV8Xu1bkO92ak3r+
85dauuU/eORg86yuzZZly4yFLr7VEHa7rpjRt31CDfLHu1iF5RAOZMPhsON/6HF9Vre3cGqMnRXR
XY4GUvu8ar4XaZJexJNh+49Xemc/WAUOOIJH6BW5MqIFmADZrGdzh1ojc6vBVgp6zbYAvfW7gtYH
r5ihb4i9BKCvgP+bqDGi08JXnPJ7TRia3mnFPs99Sf8yegRL1Eq/f7yptb7CcksTTjTcg3SjRday
6TfL8bqP9YyWlvcAwMFi0fdDxjygKsHU2J+Gknpdv/Gc39kgwtTX60JcDk/odMWy0nMVV31zz1ha
eC0dLkU0Y2BdJK+rXj59vL0z6cD24Gcim8vQ9gn42uliTVHkyC3UzX0LdczZgBFpHB2nXbExIu1M
NmBsQOUSIAXiL5ju03XCpARBkzXNfZcW16a7ziz38PFOtlZYvSa0oouTMcQKlQQFzbpXebKh6945
q6XWAWJsA97CaZ3uoSx6afdR29xLOG/EurKbS2K22iOsM54LwPJ2lXXzhow2GHCbYBX+pbyXljc/
J4VPMFzq0aAXmpe+DGFQbKWZz/TqatGVb4o+V1MBBL+5B5sX1XeE7kJkwsB027IX7zwnvF20VgL/
FL+srWLjkqpRi7wVY4mYtHjgIRm8OMEgILSQIi2mbQ39r48lY+3pLCeKNJgLdQ2vw37NvL15wjqi
KdoMzfW9mny78uQdiy8adN6IvA7jUbsNLXgWwC/LgSKB5htLH2Z0VjgVE2cOQdsTosYFiovyIZox
5pRdz9fJbXSYD8klu3Kv5u/k1wB6+0vx/PFe33sFbxdfKQ9eZyi96LG4hVJPVjygGWvw8Qrv3SD4
cSBiLC2J3fXUtiwshr7PsALsSaAFetCgBSuLhIHmmO/CKf9e5GZDCb/zKFBIj0QaWuehq8NZ7ARA
T9k9I8P9SGmQzv0DSFc3DW0CWnC/twdAh3xfJ99HK9k5hesNg0BdyYZHd/7+BdB4oDJodYSuUuty
LtSP9JOszXxPae7LOgza8VK4G8L63lZhcVA6CNIYGl2eeau1Gg2Ofrqnthciv0N9zjz7p/o63g1e
9Vd/rL/kW5mGc5ODnb1ZcyU1DU3QJOd/mPuO5biVrOlX+V8AE/BmC6AdKXY3rShuELJAFQqm4Aqo
p/8SvHdG7OqeRmju5l8oJIVCPCh/TJ5MkWJk6MJpwIdQoH22ROLDWUI0zZv/xF+ciYOBHMK7jQgO
QIXTw8ElQUazNuShwEUzhC4PCz82f3hvAwvLIm4/Wc9yiQDt/Eyc2pzX9cP5T0CAkub6JCHpAdT0
+Lnuluif3+Pca8NSnjfLQO2eAZhysJAqsm753RhqUG5HvHir7bSYQLCUbCYRkioku2ZT/Mo2wZNf
LhzNpYEqT2Db1imChFEegozcmOMW8NWF0PTdwT4b6JwimQFp6IpQHgppenmPPm15mG509IVvqpfs
x9DssgoQ7FBs2KP/uDdW2r3+PelD7V67p/vmJX/icbByw+S2X3ArVIQcXkusLRpRgQQEpPWM+Voi
C+txp9AP+QuyDkjN1auZsOfR0kLvy1JId/FsfrSmLHNeg1kbJCqw9mv44Vg7h2+CFvC/0IYKUx4C
fjFtK7JOFgIRldDpbJTKwlqZb/eWgN3iF3lw1tnajvOde/Rus0fyKbuVPNQ/jwtH9fyen2c2QA8H
XF/0lSveDtDl2ZRqsKn/sr1P+bAtdsx6xGNtLRhSITrvowNWHJhO7Kq5h+P0fPbcqfBqudNhfO3W
5Kv3JL8Ht9VDnobkVn+emhgtDuBEc4GKf11iTr90ZOYmLpRskAYB+eupbUdLgoBMyXSQphuOWmTK
Ja/xgj+AoOiDCWXxPJvVHiBr00G/cSDQNa6nX/Wn8pO5aW/KHd3Zm3zL7ZW1L+mO1OESAcnSABUH
fxJZYRZNJg9MMi2sR23Ne7bEz3fRCPhzZ+cYWQ9VEsFn4CktoVBw0GwcB5FHLV/way69vTPf9L8t
KMPQChA51Az3Ttu8SJLfssnb8kLfXvdtLryDyBSBiwfeDbKMKuM3IT34SuZrvA/2wbTuxeemXKEx
4bqVecGVO3QGMOMZRDgEvLqy36XPaUWnRO7T1N5P6bqnz2Dqvp/kp0CzV9dtnfu+s7cE5BZqheCf
UuMuX9LJoEHp7E0agGs3ex6DnU5ugyRBgXIMm66M5bCUcrhwTwIjBODYzKlsoZSlrBaf8q6hvO9B
XWJsayl3EzQnEl/71Wu7yetWReeuWFmuh+bbYPoxOGwQ6SzRf54vJkpogO5CBQJo1LMmSTezADLM
9XGPVtzp1py8NXL/0E/l7VPra0tli7kqfrqqsyYBCimzMsFcDlNexhrUMZoYzfSQIBQNx85eVeBg
6Vi581myyZCvmhIKkrls56cPQ9NDTmMJJH12SFA5AS4TcMeZGv2M8y4ZKMqhqR3sCfdxBu0alROH
p2s7T8lCQfiiKaBkfKDjAdZTiZqsko+CwFnfJ450VoyBGVNvEz+kVZv/6RZGpP3e5OmhqA6ePOW4
sLHTSZ/q00FIGeqoBI3ZTzI+g+X4k14MUWMcsm6hxHB2amaTc5w/Y4BQIVOubJtbZgMgwXRoOdh2
nHI7BkZMbOuIDEo0md1uauVGiiXpnvlYnFwMc9Z/7mWcM1to1lciR4gyeWwMRHMYTG5GkzYMtwFL
5GrMMjOkVN+DOsPYDe5Ura/fEhc2Lywj7YAWg1mISgVHoOIFGCTjLSznm4p4Wwc6ZZqBsDx1sm8o
7KxSqq8HMIw65mZIfCN0AXO+/hEXRo85xfMRYN+A6EFd57YZp8zjzSGXmg5ynsLOV6wNasA5g/aH
qzsprqvaOA5Gs5SVUAVvdSj5IDeA44trC6Gd2srtDJne56xvDo2jkSwMXI1tKi8PDo5XlXcGsKO3
XpBJKDdNRVQDCByKTqJXMTCQtPACiAJOGQCGgA/LBsIn0CCwo3dyWlLRNJJo0NvljTuGXl3wzfVp
O3t750+frzjwm5tzWvzUgwF7hMwaljQHIoJ+BbwViUfNDRZOhAqLe58hJO4Q9qLIACvK6ti8lmMZ
IENEaQA3qTPqlev0r3lOjdvBFyS2pbxPS9ZEglr+ivoN/8Ma7bxG4BkGjBZYJvymuGqSlOA1TfT2
4A51v5MNK9ej8NnCdJ4ffSRE50OA1vI5UamOMwBkwQfl16FtXXuFDsXiq0jKIHKnSTzmLO/BXdOT
rT8wsa+4zR6ur+alQ4BzCMgjrp25KHC6mo0teNcDGXsQ1LY3bsnRnlYN1qZGMc6oBV27A3Ckmq1N
0XXD8w9W7h5c53OXCUxjtZVt5GsJuJxy4e7zDhWcPrD4xmxFHyXY95FGdWvb5MH3P7SJ3gkwnwCb
igfTxfk7HWyBqpaReamFU/dN0+6ISCI0R8YGexHpn/Fy45VSbCnjG0VZaH2dmIeAFFHu27eBbG8r
b6nIfzaN72bmSiNoksBbrmzSSqa+0UNb5GA7ofszRbZxCo27/vP1iTt7fRUryi4B03fX6RRe08DH
bVV5ERluslQuBNdnexFWAtyIwIeANgUp1NPlQWyUJ7oEvYZo1q7cTtbN2ODkr4zq2C2pkJw5a0ha
AiOPkBMNPzZev1NbWjcxnXkjRvSKxgeHrUBiZO2uz9rZ0Z5tgG4eBVkgGAGJPLVhgI+v7TBxh8wO
pjBp8+e8k6EPTIm02ygxKlDWTeaubNL4uuHz5/XUsgovQXKoN2TAdcRH6IPpK7KFnxRp8ntTkIdK
98D40Mamq606IHN7PUYfygIp9zx/J8d7/gJApIGsmclaVY8Gr7ufp2NtHAKPrT0tXWXB5wlN9H1x
36XWwkt+7v/P1uZbeiZHQVOuspoNnFMoynDjwEYjFp67qSlbtZkZi46+2ONrwszXrHp00BgutDyU
PQiWKrbg1FzaUnDgQKiBspPxriP8Me1XFkaVU3B8HRypxW37ZhUk9NofertE3nFpXwGnAQ8KFxaa
NRW3TeaBT5umMQ7WI4XUZPPGyW31gyUP3D4A4nN9L10aFaCyBuIZvMIoTZ5uYqIbU5vnhnUAQ+aD
J/VbkDfedU3x2uTewnm5cMuA4O23KWUVR0pGEoymhVqN+QDykHXfjbfjuESDfWlrzkELQMrwZDCH
pyPiBbgbIKqImxlkChG6tF+TAbQFnd2/WLnYcgjNLczheUoGsSm8PB3TN7eMq/Ep9H970KDw7qCD
l/SVTUYXDg3kAS0zm6K0KJodrsOfTM+9lZfb1UqU/WrIhk+gGKrCRMdTlZAilhXhdxPUHu7qvP0O
glGyIU47fL6+4OfJP5CrAdyh41F5hyUqKw4aUdNIOtbhlRzm7sHyCw+6elV1UJ9MG1zJNlzR2wEN
v2Gmd/qKefWwmrjswVYDlo0exHZh0YNyq2KBub7+cedrN/MA4pkATRW8Blcp+Td4HkRdMHhLg492
jI5+oqALigdnlCvL1SB3SuuFcPAdAHt6lSGbNuscokcOkHa1zyDITOjEzXhX9ON4b6nfZz9E3rHH
SYApPUQmXryNhRVUkZRF8aXqieWGHdVypIVRv3kcuU/2vmaXbVgBTdqEE6i5nnNGtbea60aBsMcD
LlibAvJmEUPWocAmCcI0Mc17mnU6oJGZKW8E7Zx7uza1NmogKOyDGoNlFHxeefLkgxMFP3g0JVhZ
Xafdl1qNdKZhkPwLsucTDXNf895saor73Jhy0FPVvfg2tS4qu0NBiycdaW3gdZk7vAA8UnwTom+G
sORFehgFyhkLJ0K9VVCSBaACD/AsyI1+AcU70uu0BXLE5Qdc3XE6riYTXE5ZF0HP7vqGUe8U1ZBy
2IWmi9biMNT7OgjY0BrGDkEyLgxn/tyPW0S1ohyZEnmeaihhxdGBoQW3BVpEFt50dcaQIEDuDm8c
GpRAMaqmCkHaYnSlQYcDK+g+zUCCSwIKamJonxQ5smvXp00dEEqtQDrilEGZACRuKhsBLQFhq9kw
HEiGzM6k123U+sD7X7dy9pAhvYoEC+Ir9BGCvEWZtsF1x8HQCEAa2bBqWpGFQ+c9dFyAlNAKp0Gi
HOmXESik/nBXIM6CYVDgg6t1bn9VAgFfuGNX8QLBpe2GVVOGHifh4C8MT91771ZQnUd6A9OJ5/P0
oUE8BxCbVSLJoQ2x2R98g4QVEDzXJ/F8qTCWD1aUHU5Jgu48t0KYShmI9oLkM2oPSwJKarcwysOw
MoeIsIQQSs0h944UeuZTxIldEjPqHXglw677iTpulMsa2iL2tg4E7i6Z4cWaQssaR/yL2Nba0lE4
3zbwfVA9RvkN34Vy0em8TgWDvICdZMdRY1EZuGDyrWOZAyJldlHi2Gve3aNLceFInD09aH6BXC4o
stENAD5H89SqDUmPCaUjcoQAuROsyXjjgHHJ3hWf/3Q98bQh9TCjwucEr7KedtG0hllq5MiMTlvr
EIIPC8dcSv2d5VcQYSH8mfWqkMOdAY6nw0ld5hGGlsMDumHH0M5NAygfMa2HuSVVgEMY75aN9E77
tZ0QsZCqXgLWqRsXX/Be+IDHpyMDpgq9loJw6Jwa3WEA9Bq8ToUA/3ZRLTiVS1aUOwaSf8A3V3p3
GAP0bRcA+HvoyFnYG5eMOBCkmOcUOWNV+WsUaM0ckcM9WKmLZzPXy/pZg0r1+vrWUN+AecbwWIKC
EKTCaNlXtqAHp8evwFqMQ+iVa7SoN1BP0ZoYXfxkzVvOFy6ws2HBxQJJGlweEGLMVZ3TPWLVNnVK
y+CH1B1wNf/izvP1Ac17WXk3YQBoZWyEmW5GOcnwzd1KH9APzbw0DAj8GJSIspd/ZkTZ6WNTYgeA
aP1A0KpP+WchH7m3RKdweap+j0RZGiiYN6C2hAdgVG9gdguJnBbuefXWg49xMlfKm1XwzAX9ucUP
oHMdd0Ub2jioFFXqMOlWfyg6j0SMYm0e7wcMC6RgfQaQFT8U1tOsl1CJWyQwFo6NeqWqRpSrzqih
b0Dn5a+/Yzxyx20wyCNCXzCztDbKFTALxnRoSQJhzPDNAuCQLIUIS9t4HueHybII+lch7ccP0KwM
teLoOU+G/+uf7WLlLKL1uyCUwUY6AQ/sf7WKF6dfyHgvjWPegh/GQSpXenLAFqMFWs0MQLMgF7lY
jl5YDhVwKmRL2zrASAafoK0+C7m9RBp/dlGe7l619Ym1GETNTX7wDLrlnkBbwkGY4EKuv11flYs7
GK/nLPOK/lAV6ql3IMpyGhx7hBYrH7UaR7x5k7XygofkD+lh/zqSH2wpp8UnaL8sqzmUaYKo9z4Z
w7NbZPH1AV3cAh+MKGel0XTChDnfY+DAZNZW97XI+F/CP/QG/J425cB0Ig+a9t2KmUU1CLFbzQxh
OurLP9/SAFCivIFEJIrlljIeVzOboNV0XP5uHdnQf0C8HEKQ6fqsXbibkUwCmggB7cwUrLxjvG9p
UjctP1gBKsYIrkEkDWm7UFioqkb+Urh5YZFgDh45MHFISpyV4MDnh3q8wPbmX8BWFeZWDo2W9fUx
nSVV34PaD1bU/TY6jCEZxA+QTZwjl319zO/pFOqQTR5C/l3eZffmUuB5cWjgDJo9KVQ01G7kvCOm
ZmY91itgcZKIn24/xDYrF9LTF818yD8oz7XnI0OOSgQcD/p1BNaLafu8/3F9Ai9cQic5DuXBNm0j
7xwNNmjCIJl83xjPbQf264IteAaXV+rDaJTjBF1pMXQtrjsBYgMT5bxQ+uNdI8zXiqWxVfmo4vUb
FKQfHGjPsIDeDJ61Gcx04aFdGrHyRnlVjrSqmG8o2kE51IytDt3rurnxF1W2zwLS9935YczKW2X4
eWWgRYUf2gzEgHGZhN1T++Bt8+eERVYRow5WFVG1Tv6Q4HK+hj8uq6pMnRsay8G+jBuSsrhjSThM
99c3znlspphQPdYeIiXIW/ADyA6C116Gxrech3mHnrM4SNeFs7CBFtZNVYlPDaOaAkAhDtboxPl0
Z5Ic8NJy3Wn/0831e9VU6CVxctyeBJaIyVc2ueH5sDbyl+vzt3C4g9kB+eDGFEWfNu37CkHS0ulv
IVGy05e0Vi68/CfbQLkdE6017crCGumF2BhDE0o3XZm9CLV83xjp5vqQLj4wH+ZtXsEPQzLqhmjO
PG8DqM3HPAEGeFPLKg7sZ6hXQUUhAWxoKaZZ2hbKtTLIfxsFjh3XyiETz/74WbYLzRZq2fevA4Wa
2cw8NNdjT8cGedyy7Du4511ZrXNHD5GKDl2AnL0Ayrhdte/l5+uzedkiBP8QR+OXut8r1Ol4wSTe
zzqIE0o/1eUUlSVYJh3/ARTYEe+WwEZnwPG/RvnbpvIadCkJhJshli5tLRLWK7iDY98aQF5O1lUF
4gVzZwQQ67ixFptYz9YR3Z5AJoIqF5UnpJaUxy6rPJe1pubsu/qLxaCIhK5ckPfFwNav/nBiFUvK
IIOA+rYoUnff6MeE6zurxQApQtWOPHdQ20B5YX3dokobj7v4dHDKYbcmV7hGApP2JjZv2hdTRqiZ
jWBRaUMASUJvm66KCBWZF+dmch98tA3dknipnnFW4Xv/DAB40EID4SCwh51uYq6Vkg0Sn0Fe2q/i
VxM3u/aheUzvvYd6xb72u/6xOsI4SmjxYvn74gJ/MK68F9MoZOKaMO7eCaTMwR9ihBaNoFYy3LZx
cRw37Lkqw/HnEn3I+a6eZ3/G3s4yoCYQTKfDzq3C8iF05e7HJh6GMMjiqYsbbUW6VdKFTmzeuQtb
7OzeVSwq777OJogWVrDIp+DeLJ8MCSn6dIib5EVCduX67jp7SU6NqeVGPSgznrXzfkYXGHgufY/H
Y6AvXO5LVpTlY5oskybHkKoW4vLg4kTprjK+Xx/K2Z2nDEW5BASQyVbhzhs0KzYmOIT7MthazbiC
mGHs8iaElt8Chu/itgTiHBsDpC+onZ5uDp/LBnWxxNkzPwkLNkZOHmvsJltq8ro8f7/tKFcAYcwc
pPSdPUnR9mTta31j8oWAYWks8zd8eIBFxaTRVgHu0OqJFX0MEtfQR4NV6SxcaOeO7ftC/R7N/CUf
LMlEt6oW9bI9hB/0++B791jqIflk7ti3/ruAwGToF2G/5NUuzaHy1kNnYtQb1MH3ZbvKGhFCiAEy
H8/X9+CSEeW2sLiRUtCJO3tbC1Y+IWta/Gypubpu5b9cSr9nULkiNB0wHMiBOPu2XA32Qauj4Kv/
A5GP+1nT456s3XrhBF/fHaau3P5VCwQ3QgFnz6uNFdwyaLOg4QB0hNdHtmRGuSjkVNsZS7FITlpH
4KkECvi1HGMzWGLgPXM3T/bgWa1LRxsWtSYsFNgvSRriPpobwzfgLNG1KKuifzYs5Z7odE2vch+z
19nfE9e+qfk3RP+RaKz4uqHzQBkoJh/+Hlhr0Td01pld2KVXtu3o7Ef079EhKh5GcJSF5EcwxG74
yDZLnXTz1XNS4JgNzv376AdBoVtt97InwMgb1Ib3gQVBGJAE4+xeH9OFMwULc50QLzAoF5XNHgAr
Dv0sWNAzniBjx9r1VIGUz8udpad3wZTq42iFO9gZmoz2hUujkq+o2UQW+fWPxqPiHHzI9RAODMte
N6swhxqu29ZR4S3t8KWxKM+hSYFrsgaMxfNEZKPwoJOv1bDUIHN5wwHogpLu3GioprPcQBYgRted
vfFY7GdmfzBFIJq3Ywfqy3XY8BBKv6DK+V/m8LdV5Z6t5KRX4EJ29tUMTXrqnFd3iYbvkt+Nfffb
hrLv5gYo6UGHYg+k2icHGsir8tHbZ3HzyNZ+3MbDL/rV2VhRsTa/6V0YfKm+Vdt/NEwV5WongFcY
fHL2k9EjPg1ihKaser5u5PIJ/s84VVG2yuBJXiYYp9Bepgz64l/+7Oc7OLo+YlBAnmd6f5VMGxIX
SUdS3h9bKlmMZsGf2qgv9Rme9ZvMl8OMOwQXHGCIZ1AUH4BBg7XGcMy1Uh9jf0y0N99vhtd8kv0X
2yw5hZ5033ymrEA6tM9sgsAhKYY479PxhQgD0PKJmeLNcGtnjADBSFlYo5v1s1UTCCeNSFZPYQGC
rTIstLbT0G3PuwUfVvX951EA6Wt6OE4AfqhkHkFv1V0KvaljBgXEp6HkQ0gbXiCT6WVRCWHwmcZz
4SypfvO7TRCH4L2YdXXUp91ifVHxwOqOuMuHn4agIgICloSlAOmkA+2mL7k+PI+Ws7u+Ly6MdSai
nvUVIHQDYs5TN5AGRodqvy6OIAS6Fxkp11lBAW7uUVMAhVm2MQvv55+bxMxiF4KdERGd4l5MDJhK
IR1xTHywjmbJ8FPDoYK+01NnybukZ8MfPvyY23kp/2NQuYSpAyJebnniiPpJthJMewoKV4TmhHas
tk3+MByBNQwKHKezVpIOwqPTGTX82qWpPopjkGRmlE8NfXAT8VIxL/nRNsMSb4nqrM3mwHEEhDbs
AUWhXMJ4YEyXpaU4Oh6Ygayp7+IURHBRUeVJrFXcX/BBz9xetNEBSgekKlBtKA+pcLPUcdo603zr
yLxfxEofHHB45rW9zXX4bokZj45/a4rijvL6kw09oeub5+ycAEWHwhdYRIBRAffz/OB+CFuCxnc0
ik67ozXRt9Fu092kp10kyu4lqC1IhdaZF9J6iYXprNUBoz6xOy/DB7sicQWbRgujpsbncbLXmWPd
Cs1ET2odyqoLW8BxmzbZUWEABjtaaMYpF+4I9Y2A/hdoH4BjgXgSOFRVnEzDfF0j0nOPTq77cWU5
ZSjaaak0dtEKNg1Sljbc1/eZ+DBSA6vbzG1qR6gB8U1ZWBCfydHDcX0dz8j9ZmJdVP3QDQrebQda
mqcT6vmV1Ve9Ru7HESqPZuH7NEpEoh+gg1dWIS9K92tJWzQ3MFJBoY+xDnJ/tVfWTylYMu8hEzlu
6NTt0rbK1zLV+Y2kGv3rKfgjVvb/yrV+wsh+lbv9/0dWdtyCV1jZm5/l9+z/HRFknPOw43/+xcOu
Qf3jX1DxmumgZlm497v8LyJ2hAL2v+ZKAsIgHdp/76jbv5nYNe9fYMgC0SFaljyk9SBC9R8qds30
/jWroqOXCVEGfkeu79/U9PPXpFUJVnvMPKjq//77R3b09wag35HRjPZFOARY7Pt+BlxD8R87Ohod
AeDwTpA+WXM4KLedoADJDjieeSOGu37sxMowoBwLsi1505dVuTL1nMWi8XlInXqMEe2A8sbO9LXm
2iTsJStuuKvzcMxI/0QKV4tpKV+asX/mE/kq6Ng/QanE3ugOwj5NQ7vCh8W4MCyldIdh4R7Ae41G
SneW8FL7KQWkyCqchfGO1dLfgQFRf6uRsgFJlrZ5/1Ad8Ubakuxou2RCqFstdbYpRMv4BHyB7YG1
Co8riipq56xL3IBataHfyWxYv/p8Ko/onqfVdsi1Vek349oYEz2Dpo6ZvhoJzepo8JPusy6N6p6K
sgLay51sEXZVILdFDhh1CMrR8rWHjvN3kPQUB2rl/Y2wWg9inrpDd6MlgN/IJN2h+cD+1DS8qkJW
QSsk7Ho6tiFvGTiITRZAeqnTqIdLeCk5oiTO3seNWxhtdmA7nunXFPel4Vk/GbwZ7wonsB5Y2nEJ
UbFA68PKbvkvg2SgXBkYE2tcfYAdjSKxb0YH7fwmD0IDuCRg0KaCfoHapjUsPBFKJDh/Hc4TjiOY
HSF1AG7702uV5oQGTBjmHQV7y9eSZYyhOyyHEA2f7C9oPHKmVd5Y6YGm9XjDBhDXRbaJAiziX2i3
awiMcfmKPFmArpy+KvN3eZB7wy5BpyKcXDWIakkbuHnTiruG0LduLn4N/jI+dk6AnZx23CfojMP4
/5ICxU318ZUeEidFpzuXdzrCj6hpBJwhSDqFupM95px3N3Ar5E8jM7VVJnWgTQumNeui7oqnglUp
iVzI17iYi4GGUp+SIQYPHpiYC0vbWJ0c4KGWHC0kgUf3LthAY8uYOpA0l/59Ae2sMgLB4tfJqUCB
MWYTYJOtQexHe/SLN69o3oiD2s0qIyCuR5/mrHtXNrGAwnceAl5Pzbj1BAznLv+BjZfHeIbZkgN1
Yf/i2sDVixY4uP2oIZ3OUSOFWdFs1O/w/navZj7Zs2Z26TT4WEuLtIq06wQFNLultRt5svce3YwX
IN6AlFcQi6cyshrKfizcaPPGPF06sN5jd6DnH+Ep+sJOP6tt2y4XdTDdlTXImbVEmnf55BZxYlr9
rhC6jDRNiJ2sBvEiZQXROep424nlxevCl+DxUb9kbhIBBRcQyYBZKS6mAfFSWtaaDs2jClXMhDkp
WAAsLBJtbQhgw9Nb07SiEPeo9OkN0VxjhlWLCcxHp6pXuYuzFPbT6MbXv+zU1UfhDVsb7h8YpQD0
BF56/vAPnllnsQ4qaclw7+Xl19rENPlOlkdgMYe3OZoLkaF6Ymd2GeQukU4K5l4g1dPWRge6bMLV
79vR4l/skWXrgjbl9vqYzl4yBOxwEUDwgIACXqAKMtM008l7nhr3kw7yyqFl2qrlBci/Evi404Cq
rl5Yb7WX5GELTqs3WohyKaSZV/Tj3sM3zM4IoFK+g75eNYaSAfyOtuyn+34Mxo3XlvVa2Hq78kzs
wszz90Pg3fmtS7ceuuXQljEkd56f7wv83LBKAgAJdGuQUWInS6RKSuAxLzpc/XdRYywHqKKU+A5l
bac3WcLug9IQEMeycekUc9F5AlhOUq5Hbs6rVZ11zgNpmyJKjd5Z5QykNQPc44UtOLtLpzOFr8F+
8OG2gexTbWq103IcC91i90ZhsI2TgiwPjX9G7Md7pEzcR6ewUX+DUMzSEqnXw/s0fDCsxF9IHfWW
SXV2jyaIJrTqVl+NugUV9aLkzwkHwS8p0fM0eVxf9TVpImKVax/SyEv79ewQgq4T+xREV3BOQWij
3A5jbthjOWrZvVc3aEGCVxzXY9ltk96q7ktaVnGaAcFeakkZlf2Xyum+tKjejY3bPYtWekeKzs07
V45yLTK2lA04P04zm+i8mVEEAK3Ie/T+4Y7oNeSQEo+Seyvts3hMvOZeWHLrjG56a1CBS77R+z2l
XXALsB4q+NCLXtgj84482SP4BHSjISnhwYuH541///AJPilpZlUCNPh2gvK5oz/Y6VStEF8nu7Yz
jLDqk2zvc68+Xr9LLi0NACjIvsz0WAg6Tg2jO99JC5nAMHfatdVje2RFTiKo5WRrJEnYwl4w1ZfC
nEcK9my896DEBebl1ODEaNHZDaX3TsAAgkio2HE3ccKUF+6OdHwK67YxV0XP0nDuBYwa6ZON0EsZ
9hrXbkZdvHFK+/XU8HLlDKKMbGRAY51WdizqZHprs8KNnbF7cZvaWKeulS4QXl2cM7iLyCHNOryO
6jERtAI3pCf3Zt+TlZZbMiaMvlKo5IZGYdsLgcs8I2d7wwUxNxJW83umzJg/6kmvSUbveeY9odNj
2NSFn6H9LPtW0eBTFVhLUEClzxwXKFg0dR284wiUAjS0KhGgkxPJMh004NRpkEZIzFd9ztMI9FAA
UA2WBuJ14NitHgJ/HzjVngjSfaq6ftMgxbcyw1bDzP/pRkWvJmICHUi0uWtTOSFl6g2ZVuEOMdrR
j+zKezHN4V52mRHLpFqSxFFSLX/NgI+sP/pAEa6AOf90m4JGPu/6qSP3pSYdFjXg4AGXk5OaetiM
svlhl8YRSeK11GZAJjPRqEqQ4Wsjvc3kZiAaCiumsx3SyXlG/ZR9xXQ7S0Q9719xujVmHno0Pc7s
geA5VrwbON4FJ0JSgL0L6zCMhnzuBpHtsoD1PCqRAi9Cm1XMCnsU7yjiKpKvKg9nLTZcaj0KZ+j3
RsDYdx91DqTGDGj+5K3b27HZltZdCezfp9TVpvuSOebr9RV9Z79Wvh7Ifx+LibwGyivKknp+UsHX
L9N7Vk4yTLjPVwzVg20ZSDMivWHFcOXNqOiJGad5vkkmYd1O7TS9uokRbCdh2iBQybcNH1Gs62kW
60aHpgVUUdzM80LTz8WNqQnAMrUualtDRgT3aTAmSWw3bhBWg2NHCH1/Ihes3TjNgw994EeQBNex
bedjzJn2OOaduc/KZoysfKy3ghf+mpcui6YuMHcmVA43fo8IZGFuzs48mgigDwQ6JPT16s7saH54
DyAnqqfeKLXjVKd9aBZtHZeOJAvImfdnRV0BBDSoOqGhHB6yEvkGaWtUxlik963Hp9h2am9nlhW0
3PAWxQ3ajMI6592q1Qz5CN4nC2SepD+g3/QpS0p5h9bB6oYFDChou/5qesVzn0PGGe/skzuNXxJR
ZCuZFiu95WLDzS7ZJCaSO/aAJYFQHV94ROdJUUaDa2uOlSFI6llqPdDX+6nBjtKOVgv1QNmY7BjI
7O/05n9Nj11wF3APzal0NP2j5qVejolWI8uku8WREBysZPDg1KYjomOrPNhth56CzFuDKKyO/UK/
cxqnWHh/FJbc+XLCF2CAEFoCVAIe7unu0DuAHcfJKY4QgXgi9Qa1ci2ZQu8btaH713mr1stvDbkK
0DTcTOMniwcbMfZ3dfYrNUk00mAhU6FgLP/+ItT/QBo2i7+opIGSQ6AUBZziKNPO2loo/4bGRMy1
pDbQIhCtvUV3rP40cF7g0mnLTdm5MtITKPHpfjetrDEfYlFJ+kNDdelmKjQID6UOmDGBS4LDlft/
vFfmxwTBC7pZgDNWb05AC2xu5HZxHACdXE0CutIkAKzr+jE+C5KwUEjlIu8FM6BTmN2+D8eY6WBh
gT5scfSzod3kvUgjZlhtnEy9v2Dq3CmBBt7sXqP9wMIflT2RDcTVKxHQoyRFGpsTYNJpAu524pk0
yi19acUvDO23PWCnlQfStCltBpfkR8r8HfEH3AFWd9vmwTazjVVtZXelX98wq44ATgmJtuVDuRHW
FPoDv0nHBe/gLMYykUifXxGk06HeprZfp0XXgTKyYcc6hyRz7SCrZFNIPVZDtjXdHD4i8bsQbr4T
UW1MVteX+cL2Bw8irmkE/cjWIRo+XWengeYvd0Z6JLYtN67XNI/JxL07zxI3GRjzQNNnWnfC1nqg
MYwe6M5J7ItSSz+VQwssmgaZ55spb4xtqrdBWCZgbNfqKb0LOko+dUbydP2Dz8MNEB6BKwJEIuiN
Q83g9Hur2k0sC0m0YyvRsooVBAx7oE5cgo4tSlkp162nHSq/WmorvnB5InUBVZOZrQe5A2u+wz+c
CI+VAvsDBBFI4E1rAc6zwbfl8zCYP3Q/lZ87AxLWVqNbEQ1IAtUDp1hwp883Lr5g3imzlH2Agujp
F/wfZ+fV2zbTbeFfRIC93FJdlk3Z6bkhUslh7+3Xn4f+biLKMPEeIEAQKMBw2p5d1l5LLQdaHbop
vDp1/ZIVlXql3xFmnyzLVlb5LrEMGQwPK1Eds527JxZ3coyivizanKGG/BhZ0DRIdqw9tlJeP1hp
/VTAkPEUdu22gMgRRsJtUAGuI2H/1I4w+f3nPVdkiAmIJBRir1fU0D8rr/aWObXaKK4aUqg0psf1
k23GxrNqT19FVR8rM0s/yGkSrfSQzDt6+yrjxPwPiI6LByT9dr3hLyhLS62jq+IbxkEy6XBw1M7Z
vj+7e/PHbs7pBbJi4HZeI5p/ZgfM059iLQuvUTV0JycK+g15vmI3mfqHWhlXtA/eOENYdp1iOvlO
Ekzz7/+Mppdm3NMSE12l0vmYZFW8HyfylyQS+tP787oP/giTbWrYIAjhqVnWACq17IcaRqpr1yu/
84b+ZcVXq88w9P5Kxkb+DbJoTSPjrckxKPSaChRDcGfcTi4vRar2ESwnSqRJF1OrPweQ4B4TU/7z
/tze2DMy6hQ0oZcggFl2F4X50E01b7NXCrXbF0ljHk1BJ4TaFw8jcKWVC/BGtDQnpzkbuCgzKmBx
HZUi8ck1qYo3hZn1aKhKtbdDMT1RXSLhYQj6IqPuGMbWdKFKZp9LakVfnbbYVqK0TlXoq8cqMCZq
GZUV/GqbZji0xfBXC4f4BeRGvUmnWKwgY97Yf0zVfMhwIRx25XYz1BAGWpNuNq+qLH1bdEX0LOX6
pbFwNrNKqul5gD7y/X15c6GAGlCkJl1J+nRxZUdfFFnTlqpnxNkBrMi5qT/G7V9NUv/gUB2bEErm
0Xf1NEVt2GncKIBOMT/r/qHOUjc2uk/2JDnYGHOj+8ox6tsVm3K/KkSNZERmBI9FD/liVVIfPiSI
sIKrmsvXtnVe6l7WnkrVvuhylb70WRmuuFf3VmyOU7kOc3BBTnVxdoqiRhe29IMribTIzZ3Mhulc
aQ/vr/wCKDT70TfDLNMOGR5/n5tWcDXLvVo129hJzp3hRBuqhV/NZPo62c0hDaRLpQ8/ketYK5es
fsBiZY1RBJronODK6dhLPQAdQziyS1C4bwt13znxo5Q4X1P/7NNUmTrTmkjFvVHALeG0w9qA7YIK
7PbA934Z652WY31KDc4qKCDTsf2rBIhxp/WX95f7Ndl4+zax4qR4yORRs7kroCWNFgmhysFVK6MX
WcEJSwq4xccsVemx0PK9PkbVXyKX4GFORn9T5NJ+aHQzO+o1pjhGBBCuP9251GMg/42awkS6KJHM
yC3s8k9R++TY26n8TH6hr+ERDA6SFcMoqOtD+iA5YRhvfTgat7AMRjsRqBDGDcn4GNmhs1eNMX5S
7aTY+11q/tSkMtk0xeh/hVPMv9hs0oqpeWvvuVFINVDIg0B86a74Wtk6cSHEtQV+dDbT6Q/AsfLs
q9Je69T2bFgdCfhJkNmygnxH4Vj5VGjFSob43jelmklYTYiN4gxyorcHoJF1Er6VEl4NjiEM4vFf
ZyrFoav6+EKUU26Vpv2dJo389/3D8Ma4OBBgb6xZUZKn73ZcFZ7KIKu74Bqg1OpGOPrPeYs+gz+q
Vxkn7jTAxX3MosZa4VZ+I9tKGU+XOYEmLgU11NuRc6lty5KawlVWKd2BIvzb+Gm0TTU1KTZlQDNO
kfT+2Smkz/LQOM+jOqoHwM8AEpow3Bm1AIdT6F5kW8/vr8kbHix5RewrqVAYZuGCuv00IcGATI7I
8SJH/VGQC9kUX1TK8KDWUXeOh/iD2cSX1iTa7NX03Frxnxo21ccxDtbadN+wwHPGhVQngmFgsuf9
+8fnyukbr0wkZdEljIcfTj7FrmxN8copuHd+qBvytOD8kPtWlrWgPBEkfZGS8tK89bokHC515FSH
vqtMsfKkvPGIIR1JtEoKF0O3BL2q2aQJU+19LyXdtoudLtoHZZC5pWV221LLu01SqGuUhG/kjrjg
rN4s8oa8w3JHs1IVZkUTFs3xcPO5eqUbmzqHOC/XxTeQt5abdmZ4SNoR8xtlqr+lg/VZm+zw6Ohl
CT1pZTmbuimksyJb6DAVtvy3bvXPKydvtvML0wxEjtwMNxEaPHnx4E69VHaTnNpe0JvpMVdLE1zw
FG2aSm2/YEB+ZIpWXIZmlM98lX2ySxScozb8tfId8zi33zELUOgUQ/AdKQXM79U/x86J6eBpSr+4
tlNWfDEhXjkRQEa4YlW/Hantbk2CtaNq+p8kfex3HX78thuHTSEN2TYtxp06RMall2B6baZE7IcC
hbRsHKSHJAnX+LTmr7n5WrIPeIvgQ6FQtuEHvf1axSBrnmNMrnI5tBt5qMj8N9EnZ5qczTA5//kI
MxzM9thpnDEc68XixIQK4E+1gBC6jYALTul+kOxya1dZsjfDrN7y6CYr9vLOEMyDAmPGCID9t5Ye
QsURtqBnDK49mZgNuekEMZB0XHmGXsvyi6Wcb+WcKID2HjmW26UkboUATy4cL66jA2kS0tqZCz2B
27YnR8AQEGjbNDj07Z+ke8il0xDLXtd9UvOcOkvxIA3xNoCKZxD9IS+jvVF8QsvV1UXH3/rKx94B
lHBduNN4vRgvEyzQIqFTZciKlWkueQ2Fg52VdvCBV9FhjoM+gleLj4lope1YOS/WWBvnLoUCOUt8
alfyIGek+mXrKACQn1Zuz52NQxaI7WK3iJch9F58FxF53A/jGFxbqun7oPLFMSBIOoHphzrZjI96
QTWYkCF4suUoOiCi0m/1PmwPDXilwG1su4VJl0VrRvEnoBr5DOxqOrz/mXe3Rud9m/kfSNTOCZv5
xP1zx/WgqBolVNSXkdL8Ps1+BrCUalMGjLpPt++Pdf+kzk3XDMNm4c2TIFoMFk8x3iJxXCHZplfl
umeJATnPqMNtDArrHJq1+jD7u3puRw8QU8i0Fcs/tVZASE29cf/+B91He/BW8tCh3KSoQFOXEAB7
ah1cENW5tnrtHIa2nqAKkAOSlGCHXlpYMB6rzvmGvrp66OlM2ll5qUpbuh7Zw3JIDzCv+pC7lvVH
G0TQr6KUyAbTO1WVO60NfHd07L+gg2FWf//L77aNDyeFSA0GL165C1P1GDkxRfb16xT2u2kQ1kZS
82cKdDwXFID++2BAJMll4YTMA95uG3As2psqQ7+mcTxeTCPLNn5GtbFBwOIIz4K6Mt6dlWNyJF90
5MO4pZyV2/GajAOY9i2TQxDOLVQ4t6xOXrNyb47CKURbnJMIPu52lDQ1i9KuTP0Km9mw6YoSAI6j
lSsJhdcs1Y0txQJARcEzKqOvSGbpdhhwyREsiYN1TRW1u8hS037K46DftnVvvNhaJs+8UEQYkTVJ
tBfF/aYB22jteglkzK5VWgXSdd3srjnOSeBO4ej/tZrR+mqPtf+hbyuY1oJMNht3dlg3SUj6hihO
7jO3Gyp7p1qI3ltxGn8CWA3GRwx1XbkDIf1xDAaDVKGKrLY85jE6tI6RniKkd91A4t8bIJPFDyfs
joVMGnfj+BW9tVOghoVbmnBkb6IuUbcUSHweQLCOMVJrVq5Iza6IB2Xv6wkg8yIQQ+B2VkJ/Ec9W
sHKH724CLxVddwACCcvRPl34xkQtU9gWjnzVRSZ2NYBbiO5qna9KYqBvqyLBr63LNxsKgB2FMLo4
5zwMBLG3G9qkRtw1CfKySiefbeub0mnfm9a+iDABD1y5QXQu7e95OL70SewqAKrLKDlqcL/4zoaE
6U7VmqOKppBk/anbv4n+h6IwtWKVurBwizLZN1SVhS9tE/VZo0YBb8BDQSEpI2mXSp/sbmyg01ee
IVzc50q2kxNp2/Qr9fG7YGCe5UydAiacxOGyEaLFee/lvkADcuyI9NWqvgxBmfwWU/fxfevy5kj0
JPyvMEJp93Y9+0ALOzvUJ6+LrPELRe4HTnZ2mpom2b0/0n20yaRIKM+iUvQi3PUqgQhUfNMpJy83
BtCP+q86SZ5tEyBg3tVH0eWaq4/NX1GhVGjUbhIl155HOQ77bWGTwJfLFUt3j7WZv4hHET8SHiRC
otvJx6oq5FFGlzSsrWYTt6p+ytUudK1G9wMXuFyxq9TBPKSJYl+iLqVWY57rlPYAbZCyraWQLenM
wn6ytELd5n1SrRTc76wk3YkKXYm41nwjdvn2A3OZ4M/KLcWTJic6GXaJBxjX15WNmad5e6dA4XGR
2RnqJPQg3o7S9U5Dt4OKojBx315R+z7m6UyMU48v6jahb39rc+eq5Y56NBMxbPxJBiNHJ8jBFCFt
oU3RWo9d6P/uwxkRJUTIVsZK7HaSnq4co1cEyuJrqRzSasSTCBzZXrgxcaQXih5KrWeZvIKdE4mD
pQtjn8IzWBJ51MnZMaTxUSCI4RZ6LR+I4OGFzyCR9gOtuiYwNR1SrTKxUmDplCGDy6KqUOFQqnbc
hAWUFpPSppuOAruLEGFw6FpLslwtyJhSrpM2kxPIcPU8PTjatHeytP4VqzUCzEBB/FNp+ME2a8bm
kDlJRt21p+9mtMSeNIJ64pz3u7CJqu0wquJM8fFPOor20BVa80GMvb1H/e/ZHhWHg1go4ns/yI7X
FHm+p6A/7PzOeOLVvtRa5BxaCYb094/DaxfxYoHp/oBO4TX4xEO7PQ5FXAk51prBM3OV580xmuA5
QE60D/wJhH0pb1EP+Vwrkf9E9d3yhK4jbSqb4lpNpe1pBVFnm1riUIZDfZhQQXlo2pDeiToYngrw
JQ+jH1t/UBTRtiT8ZRdV3frokH1dOdh3ETS6MLPzzx+QP6Q7bifSmUNsjGHYI1rTK7sQaZYtx7c7
VJki/+F0/SobARVkM3bNPh4qZQ2pMN+b5UICyoeLFWm5mZz1dvy0pMZRIw/qqVFkfVakGtyzNdjn
occjxQEZD0okyk+tEdTfa4kopYUxq1b83g1ae00b9rW0vvgaOqCAXEFIPgNvF8ZuDDS1a4vG8miX
i06yWYJztSfDupjD+DLZrdzxdQ00aFGnkWqP6h8pPZ+/lDYZXyg41B+1zjfdFOfwMapk57kEyf4w
apn1JNVpOuuZxXtasVLXLuSUDnEz2jdT1O3MISC0cUaaQ4s6pKqe6pVxUkVjfgcAHn7IiqJwVs7w
nVsyozVBoeOdk0u7K/3mWkDKs7JbT4MlEUahOvLA3EQHEMDKpir7aiUzcB8GO5CF81g7YIzB3Syl
MHqw9QUKDbanQAK5t4ps+k4AETwKp0DJJK7kbVQp7Z7T3x30YSph0da7321o5T9A4VU7LKq6URFM
WlmIuweEBIICwR+vLTnFu0hl7LRIz5Cz8groC2n2y81TofZrlCbzM3RztKiazME2tWLCFH2JadKU
LJJVMTmeozaPXa5Knxu1P9M0qPx83za9PRCRIglEkBTLQmqUhkbShQiLQt+ePcIJmW8sP6wPRa1G
K6H5fXQ6i+uQfaHa/pokn5f2n9gc+RZttNXE9qRuTH9nWaQ9E4PK38wKjRgnmsJLMoqvmgR54lDm
s4OYOh8CeTRcCF7q75IkRSBzC/M4pmPK0yJFX81c6o49QXjnaqQUIcUwnD/vr9DdW/7aiUtpW3U4
+BjA268e28RGq7OxPeQmYPeTldo1BZJiIHC7/hLbo/MoGdn4aSrjNeWeu5QLQ8+Q7bmFiS7eJbVb
lxshgR56tXY7RTu5f7EGS9728LxVjRm68eivZZ/emqzFVZ+TPGD7lyatMgKhxbFke9zOeDt1krnt
iix4YluROKQNLrzY1JYa1wyHtQzTfWjJdMmh03oPykbmK25XeqgiJ4zz2vYaMSof5AyCNC2E0GGq
7Pwx7lplL2rf2Y92BfV3YNvT1kiUfJNpdYBQTInbEJTdpTcqSnXlKH+neYg2GWFOkKpMbUoYWYYs
3UTrYRs38mUykPMyorBDm5RXK/RHVD6MEEaniY7JY9OE1mtHQrDjEDRuH47Jvqur0ZMQygxI5iDX
FElNh9wQgvJdKulugUjB5IKSFMdKFuIcTlOxMSbadHXbP/lZWZyioGseI/TENnnZ65pLgkNsUnsY
N2Yrax/fP7zK/YbSfD4jhYj66UdZajai26aIpI1R+5M0A92gjqZBJJkeRToh/mQ0arxpWNoHfPpP
ZZMom6gxxRbyme6Er/hBNGq0C5Wso2G0BSfgp339aPm62MmKugZWuLdFfCsYBbCPJNaUJY2T0pmt
VIuE6hckOj98O9tpE83TwSRe3l+V+8eMIgQMPbO8Cy7vkuFmmEQB7qfRPGW64qwCUu0t69ioxcfR
VFZcpvv3ggFm4ChvJmC1pYG18iEPtcRA2bEPuyelboxN2g3S9j/PiMeZTSKVDgRnCfQxB1WniiBp
Xjmq+F9di2BgGv4MdfQFLB/kwfvDvTEpsOyU9jHlIHCW1L6lkrboFlGnnKSeOqfV+pTU/L5d2ad7
iCFJWuYFpRd6hKBDFv7mmFd9axIfeHIQfDfaEAD96NP4V8tN5Mpm8SDGIdpPQ1Lt4MrQn9Uw/vD+
TF/9jNuXmJreDBPBgwfXtJSwRad+6pVy0rxmiuOdlib9ccqEfW0M/xk4xfiNjjyeBKPKk89KYZYb
k6z94NBi3Uaj9lip4RdhjP0jHQztQzn2w15qZPugway+dwq/vgZKHrjhpHcnP+lJ3HX1w5jobhNU
NETXarGxu/QhimnNSQBs5zsLHI1b0Sq8rQIRnqNMydd8r9nQLuYM+Ql1CN5pouVlkFyFY1k5Tqt7
Im1hubes4ZLkuFhanKheYNnll0pyrmSksHhUCoA1KFb37f2Fvws18Abo38PVIoimOXWRzjRCaHyq
VNM8m+akU2sYiFbTXvmQp3a7he7tR2M02R60smeWo7biqrxhiVDtmutuxPEAVxaefa6okeitQvOS
0LioXaMmbp4h+KxXQJLfn+cbV4nI2zHBaFH/Asx5++gplhhRmM9tL+9H8TNwsu8lsvUrp/iti8Q2
4kfOzEEc4tki/uN6SWYhSxISBR5MzjTYJL0EwpHXb+Y0pIRURxdL6nL4oDLrYKT+nzKmb+f9ib7x
EpEUop8CcihcTWMRu8WRpNmtljoetP4XVR+f1DFNn02y1puxzNOLE/Ekpoicvj/sG+tLE8Oc78Gf
nplYbmc+NbXQyTY6Xp7Gyr5wAmUXFCiK/j9GQcoCW89hBSN8O0qqpF1Ytb7jSTSeXhMhXzRlSJ7f
H+SNmIj2MO733Ac/10sWS2i0gVO3g2l7RaJdqRKiPUoDz1kLi+JSmHr5ouX6+Khb3ecoGORnI0yN
vV9b9T7Rs/4UW0Fzbo1m5YG7v6gqKdVZ9gXVNLRZ5rv0z9EqlZGaEbgsBObG71JXNw9RSfug7+Rd
tInkBlYus6c7PMIEnSVft1feovtzxevqMLxG9zzrvzjalS0HSqwQVehINJ77rM+3dVMKV4ufyxqW
7CzbkrRcgzbdu+b0COBYzfUW2AiWL1MSCtkeS8XyrCn/msQdcDOII/I+eqF0+0OTum7FJN13wpOl
n/ttVaY41wUWmx93sRLUlTR5+GbtYawMcSicCX6o0a8eFTPYW3alPOiRyLf0KqQ7G+mVbQ+OYUPh
fk3D6h57MgMT8NRpUZkJUZdRkSwVPQEq5rktMmOHaj25XFtE6feYyspDnY2F12S28lt2AhR4AZeM
U7x1hgGoEQ3k2mddhstG9ad0V+pyeC00jVSSxrv+ny+mSrM634ejguFbNvhGIq3kUsWnVHRhXk0n
e0zaNly5Aq8JvNsHU8WRxIDPjxb458XeADpuI4VqmRfkKXKqYYhcSiSaYZ+OzUMYp9nWaKZxl7Wy
une09kM9oZFU6L7zd8VCvHEseS5RbuZgzu6gdnsZfQkCPLWQFK8flfgURFN+KnSDAIgUUgRzvFTo
3/1whIc3a+NDUlvjVWjlqaV98FsdFPajU8AYQ8xXEdaMCBOfAjVNz067FlXfWw1cC+jsSewAhb+n
bKXgW0uRYnqTKk1/ghqiorxTEJjR3VGzjuEQfUqUevqewzG1ciRekye3u8XYM5MvrB4UnJfIGqmd
tKh3BtNDScElJ3JpSq1wYwfqKuk8Tb+q9HfZDb/yyHYBqJ0ysz3bJCTcbMLPo50FvZgherSa2u3s
h8iEVAABntqAyNFZ46e8d0Q4u5AtAKGF7Iq8ye1+hmEONjAI9afQ1v9mnSie0iQoto7ehaf3j859
TDRHD3TAz+4OfZcLP0QOolpKix5edwV6vxLJgX2fWPmuBnCxmwP3FXfgvnjFWFBIgb3By3ToHLid
miE3FESaRHuqesg6bDnVD1Ii6OkViflLzRzjbJZZ6Pazv2/Es6iDH+5IiegfEzOUUAiPrH3VlWKT
R+aa03DH7kWuh0ZxchEckBkytHjUJKx7PmqN6QX+E6CAokKZfQx/hfpXKVW2AoKjLjYfuiy7oDY+
bCC+cWP1Z2NMz2ZQP9TS0bThFvooSR8CqRhcR36q1EdhP5sdiNswIRDXtpVDbRy6pQEU7lAfm/zQ
SdbaYX/D82MmeNFo3aq4DEuGU4L7KTP5Q4It/BxWszjAVCGeFrXFc+Db8baGq+Nrayr1Bgao4lAX
0kqHzb1NIpJAf5SCwWusuDhZsG2pThCZqmf2QrkUifSMjvuu7fVHpStB+4n+0/tH+TU2WF5wThXA
Z8B+8AssXIJAacwqHAKiYSM960a16yhUhGixxHW9i9sXG7S/LgFJl8V+GrNNGwKNNPNTWuafA9nc
lNPLYBcb2TiH/iXXfTeSCm8cdk0cbuxGPSYa6kDIqGfNy/tf/sZDwlrRN4UZUcFKLmWvSjm3sjDW
VI+wengKYTF9CbohQkKnVja8ZTzwVhfsDF2SD3WtGztfqGJbTwDR3/8S/Q0DTYKHa8AFJfZdPmmD
KjLk21Id3rYJ3IH+EKFRWKTqNRb9zolflOg5baOtLYXHEhpKLhFIgXEnGeWOnNHVCfdqKF274vMg
nUFOGtXnSDpUBtxw9i8hPxnw1xVXNEY+mkF5LJ3s2FvqZ5GdTFnivwSeFdW7SH5qK7JzGYWVIAQI
0cS/fNU4lOr0TE/9hyRDUcNoqINMkvU5a53HmTmA0GWth/+VlHdxooiDXzldyLDQbHxrrMx8DlaL
TvYquJl0CbM/+a4Zf5GGftPi+gjrOkYfSfjVFBtRktAEGlKXcPg7aV8GdJ2CziObNvThvgjomqeT
Os/kU2tr3+HCM10rS57hc/Am1MCaTzm0QrJxfH9D3wgeIJegM4IQE9OmLdUT4Y2Bva1qJ08PjekS
SiqUB0SL17Tw072Y1OQQ1Xn/2OZ+dJClygeMHqejSz91u5UMOXmwuqQ9hUFnrzUr3IdoABjwJLG0
ENeZS8b7vou1sQAR7A2NOEeo97nC7I2jYie2O2mWRHI3bb7jiI57nLjuV5NNYm9Mkew6Tv4x99Ph
a1fVK0bkLcNJ0ZfeWlAMFC5eL8g/cU0/qL4eJbS04Qsp51pXv+HehhDc5s5zl4biYJpI8GiVCkaN
TPPZCrU1OsP715/UB9SBcycyS2MuXv9OciIj18B3BFp8VKAJACNAx9bDFIZrjsZ93/OcZiGpR0wD
tfFdx4jhQ9vXNf7o1fbYnWHbukx6mZwN2tYegxgmurKnTQaV5/BbAJi2AQWUcmC7cHrgFU63WZTw
KhaaaB+dTlV+OFJgHdUqMJ/lcbIeNeHLK+/KfVmdVAJHGuwSZl6FNO/2UrZKLOyydAavldMzbRWD
JxoK324oq+QDheEmWGjXHCz9uZbH8EEWFM59B035pouDM0SEwlXtcHyqq3TwlDSyn3rDgj/Lai4o
BZU7IqhDENTwF2RlfG0b6WdgQsyyYmrf8rx04IjQieHkARi5nUbaTjogtlZ7iqp0C0mCvwXG43WT
1m6cQl8Z7P6u4XURJ1PHAvJkLR0boHt2aJSl9jRIrbIpJc3alnX1531bc39u6fqhXIxNIerhQbud
URyNUQEUNfF8Pcy80q5fRuEYj1Nc/OfYfx6IEil5LZj35UWejs53v9PVOvGsQMqOTtn9rhLnHPUi
2vRKfMnw/d0qTv8zjRNwdYNiIM0rQGU5fbfz63I/diI5zT1hOcFnbTK+qWP4US9iwCyO3R7jMPf3
7y/p/b7NQ9IHoM2qKne9dD5d2VY6NbknBbZ5gfZHvTTGGjjq3lObEYDEr0Qb9Ita6u285F7rUlg+
8HWAfuyiZrTJuebRzjJT1R1UdXClpItXrvG9ozHT4MOQQ7saweAS8GjZWeBD61142Wj0B55g6aUu
9PapiuwfTqVfKI8r5KC18ZL7pDhW7sN9bwB7+e/w8+f9Y+aFFUlTFNeFN8mV26XPfvIogcrqO2QC
exSoZOMjAg1HHbh73v7M7Y5kGtxBVfahRH61MD6V+O5xc5jKS4daFWn173ZRXZ1AIP6lvITOGl3j
WyeBeAs2N4r2NFDNv//zwY6cZYU9ChTqe6iaG99Rd7aTr2myvXUUqLgQ//AEYlwXN0uWaZE2QrmA
BicOTokIWZw4+zzaaeaOUVtdrUlf8wPeGBPqIrrHMec2k1tshVqOZj2ZRurN5X0T9Ktu1C+GlG6F
Nu6i0t9UkCi33U/IJZ6i4kPq2C95J214vM8w7l91LTxk/dqduLfO4BJmtBFHEyDfMrM7TPnYFrGS
eVHef2lMKycjIpunSU9h1SiL1bD4fhFA4GGdcYeowWDYbre3UKtSMOfWSzo9+xInSbCvSnv6LEYV
yJUq6E1P9Kh/imvVPzW685JxoT9losQbsuAZrHwwZq5jBtpL2mTiFBXW9CN1jPDj+wbpjVBlBtBj
ePGPIE8yF8YiFwZAsKqASxzn5Vhbqn9pes2sN7oZfx2c5upn9b7KSfG5imRmn8oJBfKceGPlDbjf
IAJbXk48WjBp5CJvFyyylaBPatCLcgU5qSb10r6tnfKQFwbVQiVfY2q7zzczHk7HbCqpUS8LUyAO
yyinJcsTHYrtaloWO6Oxo8e00veNPSiXvIdXoBVDtF1Z8dmfuQ1CwKBQEAWDN1dQ9MWdVK1Jk+zO
ar1YyMZOZLV66EZDOvs1HR5p00vPYTDQMlQ0UKTR0vtN8CsYCWF4k1/U2z511uhy3jitxIcAoQBF
cQiWYiYx0oZyStHGSxvVPOLJ+mfDKLMtVbr8G2BbZ9clw7f31+HeAPJWgImZE88GlFmL17cZg77M
xdCRCCcktZXY2kwKnGfvj3Lvw4BUem0Sge6U+uP8+z9mNioR2qiSqvQgy6jBD6b1wVYK+XkKHbFS
b31rQnP/EN25AATY49uhiiYpR9v2C28Q+A0+mBZyQtW08s6+liRuj8/c+gu8AuPKui0ZrOgHJZzJ
ZP8pqqlCm2OSnXCgLllqmBsViZhdkRs/i1EfHjp45P44DS3tmkWEnVQxnRtUEXZSktYb05h+DHhG
+171hUsLvQaXQAIddGGmu1Hq9F//dSc4V4QlNAyD/SRneLs8ldlYIwAK/wk1efI0MX17uZnVh74i
ffv+UG8EfTghs0Mps/eY/MVW1ClsvsBhSo9Wjx8NUd6LqDp/18cBguDCdtwEy33UZInivT3NXIxN
vXLw5iH+3SYNBTtcL5OsnUNSYTndZmitKjOa5ol8p7TvbRHshDPanzs7Ecc+zsWxM+ra60Ltknfo
FK4twfJKazA5zRYGfmPulr5EYYlRWKKwe+uphfL5obfV8iTKYD/4M9WbHO2yiFsdavpEbB5/E63p
n6SO9r+GeOOlkDpEf5Iy3I+h+nXws/6YC6Xdvb9Nd5/I0hD4kQ7nGPMozxfqn7vpBAE9I6Murp1T
/g773iDnYlcn2YhzT6sAzGoia7++P+Zd/W1WDiORio+Kw8lfi0GDDNJzesqja6rpwYc+cOgvMiIY
ZBJKnvZA7zV0quFR0tRmM9RSdoGrPN3E5lQYbmgUawHB8tl7/Rw0MP/nnRBt3a5BC5QASJ4trr3k
/IzU5muqGQckYNHMKvNu5UzOc7s5k/Pc/xlscQWJmQXpektc9VbYD37cII2ewZX7/hLfT4nGxbmU
i3OLU373sipdoI5DJ65q46Qf7cQnBmGXNxUaOUeFiHLlqC9NPGkOBeAibgw3DWaehYlXyecIP2NW
fWD8nAw9PhlxU2zCUVp7Jt8caa7fEKLyci0tfK5LxG/tIK6odNiGm8Hd5SZDp00uwWO0eX8Z7wz9
67zwekH1zk+KvJhXH9PJiYmne0BpNoUW7TV7rl4JKAT7YZg2k9++FDGoI9LhdOJYOyMYj3I67Ys0
fhynkf4KkuLoDm1wbFxoVfaBFlxgkzmLIF5x+pfe1Pytc8O5PgPyeM8X3wqNnuVHpiOuYTGqNIBk
9svUqNmu6OChyGXRb/PR8Hd6MazFnW/tCYUuAypHolnqgLcXKIvtqkJeTlxFauiu0kbag0h83w1k
PfuPTUfzJKkMz/MEicITfzuUNJmjUQlouEJhpcjJDuZGcvp+Zd/vL+l8S4HkcczwEpdlTT+MpSbq
guha0NdIsSDGDaOTcP/+6XrrkvI0EJ5xtCAwmX//x/aakBzSotiLq+/4T0ngd15FTvZcSv3wJOBR
O/1/hpv7dGG6QEFl8SAD3EFdpOCO0uYBEan5Fxez3DmS/VNN1GH3/mD37worSH6cOpkBWnaZ/4Bu
VS2iQcbMDZ3hDlH4p5RLqLraqD8kqX2N1PrX+yPeH0INqgUW8jXDDOr1djW7SS3CVu8pg+smuOJk
qPZQf7Zup/0fdefRXDeWpum/0lF7VMObia5aALiO7pJ5KbtBUBIT3nv8+nnArK4WcDXEaHazyKhQ
SeQBDo75zGvKfuN0vap0EKBhj6NS7OCAnWHWy7HiToNQlckakA1lL9fefqAK6g5mDR25b26EvhFc
MzC/aflF9uXjEN4n6mM+fAjSx7oCcqjeSGCY5YByaDLtQ2GQncrIPkgzL1zqm72ZKChJ5RuPfZVn
8tjU96hVzjJ9AHzmZf/TguuLUB8s0stzjCONHaVK76JTTuwaRKYbl1rxKUIx0NabRn+QxK676SRU
XiLDajZW/i++FUkOtFxSD41QYPWttKqp9ChGnLsJG+l2bs0fByGE0wp4e+Ol53da3rfG7CAATIHD
iTRk1W5Cxl8rrVQYzlngo9iEauB+EKvs0/uL73orL0dZvVDuF4Veef5IGdMEm67IGDiY0iFWaGp5
/pZ791vHcP1Ss98Z1HTc+0ClLz+kJCC8Y1b1ePYzaS/U3nNhyp4T15AKAzwBbsr+ixD5d610l0WP
en8TlX+E0ccxOmvenTx8982zFj3Ks/Pp6LRl5xT6IzC5c1K81PG3urpJ+x9+42P9iwDPXpZ/mNO3
qUXKHo8BfNBN0269Lz3y4qN1Y5nouTSIf39uikd/uAutb72lYFJQwbg+4qPnWNJF0Z6E6VkUd2S2
Qv/UWOiFRQet/NPqTr30Edn8jnIk5hu2EfwpWE6upXiOHPVZZ+hb5n/qhdjOou/00+MACkv9YoSv
WfZnCkPe9FTCjJuxvpHkT4X1YLYgoGQ3Q0pYAL9tJCdsTzainavcZjasBGiKijF1ecoH6/k3tXAI
yKVAD7a0KFtL+ogMv/a9sQb/tpQDH3n4VDpBl1DvcmB9Nrq7xpahy1uYvFoFpBUzWpDIHYXveZf9
tJ3TeDAhc3n9ualwjgzFm6g4jlrzgoUEhaIgeaUJmLhTon2XsEQUpZdopNKX2S1AnBLPOuWmC6e7
pP5sDj8m6dWSjokJn0N4aNUXAWRFPhX3cX47NPsoNz6pufykpS/GQPcYZQyHst3GqXAdwAARJjel
2cGVe0X11cQgMHo9Uc5yCP9aCZ4FKqdOCElnr2Zadotmv61YpbYx7FU7V3lr04EHnV3YADmsQnKp
zJA404bx3Kp8pMioy8MwIX6ZaF5zUCMQeWgPd9LnUPEOTZoll7hVtPswT4rHOO/U+6ZtPUcHGvvb
FzZlGXz50BsF03wFjMzjWAsSHGDPNYK0OeLVe7XLTIeamV3OQLT3j7DrgxKTF84Syn6KNSNAl6sJ
o3dfHMOc0ZC83Y9Fm0GAHbbAEFfNUSabW5qjf5bQRPB4tXUM6LmyVMjQ2lPh5HEiNyegzJhyXro0
ZQ12Aa00De8hwXciH3TmJH2LvOy7nheKnVX1Ba3RQxUnTjfAuVemTaP166N8ZtZxq1O3IHFaZ4Nh
xF83I/IGRaH1SHwpwrNmCaHj4WV0ocWi/Pn+vF/fhfxCph4pU5DIwLqX847wRqlTGhfPsgAzu7GC
et/5+bBT9K3Y+Rf7C5Y+F5VGI3GmtyxHmlJ1CgQf2IKB3Jnrh8Aaof22thdMd35woKjmfe+19sP7
73eFb52/ODEHKCLA1gDA5gn/6ZhS0hxsUZBM5x52+McUkOItra8cwX1pPGcUtM9BVvaY3pDjq4Lw
PW8EtKvCsXAaxQdKQZ536GCknnQY8LaYVB12UX389f3HvA5YTe5TTgJqITOufxUnhLh7RGOto92h
eDnErlp6yspafyjUKXT6UIt2StdudT9/8e0pgoBABndNNrPWlsyQcqu8XuKLkDFPg2RS7cYPAihA
t7HKrjCCfAWY5iAgod6QPq2FHEdhBKZlWmBW5Eh3pU7ElreaPiRFPIG4tBr1dazR6LKK5IkOgK3j
S/mlsLThoKKr+KUa4mfF76p91yjKb0do8FJ0cjkej2rFmkImY+Ae1ENRnWlt+GgjaYJdDEW6cbz9
ahnOnb63u2X+zqtlmJQFwBmtrM5hPYEqSoLx1kTAz5agDt43iqDuo6HciXIT7glEdDc0eqTAs+qM
VoSyA5SV7fNW/ALtbHKS2YFljIdh6yGvD+FZAYs2ABwLdugaC240MtLcWlWcA2hgH1StLx4mM/qc
DqH1WauC+D7SjRfJSps/BKNTH2ojbAF41t0T4tSforCiR1GKydbVcKXOhXk9aApIHzgZzi4Kq7vB
bFqg4Xqbn5v2c4gO2Y3sVdWNmmj95ywDyZP5FtxMb9TuJjyCHhtMYXZiWgSfW7G/6dMt58lfzRLL
BW4e+D44ZavHaRvMb9qajmriB8VzWOfBvsviaff+ifCrUchdqftAxYA7LC/PrRYMd1MCsz8bZhrc
tVOI6q8+blluzMtuGcSBDJu5WTRqZ5mX1bmTJKAcxDIvIeKTD0GmLHelqU2uLgSA7IfoNxsk85dk
LGrRBI4KQNblS/WaWUxDIedn3MWaW7EVCQB7Y6OPeH2scc7Q5CVuma1Y1ltNbkSfzFsvEOnwfYjl
9VM+SMl3CwXG9z/RrxYmZae5hcV+mWXPlq8jS1NgJIJVn7nIEPFoJe8oG9FBj+rxkKMJ8aOo5GPY
NOPXbhhDB5hr67SyEqMUrTxHRralT3aFl2V+5zMWkjDzDI9hFd4UDRiMCAPXcx30x1bVbDMqkOnC
1NeDzJzGopOnvXIJ2DFubok7sektdxLb9hO+izPzU7VymvV5b1sBujUW6rt3/Kxpx2nT7aIeQVzu
Rq37aqZRayMtOT53jSWe6hynQjFpqskOlBD4XJIq396f7Dk8WKxUujmEJzOcm54pH3c510U7TKh9
juJZrIGvqMEUIgWYWzethE5ImprhqQON+ZxLRXgKRWHaqMldf2vOReTSaJSrM/FtXZQzk6CypiiR
zsmQxs+eaR2LaBqOXqLsQVqCdu9q74Dc19esiGJHyzvdNbBzkCfs8sapzzaagFeLnMeZGUu02bEi
uHKx8SW9obmUSmea98lNIvvB3Qj976VMva188+okmoei3wjpjvWF/M1y5r02aEbNyiWqC/n0KGhG
7QwyPfL3v+9VeMgoJi6t1GRgSsAkWY4CtSAJkLcXzzM52EnkJj0qudSjNzYOZ7ZWdSk1rduVCK5v
XHtXHAGuPIq6ZLDU1aAJrEvXgMXLzrSa+ox1MrZyaVx/FnAJcYe0l2/LRhqPRqB9ykSAiFHug53E
6u88toF5GQ0sZWkmd1iH+N4lQWz8WHT46uZV+RXM+iNZumhLsdXcjNaQnoWg5h6nLPOnmsx8EwQS
5WOBbNZeGXBl7QthX4CQcJNME77QNpH3I5atG0v5KtbkdanCQlblP5olq0A8yUOrw12azmNZIYtK
/co1Jvw+o1HCKECxWnStjPiw8Xnno325fxl1btEAJcQV6MpN05jMOO3U+ozK3wFUh1F/1KgACkUH
RHrXEluXauzI+SGtntHFsfv+poGMIWSf/QhsePrk17U7H7OFqlLrfPJ6BCPkYtY/OwoRXlbWS9HL
+7iJ3CR/aAIBB4Q98s1BS/dDSo+Fp2BlidBO2DimGu98mekP0D28h3Pux5ojNLkbdP0+MqI9TLyj
kfQ7eLguangp8ISgQvIzC46Dmu3qKHHnQDFBFDHhxzyMaodjo/oAPoGrgC82d4pW7TMT42n+1+9F
7JbNvZqEriecQG8fEkNyYv+byNMM6qGV5UPtjYeUGgkCUlUXRFyMUOPf/wjX6S8FDvpjBnnlXDde
t6QzvRbpVVXi2WsnuxCmzo4xGUS7zboTlNE/j8zWYQDN5Mp6UsF9qScEKOPyZtSNPwWlzE+Jlhmu
R4vCwRja3wkwDty6MpV70rctUeErzQvQ5Mh+UepizXD0r402rNj0JCGRKTFpTX7MirC8Q6VVomjY
C7fq5EsPgZiEdgCkW+pNdSdWjberE0W6xWP6CxCHc2bQIp/FZEpniqN+7ylW9qik09bNe31GgjGg
xU+Zl64Dfcjl6aVPaqPUI1ipgmqBO6aDvx9lo3x6//v9apSZtECzhsCT1vVyFKsQtQ5iYAvVz8RK
LEcIVxdRaHt/lF9cdUQzINaQRppLYuugsGqzwBOVun3EBsm4oRP2RcYLwa5S+XUQ4fMpaorvY3eg
LufEVY2AjRFNlp36cXjL/EruxvPMk7c8OoCD0SYnSQOli3TD8rXztNIqX4iLx8rKFEfJ4/5sZqh2
Z6Gv7cMyeMGjuNv1APycLCf0wsDecMK4ubz/HNezP8M4mA9ErqGfr6dFC/0hwvcle5ws48VSIxzV
fDHfuAavBlGBwuN+gYwTPearJklm1T5mH5FwnhDdvIOPSPWvHvKN0/gqmJpHQdaQxQ9BiQRgOaNR
yDJVpFE4C2o+7ZqkK3atnndHqwAHYZpBtG/DXj8Jo2kcwAcKGxH6mxbC4oviWQYwdJYnpzxD3XM5
viJPmRJpvfag9SFi7Niz2tKAW02ZB75LiqfC0KJOaFshFXxzRD0tTH+MVqfYYZw8KjVSZbUcjw6C
OJ+irgNI5Asd9oqVIT8OVmQcTdrOt3Hd9faI4fvu/YVwdYGS/cHpQtgLz5lZB3j59PmQpk3TaPE5
TkvJpfqUwaeKKBj1zaGSwpMetuLWnry6PhGc4a6etWT5ZHy55ZiVOlRMIy2eFBclp8HO5LGPkA4x
hlz9boRKeBpyatPSNGn3+GHgc+npxameQvMwIu/ovD8DV9EntUk2waxZitoYtZ3l01ho7HtFOBVw
LUzcVrRQ+VQiKPynMArqxu6/3hA0zmRsdGnUgZVc77pg0FQvFoArlEIW7yk7AFdCRnFjlKvok1kD
pQsLZf6qtFWWL9TCbxipXURnz2izfRTggxojX7ZH5tz/WKZ9+CnOvWBf0fbaGPm6LYogGMahuG7B
c5yzyOXQ8dB7aqs3xbntG80dArG9x4Ehwn8w2ufqEO99eJ12lQT5ycDjoEOs0Ykytfv2/ie9PhJm
cSMuXAA0FOHXaDHP6FV6NXV61jRwIkiKNIdGMxwpGvunIhpHZNBp8ORqj8SyV8sbs3C9pUiqkMgH
PPkm8rGKSXsZl4hJ7NMz1JrAziBMHdRW61x24B9RF5u7TIq2PNWua3KAHzh/TJGshhrLuiKNHOqE
yJcpP3BxqTsC1GJHpFekbhOr/hdfENNjIE4Q/HMkT23KPoGdDy1y7L4e32dFLDt5MxU0HxXxq1a0
bPq4iJVbJRGt391vM7MaSQzY1TRcgZUv10g0ZZ1ZDIP4oAryB7rkHRUnFe0er9u4fq6+A/gMkiDg
LZRp4XTPu/GnarmQgpcocgaahLORpl8MbCezHOmJqoo/eqm31Uuef9/iIpjHo/MwF6Deao/L8aZK
zSpa/eID1NPGDowhdHQ/STbe6uq4mkdBMppch/Iz1dflKFmceIjF9eKDIKToYOMNd5I5sW3K7NNG
hes6eGIsFSrLG5eNg2R1NBZDKKXpVIsPgS5flBlYi7lL7Kggol7VdugOXS3ee4V8CfXalsHZl3Zc
+dbBT+mWZoP54/1t/aZSvZ5hFZwDIQXNBULH5bsrrVmFg1WKD6ZfjG6mB94OKZDoRsqV1k5EzzpE
YhAfJ0+M/ix0nDFtOMnBV0ueFJTbm9TaYahVHyrfaGysx7O9R6vioJtJeURp8segJ8ER+KRwEGPt
1Yvjwi0reeSYEpRbrY/Th3DKg5dS98bPFdrtxySXtds2VPVzmTWSw3mO/aralXdcZNazlLWb7jrz
2b2cAZqYgHOIN2Cw4R+/nAHDyKOolQvYhVKru3oPdbzvpKc4kh0r7zVYyfzfdV+h26eYvlNWQrkR
MFz3yikr4NVE1AUyaC63Lh/B041I9jO4IHIm3CiacNcqfr0rK2O4TdHqu6mD5KWfuug2E9EQxGCy
gHcQKXhtxGl4lyRMqOJP0gFn2u5PvUlU16srDJoT6PdR4R8rgpxDxJW9K4l+dr00iHe1mRY3Zag0
jiggve9MI4zKaVT0+8wLVdvMU+FOUqQSv8WMs95AsynMHt9ffb84YhEGoU4+6/kg2r4+T8pBKKK2
jGHYjIqwV1Gi93SlRmgjlEqOy7Bp71LBqtwqno5JP12aMnETBetbsau1UxrRgyUIbLwL/U/Lpahx
bs1e2Thdrw89HhIOCGkVMQYXwfLrmD44qsqsBbDianlTjwGSiQnMpcgEoxJW0WDXnSJu3HjXJx+V
WppOlLwsLr618l6EFVEx8zHOpe9PFzTDqnsxiLZafPPaXqz9mXykgMmc9UAQQFvdq+g3l7wEAgoi
618e1X6XD328a/qoBFC66UFwffpRVKB5RBhFfR9Iw/zWP90fps5JqyWjdI7iAn3votapibRD/Tnv
VWFXehXOBEr4MNaSfIqUQHPiHN14WRhqV46S4QLsbSu0u/q68yMh5kVswcFGQ2X5SFmNBogxoqSD
/Nxn/kudJC3S72kOTMVXxfDD6G0JsV9927chQbQj3kOe86af+9MsYBA96GPuSecx1HynQfbUjYa8
/90SMCpI9CxnkVeaRBTFly8mishWxzREz2ol+XtzSszPLdLtx1TIlcv7+/gqOCQyYxg6UUwgTLHV
DomKPkJ2GBk9sYrbhzC+ba0KI0DLEhIHcSFFdGix72TU3m8gCW8Mfo2QweTrTTySahDtljUmYorx
Mwv1Jj33yN8dkF70jrFmVBQkJAniJvZW4q4vxWfRDIpdVycSLgV5t0spittFr3mO7+vjxpF+HbbP
DwXsmHmZKYVrzroZdwIXe5CeQ0WtTxS1RTfPc+sQ+5VmxzSNTp0o/xFogxOLEapNYXz05GSrrHqN
BeMxqI7M8jakESQSy0WgAKnE4KdPzlkp3Y9i6N+jtansiLIBMkll7iZwOlyrFWN3yDD3TuJsI7i6
3l9EFaQOJA9UE65sMtLJj7laOjjirXpRVcE/NRGqWUJQNC5aXrtEKbe29C/eGpwWAGk4OiImOeoc
8P20wRLkOps6zZPzWGQVMqyF9bUKBNzompjSZW+KwDuoHERUzFikdbmrB4siwfub4nqXLx9iFVek
1IjiqmqTsxCHwr7UhWiX5JH/4bdHgdxPj4cGLST8NTwsbSxJiNMoOMt9AMZOlAS3zyAxvT/KGxt1
eVFQhqFlCG0bEUBqrssZDUdRLZsxC86+1btc5nYaf0yU0IWrtB+0z5b8GGk3jfJR7TPHiFQbEK1t
Ja07ClgNtw+GN6LHHOJTKNpN+CJP8YOS3Wjqa+urGMZf5OCDN+AqEQO9bHvHrIGalMmRyHxvZv0H
iFB3pt99LKqvOR5pu6r4htrx738vCIDcgYAIuAjWrGRIP63fhrJ/xlPl1kwFGa+IejPiuSpWAlIw
AREiJTiTBNbxNhqzAxFKGZxjhOuPhTYajgdD7zha+T4QDH+HRUfl9GZkOQZYumOWyJINwKHe+KK/
WJ0z6wt8M9hZkrnV7VAj6mG16Iuc+y5SaG5gNijOFdL318315odbxrqZTwDkatenYNFanR8amX/O
puq5FyfrUtZG8yxwUOGCEhqkOCzgP357UMJp4CDE9YC31gF9UAOiCkykhSaxTk4TRhG3AMvxX/GG
fRILnUskuuV0ev2ipMRMJKkqdtqQ25f7o1aHgK5wk6GqAj5Q0yPto2hOjWtmg+SyjPzbsEyTw/sv
+mbDsdyVjAo4CaAJeBxUKpajWil9tHKssnNjnafcc6QAf0MtQXEstXMYBlO/b+FoZ88DGFyxf04E
sjl15/WnwjsW1Kr0+KFpTwi32Ib51IVf1dJy9HE8xuNRUnCngf4FNyvN90of2JFykdJ7JXgwLMrA
vlY/6ZO0H0Uw63WCxmNth1yrVpjuvSY91EhldlLjNshlGnX8kgJ83o0JmFmzArAYNLgF9VV/fH9K
5kzp5xmhJEGFDrdZY0beAJBczogxsbfFPuz/yLgcjqWIL1qJGeRRyEWF3hwaCo3RGbu0VbeOyLeo
bTE0WrcIrRC0z34OlBKWQ5tWGkxcSskfCGXKdoMA7aVNtMdKbvwT/i200Hzm2jNTb6dEbG+97dVj
1IAkT/URuawulXHl1cMb9H9Uh0No3JccmQbmrZcpxXZr8D6+P1lX/T6kJcj8zVl2kFV0ZfU4DH4c
qJUuPJF6HxFRKW5yQwjPRZDUO6HQqqPQ1m6iiYUr9AQw4yCaO08VpMfIDK3j0OBw3FJS10cZu/FO
Ui6j2VVuk/vxYypH8sZyvwr0ZsQOhHzMSThBaX6sNlkuWGVrdJXy5Ek+iYKs1nuIBPlnEOZfBa9F
hQwRA0eUvfzen0zNLnWrdeKwa12zNuI9lkqdg3t49JtXMLA9OntzGjszOKgULz98nE9CbuWD/OTl
frCLdKF2Wz/wNipH6wP7bRQoMtibwcGnS7scZSiSIOun2UpjDIs99ntsu7JsTu8viTcVlp9XMQA/
gFdAu0H4EdKv74UulRKpSQTtKZKscq9X6ugUKL3ChxZfUAa46WMl3sVm8qzPGh1j3e6yLip244Do
r2U21S5Ph/hoZZZ0g9jKpwoXH7sNLkEQBkglmx8iTRzcTsnyG+rsOqcDGRDKKqUj+1Kwy1SjvLO8
VDsGQZE50iTEe4qzmqOKqYFyZ4PqGz7VTlaq6rMZ64mjxkaJfpyZbNxcV9uZiWAW6ChwuBKHvi3G
n2LIsOgnq8Em8IlYZ6ft0Xt3Rqc7hTvK/LeDk98HLhS/c/G1eQ0v3sYVNi+Z1VeY0fUAd+ZyJFni
8mMjtNzIQdXITwA+j7A41cpwdfUgkS68/72vyGJvrwnqAkEqiOggvZcjYb1opux++am4Mw/6IX4Y
9sVJ2sO0tv2dZIv71FEOxcduZzxpB+NGdLOD7wa2sH//Odb35/ox5OVjDHrbhp1Yyk+oBNsaUnCJ
9lUpDpWsA9/cWOPrnUSsDK5ljr2ITJASWb2yqszVlAC1tUHKtHvD9D/WmWVtZN+/HgTsNGU9Lua1
xwUBVVl5SQp4OsRNMQ+jcIeBXLjxKvMFv1gn6JIAgaDXP0vXcf0sp03rA6RcpyI7662PezNca+Sg
c39m5nsuYhlfaQ2kjyWYOUeIp63Fc/2OM5bwr2oOZe01Y4/i8AgPldFLMdZhT475nGFtubiuRgHs
NaMM8N+d2+uU8JTlO6YJlZ8U4YkzFdy0tSdgx8eEhPrp/RW4Bkf+NQ41cDRAqIWx55fjoDHisRvU
9DyI0XAKsqGnU5s7eR4bXOdSg7loU1RO5WmVa8ZougKGn55rTfQOUocnXZN2uc1KyHeSUnW3YzAG
9hRD/S6rVj/4xXBqg2Pchd96vP6cRqpuzSK+QAuPDrlcfB91L97oo6+Cob/eiL4QPawZAb2WTxhh
jXtNpqTn0vKfRpVyb8V30iCC2qj4hLbqo1FZSKL5e5v5bVyVDhEnOBEV7dnlTI4AIQ00zCnI1JL2
IUmT8KZoSekaNfXtpDQ+1cWWHfQvFgmIFBDKFNR43TViIVa5SPoyTM6NoQZHb5xMJ1GgRr2tkf/8
Pvwv/zV//Gtn1f/8L/78PS9GmrdBs/rjP8/Fa3ZpqtfX5v6l+K/5R//9T/+5/CM/+a/f7L40L4s/
7DK4o+NT+1qNf7zWmAq9jckzzP/y//Yv/+P17bc8j8XrP/72PW+zZv5t6I1lf/vXX51+/ONvb0CU
//z59//rLx9eUn7uIWxfr/7560vd/ONvAibqf6e4MN8N1L7BC7PA+td//xVATDCRmEkiSTeHllle
NcH8Y+bfKSfPCgh8+zle4/vXefvX31l/J0cieiNgAuY3qyr996Mtpv9/Psd/ZG36mIdZU//jb2sF
BDJYnowyGwE3cfeVjMukJYafIHb+AZ36FFG+QKyC3aAoN8lk0iTxJqN8wKkQJHUqj1Tr29mwO6tk
6UDDfQL9gXpTCYV+8u9QmfE7W+5gl44xvWg7iIoPgYjjnVOZRX1f1GLwbZpQTvj9NXUffq/yOv+z
WS6g5UL8/3DlsUv/zyvv40vWvjTtcvHxE38tPiLcvxPtUmkCP0JzcmZ1/LX2wFn/nUt7NrnixkSe
keX176Wn/F1kTYGAsVhm3BX81H8vPZlfCCwOeDYnE9kOLZXfWHqr3AnhNkSWKK6asNWovEHMXB5y
US8bcZGa1aXTBv0TRN8RaqCItvkYZMfGxLkswDbhDmds+RRWbXRbZbH8YqS67CD/lO8EoS7vNdyz
z75qFfTvlOk8O3EfapMrZIqm5ttPs/uvzfPzZlnGlH89MGVdjvM5xEeIY/nA/iSGhRbE9cUbcSPF
CHpCZb2gLC3X1l5Kgi0Zs7fizv8EJ/8acG7cY6FITrzm5US11tJ1EOtLh3/SR0oLZz1FdGRIhX7X
Diaad2p+02RJdERxBhPuth9sgCsJgpSGCfy0u48bv3YiFF8dArn2ruvpilaoaDniaNZ2Ti9zr46q
caD7YJ2UQN6yWl9eoPMboIVDKRC5DVqzIAyXU4aVra7GY9pcIi0Fx5S2nBiRHzqWUifUMoyLGFU1
NMX28v6nWnUP3gaWSTowYGd5z1iy5cDCgGXylA3NJffG9maklXCQ/SK8TdumvYEOV9m9IbSn3Pf6
YzEKgptOZu1isriFLPnVkzA+hRQahFwF6zQoIUMpvKRsL1qm1ccoyZU7M5i6u7AtG/jcav3YmqW0
b2qxOhlaBAu4jj1bzYN2I1NZoX3f5gS5Krg0qJKQFa2v+AKsk4Q143SJxxybES8ZHatv+w8lK+iA
ctjwXA21YYcUKRx0bYoHdlO8S0NEX7yu9E6t2JlPfdwnn+iVyfdJ3XYfTSFJHkQsT7dKFdebjewR
yBYFuBn5u/6ASmpgoN7E8sUs+/DeCMrie1CkvqNlYX0fKP3kKEOlH1pvzC4R6gw3egdVDftCJBPE
PB72Sq5Pe/46PGQws85CKIgbEzov3uX2pFPHvuREpHWH19BqjbV+qSJ2pVzUsFYOUQGGa8Lpha5I
vAV/XtmFz98Oy4m55o157twKWm2kBE8CSxxU+dKVKhx/EyjBZOt50IeEzUkoOxHQm+cOAAl0CF8U
/5C1fjD2YTtGyc4qqqq08TeU6x31oXbYI4ur6bdCaEmfEFBRfry/+5ZJ1fyw8xNSycWHjshi3aSu
tUqbmoBqFulbeEAWbtrP/noHsRmpJnYRpI9kGk+hMItLqJ608V3evNMXH2auy5OMz4YZZKprNEiL
MG+bAIS7KFKnfUlGffCw7vJrGW8yVbw0KHkoyHINqBBz7cSDXSakNS6qf0pmR2KtfU2tZMzcBm7X
SfIKLbEHiofgshPju0Un1obnrt3GqQRVR49HCrGBbg6ZY4qB8T2sdLWlZOOb/q7Gg+2e4YECjVYf
1Sdkvr3CtlooMXY/YVRkgwjr8bZu5Wly6jxLU0f2BvUZwTYN705fKxuwiW38o8wl64ch+zXekiNQ
cMc04/rZ0AK2AtLf02tMrzK3/V6XS7dQR3xAfLWJxcMYgdy2taJIur3VFHMFt0+Lg9+ZiF7hok2Z
KMG6JnSmRDGGndQlU4UBaBXG7thK8NV9Oka3otELlMC9SknslD4aXNU8iiunNWoldkMPbSg3q4tn
WDchPOPWj11VqhTK24iNeoeuAebhYpYWCSeI99GpF5sq35dyGpyLOjMbp5d7TXSyuk828e3zYb9c
D1gwIntNePt2qKzqFX6m1j0QJeOip4O1EyZftLHrC6lnYvKTa3L6KFa885Rr2oU8OvgxBMnvAUXY
EzCgZunP2S2Pfu56T0h5HqRB3hgXIS3jgzwVg5MJhmJ3fpYfU0PeEjG6OpwY7w0TBDRlVmBdHU4G
5LmREph5EYSwPyZBErta7ht7OOJbfIaroxo1DxRNOagRgtLJaJbnIGdsJGgU+y5VHuBUH2j+PhZQ
RRlqGS1I2fo9tOHbVHKNETgSF816HvPz/FRYzIoBIaXBtC7xRO0TERadTRu/UtHdcuL71Zuh9g/5
FKIANZRVR6JUA0n1UtG79IWUn8Te8l0s8bxjx4Xg9pU3bJSoV333t1ejZErrBb808DRrtEFaxKIR
WplwURM5P8Y1SIOO8tdFMtmlmc6NBqLLsMshm3ZlUqpY10eF+/7pvdJv/OshUJzhYgPPCCZlFTt5
ltTVVS5olzEUOPpKgVLgKS5LsXKxHTI9VxtSIBmVp2Lz5CnJ7M7DIvQdaCHKh6nRQqxUi8TbRCXM
+3S1j6lksZPnWBJEyGqhKehHxahbWxcNMU1nsDy6cFZ2kkodDaIsNm7zLjRsC6l7VxRwZOoA1j50
eqDv35+h68CceA48OW1QtA3I3VfrgtOv1PPQjJ+TJhW+e34dfsYUQj2XgdL8aJmM0ZXGJhSxfkiG
FznnmHPENvQlFwFdQfps1Vb8MWiwSo4UzcfvJSzxDzEET7qn5i9+UGRe0A0Dw4gcUjU8a8QxZZqL
RFV8JyyKMbPff6Xrlc4an31MUQEgaVy3fNuqaIaibr2LENC2LPQcxdZJl/Z1kLX7Qam29vCvxmPe
ZoMVJCEoPC33cKsgFpxOunex5ArIau25YRz/MYXpuWqwLX3/5X7xvWjGoP9ASgAlhkL9cjRZ6ms5
oLF8yUw1ueRKE55lzw+cHg6Hk7WjfwrKWsBaS65cuga9qwzkBUorf685me/9RgjscPS6QyJrydGK
dDOyA6uOndSji2sHY22ejKqedklRTrejHpaf0Z7wNl7jV3PGcptpDCgjEnIu3yIldBBbIfQJ83xw
k7r3tYumH3Unf0tUcff+lF1fH8wYhA1wMWRtNLOWY0VKJpd9rQkXpfcbJ0uVr0FfBJAtlS/vD3Sd
H3HAIo+I2JYMiAJ633Kkvq2bFPqz/5wHJQpkYz69KNgA+zbcjF7A8RTss5NFXh2SaHfdZPtSo3/t
pRT78FQSmmJDgvIXZzAPBFCV7ANxSO7q5QOpoKbDFCt33NMq42gIef/YjJPm9JURHcWobnYNIhx3
4M0L/AQ8PEZTv/it5sd8BIMqhc87o2hgZq5Puj6IIorMQfBs+QlYg8Tod1o4bumfqrzJ8jwFpwF0
XaZKRP6ybgdnNdxCJFDD5ymmLxgQgLlhG/8/LFv6u5Qs4VOiEXQFsKpyOrJIyD43NapWmVBftFE5
NXDCXakdX/83e2e23DaabelXqTjXDQXm4bIBDpot2ZSdzhuE7HQCxDxPT9/fT1JOknJZx2afCHZH
saoyKkO2QPzDHtde6+fH6ajrKFZOtOEJ7jm3MFQa4p33goMxM1XJropohceeZYGcUZgcWibIzPVY
KcsqbIx7KKtVhmyRso8eJ1UFyFYVyvjQU6qU5zQtx6dELZyHzpbyL2pW6Fem75VWudRSs9YIljPg
F0ZjVZc//+6HLbzNVwf/wgUXJBOiLXT41U2FqZxJ6aNVLdfXkQk+q7TqpzzRb2Qj+aoq4Gl//sDX
l5wSCRBXzhmjWa/cmBGFsAPVWrTq7WFNUCEFcKojiF74nfOG7frRowS/gchehQDR0bYwbx+kGjpE
q74YHTccbHPWKwA5RyUp3kj/fvQoiCQgwMJ8gds8MpMVBEiGUeOciX+j2VTmwdKsYukqVJW3ZKc2
w3GHNwhoKE6TzcIeAyE63LIhVKJY05t8Fetl+2iblfoHwAnri5nJyudWGbW/oJWS7qIszBXPSGPr
j7CS9BjwXyzEGtu19NTlLHscVZZA8wT51ziemNMPGLkfvMKK0DZvmZwjDpz65tYv4mqacSS1ad7X
6/ohQ+5c5x7pUeFm8IN8NqXC/FJVvjm6vTZ0mddVzRRcR3SuGXmTlf6d1JTWVRSOaQKNYTfcynVA
g3UKzJ7MbqxM2AqSidEIWF17L50m1fTWzqCON3JAQ9jDedqPVT/ITK6rftYsKij0JuRcivKzlOqF
BZApDP8ED6/VbhLlVTIvLRXF7GaI+r+VPtBwW2W7iCQqpm6XO4zpSG2RBF46jvl9hS5VPFNMAX+e
gq6r3NSMpXK2jpz6VisbaXLHZhjuY6V8aiTfBxNqjeMNzBDyG5RhmzHTo81FilGh9ipkABghONxc
VWNaIVaqYpUG8Nu7Cme1R0OzY15hgBLeB8YppNX80TY7txrs+ItvViNaUUlVPeZd1WMxNJp1EzF7
M6P7JC9Uu4xCt/OH+ooenHaVMW7/MQk6w4NLeX0fV2FegGvSmvuu7Ntk3tha97g2I+dr3Q+UctW0
7zt30K34W2nI67Wb0921vT5slGEON230x3popLfSoKPO7sYykU6yFnSJhOCMuHJ7RjVC/rXRYVVY
6bHqfDWyBjdc1W0ED2VXQDCRp+uQIxTSQ3dHuSjkpQlJbuOiHqs6nq6Af4NBxmm8xEGZ0ZWH3P8q
WbFmz+DxUE13rcmfm4F+o2eXOsLDKuPFnl4Qw7vRBMDFjaWYGnaTBIrm6qmR3TdsAONla9O8+rlN
fG2EobgWk/AmnXnmRUUQtveqzGdFlt86xUoeVGmhOJl/HSoo6UlaMQ/t0bqxYnqwP3/ma4tFaRwC
LuAjlDppiBw+E2aGqoHeJl8pVK1nZVH5CzXVLegW+vHDzx/12uWT1YkqIhx4iNgdw5CrTpFhfYnK
FVLg4dxUgB+hNf0WmY8IkQ5vDk8R5UpIFOgubrqOe4tIAdlojLAsV4Meh7Natt+FLUNfcGBH4BbH
90w0hK7RQSP287f7QepKXwoSFDZO1LmP7fGo6MU6tax6VadV/ixbk3xn5XJ4N1o6p3QCeFfETTI3
MX6z2Izte2qlzrcIZtLLdZX6bzj0H34drgyNWtFLe+XRm64hekzMZjUUClR763SlVlXq+kbbfxmL
kDOONvqjnSvZogL5Dy/pCNebH8vXarF+ix/yB1sPtlZFbI5JTeoLRyfbjPQq0we5XvUl0hNp2Ycz
OeucN87yD2wFxCcmw+RC5Zua0NFhLgNbaft116PxGSl3ctCNX5s4J2h2Er2ZR7k5VhDMBnDx5Xp9
jRaDPYL3cMK1V8oIjjMymeCIoN3IqadKbWVfMcDVpG6I9tnXNqkR2TRMSeuZYy1DczaNan0zyNKY
MpHPv8zUEEKVywpOi68+9NOe2kip401jFb1JuH18zClCcNRYTKEDQoP/KElqFbvTg/U4rBw6bEu1
q/GacY1KeBlOi4Y6zjLT6vqWHXliwDh6SuHTAaoiI3NBV2yRIgNLyaLMr5H/6BZ5WCvXfeAjvtvL
wxsJxRH0kw4H31VoSFMuA/iJjMChjXFGxVw3hTGsAtkaPybl0Hlj0iaJIHxw5lUdSbPYli9h4Io9
hbPyXpoG6aq2C0gjrMB5p4ZO8zky2l/jCt9+L3E3uLIwyQFVOvxeRdeGtWFm4woJa1Qxy3V306pd
4trtGC5+bh2OzaxYAs6jkKTaxKFH2xVIDANnjTqu2jUobbheSq/X/HTZamH1Rgx67EW2j2KACWgH
d8A4eiu5kSXfAJW8Ep7R66ywXjFVZXtBVHZ3WRLbd4pJUPPz9zuuD4iHMlMOuwAtD8c5rlYCN23X
ptXx0FJP3EAdNLfSB2neBdSj5DJ8q8T8yrzxQAFrIWsXkieQCR3uHeDLpKnbRl6ltTMuNIKTwTMC
cKpFV+kzNfbLpSyaCRMDLtrUKU9dlbdPhZY6d4zYVG8c8R+sOVtLhZ+ykkDUHJ1wBBxAYVLGXVGu
jL1u3Q7vc2oObt+nyqKs0EAwhn58Y81fNVXFGkBRogtAAJ/je2VXuharhT2tDF+SbibHgHlbX5ez
fAiaZa0a5lwDHboqqixhnCCWVzWttxm1pOIGPoo7iXbHjVHp8mNbSM2VJBfTLZF+PmPcyXjDNP/g
/NMYowsB3gLdpON4dorpg8RQzK0qBF0/RnmriujKWVRdXbxx1X5gGYkyiJ01jgZIkqOTkSsDBlhP
lJVutdMV4IDxKhkDdWEkleYGYyeTY0CCPCCQ80b8JnZ5P/QgUKfFIniuaXMzVHkUtAMlkak9O9PK
7Eb5umFU/sGPpOef37TXrweHMDrtjDpB0AJs8vDgQ3mTkuIm8gqSinTW8a+w1+mpC3YxXmh1MVxX
ZdrdpwGkjj9/8tEcmbCXkG6Sq4tokaGVY6qFsQtKP11r6qqY9HHW2JL+PjV8M6MeyQy+m+rruJpN
0yQ/Z3VA5Nzk7dDDO20preeDAZ/Tw5Rlr7A76H+mISyeYAcyLgda/xW69hO/SY+ce83KK3kGH+T0
96AaKRoCkj19sGHe+dDn0mfDmJIHuwK5sOAYBIqnwxj6tz4Z+Y0DlmS6btZWMCz8Ol7/2QbS+qpa
g23wYEDRPkJ2GA7uWgxMJ46VS64GZOUtTttNseTgHEBCDqCW6JNZIuL5o2KKnXSiE2fGsHnI5U2c
qXI7i4x8uLXGdRLMQycp1XcSXYvUhcMsfUytLIK9008TxdPW8GZ7w5TmhquXWiC5fiNlDVwK5TOC
k8zupIOK4vaUrCV3yLJsFmXd4Li049P8RmoaYBOQt0WA5tKyez8x4RUsHLUxICn0g8ZVDKmBh4M2
yyWdFLu717My+vzzg7Kx9ocLQHtMIASh8qSKeCyWnEtpn/daUz5ZWhjeFEXaXipGlK+hXYeIGQuU
54wTQgl5T1oTXSIN2fRuCUvV6OmlJJWQsuhK6FVjqMUQsSfdZTDEzjzpSid0obpVjBmMz+OdXdq0
mi0nzuFEkvrwi05fqpnbVRwtuonaiYdyFDTLvUKNMTUhclsw2Km/kayLa330thQxibJ5JgnHMb83
/YsCjRY7f+q6Ej5AvIvmsnPhtb929CWnJJ+n4HYv5SDUGxcQYvmG3XlVx0aYBq5aGFDEDAB8B0cu
X2/jtm7tdffkGHF/yRh8Oc+tBrU3GdahKTDaK6mP62VuwzUhJ1ru9bkZPYZWOi5/vvNHHAGYCDGA
uWlQAcEQ8KtD69TJw1rLMvRoxrRvPlsw94GYa0Ij9uLYjhIvYGgycwe1UP+Y5InEKLBiBgyR+0Gy
d0yax1TrLE+Ox2S7Sb+E/v3/FKkpZpb+PVLzYd18fV5X2b+u6uQ5+6s+gGyKv/qCF1Z18MJQcTnI
BRBTCBLeF7ywJl8Ay+Q6C35e/BqO7wW0qWoX5Fsm/QI8LY140a35Dto0AHTSoKf3JXoatFd+AbN5
GGEKch94/oW8AHPoJHjG0ckynaYkYM+me2PIJWYAW1eugsDNBrAigUQdfW+RHrbXdx9weRRgiufZ
NA1Am1IPB896HNFWOszoihOq91JGNVwOdTgQ1nno1Z15P/Xqn7KS5IvcR2xG8h/S9A/SSmLeUn3r
Sh0ltXwRQAAmLWcsE10FaEwOr1Q+pWbT13l+X1C4KCd1cn2EhF0lHcKbsn6u08xfauuwp2lFKaGq
jL+Duv+QEa7P9KE17jOrfmxzEkJEmVZWXq8BcerKe1X3L5sIjsMAcwGvj1bNu0bWZk3Qra+mz6pZ
TKjR9fkbMAMIpw7MJe8jpnoFMh0qREKY4wCmMMowNYZSvUtDjz5oW7nww2pfGbt1mTbV1etWvtST
a2QLAgq8zWVSP65hpn5wiquodS390pA881t+DWS8qpY1wkL2fFLnVegOEJca9yXQqvouhyvhNloz
gQ6Lq0uDNbPAJM2MeXBlljPN8gKCF8etAvrkyFgv1L+MmFLfAsLL6b6P3CK7DD8pf4JTHK3lGgmg
8U5Xvb68ymHFeOdkH00JBcv8a6Zcm+Zla10BXzLQNUF/3LNgrE9mTjdz5KVCjmcvtWqRon+DtI01
s/rZYCwSE/w6IZMXOt56PSvetw9VwBCQmzwWT9Zn7TOebgxc68HpXbkmeVuk9afYdp1ollP9pZ5+
2y3M5Zdg7gSuZLnKp/xR+uTYLvxksrkYmOOV5mP9dWjmnTrLw7tJ8xrwYRC8EUvM0pti5v9ZypeG
48YUTqG1SJdURwzFVe+iO+vKmFkfStsDPOZ/q4HuAFcb3Pwm+MKuGR9q3iq6ZPy9RAdppbnm0l/q
S2iKgPrdrT9NwcwfL6fyCj0Z513/ceHfObftjX8/Wq6xym+aRXI7/OEorn6XZV4TzDrALV+A9Nve
eF0tjCv/faLTBHDj0BuKO6ZPhmGpPXSSq8BePjOhMn7nfE6W0u30Of2S3dnGMi2gYfFoInnqsv87
Aqj2mNz2nnPrXIVzeVbjabziz/HKXgwfQYt4oJLnvONVzJ2i8DOHQQLNNAhkir+jv53Bjf7ORqA9
V53tGdfwii3yG/rCXL7pIbrTYRO+mz5nS8NbX5UIzEdeu4Dz96/4Kv9jjJbOe/t2Wjp3EJdeOd+6
++TeeUzXrgSp5f30zLWFlZgYoYNpwV0/KPPsMXuk8eK0s0GnKOLBwSCKTITKxtas/ccN/hfD0HsW
XoziHIzKPDwnz+2B7xN/fjeuoOH6IKERyFHIrOi+v7g+cGwXAhBFRw94AXwkGN+d57Mv8IMyNJnQ
dmLkBN3yzu+pF/hQqiB4LDAFlCmcX/F7h/ke7WnMJDByBgUFTTtTtofmv1PJufLcGm+ZzW+4+NAu
hLoNwk1Z525XjI1baONcX2tvER0d2mnxYEiPgc9jscFA4w4PHywXwejESl8JyDjTOWZkepqkZpcK
vdo3nO1h4rx7FGOWAHbpB5PaHj6KFCwc2z6rbnPfSRhD7DBghrme7234D1z6Zkjin0B98xgmEUXT
lCwdeJn4GnutgXVQBy0SJu2tzZg34YMdLmra20/WiDYmkKl+YcRg5ucNDbU5DdwydgdT8Jrxpftn
dNmUea/XJoVftayW0sSAHplUXuTYBaQPiwG4AU7GXP9VOPE9540gJWvG8UnpRow3bbW/unUofbYk
gKzGVDoGgPeou++o0gSuM4Tj+yhV1Se97cvPTaBYN9AZfjHqSH6ssqyfqR3oQ3f0ZSTWfC0d/qRl
L+VvVGp+sBfUkxChAy8qUIBHcZZo9YNZkpvbuLfahdPn6cxvh/SNHT+M5jZboXF7OF78D8L6o60w
YbIgSrHrW2MKP3Y45PY+LPtiqZn+WySsm+Lb0bYTzwIBAdnCWJstDvrettdtMKyRdq5vAeQvylFm
Wp1Ol68tIkEy/BXXWqhI/8W1V0DQhwjsou2on0HubzewD1QPavsMzxMC2/m3QNLnYW8vU+edVg9u
r94btcPE7uiFvTYz0o+2kc5avCKMf1R4b5XqoVtfyyj81u9hYURD8U99Da3xdZ17SeaBB/ZCS4aj
Xp1HWuXZUbuQuoja2FIJC07fp9p/F+XjYxw3nuPfRtOEW3wczW9+83Gcopt+/Z7hvQU0g36H71Lu
U2v0ehMx4WCudj3/99nSknd2oV5m7fuKSdef36mjmtBuIwEJMUnITBVdt8PFbddZ1uW1Ut/m4VpZ
8q/EMJm8iOLs2zomnx8BG9yqYZQsUifIl4I5ZKXEMSq0hbwQ4umzFEGim7xKezf1GSBo2j9oJC06
/VunKJWXRPo0S7useqSYgp5tRJNai6YbRD1pUYea5ik1xKJ2r/yVFEZzFVtGd+PknXVn6rWA/MDi
XJVJ9kGL4UyOB7SKjTQbl2BrwjfS8CPm691aCOwHKGsGbo7rY5BOyjAims0tEBCQDD5cu9ii8Xoq
gHDpmdb97fQD5ttKOpduq/ZHUGfqVaYNMtB5x0SnDMLQtRLBO12h+yeR6buK3DleZkRU0DA0lwi8
85sR9JnrOsW2n2/mJvQ+vikMpAvSOZit4eY/3EypDQ20J5XmNh173YuaoPTqwDGXTTHq89ruM7TL
x/gGyM7A6HH7yYreTHd+4HUoLWKmcTgybbyj89QzQybHatzeSgw1uL4jRTcMvxtLm0LjGzboh4/C
rarYHxLXY3eQ6XSJ66ltbx0q9AAbRgVauVj+HLZd+NbK/uhZFnQC9NtEefi4QSArjc1EXVHfJoXc
3Kd2as80VHIf+67pb1gMjVCXsWerr+LbUJGLealW9cKQcqFPUhookuTmQoV87b6i/vtG9+Jowkcc
3I1oBM0bkWObG2DbnoUMKMz3ta2Ut0Hlq/M6NHv0qMSsSVQXtkfvqp1ZAHA8p9H+8KEdnWl95F8a
Wd8vMmUylyb0npeSlPRuMsH3GxjjWzCQ11EQnROBrWOih07dK2AkiFlTHbXiNh+a/H2aVfk8jIfk
2pyqjPmxML6K6smE87T5NUUw1obxQ1qD8JMTMqABfZR+l4GstFaYZTdjTKJpjZDgBq3t/6rXRf+M
rghgONEhZN7y8OYVnVN05RDpN6lcDQsZvmDUQrO3iDpeeV1KOJQQwIsR2WGujy6XGcjmlIzddJOO
DFEXVXXZTrLiEsiWkATt1E//k2swys7K/fuS24dnJt7/dfkt+ZY9/69//e/667esZrD/X5Tf/rWq
1nXznP3rr+d/eWhtPO+nJJtfuyvH6RcggQzUkqi70TKGfu0lJ0F25YISGHVWZswYSdhPSiTrgtlg
Ap3tnKXgFvmelki6fIFVF0IbIC+pKP1KVnLkKjisdIPgXAVpIQCj8HscHthpoDyW5uG1HIddsqhB
uqhQXE9+mV1WmdKlT8BSivxLEOtD4bsQRlfdF01p1XweqVYYam/cn6NeKFaLZSJ12NBXCBTr0TVV
mSTMJPi3EM5K8nGO7pk+3ErQ5JlwMfeJZKONbqqTrLvQZWblx6Gn9XMVK87aYuK0Q/yDYkcvjZNF
NysjaNDNsY5WMCpZn5QuToZuFlfROtS9qjPa2i18BfK0NzzSUdERAmvo4GBMxwEixUVZ9ShUBb06
xraTNW4CXbqb2WVbUa6JirTSPFMb8/VXqavtJlwgY921DBJOBuR4Qz1pUoKsZO5n0nwwgU26fuVY
b7kJYR7+CQ8YMqWSS2NL4PJF4ns8CBo4KU2zjpJQ3kQqwC36OqV6HTdWmCxH6IgR98zCSg8jzycz
1ievMRK7fIiyZHAWQEQk61EJAlvefq//ATsD5IH//pSn4d/2CMTX+U4Wch7sIIBWfmaGVm33nLQH
Bkb8hZd6v+VQuaeRDHaY07bHD0Kh/YLuNfgAUnFCAptz8FLuN7AvAiO+8Vaw8YlWwEu5X6FLILyX
I7IBdBe0XzEwmKP9wwZhqaC0ZroZICRDCPpxE7W29KIxiOif2sRPwOe25s2g+cMHA/q/SzQ67Su0
c9KlGVT5g9ppxbVe+AU9JHN6qAEf37QxSs7Qri2DIAw9Oy/jW4cewkpRhuzWyuQSBOIQXOqMztys
lUlOYBuu/dsSmh+6pf5bqJzD1wHGKjRVaF2AfwD9CGzr0F7KemWYPliOD0bcUuxMM3se2fZXuWco
dW+Tf1DmOAyVdk8idsZC048E33D4pBZATNQXLeOkaWLMQ/Du6P92jKIbRXpDA9W8K1pRNnIS5S21
vR+8JE8UIaRNF/CV3m4IYmuwxcyigQzdPJvq4Cbxdf02MN7kaH71KA4Zc+lESjQ9BSHN4VtCGqd2
TpeWK6k3m0U4ms+pGcrwLCq7kukBbdB+J2gDJfrH7LGgSNTQb+YYYp+hKBJR1V50jGujU2+O5Sq2
YFQLBHzagJK7uc1KeV5Saacp6hoAqhmM7vRPpSw9KjlT8dFN4D+n1jfCSq+S6suwRylQzPuGs67T
r1JU7tPkg9GGT4MBUVtqXSZFfROl65uqCx6aUF27rao8/Px0iC97+DJwfWlcT0GtDHDwCD5iD2Nk
hnBVk4T30sKSqUOAAAQtMDa5t9altxikX51G+AjhgWHSR0zocjIOF6+ACSCOxkpfCRrL5eQP06Uj
DclNn/rZVTH0zmMsQRGoVm+eECzR0ZuSgVPC5OahSQ68+fDJVhQNphOs9VVrmf0cpjN/Vqt++sZt
O2pnidOBKhy1LEbJhMLQcWanMOsD/8GgrlpfyS8jCb0NPZamZZxa3qjYyUw1YkZVA4p9QUVNs/ZD
E2wcpIlRWq3vizbT5hL1iLYkVvwec/537AApBVNIBJVM11gM7x2+fzGUCYByP3ha+0Hu+UnTvrMU
Sfd8EHKuog3qvFNCxJ7xyj9/8KZ4d3DGSNPwDYynkKhBs3N0xpRmInk0jeqp0efkZ/UMHVN05Prs
sazHT5XWraJkHD2gnbI7JtoXRH1nvVbNLAgZkCJCm67Xancclee8KZZxq34Dew+i39G/QKwx0+1p
ORTlfJDfUsg5imrZTBFQb7DDDF4AqjiKIqWCqCeYuvGpNNQ7n8y2T4pZbjv3tdPfIMzE6BXTj5L+
SWm35+h/IIj5f43DDLO5d35eNWY+PSfJut7kRou2aTNO+bcNNZrgP9v83e8Bi3mhmKQ0UDdhUTZp
zwtAwbIvmJwQqY+II16CFUW7EHENUnsCdQ4cEBPwPVjRLxgIhNyRngN/EfbnX4lWjqyAwL4CJAaO
Cvyc8QbClsPLFlArX68VuXmK2ihDTlFLk/shW1uyZwxDu3R6uXKjIQjiOTjx7gtxPXBzW64ZX9cA
ivllU94ng5a+J6uYlrVFN35vUX9gDQ7t/uYLWmRIfDn8pRDiOvyC/cBXr2yzeSqj5qFQ1PYaJWN7
miFzp79hEg8N7+5RJJmiaoJxPFb2bDqrZzR5ap5GCVLJlsmyeYD8yRv8iK8CROH9qRMKilXyImD6
R280AVOtmpT2AYrgS8Us0QIN+4ehzGUPqH65kPu26N2m8XF2yWjfT6V0F1fJTRX6hmsqAdP7LdLu
0xQaH1KbFZcUJ0YpF0lCy38PNW1xE5N7XUZBoVG/D/0liDWDvj5t/Z9vzoZb4R+LKZYMMjwia6wl
Yu0MkRy+y0hkWI1pHX60LCn8C5k67aEPi9ojyKKgvi4cd90q14OeWrNWH4slPCleMMbyLG0MKPFg
ZEyYOmGcfGXoXTQHjrb+j32CxHFrYzg53x3rK/v04TnNj2wSf/67TVIu6JHR7xXkI2RKe1UaS70Q
dEmQmdMP2MCp9uwS1URCVxJ+CjJEDwd2CROC/6QVDXBSCFb/AmhqI/p7cLAIu5gPZR6JL0FKdtTE
ZeoBB9wN2gp93VL6LIWG824NPJzRxsan/pF0kCVOfvacdTF9zDJFZ7LKKpB6lj8VfxVrP5wztmy4
uRrSObPlsko8W+FveONaja2rrJPLfrHOi0zyUsup5wGY98mtE9N8gMl/srxM1mArCOKRuWf6BfmH
aJL+BPdNNyxT+/yLrE3x6Ga5Vvdzn0LGeyqYU4hcfdilrpp0I/qlshH+lZrIQSNnTIHHjcJqshfI
axXI5RJHl03fMVEhGqRv2M1XxkzwXdLgpwkPfw6l08ObWbGx66kETZ7Ia9+r1RZJklTvZntH6r9j
nXkKLNUQG5PwCpaFw6ckFdFZWayVVQpOfs7EbgXxRU0vUA3DudalbxWCf3AueBUSURqj4JRh3Th8
YKum2aRVxrgy5WK8gQeo+zxotkRPVDHHv2McKnrdSuQsqX+H7LJi9alba0XpdWi5zbWi8elS6pn+
Nc3k5psvw+fnGgBxLa9hFhT1pTHXIScTmE+10Men1hoR64Hdc8zn6yID+Tz2VT1vU8dsPdxznIMc
V0bThUlwarywsDKTcUs9ekdz0SlnulaMKhxQ/j2D6q0yM/WiuEG6uHwfT/3wjGZqHnmQ+WnPxtqs
/tZT2FrA0RRW6uqdj8TjL26YCbcYTTLmTBi/YBEP1482Ho3KwRxWTZD97U8AoyTWZlKdSyn214vN
w/4TG/4XoGUMJAAakcZvoJ3ADf69LfYS+GW+VQ219C2adT9W/OHverHTMtS1VK2or+6q3/9U0/kR
Fpi+EtBXsnzBRLEz1BS0GFrjTqILsYG24pZ38SM/greCzqGIPwhzaEj9gpne0PruJauvvvoxcYAD
jU+7ZpL+qk1vQj1yLeVbivnTAaFJYcb8931szSDqgsRunJ7KYCFnc6T1ImNug8fzr5PcDXNX5/bp
c4QYra8xt0e+csz3Zflg+veTs6QMryeX1vTJbm8j6691l3vZqLjAh0v9UdFvfchd/Cs0mgOUYRnE
M57X4Qc7vpdQAIJ9Wr2pzYfcvtWjByR2Yv55I/k30/pdPSxtgbL0b0S/Xl0zRg+V9jh5U3Nv6csA
/ho5/mJll77/vnc+Gut3ufQtruDz1e8rKEVrp0J/YlEkd2n0QE0e5p/OvzHyuYn0CbhEzYNUToou
1eoq7J/VrnTh+nIVH3LR9n06fgi11SRfSfEnZfqzi6+s8M6vL9PmysSu9UsahWa/MInikqXh3JqK
707JR8dgRMyDFTyP3w3jEj423XgXOrdKP4+Sm7q4HMJrrb8buwdQIBAEheH11H2W8kVSZy5ppxY9
WExmaJdWd1lNf8yM4FIarsV/88WkfwqHxzZeFb3s0r5O07vMuK901HM++MldFF4iMhPFTHTP15mb
IREKBV+0HM3rSrq0CleN7wplwbQmOkO/bkd+XAI/obi9s2IibpofE2Nv6bd3zNgbHuhV/nt/6OVy
ice8/kW7jPENMm1CqUPbsvlFGx7vn/2C5Bm67/Yv6LatC5JITBWDDdsPVj/Js2D3Y4WCOjg5FVau
/X358Vd+zRz++rX+O3/mZ9/8nzxaBBQHZvVXX10StnDzEYTgey8tGSTZm9VA6HLz2T5q71j83ov9
X3z5E99d0y4o2xOvkztvPmzv3grAaA17FHy/ED1uPttjdkYLsBlJOmn7FRNWeA2OtsPNV1TlQvBV
Aa47txO/4Rg46Z0ljQQOfTUwt9SN9jZcMuiPsabodjPxJT5kVTzqnHZcJKInvb1OsY2IicibZoH4
HK4BGATwCcIg7O7ENoc+oyXYnshtl+e7Cf4FY68rF+K1QVBs99jhDfcOwcbYi4iSHuXmc3ZnAOd0
0glQQbj/ZAE2KHeH8p74Q+JDcHxel0AR5MynLoHI8QQua/c5OAM2s2+i1UHZbvvjs/P7AkBy0gpw
zAWHPmCAQ6cH7+qFqL3SSiQHOsvtFxN7J727cwE4FP0uCkDbDyZlzwKoKFIA9EWyYnc2zs4CHNc1
fz3oU/CA1DXpaWxXgDu+twKKdQFGRLCn4Ck2n3MzAaLjc9IZYLzVFgKBRD/fX3FvBRwhS2JCIYM2
4eZzdmfgFVLxlw8Bw1H4OZCICnTe4nNkCUx+DjyRCHjnCrZrfkahwNYsnxAKAGyioU0osDvnhyug
6xfMyzBeQvF28zm/BTh1BUySPCR5QYeTB4nPYR6gGkDJhGrPSzBwfrHAqfGwxDtyyAE0UBLcfg5t
IdeEtq8iCNc2K3R+SyBC+JOMIcEAbVYHCZfDCyDR6tJARtFe2pmIs0uBBSfZSe+u4+tgRwQ0dfju
JELUjJkChUPxTPf95DAAJ6iYDAFAN/T9HfecIMQRKJHjJo2zM3ynhr9A5oGzCni76PHywb/vvTmH
wqILAHH9LkQ8u0svBklOOvfC+9MgBJ2we0X2eG8FqI2BaoW9/8X5n90K7Iqxv+/9VSohwIPwfzSp
Xp8Bg6kK4MmEBjvXeHaXQD31DFDiBfwqIOHQc4nP4RlQGTqBw0so3Gx/vPW1ZxQAinbaSbdAki9E
gA8g/sX5H0XBinIheA9Zn3O1BELm4qQ10NUL+OuARx5VwgiMBBEd0yHnVwTeWqPfv/tcbhHWg2ff
2f9D50/gD8emoHjYHvxdhHVGJ39XmP/9FZBI8qFMoMJl7GI7rMmeA5BE+kcNAAje5nyd0bvDxXni
kVfoAMDpTONnt/1H725DcEU6AOfa1jOIgWnu2BmtgcBmn3Tr2X48G9B2yF03H67U/vbb9gWBP6nx
i3fcmtozWgIxAnnSEkg0uRibhUz7sN8rMUFF2k/tdzMyz+qcXfAjcEknvTu+HUwM8JbD2id1LzRi
QPi/dIfO7uALOPBJb26qTNkK8jfBaSw+GJP9g++YuENqYszBfv85Dzyjgy8Q0yctAYUtRtFFBXxX
/DzMfkT5Vwy1IVSxedA5vboYFzzt3R2iGsRzye+2tv3Q88MLBZODIH7aecWzK/yK6dyTVkBDqZuQ
njV46X4dXADEGiCFpNrFnKd40Fnt/qnvjuNHMBm6akEWtH/rRZhP04upsnN7aQHtPmm/JZHlQSS+
mancnvmDd1eBNzEpTCa8Xd0z2nDB9HXSu7PfMLhpgsj04J1xceAcWBMY2M5twxVz+5V+P7anboeE
KRAXCEE2n8P4BqmGCxWcMy7wTEva+qlOngSO4yyYFnYB/JGHo7qFci+Tqee3+6dX9qA2pKMBr+wP
W5tQiQDuYQzy5aei4nFedv5kJ69AZwB2mym13Q04uv2AH+hp0dP5J/c5sxU4ObchkEGwAophSLt/
YPQli+SH8WHKe2cX4tunJjdg3MQBJ33laO95efVCaEqDenhZkq2ZOSOHJ2j2TnJ4OrAeyjaY/4M3
F508JpA2Aw1bl3B2u26c6uslnD1MYsxcIEe0+RzeerIeQWSOguM/kf+Z3fpTD77ELgt+T/7zQ78n
UC+IpyCq/lLuPjvTv006fj/2oaKPYLygBX2p3QplwT0jIHwDhA74/3Ot6O/S7t9fAwJ6ixlqBq92
p+C4vElvm+ImILgdsOXsAn/KL6caQoMansDxfYfxvToFcCShxnx2786+nfjuYBco3tDXE52bvaMv
GOZQKxf0Ti8n49zuv1CnOM0BOheirCVDQLx1AoeOkNuviagQbojvPuK8nMDJ2R99bYScwG+D3Np+
Dg4B6T6QDjB/L03fs+vviFz9pDNgCNgaMvMol2w3+bDEa4vGloB2n12Ba9dr+33LT7sa/y+qtzvv
dxQCib4X5S+43Lafs6tucmZP3HyJ+QY6+nh3Mfy+Z/3oZ8tUfmFLOLsan3Vq1CPGlhWUlGlZHbyz
Zl/AQwGZ50s0tL1aZ5TxMIx04oZbxLyOSOVf8PqHSZ9kUA2DJuOf8c6zu/YofJ24Bg49K+A7vOjW
4B3FvCwRH0EXtvvx+d2ArRc6wfLRtUAaVZR1Dm6ARCMbll1qwOcHYxGi3Kc5Opr00MwA395FM4e3
H4unAWPAEJ5ruEeUcuISSCLc2VZ7DiM9CmB4OYRehNLFeYV4oul+0r5DgKZzlQVp2vZCH515olza
PYT/Z5fc2CfndaJTB1cnW35wz6nuMLYGUxOyPJvP2YU2u7Dj902cweQqYsSQSO0C+0NHJyb5WRl6
m//Efmd27k919UyuAkWlivcSvx6eAQA9vL9As26PAP88t6u/Gyn//UNARMegBvxeApO2H90qhEGU
8zfswOL1z+78QypwotkDlA5mU5B1Ydf23p27j9oQSK6zndXYHcTf33ZRtYRsV2Ya7eDVJRBbYkSH
I78r6Z7fvsun+ngsG3y3eDuB997bd0FeAm8zjVwkcrefc7vvkIeeeOgtwlf4GoCm7GL3oxiP0B8E
I97+/FI7Qbl1WpwDSgN2V+K7w5eWbII+UeMWMhmbz9nFeCBMTnx5lXalSN1p1/woyINWkOktEQrs
+I/OKKlHbfjEl5fYYGSV0GjcbbBYzr2rrzG1SbQnqKi3F/8Mzd6pa8AUGuTHCOq+9KsPrR9Tm6LG
TxPnpZ29WfMzOgaU4E88BmIIAS5GKE4P311SIIaGaJW53HPtZKIIduLLc8EpbClHJT3aGhe0salo
CLLq8wrwFcGodJLFx+jBuE3/wv5h6X6DzGdqg1LXudr904kZZM68GMh6qeFvFOz2bN/G8rPUTKfu
8qDzOwenen44ukx6mCox7/fIbm8JDAFxZIAHBvjvvvG8roK5dUi/H/Eb9GpMxhJhYdu+4lEIRE13
U9V+oec7w/jv5BFdDVMnaGj2vfzeKWCGGS0cmF+3C7SZXz2vU4CuzIkGEYY+gVJE8GRXuz8q9YF5
IkKCqPBlDTgm57UGFGGRdjw5GALJLYYVRVt78zm8DipGE8SLiuvYfs4vGxLSdif5Rl0jJoa3UAia
bz6HRwH42xbU8H+4O5vdNo4tj78Kkc29FxjhmhQlSsAkgETLsqOPKKbsi8muJHbIjii20uy2LzUY
YDbzELOeVRazm+Xs/CbzJPM71V1yn2ZLlFQFu68ZIIhE5XR11anzff7HsULrtgBPxnML7IxEujIL
KPWKKKCfjcAQcB3lhWuTFezfq7kDEqmN9DttqHyhjQEl3ZLSF0Q7+ylcz1btQSGWnq8O6VpixCWA
DffUc22KPiQP1r56rq53rzapLDx9IGpEhFSYnj0B2RyYMif02pfZ3vTVf31x9ChVZIBmwdvaEQSk
Fwx3YoBO6LXPJ/KG6WAUCQWrYPVplUcmgKggML1M/bGfYqvbdOtX5lg+FaSOYjXxdAlxuYyPugBE
SGQkLlidZdKvdVtA8NJT5UnCh6lYYBHUjp8cL1UNnw3DFl5+3/APWL1YO2B1MpbWfrT8G/TJCwg6
H2Nw7Kd9l9+7e5NAF8PDZQNceZO6AbZbl24Ppma2LtfZ8wamI/xHlyIoXQ5/Tgv/XWC6pJyRYe6F
QVwYGW2SgN4drGCSY9Yx4A2kzuKjzh+MNvqZMXzKsFOb3t07CUC+FwgO28egXprgP5NHN6W/825P
2uXz4vF6iv0NVN826S0SiNrNo7x1k8AXHN/Woi5KbD1fnuQO3K7rFSt274bgs2wB0CHjhdylaBsD
+Hr71LWBzwcAXaVOv7IHkgDBKUT/lQmy1nn7jFb2ZQPqF0XqMdeykO+YOJUtoJutLJxtk9QTHFG/
MA8dLBi0HGwp8bXRw4wKZn8zVcs197fu4BHZnltAYBd4NqrWUf32o/X+Jv3b7A4DkFsrAqUDw3MT
MH5pURcEtmbNT4M36K2bDDe+iwa2TQb6Bn0lzbvLRdimXUldfTq88YkZrOqyH627BCAMeZ6/rd5m
DAsFIMUl0FtANWiPsAgIrmV+qH3+38qA6Ke6/xsy6Zl2/R4dS3dMXtEAYiACUSszUO+2qGV3wHtS
B5092HrowWID+De8XtmDgd0iQgSAOtlP+4K/3kh9aHpcXAGtwsOvvDsFgKSFpJuVf+x1a5Ml4J3t
ED8HzAbadkoRr+0f6eZlggvpkPZdfe9ORhJ6va3+i01Gr+sjl6meMpa5hOO3+H1tu/O+ca8NeXtq
Wilva2zw2CLbJTUwOwwusJ/Wqb+elGh7mcFENsic9CiA05V/FHtv9XcAcKDmuZ3vTtux57sT16bW
WeZRNmJUEgKQTj/UXutknjd2BZbdDkn8TXK8xfHq05d4pyh7wM3aF+/07ucDipuxTFLuXGr7msBH
9tHZTzKo2JoWlvx4lz1tUNbKADJGTzqlp80dmVsgwH2DMrLeIoXvXfCJ1KeSB8cel6f4KNUHMq19
700Z4Cif1qU70Niekm8DU6+HqQcy4+fYbsXiA5uWnBeFxZWBRS3T/t4dH1T+AcdJWheoAvvRASA6
gfAIJe9ZSoH2WX87xZKeX+2xYTN/L8jrV1I7ig2ojiQ4CuZB+3I+/mgO5LWk6aXW5oZgpM6PoXXu
0zqrz/VaP//gt8CuArWQd/xs2VbPnYYvTAOCIq2zfKQxz8/gLQfT7hDtsh+t+LD5CQOAUrzTvmPf
9XV4SHZJgYeAjje9+zYYDjKVGPzCu69bJvWlS8Pr+LHpiRn2tu+KuSBY4fyNHYwDyhuBMy5vRuu0
f1dAtb32QLT/ZpeJE6A23B10dRO2yHpR7QCMZ/vCPf7DiHB9CPUi3Fyrp/Z9NgYgGPHqW4A3F4ZB
IXJaZALjlnuygBg/XRhAAOzsR18DO6qw38c/KL5toQtURuOerwNJb5H+QxisjGNkICshnwEtf8Wn
SDG06PxxTz3Pn4xPDwTXHQp5GyUABZ+gV/fAdWmrKiBa77kHffDruOXUUZQOgE5/Ehnbpu+FxOBn
F6ld2hAYXs8tAMqDwtbtbdvkWNEAdARRDEXnlwTH5NM6YwgMKs93FzgLprMIalt5z5UlQJQAZH8w
Ll2QqH1b4N0GCmwdOnDzDqpZsHMqXLAhOIf8AbnB1tkBaC/P8we4amsg4W390jb0KUNbthlO00rW
hyk9X51qf7BJ4f4adiNqH+Ba6kG2y6BHC3m+4MTnq33q+rYH8o8r9IWPKjzfp+hF5rVtyaBG+7F7
3SLlz8QFz+OnoQX3BpwX5wLX4t90edEFAYph+zIfGC2eL29nEhP8vdPqOuzHGB9x/hhM2drCL++6
T2niI/QrI+iKjz5/XGDmVQxggRZKfd9aJ7L5AldORl/fe0IjBMOpdBu09t6XEanniz4MHoa1vOjR
wVl8ON+K6NugCP4F2GbdgQO5al/uzxvcjMgngyiJAAF6YD/6+gt79BhK2GKoq5639icAQq8fmE7l
/a9dfzJD1Prczetu3+AioFg9lUAN1dJh5rVIy6OdPd9RQKmlrmNz57MLX7ntAwF92NqmrKsMc7Qu
1k9y2nMLMHOJ4spUvkZFRyYA156unvLbFnq53kNIBbsPBx904nsCPQLmyfYQEreb3aYr4G/oShXL
5m4fmB+l6dD1hDQ271K7L9oX4fPuaCS8ScMaWQyX2tVbgB4ktAFcuwMrL7RKm47fu6mPtlZynDQ1
l0Esud8VCQj4EZMLCfKD9WE/7dsCb0wLgpi8GhB/dwhPagu2qPgF9ZLi18IYal/CF1giTyUg74i7
S1L/8ztWuIBhXpw/dSCuCLCMrbfqJnh7/AJiSLir70YxamGwsSujGncE3aQsiSoe2Ko98LX5qHWB
BwabL+5JfsMmxL4E46J1itB7UCuI3pwvrl3Z6CU2ffUOkO6R7wTnovi0bw+8ZzbS5CKGIGmtz8HN
yh4wC02gr+CP9vU4kILyFIKCbyY4rw66SAR95eWphKYSGNirShdsy3Jd3oU/0uXWl7gXw0nVyxP6
wUQG/7SMqz9K6j3ijxY//HMRqxlO49n4YJ7FWRwtfs6jdPk2WuSzbO0f3E+gEwm55Zvx99/Rnk1k
SP3p+fImKogXfyY//3CZ5PNMHj2Jk7mdN1/5UlZa+VH97WLlj8uXt+9VPqv6q4Pqq6qFuW/cL1/H
UWrSy+nSfrEs3+rUXEfffzc0czM231XeVJAOPi/y++/UKisX5CGqh2kUzWdmPnakZAullsCX8En0
9/gycXSEKral+1E26XnrHZl4nnXO2Kc06rDszkn8ex5xdR1pywICAe77Au/mcRaNO6PMZNHCkbPU
+1gDvtSHEEjNrLN3HaXxpTpWZI6A7tz7BBZzV+700NEOTRpfXERGbQ0hrk3w6qgVWEO/iYF/sJw/
iZL7brDj46d/Xy7H7i+4W9/g/d37dTI183iR6QMJcNX2bqP0wsS/acLE8+894kdy0F56Hc1jxZwY
Sr5U9818MjPjaDF1tOypB9iIk6WZX5tUkQ2x4GleP7QAEmA/zedRXF2rhHF9N3dori+SsT4zCRz4
0h2lcefYzK8UM4gv6ksYUTHXRAMw7utkPukcyb9Ge2/dGoXL7HwE3yW/mY+TebTQm9wVKKQAlOtU
A1yLH82NFg2gO/iv9WiZTpa3dXFGPs2f9GmSZlPOL40UZ1B95097lOTNtANc6SNza66mq1sS4F4f
mwS9X/CXZWRxy33Z7cRcmmTliohn6U2Zu5fMarwsbVrehM1sHH/QBhml20EIm2X9TstUZN8Vn0Y3
ZubI2KMbBDi6M5Oay2jWebMQ412zhky78131mblaMVVoAA1AGOcvvrmJEaCOmFX/Eoz2XfQonk/M
DWLDkbKUpTLOl/L51MR1L8mO2vAmbH6LV3faZjv9Sccftdy3iWJvsnl6JWZhXczRJOa/z+9uL6KG
7RB0K991v4+jbG6uHSHLGiFE3U+LLE0+dN5keZrfdP7aOciSNMny8mZWHyeDwQO8SPnAo3xuFtM4
5ZHuP+OmhxLLCWBDjG5Sk82WTfKG1pkQts9JPB7Pos6BWWTVTQNl90HqSJFHecPlro2m8VWCNc+u
3f1nIUOrD6UCesAoFPer54crTszMLA0HlMaz//v3/1xcyU+H6ZJIDit4bS6Sa+NOTclDYgBgjQQI
Y5zH10m6cRwtMiUVpdwTECf/NxxFOAVXjt0Xf30Zm2SJvxR3fs7nY6MiQNJbArCy/0NfJlfjhA08
N1e4kfG1MhOpYCCuufbwvmKAwwZ4VKykjBo+EHX8OkHH/WgW3yrGkRSsrygeJiiPztta3CuEeXgw
64zM7IMZJyoKIHXdvos+zAkEXnOfHSnRIDJh05cwzuo4T426/tTj+hM+ZYNTM8nVii2gt++Sz4hF
60tn54U9TPbrXThK+wBJecyFI1I/5y1WLpu+mMklUdU1f6OC8V8pZbD3az22DLhDna/KV36kGt2b
ZyQostrVpTt25SI8kW7N9WKojifFgzxNbpToAr5DwGE1lz5tmUVkoilob7NOXrT3cixJU3OaJRng
uRFFxKNhzXaMg99+/CQ3Qbv51Fjt9OkX7dM2MNih2EiS6z57fmYyM0nqTxEd3yfX1xekRvq2pWtV
PyX/nN5Dtj7KSIRnTI0RBeu0D8w9+EcyFhVEyIfcycc+aN/MuEMNySXw1bhMJJ/pNmcUaTFm1fu9
TqJFcoPZe62Piqpvqr0AvtpmoqVgf0hJvf/DzGSaRheOkqhJhmkM5B+GyAMgI/NVQzzoLsHVOY2y
aZSuREKk2JFCp/7uJn0yQBaCW+pW1WDSF2f39bRU4ek8RktVOHtFC1XXX1qV1V8dIO/u0u7qWe4b
98uHUov7ZpqSiHWbKUcsjUj3ss4jr99weZPmHENBR6iuN+OLkoKHFntIVJablsY3VcrAXbkfG3jh
kQt+k+oAC8BAAYguUhPpiGGIzWWtv7vF2QOT3hHfE/sxSce1LZDCaV+yR/lHE6swQFeG+viSPY4u
zFyXClDh5U/3p+vaHkhxju9if0btpY6MPbBVRZp/VnGP5NiRycdxZy81F1oVWNQn3yWPlmmNaohE
U1mIIWvuHFzHxKFqoeMQLunfCJB0yExfVXcc9eh+fL6M+JeIaKkjI+doq9d8t/o06cB0f1p06lFp
ZnS4hz1/zYcJZDuj/GJMmBcfQl3FPrwS4NKc5/OLpnCitKJKy53/W+xd5J2TfGEcJXuJCuoB9uhf
3x6MDt6+P3j5bx1hnihlw+r8j4EFdM7mdpfB0gKwA4KkW8x9h9OkrL9M3U3hHjn1P5QiPVnkP3zh
3N4Mqa/lUgBdskcRQJoq3gqQ/7A+oF5rN4AuIYw3iXOd+whwwfaTBRtry/BeR+ltNEk+1Io5pF/L
V9SxeFMzC1djA0/XhPv5bEKFnDpBGZvnu9yXkdQgKT0i5cq+ZN+kbIMu0xTUW1+yB4us7loLnrAv
2eFtdDnVeysg+r5kX8UrtaqDAH7HK5MmUZMuetAffqTF9Qof4TJy7y46aCfAjT6ML4gV1SzEEPn5
Q+qx54toWV2woAz6Ht1hlGKwaLIh9oH6Zb27Usrvu9hhmphMsy/9EP50X+cUKKRqE+yMGd/1vqEU
pCYc6F/xX++bzMz0amW+kO9qf4zSGoPRfR+ALCbriVlqY7sbQgMdm+xDjRtC1FQex9k0r5smdn6Z
7w6PZskHCniUbrPtHL6Ej2PkehbNsXdr4Z9+APF+nP89onw1TyeOG6zJHqL64ySZjdkTRVcGJvhu
yEkyN7U2h60AV4S6gUwvNkQRxz1hUmBe/DeCzMhHo2VFCNV8Jp7o2C3PskMI1/CMCtN8UqvLC9H2
8paCjpqzYZEZfflMbnS9Fp8cmduY+7zJ9dHRkZWaaTxXlRqgQAYgfVOLEVu0Ku+d+GBw6FLFE8yq
CrDcj9FYKw8AP0OQjTMaNOpsDJasP+13VxKGV8YleaoAdIvepyPqKceJdhtXE8j5k4OQ7zGuLuG7
IS17brFytXsP5mceaW8jkVFQ0STVDB3CqxnRZ6OVqoXd9OVo6s+iTvIrxouKE3a3mETktuf5F7xI
WVPqHdG1oFffLeZF+q7/KFkkH9Ru7zIsZXs1b/10Tvn0H3Jvmlwzevfp0GdKa3dzh5jnZn/9475e
aK0p/+kbaKu+TRmnq/7qQCf67v2qaL1Vi1H/67rvSwvKamapAlGUvo34YWPJy9b6Cq2mPf8yoVwp
8/kGD2I2oVlWmcUBrJQ96VRRRHf9he5+ki0ovldkuyHoYgMqJSGwaL7ye5/K9fk4doTkKoeo5R9O
jTLSQhgmb6Ob/GJG5QzqkpKPzlD6jKoLF8wC3/14GV0nl6QZecz65wXgQHo2ozTReen1iaL1pv0w
ofRbt41tBbCT71rXbXXh/G6P3MYL/4RInA7NTdR5H6VjZd8+WOf1SBPx5W8xUYZMcbxMdPJlnIPJ
8iZzZGQbQvSPHfxO4XGC3Jt1DnOMfSVTtgPIlIM0zmqdlgIm770Z2TRObrS4DlH7f861P6TLWVMW
RHbfFR/SjqGEq8xW8SZK0786svV26vqbvcoI4Dr4r3X46X+yqDP+05sPSayb6ABE8yd/FM2Xaisa
anzzJzuTx/FF3SpghIX/ammZSbKpUi44NQHoxhe1XRBYcV82O6GjaGIWFPw7WtYiD6FGiKknme4e
AirfPeb5jqn0Rn1UMhj81SBka0QD3OITFOllPc4b4EqcGDrDslgXPXa3A9zlgnI9FtkNoeZOkluR
v+DuuNOyvBYiHX0aY+IrqiFUhqWq9UU3RDq6EMMb+/FiYXK1asFM873Sbz/9kc/BpnKU7CaHyG6+
xTPRSFJ2co7vekfR8nIazWa16rwQedOyhWGlnaX3IsAdpIMxqqUCeiGSpyMBqTKd4wiwkOoZMkXK
/fh84Tkiz1BvFQlRfDzKa/W8VM37r/Y80V6ahbL25rdP/5V0zpPrT3/YCqSz9NN/zy9j3fLDUN8A
q+ca1rpCiDcGoGvmt3UBDSqrP+F3k5ULHiJfTZzgivquziuzUGYRsMn+awbkLq7Z9Hausy+XHBCH
oakvdisUKdoLoWB/WfFBeiFytL/E1xfm4qOWGCHqyQsZunq/QyR/94EhOMeYU10L1L26TX++nNu7
WGqQrAHYGIAMAdI8IHuBoF7vT329OOwd2p5vMLb6CmVQvfqrAx3sLxxIW8HrvnELeKhRZi/NL7R/
FuD8WBkdyFZC75v0AvXiiNqb6H7w4JD5JI9nOoIbAvJFVksf+cKt0JpfATw1iV/QP0X/tCIdolNi
aJZUHzRly0KU0Axr3BHCWXuZXCObNf5lCCnq6DZHJ0PgRQGcWsdjDVGYAsrAGDjTXJsxIdyJ13RU
KS3IZD/H28+/fT/Cx7XzA1XZn+6JSUVr133MEPFrKRBYiGmuQrXdECHrM4pns0SQLbSBFKInp0C+
PYqzbGGl6Wn0IdYSJAS4UPGU4/xSu8u9EHWf51QZxWMztss/Ty7o6naMYnVBiFLNc2zUYn+G8GWy
aBKGzLd1z30+4xcb9T6mthtAYilSkHxUIRVWwM1CRPj2JVC0mHbex+kkbhTyNBv5v9e70YNPCBBY
3adkshZe7oUAaBnSvA+eodsCy1Ihokcjo62i3iCAfAOqLuscgPiAc6Kjf70QkamCOzFhsumnP2bR
9bK6K1thohu8wInhCbpmTuYFBAi4Fi9QaIHOn4seir9UX2KTjv61/kWTjfxlKjAK3A5ndX9DzXSw
7ApISYg6VMrUfk1mV6W8rp70NnVwQJbvMrWr29/ZAWhlLX99vXNvwu/w5YLq26x3/qp/7by/ypAF
tZgnfV8GtEWuFsgxilS5MFxP9CF1nfLzP9yMhb10IqvXCdsH4QcfWXGwDxhurYUkRG3nfmpuddBF
ZgR+PoDnzVgQaaXiTyHSnsNkltST9iHgNw8u8Zg02luIOROvcO8up1JxUUvfhwiXvTKzq3vrWgPY
poc5QPgqztJ9EHDnkUw8IlcJ7ptijW6IFkkBMyZIpIyU7k6AoPJZlObuPhTxm7WqY33xxbs0ry+2
F+KGvCcPdcssE3VwgBe5F7jPV2kS+F/GyGmC+voGlUIxogV4B3OdqMMJYUfv0xdbD4oGcONGIm6T
RjcxBEL/MBHf+s9HEfig88lfmrzsED6v7V0QZA0cARHETc8J0cU3TBJneaqQSohWvlfxb7G7wiKD
QqC/v6JTSXBw3Hgi2z0SX6arYykenPTzSLlf6kJa8ZYrYy8enFT0NPo2QSWHLcGUO5xJmToyVocS
QjEQZlVtTSGglV5HdKWVHGrf4eTyJaGOmfudegnAVhxT3CfX12uio5gJTwQQHCWr4kJkvIfTFOAf
MhQN7lg3BEjGafSxMzSzhpakEH1ap3GtNClEPet7M6cQV5sTISJBp5SAaaoh7qxs8C8RFXa15lmZ
9efrH5zF2SURvEblAkJmgAeYG1KG8goNha67AaJvZ2yM3vPdANcRJbWYmlnzUI5VgNz8yaWuRVDs
dTQj9fRPnb0FoecFBWJFPF1uLMk/gOWH+Xyq7BSAS/0P5Ty5wjZVu9YLYUqc08KhVxtizM95Tptw
bbEBOPNvHG9c5Bde5RkTGNy+iugFR9X9+HyZvmJk9kKArQ1l5orkptyldQuVdW8RSh0MQErdom/z
BcC6IRr331XHJzKlcZ6knZ9yRkhgLzaacQOB7X8BXNoOsT6wg9e3NnxFx6cBfdjX8am+jbAPuGvV
Xx3oEo97v1rXr7nu+0qUrwn6+Mu+5TMLWQ6jhByZupshZiK9zRf1MsAQKfTzT/9LXd0yql5JgK3d
j/eJkiYOeIBl1p37uu8rfNEEG/1l+aLp3UPHuJvAo1v2lmu2oZQglzMckx/+HwAA//8=</cx:binary>
              </cx:geoCache>
            </cx:geography>
          </cx:layoutPr>
        </cx:series>
      </cx:plotAreaRegion>
    </cx:plotArea>
    <cx:legend pos="r" align="min" overlay="0">
      <cx:spPr>
        <a:noFill/>
      </cx:spPr>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strDim type="cat">
        <cx:f>_xlchart.v1.12</cx:f>
      </cx:strDim>
      <cx:numDim type="size">
        <cx:f>_xlchart.v1.13</cx:f>
      </cx:numDim>
    </cx:data>
  </cx:chartData>
  <cx:chart>
    <cx:title pos="t" align="ctr" overlay="0">
      <cx:tx>
        <cx:txData>
          <cx:v>Region Wise Happiness</cx:v>
        </cx:txData>
      </cx:tx>
      <cx:txPr>
        <a:bodyPr rot="0" spcFirstLastPara="1" vertOverflow="ellipsis" vert="horz" wrap="square" lIns="38100" tIns="19050" rIns="38100" bIns="19050" anchor="ctr" anchorCtr="1" compatLnSpc="0"/>
        <a:lstStyle/>
        <a:p>
          <a:pPr algn="ctr" rtl="0">
            <a:defRPr sz="1400" b="0" i="0" u="none" strike="noStrike" baseline="0">
              <a:solidFill>
                <a:sysClr val="windowText" lastClr="000000">
                  <a:lumMod val="65000"/>
                  <a:lumOff val="35000"/>
                </a:sysClr>
              </a:solidFill>
              <a:latin typeface="+mn-lt"/>
              <a:ea typeface="+mn-ea"/>
              <a:cs typeface="+mn-cs"/>
            </a:defRPr>
          </a:pPr>
          <a:r>
            <a:rPr kumimoji="0" lang="en-US" sz="1400" b="1" i="0" u="none" strike="noStrike" kern="0" cap="none" spc="0" normalizeH="0" baseline="0" noProof="0">
              <a:ln>
                <a:noFill/>
              </a:ln>
              <a:solidFill>
                <a:sysClr val="windowText" lastClr="000000">
                  <a:lumMod val="65000"/>
                  <a:lumOff val="35000"/>
                </a:sysClr>
              </a:solidFill>
              <a:effectLst/>
              <a:uLnTx/>
              <a:uFillTx/>
              <a:latin typeface="Calibri" panose="020F0502020204030204"/>
            </a:rPr>
            <a:t>Region Wise Happiness</a:t>
          </a:r>
        </a:p>
      </cx:txPr>
    </cx:title>
    <cx:plotArea>
      <cx:plotAreaRegion>
        <cx:series layoutId="treemap" uniqueId="{9B516446-304A-4832-A8FA-D820BB205B32}">
          <cx:dataLabels>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panose="020F0502020204030204"/>
                </a:endParaRPr>
              </a:p>
            </cx:txPr>
            <cx:visibility seriesName="0" categoryName="1" value="1"/>
            <cx:separator>
</cx:separator>
          </cx:dataLabels>
          <cx:dataId val="0"/>
          <cx:layoutPr>
            <cx:parentLabelLayout val="overlapping"/>
          </cx:layoutPr>
        </cx:series>
      </cx:plotAreaRegion>
    </cx:plotArea>
  </cx:chart>
</cx:chartSpace>
</file>

<file path=xl/charts/chartEx6.xml><?xml version="1.0" encoding="utf-8"?>
<cx:chartSpace xmlns:a="http://schemas.openxmlformats.org/drawingml/2006/main" xmlns:r="http://schemas.openxmlformats.org/officeDocument/2006/relationships" xmlns:cx="http://schemas.microsoft.com/office/drawing/2014/chartex">
  <cx:chartData>
    <cx:data id="0">
      <cx:strDim type="cat">
        <cx:f>_xlchart.v2.14</cx:f>
      </cx:strDim>
      <cx:numDim type="val">
        <cx:f>_xlchart.v2.15</cx:f>
      </cx:numDim>
    </cx:data>
  </cx:chartData>
  <cx:chart>
    <cx:title pos="t" align="ctr" overlay="0">
      <cx:tx>
        <cx:txData>
          <cx:v>Corruption Level Wise Happiness Score</cx:v>
        </cx:txData>
      </cx:tx>
      <cx:txPr>
        <a:bodyPr spcFirstLastPara="1" vertOverflow="ellipsis" horzOverflow="overflow" wrap="square" lIns="0" tIns="0" rIns="0" bIns="0" anchor="ctr" anchorCtr="1"/>
        <a:lstStyle/>
        <a:p>
          <a:pPr algn="ctr" rtl="0">
            <a:defRPr/>
          </a:pPr>
          <a:r>
            <a:rPr lang="en-US" sz="1400" b="1" i="0" u="none" strike="noStrike" baseline="0">
              <a:solidFill>
                <a:sysClr val="windowText" lastClr="000000">
                  <a:lumMod val="65000"/>
                  <a:lumOff val="35000"/>
                </a:sysClr>
              </a:solidFill>
              <a:latin typeface="Calibri" panose="020F0502020204030204"/>
            </a:rPr>
            <a:t>Corruption Level Wise Happiness Score</a:t>
          </a:r>
        </a:p>
      </cx:txPr>
    </cx:title>
    <cx:plotArea>
      <cx:plotAreaRegion>
        <cx:series layoutId="funnel" uniqueId="{9839DB4C-0348-4A3F-92BF-09822B44A110}">
          <cx:dataLabels>
            <cx:visibility seriesName="0" categoryName="0" value="1"/>
          </cx:dataLabels>
          <cx:dataId val="0"/>
        </cx:series>
      </cx:plotAreaRegion>
      <cx:axis id="0">
        <cx:catScaling gapWidth="0.0599999987"/>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6.xml"/><Relationship Id="rId3" Type="http://schemas.microsoft.com/office/2014/relationships/chartEx" Target="../charts/chartEx2.xml"/><Relationship Id="rId7" Type="http://schemas.openxmlformats.org/officeDocument/2006/relationships/chart" Target="../charts/chart5.xml"/><Relationship Id="rId2" Type="http://schemas.microsoft.com/office/2014/relationships/chartEx" Target="../charts/chartEx1.xml"/><Relationship Id="rId1" Type="http://schemas.openxmlformats.org/officeDocument/2006/relationships/chart" Target="../charts/chart1.xml"/><Relationship Id="rId6" Type="http://schemas.openxmlformats.org/officeDocument/2006/relationships/chart" Target="../charts/chart4.xml"/><Relationship Id="rId5" Type="http://schemas.openxmlformats.org/officeDocument/2006/relationships/chart" Target="../charts/chart3.xml"/><Relationship Id="rId10" Type="http://schemas.openxmlformats.org/officeDocument/2006/relationships/chart" Target="../charts/chart7.xml"/><Relationship Id="rId4" Type="http://schemas.openxmlformats.org/officeDocument/2006/relationships/chart" Target="../charts/chart2.xml"/><Relationship Id="rId9" Type="http://schemas.microsoft.com/office/2014/relationships/chartEx" Target="../charts/chartEx3.xml"/></Relationships>
</file>

<file path=xl/drawings/_rels/drawing2.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4.xml.rels><?xml version="1.0" encoding="UTF-8" standalone="yes"?>
<Relationships xmlns="http://schemas.openxmlformats.org/package/2006/relationships"><Relationship Id="rId1" Type="http://schemas.microsoft.com/office/2014/relationships/chartEx" Target="../charts/chartEx4.xml"/></Relationships>
</file>

<file path=xl/drawings/_rels/drawing5.xml.rels><?xml version="1.0" encoding="UTF-8" standalone="yes"?>
<Relationships xmlns="http://schemas.openxmlformats.org/package/2006/relationships"><Relationship Id="rId1" Type="http://schemas.microsoft.com/office/2014/relationships/chartEx" Target="../charts/chartEx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17.xml.rels><?xml version="1.0" encoding="UTF-8" standalone="yes"?>
<Relationships xmlns="http://schemas.openxmlformats.org/package/2006/relationships"><Relationship Id="rId1" Type="http://schemas.microsoft.com/office/2014/relationships/chartEx" Target="../charts/chartEx6.xml"/></Relationships>
</file>

<file path=xl/drawings/_rels/drawing18.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23.xml"/></Relationships>
</file>

<file path=xl/drawings/drawing1.xml><?xml version="1.0" encoding="utf-8"?>
<xdr:wsDr xmlns:xdr="http://schemas.openxmlformats.org/drawingml/2006/spreadsheetDrawing" xmlns:a="http://schemas.openxmlformats.org/drawingml/2006/main">
  <xdr:twoCellAnchor>
    <xdr:from>
      <xdr:col>6</xdr:col>
      <xdr:colOff>10901</xdr:colOff>
      <xdr:row>22</xdr:row>
      <xdr:rowOff>0</xdr:rowOff>
    </xdr:from>
    <xdr:to>
      <xdr:col>14</xdr:col>
      <xdr:colOff>10901</xdr:colOff>
      <xdr:row>37</xdr:row>
      <xdr:rowOff>30480</xdr:rowOff>
    </xdr:to>
    <xdr:graphicFrame macro="">
      <xdr:nvGraphicFramePr>
        <xdr:cNvPr id="2" name="Chart 1">
          <a:extLst>
            <a:ext uri="{FF2B5EF4-FFF2-40B4-BE49-F238E27FC236}">
              <a16:creationId xmlns:a16="http://schemas.microsoft.com/office/drawing/2014/main" id="{592D864A-D8FB-4357-B083-21FF53A602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317500</xdr:colOff>
      <xdr:row>22</xdr:row>
      <xdr:rowOff>15240</xdr:rowOff>
    </xdr:from>
    <xdr:to>
      <xdr:col>23</xdr:col>
      <xdr:colOff>3527</xdr:colOff>
      <xdr:row>37</xdr:row>
      <xdr:rowOff>19665</xdr:rowOff>
    </xdr:to>
    <mc:AlternateContent xmlns:mc="http://schemas.openxmlformats.org/markup-compatibility/2006">
      <mc:Choice xmlns:cx4="http://schemas.microsoft.com/office/drawing/2016/5/10/chartex" Requires="cx4">
        <xdr:graphicFrame macro="">
          <xdr:nvGraphicFramePr>
            <xdr:cNvPr id="7" name="Chart 2">
              <a:extLst>
                <a:ext uri="{FF2B5EF4-FFF2-40B4-BE49-F238E27FC236}">
                  <a16:creationId xmlns:a16="http://schemas.microsoft.com/office/drawing/2014/main" id="{244E3C5A-E5B7-410B-9F93-7A46F2D6905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8851900" y="4038600"/>
              <a:ext cx="5172427" cy="274762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23</xdr:col>
      <xdr:colOff>365125</xdr:colOff>
      <xdr:row>22</xdr:row>
      <xdr:rowOff>15240</xdr:rowOff>
    </xdr:from>
    <xdr:to>
      <xdr:col>32</xdr:col>
      <xdr:colOff>8197</xdr:colOff>
      <xdr:row>37</xdr:row>
      <xdr:rowOff>42770</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5DEE9FF0-955A-4F9A-9051-5D7B9424071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4385925" y="4038600"/>
              <a:ext cx="5129472" cy="277073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10902</xdr:colOff>
      <xdr:row>38</xdr:row>
      <xdr:rowOff>15240</xdr:rowOff>
    </xdr:from>
    <xdr:to>
      <xdr:col>14</xdr:col>
      <xdr:colOff>23192</xdr:colOff>
      <xdr:row>53</xdr:row>
      <xdr:rowOff>30480</xdr:rowOff>
    </xdr:to>
    <xdr:graphicFrame macro="">
      <xdr:nvGraphicFramePr>
        <xdr:cNvPr id="11" name="Chart 10">
          <a:extLst>
            <a:ext uri="{FF2B5EF4-FFF2-40B4-BE49-F238E27FC236}">
              <a16:creationId xmlns:a16="http://schemas.microsoft.com/office/drawing/2014/main" id="{A7717F0D-F2B2-48B9-9CAE-DCC74F0778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381000</xdr:colOff>
      <xdr:row>38</xdr:row>
      <xdr:rowOff>15240</xdr:rowOff>
    </xdr:from>
    <xdr:to>
      <xdr:col>23</xdr:col>
      <xdr:colOff>3528</xdr:colOff>
      <xdr:row>53</xdr:row>
      <xdr:rowOff>30480</xdr:rowOff>
    </xdr:to>
    <xdr:graphicFrame macro="">
      <xdr:nvGraphicFramePr>
        <xdr:cNvPr id="12" name="Chart 11">
          <a:extLst>
            <a:ext uri="{FF2B5EF4-FFF2-40B4-BE49-F238E27FC236}">
              <a16:creationId xmlns:a16="http://schemas.microsoft.com/office/drawing/2014/main" id="{3BA7F6FD-EF5E-4999-A4E2-BBD707426A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609598</xdr:colOff>
      <xdr:row>22</xdr:row>
      <xdr:rowOff>30479</xdr:rowOff>
    </xdr:from>
    <xdr:to>
      <xdr:col>5</xdr:col>
      <xdr:colOff>333598</xdr:colOff>
      <xdr:row>45</xdr:row>
      <xdr:rowOff>144239</xdr:rowOff>
    </xdr:to>
    <mc:AlternateContent xmlns:mc="http://schemas.openxmlformats.org/markup-compatibility/2006" xmlns:a14="http://schemas.microsoft.com/office/drawing/2010/main">
      <mc:Choice Requires="a14">
        <xdr:graphicFrame macro="">
          <xdr:nvGraphicFramePr>
            <xdr:cNvPr id="5" name="Year 1">
              <a:extLst>
                <a:ext uri="{FF2B5EF4-FFF2-40B4-BE49-F238E27FC236}">
                  <a16:creationId xmlns:a16="http://schemas.microsoft.com/office/drawing/2014/main" id="{EBE75424-C11D-4E53-B2CF-5EF185021D8A}"/>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609598" y="4221479"/>
              <a:ext cx="2740250" cy="44952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15240</xdr:colOff>
      <xdr:row>47</xdr:row>
      <xdr:rowOff>46282</xdr:rowOff>
    </xdr:from>
    <xdr:to>
      <xdr:col>5</xdr:col>
      <xdr:colOff>381000</xdr:colOff>
      <xdr:row>69</xdr:row>
      <xdr:rowOff>18922</xdr:rowOff>
    </xdr:to>
    <mc:AlternateContent xmlns:mc="http://schemas.openxmlformats.org/markup-compatibility/2006" xmlns:a14="http://schemas.microsoft.com/office/drawing/2010/main">
      <mc:Choice Requires="a14">
        <xdr:graphicFrame macro="">
          <xdr:nvGraphicFramePr>
            <xdr:cNvPr id="6" name="Happiness Level 1">
              <a:extLst>
                <a:ext uri="{FF2B5EF4-FFF2-40B4-BE49-F238E27FC236}">
                  <a16:creationId xmlns:a16="http://schemas.microsoft.com/office/drawing/2014/main" id="{297FE922-02C9-45B5-B462-87B0EB3FDDA5}"/>
                </a:ext>
              </a:extLst>
            </xdr:cNvPr>
            <xdr:cNvGraphicFramePr/>
          </xdr:nvGraphicFramePr>
          <xdr:xfrm>
            <a:off x="0" y="0"/>
            <a:ext cx="0" cy="0"/>
          </xdr:xfrm>
          <a:graphic>
            <a:graphicData uri="http://schemas.microsoft.com/office/drawing/2010/slicer">
              <sle:slicer xmlns:sle="http://schemas.microsoft.com/office/drawing/2010/slicer" name="Happiness Level 1"/>
            </a:graphicData>
          </a:graphic>
        </xdr:graphicFrame>
      </mc:Choice>
      <mc:Fallback xmlns="">
        <xdr:sp macro="" textlink="">
          <xdr:nvSpPr>
            <xdr:cNvPr id="0" name=""/>
            <xdr:cNvSpPr>
              <a:spLocks noTextEdit="1"/>
            </xdr:cNvSpPr>
          </xdr:nvSpPr>
          <xdr:spPr>
            <a:xfrm>
              <a:off x="618490" y="8999782"/>
              <a:ext cx="2433889" cy="41636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32</xdr:col>
      <xdr:colOff>350519</xdr:colOff>
      <xdr:row>54</xdr:row>
      <xdr:rowOff>562</xdr:rowOff>
    </xdr:from>
    <xdr:to>
      <xdr:col>37</xdr:col>
      <xdr:colOff>2519</xdr:colOff>
      <xdr:row>69</xdr:row>
      <xdr:rowOff>45720</xdr:rowOff>
    </xdr:to>
    <mc:AlternateContent xmlns:mc="http://schemas.openxmlformats.org/markup-compatibility/2006" xmlns:a14="http://schemas.microsoft.com/office/drawing/2010/main">
      <mc:Choice Requires="a14">
        <xdr:graphicFrame macro="">
          <xdr:nvGraphicFramePr>
            <xdr:cNvPr id="8" name="Regional indicator 1">
              <a:extLst>
                <a:ext uri="{FF2B5EF4-FFF2-40B4-BE49-F238E27FC236}">
                  <a16:creationId xmlns:a16="http://schemas.microsoft.com/office/drawing/2014/main" id="{4CCFD93D-3CCA-4C77-86EE-E5CDA1B10EFC}"/>
                </a:ext>
              </a:extLst>
            </xdr:cNvPr>
            <xdr:cNvGraphicFramePr/>
          </xdr:nvGraphicFramePr>
          <xdr:xfrm>
            <a:off x="0" y="0"/>
            <a:ext cx="0" cy="0"/>
          </xdr:xfrm>
          <a:graphic>
            <a:graphicData uri="http://schemas.microsoft.com/office/drawing/2010/slicer">
              <sle:slicer xmlns:sle="http://schemas.microsoft.com/office/drawing/2010/slicer" name="Regional indicator 1"/>
            </a:graphicData>
          </a:graphic>
        </xdr:graphicFrame>
      </mc:Choice>
      <mc:Fallback xmlns="">
        <xdr:sp macro="" textlink="">
          <xdr:nvSpPr>
            <xdr:cNvPr id="0" name=""/>
            <xdr:cNvSpPr>
              <a:spLocks noTextEdit="1"/>
            </xdr:cNvSpPr>
          </xdr:nvSpPr>
          <xdr:spPr>
            <a:xfrm>
              <a:off x="19654519" y="10287562"/>
              <a:ext cx="2668250" cy="290265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32</xdr:col>
      <xdr:colOff>335279</xdr:colOff>
      <xdr:row>22</xdr:row>
      <xdr:rowOff>46282</xdr:rowOff>
    </xdr:from>
    <xdr:to>
      <xdr:col>36</xdr:col>
      <xdr:colOff>596879</xdr:colOff>
      <xdr:row>53</xdr:row>
      <xdr:rowOff>29002</xdr:rowOff>
    </xdr:to>
    <mc:AlternateContent xmlns:mc="http://schemas.openxmlformats.org/markup-compatibility/2006" xmlns:a14="http://schemas.microsoft.com/office/drawing/2010/main">
      <mc:Choice Requires="a14">
        <xdr:graphicFrame macro="">
          <xdr:nvGraphicFramePr>
            <xdr:cNvPr id="9" name="Country 1">
              <a:extLst>
                <a:ext uri="{FF2B5EF4-FFF2-40B4-BE49-F238E27FC236}">
                  <a16:creationId xmlns:a16="http://schemas.microsoft.com/office/drawing/2014/main" id="{E734255E-0628-402B-94EB-C269FD119166}"/>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19639279" y="4237282"/>
              <a:ext cx="2674600" cy="58882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23</xdr:col>
      <xdr:colOff>381000</xdr:colOff>
      <xdr:row>38</xdr:row>
      <xdr:rowOff>30480</xdr:rowOff>
    </xdr:from>
    <xdr:to>
      <xdr:col>32</xdr:col>
      <xdr:colOff>0</xdr:colOff>
      <xdr:row>53</xdr:row>
      <xdr:rowOff>22577</xdr:rowOff>
    </xdr:to>
    <xdr:graphicFrame macro="">
      <xdr:nvGraphicFramePr>
        <xdr:cNvPr id="10" name="Chart 9">
          <a:extLst>
            <a:ext uri="{FF2B5EF4-FFF2-40B4-BE49-F238E27FC236}">
              <a16:creationId xmlns:a16="http://schemas.microsoft.com/office/drawing/2014/main" id="{57F27B34-4238-46A8-B26D-1FA32E6EB0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0</xdr:colOff>
      <xdr:row>54</xdr:row>
      <xdr:rowOff>30480</xdr:rowOff>
    </xdr:from>
    <xdr:to>
      <xdr:col>13</xdr:col>
      <xdr:colOff>594360</xdr:colOff>
      <xdr:row>69</xdr:row>
      <xdr:rowOff>30480</xdr:rowOff>
    </xdr:to>
    <xdr:graphicFrame macro="">
      <xdr:nvGraphicFramePr>
        <xdr:cNvPr id="14" name="Chart 13">
          <a:extLst>
            <a:ext uri="{FF2B5EF4-FFF2-40B4-BE49-F238E27FC236}">
              <a16:creationId xmlns:a16="http://schemas.microsoft.com/office/drawing/2014/main" id="{93E4AE0A-56EB-4851-A146-D3C40A8156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396875</xdr:colOff>
      <xdr:row>54</xdr:row>
      <xdr:rowOff>15240</xdr:rowOff>
    </xdr:from>
    <xdr:to>
      <xdr:col>23</xdr:col>
      <xdr:colOff>0</xdr:colOff>
      <xdr:row>69</xdr:row>
      <xdr:rowOff>30480</xdr:rowOff>
    </xdr:to>
    <xdr:graphicFrame macro="">
      <xdr:nvGraphicFramePr>
        <xdr:cNvPr id="15" name="Chart 14">
          <a:extLst>
            <a:ext uri="{FF2B5EF4-FFF2-40B4-BE49-F238E27FC236}">
              <a16:creationId xmlns:a16="http://schemas.microsoft.com/office/drawing/2014/main" id="{E69F6F38-8823-4C04-946A-517D353B38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23</xdr:col>
      <xdr:colOff>381000</xdr:colOff>
      <xdr:row>54</xdr:row>
      <xdr:rowOff>0</xdr:rowOff>
    </xdr:from>
    <xdr:to>
      <xdr:col>32</xdr:col>
      <xdr:colOff>0</xdr:colOff>
      <xdr:row>69</xdr:row>
      <xdr:rowOff>30480</xdr:rowOff>
    </xdr:to>
    <mc:AlternateContent xmlns:mc="http://schemas.openxmlformats.org/markup-compatibility/2006">
      <mc:Choice xmlns:cx2="http://schemas.microsoft.com/office/drawing/2015/10/21/chartex" Requires="cx2">
        <xdr:graphicFrame macro="">
          <xdr:nvGraphicFramePr>
            <xdr:cNvPr id="16" name="Chart 15">
              <a:extLst>
                <a:ext uri="{FF2B5EF4-FFF2-40B4-BE49-F238E27FC236}">
                  <a16:creationId xmlns:a16="http://schemas.microsoft.com/office/drawing/2014/main" id="{C52CC090-22EA-483D-84F5-4F051C9C437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14401800" y="9875520"/>
              <a:ext cx="5105400" cy="27736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xdr:col>
      <xdr:colOff>0</xdr:colOff>
      <xdr:row>16</xdr:row>
      <xdr:rowOff>15240</xdr:rowOff>
    </xdr:from>
    <xdr:to>
      <xdr:col>7</xdr:col>
      <xdr:colOff>365760</xdr:colOff>
      <xdr:row>21</xdr:row>
      <xdr:rowOff>45720</xdr:rowOff>
    </xdr:to>
    <xdr:sp macro="" textlink="KPI!B4">
      <xdr:nvSpPr>
        <xdr:cNvPr id="17" name="TextBox 16">
          <a:extLst>
            <a:ext uri="{FF2B5EF4-FFF2-40B4-BE49-F238E27FC236}">
              <a16:creationId xmlns:a16="http://schemas.microsoft.com/office/drawing/2014/main" id="{502FB1F6-61F7-4A86-03A5-44B712FC2D88}"/>
            </a:ext>
          </a:extLst>
        </xdr:cNvPr>
        <xdr:cNvSpPr txBox="1"/>
      </xdr:nvSpPr>
      <xdr:spPr>
        <a:xfrm>
          <a:off x="603250" y="3063240"/>
          <a:ext cx="3985260" cy="982980"/>
        </a:xfrm>
        <a:prstGeom prst="rect">
          <a:avLst/>
        </a:prstGeom>
        <a:solidFill>
          <a:srgbClr val="0F766E"/>
        </a:solidFill>
        <a:ln w="9525" cmpd="sng">
          <a:solidFill>
            <a:srgbClr val="A9D6DB"/>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83FEB72-B59C-4CEC-A177-DB6E009A8940}" type="TxLink">
            <a:rPr lang="en-US" sz="2000" b="1" i="0" u="none" strike="noStrike">
              <a:solidFill>
                <a:srgbClr val="ECFEFF"/>
              </a:solidFill>
              <a:latin typeface="Calibri"/>
              <a:ea typeface="Calibri"/>
              <a:cs typeface="Calibri"/>
            </a:rPr>
            <a:pPr algn="ctr"/>
            <a:t>5.45</a:t>
          </a:fld>
          <a:endParaRPr lang="en-US" sz="2000" b="1" i="0" u="none" strike="noStrike">
            <a:solidFill>
              <a:srgbClr val="ECFEFF"/>
            </a:solidFill>
            <a:latin typeface="Calibri"/>
            <a:ea typeface="Calibri"/>
            <a:cs typeface="Calibri"/>
          </a:endParaRPr>
        </a:p>
        <a:p>
          <a:pPr algn="ctr"/>
          <a:r>
            <a:rPr lang="en-US" sz="2000" b="1" i="0" u="none" strike="noStrike">
              <a:solidFill>
                <a:srgbClr val="ECFEFF"/>
              </a:solidFill>
              <a:latin typeface="Calibri"/>
              <a:ea typeface="Calibri"/>
              <a:cs typeface="Calibri"/>
            </a:rPr>
            <a:t>Average Happiness Score </a:t>
          </a:r>
          <a:endParaRPr lang="en-IN" sz="2000" b="1">
            <a:solidFill>
              <a:srgbClr val="ECFEFF"/>
            </a:solidFill>
          </a:endParaRPr>
        </a:p>
      </xdr:txBody>
    </xdr:sp>
    <xdr:clientData/>
  </xdr:twoCellAnchor>
  <xdr:twoCellAnchor>
    <xdr:from>
      <xdr:col>21</xdr:col>
      <xdr:colOff>304800</xdr:colOff>
      <xdr:row>16</xdr:row>
      <xdr:rowOff>0</xdr:rowOff>
    </xdr:from>
    <xdr:to>
      <xdr:col>29</xdr:col>
      <xdr:colOff>45720</xdr:colOff>
      <xdr:row>21</xdr:row>
      <xdr:rowOff>0</xdr:rowOff>
    </xdr:to>
    <xdr:sp macro="" textlink="KPI!F10">
      <xdr:nvSpPr>
        <xdr:cNvPr id="18" name="TextBox 17">
          <a:extLst>
            <a:ext uri="{FF2B5EF4-FFF2-40B4-BE49-F238E27FC236}">
              <a16:creationId xmlns:a16="http://schemas.microsoft.com/office/drawing/2014/main" id="{2E69151C-E309-8B3F-FEED-BE4FEE905D7A}"/>
            </a:ext>
          </a:extLst>
        </xdr:cNvPr>
        <xdr:cNvSpPr txBox="1"/>
      </xdr:nvSpPr>
      <xdr:spPr>
        <a:xfrm>
          <a:off x="13106400" y="2926080"/>
          <a:ext cx="4617720" cy="914400"/>
        </a:xfrm>
        <a:prstGeom prst="rect">
          <a:avLst/>
        </a:prstGeom>
        <a:solidFill>
          <a:srgbClr val="0F766E"/>
        </a:solidFill>
        <a:ln w="9525" cmpd="sng">
          <a:solidFill>
            <a:srgbClr val="A9D6DB"/>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E112C164-A51E-4C43-B2DC-B73CE0FEE6F9}" type="TxLink">
            <a:rPr lang="en-US" sz="2000" b="1" i="0" u="none" strike="noStrike">
              <a:solidFill>
                <a:srgbClr val="ECFEFF"/>
              </a:solidFill>
              <a:latin typeface="Calibri"/>
              <a:ea typeface="Calibri"/>
              <a:cs typeface="Calibri"/>
            </a:rPr>
            <a:pPr/>
            <a:t>Finland</a:t>
          </a:fld>
          <a:endParaRPr lang="en-US" sz="2000" b="1" i="0" u="none" strike="noStrike">
            <a:solidFill>
              <a:srgbClr val="ECFEFF"/>
            </a:solidFill>
            <a:latin typeface="Calibri"/>
            <a:ea typeface="Calibri"/>
            <a:cs typeface="Calibri"/>
          </a:endParaRPr>
        </a:p>
        <a:p>
          <a:r>
            <a:rPr lang="en-US" sz="2000" b="1" i="0" u="none" strike="noStrike">
              <a:solidFill>
                <a:srgbClr val="ECFEFF"/>
              </a:solidFill>
              <a:latin typeface="Calibri"/>
              <a:ea typeface="Calibri"/>
              <a:cs typeface="Calibri"/>
            </a:rPr>
            <a:t>Most Happiest Country</a:t>
          </a:r>
        </a:p>
      </xdr:txBody>
    </xdr:sp>
    <xdr:clientData/>
  </xdr:twoCellAnchor>
  <xdr:twoCellAnchor>
    <xdr:from>
      <xdr:col>29</xdr:col>
      <xdr:colOff>335280</xdr:colOff>
      <xdr:row>16</xdr:row>
      <xdr:rowOff>0</xdr:rowOff>
    </xdr:from>
    <xdr:to>
      <xdr:col>37</xdr:col>
      <xdr:colOff>15240</xdr:colOff>
      <xdr:row>21</xdr:row>
      <xdr:rowOff>0</xdr:rowOff>
    </xdr:to>
    <xdr:sp macro="" textlink="KPI!F14">
      <xdr:nvSpPr>
        <xdr:cNvPr id="19" name="TextBox 18">
          <a:extLst>
            <a:ext uri="{FF2B5EF4-FFF2-40B4-BE49-F238E27FC236}">
              <a16:creationId xmlns:a16="http://schemas.microsoft.com/office/drawing/2014/main" id="{E56DE34F-C608-E60D-A2B4-42BECAF1579E}"/>
            </a:ext>
          </a:extLst>
        </xdr:cNvPr>
        <xdr:cNvSpPr txBox="1"/>
      </xdr:nvSpPr>
      <xdr:spPr>
        <a:xfrm>
          <a:off x="18013680" y="2926080"/>
          <a:ext cx="4556760" cy="914400"/>
        </a:xfrm>
        <a:prstGeom prst="rect">
          <a:avLst/>
        </a:prstGeom>
        <a:solidFill>
          <a:srgbClr val="0F766E"/>
        </a:solidFill>
        <a:ln w="9525" cmpd="sng">
          <a:solidFill>
            <a:srgbClr val="A9D6DB"/>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071F40FE-7BFE-4075-9409-6F1928AE1678}" type="TxLink">
            <a:rPr lang="en-US" sz="2000" b="1" i="0" u="none" strike="noStrike">
              <a:solidFill>
                <a:srgbClr val="ECFEFF"/>
              </a:solidFill>
              <a:latin typeface="Calibri"/>
              <a:ea typeface="Calibri"/>
              <a:cs typeface="Calibri"/>
            </a:rPr>
            <a:pPr algn="l"/>
            <a:t>Afghanistan</a:t>
          </a:fld>
          <a:endParaRPr lang="en-US" sz="2000" b="1" i="0" u="none" strike="noStrike">
            <a:solidFill>
              <a:srgbClr val="ECFEFF"/>
            </a:solidFill>
            <a:latin typeface="Calibri"/>
            <a:ea typeface="Calibri"/>
            <a:cs typeface="Calibri"/>
          </a:endParaRPr>
        </a:p>
        <a:p>
          <a:pPr algn="l"/>
          <a:r>
            <a:rPr lang="en-US" sz="2000" b="1" i="0" u="none" strike="noStrike">
              <a:solidFill>
                <a:srgbClr val="ECFEFF"/>
              </a:solidFill>
              <a:latin typeface="Calibri"/>
              <a:ea typeface="Calibri"/>
              <a:cs typeface="Calibri"/>
            </a:rPr>
            <a:t>Most Unhappiest Countries</a:t>
          </a:r>
          <a:endParaRPr lang="en-IN" sz="2000" b="1">
            <a:solidFill>
              <a:srgbClr val="ECFEFF"/>
            </a:solidFill>
          </a:endParaRPr>
        </a:p>
      </xdr:txBody>
    </xdr:sp>
    <xdr:clientData/>
  </xdr:twoCellAnchor>
  <xdr:twoCellAnchor>
    <xdr:from>
      <xdr:col>8</xdr:col>
      <xdr:colOff>0</xdr:colOff>
      <xdr:row>16</xdr:row>
      <xdr:rowOff>0</xdr:rowOff>
    </xdr:from>
    <xdr:to>
      <xdr:col>14</xdr:col>
      <xdr:colOff>274320</xdr:colOff>
      <xdr:row>21</xdr:row>
      <xdr:rowOff>15240</xdr:rowOff>
    </xdr:to>
    <xdr:sp macro="" textlink="KPI!D24">
      <xdr:nvSpPr>
        <xdr:cNvPr id="20" name="TextBox 19">
          <a:extLst>
            <a:ext uri="{FF2B5EF4-FFF2-40B4-BE49-F238E27FC236}">
              <a16:creationId xmlns:a16="http://schemas.microsoft.com/office/drawing/2014/main" id="{2E73E566-B9D4-58E8-76C5-45A590F7C5AD}"/>
            </a:ext>
          </a:extLst>
        </xdr:cNvPr>
        <xdr:cNvSpPr txBox="1"/>
      </xdr:nvSpPr>
      <xdr:spPr>
        <a:xfrm>
          <a:off x="4876800" y="2926080"/>
          <a:ext cx="3931920" cy="929640"/>
        </a:xfrm>
        <a:prstGeom prst="rect">
          <a:avLst/>
        </a:prstGeom>
        <a:solidFill>
          <a:srgbClr val="0F766E"/>
        </a:solidFill>
        <a:ln w="9525" cmpd="sng">
          <a:solidFill>
            <a:srgbClr val="A9D6DB"/>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E7BB0C4-F0CD-4255-89E6-8E07F4143C65}" type="TxLink">
            <a:rPr lang="en-US" sz="2000" b="1" i="0" u="none" strike="noStrike">
              <a:solidFill>
                <a:srgbClr val="ECFEFF"/>
              </a:solidFill>
              <a:latin typeface="Calibri"/>
              <a:ea typeface="Calibri"/>
              <a:cs typeface="Calibri"/>
            </a:rPr>
            <a:pPr algn="ctr"/>
            <a:t>Neutral</a:t>
          </a:fld>
          <a:endParaRPr lang="en-US" sz="2000" b="1" i="0" u="none" strike="noStrike">
            <a:solidFill>
              <a:srgbClr val="ECFEFF"/>
            </a:solidFill>
            <a:latin typeface="Calibri"/>
            <a:ea typeface="Calibri"/>
            <a:cs typeface="Calibri"/>
          </a:endParaRPr>
        </a:p>
        <a:p>
          <a:pPr algn="ctr"/>
          <a:r>
            <a:rPr lang="en-US" sz="2000" b="1" i="0" u="none" strike="noStrike">
              <a:solidFill>
                <a:srgbClr val="ECFEFF"/>
              </a:solidFill>
              <a:latin typeface="Calibri"/>
              <a:ea typeface="Calibri"/>
              <a:cs typeface="Calibri"/>
            </a:rPr>
            <a:t>Happiness Status</a:t>
          </a:r>
          <a:endParaRPr lang="en-IN" sz="2000" b="1">
            <a:solidFill>
              <a:srgbClr val="ECFEFF"/>
            </a:solidFill>
          </a:endParaRPr>
        </a:p>
      </xdr:txBody>
    </xdr:sp>
    <xdr:clientData/>
  </xdr:twoCellAnchor>
  <xdr:twoCellAnchor>
    <xdr:from>
      <xdr:col>18</xdr:col>
      <xdr:colOff>594360</xdr:colOff>
      <xdr:row>9</xdr:row>
      <xdr:rowOff>15240</xdr:rowOff>
    </xdr:from>
    <xdr:to>
      <xdr:col>26</xdr:col>
      <xdr:colOff>274320</xdr:colOff>
      <xdr:row>15</xdr:row>
      <xdr:rowOff>30480</xdr:rowOff>
    </xdr:to>
    <xdr:sp macro="" textlink="KPI!D39">
      <xdr:nvSpPr>
        <xdr:cNvPr id="3" name="TextBox 2">
          <a:extLst>
            <a:ext uri="{FF2B5EF4-FFF2-40B4-BE49-F238E27FC236}">
              <a16:creationId xmlns:a16="http://schemas.microsoft.com/office/drawing/2014/main" id="{F873C1D4-D69B-9FD6-0003-71E72654B366}"/>
            </a:ext>
          </a:extLst>
        </xdr:cNvPr>
        <xdr:cNvSpPr txBox="1"/>
      </xdr:nvSpPr>
      <xdr:spPr>
        <a:xfrm>
          <a:off x="11567160" y="1661160"/>
          <a:ext cx="4556760" cy="1112520"/>
        </a:xfrm>
        <a:prstGeom prst="rect">
          <a:avLst/>
        </a:prstGeom>
        <a:solidFill>
          <a:srgbClr val="0F766E"/>
        </a:solidFill>
        <a:ln w="9525" cmpd="sng">
          <a:solidFill>
            <a:srgbClr val="A9D6DB"/>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336A4-A7D2-41C2-AD0C-81200D0EBD93}" type="TxLink">
            <a:rPr lang="en-US" sz="2400" b="1" i="0" u="none" strike="noStrike">
              <a:solidFill>
                <a:srgbClr val="ECFEFF"/>
              </a:solidFill>
              <a:latin typeface="Calibri"/>
              <a:ea typeface="Calibri"/>
              <a:cs typeface="Calibri"/>
            </a:rPr>
            <a:pPr algn="ctr"/>
            <a:t>54.49</a:t>
          </a:fld>
          <a:endParaRPr lang="en-US" sz="2400" b="1" i="0" u="none" strike="noStrike">
            <a:solidFill>
              <a:srgbClr val="ECFEFF"/>
            </a:solidFill>
            <a:latin typeface="Calibri"/>
            <a:ea typeface="Calibri"/>
            <a:cs typeface="Calibri"/>
          </a:endParaRPr>
        </a:p>
        <a:p>
          <a:pPr algn="ctr"/>
          <a:r>
            <a:rPr lang="en-US" sz="2400" b="1" i="0" u="none" strike="noStrike">
              <a:solidFill>
                <a:srgbClr val="ECFEFF"/>
              </a:solidFill>
              <a:latin typeface="Calibri"/>
              <a:ea typeface="Calibri"/>
              <a:cs typeface="Calibri"/>
            </a:rPr>
            <a:t>Happiness Percent </a:t>
          </a:r>
          <a:endParaRPr lang="en-IN" sz="2400" b="1">
            <a:solidFill>
              <a:srgbClr val="ECFEFF"/>
            </a:solidFill>
          </a:endParaRPr>
        </a:p>
      </xdr:txBody>
    </xdr:sp>
    <xdr:clientData/>
  </xdr:twoCellAnchor>
  <xdr:twoCellAnchor>
    <xdr:from>
      <xdr:col>26</xdr:col>
      <xdr:colOff>411480</xdr:colOff>
      <xdr:row>3</xdr:row>
      <xdr:rowOff>174625</xdr:rowOff>
    </xdr:from>
    <xdr:to>
      <xdr:col>39</xdr:col>
      <xdr:colOff>167640</xdr:colOff>
      <xdr:row>20</xdr:row>
      <xdr:rowOff>47625</xdr:rowOff>
    </xdr:to>
    <xdr:graphicFrame macro="">
      <xdr:nvGraphicFramePr>
        <xdr:cNvPr id="13" name="Chart 12">
          <a:extLst>
            <a:ext uri="{FF2B5EF4-FFF2-40B4-BE49-F238E27FC236}">
              <a16:creationId xmlns:a16="http://schemas.microsoft.com/office/drawing/2014/main" id="{238B9797-154A-44B1-848B-A938BED4DC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34</xdr:col>
      <xdr:colOff>509560</xdr:colOff>
      <xdr:row>16</xdr:row>
      <xdr:rowOff>0</xdr:rowOff>
    </xdr:from>
    <xdr:to>
      <xdr:col>37</xdr:col>
      <xdr:colOff>15240</xdr:colOff>
      <xdr:row>20</xdr:row>
      <xdr:rowOff>167640</xdr:rowOff>
    </xdr:to>
    <xdr:sp macro="" textlink="KPI!E10">
      <xdr:nvSpPr>
        <xdr:cNvPr id="21" name="TextBox 20">
          <a:extLst>
            <a:ext uri="{FF2B5EF4-FFF2-40B4-BE49-F238E27FC236}">
              <a16:creationId xmlns:a16="http://schemas.microsoft.com/office/drawing/2014/main" id="{20610BA8-8FBD-931F-1427-52F89877F34F}"/>
            </a:ext>
          </a:extLst>
        </xdr:cNvPr>
        <xdr:cNvSpPr txBox="1"/>
      </xdr:nvSpPr>
      <xdr:spPr>
        <a:xfrm>
          <a:off x="21235960" y="2926080"/>
          <a:ext cx="1334480" cy="8991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10A04D0-60C4-43E7-B81D-B787086E8DF8}" type="TxLink">
            <a:rPr lang="en-US" sz="2400" b="1" i="0" u="none" strike="noStrike">
              <a:solidFill>
                <a:srgbClr val="F4FAFB"/>
              </a:solidFill>
              <a:latin typeface="Calibri"/>
              <a:ea typeface="Calibri"/>
              <a:cs typeface="Calibri"/>
            </a:rPr>
            <a:pPr algn="ctr"/>
            <a:t>7.671</a:t>
          </a:fld>
          <a:endParaRPr lang="en-IN" sz="2400" b="1">
            <a:solidFill>
              <a:srgbClr val="F4FAFB"/>
            </a:solidFill>
          </a:endParaRPr>
        </a:p>
      </xdr:txBody>
    </xdr:sp>
    <xdr:clientData/>
  </xdr:twoCellAnchor>
  <xdr:twoCellAnchor>
    <xdr:from>
      <xdr:col>26</xdr:col>
      <xdr:colOff>580903</xdr:colOff>
      <xdr:row>16</xdr:row>
      <xdr:rowOff>0</xdr:rowOff>
    </xdr:from>
    <xdr:to>
      <xdr:col>29</xdr:col>
      <xdr:colOff>45720</xdr:colOff>
      <xdr:row>20</xdr:row>
      <xdr:rowOff>167640</xdr:rowOff>
    </xdr:to>
    <xdr:sp macro="" textlink="KPI!E14">
      <xdr:nvSpPr>
        <xdr:cNvPr id="22" name="TextBox 21">
          <a:extLst>
            <a:ext uri="{FF2B5EF4-FFF2-40B4-BE49-F238E27FC236}">
              <a16:creationId xmlns:a16="http://schemas.microsoft.com/office/drawing/2014/main" id="{807398D9-787C-DC9C-BEE3-173C4B73A8AB}"/>
            </a:ext>
          </a:extLst>
        </xdr:cNvPr>
        <xdr:cNvSpPr txBox="1"/>
      </xdr:nvSpPr>
      <xdr:spPr>
        <a:xfrm>
          <a:off x="16430503" y="2926080"/>
          <a:ext cx="1293617" cy="8991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951E3F-A767-4D39-81D2-7F4BF4D00C1A}" type="TxLink">
            <a:rPr lang="en-US" sz="2400" b="1" i="0" u="none" strike="noStrike">
              <a:solidFill>
                <a:srgbClr val="F4FAFB"/>
              </a:solidFill>
              <a:latin typeface="Calibri"/>
              <a:ea typeface="Calibri"/>
              <a:cs typeface="Calibri"/>
            </a:rPr>
            <a:pPr algn="ctr"/>
            <a:t>2.864</a:t>
          </a:fld>
          <a:endParaRPr lang="en-IN" sz="2400" b="1">
            <a:solidFill>
              <a:srgbClr val="F4FAFB"/>
            </a:solidFill>
          </a:endParaRPr>
        </a:p>
      </xdr:txBody>
    </xdr:sp>
    <xdr:clientData/>
  </xdr:twoCellAnchor>
  <xdr:twoCellAnchor>
    <xdr:from>
      <xdr:col>1</xdr:col>
      <xdr:colOff>15240</xdr:colOff>
      <xdr:row>9</xdr:row>
      <xdr:rowOff>0</xdr:rowOff>
    </xdr:from>
    <xdr:to>
      <xdr:col>18</xdr:col>
      <xdr:colOff>441960</xdr:colOff>
      <xdr:row>15</xdr:row>
      <xdr:rowOff>30480</xdr:rowOff>
    </xdr:to>
    <xdr:sp macro="" textlink="">
      <xdr:nvSpPr>
        <xdr:cNvPr id="23" name="TextBox 22">
          <a:extLst>
            <a:ext uri="{FF2B5EF4-FFF2-40B4-BE49-F238E27FC236}">
              <a16:creationId xmlns:a16="http://schemas.microsoft.com/office/drawing/2014/main" id="{4FE09AB5-16DF-BD26-05FA-BCA1FCE2F97F}"/>
            </a:ext>
          </a:extLst>
        </xdr:cNvPr>
        <xdr:cNvSpPr txBox="1"/>
      </xdr:nvSpPr>
      <xdr:spPr>
        <a:xfrm>
          <a:off x="624840" y="1645920"/>
          <a:ext cx="10789920" cy="1127760"/>
        </a:xfrm>
        <a:prstGeom prst="rect">
          <a:avLst/>
        </a:prstGeom>
        <a:solidFill>
          <a:srgbClr val="0F766E"/>
        </a:solidFill>
        <a:ln w="9525" cmpd="sng">
          <a:solidFill>
            <a:srgbClr val="A9D6DB"/>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3600" b="1">
              <a:solidFill>
                <a:srgbClr val="ECFEFF"/>
              </a:solidFill>
            </a:rPr>
            <a:t>Global Happiness Analytics Dashboard (2015–2024)</a:t>
          </a:r>
        </a:p>
      </xdr:txBody>
    </xdr:sp>
    <xdr:clientData/>
  </xdr:twoCellAnchor>
  <xdr:twoCellAnchor>
    <xdr:from>
      <xdr:col>15</xdr:col>
      <xdr:colOff>0</xdr:colOff>
      <xdr:row>16</xdr:row>
      <xdr:rowOff>0</xdr:rowOff>
    </xdr:from>
    <xdr:to>
      <xdr:col>21</xdr:col>
      <xdr:colOff>0</xdr:colOff>
      <xdr:row>20</xdr:row>
      <xdr:rowOff>167640</xdr:rowOff>
    </xdr:to>
    <xdr:sp macro="" textlink="KPI!G24">
      <xdr:nvSpPr>
        <xdr:cNvPr id="34" name="TextBox 33">
          <a:extLst>
            <a:ext uri="{FF2B5EF4-FFF2-40B4-BE49-F238E27FC236}">
              <a16:creationId xmlns:a16="http://schemas.microsoft.com/office/drawing/2014/main" id="{755B89EC-7227-FCF3-3282-15F115F6E67A}"/>
            </a:ext>
          </a:extLst>
        </xdr:cNvPr>
        <xdr:cNvSpPr txBox="1"/>
      </xdr:nvSpPr>
      <xdr:spPr>
        <a:xfrm>
          <a:off x="9144000" y="2926080"/>
          <a:ext cx="3657600" cy="899160"/>
        </a:xfrm>
        <a:prstGeom prst="rect">
          <a:avLst/>
        </a:prstGeom>
        <a:solidFill>
          <a:srgbClr val="0F766E"/>
        </a:solidFill>
        <a:ln w="9525" cmpd="sng">
          <a:solidFill>
            <a:srgbClr val="A9D6DB"/>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2A88FBB-F4EB-4031-A838-A139A658F4CF}" type="TxLink">
            <a:rPr lang="en-US" sz="2000" b="1" i="0" u="none" strike="noStrike">
              <a:solidFill>
                <a:srgbClr val="ECFEFF"/>
              </a:solidFill>
              <a:latin typeface="Calibri"/>
              <a:ea typeface="Calibri"/>
              <a:cs typeface="Calibri"/>
            </a:rPr>
            <a:pPr algn="ctr"/>
            <a:t>97</a:t>
          </a:fld>
          <a:endParaRPr lang="en-US" sz="2000" b="1" i="0" u="none" strike="noStrike">
            <a:solidFill>
              <a:srgbClr val="ECFEFF"/>
            </a:solidFill>
            <a:latin typeface="Calibri"/>
            <a:ea typeface="Calibri"/>
            <a:cs typeface="Calibri"/>
          </a:endParaRPr>
        </a:p>
        <a:p>
          <a:pPr algn="ctr"/>
          <a:r>
            <a:rPr lang="en-US" sz="2000" b="1" i="0" u="none" strike="noStrike">
              <a:solidFill>
                <a:srgbClr val="ECFEFF"/>
              </a:solidFill>
              <a:latin typeface="Calibri"/>
              <a:ea typeface="Calibri"/>
              <a:cs typeface="Calibri"/>
            </a:rPr>
            <a:t>Number of Happiest Countries</a:t>
          </a:r>
          <a:endParaRPr lang="en-IN" sz="2000" b="1">
            <a:solidFill>
              <a:srgbClr val="ECFEFF"/>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5</xdr:col>
      <xdr:colOff>0</xdr:colOff>
      <xdr:row>34</xdr:row>
      <xdr:rowOff>179070</xdr:rowOff>
    </xdr:from>
    <xdr:to>
      <xdr:col>7</xdr:col>
      <xdr:colOff>106680</xdr:colOff>
      <xdr:row>49</xdr:row>
      <xdr:rowOff>179070</xdr:rowOff>
    </xdr:to>
    <xdr:graphicFrame macro="">
      <xdr:nvGraphicFramePr>
        <xdr:cNvPr id="2" name="Chart 1">
          <a:extLst>
            <a:ext uri="{FF2B5EF4-FFF2-40B4-BE49-F238E27FC236}">
              <a16:creationId xmlns:a16="http://schemas.microsoft.com/office/drawing/2014/main" id="{11BB5FD5-C29E-30EF-3D51-84F7AB4BA29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0</xdr:colOff>
      <xdr:row>46</xdr:row>
      <xdr:rowOff>0</xdr:rowOff>
    </xdr:from>
    <xdr:to>
      <xdr:col>3</xdr:col>
      <xdr:colOff>1051560</xdr:colOff>
      <xdr:row>61</xdr:row>
      <xdr:rowOff>0</xdr:rowOff>
    </xdr:to>
    <xdr:graphicFrame macro="">
      <xdr:nvGraphicFramePr>
        <xdr:cNvPr id="3" name="Chart 2">
          <a:extLst>
            <a:ext uri="{FF2B5EF4-FFF2-40B4-BE49-F238E27FC236}">
              <a16:creationId xmlns:a16="http://schemas.microsoft.com/office/drawing/2014/main" id="{B41866CD-27C6-4CDB-87FF-77B2B026A4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411480</xdr:colOff>
      <xdr:row>7</xdr:row>
      <xdr:rowOff>133350</xdr:rowOff>
    </xdr:from>
    <xdr:to>
      <xdr:col>10</xdr:col>
      <xdr:colOff>106680</xdr:colOff>
      <xdr:row>22</xdr:row>
      <xdr:rowOff>133350</xdr:rowOff>
    </xdr:to>
    <xdr:graphicFrame macro="">
      <xdr:nvGraphicFramePr>
        <xdr:cNvPr id="2" name="Chart 1">
          <a:extLst>
            <a:ext uri="{FF2B5EF4-FFF2-40B4-BE49-F238E27FC236}">
              <a16:creationId xmlns:a16="http://schemas.microsoft.com/office/drawing/2014/main" id="{39B72742-5876-E307-6C92-8A534EAD26D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16</xdr:col>
      <xdr:colOff>7620</xdr:colOff>
      <xdr:row>20</xdr:row>
      <xdr:rowOff>30480</xdr:rowOff>
    </xdr:from>
    <xdr:to>
      <xdr:col>19</xdr:col>
      <xdr:colOff>190500</xdr:colOff>
      <xdr:row>33</xdr:row>
      <xdr:rowOff>120015</xdr:rowOff>
    </xdr:to>
    <mc:AlternateContent xmlns:mc="http://schemas.openxmlformats.org/markup-compatibility/2006" xmlns:a14="http://schemas.microsoft.com/office/drawing/2010/main">
      <mc:Choice Requires="a14">
        <xdr:graphicFrame macro="">
          <xdr:nvGraphicFramePr>
            <xdr:cNvPr id="3" name="Country">
              <a:extLst>
                <a:ext uri="{FF2B5EF4-FFF2-40B4-BE49-F238E27FC236}">
                  <a16:creationId xmlns:a16="http://schemas.microsoft.com/office/drawing/2014/main" id="{684101FB-6557-2C66-57C8-49AD32827F7C}"/>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1346180" y="36880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38100</xdr:colOff>
      <xdr:row>20</xdr:row>
      <xdr:rowOff>7620</xdr:rowOff>
    </xdr:from>
    <xdr:to>
      <xdr:col>14</xdr:col>
      <xdr:colOff>449580</xdr:colOff>
      <xdr:row>33</xdr:row>
      <xdr:rowOff>97155</xdr:rowOff>
    </xdr:to>
    <mc:AlternateContent xmlns:mc="http://schemas.openxmlformats.org/markup-compatibility/2006" xmlns:a14="http://schemas.microsoft.com/office/drawing/2010/main">
      <mc:Choice Requires="a14">
        <xdr:graphicFrame macro="">
          <xdr:nvGraphicFramePr>
            <xdr:cNvPr id="4" name="Regional indicator">
              <a:extLst>
                <a:ext uri="{FF2B5EF4-FFF2-40B4-BE49-F238E27FC236}">
                  <a16:creationId xmlns:a16="http://schemas.microsoft.com/office/drawing/2014/main" id="{14368468-22F9-018C-7FE9-F7F27697B2E6}"/>
                </a:ext>
              </a:extLst>
            </xdr:cNvPr>
            <xdr:cNvGraphicFramePr/>
          </xdr:nvGraphicFramePr>
          <xdr:xfrm>
            <a:off x="0" y="0"/>
            <a:ext cx="0" cy="0"/>
          </xdr:xfrm>
          <a:graphic>
            <a:graphicData uri="http://schemas.microsoft.com/office/drawing/2010/slicer">
              <sle:slicer xmlns:sle="http://schemas.microsoft.com/office/drawing/2010/slicer" name="Regional indicator"/>
            </a:graphicData>
          </a:graphic>
        </xdr:graphicFrame>
      </mc:Choice>
      <mc:Fallback xmlns="">
        <xdr:sp macro="" textlink="">
          <xdr:nvSpPr>
            <xdr:cNvPr id="0" name=""/>
            <xdr:cNvSpPr>
              <a:spLocks noTextEdit="1"/>
            </xdr:cNvSpPr>
          </xdr:nvSpPr>
          <xdr:spPr>
            <a:xfrm>
              <a:off x="8587740" y="36652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175260</xdr:colOff>
      <xdr:row>4</xdr:row>
      <xdr:rowOff>45720</xdr:rowOff>
    </xdr:from>
    <xdr:to>
      <xdr:col>15</xdr:col>
      <xdr:colOff>38100</xdr:colOff>
      <xdr:row>17</xdr:row>
      <xdr:rowOff>135255</xdr:rowOff>
    </xdr:to>
    <mc:AlternateContent xmlns:mc="http://schemas.openxmlformats.org/markup-compatibility/2006" xmlns:a14="http://schemas.microsoft.com/office/drawing/2010/main">
      <mc:Choice Requires="a14">
        <xdr:graphicFrame macro="">
          <xdr:nvGraphicFramePr>
            <xdr:cNvPr id="5" name="Year">
              <a:extLst>
                <a:ext uri="{FF2B5EF4-FFF2-40B4-BE49-F238E27FC236}">
                  <a16:creationId xmlns:a16="http://schemas.microsoft.com/office/drawing/2014/main" id="{842375B9-FECA-0835-BAE7-BF7DAC874330}"/>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8724900" y="7772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655320</xdr:colOff>
      <xdr:row>3</xdr:row>
      <xdr:rowOff>0</xdr:rowOff>
    </xdr:from>
    <xdr:to>
      <xdr:col>19</xdr:col>
      <xdr:colOff>15240</xdr:colOff>
      <xdr:row>16</xdr:row>
      <xdr:rowOff>89535</xdr:rowOff>
    </xdr:to>
    <mc:AlternateContent xmlns:mc="http://schemas.openxmlformats.org/markup-compatibility/2006" xmlns:a14="http://schemas.microsoft.com/office/drawing/2010/main">
      <mc:Choice Requires="a14">
        <xdr:graphicFrame macro="">
          <xdr:nvGraphicFramePr>
            <xdr:cNvPr id="6" name="Happiness Level">
              <a:extLst>
                <a:ext uri="{FF2B5EF4-FFF2-40B4-BE49-F238E27FC236}">
                  <a16:creationId xmlns:a16="http://schemas.microsoft.com/office/drawing/2014/main" id="{E4FF7E6D-192F-E639-902D-53AE9DF54E4F}"/>
                </a:ext>
              </a:extLst>
            </xdr:cNvPr>
            <xdr:cNvGraphicFramePr/>
          </xdr:nvGraphicFramePr>
          <xdr:xfrm>
            <a:off x="0" y="0"/>
            <a:ext cx="0" cy="0"/>
          </xdr:xfrm>
          <a:graphic>
            <a:graphicData uri="http://schemas.microsoft.com/office/drawing/2010/slicer">
              <sle:slicer xmlns:sle="http://schemas.microsoft.com/office/drawing/2010/slicer" name="Happiness Level"/>
            </a:graphicData>
          </a:graphic>
        </xdr:graphicFrame>
      </mc:Choice>
      <mc:Fallback xmlns="">
        <xdr:sp macro="" textlink="">
          <xdr:nvSpPr>
            <xdr:cNvPr id="0" name=""/>
            <xdr:cNvSpPr>
              <a:spLocks noTextEdit="1"/>
            </xdr:cNvSpPr>
          </xdr:nvSpPr>
          <xdr:spPr>
            <a:xfrm>
              <a:off x="11170920" y="5486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8</xdr:col>
      <xdr:colOff>7620</xdr:colOff>
      <xdr:row>2</xdr:row>
      <xdr:rowOff>3810</xdr:rowOff>
    </xdr:from>
    <xdr:to>
      <xdr:col>15</xdr:col>
      <xdr:colOff>312420</xdr:colOff>
      <xdr:row>17</xdr:row>
      <xdr:rowOff>3810</xdr:rowOff>
    </xdr:to>
    <mc:AlternateContent xmlns:mc="http://schemas.openxmlformats.org/markup-compatibility/2006">
      <mc:Choice xmlns:cx4="http://schemas.microsoft.com/office/drawing/2016/5/10/chartex" Requires="cx4">
        <xdr:graphicFrame macro="">
          <xdr:nvGraphicFramePr>
            <xdr:cNvPr id="3" name="Chart 1">
              <a:extLst>
                <a:ext uri="{FF2B5EF4-FFF2-40B4-BE49-F238E27FC236}">
                  <a16:creationId xmlns:a16="http://schemas.microsoft.com/office/drawing/2014/main" id="{B11DC298-4B94-7C6D-613A-31B3DB7B93A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8138160" y="36957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0</xdr:colOff>
      <xdr:row>12</xdr:row>
      <xdr:rowOff>179070</xdr:rowOff>
    </xdr:from>
    <xdr:to>
      <xdr:col>6</xdr:col>
      <xdr:colOff>266700</xdr:colOff>
      <xdr:row>27</xdr:row>
      <xdr:rowOff>179070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05583D6B-FCF6-81F9-4261-A74060AF750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924300" y="237363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2</xdr:col>
      <xdr:colOff>411480</xdr:colOff>
      <xdr:row>7</xdr:row>
      <xdr:rowOff>133350</xdr:rowOff>
    </xdr:from>
    <xdr:to>
      <xdr:col>4</xdr:col>
      <xdr:colOff>883920</xdr:colOff>
      <xdr:row>22</xdr:row>
      <xdr:rowOff>133350</xdr:rowOff>
    </xdr:to>
    <xdr:graphicFrame macro="">
      <xdr:nvGraphicFramePr>
        <xdr:cNvPr id="2" name="Chart 1">
          <a:extLst>
            <a:ext uri="{FF2B5EF4-FFF2-40B4-BE49-F238E27FC236}">
              <a16:creationId xmlns:a16="http://schemas.microsoft.com/office/drawing/2014/main" id="{260D36DB-8DF0-23DC-C3A0-F7C210C223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8</xdr:col>
      <xdr:colOff>533400</xdr:colOff>
      <xdr:row>0</xdr:row>
      <xdr:rowOff>148590</xdr:rowOff>
    </xdr:from>
    <xdr:to>
      <xdr:col>16</xdr:col>
      <xdr:colOff>228600</xdr:colOff>
      <xdr:row>15</xdr:row>
      <xdr:rowOff>148590</xdr:rowOff>
    </xdr:to>
    <xdr:graphicFrame macro="">
      <xdr:nvGraphicFramePr>
        <xdr:cNvPr id="2" name="Chart 1">
          <a:extLst>
            <a:ext uri="{FF2B5EF4-FFF2-40B4-BE49-F238E27FC236}">
              <a16:creationId xmlns:a16="http://schemas.microsoft.com/office/drawing/2014/main" id="{9C4BCF5E-D167-9CFA-6F60-CDD44F9E47C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9</xdr:col>
      <xdr:colOff>0</xdr:colOff>
      <xdr:row>2</xdr:row>
      <xdr:rowOff>148590</xdr:rowOff>
    </xdr:from>
    <xdr:to>
      <xdr:col>16</xdr:col>
      <xdr:colOff>304800</xdr:colOff>
      <xdr:row>17</xdr:row>
      <xdr:rowOff>148590</xdr:rowOff>
    </xdr:to>
    <xdr:graphicFrame macro="">
      <xdr:nvGraphicFramePr>
        <xdr:cNvPr id="2" name="Chart 1">
          <a:extLst>
            <a:ext uri="{FF2B5EF4-FFF2-40B4-BE49-F238E27FC236}">
              <a16:creationId xmlns:a16="http://schemas.microsoft.com/office/drawing/2014/main" id="{7AB2D713-063D-A221-5BFE-A347664CB6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9</xdr:col>
      <xdr:colOff>304800</xdr:colOff>
      <xdr:row>0</xdr:row>
      <xdr:rowOff>125730</xdr:rowOff>
    </xdr:from>
    <xdr:to>
      <xdr:col>17</xdr:col>
      <xdr:colOff>0</xdr:colOff>
      <xdr:row>15</xdr:row>
      <xdr:rowOff>125730</xdr:rowOff>
    </xdr:to>
    <xdr:graphicFrame macro="">
      <xdr:nvGraphicFramePr>
        <xdr:cNvPr id="2" name="Chart 1">
          <a:extLst>
            <a:ext uri="{FF2B5EF4-FFF2-40B4-BE49-F238E27FC236}">
              <a16:creationId xmlns:a16="http://schemas.microsoft.com/office/drawing/2014/main" id="{CFAE7761-3B77-083A-D40D-97792015E77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7</xdr:col>
      <xdr:colOff>289560</xdr:colOff>
      <xdr:row>0</xdr:row>
      <xdr:rowOff>171450</xdr:rowOff>
    </xdr:from>
    <xdr:to>
      <xdr:col>14</xdr:col>
      <xdr:colOff>594360</xdr:colOff>
      <xdr:row>15</xdr:row>
      <xdr:rowOff>171450</xdr:rowOff>
    </xdr:to>
    <xdr:graphicFrame macro="">
      <xdr:nvGraphicFramePr>
        <xdr:cNvPr id="2" name="Chart 1">
          <a:extLst>
            <a:ext uri="{FF2B5EF4-FFF2-40B4-BE49-F238E27FC236}">
              <a16:creationId xmlns:a16="http://schemas.microsoft.com/office/drawing/2014/main" id="{95C77E08-BA32-3362-8399-87EA462778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8</xdr:col>
      <xdr:colOff>114300</xdr:colOff>
      <xdr:row>1</xdr:row>
      <xdr:rowOff>26670</xdr:rowOff>
    </xdr:from>
    <xdr:to>
      <xdr:col>15</xdr:col>
      <xdr:colOff>419100</xdr:colOff>
      <xdr:row>16</xdr:row>
      <xdr:rowOff>26670</xdr:rowOff>
    </xdr:to>
    <xdr:graphicFrame macro="">
      <xdr:nvGraphicFramePr>
        <xdr:cNvPr id="2" name="Chart 1">
          <a:extLst>
            <a:ext uri="{FF2B5EF4-FFF2-40B4-BE49-F238E27FC236}">
              <a16:creationId xmlns:a16="http://schemas.microsoft.com/office/drawing/2014/main" id="{A4FDA947-9B13-2652-DE69-8D573A565A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3</xdr:col>
      <xdr:colOff>396240</xdr:colOff>
      <xdr:row>7</xdr:row>
      <xdr:rowOff>133350</xdr:rowOff>
    </xdr:from>
    <xdr:to>
      <xdr:col>11</xdr:col>
      <xdr:colOff>91440</xdr:colOff>
      <xdr:row>22</xdr:row>
      <xdr:rowOff>133350</xdr:rowOff>
    </xdr:to>
    <xdr:graphicFrame macro="">
      <xdr:nvGraphicFramePr>
        <xdr:cNvPr id="2" name="Chart 1">
          <a:extLst>
            <a:ext uri="{FF2B5EF4-FFF2-40B4-BE49-F238E27FC236}">
              <a16:creationId xmlns:a16="http://schemas.microsoft.com/office/drawing/2014/main" id="{BD02C917-9E9A-AAB6-7BC2-DAFC08E7BD1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1</xdr:col>
      <xdr:colOff>0</xdr:colOff>
      <xdr:row>7</xdr:row>
      <xdr:rowOff>163830</xdr:rowOff>
    </xdr:from>
    <xdr:to>
      <xdr:col>6</xdr:col>
      <xdr:colOff>464820</xdr:colOff>
      <xdr:row>22</xdr:row>
      <xdr:rowOff>163830</xdr:rowOff>
    </xdr:to>
    <xdr:graphicFrame macro="">
      <xdr:nvGraphicFramePr>
        <xdr:cNvPr id="2" name="Chart 1">
          <a:extLst>
            <a:ext uri="{FF2B5EF4-FFF2-40B4-BE49-F238E27FC236}">
              <a16:creationId xmlns:a16="http://schemas.microsoft.com/office/drawing/2014/main" id="{D30EB41F-DB30-DA10-81C9-B405FB38EF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3</xdr:col>
      <xdr:colOff>22860</xdr:colOff>
      <xdr:row>7</xdr:row>
      <xdr:rowOff>133350</xdr:rowOff>
    </xdr:from>
    <xdr:to>
      <xdr:col>10</xdr:col>
      <xdr:colOff>327660</xdr:colOff>
      <xdr:row>22</xdr:row>
      <xdr:rowOff>133350</xdr:rowOff>
    </xdr:to>
    <xdr:graphicFrame macro="">
      <xdr:nvGraphicFramePr>
        <xdr:cNvPr id="2" name="Chart 1">
          <a:extLst>
            <a:ext uri="{FF2B5EF4-FFF2-40B4-BE49-F238E27FC236}">
              <a16:creationId xmlns:a16="http://schemas.microsoft.com/office/drawing/2014/main" id="{214B26D9-821A-72AB-208B-04701864ADD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2</xdr:col>
      <xdr:colOff>601980</xdr:colOff>
      <xdr:row>7</xdr:row>
      <xdr:rowOff>133350</xdr:rowOff>
    </xdr:from>
    <xdr:to>
      <xdr:col>10</xdr:col>
      <xdr:colOff>297180</xdr:colOff>
      <xdr:row>22</xdr:row>
      <xdr:rowOff>133350</xdr:rowOff>
    </xdr:to>
    <xdr:graphicFrame macro="">
      <xdr:nvGraphicFramePr>
        <xdr:cNvPr id="2" name="Chart 1">
          <a:extLst>
            <a:ext uri="{FF2B5EF4-FFF2-40B4-BE49-F238E27FC236}">
              <a16:creationId xmlns:a16="http://schemas.microsoft.com/office/drawing/2014/main" id="{A13DAEA9-6761-B612-DC20-E7BD4B62E8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2</xdr:col>
      <xdr:colOff>411480</xdr:colOff>
      <xdr:row>7</xdr:row>
      <xdr:rowOff>133350</xdr:rowOff>
    </xdr:from>
    <xdr:to>
      <xdr:col>10</xdr:col>
      <xdr:colOff>106680</xdr:colOff>
      <xdr:row>22</xdr:row>
      <xdr:rowOff>133350</xdr:rowOff>
    </xdr:to>
    <xdr:graphicFrame macro="">
      <xdr:nvGraphicFramePr>
        <xdr:cNvPr id="2" name="Chart 1">
          <a:extLst>
            <a:ext uri="{FF2B5EF4-FFF2-40B4-BE49-F238E27FC236}">
              <a16:creationId xmlns:a16="http://schemas.microsoft.com/office/drawing/2014/main" id="{6548CA08-9FE8-9421-6461-05F9BB9C372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9</xdr:col>
      <xdr:colOff>160020</xdr:colOff>
      <xdr:row>2</xdr:row>
      <xdr:rowOff>110490</xdr:rowOff>
    </xdr:from>
    <xdr:to>
      <xdr:col>16</xdr:col>
      <xdr:colOff>464820</xdr:colOff>
      <xdr:row>17</xdr:row>
      <xdr:rowOff>110490</xdr:rowOff>
    </xdr:to>
    <mc:AlternateContent xmlns:mc="http://schemas.openxmlformats.org/markup-compatibility/2006">
      <mc:Choice xmlns:cx2="http://schemas.microsoft.com/office/drawing/2015/10/21/chartex" Requires="cx2">
        <xdr:graphicFrame macro="">
          <xdr:nvGraphicFramePr>
            <xdr:cNvPr id="3" name="Chart 2">
              <a:extLst>
                <a:ext uri="{FF2B5EF4-FFF2-40B4-BE49-F238E27FC236}">
                  <a16:creationId xmlns:a16="http://schemas.microsoft.com/office/drawing/2014/main" id="{C46BCA43-EA88-0D03-6520-C8B564F9A9A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7368540" y="47625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18.xml><?xml version="1.0" encoding="utf-8"?>
<xdr:wsDr xmlns:xdr="http://schemas.openxmlformats.org/drawingml/2006/spreadsheetDrawing" xmlns:a="http://schemas.openxmlformats.org/drawingml/2006/main">
  <xdr:twoCellAnchor>
    <xdr:from>
      <xdr:col>2</xdr:col>
      <xdr:colOff>411480</xdr:colOff>
      <xdr:row>7</xdr:row>
      <xdr:rowOff>133350</xdr:rowOff>
    </xdr:from>
    <xdr:to>
      <xdr:col>10</xdr:col>
      <xdr:colOff>106680</xdr:colOff>
      <xdr:row>22</xdr:row>
      <xdr:rowOff>133350</xdr:rowOff>
    </xdr:to>
    <xdr:graphicFrame macro="">
      <xdr:nvGraphicFramePr>
        <xdr:cNvPr id="2" name="Chart 1">
          <a:extLst>
            <a:ext uri="{FF2B5EF4-FFF2-40B4-BE49-F238E27FC236}">
              <a16:creationId xmlns:a16="http://schemas.microsoft.com/office/drawing/2014/main" id="{C2BFD9A3-9B1B-1F2D-6995-7F965572EA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5</xdr:col>
      <xdr:colOff>342348</xdr:colOff>
      <xdr:row>14</xdr:row>
      <xdr:rowOff>75095</xdr:rowOff>
    </xdr:from>
    <xdr:to>
      <xdr:col>11</xdr:col>
      <xdr:colOff>739913</xdr:colOff>
      <xdr:row>29</xdr:row>
      <xdr:rowOff>2208</xdr:rowOff>
    </xdr:to>
    <xdr:graphicFrame macro="">
      <xdr:nvGraphicFramePr>
        <xdr:cNvPr id="3" name="Chart 2">
          <a:extLst>
            <a:ext uri="{FF2B5EF4-FFF2-40B4-BE49-F238E27FC236}">
              <a16:creationId xmlns:a16="http://schemas.microsoft.com/office/drawing/2014/main" id="{3C39ADA1-EFC1-9A54-4E99-2718CB566E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Omm jitesh Mohanty" refreshedDate="46024.839693287038" createdVersion="8" refreshedVersion="8" minRefreshableVersion="3" recordCount="1499" xr:uid="{8B605700-318B-45BB-BDA9-EC040CC0CB40}">
  <cacheSource type="worksheet">
    <worksheetSource name="world_happiness_combined"/>
  </cacheSource>
  <cacheFields count="21">
    <cacheField name="Ranking" numFmtId="0">
      <sharedItems containsSemiMixedTypes="0" containsString="0" containsNumber="1" containsInteger="1" minValue="1" maxValue="158"/>
    </cacheField>
    <cacheField name="Country" numFmtId="0">
      <sharedItems count="175">
        <s v="Switzerland"/>
        <s v="Iceland"/>
        <s v="Denmark"/>
        <s v="Norway"/>
        <s v="Canada"/>
        <s v="Finland"/>
        <s v="Netherlands"/>
        <s v="Sweden"/>
        <s v="New Zealand"/>
        <s v="Australia"/>
        <s v="Israel"/>
        <s v="Costa Rica"/>
        <s v="Austria"/>
        <s v="Mexico"/>
        <s v="United States"/>
        <s v="Brazil"/>
        <s v="Luxembourg"/>
        <s v="Ireland"/>
        <s v="Belgium"/>
        <s v="United Arab Emirates"/>
        <s v="United Kingdom"/>
        <s v="Oman"/>
        <s v="Venezuela"/>
        <s v="Singapore"/>
        <s v="Panama"/>
        <s v="Germany"/>
        <s v="Chile"/>
        <s v="Qatar"/>
        <s v="France"/>
        <s v="Argentina"/>
        <s v="Czech Republic"/>
        <s v="Uruguay"/>
        <s v="Colombia"/>
        <s v="Thailand"/>
        <s v="Saudi Arabia"/>
        <s v="Spain"/>
        <s v="Malta"/>
        <s v="Taiwan"/>
        <s v="Kuwait"/>
        <s v="Suriname"/>
        <s v="Trinidad and Tobago"/>
        <s v="El Salvador"/>
        <s v="Guatemala"/>
        <s v="Uzbekistan"/>
        <s v="Slovakia"/>
        <s v="Japan"/>
        <s v="South Korea"/>
        <s v="Ecuador"/>
        <s v="Bahrain"/>
        <s v="Italy"/>
        <s v="Bolivia"/>
        <s v="Moldova"/>
        <s v="Paraguay"/>
        <s v="Kazakhstan"/>
        <s v="Slovenia"/>
        <s v="Lithuania"/>
        <s v="Nicaragua"/>
        <s v="Peru"/>
        <s v="Belarus"/>
        <s v="Poland"/>
        <s v="Malaysia"/>
        <s v="Croatia"/>
        <s v="Libya"/>
        <s v="Russia"/>
        <s v="Jamaica"/>
        <s v="North Cyprus"/>
        <s v="Cyprus"/>
        <s v="Algeria"/>
        <s v="Kosovo"/>
        <s v="Turkmenistan"/>
        <s v="Mauritius"/>
        <s v="Hong Kong"/>
        <s v="Estonia"/>
        <s v="Indonesia"/>
        <s v="Vietnam"/>
        <s v="Turkey"/>
        <s v="Kyrgyzstan"/>
        <s v="Nigeria"/>
        <s v="Bhutan"/>
        <s v="Azerbaijan"/>
        <s v="Pakistan"/>
        <s v="Montenegro"/>
        <s v="Jordan"/>
        <s v="China"/>
        <s v="Zambia"/>
        <s v="Romania"/>
        <s v="Serbia"/>
        <s v="Portugal"/>
        <s v="Latvia"/>
        <s v="Philippines"/>
        <s v="Somaliland region"/>
        <s v="Morocco"/>
        <s v="Macedonia"/>
        <s v="Mozambique"/>
        <s v="Albania"/>
        <s v="Bosnia and Herzegovina"/>
        <s v="Lesotho"/>
        <s v="Dominican Republic"/>
        <s v="Laos"/>
        <s v="Mongolia"/>
        <s v="Swaziland"/>
        <s v="Greece"/>
        <s v="Lebanon"/>
        <s v="Hungary"/>
        <s v="Honduras"/>
        <s v="Tajikistan"/>
        <s v="Tunisia"/>
        <s v="Palestinian Territories"/>
        <s v="Bangladesh"/>
        <s v="Iran"/>
        <s v="Ukraine"/>
        <s v="Iraq"/>
        <s v="South Africa"/>
        <s v="Ghana"/>
        <s v="Zimbabwe"/>
        <s v="Liberia"/>
        <s v="India"/>
        <s v="Sudan"/>
        <s v="Haiti"/>
        <s v="Congo (Kinshasa)"/>
        <s v="Nepal"/>
        <s v="Ethiopia"/>
        <s v="Sierra Leone"/>
        <s v="Mauritania"/>
        <s v="Kenya"/>
        <s v="Djibouti"/>
        <s v="Armenia"/>
        <s v="Botswana"/>
        <s v="Myanmar"/>
        <s v="Georgia"/>
        <s v="Malawi"/>
        <s v="Sri Lanka"/>
        <s v="Cameroon"/>
        <s v="Bulgaria"/>
        <s v="Egypt"/>
        <s v="Yemen"/>
        <s v="Angola"/>
        <s v="Mali"/>
        <s v="Congo (Brazzaville)"/>
        <s v="Comoros"/>
        <s v="Uganda"/>
        <s v="Senegal"/>
        <s v="Gabon"/>
        <s v="Niger"/>
        <s v="Cambodia"/>
        <s v="Tanzania"/>
        <s v="Madagascar"/>
        <s v="Central African Republic"/>
        <s v="Chad"/>
        <s v="Guinea"/>
        <s v="Ivory Coast"/>
        <s v="Burkina Faso"/>
        <s v="Afghanistan"/>
        <s v="Rwanda"/>
        <s v="Benin"/>
        <s v="Syria"/>
        <s v="Burundi"/>
        <s v="Togo"/>
        <s v="Somalia"/>
        <s v="South Sudan"/>
        <s v="Namibia"/>
        <s v="Belize"/>
        <s v="Puerto Rico"/>
        <s v="Taiwan Province of China"/>
        <s v="Hong Kong S.A.R. of China"/>
        <s v="Argelia"/>
        <s v="Trinidad &amp; Tobago"/>
        <s v="Maldives"/>
        <s v="Gambia"/>
        <s v="North Macedonia"/>
        <s v="Congo"/>
        <s v="Czechia"/>
        <s v="Eswatini"/>
        <s v="State of Palestine"/>
        <s v="Turkiye"/>
      </sharedItems>
    </cacheField>
    <cacheField name="Regional indicator" numFmtId="0">
      <sharedItems count="10">
        <s v="Western Europe"/>
        <s v="North America and ANZ"/>
        <s v="Middle East and North Africa"/>
        <s v="Latin America and Caribbean"/>
        <s v="Southeast Asia"/>
        <s v="Central and Eastern Europe"/>
        <s v="East Asia"/>
        <s v="Commonwealth of Independent States"/>
        <s v="Sub-Saharan Africa"/>
        <s v="South Asia"/>
      </sharedItems>
    </cacheField>
    <cacheField name="Happiness score" numFmtId="0">
      <sharedItems containsSemiMixedTypes="0" containsString="0" containsNumber="1" minValue="1.7210000000000001" maxValue="7.8421000000000003"/>
    </cacheField>
    <cacheField name="GDP per capita" numFmtId="0">
      <sharedItems containsSemiMixedTypes="0" containsString="0" containsNumber="1" minValue="0" maxValue="10"/>
    </cacheField>
    <cacheField name="Social support" numFmtId="0">
      <sharedItems containsSemiMixedTypes="0" containsString="0" containsNumber="1" minValue="0" maxValue="1"/>
    </cacheField>
    <cacheField name="Healthy life expectancy" numFmtId="0">
      <sharedItems containsSemiMixedTypes="0" containsString="0" containsNumber="1" containsInteger="1" minValue="39" maxValue="85"/>
    </cacheField>
    <cacheField name="Freedom to make life choices" numFmtId="0">
      <sharedItems containsSemiMixedTypes="0" containsString="0" containsNumber="1" minValue="0" maxValue="1"/>
    </cacheField>
    <cacheField name="Generosity" numFmtId="0">
      <sharedItems containsSemiMixedTypes="0" containsString="0" containsNumber="1" minValue="0" maxValue="1"/>
    </cacheField>
    <cacheField name="Perceptions of corruption" numFmtId="0">
      <sharedItems containsSemiMixedTypes="0" containsString="0" containsNumber="1" minValue="0" maxValue="1"/>
    </cacheField>
    <cacheField name="Year" numFmtId="0">
      <sharedItems containsSemiMixedTypes="0" containsString="0" containsNumber="1" containsInteger="1" minValue="2015" maxValue="2024" count="10">
        <n v="2015"/>
        <n v="2016"/>
        <n v="2017"/>
        <n v="2018"/>
        <n v="2019"/>
        <n v="2020"/>
        <n v="2021"/>
        <n v="2022"/>
        <n v="2023"/>
        <n v="2024"/>
      </sharedItems>
    </cacheField>
    <cacheField name="Happiness Level" numFmtId="0">
      <sharedItems count="5">
        <s v="Very Happy"/>
        <s v="Happy"/>
        <s v="Neutral"/>
        <s v="Unhappy"/>
        <s v="Very Unhappy"/>
      </sharedItems>
    </cacheField>
    <cacheField name="Income Level" numFmtId="0">
      <sharedItems count="4">
        <s v="Medium Income"/>
        <s v="High Income"/>
        <s v="Low Income"/>
        <s v="Very High Income"/>
      </sharedItems>
    </cacheField>
    <cacheField name="Health Level" numFmtId="0">
      <sharedItems count="4">
        <s v="Very High"/>
        <s v="High"/>
        <s v="Medium"/>
        <s v="Low"/>
      </sharedItems>
    </cacheField>
    <cacheField name="Support Strength" numFmtId="0">
      <sharedItems count="4">
        <s v="Very Strong"/>
        <s v="Moderate"/>
        <s v="Strong"/>
        <s v="Weak"/>
      </sharedItems>
    </cacheField>
    <cacheField name="Freedom Level" numFmtId="0">
      <sharedItems count="4">
        <s v="Very High"/>
        <s v="Moderate"/>
        <s v="High"/>
        <s v="Low"/>
      </sharedItems>
    </cacheField>
    <cacheField name="Generosity Level" numFmtId="0">
      <sharedItems count="4">
        <s v="High"/>
        <s v="Very High"/>
        <s v="Moderate"/>
        <s v="Low"/>
      </sharedItems>
    </cacheField>
    <cacheField name="Corruption Level" numFmtId="0">
      <sharedItems count="4">
        <s v="Moderate Corruption"/>
        <s v="Very Low Corruption"/>
        <s v="High Corruption"/>
        <s v="Low Corruption"/>
      </sharedItems>
    </cacheField>
    <cacheField name="RefYear Score" numFmtId="0">
      <sharedItems containsMixedTypes="1" containsNumber="1" minValue="2.839" maxValue="7.5869999999999997"/>
    </cacheField>
    <cacheField name="RefYear Rank" numFmtId="0">
      <sharedItems containsMixedTypes="1" containsNumber="1" containsInteger="1" minValue="1" maxValue="158"/>
    </cacheField>
    <cacheField name="Top 5 Country Flag" numFmtId="0">
      <sharedItems/>
    </cacheField>
  </cacheFields>
  <extLst>
    <ext xmlns:x14="http://schemas.microsoft.com/office/spreadsheetml/2009/9/main" uri="{725AE2AE-9491-48be-B2B4-4EB974FC3084}">
      <x14:pivotCacheDefinition pivotCacheId="72950994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99">
  <r>
    <n v="1"/>
    <x v="0"/>
    <x v="0"/>
    <n v="7.5869999999999997"/>
    <n v="8.2613199999999996"/>
    <n v="0.96240000000000003"/>
    <n v="73"/>
    <n v="0.99378999999999995"/>
    <n v="0.37289"/>
    <n v="0.23941000000000001"/>
    <x v="0"/>
    <x v="0"/>
    <x v="0"/>
    <x v="0"/>
    <x v="0"/>
    <x v="0"/>
    <x v="0"/>
    <x v="0"/>
    <n v="7.5869999999999997"/>
    <n v="1"/>
    <s v="Top 5"/>
  </r>
  <r>
    <n v="2"/>
    <x v="1"/>
    <x v="0"/>
    <n v="7.5609999999999999"/>
    <n v="7.7041599999999999"/>
    <n v="1"/>
    <n v="73"/>
    <n v="0.93884000000000001"/>
    <n v="0.54818999999999996"/>
    <n v="0.74370999999999998"/>
    <x v="0"/>
    <x v="0"/>
    <x v="0"/>
    <x v="0"/>
    <x v="0"/>
    <x v="0"/>
    <x v="1"/>
    <x v="1"/>
    <n v="7.5609999999999999"/>
    <n v="2"/>
    <s v="Top 5"/>
  </r>
  <r>
    <n v="3"/>
    <x v="2"/>
    <x v="0"/>
    <n v="7.5270000000000001"/>
    <n v="7.8411400000000002"/>
    <n v="0.97030000000000005"/>
    <n v="70"/>
    <n v="0.96962000000000004"/>
    <n v="0.42893999999999999"/>
    <n v="0.12382"/>
    <x v="0"/>
    <x v="0"/>
    <x v="0"/>
    <x v="1"/>
    <x v="0"/>
    <x v="0"/>
    <x v="1"/>
    <x v="2"/>
    <n v="7.5270000000000001"/>
    <n v="3"/>
    <s v="Top 5"/>
  </r>
  <r>
    <n v="4"/>
    <x v="3"/>
    <x v="0"/>
    <n v="7.5220000000000002"/>
    <n v="8.6310000000000002"/>
    <n v="0.94916999999999996"/>
    <n v="71"/>
    <n v="1"/>
    <n v="0.43597999999999998"/>
    <n v="0.33860000000000001"/>
    <x v="0"/>
    <x v="0"/>
    <x v="1"/>
    <x v="1"/>
    <x v="0"/>
    <x v="0"/>
    <x v="1"/>
    <x v="0"/>
    <n v="7.5220000000000002"/>
    <n v="4"/>
    <s v="Top 5"/>
  </r>
  <r>
    <n v="5"/>
    <x v="4"/>
    <x v="1"/>
    <n v="7.4269999999999996"/>
    <n v="7.8459500000000002"/>
    <n v="0.94321999999999995"/>
    <n v="71"/>
    <n v="0.94511000000000001"/>
    <n v="0.5756"/>
    <n v="0.40284999999999999"/>
    <x v="0"/>
    <x v="1"/>
    <x v="0"/>
    <x v="1"/>
    <x v="0"/>
    <x v="0"/>
    <x v="1"/>
    <x v="3"/>
    <n v="7.4269999999999996"/>
    <n v="5"/>
    <s v="Top 5"/>
  </r>
  <r>
    <n v="6"/>
    <x v="5"/>
    <x v="0"/>
    <n v="7.4059999999999997"/>
    <n v="7.6327299999999996"/>
    <n v="0.94011999999999996"/>
    <n v="71"/>
    <n v="0.95813000000000004"/>
    <n v="0.29338999999999998"/>
    <n v="0.25039"/>
    <x v="0"/>
    <x v="1"/>
    <x v="0"/>
    <x v="1"/>
    <x v="0"/>
    <x v="0"/>
    <x v="0"/>
    <x v="0"/>
    <n v="7.4059999999999997"/>
    <n v="6"/>
    <s v="Other"/>
  </r>
  <r>
    <n v="7"/>
    <x v="6"/>
    <x v="0"/>
    <n v="7.3780000000000001"/>
    <n v="7.8646000000000003"/>
    <n v="0.91295000000000004"/>
    <n v="71"/>
    <n v="0.91942000000000002"/>
    <n v="0.59821000000000002"/>
    <n v="0.42357"/>
    <x v="0"/>
    <x v="1"/>
    <x v="0"/>
    <x v="1"/>
    <x v="0"/>
    <x v="0"/>
    <x v="1"/>
    <x v="3"/>
    <n v="7.3780000000000001"/>
    <n v="7"/>
    <s v="Other"/>
  </r>
  <r>
    <n v="8"/>
    <x v="7"/>
    <x v="0"/>
    <n v="7.3639999999999999"/>
    <n v="7.8779899999999996"/>
    <n v="0.91930000000000001"/>
    <n v="72"/>
    <n v="0.98516999999999999"/>
    <n v="0.45562000000000002"/>
    <n v="0.2056"/>
    <x v="0"/>
    <x v="1"/>
    <x v="0"/>
    <x v="0"/>
    <x v="0"/>
    <x v="0"/>
    <x v="1"/>
    <x v="0"/>
    <n v="7.3639999999999999"/>
    <n v="8"/>
    <s v="Other"/>
  </r>
  <r>
    <n v="9"/>
    <x v="8"/>
    <x v="1"/>
    <n v="7.2859999999999996"/>
    <n v="7.3957300000000004"/>
    <n v="0.94111999999999996"/>
    <n v="72"/>
    <n v="0.95467999999999997"/>
    <n v="0.59682999999999997"/>
    <n v="0.22231000000000001"/>
    <x v="0"/>
    <x v="1"/>
    <x v="0"/>
    <x v="0"/>
    <x v="0"/>
    <x v="0"/>
    <x v="1"/>
    <x v="0"/>
    <n v="7.2859999999999996"/>
    <n v="9"/>
    <s v="Other"/>
  </r>
  <r>
    <n v="10"/>
    <x v="9"/>
    <x v="1"/>
    <n v="7.2839999999999998"/>
    <n v="7.8890900000000004"/>
    <n v="0.93367999999999995"/>
    <n v="72"/>
    <n v="0.97238999999999998"/>
    <n v="0.54734000000000005"/>
    <n v="0.35431000000000001"/>
    <x v="0"/>
    <x v="1"/>
    <x v="0"/>
    <x v="0"/>
    <x v="0"/>
    <x v="0"/>
    <x v="1"/>
    <x v="0"/>
    <n v="7.2839999999999998"/>
    <n v="10"/>
    <s v="Other"/>
  </r>
  <r>
    <n v="11"/>
    <x v="10"/>
    <x v="2"/>
    <n v="7.2779999999999996"/>
    <n v="7.2678599999999998"/>
    <n v="0.87285000000000001"/>
    <n v="72"/>
    <n v="0.61695"/>
    <n v="0.41678999999999999"/>
    <n v="0.85894000000000004"/>
    <x v="0"/>
    <x v="1"/>
    <x v="0"/>
    <x v="0"/>
    <x v="0"/>
    <x v="1"/>
    <x v="1"/>
    <x v="1"/>
    <n v="7.2779999999999996"/>
    <n v="11"/>
    <s v="Other"/>
  </r>
  <r>
    <n v="12"/>
    <x v="11"/>
    <x v="3"/>
    <n v="7.226"/>
    <n v="5.6541199999999998"/>
    <n v="0.88278999999999996"/>
    <n v="70"/>
    <n v="0.94628999999999996"/>
    <n v="0.32035999999999998"/>
    <n v="0.80825999999999998"/>
    <x v="0"/>
    <x v="1"/>
    <x v="2"/>
    <x v="1"/>
    <x v="0"/>
    <x v="0"/>
    <x v="0"/>
    <x v="1"/>
    <n v="7.226"/>
    <n v="12"/>
    <s v="Other"/>
  </r>
  <r>
    <n v="13"/>
    <x v="12"/>
    <x v="0"/>
    <n v="7.2"/>
    <n v="7.9106699999999996"/>
    <n v="0.92498000000000002"/>
    <n v="71"/>
    <n v="0.93222000000000005"/>
    <n v="0.41574"/>
    <n v="0.66161000000000003"/>
    <x v="0"/>
    <x v="1"/>
    <x v="0"/>
    <x v="1"/>
    <x v="0"/>
    <x v="0"/>
    <x v="1"/>
    <x v="1"/>
    <n v="7.2"/>
    <n v="13"/>
    <s v="Other"/>
  </r>
  <r>
    <n v="14"/>
    <x v="13"/>
    <x v="3"/>
    <n v="7.1870000000000003"/>
    <n v="6.0371899999999998"/>
    <n v="0.65217999999999998"/>
    <n v="68"/>
    <n v="0.71940999999999999"/>
    <n v="0.17682999999999999"/>
    <n v="0.61385000000000001"/>
    <x v="0"/>
    <x v="1"/>
    <x v="2"/>
    <x v="1"/>
    <x v="1"/>
    <x v="2"/>
    <x v="2"/>
    <x v="1"/>
    <n v="7.1870000000000003"/>
    <n v="14"/>
    <s v="Other"/>
  </r>
  <r>
    <n v="15"/>
    <x v="14"/>
    <x v="1"/>
    <n v="7.1189999999999998"/>
    <n v="8.2495100000000008"/>
    <n v="0.88937999999999995"/>
    <n v="70"/>
    <n v="0.81530000000000002"/>
    <n v="0.50390999999999997"/>
    <n v="0.71209999999999996"/>
    <x v="0"/>
    <x v="1"/>
    <x v="0"/>
    <x v="1"/>
    <x v="0"/>
    <x v="2"/>
    <x v="1"/>
    <x v="1"/>
    <n v="7.1189999999999998"/>
    <n v="15"/>
    <s v="Other"/>
  </r>
  <r>
    <n v="16"/>
    <x v="15"/>
    <x v="3"/>
    <n v="6.9829999999999997"/>
    <n v="5.80471"/>
    <n v="0.87922"/>
    <n v="64"/>
    <n v="0.73236999999999997"/>
    <n v="0.18312"/>
    <n v="0.68252999999999997"/>
    <x v="0"/>
    <x v="1"/>
    <x v="2"/>
    <x v="2"/>
    <x v="0"/>
    <x v="2"/>
    <x v="2"/>
    <x v="1"/>
    <n v="6.9829999999999997"/>
    <n v="16"/>
    <s v="Other"/>
  </r>
  <r>
    <n v="17"/>
    <x v="16"/>
    <x v="0"/>
    <n v="6.9459999999999997"/>
    <n v="9.2516200000000008"/>
    <n v="0.86977000000000004"/>
    <n v="72"/>
    <n v="0.91952"/>
    <n v="0.35222999999999999"/>
    <n v="0.31514999999999999"/>
    <x v="0"/>
    <x v="1"/>
    <x v="1"/>
    <x v="0"/>
    <x v="0"/>
    <x v="0"/>
    <x v="0"/>
    <x v="0"/>
    <n v="6.9459999999999997"/>
    <n v="17"/>
    <s v="Other"/>
  </r>
  <r>
    <n v="18"/>
    <x v="17"/>
    <x v="0"/>
    <n v="6.94"/>
    <n v="7.90313"/>
    <n v="0.97663999999999995"/>
    <n v="71"/>
    <n v="0.92242000000000002"/>
    <n v="0.57672999999999996"/>
    <n v="0.47993999999999998"/>
    <x v="0"/>
    <x v="1"/>
    <x v="0"/>
    <x v="1"/>
    <x v="0"/>
    <x v="0"/>
    <x v="1"/>
    <x v="3"/>
    <n v="6.94"/>
    <n v="18"/>
    <s v="Other"/>
  </r>
  <r>
    <n v="19"/>
    <x v="18"/>
    <x v="0"/>
    <n v="6.9370000000000003"/>
    <n v="7.7366599999999996"/>
    <n v="0.91686999999999996"/>
    <n v="71"/>
    <n v="0.87273999999999996"/>
    <n v="0.27955999999999998"/>
    <n v="0.59160999999999997"/>
    <x v="0"/>
    <x v="1"/>
    <x v="0"/>
    <x v="1"/>
    <x v="0"/>
    <x v="0"/>
    <x v="0"/>
    <x v="3"/>
    <n v="6.9370000000000003"/>
    <n v="19"/>
    <s v="Other"/>
  </r>
  <r>
    <n v="20"/>
    <x v="19"/>
    <x v="2"/>
    <n v="6.9009999999999998"/>
    <n v="8.4432799999999997"/>
    <n v="0.80283000000000004"/>
    <n v="68"/>
    <n v="0.95794999999999997"/>
    <n v="0.33205000000000001"/>
    <n v="0.30091000000000001"/>
    <x v="0"/>
    <x v="1"/>
    <x v="0"/>
    <x v="1"/>
    <x v="2"/>
    <x v="0"/>
    <x v="0"/>
    <x v="0"/>
    <n v="6.9009999999999998"/>
    <n v="20"/>
    <s v="Other"/>
  </r>
  <r>
    <n v="21"/>
    <x v="20"/>
    <x v="0"/>
    <n v="6.867"/>
    <n v="7.4915000000000003"/>
    <n v="0.91674"/>
    <n v="72"/>
    <n v="0.89029000000000003"/>
    <n v="0.65225999999999995"/>
    <n v="0.41898999999999997"/>
    <x v="0"/>
    <x v="1"/>
    <x v="0"/>
    <x v="0"/>
    <x v="0"/>
    <x v="0"/>
    <x v="1"/>
    <x v="3"/>
    <n v="6.867"/>
    <n v="21"/>
    <s v="Other"/>
  </r>
  <r>
    <n v="22"/>
    <x v="21"/>
    <x v="2"/>
    <n v="6.8529999999999998"/>
    <n v="8.04603"/>
    <n v="0.77149999999999996"/>
    <n v="66"/>
    <n v="0.94476000000000004"/>
    <n v="0.27067000000000002"/>
    <n v="0.41070000000000001"/>
    <x v="0"/>
    <x v="1"/>
    <x v="0"/>
    <x v="1"/>
    <x v="2"/>
    <x v="0"/>
    <x v="0"/>
    <x v="3"/>
    <n v="6.8529999999999998"/>
    <n v="22"/>
    <s v="Other"/>
  </r>
  <r>
    <n v="23"/>
    <x v="22"/>
    <x v="3"/>
    <n v="6.81"/>
    <n v="6.1773999999999996"/>
    <n v="0.89568999999999999"/>
    <n v="65"/>
    <n v="0.64068000000000003"/>
    <n v="7.3389999999999997E-2"/>
    <n v="0.79944000000000004"/>
    <x v="0"/>
    <x v="1"/>
    <x v="2"/>
    <x v="1"/>
    <x v="0"/>
    <x v="1"/>
    <x v="3"/>
    <x v="1"/>
    <n v="6.81"/>
    <n v="23"/>
    <s v="Other"/>
  </r>
  <r>
    <n v="24"/>
    <x v="23"/>
    <x v="4"/>
    <n v="6.798"/>
    <n v="9.0028699999999997"/>
    <n v="0.72741"/>
    <n v="76"/>
    <n v="0.81005000000000005"/>
    <n v="0.39082"/>
    <n v="0.10836999999999999"/>
    <x v="0"/>
    <x v="1"/>
    <x v="1"/>
    <x v="0"/>
    <x v="2"/>
    <x v="2"/>
    <x v="0"/>
    <x v="2"/>
    <n v="6.798"/>
    <n v="24"/>
    <s v="Other"/>
  </r>
  <r>
    <n v="25"/>
    <x v="24"/>
    <x v="3"/>
    <n v="6.7859999999999996"/>
    <n v="6.2915200000000002"/>
    <n v="0.85470999999999997"/>
    <n v="68"/>
    <n v="0.80942999999999998"/>
    <n v="0.307"/>
    <n v="0.83204"/>
    <x v="0"/>
    <x v="1"/>
    <x v="2"/>
    <x v="1"/>
    <x v="0"/>
    <x v="2"/>
    <x v="0"/>
    <x v="1"/>
    <n v="6.7859999999999996"/>
    <n v="25"/>
    <s v="Other"/>
  </r>
  <r>
    <n v="26"/>
    <x v="25"/>
    <x v="0"/>
    <n v="6.75"/>
    <n v="7.8555999999999999"/>
    <n v="0.92664999999999997"/>
    <n v="71"/>
    <n v="0.91793999999999998"/>
    <n v="0.35449999999999998"/>
    <n v="0.60423000000000004"/>
    <x v="0"/>
    <x v="1"/>
    <x v="0"/>
    <x v="1"/>
    <x v="0"/>
    <x v="0"/>
    <x v="0"/>
    <x v="1"/>
    <n v="6.75"/>
    <n v="26"/>
    <s v="Other"/>
  </r>
  <r>
    <n v="27"/>
    <x v="26"/>
    <x v="3"/>
    <n v="6.67"/>
    <n v="6.5495900000000002"/>
    <n v="0.80191000000000001"/>
    <n v="70"/>
    <n v="0.65895000000000004"/>
    <n v="0.41920000000000002"/>
    <n v="0.76683000000000001"/>
    <x v="0"/>
    <x v="1"/>
    <x v="2"/>
    <x v="1"/>
    <x v="2"/>
    <x v="1"/>
    <x v="1"/>
    <x v="1"/>
    <n v="6.67"/>
    <n v="27"/>
    <s v="Other"/>
  </r>
  <r>
    <n v="28"/>
    <x v="27"/>
    <x v="2"/>
    <n v="6.6109999999999998"/>
    <n v="10"/>
    <n v="0.76919999999999999"/>
    <n v="68"/>
    <n v="0.95620000000000005"/>
    <n v="0.40927000000000002"/>
    <n v="5.4059999999999997E-2"/>
    <x v="0"/>
    <x v="1"/>
    <x v="3"/>
    <x v="1"/>
    <x v="2"/>
    <x v="0"/>
    <x v="1"/>
    <x v="2"/>
    <n v="6.6109999999999998"/>
    <n v="28"/>
    <s v="Other"/>
  </r>
  <r>
    <n v="29"/>
    <x v="28"/>
    <x v="0"/>
    <n v="6.5750000000000002"/>
    <n v="7.5589899999999997"/>
    <n v="0.89883999999999997"/>
    <n v="73"/>
    <n v="0.82138999999999995"/>
    <n v="0.15493999999999999"/>
    <n v="0.62592000000000003"/>
    <x v="0"/>
    <x v="1"/>
    <x v="0"/>
    <x v="0"/>
    <x v="0"/>
    <x v="2"/>
    <x v="2"/>
    <x v="1"/>
    <n v="6.5750000000000002"/>
    <n v="29"/>
    <s v="Other"/>
  </r>
  <r>
    <n v="30"/>
    <x v="29"/>
    <x v="3"/>
    <n v="6.5739999999999998"/>
    <n v="6.2322300000000004"/>
    <n v="0.89017999999999997"/>
    <n v="67"/>
    <n v="0.67152000000000001"/>
    <n v="0.14388000000000001"/>
    <n v="0.84628999999999999"/>
    <x v="0"/>
    <x v="1"/>
    <x v="2"/>
    <x v="1"/>
    <x v="0"/>
    <x v="1"/>
    <x v="2"/>
    <x v="1"/>
    <n v="6.5739999999999998"/>
    <n v="30"/>
    <s v="Other"/>
  </r>
  <r>
    <n v="31"/>
    <x v="30"/>
    <x v="5"/>
    <n v="6.5049999999999999"/>
    <n v="6.9745100000000004"/>
    <n v="0.86036999999999997"/>
    <n v="69"/>
    <n v="0.69228000000000001"/>
    <n v="0.13425999999999999"/>
    <n v="0.95194999999999996"/>
    <x v="0"/>
    <x v="1"/>
    <x v="2"/>
    <x v="1"/>
    <x v="0"/>
    <x v="1"/>
    <x v="2"/>
    <x v="1"/>
    <n v="6.5049999999999999"/>
    <n v="31"/>
    <s v="Other"/>
  </r>
  <r>
    <n v="32"/>
    <x v="31"/>
    <x v="3"/>
    <n v="6.4850000000000003"/>
    <n v="6.2804900000000004"/>
    <n v="0.86212999999999995"/>
    <n v="68"/>
    <n v="0.90129000000000004"/>
    <n v="0.29199999999999998"/>
    <n v="0.55503999999999998"/>
    <x v="0"/>
    <x v="2"/>
    <x v="2"/>
    <x v="1"/>
    <x v="0"/>
    <x v="0"/>
    <x v="0"/>
    <x v="3"/>
    <n v="6.4850000000000003"/>
    <n v="32"/>
    <s v="Other"/>
  </r>
  <r>
    <n v="33"/>
    <x v="32"/>
    <x v="3"/>
    <n v="6.4770000000000003"/>
    <n v="5.43424"/>
    <n v="0.88444"/>
    <n v="64"/>
    <n v="0.79832000000000003"/>
    <n v="0.23119999999999999"/>
    <n v="0.90722999999999998"/>
    <x v="0"/>
    <x v="2"/>
    <x v="2"/>
    <x v="2"/>
    <x v="0"/>
    <x v="2"/>
    <x v="2"/>
    <x v="1"/>
    <n v="6.4770000000000003"/>
    <n v="33"/>
    <s v="Other"/>
  </r>
  <r>
    <n v="34"/>
    <x v="33"/>
    <x v="4"/>
    <n v="6.4550000000000001"/>
    <n v="5.7199099999999996"/>
    <n v="0.90217000000000003"/>
    <n v="65"/>
    <n v="0.83113999999999999"/>
    <n v="0.72411000000000003"/>
    <n v="0.94225999999999999"/>
    <x v="0"/>
    <x v="2"/>
    <x v="2"/>
    <x v="1"/>
    <x v="0"/>
    <x v="2"/>
    <x v="1"/>
    <x v="1"/>
    <n v="6.4550000000000001"/>
    <n v="34"/>
    <s v="Other"/>
  </r>
  <r>
    <n v="35"/>
    <x v="34"/>
    <x v="2"/>
    <n v="6.4109999999999996"/>
    <n v="8.2548399999999997"/>
    <n v="0.77300000000000002"/>
    <n v="65"/>
    <n v="0.46359"/>
    <n v="0.17221"/>
    <n v="0.41070000000000001"/>
    <x v="0"/>
    <x v="2"/>
    <x v="0"/>
    <x v="1"/>
    <x v="2"/>
    <x v="3"/>
    <x v="2"/>
    <x v="3"/>
    <n v="6.4109999999999996"/>
    <n v="35"/>
    <s v="Other"/>
  </r>
  <r>
    <n v="36"/>
    <x v="35"/>
    <x v="0"/>
    <n v="6.3289999999999997"/>
    <n v="7.2770000000000001"/>
    <n v="0.93693000000000004"/>
    <n v="73"/>
    <n v="0.68610000000000004"/>
    <n v="0.22902"/>
    <n v="0.88407000000000002"/>
    <x v="0"/>
    <x v="2"/>
    <x v="0"/>
    <x v="0"/>
    <x v="0"/>
    <x v="1"/>
    <x v="2"/>
    <x v="1"/>
    <n v="6.3289999999999997"/>
    <n v="36"/>
    <s v="Other"/>
  </r>
  <r>
    <n v="37"/>
    <x v="36"/>
    <x v="0"/>
    <n v="6.3019999999999996"/>
    <n v="7.1426299999999996"/>
    <n v="0.92854000000000003"/>
    <n v="71"/>
    <n v="0.90132999999999996"/>
    <n v="0.65024000000000004"/>
    <n v="0.75385000000000002"/>
    <x v="0"/>
    <x v="2"/>
    <x v="0"/>
    <x v="1"/>
    <x v="0"/>
    <x v="0"/>
    <x v="1"/>
    <x v="1"/>
    <n v="6.3019999999999996"/>
    <n v="37"/>
    <s v="Other"/>
  </r>
  <r>
    <n v="38"/>
    <x v="37"/>
    <x v="6"/>
    <n v="6.298"/>
    <n v="7.6370800000000001"/>
    <n v="0.76746999999999999"/>
    <n v="70"/>
    <n v="0.59338000000000002"/>
    <n v="0.31884000000000001"/>
    <n v="0.85270999999999997"/>
    <x v="0"/>
    <x v="2"/>
    <x v="0"/>
    <x v="1"/>
    <x v="2"/>
    <x v="1"/>
    <x v="0"/>
    <x v="1"/>
    <n v="6.298"/>
    <n v="38"/>
    <s v="Other"/>
  </r>
  <r>
    <n v="39"/>
    <x v="38"/>
    <x v="2"/>
    <n v="6.2949999999999999"/>
    <n v="9.1942900000000005"/>
    <n v="0.83148999999999995"/>
    <n v="65"/>
    <n v="0.82867999999999997"/>
    <n v="0.2039"/>
    <n v="0.53598999999999997"/>
    <x v="0"/>
    <x v="2"/>
    <x v="1"/>
    <x v="1"/>
    <x v="2"/>
    <x v="2"/>
    <x v="2"/>
    <x v="3"/>
    <n v="6.2949999999999999"/>
    <n v="39"/>
    <s v="Other"/>
  </r>
  <r>
    <n v="40"/>
    <x v="39"/>
    <x v="3"/>
    <n v="6.2690000000000001"/>
    <n v="5.8881500000000004"/>
    <n v="0.69318000000000002"/>
    <n v="61"/>
    <n v="0.89076"/>
    <n v="0.21348"/>
    <n v="0.75297999999999998"/>
    <x v="0"/>
    <x v="2"/>
    <x v="2"/>
    <x v="2"/>
    <x v="1"/>
    <x v="0"/>
    <x v="2"/>
    <x v="1"/>
    <n v="6.2690000000000001"/>
    <n v="40"/>
    <s v="Other"/>
  </r>
  <r>
    <n v="41"/>
    <x v="40"/>
    <x v="3"/>
    <n v="6.1680000000000001"/>
    <n v="7.1688599999999996"/>
    <n v="0.84404000000000001"/>
    <n v="61"/>
    <n v="0.83443000000000001"/>
    <n v="0.40010000000000001"/>
    <n v="0.97933999999999999"/>
    <x v="0"/>
    <x v="2"/>
    <x v="0"/>
    <x v="2"/>
    <x v="2"/>
    <x v="2"/>
    <x v="1"/>
    <x v="1"/>
    <n v="6.1680000000000001"/>
    <n v="41"/>
    <s v="Other"/>
  </r>
  <r>
    <n v="42"/>
    <x v="41"/>
    <x v="3"/>
    <n v="6.13"/>
    <n v="4.5228200000000003"/>
    <n v="0.73102999999999996"/>
    <n v="63"/>
    <n v="0.60248000000000002"/>
    <n v="0.13435"/>
    <n v="0.78663000000000005"/>
    <x v="0"/>
    <x v="2"/>
    <x v="2"/>
    <x v="2"/>
    <x v="2"/>
    <x v="1"/>
    <x v="2"/>
    <x v="1"/>
    <n v="6.13"/>
    <n v="42"/>
    <s v="Other"/>
  </r>
  <r>
    <n v="43"/>
    <x v="42"/>
    <x v="3"/>
    <n v="6.1230000000000002"/>
    <n v="4.4103500000000002"/>
    <n v="0.74421999999999999"/>
    <n v="62"/>
    <n v="0.86202999999999996"/>
    <n v="0.34538999999999997"/>
    <n v="0.82838000000000001"/>
    <x v="0"/>
    <x v="2"/>
    <x v="2"/>
    <x v="2"/>
    <x v="2"/>
    <x v="0"/>
    <x v="0"/>
    <x v="1"/>
    <n v="6.1230000000000002"/>
    <n v="43"/>
    <s v="Other"/>
  </r>
  <r>
    <n v="44"/>
    <x v="43"/>
    <x v="7"/>
    <n v="6.0030000000000001"/>
    <n v="3.7413099999999999"/>
    <n v="0.95592999999999995"/>
    <n v="60"/>
    <n v="0.98280000000000001"/>
    <n v="0.28693999999999997"/>
    <n v="0.44146999999999997"/>
    <x v="0"/>
    <x v="2"/>
    <x v="2"/>
    <x v="2"/>
    <x v="0"/>
    <x v="0"/>
    <x v="0"/>
    <x v="3"/>
    <n v="6.0030000000000001"/>
    <n v="44"/>
    <s v="Other"/>
  </r>
  <r>
    <n v="45"/>
    <x v="44"/>
    <x v="5"/>
    <n v="5.9950000000000001"/>
    <n v="6.9149200000000004"/>
    <n v="0.90569"/>
    <n v="67"/>
    <n v="0.47409000000000001"/>
    <n v="0.21224999999999999"/>
    <n v="0.93784000000000001"/>
    <x v="0"/>
    <x v="2"/>
    <x v="2"/>
    <x v="1"/>
    <x v="0"/>
    <x v="3"/>
    <x v="2"/>
    <x v="1"/>
    <n v="5.9950000000000001"/>
    <n v="45"/>
    <s v="Other"/>
  </r>
  <r>
    <n v="46"/>
    <x v="45"/>
    <x v="6"/>
    <n v="5.9870000000000001"/>
    <n v="7.5172999999999996"/>
    <n v="0.89651000000000003"/>
    <n v="75"/>
    <n v="0.74080999999999997"/>
    <n v="0.13450999999999999"/>
    <n v="0.67276999999999998"/>
    <x v="0"/>
    <x v="2"/>
    <x v="0"/>
    <x v="0"/>
    <x v="0"/>
    <x v="2"/>
    <x v="2"/>
    <x v="1"/>
    <n v="5.9870000000000001"/>
    <n v="46"/>
    <s v="Other"/>
  </r>
  <r>
    <n v="47"/>
    <x v="46"/>
    <x v="6"/>
    <n v="5.984"/>
    <n v="7.3627200000000004"/>
    <n v="0.68301000000000001"/>
    <n v="74"/>
    <n v="0.49585000000000001"/>
    <n v="0.23316000000000001"/>
    <n v="0.85763999999999996"/>
    <x v="0"/>
    <x v="2"/>
    <x v="0"/>
    <x v="0"/>
    <x v="1"/>
    <x v="3"/>
    <x v="2"/>
    <x v="1"/>
    <n v="5.984"/>
    <n v="47"/>
    <s v="Other"/>
  </r>
  <r>
    <n v="48"/>
    <x v="47"/>
    <x v="3"/>
    <n v="5.9749999999999996"/>
    <n v="5.1113"/>
    <n v="0.71245999999999998"/>
    <n v="67"/>
    <n v="0.72528000000000004"/>
    <n v="0.14501"/>
    <n v="0.67223999999999995"/>
    <x v="0"/>
    <x v="2"/>
    <x v="2"/>
    <x v="1"/>
    <x v="2"/>
    <x v="2"/>
    <x v="2"/>
    <x v="1"/>
    <n v="5.9749999999999996"/>
    <n v="48"/>
    <s v="Other"/>
  </r>
  <r>
    <n v="49"/>
    <x v="48"/>
    <x v="2"/>
    <n v="5.96"/>
    <n v="7.8309899999999999"/>
    <n v="0.86736000000000002"/>
    <n v="66"/>
    <n v="0.67925000000000002"/>
    <n v="0.21815000000000001"/>
    <n v="0.44557000000000002"/>
    <x v="0"/>
    <x v="2"/>
    <x v="0"/>
    <x v="1"/>
    <x v="0"/>
    <x v="1"/>
    <x v="2"/>
    <x v="3"/>
    <n v="5.96"/>
    <n v="49"/>
    <s v="Other"/>
  </r>
  <r>
    <n v="50"/>
    <x v="49"/>
    <x v="0"/>
    <n v="5.9480000000000004"/>
    <n v="7.4013600000000004"/>
    <n v="0.85419"/>
    <n v="73"/>
    <n v="0.39173999999999998"/>
    <n v="0.28676000000000001"/>
    <n v="0.94743999999999995"/>
    <x v="0"/>
    <x v="2"/>
    <x v="0"/>
    <x v="0"/>
    <x v="0"/>
    <x v="3"/>
    <x v="0"/>
    <x v="1"/>
    <n v="5.9480000000000004"/>
    <n v="50"/>
    <s v="Other"/>
  </r>
  <r>
    <n v="51"/>
    <x v="50"/>
    <x v="3"/>
    <n v="5.89"/>
    <n v="4.03057"/>
    <n v="0.69774999999999998"/>
    <n v="58"/>
    <n v="0.85726999999999998"/>
    <n v="0.25802999999999998"/>
    <n v="0.84055999999999997"/>
    <x v="0"/>
    <x v="2"/>
    <x v="2"/>
    <x v="2"/>
    <x v="1"/>
    <x v="0"/>
    <x v="0"/>
    <x v="1"/>
    <n v="5.89"/>
    <n v="51"/>
    <s v="Other"/>
  </r>
  <r>
    <n v="52"/>
    <x v="51"/>
    <x v="7"/>
    <n v="5.8890000000000002"/>
    <n v="3.51674"/>
    <n v="0.72404000000000002"/>
    <n v="61"/>
    <n v="0.49002000000000001"/>
    <n v="0.26324999999999998"/>
    <n v="0.97074000000000005"/>
    <x v="0"/>
    <x v="2"/>
    <x v="2"/>
    <x v="2"/>
    <x v="2"/>
    <x v="3"/>
    <x v="0"/>
    <x v="1"/>
    <n v="5.8890000000000002"/>
    <n v="52"/>
    <s v="Other"/>
  </r>
  <r>
    <n v="53"/>
    <x v="52"/>
    <x v="3"/>
    <n v="5.8780000000000001"/>
    <n v="4.4950299999999999"/>
    <n v="0.93049999999999999"/>
    <n v="63"/>
    <n v="0.80478000000000005"/>
    <n v="0.43020999999999998"/>
    <n v="0.85067000000000004"/>
    <x v="0"/>
    <x v="2"/>
    <x v="2"/>
    <x v="2"/>
    <x v="0"/>
    <x v="2"/>
    <x v="1"/>
    <x v="1"/>
    <n v="5.8780000000000001"/>
    <n v="53"/>
    <s v="Other"/>
  </r>
  <r>
    <n v="54"/>
    <x v="53"/>
    <x v="7"/>
    <n v="5.8550000000000004"/>
    <n v="6.6406200000000002"/>
    <n v="0.80044999999999999"/>
    <n v="62"/>
    <n v="0.77119000000000004"/>
    <n v="0.14860000000000001"/>
    <n v="0.84682999999999997"/>
    <x v="0"/>
    <x v="2"/>
    <x v="2"/>
    <x v="2"/>
    <x v="2"/>
    <x v="2"/>
    <x v="2"/>
    <x v="1"/>
    <n v="5.8550000000000004"/>
    <n v="54"/>
    <s v="Other"/>
  </r>
  <r>
    <n v="55"/>
    <x v="54"/>
    <x v="5"/>
    <n v="5.8479999999999999"/>
    <n v="7.0099799999999997"/>
    <n v="0.90844000000000003"/>
    <n v="70"/>
    <n v="0.90864999999999996"/>
    <n v="0.31824000000000002"/>
    <n v="0.93139000000000005"/>
    <x v="0"/>
    <x v="2"/>
    <x v="0"/>
    <x v="1"/>
    <x v="0"/>
    <x v="0"/>
    <x v="0"/>
    <x v="1"/>
    <n v="5.8479999999999999"/>
    <n v="55"/>
    <s v="Other"/>
  </r>
  <r>
    <n v="56"/>
    <x v="55"/>
    <x v="5"/>
    <n v="5.8330000000000002"/>
    <n v="6.7866999999999997"/>
    <n v="0.89675000000000005"/>
    <n v="65"/>
    <n v="0.31867000000000001"/>
    <n v="3.3180000000000001E-2"/>
    <n v="0.98131000000000002"/>
    <x v="0"/>
    <x v="2"/>
    <x v="2"/>
    <x v="1"/>
    <x v="0"/>
    <x v="3"/>
    <x v="3"/>
    <x v="1"/>
    <n v="5.8330000000000002"/>
    <n v="56"/>
    <s v="Other"/>
  </r>
  <r>
    <n v="57"/>
    <x v="56"/>
    <x v="3"/>
    <n v="5.8280000000000003"/>
    <n v="3.5094699999999999"/>
    <n v="0.81430000000000002"/>
    <n v="66"/>
    <n v="0.82830999999999999"/>
    <n v="0.34949000000000002"/>
    <n v="0.65"/>
    <x v="0"/>
    <x v="2"/>
    <x v="2"/>
    <x v="1"/>
    <x v="2"/>
    <x v="2"/>
    <x v="0"/>
    <x v="1"/>
    <n v="5.8280000000000003"/>
    <n v="57"/>
    <s v="Other"/>
  </r>
  <r>
    <n v="58"/>
    <x v="57"/>
    <x v="3"/>
    <n v="5.8239999999999998"/>
    <n v="5.3252499999999996"/>
    <n v="0.69503000000000004"/>
    <n v="65"/>
    <n v="0.61958999999999997"/>
    <n v="0.18823999999999999"/>
    <n v="0.89148000000000005"/>
    <x v="0"/>
    <x v="2"/>
    <x v="2"/>
    <x v="1"/>
    <x v="1"/>
    <x v="1"/>
    <x v="2"/>
    <x v="1"/>
    <n v="5.8239999999999998"/>
    <n v="58"/>
    <s v="Other"/>
  </r>
  <r>
    <n v="59"/>
    <x v="58"/>
    <x v="7"/>
    <n v="5.8129999999999997"/>
    <n v="6.1045499999999997"/>
    <n v="0.87922999999999996"/>
    <n v="65"/>
    <n v="0.56645999999999996"/>
    <n v="0.13879"/>
    <n v="0.65410999999999997"/>
    <x v="0"/>
    <x v="2"/>
    <x v="2"/>
    <x v="1"/>
    <x v="0"/>
    <x v="1"/>
    <x v="2"/>
    <x v="1"/>
    <n v="5.8129999999999997"/>
    <n v="59"/>
    <s v="Other"/>
  </r>
  <r>
    <n v="60"/>
    <x v="59"/>
    <x v="5"/>
    <n v="5.7910000000000004"/>
    <n v="6.6584199999999996"/>
    <n v="0.91246000000000005"/>
    <n v="67"/>
    <n v="0.79318"/>
    <n v="0.21057000000000001"/>
    <n v="0.92369000000000001"/>
    <x v="0"/>
    <x v="2"/>
    <x v="2"/>
    <x v="1"/>
    <x v="0"/>
    <x v="2"/>
    <x v="2"/>
    <x v="1"/>
    <n v="5.7910000000000004"/>
    <n v="60"/>
    <s v="Other"/>
  </r>
  <r>
    <n v="61"/>
    <x v="60"/>
    <x v="4"/>
    <n v="5.77"/>
    <n v="6.65435"/>
    <n v="0.76322999999999996"/>
    <n v="65"/>
    <n v="0.79171999999999998"/>
    <n v="0.41558"/>
    <n v="0.80974000000000002"/>
    <x v="0"/>
    <x v="2"/>
    <x v="2"/>
    <x v="1"/>
    <x v="2"/>
    <x v="2"/>
    <x v="1"/>
    <x v="1"/>
    <n v="5.77"/>
    <n v="61"/>
    <s v="Other"/>
  </r>
  <r>
    <n v="62"/>
    <x v="61"/>
    <x v="5"/>
    <n v="5.7590000000000003"/>
    <n v="6.4039799999999998"/>
    <n v="0.56784000000000001"/>
    <n v="67"/>
    <n v="0.38646999999999998"/>
    <n v="6.8400000000000002E-2"/>
    <n v="0.95596999999999999"/>
    <x v="0"/>
    <x v="2"/>
    <x v="2"/>
    <x v="1"/>
    <x v="1"/>
    <x v="3"/>
    <x v="3"/>
    <x v="1"/>
    <n v="5.7590000000000003"/>
    <n v="62"/>
    <s v="Other"/>
  </r>
  <r>
    <n v="63"/>
    <x v="62"/>
    <x v="2"/>
    <n v="5.7539999999999996"/>
    <n v="6.6932999999999998"/>
    <n v="0.79774"/>
    <n v="64"/>
    <n v="0.62216000000000005"/>
    <n v="0.22986999999999999"/>
    <n v="0.80027999999999999"/>
    <x v="0"/>
    <x v="2"/>
    <x v="2"/>
    <x v="2"/>
    <x v="2"/>
    <x v="1"/>
    <x v="2"/>
    <x v="1"/>
    <n v="5.7539999999999996"/>
    <n v="63"/>
    <s v="Other"/>
  </r>
  <r>
    <n v="64"/>
    <x v="63"/>
    <x v="7"/>
    <n v="5.7160000000000002"/>
    <n v="6.7299699999999998"/>
    <n v="0.88156999999999996"/>
    <n v="63"/>
    <n v="0.54766000000000004"/>
    <n v="2.5000000000000001E-3"/>
    <n v="0.94555"/>
    <x v="0"/>
    <x v="2"/>
    <x v="2"/>
    <x v="2"/>
    <x v="0"/>
    <x v="3"/>
    <x v="3"/>
    <x v="1"/>
    <n v="5.7160000000000002"/>
    <n v="64"/>
    <s v="Other"/>
  </r>
  <r>
    <n v="65"/>
    <x v="64"/>
    <x v="3"/>
    <n v="5.7089999999999996"/>
    <n v="4.7939499999999997"/>
    <n v="0.82084999999999997"/>
    <n v="64"/>
    <n v="0.75316000000000005"/>
    <n v="0.26674999999999999"/>
    <n v="0.95835000000000004"/>
    <x v="0"/>
    <x v="2"/>
    <x v="2"/>
    <x v="2"/>
    <x v="2"/>
    <x v="2"/>
    <x v="0"/>
    <x v="1"/>
    <n v="5.7089999999999996"/>
    <n v="65"/>
    <s v="Other"/>
  </r>
  <r>
    <n v="66"/>
    <x v="65"/>
    <x v="0"/>
    <n v="5.6950000000000003"/>
    <n v="7.1465199999999998"/>
    <n v="0.76312999999999998"/>
    <n v="72"/>
    <n v="0.73204000000000002"/>
    <n v="0.32880999999999999"/>
    <n v="0.74126000000000003"/>
    <x v="0"/>
    <x v="2"/>
    <x v="0"/>
    <x v="0"/>
    <x v="2"/>
    <x v="2"/>
    <x v="0"/>
    <x v="1"/>
    <n v="5.6950000000000003"/>
    <n v="66"/>
    <s v="Other"/>
  </r>
  <r>
    <n v="67"/>
    <x v="66"/>
    <x v="0"/>
    <n v="5.6890000000000001"/>
    <n v="7.1469199999999997"/>
    <n v="0.63697000000000004"/>
    <n v="72"/>
    <n v="0.60729"/>
    <n v="0.38496000000000002"/>
    <n v="0.88863999999999999"/>
    <x v="0"/>
    <x v="2"/>
    <x v="0"/>
    <x v="0"/>
    <x v="1"/>
    <x v="1"/>
    <x v="0"/>
    <x v="1"/>
    <n v="5.6890000000000001"/>
    <n v="67"/>
    <s v="Other"/>
  </r>
  <r>
    <n v="68"/>
    <x v="67"/>
    <x v="2"/>
    <n v="5.6050000000000004"/>
    <n v="5.5565699999999998"/>
    <n v="0.76856999999999998"/>
    <n v="61"/>
    <n v="0.42671999999999999"/>
    <n v="9.8280000000000006E-2"/>
    <n v="0.68503999999999998"/>
    <x v="0"/>
    <x v="2"/>
    <x v="2"/>
    <x v="2"/>
    <x v="2"/>
    <x v="3"/>
    <x v="3"/>
    <x v="1"/>
    <n v="5.6050000000000004"/>
    <n v="68"/>
    <s v="Other"/>
  </r>
  <r>
    <n v="69"/>
    <x v="68"/>
    <x v="5"/>
    <n v="5.5890000000000004"/>
    <n v="4.74132"/>
    <n v="0.57906000000000002"/>
    <n v="62"/>
    <n v="0.36953000000000003"/>
    <n v="0.35570000000000002"/>
    <n v="0.91410000000000002"/>
    <x v="0"/>
    <x v="2"/>
    <x v="2"/>
    <x v="2"/>
    <x v="1"/>
    <x v="3"/>
    <x v="0"/>
    <x v="1"/>
    <n v="5.5890000000000004"/>
    <n v="69"/>
    <s v="Other"/>
  </r>
  <r>
    <n v="70"/>
    <x v="69"/>
    <x v="7"/>
    <n v="5.548"/>
    <n v="5.6700600000000003"/>
    <n v="0.87480999999999998"/>
    <n v="58"/>
    <n v="0.71087"/>
    <n v="0.21332999999999999"/>
    <n v="0.44114999999999999"/>
    <x v="0"/>
    <x v="2"/>
    <x v="2"/>
    <x v="2"/>
    <x v="0"/>
    <x v="2"/>
    <x v="2"/>
    <x v="3"/>
    <n v="5.548"/>
    <n v="70"/>
    <s v="Other"/>
  </r>
  <r>
    <n v="71"/>
    <x v="70"/>
    <x v="8"/>
    <n v="5.4770000000000003"/>
    <n v="5.9607099999999997"/>
    <n v="0.7026"/>
    <n v="64"/>
    <n v="0.83714"/>
    <n v="0.47425"/>
    <n v="0.86373"/>
    <x v="0"/>
    <x v="2"/>
    <x v="2"/>
    <x v="2"/>
    <x v="2"/>
    <x v="2"/>
    <x v="1"/>
    <x v="1"/>
    <n v="5.4770000000000003"/>
    <n v="71"/>
    <s v="Other"/>
  </r>
  <r>
    <n v="72"/>
    <x v="71"/>
    <x v="6"/>
    <n v="5.4740000000000002"/>
    <n v="8.1994000000000007"/>
    <n v="0.75463999999999998"/>
    <n v="75"/>
    <n v="0.89002999999999999"/>
    <n v="0.49602000000000002"/>
    <n v="0.32735999999999998"/>
    <x v="0"/>
    <x v="2"/>
    <x v="0"/>
    <x v="0"/>
    <x v="2"/>
    <x v="0"/>
    <x v="1"/>
    <x v="0"/>
    <n v="5.4740000000000002"/>
    <n v="72"/>
    <s v="Other"/>
  </r>
  <r>
    <n v="73"/>
    <x v="72"/>
    <x v="5"/>
    <n v="5.4290000000000003"/>
    <n v="6.8133800000000004"/>
    <n v="0.87568000000000001"/>
    <n v="67"/>
    <n v="0.67022999999999999"/>
    <n v="0.10906"/>
    <n v="0.72487999999999997"/>
    <x v="0"/>
    <x v="2"/>
    <x v="2"/>
    <x v="1"/>
    <x v="0"/>
    <x v="1"/>
    <x v="2"/>
    <x v="1"/>
    <n v="5.4290000000000003"/>
    <n v="73"/>
    <s v="Other"/>
  </r>
  <r>
    <n v="74"/>
    <x v="73"/>
    <x v="4"/>
    <n v="5.399"/>
    <n v="4.8998100000000004"/>
    <n v="0.77524999999999999"/>
    <n v="62"/>
    <n v="0.69596999999999998"/>
    <n v="0.64751999999999998"/>
    <n v="1"/>
    <x v="0"/>
    <x v="2"/>
    <x v="2"/>
    <x v="2"/>
    <x v="2"/>
    <x v="1"/>
    <x v="1"/>
    <x v="1"/>
    <n v="5.399"/>
    <n v="74"/>
    <s v="Other"/>
  </r>
  <r>
    <n v="75"/>
    <x v="74"/>
    <x v="4"/>
    <n v="5.36"/>
    <n v="3.7396699999999998"/>
    <n v="0.65058000000000005"/>
    <n v="66"/>
    <n v="0.88758000000000004"/>
    <n v="0.21184"/>
    <n v="0.81081999999999999"/>
    <x v="0"/>
    <x v="2"/>
    <x v="2"/>
    <x v="1"/>
    <x v="1"/>
    <x v="0"/>
    <x v="2"/>
    <x v="1"/>
    <n v="5.36"/>
    <n v="75"/>
    <s v="Other"/>
  </r>
  <r>
    <n v="76"/>
    <x v="75"/>
    <x v="2"/>
    <n v="5.3319999999999999"/>
    <n v="6.2764699999999998"/>
    <n v="0.67486999999999997"/>
    <n v="65"/>
    <n v="0.34066000000000002"/>
    <n v="0.15396000000000001"/>
    <n v="0.71470999999999996"/>
    <x v="0"/>
    <x v="2"/>
    <x v="2"/>
    <x v="1"/>
    <x v="1"/>
    <x v="3"/>
    <x v="2"/>
    <x v="1"/>
    <n v="5.3319999999999999"/>
    <n v="76"/>
    <s v="Other"/>
  </r>
  <r>
    <n v="77"/>
    <x v="76"/>
    <x v="7"/>
    <n v="5.2859999999999996"/>
    <n v="2.8056899999999998"/>
    <n v="0.82094"/>
    <n v="62"/>
    <n v="0.64917999999999998"/>
    <n v="0.37731999999999999"/>
    <n v="0.92332999999999998"/>
    <x v="0"/>
    <x v="2"/>
    <x v="2"/>
    <x v="2"/>
    <x v="2"/>
    <x v="1"/>
    <x v="0"/>
    <x v="1"/>
    <n v="5.2859999999999996"/>
    <n v="77"/>
    <s v="Other"/>
  </r>
  <r>
    <n v="78"/>
    <x v="77"/>
    <x v="8"/>
    <n v="5.2679999999999998"/>
    <n v="3.8709500000000001"/>
    <n v="0.64490999999999998"/>
    <n v="45"/>
    <n v="0.51265000000000005"/>
    <n v="0.34217999999999998"/>
    <n v="0.92696999999999996"/>
    <x v="0"/>
    <x v="2"/>
    <x v="2"/>
    <x v="3"/>
    <x v="1"/>
    <x v="3"/>
    <x v="0"/>
    <x v="1"/>
    <n v="5.2679999999999998"/>
    <n v="78"/>
    <s v="Other"/>
  </r>
  <r>
    <n v="79"/>
    <x v="78"/>
    <x v="9"/>
    <n v="5.2530000000000001"/>
    <n v="4.5575900000000003"/>
    <n v="0.78727999999999998"/>
    <n v="59"/>
    <n v="0.79444000000000004"/>
    <n v="0.60307999999999995"/>
    <n v="0.72016000000000002"/>
    <x v="0"/>
    <x v="2"/>
    <x v="2"/>
    <x v="2"/>
    <x v="2"/>
    <x v="2"/>
    <x v="1"/>
    <x v="1"/>
    <n v="5.2530000000000001"/>
    <n v="79"/>
    <s v="Other"/>
  </r>
  <r>
    <n v="80"/>
    <x v="79"/>
    <x v="7"/>
    <n v="5.2119999999999997"/>
    <n v="6.0570199999999996"/>
    <n v="0.66888999999999998"/>
    <n v="62"/>
    <n v="0.55289999999999995"/>
    <n v="9.8000000000000004E-2"/>
    <n v="0.70891000000000004"/>
    <x v="0"/>
    <x v="2"/>
    <x v="2"/>
    <x v="2"/>
    <x v="1"/>
    <x v="1"/>
    <x v="3"/>
    <x v="1"/>
    <n v="5.2119999999999997"/>
    <n v="80"/>
    <s v="Other"/>
  </r>
  <r>
    <n v="81"/>
    <x v="80"/>
    <x v="9"/>
    <n v="5.194"/>
    <n v="3.5223599999999999"/>
    <n v="0.29532000000000003"/>
    <n v="57"/>
    <n v="0.18068999999999999"/>
    <n v="0.42305999999999999"/>
    <n v="0.81040000000000001"/>
    <x v="0"/>
    <x v="2"/>
    <x v="2"/>
    <x v="3"/>
    <x v="3"/>
    <x v="3"/>
    <x v="1"/>
    <x v="1"/>
    <n v="5.194"/>
    <n v="81"/>
    <s v="Other"/>
  </r>
  <r>
    <n v="82"/>
    <x v="81"/>
    <x v="5"/>
    <n v="5.1920000000000002"/>
    <n v="5.7641499999999999"/>
    <n v="0.64581"/>
    <n v="65"/>
    <n v="0.27263999999999999"/>
    <n v="0.20279"/>
    <n v="0.74097999999999997"/>
    <x v="0"/>
    <x v="2"/>
    <x v="2"/>
    <x v="1"/>
    <x v="1"/>
    <x v="3"/>
    <x v="2"/>
    <x v="1"/>
    <n v="5.1920000000000002"/>
    <n v="82"/>
    <s v="Other"/>
  </r>
  <r>
    <n v="83"/>
    <x v="82"/>
    <x v="2"/>
    <n v="5.1920000000000002"/>
    <n v="5.3358299999999996"/>
    <n v="0.75160000000000005"/>
    <n v="64"/>
    <n v="0.60712999999999995"/>
    <n v="0.13886999999999999"/>
    <n v="0.74102000000000001"/>
    <x v="0"/>
    <x v="2"/>
    <x v="2"/>
    <x v="2"/>
    <x v="2"/>
    <x v="1"/>
    <x v="2"/>
    <x v="1"/>
    <n v="5.1920000000000002"/>
    <n v="82"/>
    <s v="Other"/>
  </r>
  <r>
    <n v="84"/>
    <x v="83"/>
    <x v="6"/>
    <n v="5.14"/>
    <n v="5.2656599999999996"/>
    <n v="0.67517000000000005"/>
    <n v="68"/>
    <n v="0.77190999999999999"/>
    <n v="0.10285"/>
    <n v="0.94960999999999995"/>
    <x v="0"/>
    <x v="2"/>
    <x v="2"/>
    <x v="1"/>
    <x v="1"/>
    <x v="2"/>
    <x v="2"/>
    <x v="1"/>
    <n v="5.14"/>
    <n v="84"/>
    <s v="Other"/>
  </r>
  <r>
    <n v="85"/>
    <x v="84"/>
    <x v="8"/>
    <n v="5.1289999999999996"/>
    <n v="2.78261"/>
    <n v="0.65332999999999997"/>
    <n v="50"/>
    <n v="0.72904999999999998"/>
    <n v="0.24615000000000001"/>
    <n v="0.77410000000000001"/>
    <x v="0"/>
    <x v="2"/>
    <x v="2"/>
    <x v="3"/>
    <x v="1"/>
    <x v="2"/>
    <x v="2"/>
    <x v="1"/>
    <n v="5.1289999999999996"/>
    <n v="85"/>
    <s v="Other"/>
  </r>
  <r>
    <n v="86"/>
    <x v="85"/>
    <x v="5"/>
    <n v="5.1239999999999997"/>
    <n v="6.17272"/>
    <n v="0.63175999999999999"/>
    <n v="67"/>
    <n v="0.52361000000000002"/>
    <n v="0.17274"/>
    <n v="0.98824999999999996"/>
    <x v="0"/>
    <x v="2"/>
    <x v="2"/>
    <x v="1"/>
    <x v="1"/>
    <x v="3"/>
    <x v="2"/>
    <x v="1"/>
    <n v="5.1239999999999997"/>
    <n v="86"/>
    <s v="Other"/>
  </r>
  <r>
    <n v="87"/>
    <x v="86"/>
    <x v="5"/>
    <n v="5.1230000000000002"/>
    <n v="5.4455799999999996"/>
    <n v="0.72002999999999995"/>
    <n v="66"/>
    <n v="0.30021999999999999"/>
    <n v="0.24163000000000001"/>
    <n v="0.95257999999999998"/>
    <x v="0"/>
    <x v="2"/>
    <x v="2"/>
    <x v="1"/>
    <x v="2"/>
    <x v="3"/>
    <x v="2"/>
    <x v="1"/>
    <n v="5.1230000000000002"/>
    <n v="87"/>
    <s v="Other"/>
  </r>
  <r>
    <n v="88"/>
    <x v="87"/>
    <x v="0"/>
    <n v="5.1020000000000003"/>
    <n v="6.8616900000000003"/>
    <n v="0.81252999999999997"/>
    <n v="70"/>
    <n v="0.76849999999999996"/>
    <n v="0.17238000000000001"/>
    <n v="0.98046999999999995"/>
    <x v="0"/>
    <x v="2"/>
    <x v="2"/>
    <x v="1"/>
    <x v="2"/>
    <x v="2"/>
    <x v="2"/>
    <x v="1"/>
    <n v="5.1020000000000003"/>
    <n v="88"/>
    <s v="Other"/>
  </r>
  <r>
    <n v="89"/>
    <x v="88"/>
    <x v="5"/>
    <n v="5.0979999999999999"/>
    <n v="6.5848899999999997"/>
    <n v="0.78134000000000003"/>
    <n v="65"/>
    <n v="0.44302999999999998"/>
    <n v="0.22900000000000001"/>
    <n v="0.88527"/>
    <x v="0"/>
    <x v="2"/>
    <x v="2"/>
    <x v="1"/>
    <x v="2"/>
    <x v="3"/>
    <x v="2"/>
    <x v="1"/>
    <n v="5.0979999999999999"/>
    <n v="89"/>
    <s v="Other"/>
  </r>
  <r>
    <n v="90"/>
    <x v="89"/>
    <x v="4"/>
    <n v="5.0730000000000004"/>
    <n v="4.1724899999999998"/>
    <n v="0.73821999999999999"/>
    <n v="60"/>
    <n v="0.93388000000000004"/>
    <n v="0.314"/>
    <n v="0.77753000000000005"/>
    <x v="0"/>
    <x v="2"/>
    <x v="2"/>
    <x v="2"/>
    <x v="2"/>
    <x v="0"/>
    <x v="0"/>
    <x v="1"/>
    <n v="5.0730000000000004"/>
    <n v="90"/>
    <s v="Other"/>
  </r>
  <r>
    <n v="91"/>
    <x v="90"/>
    <x v="8"/>
    <n v="5.0570000000000004"/>
    <n v="1.1149100000000001"/>
    <n v="0.67857999999999996"/>
    <n v="55"/>
    <n v="0.69552999999999998"/>
    <n v="0.63222999999999996"/>
    <n v="0.27654000000000001"/>
    <x v="0"/>
    <x v="2"/>
    <x v="2"/>
    <x v="3"/>
    <x v="1"/>
    <x v="1"/>
    <x v="1"/>
    <x v="0"/>
    <n v="5.0570000000000004"/>
    <n v="91"/>
    <s v="Other"/>
  </r>
  <r>
    <n v="92"/>
    <x v="91"/>
    <x v="2"/>
    <n v="5.0129999999999999"/>
    <n v="4.3468099999999996"/>
    <n v="0.45709"/>
    <n v="61"/>
    <n v="0.62251000000000001"/>
    <n v="9.0109999999999996E-2"/>
    <n v="0.84516000000000002"/>
    <x v="0"/>
    <x v="2"/>
    <x v="2"/>
    <x v="2"/>
    <x v="3"/>
    <x v="1"/>
    <x v="3"/>
    <x v="1"/>
    <n v="5.0129999999999999"/>
    <n v="92"/>
    <s v="Other"/>
  </r>
  <r>
    <n v="93"/>
    <x v="92"/>
    <x v="5"/>
    <n v="5.0069999999999997"/>
    <n v="5.4336099999999998"/>
    <n v="0.71480999999999995"/>
    <n v="65"/>
    <n v="0.49956"/>
    <n v="0.28093000000000001"/>
    <n v="0.90347999999999995"/>
    <x v="0"/>
    <x v="2"/>
    <x v="2"/>
    <x v="1"/>
    <x v="2"/>
    <x v="3"/>
    <x v="0"/>
    <x v="1"/>
    <n v="5.0069999999999997"/>
    <n v="93"/>
    <s v="Other"/>
  </r>
  <r>
    <n v="94"/>
    <x v="93"/>
    <x v="8"/>
    <n v="4.9710000000000001"/>
    <n v="0.49148999999999998"/>
    <n v="0.73187999999999998"/>
    <n v="42"/>
    <n v="0.50821000000000005"/>
    <n v="0.27979999999999999"/>
    <n v="0.71728999999999998"/>
    <x v="0"/>
    <x v="3"/>
    <x v="2"/>
    <x v="3"/>
    <x v="2"/>
    <x v="3"/>
    <x v="0"/>
    <x v="1"/>
    <n v="4.9710000000000001"/>
    <n v="94"/>
    <s v="Other"/>
  </r>
  <r>
    <n v="95"/>
    <x v="94"/>
    <x v="5"/>
    <n v="4.9589999999999996"/>
    <n v="5.1979800000000003"/>
    <n v="0.57360999999999995"/>
    <n v="68"/>
    <n v="0.53354000000000001"/>
    <n v="0.17932999999999999"/>
    <n v="0.88380999999999998"/>
    <x v="0"/>
    <x v="3"/>
    <x v="2"/>
    <x v="1"/>
    <x v="1"/>
    <x v="3"/>
    <x v="2"/>
    <x v="1"/>
    <n v="4.9589999999999996"/>
    <n v="95"/>
    <s v="Other"/>
  </r>
  <r>
    <n v="96"/>
    <x v="95"/>
    <x v="5"/>
    <n v="4.9489999999999998"/>
    <n v="4.9232399999999998"/>
    <n v="0.65549000000000002"/>
    <n v="67"/>
    <n v="0.13804"/>
    <n v="0.31170999999999999"/>
    <n v="0.99589000000000005"/>
    <x v="0"/>
    <x v="3"/>
    <x v="2"/>
    <x v="1"/>
    <x v="1"/>
    <x v="3"/>
    <x v="0"/>
    <x v="1"/>
    <n v="4.9489999999999998"/>
    <n v="96"/>
    <s v="Other"/>
  </r>
  <r>
    <n v="97"/>
    <x v="96"/>
    <x v="8"/>
    <n v="4.8979999999999997"/>
    <n v="2.22106"/>
    <n v="0.74241000000000001"/>
    <n v="41"/>
    <n v="0.47432999999999997"/>
    <n v="0.20591000000000001"/>
    <n v="0.77344999999999997"/>
    <x v="0"/>
    <x v="3"/>
    <x v="2"/>
    <x v="3"/>
    <x v="2"/>
    <x v="3"/>
    <x v="2"/>
    <x v="1"/>
    <n v="4.8979999999999997"/>
    <n v="97"/>
    <s v="Other"/>
  </r>
  <r>
    <n v="98"/>
    <x v="97"/>
    <x v="3"/>
    <n v="4.8849999999999998"/>
    <n v="5.2967500000000003"/>
    <n v="0.83582999999999996"/>
    <n v="63"/>
    <n v="0.86112"/>
    <n v="0.27245000000000003"/>
    <n v="0.74209000000000003"/>
    <x v="0"/>
    <x v="3"/>
    <x v="2"/>
    <x v="2"/>
    <x v="2"/>
    <x v="0"/>
    <x v="0"/>
    <x v="1"/>
    <n v="4.8849999999999998"/>
    <n v="98"/>
    <s v="Other"/>
  </r>
  <r>
    <n v="99"/>
    <x v="98"/>
    <x v="4"/>
    <n v="4.8760000000000003"/>
    <n v="3.4941599999999999"/>
    <n v="0.52632000000000001"/>
    <n v="59"/>
    <n v="0.88976999999999995"/>
    <n v="0.53012000000000004"/>
    <n v="0.56062999999999996"/>
    <x v="0"/>
    <x v="3"/>
    <x v="2"/>
    <x v="2"/>
    <x v="3"/>
    <x v="0"/>
    <x v="1"/>
    <x v="3"/>
    <n v="4.8760000000000003"/>
    <n v="99"/>
    <s v="Other"/>
  </r>
  <r>
    <n v="100"/>
    <x v="99"/>
    <x v="6"/>
    <n v="4.8739999999999997"/>
    <n v="4.8993000000000002"/>
    <n v="0.92752000000000001"/>
    <n v="60"/>
    <n v="0.65139999999999998"/>
    <n v="0.41752"/>
    <n v="0.95169999999999999"/>
    <x v="0"/>
    <x v="3"/>
    <x v="2"/>
    <x v="2"/>
    <x v="0"/>
    <x v="1"/>
    <x v="1"/>
    <x v="1"/>
    <n v="4.8739999999999997"/>
    <n v="100"/>
    <s v="Other"/>
  </r>
  <r>
    <n v="101"/>
    <x v="100"/>
    <x v="8"/>
    <n v="4.867"/>
    <n v="4.2123600000000003"/>
    <n v="0.76509000000000005"/>
    <n v="41"/>
    <n v="0.45777000000000001"/>
    <n v="0.22942000000000001"/>
    <n v="0.94455999999999996"/>
    <x v="0"/>
    <x v="3"/>
    <x v="2"/>
    <x v="3"/>
    <x v="2"/>
    <x v="3"/>
    <x v="2"/>
    <x v="1"/>
    <n v="4.867"/>
    <n v="101"/>
    <s v="Other"/>
  </r>
  <r>
    <n v="102"/>
    <x v="101"/>
    <x v="0"/>
    <n v="4.8570000000000002"/>
    <n v="6.8270799999999996"/>
    <n v="0.66274999999999995"/>
    <n v="71"/>
    <n v="0.11495"/>
    <n v="0"/>
    <n v="0.97468999999999995"/>
    <x v="0"/>
    <x v="3"/>
    <x v="2"/>
    <x v="1"/>
    <x v="1"/>
    <x v="3"/>
    <x v="3"/>
    <x v="1"/>
    <n v="4.8570000000000002"/>
    <n v="102"/>
    <s v="Other"/>
  </r>
  <r>
    <n v="103"/>
    <x v="102"/>
    <x v="2"/>
    <n v="4.8390000000000004"/>
    <n v="6.0673899999999996"/>
    <n v="0.57052999999999998"/>
    <n v="69"/>
    <n v="0.50641000000000003"/>
    <n v="0.27459"/>
    <n v="0.91698000000000002"/>
    <x v="0"/>
    <x v="3"/>
    <x v="2"/>
    <x v="1"/>
    <x v="1"/>
    <x v="3"/>
    <x v="0"/>
    <x v="1"/>
    <n v="4.8390000000000004"/>
    <n v="103"/>
    <s v="Other"/>
  </r>
  <r>
    <n v="104"/>
    <x v="103"/>
    <x v="5"/>
    <n v="4.8"/>
    <n v="6.6311799999999996"/>
    <n v="0.85731000000000002"/>
    <n v="66"/>
    <n v="0.47948000000000002"/>
    <n v="0.16083"/>
    <n v="0.95003000000000004"/>
    <x v="0"/>
    <x v="3"/>
    <x v="2"/>
    <x v="1"/>
    <x v="0"/>
    <x v="3"/>
    <x v="2"/>
    <x v="1"/>
    <n v="4.8"/>
    <n v="104"/>
    <s v="Other"/>
  </r>
  <r>
    <n v="105"/>
    <x v="104"/>
    <x v="3"/>
    <n v="4.7880000000000003"/>
    <n v="3.5217299999999998"/>
    <n v="0.67998000000000003"/>
    <n v="64"/>
    <n v="0.59946999999999995"/>
    <n v="0.28932999999999998"/>
    <n v="0.87634000000000001"/>
    <x v="0"/>
    <x v="3"/>
    <x v="2"/>
    <x v="2"/>
    <x v="1"/>
    <x v="1"/>
    <x v="0"/>
    <x v="1"/>
    <n v="4.7880000000000003"/>
    <n v="105"/>
    <s v="Other"/>
  </r>
  <r>
    <n v="106"/>
    <x v="105"/>
    <x v="7"/>
    <n v="4.7859999999999996"/>
    <n v="2.3099099999999999"/>
    <n v="0.61019000000000001"/>
    <n v="59"/>
    <n v="0.70499999999999996"/>
    <n v="0.28866000000000003"/>
    <n v="0.72690999999999995"/>
    <x v="0"/>
    <x v="3"/>
    <x v="2"/>
    <x v="2"/>
    <x v="1"/>
    <x v="2"/>
    <x v="0"/>
    <x v="1"/>
    <n v="4.7859999999999996"/>
    <n v="106"/>
    <s v="Other"/>
  </r>
  <r>
    <n v="107"/>
    <x v="106"/>
    <x v="2"/>
    <n v="4.7389999999999999"/>
    <n v="5.2125300000000001"/>
    <n v="0.43095"/>
    <n v="65"/>
    <n v="0.39222000000000001"/>
    <n v="8.0810000000000007E-2"/>
    <n v="0.88480000000000003"/>
    <x v="0"/>
    <x v="3"/>
    <x v="2"/>
    <x v="1"/>
    <x v="3"/>
    <x v="3"/>
    <x v="3"/>
    <x v="1"/>
    <n v="4.7389999999999999"/>
    <n v="107"/>
    <s v="Other"/>
  </r>
  <r>
    <n v="108"/>
    <x v="107"/>
    <x v="2"/>
    <n v="4.7149999999999999"/>
    <n v="3.5415800000000002"/>
    <n v="0.66007000000000005"/>
    <n v="63"/>
    <n v="0.36580000000000001"/>
    <n v="0.14136000000000001"/>
    <n v="0.76617999999999997"/>
    <x v="0"/>
    <x v="3"/>
    <x v="2"/>
    <x v="2"/>
    <x v="1"/>
    <x v="3"/>
    <x v="2"/>
    <x v="1"/>
    <n v="4.7149999999999999"/>
    <n v="108"/>
    <s v="Other"/>
  </r>
  <r>
    <n v="109"/>
    <x v="108"/>
    <x v="9"/>
    <n v="4.694"/>
    <n v="2.3516599999999999"/>
    <n v="0.30741000000000002"/>
    <n v="60"/>
    <n v="0.60950000000000004"/>
    <n v="0.26663999999999999"/>
    <n v="0.77225999999999995"/>
    <x v="0"/>
    <x v="3"/>
    <x v="2"/>
    <x v="2"/>
    <x v="3"/>
    <x v="1"/>
    <x v="0"/>
    <x v="1"/>
    <n v="4.694"/>
    <n v="109"/>
    <s v="Other"/>
  </r>
  <r>
    <n v="110"/>
    <x v="109"/>
    <x v="2"/>
    <n v="4.6859999999999999"/>
    <n v="5.96774"/>
    <n v="0.38829000000000002"/>
    <n v="64"/>
    <n v="0.44843"/>
    <n v="0.47853000000000001"/>
    <n v="0.89378000000000002"/>
    <x v="0"/>
    <x v="3"/>
    <x v="2"/>
    <x v="2"/>
    <x v="3"/>
    <x v="3"/>
    <x v="1"/>
    <x v="1"/>
    <n v="4.6859999999999999"/>
    <n v="110"/>
    <s v="Other"/>
  </r>
  <r>
    <n v="111"/>
    <x v="110"/>
    <x v="7"/>
    <n v="4.681"/>
    <n v="4.7270500000000002"/>
    <n v="0.85775999999999997"/>
    <n v="63"/>
    <n v="0.37512000000000001"/>
    <n v="0.19192000000000001"/>
    <n v="0.94635000000000002"/>
    <x v="0"/>
    <x v="3"/>
    <x v="2"/>
    <x v="2"/>
    <x v="0"/>
    <x v="3"/>
    <x v="2"/>
    <x v="1"/>
    <n v="4.681"/>
    <n v="111"/>
    <s v="Other"/>
  </r>
  <r>
    <n v="112"/>
    <x v="111"/>
    <x v="2"/>
    <n v="4.6769999999999996"/>
    <n v="5.8299000000000003"/>
    <n v="0.58399000000000001"/>
    <n v="60"/>
    <n v="0"/>
    <n v="0.22517999999999999"/>
    <n v="0.75017999999999996"/>
    <x v="0"/>
    <x v="3"/>
    <x v="2"/>
    <x v="2"/>
    <x v="1"/>
    <x v="3"/>
    <x v="2"/>
    <x v="1"/>
    <n v="4.6769999999999996"/>
    <n v="112"/>
    <s v="Other"/>
  </r>
  <r>
    <n v="113"/>
    <x v="112"/>
    <x v="8"/>
    <n v="4.6420000000000003"/>
    <n v="5.44536"/>
    <n v="0.84486000000000006"/>
    <n v="49"/>
    <n v="0.49581999999999998"/>
    <n v="0.15043999999999999"/>
    <n v="0.83903000000000005"/>
    <x v="0"/>
    <x v="3"/>
    <x v="2"/>
    <x v="3"/>
    <x v="2"/>
    <x v="3"/>
    <x v="2"/>
    <x v="1"/>
    <n v="4.6420000000000003"/>
    <n v="113"/>
    <s v="Other"/>
  </r>
  <r>
    <n v="114"/>
    <x v="113"/>
    <x v="8"/>
    <n v="4.633"/>
    <n v="3.2274799999999999"/>
    <n v="0.48460999999999999"/>
    <n v="53"/>
    <n v="0.63222"/>
    <n v="0.29008"/>
    <n v="0.92108999999999996"/>
    <x v="0"/>
    <x v="3"/>
    <x v="2"/>
    <x v="3"/>
    <x v="3"/>
    <x v="1"/>
    <x v="0"/>
    <x v="1"/>
    <n v="4.633"/>
    <n v="114"/>
    <s v="Other"/>
  </r>
  <r>
    <n v="115"/>
    <x v="114"/>
    <x v="8"/>
    <n v="4.6100000000000003"/>
    <n v="1.60314"/>
    <n v="0.73651"/>
    <n v="51"/>
    <n v="0.38613999999999998"/>
    <n v="0.23857"/>
    <n v="0.85360999999999998"/>
    <x v="0"/>
    <x v="3"/>
    <x v="2"/>
    <x v="3"/>
    <x v="2"/>
    <x v="3"/>
    <x v="2"/>
    <x v="1"/>
    <n v="4.6100000000000003"/>
    <n v="115"/>
    <s v="Other"/>
  </r>
  <r>
    <n v="116"/>
    <x v="115"/>
    <x v="8"/>
    <n v="4.5709999999999997"/>
    <n v="0.42120000000000002"/>
    <n v="0.56315999999999999"/>
    <n v="51"/>
    <n v="0.42599999999999999"/>
    <n v="0.30609999999999998"/>
    <n v="0.88707999999999998"/>
    <x v="0"/>
    <x v="3"/>
    <x v="2"/>
    <x v="3"/>
    <x v="1"/>
    <x v="3"/>
    <x v="0"/>
    <x v="1"/>
    <n v="4.5709999999999997"/>
    <n v="116"/>
    <s v="Other"/>
  </r>
  <r>
    <n v="117"/>
    <x v="116"/>
    <x v="9"/>
    <n v="4.5650000000000004"/>
    <n v="3.8155800000000002"/>
    <n v="0.27223000000000003"/>
    <n v="57"/>
    <n v="0.59406000000000003"/>
    <n v="0.33265"/>
    <n v="0.84614"/>
    <x v="0"/>
    <x v="3"/>
    <x v="2"/>
    <x v="3"/>
    <x v="3"/>
    <x v="1"/>
    <x v="0"/>
    <x v="1"/>
    <n v="4.5650000000000004"/>
    <n v="117"/>
    <s v="Other"/>
  </r>
  <r>
    <n v="118"/>
    <x v="117"/>
    <x v="8"/>
    <n v="4.55"/>
    <n v="3.0825200000000001"/>
    <n v="0.72316000000000003"/>
    <n v="52"/>
    <n v="0.15053"/>
    <n v="0.23949999999999999"/>
    <n v="0.73436999999999997"/>
    <x v="0"/>
    <x v="3"/>
    <x v="2"/>
    <x v="3"/>
    <x v="2"/>
    <x v="3"/>
    <x v="2"/>
    <x v="1"/>
    <n v="4.55"/>
    <n v="118"/>
    <s v="Other"/>
  </r>
  <r>
    <n v="119"/>
    <x v="118"/>
    <x v="3"/>
    <n v="4.5179999999999998"/>
    <n v="1.5779099999999999"/>
    <n v="0.52988000000000002"/>
    <n v="53"/>
    <n v="0.36470000000000002"/>
    <n v="0.58031999999999995"/>
    <n v="0.68879999999999997"/>
    <x v="0"/>
    <x v="3"/>
    <x v="2"/>
    <x v="3"/>
    <x v="3"/>
    <x v="3"/>
    <x v="1"/>
    <x v="1"/>
    <n v="4.5179999999999998"/>
    <n v="119"/>
    <s v="Other"/>
  </r>
  <r>
    <n v="120"/>
    <x v="119"/>
    <x v="8"/>
    <n v="4.5170000000000003"/>
    <n v="0"/>
    <n v="0.71399999999999997"/>
    <n v="42"/>
    <n v="0.33753"/>
    <n v="0.31202999999999997"/>
    <n v="0.86185"/>
    <x v="0"/>
    <x v="3"/>
    <x v="2"/>
    <x v="3"/>
    <x v="2"/>
    <x v="3"/>
    <x v="0"/>
    <x v="1"/>
    <n v="4.5170000000000003"/>
    <n v="120"/>
    <s v="Other"/>
  </r>
  <r>
    <n v="121"/>
    <x v="120"/>
    <x v="9"/>
    <n v="4.5140000000000002"/>
    <n v="2.12947"/>
    <n v="0.61651"/>
    <n v="59"/>
    <n v="0.57160999999999995"/>
    <n v="0.40577999999999997"/>
    <n v="0.89298"/>
    <x v="0"/>
    <x v="3"/>
    <x v="2"/>
    <x v="2"/>
    <x v="1"/>
    <x v="1"/>
    <x v="1"/>
    <x v="1"/>
    <n v="4.5140000000000002"/>
    <n v="121"/>
    <s v="Other"/>
  </r>
  <r>
    <n v="122"/>
    <x v="121"/>
    <x v="8"/>
    <n v="4.5119999999999996"/>
    <n v="1.12829"/>
    <n v="0.43078"/>
    <n v="55"/>
    <n v="0.64876999999999996"/>
    <n v="0.30563000000000001"/>
    <n v="0.72736000000000001"/>
    <x v="0"/>
    <x v="3"/>
    <x v="2"/>
    <x v="3"/>
    <x v="3"/>
    <x v="1"/>
    <x v="0"/>
    <x v="1"/>
    <n v="4.5119999999999996"/>
    <n v="122"/>
    <s v="Other"/>
  </r>
  <r>
    <n v="123"/>
    <x v="122"/>
    <x v="8"/>
    <n v="4.5069999999999997"/>
    <n v="1.9536"/>
    <n v="0.68156000000000005"/>
    <n v="39"/>
    <n v="0.60980000000000001"/>
    <n v="0.26999000000000001"/>
    <n v="0.84080999999999995"/>
    <x v="0"/>
    <x v="3"/>
    <x v="2"/>
    <x v="3"/>
    <x v="1"/>
    <x v="1"/>
    <x v="0"/>
    <x v="1"/>
    <n v="4.5069999999999997"/>
    <n v="123"/>
    <s v="Other"/>
  </r>
  <r>
    <n v="124"/>
    <x v="123"/>
    <x v="8"/>
    <n v="4.4359999999999999"/>
    <n v="2.6861199999999998"/>
    <n v="0.61978"/>
    <n v="52"/>
    <n v="0.36181999999999997"/>
    <n v="0.27516000000000002"/>
    <n v="0.68362000000000001"/>
    <x v="0"/>
    <x v="3"/>
    <x v="2"/>
    <x v="3"/>
    <x v="1"/>
    <x v="3"/>
    <x v="0"/>
    <x v="1"/>
    <n v="4.4359999999999999"/>
    <n v="124"/>
    <s v="Other"/>
  </r>
  <r>
    <n v="125"/>
    <x v="124"/>
    <x v="8"/>
    <n v="4.4189999999999996"/>
    <n v="2.1575099999999998"/>
    <n v="0.71226999999999996"/>
    <n v="54"/>
    <n v="0.63032999999999995"/>
    <n v="0.47171000000000002"/>
    <n v="0.89420999999999995"/>
    <x v="0"/>
    <x v="3"/>
    <x v="2"/>
    <x v="3"/>
    <x v="2"/>
    <x v="1"/>
    <x v="1"/>
    <x v="1"/>
    <n v="4.4189999999999996"/>
    <n v="125"/>
    <s v="Other"/>
  </r>
  <r>
    <n v="126"/>
    <x v="125"/>
    <x v="8"/>
    <n v="4.3689999999999998"/>
    <n v="2.6044"/>
    <n v="0.42222999999999999"/>
    <n v="52"/>
    <n v="0.68794999999999995"/>
    <n v="0.22733"/>
    <n v="0.49076999999999998"/>
    <x v="0"/>
    <x v="3"/>
    <x v="2"/>
    <x v="3"/>
    <x v="3"/>
    <x v="1"/>
    <x v="2"/>
    <x v="3"/>
    <n v="4.3689999999999998"/>
    <n v="126"/>
    <s v="Other"/>
  </r>
  <r>
    <n v="127"/>
    <x v="126"/>
    <x v="7"/>
    <n v="4.3499999999999996"/>
    <n v="4.5445200000000003"/>
    <n v="0.55420000000000003"/>
    <n v="65"/>
    <n v="0.29635"/>
    <n v="9.8699999999999996E-2"/>
    <n v="0.92932999999999999"/>
    <x v="0"/>
    <x v="3"/>
    <x v="2"/>
    <x v="1"/>
    <x v="1"/>
    <x v="3"/>
    <x v="3"/>
    <x v="1"/>
    <n v="4.3499999999999996"/>
    <n v="127"/>
    <s v="Other"/>
  </r>
  <r>
    <n v="128"/>
    <x v="127"/>
    <x v="8"/>
    <n v="4.3319999999999999"/>
    <n v="5.8775199999999996"/>
    <n v="0.78776999999999997"/>
    <n v="40"/>
    <n v="0.73902999999999996"/>
    <n v="0.13142999999999999"/>
    <n v="0.77398"/>
    <x v="0"/>
    <x v="3"/>
    <x v="2"/>
    <x v="3"/>
    <x v="2"/>
    <x v="2"/>
    <x v="2"/>
    <x v="1"/>
    <n v="4.3319999999999999"/>
    <n v="128"/>
    <s v="Other"/>
  </r>
  <r>
    <n v="129"/>
    <x v="128"/>
    <x v="4"/>
    <n v="4.3070000000000004"/>
    <n v="1.6035999999999999"/>
    <n v="0.50566"/>
    <n v="56"/>
    <n v="0.65722999999999998"/>
    <n v="1"/>
    <n v="0.65512999999999999"/>
    <x v="0"/>
    <x v="3"/>
    <x v="2"/>
    <x v="3"/>
    <x v="3"/>
    <x v="1"/>
    <x v="1"/>
    <x v="1"/>
    <n v="4.3070000000000004"/>
    <n v="129"/>
    <s v="Other"/>
  </r>
  <r>
    <n v="130"/>
    <x v="129"/>
    <x v="7"/>
    <n v="4.2969999999999997"/>
    <n v="4.3888600000000002"/>
    <n v="0.27500000000000002"/>
    <n v="65"/>
    <n v="0.60587999999999997"/>
    <n v="6.9690000000000002E-2"/>
    <n v="0.30548999999999998"/>
    <x v="0"/>
    <x v="3"/>
    <x v="2"/>
    <x v="1"/>
    <x v="3"/>
    <x v="1"/>
    <x v="3"/>
    <x v="0"/>
    <n v="4.2969999999999997"/>
    <n v="130"/>
    <s v="Other"/>
  </r>
  <r>
    <n v="131"/>
    <x v="130"/>
    <x v="8"/>
    <n v="4.2919999999999998"/>
    <n v="9.4869999999999996E-2"/>
    <n v="0.29335"/>
    <n v="47"/>
    <n v="0.64285000000000003"/>
    <n v="0.41624"/>
    <n v="0.87358999999999998"/>
    <x v="0"/>
    <x v="3"/>
    <x v="2"/>
    <x v="3"/>
    <x v="3"/>
    <x v="1"/>
    <x v="1"/>
    <x v="1"/>
    <n v="4.2919999999999998"/>
    <n v="131"/>
    <s v="Other"/>
  </r>
  <r>
    <n v="132"/>
    <x v="131"/>
    <x v="9"/>
    <n v="4.2709999999999999"/>
    <n v="4.94102"/>
    <n v="0.72674000000000005"/>
    <n v="64"/>
    <n v="0.80220000000000002"/>
    <n v="0.51297999999999999"/>
    <n v="0.8337"/>
    <x v="0"/>
    <x v="3"/>
    <x v="2"/>
    <x v="2"/>
    <x v="2"/>
    <x v="2"/>
    <x v="1"/>
    <x v="1"/>
    <n v="4.2709999999999999"/>
    <n v="132"/>
    <s v="Other"/>
  </r>
  <r>
    <n v="133"/>
    <x v="132"/>
    <x v="8"/>
    <n v="4.2519999999999998"/>
    <n v="2.4993799999999999"/>
    <n v="0.63304000000000005"/>
    <n v="47"/>
    <n v="0.73624999999999996"/>
    <n v="0.25906000000000001"/>
    <n v="0.89517000000000002"/>
    <x v="0"/>
    <x v="3"/>
    <x v="2"/>
    <x v="3"/>
    <x v="1"/>
    <x v="2"/>
    <x v="0"/>
    <x v="1"/>
    <n v="4.2519999999999998"/>
    <n v="133"/>
    <s v="Other"/>
  </r>
  <r>
    <n v="134"/>
    <x v="133"/>
    <x v="5"/>
    <n v="4.218"/>
    <n v="5.9876199999999997"/>
    <n v="0.78883999999999999"/>
    <n v="66"/>
    <n v="0.45671"/>
    <n v="0.14978"/>
    <n v="0.98419999999999996"/>
    <x v="0"/>
    <x v="3"/>
    <x v="2"/>
    <x v="1"/>
    <x v="2"/>
    <x v="3"/>
    <x v="2"/>
    <x v="1"/>
    <n v="4.218"/>
    <n v="134"/>
    <s v="Other"/>
  </r>
  <r>
    <n v="135"/>
    <x v="134"/>
    <x v="2"/>
    <n v="4.194"/>
    <n v="5.2164400000000004"/>
    <n v="0.53271999999999997"/>
    <n v="61"/>
    <n v="0.25813000000000003"/>
    <n v="0.14186000000000001"/>
    <n v="0.88541000000000003"/>
    <x v="0"/>
    <x v="3"/>
    <x v="2"/>
    <x v="2"/>
    <x v="3"/>
    <x v="3"/>
    <x v="2"/>
    <x v="1"/>
    <n v="4.194"/>
    <n v="135"/>
    <s v="Other"/>
  </r>
  <r>
    <n v="136"/>
    <x v="135"/>
    <x v="2"/>
    <n v="4.077"/>
    <n v="3.2328800000000002"/>
    <n v="0.48559999999999998"/>
    <n v="53"/>
    <n v="0.53112000000000004"/>
    <n v="0.11473"/>
    <n v="0.85768999999999995"/>
    <x v="0"/>
    <x v="3"/>
    <x v="2"/>
    <x v="3"/>
    <x v="3"/>
    <x v="3"/>
    <x v="2"/>
    <x v="1"/>
    <n v="4.077"/>
    <n v="136"/>
    <s v="Other"/>
  </r>
  <r>
    <n v="137"/>
    <x v="136"/>
    <x v="8"/>
    <n v="4.0330000000000004"/>
    <n v="4.4828299999999999"/>
    <n v="0.61358999999999997"/>
    <n v="45"/>
    <n v="0.15504999999999999"/>
    <n v="0.15509999999999999"/>
    <n v="0.87097000000000002"/>
    <x v="0"/>
    <x v="3"/>
    <x v="2"/>
    <x v="3"/>
    <x v="1"/>
    <x v="3"/>
    <x v="2"/>
    <x v="1"/>
    <n v="4.0330000000000004"/>
    <n v="137"/>
    <s v="Other"/>
  </r>
  <r>
    <n v="138"/>
    <x v="137"/>
    <x v="8"/>
    <n v="3.9950000000000001"/>
    <n v="1.5424899999999999"/>
    <n v="0.73829999999999996"/>
    <n v="46"/>
    <n v="0.58018999999999998"/>
    <n v="0.23619000000000001"/>
    <n v="0.7762"/>
    <x v="0"/>
    <x v="4"/>
    <x v="2"/>
    <x v="3"/>
    <x v="2"/>
    <x v="1"/>
    <x v="2"/>
    <x v="1"/>
    <n v="3.9950000000000001"/>
    <n v="138"/>
    <s v="Other"/>
  </r>
  <r>
    <n v="139"/>
    <x v="138"/>
    <x v="8"/>
    <n v="3.9889999999999999"/>
    <n v="4.0147599999999999"/>
    <n v="0.47273999999999999"/>
    <n v="50"/>
    <n v="0.61914999999999998"/>
    <n v="0.15565000000000001"/>
    <n v="0.78827000000000003"/>
    <x v="0"/>
    <x v="4"/>
    <x v="2"/>
    <x v="3"/>
    <x v="3"/>
    <x v="1"/>
    <x v="2"/>
    <x v="1"/>
    <n v="3.9889999999999999"/>
    <n v="139"/>
    <s v="Other"/>
  </r>
  <r>
    <n v="140"/>
    <x v="139"/>
    <x v="8"/>
    <n v="3.956"/>
    <n v="1.4141900000000001"/>
    <n v="0.56533999999999995"/>
    <n v="52"/>
    <n v="0.34217999999999998"/>
    <n v="0.21914"/>
    <n v="0.63943000000000005"/>
    <x v="0"/>
    <x v="4"/>
    <x v="2"/>
    <x v="3"/>
    <x v="1"/>
    <x v="3"/>
    <x v="2"/>
    <x v="1"/>
    <n v="3.956"/>
    <n v="140"/>
    <s v="Other"/>
  </r>
  <r>
    <n v="141"/>
    <x v="140"/>
    <x v="8"/>
    <n v="3.931"/>
    <n v="1.2483500000000001"/>
    <n v="0.80798999999999999"/>
    <n v="51"/>
    <n v="0.68276999999999999"/>
    <n v="0.36520999999999998"/>
    <n v="0.86834"/>
    <x v="0"/>
    <x v="4"/>
    <x v="2"/>
    <x v="3"/>
    <x v="2"/>
    <x v="1"/>
    <x v="0"/>
    <x v="1"/>
    <n v="3.931"/>
    <n v="141"/>
    <s v="Other"/>
  </r>
  <r>
    <n v="142"/>
    <x v="141"/>
    <x v="8"/>
    <n v="3.9039999999999999"/>
    <n v="2.15909"/>
    <n v="0.69616999999999996"/>
    <n v="54"/>
    <n v="0.54905000000000004"/>
    <n v="0.26188"/>
    <n v="0.80589"/>
    <x v="0"/>
    <x v="4"/>
    <x v="2"/>
    <x v="3"/>
    <x v="1"/>
    <x v="3"/>
    <x v="0"/>
    <x v="1"/>
    <n v="3.9039999999999999"/>
    <n v="142"/>
    <s v="Other"/>
  </r>
  <r>
    <n v="143"/>
    <x v="142"/>
    <x v="8"/>
    <n v="3.8959999999999999"/>
    <n v="6.2720399999999996"/>
    <n v="0.64559999999999995"/>
    <n v="54"/>
    <n v="0.47653000000000001"/>
    <n v="8.5709999999999995E-2"/>
    <n v="0.79905000000000004"/>
    <x v="0"/>
    <x v="4"/>
    <x v="2"/>
    <x v="3"/>
    <x v="1"/>
    <x v="3"/>
    <x v="3"/>
    <x v="1"/>
    <n v="3.8959999999999999"/>
    <n v="143"/>
    <s v="Other"/>
  </r>
  <r>
    <n v="144"/>
    <x v="143"/>
    <x v="8"/>
    <n v="3.8450000000000002"/>
    <n v="0.41055000000000003"/>
    <n v="0.55101"/>
    <n v="49"/>
    <n v="0.71209999999999996"/>
    <n v="0.24359"/>
    <n v="0.71664000000000005"/>
    <x v="0"/>
    <x v="4"/>
    <x v="2"/>
    <x v="3"/>
    <x v="1"/>
    <x v="2"/>
    <x v="2"/>
    <x v="1"/>
    <n v="3.8450000000000002"/>
    <n v="144"/>
    <s v="Other"/>
  </r>
  <r>
    <n v="145"/>
    <x v="144"/>
    <x v="4"/>
    <n v="3.819"/>
    <n v="2.7234699999999998"/>
    <n v="0.44740000000000002"/>
    <n v="61"/>
    <n v="0.98914000000000002"/>
    <n v="0.5071"/>
    <n v="0.86868999999999996"/>
    <x v="0"/>
    <x v="4"/>
    <x v="2"/>
    <x v="2"/>
    <x v="3"/>
    <x v="0"/>
    <x v="1"/>
    <x v="1"/>
    <n v="3.819"/>
    <n v="145"/>
    <s v="Other"/>
  </r>
  <r>
    <n v="146"/>
    <x v="145"/>
    <x v="8"/>
    <n v="3.7810000000000001"/>
    <n v="1.68716"/>
    <n v="0.71506000000000003"/>
    <n v="53"/>
    <n v="0.49091000000000001"/>
    <n v="0.43193999999999999"/>
    <n v="0.89588000000000001"/>
    <x v="0"/>
    <x v="4"/>
    <x v="2"/>
    <x v="3"/>
    <x v="2"/>
    <x v="3"/>
    <x v="1"/>
    <x v="1"/>
    <n v="3.7810000000000001"/>
    <n v="146"/>
    <s v="Other"/>
  </r>
  <r>
    <n v="147"/>
    <x v="146"/>
    <x v="8"/>
    <n v="3.681"/>
    <n v="1.2319199999999999"/>
    <n v="0.47638999999999998"/>
    <n v="56"/>
    <n v="0.28643999999999997"/>
    <n v="0.26805000000000001"/>
    <n v="0.8528"/>
    <x v="0"/>
    <x v="4"/>
    <x v="2"/>
    <x v="3"/>
    <x v="3"/>
    <x v="3"/>
    <x v="0"/>
    <x v="1"/>
    <n v="3.681"/>
    <n v="147"/>
    <s v="Other"/>
  </r>
  <r>
    <n v="148"/>
    <x v="147"/>
    <x v="8"/>
    <n v="3.6779999999999999"/>
    <n v="0.46439000000000002"/>
    <n v="0"/>
    <n v="41"/>
    <n v="0.72984000000000004"/>
    <n v="0.29948000000000002"/>
    <n v="0.84980999999999995"/>
    <x v="0"/>
    <x v="4"/>
    <x v="2"/>
    <x v="3"/>
    <x v="3"/>
    <x v="2"/>
    <x v="0"/>
    <x v="1"/>
    <n v="3.6779999999999999"/>
    <n v="148"/>
    <s v="Other"/>
  </r>
  <r>
    <n v="149"/>
    <x v="148"/>
    <x v="8"/>
    <n v="3.6669999999999998"/>
    <n v="2.0227499999999998"/>
    <n v="0.54242999999999997"/>
    <n v="44"/>
    <n v="0.35089999999999999"/>
    <n v="0.23102"/>
    <n v="0.90454000000000001"/>
    <x v="0"/>
    <x v="4"/>
    <x v="2"/>
    <x v="3"/>
    <x v="3"/>
    <x v="3"/>
    <x v="2"/>
    <x v="1"/>
    <n v="3.6669999999999998"/>
    <n v="149"/>
    <s v="Other"/>
  </r>
  <r>
    <n v="150"/>
    <x v="149"/>
    <x v="8"/>
    <n v="3.6560000000000001"/>
    <n v="1.0303199999999999"/>
    <n v="0.33144000000000001"/>
    <n v="47"/>
    <n v="0.56328999999999996"/>
    <n v="0.36005999999999999"/>
    <n v="0.78005999999999998"/>
    <x v="0"/>
    <x v="4"/>
    <x v="2"/>
    <x v="3"/>
    <x v="3"/>
    <x v="1"/>
    <x v="0"/>
    <x v="1"/>
    <n v="3.6560000000000001"/>
    <n v="150"/>
    <s v="Other"/>
  </r>
  <r>
    <n v="151"/>
    <x v="150"/>
    <x v="8"/>
    <n v="3.6549999999999998"/>
    <n v="2.75284"/>
    <n v="0.54993999999999998"/>
    <n v="44"/>
    <n v="0.69977"/>
    <n v="0.25336999999999998"/>
    <n v="0.67527999999999999"/>
    <x v="0"/>
    <x v="4"/>
    <x v="2"/>
    <x v="3"/>
    <x v="3"/>
    <x v="1"/>
    <x v="0"/>
    <x v="1"/>
    <n v="3.6549999999999998"/>
    <n v="151"/>
    <s v="Other"/>
  </r>
  <r>
    <n v="152"/>
    <x v="151"/>
    <x v="8"/>
    <n v="3.5870000000000002"/>
    <n v="1.5269299999999999"/>
    <n v="0.60751999999999995"/>
    <n v="49"/>
    <n v="0.58967999999999998"/>
    <n v="0.27323999999999998"/>
    <n v="0.76749999999999996"/>
    <x v="0"/>
    <x v="4"/>
    <x v="2"/>
    <x v="3"/>
    <x v="1"/>
    <x v="1"/>
    <x v="0"/>
    <x v="1"/>
    <n v="3.5870000000000002"/>
    <n v="152"/>
    <s v="Other"/>
  </r>
  <r>
    <n v="153"/>
    <x v="152"/>
    <x v="9"/>
    <n v="3.5750000000000002"/>
    <n v="1.8919699999999999"/>
    <n v="0.21598000000000001"/>
    <n v="50"/>
    <n v="0.34960000000000002"/>
    <n v="0.45873999999999998"/>
    <n v="0.82391000000000003"/>
    <x v="0"/>
    <x v="4"/>
    <x v="2"/>
    <x v="3"/>
    <x v="3"/>
    <x v="3"/>
    <x v="1"/>
    <x v="1"/>
    <n v="3.5750000000000002"/>
    <n v="153"/>
    <s v="Other"/>
  </r>
  <r>
    <n v="154"/>
    <x v="153"/>
    <x v="8"/>
    <n v="3.4649999999999999"/>
    <n v="1.31375"/>
    <n v="0.55176000000000003"/>
    <n v="54"/>
    <n v="0.88395000000000001"/>
    <n v="0.28431000000000001"/>
    <n v="0"/>
    <x v="0"/>
    <x v="4"/>
    <x v="2"/>
    <x v="3"/>
    <x v="1"/>
    <x v="0"/>
    <x v="0"/>
    <x v="2"/>
    <n v="3.4649999999999999"/>
    <n v="154"/>
    <s v="Other"/>
  </r>
  <r>
    <n v="155"/>
    <x v="154"/>
    <x v="8"/>
    <n v="3.34"/>
    <n v="1.69577"/>
    <n v="0.25235999999999997"/>
    <n v="50"/>
    <n v="0.72341999999999995"/>
    <n v="0.22943"/>
    <n v="0.85487000000000002"/>
    <x v="0"/>
    <x v="4"/>
    <x v="2"/>
    <x v="3"/>
    <x v="3"/>
    <x v="2"/>
    <x v="2"/>
    <x v="1"/>
    <n v="3.34"/>
    <n v="155"/>
    <s v="Other"/>
  </r>
  <r>
    <n v="156"/>
    <x v="155"/>
    <x v="2"/>
    <n v="3.0059999999999998"/>
    <n v="3.9232900000000002"/>
    <n v="0.33867000000000003"/>
    <n v="65"/>
    <n v="0.23418"/>
    <n v="0.59279000000000004"/>
    <n v="0.65744999999999998"/>
    <x v="0"/>
    <x v="4"/>
    <x v="2"/>
    <x v="1"/>
    <x v="3"/>
    <x v="3"/>
    <x v="1"/>
    <x v="1"/>
    <n v="3.0059999999999998"/>
    <n v="156"/>
    <s v="Other"/>
  </r>
  <r>
    <n v="157"/>
    <x v="156"/>
    <x v="8"/>
    <n v="2.9049999999999998"/>
    <n v="9.0529999999999999E-2"/>
    <n v="0.29658000000000001"/>
    <n v="47"/>
    <n v="0.17693"/>
    <n v="0.24786"/>
    <n v="0.81769000000000003"/>
    <x v="0"/>
    <x v="4"/>
    <x v="2"/>
    <x v="3"/>
    <x v="3"/>
    <x v="3"/>
    <x v="2"/>
    <x v="1"/>
    <n v="2.9049999999999998"/>
    <n v="157"/>
    <s v="Other"/>
  </r>
  <r>
    <n v="158"/>
    <x v="157"/>
    <x v="8"/>
    <n v="2.839"/>
    <n v="1.2344599999999999"/>
    <n v="9.98E-2"/>
    <n v="49"/>
    <n v="0.54429000000000005"/>
    <n v="0.20959"/>
    <n v="0.80556000000000005"/>
    <x v="0"/>
    <x v="4"/>
    <x v="2"/>
    <x v="3"/>
    <x v="3"/>
    <x v="3"/>
    <x v="2"/>
    <x v="1"/>
    <n v="2.839"/>
    <n v="158"/>
    <s v="Other"/>
  </r>
  <r>
    <n v="111"/>
    <x v="122"/>
    <x v="8"/>
    <n v="4.6349999999999998"/>
    <n v="9.4436800000000005"/>
    <n v="0.53073999999999999"/>
    <n v="44"/>
    <n v="0.50429000000000002"/>
    <n v="0.29153000000000001"/>
    <n v="0.16223000000000001"/>
    <x v="1"/>
    <x v="3"/>
    <x v="1"/>
    <x v="3"/>
    <x v="3"/>
    <x v="3"/>
    <x v="0"/>
    <x v="2"/>
    <s v=""/>
    <s v=""/>
    <s v=""/>
  </r>
  <r>
    <n v="144"/>
    <x v="148"/>
    <x v="8"/>
    <n v="3.7629999999999999"/>
    <n v="9.4213299999999993"/>
    <n v="0.53393000000000002"/>
    <n v="46"/>
    <n v="0.21048"/>
    <n v="0.22772000000000001"/>
    <n v="9.8030000000000006E-2"/>
    <x v="1"/>
    <x v="4"/>
    <x v="1"/>
    <x v="3"/>
    <x v="3"/>
    <x v="3"/>
    <x v="2"/>
    <x v="2"/>
    <s v=""/>
    <s v=""/>
    <s v=""/>
  </r>
  <r>
    <n v="139"/>
    <x v="150"/>
    <x v="8"/>
    <n v="3.9159999999999999"/>
    <n v="9.9786199999999994"/>
    <n v="0.48659000000000002"/>
    <n v="46"/>
    <n v="0.66827000000000003"/>
    <n v="0.24811"/>
    <n v="0.30739"/>
    <x v="1"/>
    <x v="4"/>
    <x v="3"/>
    <x v="3"/>
    <x v="3"/>
    <x v="1"/>
    <x v="2"/>
    <x v="0"/>
    <s v=""/>
    <s v=""/>
    <s v=""/>
  </r>
  <r>
    <n v="141"/>
    <x v="136"/>
    <x v="8"/>
    <n v="3.8660000000000001"/>
    <n v="9.9228000000000005"/>
    <n v="0.56086999999999998"/>
    <n v="46"/>
    <n v="9.6699999999999998E-3"/>
    <n v="0.14726"/>
    <n v="0.16694000000000001"/>
    <x v="1"/>
    <x v="4"/>
    <x v="3"/>
    <x v="3"/>
    <x v="1"/>
    <x v="3"/>
    <x v="2"/>
    <x v="2"/>
    <s v=""/>
    <s v=""/>
    <s v=""/>
  </r>
  <r>
    <n v="103"/>
    <x v="77"/>
    <x v="8"/>
    <n v="4.875"/>
    <n v="9.7001600000000003"/>
    <n v="0.54508999999999996"/>
    <n v="46"/>
    <n v="0.45776"/>
    <n v="0.28325"/>
    <n v="6.037E-2"/>
    <x v="1"/>
    <x v="3"/>
    <x v="3"/>
    <x v="3"/>
    <x v="3"/>
    <x v="3"/>
    <x v="0"/>
    <x v="2"/>
    <s v=""/>
    <s v=""/>
    <s v=""/>
  </r>
  <r>
    <n v="76"/>
    <x v="158"/>
    <x v="8"/>
    <n v="5.44"/>
    <n v="0"/>
    <n v="0.28406999999999999"/>
    <n v="49"/>
    <n v="0.93310999999999999"/>
    <n v="0.33212999999999998"/>
    <n v="0.61717"/>
    <x v="1"/>
    <x v="2"/>
    <x v="2"/>
    <x v="3"/>
    <x v="3"/>
    <x v="0"/>
    <x v="0"/>
    <x v="1"/>
    <s v=""/>
    <s v=""/>
    <s v=""/>
  </r>
  <r>
    <n v="114"/>
    <x v="132"/>
    <x v="8"/>
    <n v="4.5129999999999999"/>
    <n v="9.6213800000000003"/>
    <n v="0.52856000000000003"/>
    <n v="49"/>
    <n v="0.70233999999999996"/>
    <n v="0.27667999999999998"/>
    <n v="0.12126000000000001"/>
    <x v="1"/>
    <x v="3"/>
    <x v="3"/>
    <x v="3"/>
    <x v="3"/>
    <x v="2"/>
    <x v="0"/>
    <x v="2"/>
    <s v=""/>
    <s v=""/>
    <s v=""/>
  </r>
  <r>
    <n v="157"/>
    <x v="156"/>
    <x v="8"/>
    <n v="2.9049999999999998"/>
    <n v="7.3657500000000002"/>
    <n v="0.19811999999999999"/>
    <n v="51"/>
    <n v="7.0999999999999994E-2"/>
    <n v="0.24753"/>
    <n v="0.18643000000000001"/>
    <x v="1"/>
    <x v="4"/>
    <x v="0"/>
    <x v="3"/>
    <x v="3"/>
    <x v="3"/>
    <x v="2"/>
    <x v="2"/>
    <s v=""/>
    <s v=""/>
    <s v=""/>
  </r>
  <r>
    <n v="143"/>
    <x v="159"/>
    <x v="8"/>
    <n v="3.8319999999999999"/>
    <n v="9.9673499999999997"/>
    <n v="0.15651000000000001"/>
    <n v="51"/>
    <n v="0.32313999999999998"/>
    <n v="0.31595000000000001"/>
    <n v="0.25762000000000002"/>
    <x v="1"/>
    <x v="4"/>
    <x v="3"/>
    <x v="3"/>
    <x v="3"/>
    <x v="3"/>
    <x v="0"/>
    <x v="0"/>
    <s v=""/>
    <s v=""/>
    <s v=""/>
  </r>
  <r>
    <n v="131"/>
    <x v="114"/>
    <x v="8"/>
    <n v="4.1929999999999996"/>
    <n v="9.5164600000000004"/>
    <n v="0.60407999999999995"/>
    <n v="51"/>
    <n v="0.41791"/>
    <n v="0.22572999999999999"/>
    <n v="0.16986000000000001"/>
    <x v="1"/>
    <x v="3"/>
    <x v="3"/>
    <x v="3"/>
    <x v="1"/>
    <x v="3"/>
    <x v="2"/>
    <x v="2"/>
    <s v=""/>
    <s v=""/>
    <s v=""/>
  </r>
  <r>
    <n v="135"/>
    <x v="137"/>
    <x v="8"/>
    <n v="4.0730000000000004"/>
    <n v="9.7317199999999993"/>
    <n v="0.72962000000000005"/>
    <n v="51"/>
    <n v="0.45267000000000002"/>
    <n v="0.25696999999999998"/>
    <n v="0.27012000000000003"/>
    <x v="1"/>
    <x v="3"/>
    <x v="3"/>
    <x v="3"/>
    <x v="2"/>
    <x v="3"/>
    <x v="0"/>
    <x v="0"/>
    <s v=""/>
    <s v=""/>
    <s v=""/>
  </r>
  <r>
    <n v="154"/>
    <x v="152"/>
    <x v="9"/>
    <n v="3.36"/>
    <n v="9.6381499999999996"/>
    <n v="9.3270000000000006E-2"/>
    <n v="51"/>
    <n v="0.27001999999999998"/>
    <n v="0.38145000000000001"/>
    <n v="0.14077000000000001"/>
    <x v="1"/>
    <x v="4"/>
    <x v="3"/>
    <x v="3"/>
    <x v="3"/>
    <x v="3"/>
    <x v="0"/>
    <x v="2"/>
    <s v=""/>
    <s v=""/>
    <s v=""/>
  </r>
  <r>
    <n v="116"/>
    <x v="112"/>
    <x v="8"/>
    <n v="4.4589999999999996"/>
    <n v="9.9568399999999997"/>
    <n v="0.81176999999999999"/>
    <n v="52"/>
    <n v="0.69816999999999996"/>
    <n v="0.1666"/>
    <n v="0.16657"/>
    <x v="1"/>
    <x v="3"/>
    <x v="3"/>
    <x v="3"/>
    <x v="2"/>
    <x v="1"/>
    <x v="2"/>
    <x v="2"/>
    <s v=""/>
    <s v=""/>
    <s v=""/>
  </r>
  <r>
    <n v="125"/>
    <x v="119"/>
    <x v="8"/>
    <n v="4.2720000000000002"/>
    <n v="7.9073700000000002"/>
    <n v="0.68181999999999998"/>
    <n v="52"/>
    <n v="0.25640000000000002"/>
    <n v="0.31057000000000001"/>
    <n v="0.12025"/>
    <x v="1"/>
    <x v="3"/>
    <x v="0"/>
    <x v="3"/>
    <x v="1"/>
    <x v="3"/>
    <x v="0"/>
    <x v="2"/>
    <s v=""/>
    <s v=""/>
    <s v=""/>
  </r>
  <r>
    <n v="151"/>
    <x v="149"/>
    <x v="8"/>
    <n v="3.6070000000000002"/>
    <n v="8.4981899999999992"/>
    <n v="0.26274999999999998"/>
    <n v="52"/>
    <n v="0.50868999999999998"/>
    <n v="0.36492999999999998"/>
    <n v="0.23594999999999999"/>
    <x v="1"/>
    <x v="4"/>
    <x v="0"/>
    <x v="3"/>
    <x v="3"/>
    <x v="3"/>
    <x v="0"/>
    <x v="0"/>
    <s v=""/>
    <s v=""/>
    <s v=""/>
  </r>
  <r>
    <n v="146"/>
    <x v="140"/>
    <x v="8"/>
    <n v="3.7389999999999999"/>
    <n v="9.8876000000000008"/>
    <n v="0.76890000000000003"/>
    <n v="52"/>
    <n v="0.71740999999999999"/>
    <n v="0.33062999999999998"/>
    <n v="0.12751000000000001"/>
    <x v="1"/>
    <x v="4"/>
    <x v="3"/>
    <x v="3"/>
    <x v="2"/>
    <x v="2"/>
    <x v="0"/>
    <x v="2"/>
    <s v=""/>
    <s v=""/>
    <s v=""/>
  </r>
  <r>
    <n v="153"/>
    <x v="154"/>
    <x v="8"/>
    <n v="3.484"/>
    <n v="9.21448"/>
    <n v="8.8050000000000003E-2"/>
    <n v="53"/>
    <n v="0.65320999999999996"/>
    <n v="0.24618999999999999"/>
    <n v="0.13222999999999999"/>
    <x v="1"/>
    <x v="4"/>
    <x v="1"/>
    <x v="3"/>
    <x v="3"/>
    <x v="1"/>
    <x v="2"/>
    <x v="2"/>
    <s v=""/>
    <s v=""/>
    <s v=""/>
  </r>
  <r>
    <n v="145"/>
    <x v="151"/>
    <x v="8"/>
    <n v="3.7389999999999999"/>
    <n v="9.6835900000000006"/>
    <n v="0.53288000000000002"/>
    <n v="53"/>
    <n v="0.54840999999999995"/>
    <n v="0.29709000000000002"/>
    <n v="0.24807000000000001"/>
    <x v="1"/>
    <x v="4"/>
    <x v="3"/>
    <x v="3"/>
    <x v="3"/>
    <x v="3"/>
    <x v="0"/>
    <x v="0"/>
    <s v=""/>
    <s v=""/>
    <s v=""/>
  </r>
  <r>
    <n v="150"/>
    <x v="115"/>
    <x v="8"/>
    <n v="3.6219999999999999"/>
    <n v="7.6401899999999996"/>
    <n v="0.42553999999999997"/>
    <n v="54"/>
    <n v="0.42315999999999998"/>
    <n v="0.29354999999999998"/>
    <n v="9.604E-2"/>
    <x v="1"/>
    <x v="4"/>
    <x v="0"/>
    <x v="3"/>
    <x v="3"/>
    <x v="3"/>
    <x v="0"/>
    <x v="2"/>
    <s v=""/>
    <s v=""/>
    <s v=""/>
  </r>
  <r>
    <n v="106"/>
    <x v="84"/>
    <x v="8"/>
    <n v="4.7949999999999999"/>
    <n v="9.9624699999999997"/>
    <n v="0.53885000000000005"/>
    <n v="54"/>
    <n v="0.70111999999999997"/>
    <n v="0.21795"/>
    <n v="0.22721"/>
    <x v="1"/>
    <x v="3"/>
    <x v="3"/>
    <x v="3"/>
    <x v="3"/>
    <x v="2"/>
    <x v="2"/>
    <x v="0"/>
    <s v=""/>
    <s v=""/>
    <s v=""/>
  </r>
  <r>
    <n v="155"/>
    <x v="157"/>
    <x v="8"/>
    <n v="3.3029999999999999"/>
    <n v="9.5158900000000006"/>
    <n v="0"/>
    <n v="54"/>
    <n v="0.56991000000000003"/>
    <n v="0.21368999999999999"/>
    <n v="0.22935"/>
    <x v="1"/>
    <x v="4"/>
    <x v="3"/>
    <x v="3"/>
    <x v="3"/>
    <x v="1"/>
    <x v="2"/>
    <x v="0"/>
    <s v=""/>
    <s v=""/>
    <s v=""/>
  </r>
  <r>
    <n v="142"/>
    <x v="143"/>
    <x v="8"/>
    <n v="3.8559999999999999"/>
    <n v="5.0170199999999996"/>
    <n v="0.51154999999999995"/>
    <n v="55"/>
    <n v="0.62517"/>
    <n v="0.25581999999999999"/>
    <n v="0.33999000000000001"/>
    <x v="1"/>
    <x v="4"/>
    <x v="2"/>
    <x v="3"/>
    <x v="3"/>
    <x v="1"/>
    <x v="0"/>
    <x v="0"/>
    <s v=""/>
    <s v=""/>
    <s v=""/>
  </r>
  <r>
    <n v="136"/>
    <x v="118"/>
    <x v="3"/>
    <n v="4.0279999999999996"/>
    <n v="9.9946099999999998"/>
    <n v="0.24983"/>
    <n v="55"/>
    <n v="0.19839999999999999"/>
    <n v="0.58506000000000002"/>
    <n v="0.28653000000000001"/>
    <x v="1"/>
    <x v="3"/>
    <x v="3"/>
    <x v="3"/>
    <x v="3"/>
    <x v="3"/>
    <x v="1"/>
    <x v="0"/>
    <s v=""/>
    <s v=""/>
    <s v=""/>
  </r>
  <r>
    <n v="127"/>
    <x v="138"/>
    <x v="8"/>
    <n v="4.2359999999999998"/>
    <n v="9.6444100000000006"/>
    <n v="0.40395999999999999"/>
    <n v="56"/>
    <n v="0.62348000000000003"/>
    <n v="0.14732999999999999"/>
    <n v="0.19305"/>
    <x v="1"/>
    <x v="3"/>
    <x v="3"/>
    <x v="3"/>
    <x v="3"/>
    <x v="1"/>
    <x v="2"/>
    <x v="2"/>
    <s v=""/>
    <s v=""/>
    <s v=""/>
  </r>
  <r>
    <n v="130"/>
    <x v="123"/>
    <x v="8"/>
    <n v="4.2009999999999996"/>
    <n v="9.6749899999999993"/>
    <n v="0.71109999999999995"/>
    <n v="56"/>
    <n v="0.20838999999999999"/>
    <n v="0.27676000000000001"/>
    <n v="0.35539999999999999"/>
    <x v="1"/>
    <x v="3"/>
    <x v="3"/>
    <x v="3"/>
    <x v="2"/>
    <x v="3"/>
    <x v="0"/>
    <x v="0"/>
    <s v=""/>
    <s v=""/>
    <s v=""/>
  </r>
  <r>
    <n v="132"/>
    <x v="130"/>
    <x v="8"/>
    <n v="4.1559999999999997"/>
    <n v="7.7218900000000001"/>
    <n v="0.12422999999999999"/>
    <n v="56"/>
    <n v="0.68088000000000004"/>
    <n v="0.37779000000000001"/>
    <n v="0.14971000000000001"/>
    <x v="1"/>
    <x v="3"/>
    <x v="0"/>
    <x v="3"/>
    <x v="3"/>
    <x v="1"/>
    <x v="0"/>
    <x v="2"/>
    <s v=""/>
    <s v=""/>
    <s v=""/>
  </r>
  <r>
    <n v="124"/>
    <x v="113"/>
    <x v="8"/>
    <n v="4.2759999999999998"/>
    <n v="9.2862600000000004"/>
    <n v="0.41709000000000002"/>
    <n v="56"/>
    <n v="0.67337000000000002"/>
    <n v="0.25867000000000001"/>
    <n v="6.4530000000000004E-2"/>
    <x v="1"/>
    <x v="3"/>
    <x v="1"/>
    <x v="3"/>
    <x v="3"/>
    <x v="1"/>
    <x v="0"/>
    <x v="2"/>
    <s v=""/>
    <s v=""/>
    <s v=""/>
  </r>
  <r>
    <n v="133"/>
    <x v="117"/>
    <x v="8"/>
    <n v="4.1390000000000002"/>
    <n v="9.9926899999999996"/>
    <n v="0.69238999999999995"/>
    <n v="56"/>
    <n v="0"/>
    <n v="0.22053"/>
    <n v="0.19869999999999999"/>
    <x v="1"/>
    <x v="3"/>
    <x v="3"/>
    <x v="3"/>
    <x v="1"/>
    <x v="3"/>
    <x v="2"/>
    <x v="2"/>
    <s v=""/>
    <s v=""/>
    <s v=""/>
  </r>
  <r>
    <n v="138"/>
    <x v="139"/>
    <x v="8"/>
    <n v="3.956"/>
    <n v="9.8055900000000005"/>
    <n v="0.50980000000000003"/>
    <n v="56"/>
    <n v="0.25328000000000001"/>
    <n v="0.22289"/>
    <n v="0.36492999999999998"/>
    <x v="1"/>
    <x v="4"/>
    <x v="3"/>
    <x v="3"/>
    <x v="3"/>
    <x v="3"/>
    <x v="2"/>
    <x v="0"/>
    <s v=""/>
    <s v=""/>
    <s v=""/>
  </r>
  <r>
    <n v="122"/>
    <x v="124"/>
    <x v="8"/>
    <n v="4.3559999999999999"/>
    <n v="9.9464500000000005"/>
    <n v="0.64432"/>
    <n v="56"/>
    <n v="0.66683000000000003"/>
    <n v="0.50417999999999996"/>
    <n v="0.13234000000000001"/>
    <x v="1"/>
    <x v="3"/>
    <x v="3"/>
    <x v="3"/>
    <x v="1"/>
    <x v="1"/>
    <x v="1"/>
    <x v="2"/>
    <s v=""/>
    <s v=""/>
    <s v=""/>
  </r>
  <r>
    <n v="147"/>
    <x v="135"/>
    <x v="2"/>
    <n v="3.7240000000000002"/>
    <n v="9.3487500000000008"/>
    <n v="0.40138000000000001"/>
    <n v="57"/>
    <n v="0.37585000000000002"/>
    <n v="0.11981"/>
    <n v="0.11663"/>
    <x v="1"/>
    <x v="4"/>
    <x v="1"/>
    <x v="3"/>
    <x v="3"/>
    <x v="3"/>
    <x v="2"/>
    <x v="2"/>
    <s v=""/>
    <s v=""/>
    <s v=""/>
  </r>
  <r>
    <n v="152"/>
    <x v="153"/>
    <x v="8"/>
    <n v="3.5150000000000001"/>
    <n v="9.5518300000000007"/>
    <n v="0.52048000000000005"/>
    <n v="57"/>
    <n v="0.89271"/>
    <n v="0.28732000000000002"/>
    <n v="1"/>
    <x v="1"/>
    <x v="4"/>
    <x v="3"/>
    <x v="3"/>
    <x v="3"/>
    <x v="0"/>
    <x v="0"/>
    <x v="1"/>
    <s v=""/>
    <s v=""/>
    <s v=""/>
  </r>
  <r>
    <n v="97"/>
    <x v="90"/>
    <x v="8"/>
    <n v="5.0570000000000004"/>
    <n v="9.1334900000000001"/>
    <n v="0.64112999999999998"/>
    <n v="58"/>
    <n v="0.64307000000000003"/>
    <n v="0.62800999999999996"/>
    <n v="0.72828999999999999"/>
    <x v="1"/>
    <x v="2"/>
    <x v="1"/>
    <x v="2"/>
    <x v="1"/>
    <x v="1"/>
    <x v="1"/>
    <x v="1"/>
    <s v=""/>
    <s v=""/>
    <s v=""/>
  </r>
  <r>
    <n v="115"/>
    <x v="121"/>
    <x v="8"/>
    <n v="4.508"/>
    <n v="9.2158300000000004"/>
    <n v="0.32057000000000002"/>
    <n v="58"/>
    <n v="0.60319"/>
    <n v="0.36015000000000003"/>
    <n v="0.33986"/>
    <x v="1"/>
    <x v="3"/>
    <x v="1"/>
    <x v="2"/>
    <x v="3"/>
    <x v="1"/>
    <x v="0"/>
    <x v="0"/>
    <s v=""/>
    <s v=""/>
    <s v=""/>
  </r>
  <r>
    <n v="113"/>
    <x v="160"/>
    <x v="8"/>
    <n v="4.5739999999999998"/>
    <n v="9.9875299999999996"/>
    <n v="0.59463999999999995"/>
    <n v="58"/>
    <n v="0.79893000000000003"/>
    <n v="9.5089999999999994E-2"/>
    <n v="0.20580999999999999"/>
    <x v="1"/>
    <x v="3"/>
    <x v="3"/>
    <x v="2"/>
    <x v="1"/>
    <x v="2"/>
    <x v="3"/>
    <x v="0"/>
    <s v=""/>
    <s v=""/>
    <s v=""/>
  </r>
  <r>
    <n v="137"/>
    <x v="127"/>
    <x v="8"/>
    <n v="3.9740000000000002"/>
    <n v="9.9710300000000007"/>
    <n v="0.75373999999999997"/>
    <n v="58"/>
    <n v="0.72458"/>
    <n v="0.15157999999999999"/>
    <n v="0.21317"/>
    <x v="1"/>
    <x v="4"/>
    <x v="3"/>
    <x v="2"/>
    <x v="2"/>
    <x v="2"/>
    <x v="2"/>
    <x v="0"/>
    <s v=""/>
    <s v=""/>
    <s v=""/>
  </r>
  <r>
    <n v="134"/>
    <x v="142"/>
    <x v="8"/>
    <n v="4.1210000000000004"/>
    <n v="9.93276"/>
    <n v="0.61160000000000003"/>
    <n v="58"/>
    <n v="0.46176"/>
    <n v="7.6170000000000002E-2"/>
    <n v="0.18436"/>
    <x v="1"/>
    <x v="3"/>
    <x v="3"/>
    <x v="2"/>
    <x v="1"/>
    <x v="3"/>
    <x v="3"/>
    <x v="2"/>
    <s v=""/>
    <s v=""/>
    <s v=""/>
  </r>
  <r>
    <n v="149"/>
    <x v="145"/>
    <x v="8"/>
    <n v="3.6659999999999999"/>
    <n v="9.5797500000000007"/>
    <n v="0.65600999999999998"/>
    <n v="59"/>
    <n v="0.52195999999999998"/>
    <n v="0.38394"/>
    <n v="0.10093000000000001"/>
    <x v="1"/>
    <x v="4"/>
    <x v="3"/>
    <x v="2"/>
    <x v="1"/>
    <x v="3"/>
    <x v="0"/>
    <x v="2"/>
    <s v=""/>
    <s v=""/>
    <s v=""/>
  </r>
  <r>
    <n v="148"/>
    <x v="146"/>
    <x v="8"/>
    <n v="3.6949999999999998"/>
    <n v="9.9269099999999995"/>
    <n v="0.38973000000000002"/>
    <n v="59"/>
    <n v="0.22488"/>
    <n v="0.26887"/>
    <n v="0.14857000000000001"/>
    <x v="1"/>
    <x v="4"/>
    <x v="3"/>
    <x v="2"/>
    <x v="3"/>
    <x v="3"/>
    <x v="0"/>
    <x v="2"/>
    <s v=""/>
    <s v=""/>
    <s v=""/>
  </r>
  <r>
    <n v="102"/>
    <x v="98"/>
    <x v="4"/>
    <n v="4.8760000000000003"/>
    <n v="9.8626199999999997"/>
    <n v="0.46455999999999997"/>
    <n v="60"/>
    <n v="0.85733999999999999"/>
    <n v="0.52554000000000001"/>
    <n v="0.44383"/>
    <x v="1"/>
    <x v="3"/>
    <x v="3"/>
    <x v="2"/>
    <x v="3"/>
    <x v="0"/>
    <x v="1"/>
    <x v="3"/>
    <s v=""/>
    <s v=""/>
    <s v=""/>
  </r>
  <r>
    <n v="119"/>
    <x v="128"/>
    <x v="4"/>
    <n v="4.3949999999999996"/>
    <n v="9.78674"/>
    <n v="0.59143000000000001"/>
    <n v="60"/>
    <n v="0.70160999999999996"/>
    <n v="1"/>
    <n v="0.40068999999999999"/>
    <x v="1"/>
    <x v="3"/>
    <x v="3"/>
    <x v="2"/>
    <x v="1"/>
    <x v="2"/>
    <x v="1"/>
    <x v="3"/>
    <s v=""/>
    <s v=""/>
    <s v=""/>
  </r>
  <r>
    <n v="92"/>
    <x v="80"/>
    <x v="9"/>
    <n v="5.1319999999999997"/>
    <n v="9.9363399999999995"/>
    <n v="0.22087999999999999"/>
    <n v="60"/>
    <n v="0.24030000000000001"/>
    <n v="0.38042999999999999"/>
    <n v="0.27474999999999999"/>
    <x v="1"/>
    <x v="2"/>
    <x v="3"/>
    <x v="2"/>
    <x v="3"/>
    <x v="3"/>
    <x v="0"/>
    <x v="0"/>
    <s v=""/>
    <s v=""/>
    <s v=""/>
  </r>
  <r>
    <n v="128"/>
    <x v="141"/>
    <x v="8"/>
    <n v="4.2190000000000003"/>
    <n v="9.9146099999999997"/>
    <n v="0.65425999999999995"/>
    <n v="61"/>
    <n v="0.51037999999999994"/>
    <n v="0.23305000000000001"/>
    <n v="0.23121"/>
    <x v="1"/>
    <x v="3"/>
    <x v="3"/>
    <x v="2"/>
    <x v="1"/>
    <x v="3"/>
    <x v="2"/>
    <x v="0"/>
    <s v=""/>
    <s v=""/>
    <s v=""/>
  </r>
  <r>
    <n v="140"/>
    <x v="144"/>
    <x v="4"/>
    <n v="3.907"/>
    <n v="9.9040099999999995"/>
    <n v="0.45424999999999999"/>
    <n v="61"/>
    <n v="0.96718999999999999"/>
    <n v="0.49210999999999999"/>
    <n v="0.16017999999999999"/>
    <x v="1"/>
    <x v="4"/>
    <x v="3"/>
    <x v="2"/>
    <x v="3"/>
    <x v="0"/>
    <x v="1"/>
    <x v="2"/>
    <s v=""/>
    <s v=""/>
    <s v=""/>
  </r>
  <r>
    <n v="65"/>
    <x v="69"/>
    <x v="7"/>
    <n v="5.6580000000000004"/>
    <n v="9.9172200000000004"/>
    <n v="0.87739"/>
    <n v="62"/>
    <n v="0.61477000000000004"/>
    <n v="0.27529999999999999"/>
    <n v="0.56347000000000003"/>
    <x v="1"/>
    <x v="2"/>
    <x v="3"/>
    <x v="2"/>
    <x v="0"/>
    <x v="1"/>
    <x v="0"/>
    <x v="3"/>
    <s v=""/>
    <s v=""/>
    <s v=""/>
  </r>
  <r>
    <n v="118"/>
    <x v="116"/>
    <x v="9"/>
    <n v="4.4039999999999999"/>
    <n v="9.9997399999999992"/>
    <n v="0.24718000000000001"/>
    <n v="62"/>
    <n v="0.66205000000000003"/>
    <n v="0.30532999999999999"/>
    <n v="0.17265"/>
    <x v="1"/>
    <x v="3"/>
    <x v="3"/>
    <x v="2"/>
    <x v="3"/>
    <x v="1"/>
    <x v="0"/>
    <x v="2"/>
    <s v=""/>
    <s v=""/>
    <s v=""/>
  </r>
  <r>
    <n v="52"/>
    <x v="161"/>
    <x v="3"/>
    <n v="5.9560000000000004"/>
    <n v="9.7652800000000006"/>
    <n v="0.58021999999999996"/>
    <n v="63"/>
    <n v="0.84194999999999998"/>
    <n v="0.28893000000000002"/>
    <n v="0.2132"/>
    <x v="1"/>
    <x v="2"/>
    <x v="3"/>
    <x v="2"/>
    <x v="1"/>
    <x v="2"/>
    <x v="0"/>
    <x v="0"/>
    <s v=""/>
    <s v=""/>
    <s v=""/>
  </r>
  <r>
    <n v="59"/>
    <x v="50"/>
    <x v="3"/>
    <n v="5.8220000000000001"/>
    <n v="9.7299699999999998"/>
    <n v="0.70803000000000005"/>
    <n v="63"/>
    <n v="0.83750999999999998"/>
    <n v="0.26469999999999999"/>
    <n v="0.15332000000000001"/>
    <x v="1"/>
    <x v="2"/>
    <x v="3"/>
    <x v="2"/>
    <x v="2"/>
    <x v="2"/>
    <x v="0"/>
    <x v="2"/>
    <s v=""/>
    <s v=""/>
    <s v=""/>
  </r>
  <r>
    <n v="82"/>
    <x v="89"/>
    <x v="4"/>
    <n v="5.2789999999999999"/>
    <n v="9.6725600000000007"/>
    <n v="0.74267000000000005"/>
    <n v="63"/>
    <n v="0.90149000000000001"/>
    <n v="0.26440999999999998"/>
    <n v="0.23271"/>
    <x v="1"/>
    <x v="2"/>
    <x v="3"/>
    <x v="2"/>
    <x v="2"/>
    <x v="0"/>
    <x v="0"/>
    <x v="0"/>
    <s v=""/>
    <s v=""/>
    <s v=""/>
  </r>
  <r>
    <n v="79"/>
    <x v="73"/>
    <x v="4"/>
    <n v="5.3140000000000001"/>
    <n v="9.9627300000000005"/>
    <n v="0.74053999999999998"/>
    <n v="64"/>
    <n v="0.64483000000000001"/>
    <n v="0.68952999999999998"/>
    <n v="6.3800000000000003E-3"/>
    <x v="1"/>
    <x v="2"/>
    <x v="3"/>
    <x v="2"/>
    <x v="2"/>
    <x v="1"/>
    <x v="1"/>
    <x v="2"/>
    <s v=""/>
    <s v=""/>
    <s v=""/>
  </r>
  <r>
    <n v="84"/>
    <x v="78"/>
    <x v="9"/>
    <n v="5.1959999999999997"/>
    <n v="9.8842300000000005"/>
    <n v="0.76768000000000003"/>
    <n v="64"/>
    <n v="0.75719000000000003"/>
    <n v="0.59223000000000003"/>
    <n v="0.31986999999999999"/>
    <x v="1"/>
    <x v="2"/>
    <x v="3"/>
    <x v="2"/>
    <x v="2"/>
    <x v="2"/>
    <x v="1"/>
    <x v="0"/>
    <s v=""/>
    <s v=""/>
    <s v=""/>
  </r>
  <r>
    <n v="107"/>
    <x v="120"/>
    <x v="9"/>
    <n v="4.7930000000000001"/>
    <n v="9.34497"/>
    <n v="0.58904000000000001"/>
    <n v="64"/>
    <n v="0.60826000000000002"/>
    <n v="0.46553"/>
    <n v="0.13872000000000001"/>
    <x v="1"/>
    <x v="3"/>
    <x v="1"/>
    <x v="2"/>
    <x v="1"/>
    <x v="1"/>
    <x v="1"/>
    <x v="2"/>
    <s v=""/>
    <s v=""/>
    <s v=""/>
  </r>
  <r>
    <n v="49"/>
    <x v="43"/>
    <x v="7"/>
    <n v="5.9870000000000001"/>
    <n v="9.92666"/>
    <n v="0.98719000000000001"/>
    <n v="64"/>
    <n v="1"/>
    <n v="0.41876000000000002"/>
    <n v="0.56081000000000003"/>
    <x v="1"/>
    <x v="2"/>
    <x v="3"/>
    <x v="2"/>
    <x v="0"/>
    <x v="0"/>
    <x v="1"/>
    <x v="3"/>
    <s v=""/>
    <s v=""/>
    <s v=""/>
  </r>
  <r>
    <n v="40"/>
    <x v="39"/>
    <x v="3"/>
    <n v="6.2690000000000001"/>
    <n v="9.8221699999999998"/>
    <n v="0.65807000000000004"/>
    <n v="65"/>
    <n v="0.85843000000000003"/>
    <n v="0.20330000000000001"/>
    <n v="0.25123000000000001"/>
    <x v="1"/>
    <x v="2"/>
    <x v="3"/>
    <x v="1"/>
    <x v="1"/>
    <x v="0"/>
    <x v="2"/>
    <x v="0"/>
    <s v=""/>
    <s v=""/>
    <s v=""/>
  </r>
  <r>
    <n v="112"/>
    <x v="111"/>
    <x v="2"/>
    <n v="4.5750000000000002"/>
    <n v="9.9588400000000004"/>
    <n v="0.50034999999999996"/>
    <n v="65"/>
    <n v="0.40849000000000002"/>
    <n v="0.23896999999999999"/>
    <n v="0.26989999999999997"/>
    <x v="1"/>
    <x v="3"/>
    <x v="3"/>
    <x v="1"/>
    <x v="3"/>
    <x v="3"/>
    <x v="2"/>
    <x v="0"/>
    <s v=""/>
    <s v=""/>
    <s v=""/>
  </r>
  <r>
    <n v="120"/>
    <x v="134"/>
    <x v="2"/>
    <n v="4.3620000000000001"/>
    <n v="9.9827200000000005"/>
    <n v="0.42098000000000002"/>
    <n v="65"/>
    <n v="0.30973000000000001"/>
    <n v="0.15501000000000001"/>
    <n v="0.20571999999999999"/>
    <x v="1"/>
    <x v="3"/>
    <x v="3"/>
    <x v="1"/>
    <x v="3"/>
    <x v="3"/>
    <x v="2"/>
    <x v="0"/>
    <s v=""/>
    <s v=""/>
    <s v=""/>
  </r>
  <r>
    <n v="67"/>
    <x v="62"/>
    <x v="2"/>
    <n v="5.6150000000000002"/>
    <n v="9.9780700000000007"/>
    <n v="0.80350999999999995"/>
    <n v="65"/>
    <n v="0.66842000000000001"/>
    <n v="0.20845"/>
    <n v="0.20465"/>
    <x v="1"/>
    <x v="2"/>
    <x v="3"/>
    <x v="1"/>
    <x v="2"/>
    <x v="1"/>
    <x v="2"/>
    <x v="0"/>
    <s v=""/>
    <s v=""/>
    <s v=""/>
  </r>
  <r>
    <n v="55"/>
    <x v="51"/>
    <x v="0"/>
    <n v="5.8970000000000002"/>
    <n v="9.9635800000000003"/>
    <n v="0.70257000000000003"/>
    <n v="65"/>
    <n v="0.41419"/>
    <n v="0.24396000000000001"/>
    <n v="3.7670000000000002E-2"/>
    <x v="1"/>
    <x v="2"/>
    <x v="3"/>
    <x v="1"/>
    <x v="2"/>
    <x v="3"/>
    <x v="2"/>
    <x v="2"/>
    <s v=""/>
    <s v=""/>
    <s v=""/>
  </r>
  <r>
    <n v="43"/>
    <x v="40"/>
    <x v="3"/>
    <n v="6.1680000000000001"/>
    <n v="9.8909400000000005"/>
    <n v="0.83303000000000005"/>
    <n v="65"/>
    <n v="0.79629000000000005"/>
    <n v="0.38958999999999999"/>
    <n v="2.4559999999999998E-2"/>
    <x v="1"/>
    <x v="2"/>
    <x v="3"/>
    <x v="1"/>
    <x v="2"/>
    <x v="2"/>
    <x v="0"/>
    <x v="2"/>
    <s v=""/>
    <s v=""/>
    <s v=""/>
  </r>
  <r>
    <n v="110"/>
    <x v="108"/>
    <x v="9"/>
    <n v="4.6429999999999998"/>
    <n v="9.7073699999999992"/>
    <n v="0.20916000000000001"/>
    <n v="66"/>
    <n v="0.65371999999999997"/>
    <n v="0.2334"/>
    <n v="0.24907000000000001"/>
    <x v="1"/>
    <x v="3"/>
    <x v="3"/>
    <x v="1"/>
    <x v="3"/>
    <x v="1"/>
    <x v="2"/>
    <x v="0"/>
    <s v=""/>
    <s v=""/>
    <s v=""/>
  </r>
  <r>
    <n v="100"/>
    <x v="105"/>
    <x v="7"/>
    <n v="4.9960000000000004"/>
    <n v="9.1979600000000001"/>
    <n v="0.63893"/>
    <n v="66"/>
    <n v="0.71338000000000001"/>
    <n v="0.31716"/>
    <n v="0.26739000000000002"/>
    <x v="1"/>
    <x v="3"/>
    <x v="1"/>
    <x v="1"/>
    <x v="1"/>
    <x v="2"/>
    <x v="0"/>
    <x v="0"/>
    <s v=""/>
    <s v=""/>
    <s v=""/>
  </r>
  <r>
    <n v="77"/>
    <x v="68"/>
    <x v="5"/>
    <n v="5.4009999999999998"/>
    <n v="9.5886200000000006"/>
    <n v="0.55830999999999997"/>
    <n v="66"/>
    <n v="0.23658999999999999"/>
    <n v="0.34149000000000002"/>
    <n v="0.12959000000000001"/>
    <x v="1"/>
    <x v="2"/>
    <x v="3"/>
    <x v="1"/>
    <x v="1"/>
    <x v="3"/>
    <x v="0"/>
    <x v="2"/>
    <s v=""/>
    <s v=""/>
    <s v=""/>
  </r>
  <r>
    <n v="39"/>
    <x v="42"/>
    <x v="3"/>
    <n v="6.3239999999999998"/>
    <n v="9.9507300000000001"/>
    <n v="0.73626000000000003"/>
    <n v="66"/>
    <n v="0.82794000000000001"/>
    <n v="0.35144999999999998"/>
    <n v="0.17222999999999999"/>
    <x v="1"/>
    <x v="2"/>
    <x v="3"/>
    <x v="1"/>
    <x v="2"/>
    <x v="2"/>
    <x v="0"/>
    <x v="2"/>
    <s v=""/>
    <s v=""/>
    <s v=""/>
  </r>
  <r>
    <n v="81"/>
    <x v="79"/>
    <x v="7"/>
    <n v="5.2910000000000004"/>
    <n v="9.9255700000000004"/>
    <n v="0.64265000000000005"/>
    <n v="66"/>
    <n v="0.58057000000000003"/>
    <n v="6.88E-2"/>
    <n v="0.35458000000000001"/>
    <x v="1"/>
    <x v="2"/>
    <x v="3"/>
    <x v="1"/>
    <x v="1"/>
    <x v="1"/>
    <x v="3"/>
    <x v="0"/>
    <s v=""/>
    <s v=""/>
    <s v=""/>
  </r>
  <r>
    <n v="85"/>
    <x v="76"/>
    <x v="7"/>
    <n v="5.1849999999999996"/>
    <n v="9.6006400000000003"/>
    <n v="0.80652999999999997"/>
    <n v="67"/>
    <n v="0.66086"/>
    <n v="0.46883999999999998"/>
    <n v="9.4259999999999997E-2"/>
    <x v="1"/>
    <x v="2"/>
    <x v="3"/>
    <x v="1"/>
    <x v="2"/>
    <x v="1"/>
    <x v="1"/>
    <x v="2"/>
    <s v=""/>
    <s v=""/>
    <s v=""/>
  </r>
  <r>
    <n v="101"/>
    <x v="99"/>
    <x v="6"/>
    <n v="4.907"/>
    <n v="9.9081499999999991"/>
    <n v="0.92103999999999997"/>
    <n v="67"/>
    <n v="0.59116999999999997"/>
    <n v="0.42135"/>
    <n v="6.5019999999999994E-2"/>
    <x v="1"/>
    <x v="3"/>
    <x v="3"/>
    <x v="1"/>
    <x v="0"/>
    <x v="1"/>
    <x v="1"/>
    <x v="2"/>
    <s v=""/>
    <s v=""/>
    <s v=""/>
  </r>
  <r>
    <n v="108"/>
    <x v="107"/>
    <x v="2"/>
    <n v="4.7539999999999996"/>
    <n v="9.8171199999999992"/>
    <n v="0.60536000000000001"/>
    <n v="67"/>
    <n v="0.29160999999999998"/>
    <n v="0.13607"/>
    <n v="0.21007999999999999"/>
    <x v="1"/>
    <x v="3"/>
    <x v="3"/>
    <x v="1"/>
    <x v="1"/>
    <x v="3"/>
    <x v="2"/>
    <x v="0"/>
    <s v=""/>
    <s v=""/>
    <s v=""/>
  </r>
  <r>
    <n v="54"/>
    <x v="53"/>
    <x v="7"/>
    <n v="5.9189999999999996"/>
    <n v="9.9717199999999995"/>
    <n v="0.80745999999999996"/>
    <n v="67"/>
    <n v="0.66591999999999996"/>
    <n v="0.18312999999999999"/>
    <n v="0.22034000000000001"/>
    <x v="1"/>
    <x v="2"/>
    <x v="3"/>
    <x v="1"/>
    <x v="2"/>
    <x v="1"/>
    <x v="2"/>
    <x v="0"/>
    <s v=""/>
    <s v=""/>
    <s v=""/>
  </r>
  <r>
    <n v="89"/>
    <x v="97"/>
    <x v="3"/>
    <n v="5.1550000000000002"/>
    <n v="9.9710099999999997"/>
    <n v="0.84086000000000005"/>
    <n v="67"/>
    <n v="0.85882999999999998"/>
    <n v="0.25967000000000001"/>
    <n v="0.24487999999999999"/>
    <x v="1"/>
    <x v="2"/>
    <x v="3"/>
    <x v="1"/>
    <x v="2"/>
    <x v="0"/>
    <x v="0"/>
    <x v="0"/>
    <s v=""/>
    <s v=""/>
    <s v=""/>
  </r>
  <r>
    <n v="70"/>
    <x v="52"/>
    <x v="3"/>
    <n v="5.5380000000000003"/>
    <n v="9.8953699999999998"/>
    <n v="0.93901999999999997"/>
    <n v="68"/>
    <n v="0.75983999999999996"/>
    <n v="0.30858999999999998"/>
    <n v="0.14638999999999999"/>
    <x v="1"/>
    <x v="2"/>
    <x v="3"/>
    <x v="1"/>
    <x v="0"/>
    <x v="2"/>
    <x v="0"/>
    <x v="2"/>
    <s v=""/>
    <s v=""/>
    <s v=""/>
  </r>
  <r>
    <n v="104"/>
    <x v="104"/>
    <x v="3"/>
    <n v="4.8710000000000004"/>
    <n v="9.3092299999999994"/>
    <n v="0.63888"/>
    <n v="68"/>
    <n v="0.43969999999999998"/>
    <n v="0.24936"/>
    <n v="0.13669999999999999"/>
    <x v="1"/>
    <x v="3"/>
    <x v="1"/>
    <x v="1"/>
    <x v="1"/>
    <x v="3"/>
    <x v="2"/>
    <x v="2"/>
    <s v=""/>
    <s v=""/>
    <s v=""/>
  </r>
  <r>
    <n v="123"/>
    <x v="110"/>
    <x v="0"/>
    <n v="4.3239999999999998"/>
    <n v="9.9884400000000007"/>
    <n v="0.85707"/>
    <n v="68"/>
    <n v="0.21132999999999999"/>
    <n v="0.24840999999999999"/>
    <n v="3.6209999999999999E-2"/>
    <x v="1"/>
    <x v="3"/>
    <x v="3"/>
    <x v="1"/>
    <x v="0"/>
    <x v="3"/>
    <x v="2"/>
    <x v="2"/>
    <s v=""/>
    <s v=""/>
    <s v=""/>
  </r>
  <r>
    <n v="56"/>
    <x v="63"/>
    <x v="7"/>
    <n v="5.8559999999999999"/>
    <n v="9.9100999999999999"/>
    <n v="0.88958000000000004"/>
    <n v="68"/>
    <n v="0.53710000000000002"/>
    <n v="3.338E-2"/>
    <n v="7.0970000000000005E-2"/>
    <x v="1"/>
    <x v="2"/>
    <x v="3"/>
    <x v="1"/>
    <x v="0"/>
    <x v="3"/>
    <x v="3"/>
    <x v="2"/>
    <s v=""/>
    <s v=""/>
    <s v=""/>
  </r>
  <r>
    <n v="34"/>
    <x v="34"/>
    <x v="2"/>
    <n v="6.3789999999999996"/>
    <n v="9.8506800000000005"/>
    <n v="0.71691000000000005"/>
    <n v="68"/>
    <n v="0.62292999999999998"/>
    <n v="0.18856999999999999"/>
    <n v="0.59396000000000004"/>
    <x v="1"/>
    <x v="2"/>
    <x v="3"/>
    <x v="1"/>
    <x v="2"/>
    <x v="1"/>
    <x v="2"/>
    <x v="3"/>
    <s v=""/>
    <s v=""/>
    <s v=""/>
  </r>
  <r>
    <n v="73"/>
    <x v="64"/>
    <x v="3"/>
    <n v="5.51"/>
    <n v="9.9945500000000003"/>
    <n v="0.81445999999999996"/>
    <n v="68"/>
    <n v="0.71648999999999996"/>
    <n v="0.27138000000000001"/>
    <n v="8.4989999999999996E-2"/>
    <x v="1"/>
    <x v="2"/>
    <x v="3"/>
    <x v="1"/>
    <x v="2"/>
    <x v="2"/>
    <x v="0"/>
    <x v="2"/>
    <s v=""/>
    <s v=""/>
    <s v=""/>
  </r>
  <r>
    <n v="90"/>
    <x v="91"/>
    <x v="2"/>
    <n v="5.1509999999999998"/>
    <n v="9.9029299999999996"/>
    <n v="0.32618000000000003"/>
    <n v="68"/>
    <n v="0.42148000000000002"/>
    <n v="4.9439999999999998E-2"/>
    <n v="0.16635"/>
    <x v="1"/>
    <x v="2"/>
    <x v="3"/>
    <x v="1"/>
    <x v="3"/>
    <x v="3"/>
    <x v="3"/>
    <x v="2"/>
    <s v=""/>
    <s v=""/>
    <s v=""/>
  </r>
  <r>
    <n v="98"/>
    <x v="106"/>
    <x v="2"/>
    <n v="5.0449999999999999"/>
    <n v="9.8605199999999993"/>
    <n v="0.36480000000000001"/>
    <n v="68"/>
    <n v="0.38707000000000003"/>
    <n v="4.802E-2"/>
    <n v="0.16170999999999999"/>
    <x v="1"/>
    <x v="2"/>
    <x v="3"/>
    <x v="1"/>
    <x v="3"/>
    <x v="3"/>
    <x v="3"/>
    <x v="2"/>
    <s v=""/>
    <s v=""/>
    <s v=""/>
  </r>
  <r>
    <n v="46"/>
    <x v="41"/>
    <x v="3"/>
    <n v="6.0679999999999996"/>
    <n v="9.9656099999999999"/>
    <n v="0.68433999999999995"/>
    <n v="68"/>
    <n v="0.61248000000000002"/>
    <n v="0.10829999999999999"/>
    <n v="0.21006"/>
    <x v="1"/>
    <x v="2"/>
    <x v="3"/>
    <x v="1"/>
    <x v="1"/>
    <x v="1"/>
    <x v="2"/>
    <x v="0"/>
    <s v=""/>
    <s v=""/>
    <s v=""/>
  </r>
  <r>
    <n v="31"/>
    <x v="32"/>
    <x v="3"/>
    <n v="6.4809999999999999"/>
    <n v="9.9521200000000007"/>
    <n v="0.86346000000000001"/>
    <n v="68"/>
    <n v="0.73519000000000001"/>
    <n v="0.19062999999999999"/>
    <n v="0.10686"/>
    <x v="1"/>
    <x v="2"/>
    <x v="3"/>
    <x v="1"/>
    <x v="0"/>
    <x v="2"/>
    <x v="2"/>
    <x v="2"/>
    <s v=""/>
    <s v=""/>
    <s v=""/>
  </r>
  <r>
    <n v="80"/>
    <x v="82"/>
    <x v="2"/>
    <n v="5.3029999999999999"/>
    <n v="9.7295400000000001"/>
    <n v="0.72863"/>
    <n v="69"/>
    <n v="0.59201000000000004"/>
    <n v="0.17399000000000001"/>
    <n v="0.26319999999999999"/>
    <x v="1"/>
    <x v="2"/>
    <x v="3"/>
    <x v="1"/>
    <x v="2"/>
    <x v="1"/>
    <x v="2"/>
    <x v="0"/>
    <s v=""/>
    <s v=""/>
    <s v=""/>
  </r>
  <r>
    <n v="17"/>
    <x v="15"/>
    <x v="3"/>
    <n v="6.952"/>
    <n v="9.9803200000000007"/>
    <n v="0.87839999999999996"/>
    <n v="69"/>
    <n v="0.66437000000000002"/>
    <n v="0.19245999999999999"/>
    <n v="0.28039999999999998"/>
    <x v="1"/>
    <x v="1"/>
    <x v="3"/>
    <x v="1"/>
    <x v="0"/>
    <x v="1"/>
    <x v="2"/>
    <x v="0"/>
    <s v=""/>
    <s v=""/>
    <s v=""/>
  </r>
  <r>
    <n v="38"/>
    <x v="67"/>
    <x v="2"/>
    <n v="6.3550000000000004"/>
    <n v="9.8372600000000006"/>
    <n v="0.70406000000000002"/>
    <n v="69"/>
    <n v="0.34521000000000002"/>
    <n v="8.5930000000000006E-2"/>
    <n v="0.31980999999999998"/>
    <x v="1"/>
    <x v="2"/>
    <x v="3"/>
    <x v="1"/>
    <x v="2"/>
    <x v="3"/>
    <x v="3"/>
    <x v="0"/>
    <s v=""/>
    <s v=""/>
    <s v=""/>
  </r>
  <r>
    <n v="44"/>
    <x v="22"/>
    <x v="3"/>
    <n v="6.0839999999999996"/>
    <n v="9.89269"/>
    <n v="0.87302999999999997"/>
    <n v="69"/>
    <n v="0.32618000000000003"/>
    <n v="5.185E-2"/>
    <n v="0.16436999999999999"/>
    <x v="1"/>
    <x v="2"/>
    <x v="3"/>
    <x v="1"/>
    <x v="0"/>
    <x v="3"/>
    <x v="3"/>
    <x v="2"/>
    <s v=""/>
    <s v=""/>
    <s v=""/>
  </r>
  <r>
    <n v="117"/>
    <x v="131"/>
    <x v="9"/>
    <n v="4.415"/>
    <n v="9.9492399999999996"/>
    <n v="0.71652000000000005"/>
    <n v="69"/>
    <n v="0.83514999999999995"/>
    <n v="0.57311000000000001"/>
    <n v="0.15762999999999999"/>
    <x v="1"/>
    <x v="3"/>
    <x v="3"/>
    <x v="1"/>
    <x v="2"/>
    <x v="2"/>
    <x v="1"/>
    <x v="2"/>
    <s v=""/>
    <s v=""/>
    <s v=""/>
  </r>
  <r>
    <n v="47"/>
    <x v="60"/>
    <x v="4"/>
    <n v="6.0049999999999999"/>
    <n v="9.8289000000000009"/>
    <n v="0.74392000000000003"/>
    <n v="69"/>
    <n v="0.64144000000000001"/>
    <n v="0.50595000000000001"/>
    <n v="0.17974999999999999"/>
    <x v="1"/>
    <x v="2"/>
    <x v="3"/>
    <x v="1"/>
    <x v="2"/>
    <x v="1"/>
    <x v="1"/>
    <x v="2"/>
    <s v=""/>
    <s v=""/>
    <s v=""/>
  </r>
  <r>
    <n v="156"/>
    <x v="155"/>
    <x v="2"/>
    <n v="3.069"/>
    <n v="9.9191699999999994"/>
    <n v="0.12562999999999999"/>
    <n v="70"/>
    <n v="0.11360000000000001"/>
    <n v="0.59040999999999999"/>
    <n v="0.34111000000000002"/>
    <x v="1"/>
    <x v="4"/>
    <x v="3"/>
    <x v="1"/>
    <x v="3"/>
    <x v="3"/>
    <x v="1"/>
    <x v="0"/>
    <s v=""/>
    <s v=""/>
    <s v=""/>
  </r>
  <r>
    <n v="64"/>
    <x v="57"/>
    <x v="3"/>
    <n v="5.7430000000000003"/>
    <n v="9.99132"/>
    <n v="0.68671000000000004"/>
    <n v="70"/>
    <n v="0.61631000000000002"/>
    <n v="0.17721999999999999"/>
    <n v="0.10475"/>
    <x v="1"/>
    <x v="2"/>
    <x v="3"/>
    <x v="1"/>
    <x v="1"/>
    <x v="1"/>
    <x v="2"/>
    <x v="2"/>
    <s v=""/>
    <s v=""/>
    <s v=""/>
  </r>
  <r>
    <n v="61"/>
    <x v="58"/>
    <x v="7"/>
    <n v="5.8019999999999996"/>
    <n v="9.9671299999999992"/>
    <n v="0.88732"/>
    <n v="70"/>
    <n v="0.47809000000000001"/>
    <n v="0.17008000000000001"/>
    <n v="0.34554000000000001"/>
    <x v="1"/>
    <x v="2"/>
    <x v="3"/>
    <x v="1"/>
    <x v="0"/>
    <x v="3"/>
    <x v="2"/>
    <x v="0"/>
    <s v=""/>
    <s v=""/>
    <s v=""/>
  </r>
  <r>
    <n v="88"/>
    <x v="81"/>
    <x v="0"/>
    <n v="5.1609999999999996"/>
    <n v="9.9797200000000004"/>
    <n v="0.62685000000000002"/>
    <n v="70"/>
    <n v="0.24833"/>
    <n v="0.20971999999999999"/>
    <n v="0.25180000000000002"/>
    <x v="1"/>
    <x v="2"/>
    <x v="3"/>
    <x v="1"/>
    <x v="1"/>
    <x v="3"/>
    <x v="2"/>
    <x v="0"/>
    <s v=""/>
    <s v=""/>
    <s v=""/>
  </r>
  <r>
    <n v="41"/>
    <x v="38"/>
    <x v="2"/>
    <n v="6.2389999999999999"/>
    <n v="9.7891700000000004"/>
    <n v="0.74167000000000005"/>
    <n v="70"/>
    <n v="0.70940999999999999"/>
    <n v="0.19477"/>
    <n v="0.46850000000000003"/>
    <x v="1"/>
    <x v="2"/>
    <x v="3"/>
    <x v="1"/>
    <x v="2"/>
    <x v="2"/>
    <x v="2"/>
    <x v="3"/>
    <s v=""/>
    <s v=""/>
    <s v=""/>
  </r>
  <r>
    <n v="68"/>
    <x v="88"/>
    <x v="0"/>
    <n v="5.56"/>
    <n v="9.8852399999999996"/>
    <n v="0.80308000000000002"/>
    <n v="70"/>
    <n v="0.46009"/>
    <n v="0.21282000000000001"/>
    <n v="0.17596000000000001"/>
    <x v="1"/>
    <x v="2"/>
    <x v="3"/>
    <x v="1"/>
    <x v="2"/>
    <x v="3"/>
    <x v="2"/>
    <x v="2"/>
    <s v=""/>
    <s v=""/>
    <s v=""/>
  </r>
  <r>
    <n v="126"/>
    <x v="129"/>
    <x v="0"/>
    <n v="4.2519999999999998"/>
    <n v="9.9614799999999999"/>
    <n v="0.16267999999999999"/>
    <n v="70"/>
    <n v="0.53347"/>
    <n v="8.2780000000000006E-2"/>
    <n v="0.63102000000000003"/>
    <x v="1"/>
    <x v="3"/>
    <x v="3"/>
    <x v="1"/>
    <x v="3"/>
    <x v="3"/>
    <x v="3"/>
    <x v="1"/>
    <s v=""/>
    <s v=""/>
    <s v=""/>
  </r>
  <r>
    <n v="121"/>
    <x v="126"/>
    <x v="7"/>
    <n v="4.3600000000000003"/>
    <n v="9.8319500000000009"/>
    <n v="0.52800999999999998"/>
    <n v="70"/>
    <n v="0.23069000000000001"/>
    <n v="9.5070000000000002E-2"/>
    <n v="7.1569999999999995E-2"/>
    <x v="1"/>
    <x v="3"/>
    <x v="3"/>
    <x v="1"/>
    <x v="3"/>
    <x v="3"/>
    <x v="3"/>
    <x v="2"/>
    <s v=""/>
    <s v=""/>
    <s v=""/>
  </r>
  <r>
    <n v="105"/>
    <x v="109"/>
    <x v="2"/>
    <n v="4.8129999999999997"/>
    <n v="9.9445099999999993"/>
    <n v="0.32839000000000002"/>
    <n v="70"/>
    <n v="0.37048999999999999"/>
    <n v="0.47014"/>
    <n v="0.11024"/>
    <x v="1"/>
    <x v="3"/>
    <x v="3"/>
    <x v="1"/>
    <x v="3"/>
    <x v="3"/>
    <x v="1"/>
    <x v="2"/>
    <s v=""/>
    <s v=""/>
    <s v=""/>
  </r>
  <r>
    <n v="86"/>
    <x v="86"/>
    <x v="0"/>
    <n v="5.1769999999999996"/>
    <n v="9.7877899999999993"/>
    <n v="0.68733"/>
    <n v="70"/>
    <n v="0.25831999999999999"/>
    <n v="0.25296999999999997"/>
    <n v="8.5889999999999994E-2"/>
    <x v="1"/>
    <x v="2"/>
    <x v="3"/>
    <x v="1"/>
    <x v="1"/>
    <x v="3"/>
    <x v="0"/>
    <x v="2"/>
    <s v=""/>
    <s v=""/>
    <s v=""/>
  </r>
  <r>
    <n v="60"/>
    <x v="55"/>
    <x v="0"/>
    <n v="5.8129999999999997"/>
    <n v="9.9342000000000006"/>
    <n v="0.89929999999999999"/>
    <n v="70"/>
    <n v="0.31108000000000002"/>
    <n v="2.47E-2"/>
    <n v="3.6020000000000003E-2"/>
    <x v="1"/>
    <x v="2"/>
    <x v="3"/>
    <x v="1"/>
    <x v="0"/>
    <x v="3"/>
    <x v="3"/>
    <x v="2"/>
    <s v=""/>
    <s v=""/>
    <s v=""/>
  </r>
  <r>
    <n v="78"/>
    <x v="75"/>
    <x v="2"/>
    <n v="5.3890000000000002"/>
    <n v="9.9501000000000008"/>
    <n v="0.74131999999999998"/>
    <n v="70"/>
    <n v="0.3926"/>
    <n v="5.7419999999999999E-2"/>
    <n v="0.24440999999999999"/>
    <x v="1"/>
    <x v="2"/>
    <x v="3"/>
    <x v="1"/>
    <x v="2"/>
    <x v="3"/>
    <x v="3"/>
    <x v="0"/>
    <s v=""/>
    <s v=""/>
    <s v=""/>
  </r>
  <r>
    <n v="95"/>
    <x v="92"/>
    <x v="0"/>
    <n v="5.1210000000000004"/>
    <n v="9.9419599999999999"/>
    <n v="0.66119000000000006"/>
    <n v="70"/>
    <n v="0.45471"/>
    <n v="0.28677000000000002"/>
    <n v="0.13949"/>
    <x v="1"/>
    <x v="2"/>
    <x v="3"/>
    <x v="1"/>
    <x v="1"/>
    <x v="3"/>
    <x v="0"/>
    <x v="2"/>
    <s v=""/>
    <s v=""/>
    <s v=""/>
  </r>
  <r>
    <n v="33"/>
    <x v="33"/>
    <x v="4"/>
    <n v="6.4740000000000002"/>
    <n v="9.9446300000000001"/>
    <n v="0.88295999999999997"/>
    <n v="70"/>
    <n v="0.81437000000000004"/>
    <n v="0.71606000000000003"/>
    <n v="5.6079999999999998E-2"/>
    <x v="1"/>
    <x v="2"/>
    <x v="3"/>
    <x v="1"/>
    <x v="0"/>
    <x v="2"/>
    <x v="1"/>
    <x v="2"/>
    <s v=""/>
    <s v=""/>
    <s v=""/>
  </r>
  <r>
    <n v="48"/>
    <x v="56"/>
    <x v="3"/>
    <n v="5.992"/>
    <n v="9.9920100000000005"/>
    <n v="0.75656000000000001"/>
    <n v="70"/>
    <n v="0.76554999999999995"/>
    <n v="0.36321999999999999"/>
    <n v="0.32246999999999998"/>
    <x v="1"/>
    <x v="2"/>
    <x v="3"/>
    <x v="1"/>
    <x v="2"/>
    <x v="2"/>
    <x v="0"/>
    <x v="0"/>
    <s v=""/>
    <s v=""/>
    <s v=""/>
  </r>
  <r>
    <n v="42"/>
    <x v="48"/>
    <x v="2"/>
    <n v="6.218"/>
    <n v="9.9869500000000002"/>
    <n v="0.79776999999999998"/>
    <n v="71"/>
    <n v="0.77858000000000005"/>
    <n v="0.20918"/>
    <n v="0.51012999999999997"/>
    <x v="1"/>
    <x v="2"/>
    <x v="3"/>
    <x v="1"/>
    <x v="2"/>
    <x v="2"/>
    <x v="2"/>
    <x v="3"/>
    <s v=""/>
    <s v=""/>
    <s v=""/>
  </r>
  <r>
    <n v="96"/>
    <x v="74"/>
    <x v="4"/>
    <n v="5.0609999999999999"/>
    <n v="9.8886699999999994"/>
    <n v="0.66862999999999995"/>
    <n v="71"/>
    <n v="0.91957"/>
    <n v="0.30590000000000001"/>
    <n v="0.22874"/>
    <x v="1"/>
    <x v="2"/>
    <x v="3"/>
    <x v="1"/>
    <x v="1"/>
    <x v="0"/>
    <x v="0"/>
    <x v="0"/>
    <s v=""/>
    <s v=""/>
    <s v=""/>
  </r>
  <r>
    <n v="66"/>
    <x v="70"/>
    <x v="8"/>
    <n v="5.6479999999999997"/>
    <n v="9.9189299999999996"/>
    <n v="0.63971999999999996"/>
    <n v="71"/>
    <n v="0.75836000000000003"/>
    <n v="0.45078000000000001"/>
    <n v="0.10299"/>
    <x v="1"/>
    <x v="2"/>
    <x v="3"/>
    <x v="1"/>
    <x v="1"/>
    <x v="2"/>
    <x v="1"/>
    <x v="2"/>
    <s v=""/>
    <s v=""/>
    <s v=""/>
  </r>
  <r>
    <n v="71"/>
    <x v="85"/>
    <x v="0"/>
    <n v="5.5279999999999996"/>
    <n v="9.8772699999999993"/>
    <n v="0.61526999999999998"/>
    <n v="71"/>
    <n v="0.60333999999999999"/>
    <n v="0.15723999999999999"/>
    <n v="1.3440000000000001E-2"/>
    <x v="1"/>
    <x v="2"/>
    <x v="3"/>
    <x v="1"/>
    <x v="1"/>
    <x v="1"/>
    <x v="2"/>
    <x v="2"/>
    <s v=""/>
    <s v=""/>
    <s v=""/>
  </r>
  <r>
    <n v="91"/>
    <x v="103"/>
    <x v="0"/>
    <n v="5.1449999999999996"/>
    <n v="9.9565900000000003"/>
    <n v="0.78734999999999999"/>
    <n v="71"/>
    <n v="0.32490999999999998"/>
    <n v="0.12077"/>
    <n v="8.8520000000000001E-2"/>
    <x v="1"/>
    <x v="2"/>
    <x v="3"/>
    <x v="1"/>
    <x v="2"/>
    <x v="3"/>
    <x v="2"/>
    <x v="2"/>
    <s v=""/>
    <s v=""/>
    <s v=""/>
  </r>
  <r>
    <n v="129"/>
    <x v="133"/>
    <x v="5"/>
    <n v="4.2169999999999996"/>
    <n v="9.9779199999999992"/>
    <n v="0.78208999999999995"/>
    <n v="71"/>
    <n v="0.34871999999999997"/>
    <n v="0.15606999999999999"/>
    <n v="1.218E-2"/>
    <x v="1"/>
    <x v="3"/>
    <x v="3"/>
    <x v="1"/>
    <x v="2"/>
    <x v="3"/>
    <x v="2"/>
    <x v="2"/>
    <s v=""/>
    <s v=""/>
    <s v=""/>
  </r>
  <r>
    <n v="72"/>
    <x v="72"/>
    <x v="0"/>
    <n v="5.5170000000000003"/>
    <n v="9.9991500000000002"/>
    <n v="0.88875000000000004"/>
    <n v="72"/>
    <n v="0.68220999999999998"/>
    <n v="0.10274999999999999"/>
    <n v="0.36656"/>
    <x v="1"/>
    <x v="2"/>
    <x v="3"/>
    <x v="0"/>
    <x v="0"/>
    <x v="1"/>
    <x v="2"/>
    <x v="0"/>
    <s v=""/>
    <s v=""/>
    <s v=""/>
  </r>
  <r>
    <n v="51"/>
    <x v="47"/>
    <x v="3"/>
    <n v="5.976"/>
    <n v="9.9985900000000001"/>
    <n v="0.72658999999999996"/>
    <n v="72"/>
    <n v="0.66181000000000001"/>
    <n v="0.12289"/>
    <n v="0.35702"/>
    <x v="1"/>
    <x v="2"/>
    <x v="3"/>
    <x v="0"/>
    <x v="2"/>
    <x v="1"/>
    <x v="2"/>
    <x v="0"/>
    <s v=""/>
    <s v=""/>
    <s v=""/>
  </r>
  <r>
    <n v="57"/>
    <x v="59"/>
    <x v="0"/>
    <n v="5.835"/>
    <n v="9.9705100000000009"/>
    <n v="0.88471999999999995"/>
    <n v="72"/>
    <n v="0.74267000000000005"/>
    <n v="0.1762"/>
    <n v="0.10886"/>
    <x v="1"/>
    <x v="2"/>
    <x v="3"/>
    <x v="0"/>
    <x v="0"/>
    <x v="2"/>
    <x v="2"/>
    <x v="2"/>
    <s v=""/>
    <s v=""/>
    <s v=""/>
  </r>
  <r>
    <n v="26"/>
    <x v="29"/>
    <x v="3"/>
    <n v="6.65"/>
    <n v="9.92469"/>
    <n v="0.90100999999999998"/>
    <n v="72"/>
    <n v="0.69489999999999996"/>
    <n v="0.13406000000000001"/>
    <n v="0.14441999999999999"/>
    <x v="1"/>
    <x v="1"/>
    <x v="3"/>
    <x v="0"/>
    <x v="0"/>
    <x v="1"/>
    <x v="2"/>
    <x v="2"/>
    <s v=""/>
    <s v=""/>
    <s v=""/>
  </r>
  <r>
    <n v="45"/>
    <x v="44"/>
    <x v="0"/>
    <n v="6.0780000000000003"/>
    <n v="9.81447"/>
    <n v="0.91498999999999997"/>
    <n v="72"/>
    <n v="0.38440999999999997"/>
    <n v="0.16880999999999999"/>
    <n v="5.8340000000000003E-2"/>
    <x v="1"/>
    <x v="2"/>
    <x v="3"/>
    <x v="0"/>
    <x v="0"/>
    <x v="3"/>
    <x v="2"/>
    <x v="2"/>
    <s v=""/>
    <s v=""/>
    <s v=""/>
  </r>
  <r>
    <n v="74"/>
    <x v="61"/>
    <x v="5"/>
    <n v="5.4880000000000004"/>
    <n v="9.6967300000000005"/>
    <n v="0.51390999999999998"/>
    <n v="73"/>
    <n v="0.39290000000000003"/>
    <n v="0.22489000000000001"/>
    <n v="7.9219999999999999E-2"/>
    <x v="1"/>
    <x v="2"/>
    <x v="3"/>
    <x v="0"/>
    <x v="3"/>
    <x v="3"/>
    <x v="2"/>
    <x v="2"/>
    <s v=""/>
    <s v=""/>
    <s v=""/>
  </r>
  <r>
    <n v="87"/>
    <x v="95"/>
    <x v="5"/>
    <n v="5.1630000000000003"/>
    <n v="9.7789199999999994"/>
    <n v="0.54398000000000002"/>
    <n v="73"/>
    <n v="0.15631"/>
    <n v="0.36463000000000001"/>
    <n v="0"/>
    <x v="1"/>
    <x v="2"/>
    <x v="3"/>
    <x v="0"/>
    <x v="3"/>
    <x v="3"/>
    <x v="0"/>
    <x v="2"/>
    <s v=""/>
    <s v=""/>
    <s v=""/>
  </r>
  <r>
    <n v="25"/>
    <x v="24"/>
    <x v="3"/>
    <n v="6.7009999999999996"/>
    <n v="9.9647100000000002"/>
    <n v="0.83592999999999995"/>
    <n v="73"/>
    <n v="0.80408999999999997"/>
    <n v="0.29498000000000002"/>
    <n v="0.16672000000000001"/>
    <x v="1"/>
    <x v="1"/>
    <x v="3"/>
    <x v="0"/>
    <x v="2"/>
    <x v="2"/>
    <x v="0"/>
    <x v="2"/>
    <s v=""/>
    <s v=""/>
    <s v=""/>
  </r>
  <r>
    <n v="21"/>
    <x v="13"/>
    <x v="3"/>
    <n v="6.7779999999999996"/>
    <n v="9.9727099999999993"/>
    <n v="0.60392999999999997"/>
    <n v="73"/>
    <n v="0.61972000000000005"/>
    <n v="0.14316999999999999"/>
    <n v="0.36331000000000002"/>
    <x v="1"/>
    <x v="1"/>
    <x v="3"/>
    <x v="0"/>
    <x v="1"/>
    <x v="1"/>
    <x v="2"/>
    <x v="0"/>
    <s v=""/>
    <s v=""/>
    <s v=""/>
  </r>
  <r>
    <n v="36"/>
    <x v="27"/>
    <x v="2"/>
    <n v="6.375"/>
    <n v="10"/>
    <n v="0.74339999999999995"/>
    <n v="73"/>
    <n v="0.93147000000000002"/>
    <n v="0.39511000000000002"/>
    <n v="0.95108000000000004"/>
    <x v="1"/>
    <x v="2"/>
    <x v="3"/>
    <x v="0"/>
    <x v="2"/>
    <x v="0"/>
    <x v="0"/>
    <x v="1"/>
    <s v=""/>
    <s v=""/>
    <s v=""/>
  </r>
  <r>
    <n v="29"/>
    <x v="31"/>
    <x v="3"/>
    <n v="6.5449999999999999"/>
    <n v="9.9846699999999995"/>
    <n v="0.87168000000000001"/>
    <n v="73"/>
    <n v="0.89381999999999995"/>
    <n v="0.22026999999999999"/>
    <n v="0.42346"/>
    <x v="1"/>
    <x v="1"/>
    <x v="3"/>
    <x v="0"/>
    <x v="0"/>
    <x v="0"/>
    <x v="2"/>
    <x v="3"/>
    <s v=""/>
    <s v=""/>
    <s v=""/>
  </r>
  <r>
    <n v="28"/>
    <x v="19"/>
    <x v="2"/>
    <n v="6.5730000000000004"/>
    <n v="9.9696599999999993"/>
    <n v="0.73621999999999999"/>
    <n v="74"/>
    <n v="0.92384999999999995"/>
    <n v="0.32439000000000001"/>
    <n v="0.70389000000000002"/>
    <x v="1"/>
    <x v="1"/>
    <x v="3"/>
    <x v="0"/>
    <x v="2"/>
    <x v="0"/>
    <x v="0"/>
    <x v="1"/>
    <s v=""/>
    <s v=""/>
    <s v=""/>
  </r>
  <r>
    <n v="109"/>
    <x v="94"/>
    <x v="5"/>
    <n v="4.6550000000000002"/>
    <n v="9.7770499999999991"/>
    <n v="0.42393999999999998"/>
    <n v="74"/>
    <n v="0.52370000000000005"/>
    <n v="0.20543"/>
    <n v="0.10493"/>
    <x v="1"/>
    <x v="3"/>
    <x v="3"/>
    <x v="0"/>
    <x v="3"/>
    <x v="3"/>
    <x v="2"/>
    <x v="2"/>
    <s v=""/>
    <s v=""/>
    <s v=""/>
  </r>
  <r>
    <n v="83"/>
    <x v="83"/>
    <x v="6"/>
    <n v="5.2450000000000001"/>
    <n v="9.9991199999999996"/>
    <n v="0.67086999999999997"/>
    <n v="74"/>
    <n v="0.72331000000000001"/>
    <n v="6.0490000000000002E-2"/>
    <n v="5.4339999999999999E-2"/>
    <x v="1"/>
    <x v="2"/>
    <x v="3"/>
    <x v="0"/>
    <x v="1"/>
    <x v="2"/>
    <x v="3"/>
    <x v="2"/>
    <s v=""/>
    <s v=""/>
    <s v=""/>
  </r>
  <r>
    <n v="14"/>
    <x v="11"/>
    <x v="3"/>
    <n v="7.0869999999999997"/>
    <n v="9.9323999999999995"/>
    <n v="0.86331000000000002"/>
    <n v="75"/>
    <n v="0.90759000000000001"/>
    <n v="0.27512999999999999"/>
    <n v="0.20876"/>
    <x v="1"/>
    <x v="1"/>
    <x v="3"/>
    <x v="0"/>
    <x v="0"/>
    <x v="0"/>
    <x v="0"/>
    <x v="0"/>
    <s v=""/>
    <s v=""/>
    <s v=""/>
  </r>
  <r>
    <n v="93"/>
    <x v="102"/>
    <x v="2"/>
    <n v="5.1289999999999996"/>
    <n v="9.98855"/>
    <n v="0.54242999999999997"/>
    <n v="75"/>
    <n v="0.43103999999999998"/>
    <n v="0.28904000000000002"/>
    <n v="6.0580000000000002E-2"/>
    <x v="1"/>
    <x v="2"/>
    <x v="3"/>
    <x v="0"/>
    <x v="3"/>
    <x v="3"/>
    <x v="0"/>
    <x v="2"/>
    <s v=""/>
    <s v=""/>
    <s v=""/>
  </r>
  <r>
    <n v="27"/>
    <x v="30"/>
    <x v="0"/>
    <n v="6.5960000000000001"/>
    <n v="9.9789600000000007"/>
    <n v="0.85182999999999998"/>
    <n v="75"/>
    <n v="0.68067"/>
    <n v="0.12112000000000001"/>
    <n v="7.8890000000000002E-2"/>
    <x v="1"/>
    <x v="1"/>
    <x v="3"/>
    <x v="0"/>
    <x v="0"/>
    <x v="1"/>
    <x v="2"/>
    <x v="2"/>
    <s v=""/>
    <s v=""/>
    <s v=""/>
  </r>
  <r>
    <n v="15"/>
    <x v="162"/>
    <x v="3"/>
    <n v="7.0389999999999997"/>
    <n v="9.9995899999999995"/>
    <n v="0.91369"/>
    <n v="75"/>
    <n v="0.76951000000000003"/>
    <n v="0.27084999999999998"/>
    <n v="0.24296999999999999"/>
    <x v="1"/>
    <x v="1"/>
    <x v="3"/>
    <x v="0"/>
    <x v="0"/>
    <x v="2"/>
    <x v="0"/>
    <x v="0"/>
    <s v=""/>
    <s v=""/>
    <s v=""/>
  </r>
  <r>
    <n v="13"/>
    <x v="14"/>
    <x v="1"/>
    <n v="7.1040000000000001"/>
    <n v="9.9778500000000001"/>
    <n v="0.88553000000000004"/>
    <n v="75"/>
    <n v="0.79152999999999996"/>
    <n v="0.50111000000000006"/>
    <n v="0.29430000000000001"/>
    <x v="1"/>
    <x v="1"/>
    <x v="3"/>
    <x v="0"/>
    <x v="0"/>
    <x v="2"/>
    <x v="1"/>
    <x v="0"/>
    <s v=""/>
    <s v=""/>
    <s v=""/>
  </r>
  <r>
    <n v="63"/>
    <x v="54"/>
    <x v="0"/>
    <n v="5.7679999999999998"/>
    <n v="9.9220199999999998"/>
    <n v="0.89256000000000002"/>
    <n v="76"/>
    <n v="0.87370999999999999"/>
    <n v="0.31398999999999999"/>
    <n v="7.195E-2"/>
    <x v="1"/>
    <x v="2"/>
    <x v="3"/>
    <x v="0"/>
    <x v="0"/>
    <x v="0"/>
    <x v="0"/>
    <x v="2"/>
    <s v=""/>
    <s v=""/>
    <s v=""/>
  </r>
  <r>
    <n v="94"/>
    <x v="87"/>
    <x v="0"/>
    <n v="5.1230000000000002"/>
    <n v="9.9659999999999993"/>
    <n v="0.79752000000000001"/>
    <n v="76"/>
    <n v="0.73504999999999998"/>
    <n v="0.14262"/>
    <n v="3.0099999999999998E-2"/>
    <x v="1"/>
    <x v="2"/>
    <x v="3"/>
    <x v="0"/>
    <x v="2"/>
    <x v="2"/>
    <x v="2"/>
    <x v="2"/>
    <s v=""/>
    <s v=""/>
    <s v=""/>
  </r>
  <r>
    <n v="1"/>
    <x v="2"/>
    <x v="0"/>
    <n v="7.5259999999999998"/>
    <n v="9.9776600000000002"/>
    <n v="0.98351"/>
    <n v="76"/>
    <n v="0.95223000000000002"/>
    <n v="0.44125999999999999"/>
    <n v="0.87990000000000002"/>
    <x v="1"/>
    <x v="0"/>
    <x v="3"/>
    <x v="0"/>
    <x v="0"/>
    <x v="0"/>
    <x v="1"/>
    <x v="1"/>
    <s v=""/>
    <s v=""/>
    <s v=""/>
  </r>
  <r>
    <n v="35"/>
    <x v="37"/>
    <x v="6"/>
    <n v="6.3789999999999996"/>
    <n v="9.9517299999999995"/>
    <n v="0.78278999999999999"/>
    <n v="76"/>
    <n v="0.53210000000000002"/>
    <n v="0.31102999999999997"/>
    <n v="0.13124"/>
    <x v="1"/>
    <x v="2"/>
    <x v="3"/>
    <x v="0"/>
    <x v="2"/>
    <x v="3"/>
    <x v="0"/>
    <x v="2"/>
    <s v=""/>
    <s v=""/>
    <s v=""/>
  </r>
  <r>
    <n v="4"/>
    <x v="3"/>
    <x v="0"/>
    <n v="7.4980000000000002"/>
    <n v="9.7001500000000007"/>
    <n v="0.95237000000000005"/>
    <n v="76"/>
    <n v="0.97963"/>
    <n v="0.46228999999999998"/>
    <n v="0.70813999999999999"/>
    <x v="1"/>
    <x v="1"/>
    <x v="3"/>
    <x v="0"/>
    <x v="0"/>
    <x v="0"/>
    <x v="1"/>
    <x v="1"/>
    <s v=""/>
    <s v=""/>
    <s v=""/>
  </r>
  <r>
    <n v="99"/>
    <x v="101"/>
    <x v="0"/>
    <n v="5.0330000000000004"/>
    <n v="9.9750300000000003"/>
    <n v="0.63783999999999996"/>
    <n v="76"/>
    <n v="9.5680000000000001E-2"/>
    <n v="0"/>
    <n v="8.1689999999999999E-2"/>
    <x v="1"/>
    <x v="2"/>
    <x v="3"/>
    <x v="0"/>
    <x v="1"/>
    <x v="3"/>
    <x v="3"/>
    <x v="2"/>
    <s v=""/>
    <s v=""/>
    <s v=""/>
  </r>
  <r>
    <n v="30"/>
    <x v="36"/>
    <x v="0"/>
    <n v="6.4880000000000004"/>
    <n v="9.98752"/>
    <n v="0.92861000000000005"/>
    <n v="76"/>
    <n v="0.90378999999999998"/>
    <n v="0.68605000000000005"/>
    <n v="0.34747"/>
    <x v="1"/>
    <x v="2"/>
    <x v="3"/>
    <x v="0"/>
    <x v="0"/>
    <x v="0"/>
    <x v="1"/>
    <x v="0"/>
    <s v=""/>
    <s v=""/>
    <s v=""/>
  </r>
  <r>
    <n v="12"/>
    <x v="12"/>
    <x v="0"/>
    <n v="7.1189999999999998"/>
    <n v="9.9879899999999999"/>
    <n v="0.91596999999999995"/>
    <n v="77"/>
    <n v="0.89329000000000003"/>
    <n v="0.40093000000000001"/>
    <n v="0.42257"/>
    <x v="1"/>
    <x v="1"/>
    <x v="3"/>
    <x v="0"/>
    <x v="0"/>
    <x v="0"/>
    <x v="1"/>
    <x v="3"/>
    <s v=""/>
    <s v=""/>
    <s v=""/>
  </r>
  <r>
    <n v="23"/>
    <x v="20"/>
    <x v="0"/>
    <n v="6.7249999999999996"/>
    <n v="9.9726499999999998"/>
    <n v="0.91840999999999995"/>
    <n v="77"/>
    <n v="0.82230999999999999"/>
    <n v="0.61187999999999998"/>
    <n v="0.54232999999999998"/>
    <x v="1"/>
    <x v="1"/>
    <x v="3"/>
    <x v="0"/>
    <x v="0"/>
    <x v="2"/>
    <x v="1"/>
    <x v="3"/>
    <s v=""/>
    <s v=""/>
    <s v=""/>
  </r>
  <r>
    <n v="5"/>
    <x v="5"/>
    <x v="0"/>
    <n v="7.4130000000000003"/>
    <n v="9.8336699999999997"/>
    <n v="0.95891000000000004"/>
    <n v="77"/>
    <n v="0.93845999999999996"/>
    <n v="0.31098999999999999"/>
    <n v="0.81162000000000001"/>
    <x v="1"/>
    <x v="1"/>
    <x v="3"/>
    <x v="0"/>
    <x v="0"/>
    <x v="0"/>
    <x v="0"/>
    <x v="1"/>
    <s v=""/>
    <s v=""/>
    <s v=""/>
  </r>
  <r>
    <n v="7"/>
    <x v="6"/>
    <x v="0"/>
    <n v="7.3390000000000004"/>
    <n v="9.8457899999999992"/>
    <n v="0.86973999999999996"/>
    <n v="77"/>
    <n v="0.90736000000000006"/>
    <n v="0.57843999999999995"/>
    <n v="0.59236999999999995"/>
    <x v="1"/>
    <x v="1"/>
    <x v="3"/>
    <x v="0"/>
    <x v="0"/>
    <x v="0"/>
    <x v="1"/>
    <x v="3"/>
    <s v=""/>
    <s v=""/>
    <s v=""/>
  </r>
  <r>
    <n v="19"/>
    <x v="17"/>
    <x v="0"/>
    <n v="6.907"/>
    <n v="9.9498800000000003"/>
    <n v="0.98167000000000004"/>
    <n v="77"/>
    <n v="0.88758999999999999"/>
    <n v="0.54852000000000001"/>
    <n v="0.58894000000000002"/>
    <x v="1"/>
    <x v="1"/>
    <x v="3"/>
    <x v="0"/>
    <x v="0"/>
    <x v="0"/>
    <x v="1"/>
    <x v="3"/>
    <s v=""/>
    <s v=""/>
    <s v=""/>
  </r>
  <r>
    <n v="16"/>
    <x v="25"/>
    <x v="0"/>
    <n v="6.9939999999999998"/>
    <n v="9.9788099999999993"/>
    <n v="0.92771999999999999"/>
    <n v="77"/>
    <n v="0.87868000000000002"/>
    <n v="0.3715"/>
    <n v="0.56513000000000002"/>
    <x v="1"/>
    <x v="1"/>
    <x v="3"/>
    <x v="0"/>
    <x v="0"/>
    <x v="0"/>
    <x v="0"/>
    <x v="3"/>
    <s v=""/>
    <s v=""/>
    <s v=""/>
  </r>
  <r>
    <n v="24"/>
    <x v="26"/>
    <x v="3"/>
    <n v="6.7050000000000001"/>
    <n v="9.9881600000000006"/>
    <n v="0.76556999999999997"/>
    <n v="77"/>
    <n v="0.62104000000000004"/>
    <n v="0.38544"/>
    <n v="0.22664999999999999"/>
    <x v="1"/>
    <x v="1"/>
    <x v="3"/>
    <x v="0"/>
    <x v="2"/>
    <x v="1"/>
    <x v="0"/>
    <x v="0"/>
    <s v=""/>
    <s v=""/>
    <s v=""/>
  </r>
  <r>
    <n v="18"/>
    <x v="18"/>
    <x v="0"/>
    <n v="6.9290000000000003"/>
    <n v="9.9891699999999997"/>
    <n v="0.88948000000000005"/>
    <n v="77"/>
    <n v="0.84396000000000004"/>
    <n v="0.29570999999999997"/>
    <n v="0.51954"/>
    <x v="1"/>
    <x v="1"/>
    <x v="3"/>
    <x v="0"/>
    <x v="0"/>
    <x v="2"/>
    <x v="0"/>
    <x v="3"/>
    <s v=""/>
    <s v=""/>
    <s v=""/>
  </r>
  <r>
    <n v="6"/>
    <x v="4"/>
    <x v="1"/>
    <n v="7.4039999999999999"/>
    <n v="9.9991800000000008"/>
    <n v="0.92634000000000005"/>
    <n v="77"/>
    <n v="0.94284000000000001"/>
    <n v="0.54695000000000005"/>
    <n v="0.62012"/>
    <x v="1"/>
    <x v="1"/>
    <x v="3"/>
    <x v="0"/>
    <x v="0"/>
    <x v="0"/>
    <x v="1"/>
    <x v="1"/>
    <s v=""/>
    <s v=""/>
    <s v=""/>
  </r>
  <r>
    <n v="8"/>
    <x v="8"/>
    <x v="1"/>
    <n v="7.3339999999999996"/>
    <n v="9.8282100000000003"/>
    <n v="0.99114999999999998"/>
    <n v="78"/>
    <n v="0.95560999999999996"/>
    <n v="0.60265999999999997"/>
    <n v="0.82945000000000002"/>
    <x v="1"/>
    <x v="1"/>
    <x v="3"/>
    <x v="0"/>
    <x v="0"/>
    <x v="0"/>
    <x v="1"/>
    <x v="1"/>
    <s v=""/>
    <s v=""/>
    <s v=""/>
  </r>
  <r>
    <n v="10"/>
    <x v="7"/>
    <x v="0"/>
    <n v="7.2910000000000004"/>
    <n v="9.8926499999999997"/>
    <n v="0.91918999999999995"/>
    <n v="78"/>
    <n v="0.95677999999999996"/>
    <n v="0.46666999999999997"/>
    <n v="0.80891000000000002"/>
    <x v="1"/>
    <x v="1"/>
    <x v="3"/>
    <x v="0"/>
    <x v="0"/>
    <x v="0"/>
    <x v="1"/>
    <x v="1"/>
    <s v=""/>
    <s v=""/>
    <s v=""/>
  </r>
  <r>
    <n v="32"/>
    <x v="28"/>
    <x v="0"/>
    <n v="6.4779999999999998"/>
    <n v="9.9789999999999992"/>
    <n v="0.84941999999999995"/>
    <n v="78"/>
    <n v="0.76520999999999995"/>
    <n v="0.14835000000000001"/>
    <n v="0.35249000000000003"/>
    <x v="1"/>
    <x v="2"/>
    <x v="3"/>
    <x v="0"/>
    <x v="2"/>
    <x v="2"/>
    <x v="2"/>
    <x v="0"/>
    <s v=""/>
    <s v=""/>
    <s v=""/>
  </r>
  <r>
    <n v="62"/>
    <x v="65"/>
    <x v="0"/>
    <n v="5.7709999999999999"/>
    <n v="9.9337400000000002"/>
    <n v="0.69152999999999998"/>
    <n v="78"/>
    <n v="0.71647000000000005"/>
    <n v="0.32111000000000001"/>
    <n v="0.32815"/>
    <x v="1"/>
    <x v="2"/>
    <x v="3"/>
    <x v="0"/>
    <x v="1"/>
    <x v="2"/>
    <x v="0"/>
    <x v="0"/>
    <s v=""/>
    <s v=""/>
    <s v=""/>
  </r>
  <r>
    <n v="20"/>
    <x v="16"/>
    <x v="0"/>
    <n v="6.8710000000000004"/>
    <n v="9.1514399999999991"/>
    <n v="0.87892000000000003"/>
    <n v="78"/>
    <n v="0.90176000000000001"/>
    <n v="0.33634999999999998"/>
    <n v="0.69930000000000003"/>
    <x v="1"/>
    <x v="1"/>
    <x v="1"/>
    <x v="0"/>
    <x v="0"/>
    <x v="0"/>
    <x v="0"/>
    <x v="1"/>
    <s v=""/>
    <s v=""/>
    <s v=""/>
  </r>
  <r>
    <n v="69"/>
    <x v="66"/>
    <x v="0"/>
    <n v="5.5460000000000003"/>
    <n v="9.9341200000000001"/>
    <n v="0.59748000000000001"/>
    <n v="78"/>
    <n v="0.48492000000000002"/>
    <n v="0.34044000000000002"/>
    <n v="0.10348"/>
    <x v="1"/>
    <x v="2"/>
    <x v="3"/>
    <x v="0"/>
    <x v="1"/>
    <x v="3"/>
    <x v="0"/>
    <x v="2"/>
    <s v=""/>
    <s v=""/>
    <s v=""/>
  </r>
  <r>
    <n v="11"/>
    <x v="10"/>
    <x v="2"/>
    <n v="7.2670000000000003"/>
    <n v="9.9556900000000006"/>
    <n v="0.84121000000000001"/>
    <n v="78"/>
    <n v="0.59874000000000005"/>
    <n v="0.39389000000000002"/>
    <n v="0.17276"/>
    <x v="1"/>
    <x v="1"/>
    <x v="3"/>
    <x v="0"/>
    <x v="2"/>
    <x v="1"/>
    <x v="0"/>
    <x v="2"/>
    <s v=""/>
    <s v=""/>
    <s v=""/>
  </r>
  <r>
    <n v="50"/>
    <x v="49"/>
    <x v="0"/>
    <n v="5.9770000000000003"/>
    <n v="9.9597099999999994"/>
    <n v="0.88034000000000001"/>
    <n v="78"/>
    <n v="0.30940000000000001"/>
    <n v="0.20352999999999999"/>
    <n v="5.0590000000000003E-2"/>
    <x v="1"/>
    <x v="2"/>
    <x v="3"/>
    <x v="0"/>
    <x v="0"/>
    <x v="3"/>
    <x v="2"/>
    <x v="2"/>
    <s v=""/>
    <s v=""/>
    <s v=""/>
  </r>
  <r>
    <n v="9"/>
    <x v="9"/>
    <x v="1"/>
    <n v="7.3129999999999997"/>
    <n v="9.9709800000000008"/>
    <n v="0.93364999999999998"/>
    <n v="78"/>
    <n v="0.93406999999999996"/>
    <n v="0.57833999999999997"/>
    <n v="0.63995000000000002"/>
    <x v="1"/>
    <x v="1"/>
    <x v="3"/>
    <x v="0"/>
    <x v="0"/>
    <x v="0"/>
    <x v="1"/>
    <x v="1"/>
    <s v=""/>
    <s v=""/>
    <s v=""/>
  </r>
  <r>
    <n v="2"/>
    <x v="0"/>
    <x v="0"/>
    <n v="7.5090000000000003"/>
    <n v="9.6414899999999992"/>
    <n v="0.96787000000000001"/>
    <n v="79"/>
    <n v="0.96235000000000004"/>
    <n v="0.34259000000000001"/>
    <n v="0.81557000000000002"/>
    <x v="1"/>
    <x v="0"/>
    <x v="3"/>
    <x v="0"/>
    <x v="0"/>
    <x v="0"/>
    <x v="0"/>
    <x v="1"/>
    <s v=""/>
    <s v=""/>
    <s v=""/>
  </r>
  <r>
    <n v="3"/>
    <x v="1"/>
    <x v="0"/>
    <n v="7.5010000000000003"/>
    <n v="9.8855699999999995"/>
    <n v="1"/>
    <n v="79"/>
    <n v="0.93057999999999996"/>
    <n v="0.58165"/>
    <n v="0.29641000000000001"/>
    <x v="1"/>
    <x v="0"/>
    <x v="3"/>
    <x v="0"/>
    <x v="0"/>
    <x v="0"/>
    <x v="1"/>
    <x v="0"/>
    <s v=""/>
    <s v=""/>
    <s v=""/>
  </r>
  <r>
    <n v="37"/>
    <x v="35"/>
    <x v="0"/>
    <n v="6.3609999999999998"/>
    <n v="9.8880800000000004"/>
    <n v="0.95452000000000004"/>
    <n v="79"/>
    <n v="0.61702000000000001"/>
    <n v="0.2155"/>
    <n v="0.12148"/>
    <x v="1"/>
    <x v="2"/>
    <x v="3"/>
    <x v="0"/>
    <x v="0"/>
    <x v="1"/>
    <x v="2"/>
    <x v="2"/>
    <s v=""/>
    <s v=""/>
    <s v=""/>
  </r>
  <r>
    <n v="58"/>
    <x v="46"/>
    <x v="6"/>
    <n v="5.835"/>
    <n v="9.9893599999999996"/>
    <n v="0.61012"/>
    <n v="80"/>
    <n v="0.41361999999999999"/>
    <n v="0.22964000000000001"/>
    <n v="0.15271999999999999"/>
    <x v="1"/>
    <x v="2"/>
    <x v="3"/>
    <x v="0"/>
    <x v="1"/>
    <x v="3"/>
    <x v="2"/>
    <x v="2"/>
    <s v=""/>
    <s v=""/>
    <s v=""/>
  </r>
  <r>
    <n v="53"/>
    <x v="45"/>
    <x v="6"/>
    <n v="5.9210000000000003"/>
    <n v="9.8703199999999995"/>
    <n v="0.89629000000000003"/>
    <n v="81"/>
    <n v="0.76848000000000005"/>
    <n v="0.12472999999999999"/>
    <n v="0.37579000000000001"/>
    <x v="1"/>
    <x v="2"/>
    <x v="3"/>
    <x v="0"/>
    <x v="0"/>
    <x v="2"/>
    <x v="2"/>
    <x v="0"/>
    <s v=""/>
    <s v=""/>
    <s v=""/>
  </r>
  <r>
    <n v="22"/>
    <x v="23"/>
    <x v="6"/>
    <n v="6.7389999999999999"/>
    <n v="9.6260200000000005"/>
    <n v="0.73321000000000003"/>
    <n v="82"/>
    <n v="0.80149999999999999"/>
    <n v="0.39900000000000002"/>
    <n v="0.93005000000000004"/>
    <x v="1"/>
    <x v="1"/>
    <x v="3"/>
    <x v="0"/>
    <x v="2"/>
    <x v="2"/>
    <x v="0"/>
    <x v="1"/>
    <s v=""/>
    <s v=""/>
    <s v=""/>
  </r>
  <r>
    <n v="75"/>
    <x v="71"/>
    <x v="6"/>
    <n v="5.4580000000000002"/>
    <n v="9.8669899999999995"/>
    <n v="0.73543000000000003"/>
    <n v="82"/>
    <n v="0.79013999999999995"/>
    <n v="0.48915999999999998"/>
    <n v="0.62641000000000002"/>
    <x v="1"/>
    <x v="2"/>
    <x v="3"/>
    <x v="0"/>
    <x v="2"/>
    <x v="2"/>
    <x v="1"/>
    <x v="1"/>
    <s v=""/>
    <s v=""/>
    <s v=""/>
  </r>
  <r>
    <n v="3"/>
    <x v="1"/>
    <x v="0"/>
    <n v="7.5039999999999996"/>
    <n v="7.9145799999999999"/>
    <n v="1"/>
    <n v="71"/>
    <n v="0.95277000000000001"/>
    <n v="0.56742000000000004"/>
    <n v="0.33066000000000001"/>
    <x v="2"/>
    <x v="0"/>
    <x v="0"/>
    <x v="1"/>
    <x v="0"/>
    <x v="0"/>
    <x v="1"/>
    <x v="0"/>
    <s v=""/>
    <s v=""/>
    <s v=""/>
  </r>
  <r>
    <n v="15"/>
    <x v="17"/>
    <x v="0"/>
    <n v="6.9770000000000003"/>
    <n v="8.2089700000000008"/>
    <n v="0.96750000000000003"/>
    <n v="71"/>
    <n v="0.87065999999999999"/>
    <n v="0.51053000000000004"/>
    <n v="0.64265000000000005"/>
    <x v="2"/>
    <x v="1"/>
    <x v="0"/>
    <x v="1"/>
    <x v="0"/>
    <x v="0"/>
    <x v="1"/>
    <x v="1"/>
    <s v=""/>
    <s v=""/>
    <s v=""/>
  </r>
  <r>
    <n v="2"/>
    <x v="2"/>
    <x v="0"/>
    <n v="7.5220000000000002"/>
    <n v="7.92394"/>
    <n v="0.96309"/>
    <n v="70"/>
    <n v="0.95101999999999998"/>
    <n v="0.42392000000000002"/>
    <n v="0.86316000000000004"/>
    <x v="2"/>
    <x v="0"/>
    <x v="0"/>
    <x v="1"/>
    <x v="0"/>
    <x v="0"/>
    <x v="1"/>
    <x v="1"/>
    <s v=""/>
    <s v=""/>
    <s v=""/>
  </r>
  <r>
    <n v="47"/>
    <x v="43"/>
    <x v="7"/>
    <n v="5.9710000000000001"/>
    <n v="4.2038500000000001"/>
    <n v="0.96174999999999999"/>
    <n v="62"/>
    <n v="1"/>
    <n v="0.49636000000000002"/>
    <n v="0.53095999999999999"/>
    <x v="2"/>
    <x v="2"/>
    <x v="2"/>
    <x v="2"/>
    <x v="0"/>
    <x v="0"/>
    <x v="1"/>
    <x v="3"/>
    <s v=""/>
    <s v=""/>
    <s v=""/>
  </r>
  <r>
    <n v="8"/>
    <x v="8"/>
    <x v="1"/>
    <n v="7.3140000000000001"/>
    <n v="7.5140700000000002"/>
    <n v="0.96126999999999996"/>
    <n v="71"/>
    <n v="0.93286999999999998"/>
    <n v="0.59660999999999997"/>
    <n v="0.82448999999999995"/>
    <x v="2"/>
    <x v="1"/>
    <x v="0"/>
    <x v="1"/>
    <x v="0"/>
    <x v="0"/>
    <x v="1"/>
    <x v="1"/>
    <s v=""/>
    <s v=""/>
    <s v=""/>
  </r>
  <r>
    <n v="5"/>
    <x v="5"/>
    <x v="0"/>
    <n v="7.4690000000000003"/>
    <n v="7.7164799999999998"/>
    <n v="0.95633000000000001"/>
    <n v="71"/>
    <n v="0.93877999999999995"/>
    <n v="0.29291"/>
    <n v="0.82404999999999995"/>
    <x v="2"/>
    <x v="1"/>
    <x v="0"/>
    <x v="1"/>
    <x v="0"/>
    <x v="0"/>
    <x v="0"/>
    <x v="1"/>
    <s v=""/>
    <s v=""/>
    <s v=""/>
  </r>
  <r>
    <n v="1"/>
    <x v="3"/>
    <x v="0"/>
    <n v="7.5369999999999999"/>
    <n v="8.6406500000000008"/>
    <n v="0.95216000000000001"/>
    <n v="70"/>
    <n v="0.96531999999999996"/>
    <n v="0.43196000000000001"/>
    <n v="0.68050999999999995"/>
    <x v="2"/>
    <x v="0"/>
    <x v="1"/>
    <x v="1"/>
    <x v="0"/>
    <x v="0"/>
    <x v="1"/>
    <x v="1"/>
    <s v=""/>
    <s v=""/>
    <s v=""/>
  </r>
  <r>
    <n v="34"/>
    <x v="35"/>
    <x v="0"/>
    <n v="6.4029999999999996"/>
    <n v="7.4001700000000001"/>
    <n v="0.95126999999999995"/>
    <n v="73"/>
    <n v="0.62100999999999995"/>
    <n v="0.22686999999999999"/>
    <n v="0.15273"/>
    <x v="2"/>
    <x v="2"/>
    <x v="0"/>
    <x v="0"/>
    <x v="0"/>
    <x v="1"/>
    <x v="2"/>
    <x v="2"/>
    <s v=""/>
    <s v=""/>
    <s v=""/>
  </r>
  <r>
    <n v="4"/>
    <x v="0"/>
    <x v="0"/>
    <n v="7.4939999999999998"/>
    <n v="8.3654499999999992"/>
    <n v="0.94184999999999997"/>
    <n v="72"/>
    <n v="0.94199999999999995"/>
    <n v="0.34669"/>
    <n v="0.79044000000000003"/>
    <x v="2"/>
    <x v="1"/>
    <x v="0"/>
    <x v="0"/>
    <x v="0"/>
    <x v="0"/>
    <x v="0"/>
    <x v="1"/>
    <s v=""/>
    <s v=""/>
    <s v=""/>
  </r>
  <r>
    <n v="9"/>
    <x v="9"/>
    <x v="1"/>
    <n v="7.2839999999999998"/>
    <n v="7.9348000000000001"/>
    <n v="0.93757999999999997"/>
    <n v="72"/>
    <n v="0.91395000000000004"/>
    <n v="0.56999999999999995"/>
    <n v="0.64866999999999997"/>
    <x v="2"/>
    <x v="1"/>
    <x v="0"/>
    <x v="0"/>
    <x v="0"/>
    <x v="0"/>
    <x v="1"/>
    <x v="1"/>
    <s v=""/>
    <s v=""/>
    <s v=""/>
  </r>
  <r>
    <n v="70"/>
    <x v="52"/>
    <x v="3"/>
    <n v="5.4930000000000003"/>
    <n v="4.9847900000000003"/>
    <n v="0.93586999999999998"/>
    <n v="64"/>
    <n v="0.71933999999999998"/>
    <n v="0.26745999999999998"/>
    <n v="0.19613"/>
    <x v="2"/>
    <x v="2"/>
    <x v="2"/>
    <x v="2"/>
    <x v="0"/>
    <x v="2"/>
    <x v="0"/>
    <x v="2"/>
    <s v=""/>
    <s v=""/>
    <s v=""/>
  </r>
  <r>
    <n v="40"/>
    <x v="44"/>
    <x v="5"/>
    <n v="6.0979999999999999"/>
    <n v="7.0847699999999998"/>
    <n v="0.93449000000000004"/>
    <n v="68"/>
    <n v="0.44940000000000002"/>
    <n v="0.16292999999999999"/>
    <n v="5.2139999999999999E-2"/>
    <x v="2"/>
    <x v="2"/>
    <x v="0"/>
    <x v="1"/>
    <x v="0"/>
    <x v="3"/>
    <x v="2"/>
    <x v="2"/>
    <s v=""/>
    <s v=""/>
    <s v=""/>
  </r>
  <r>
    <n v="19"/>
    <x v="20"/>
    <x v="0"/>
    <n v="6.7140000000000004"/>
    <n v="7.7061200000000003"/>
    <n v="0.92915000000000003"/>
    <n v="71"/>
    <n v="0.77202999999999999"/>
    <n v="0.58797999999999995"/>
    <n v="0.57165999999999995"/>
    <x v="2"/>
    <x v="1"/>
    <x v="0"/>
    <x v="1"/>
    <x v="0"/>
    <x v="2"/>
    <x v="1"/>
    <x v="3"/>
    <s v=""/>
    <s v=""/>
    <s v=""/>
  </r>
  <r>
    <n v="59"/>
    <x v="69"/>
    <x v="7"/>
    <n v="5.8220000000000001"/>
    <n v="6.0444599999999999"/>
    <n v="0.92708999999999997"/>
    <n v="60"/>
    <n v="0.63543000000000005"/>
    <n v="0.29820999999999998"/>
    <n v="0.55840000000000001"/>
    <x v="2"/>
    <x v="2"/>
    <x v="2"/>
    <x v="2"/>
    <x v="0"/>
    <x v="1"/>
    <x v="0"/>
    <x v="3"/>
    <s v=""/>
    <s v=""/>
    <s v=""/>
  </r>
  <r>
    <n v="100"/>
    <x v="99"/>
    <x v="6"/>
    <n v="4.9550000000000001"/>
    <n v="5.49099"/>
    <n v="0.92701"/>
    <n v="63"/>
    <n v="0.59877999999999998"/>
    <n v="0.40386"/>
    <n v="7.0860000000000006E-2"/>
    <x v="2"/>
    <x v="3"/>
    <x v="2"/>
    <x v="2"/>
    <x v="0"/>
    <x v="1"/>
    <x v="1"/>
    <x v="2"/>
    <s v=""/>
    <s v=""/>
    <s v=""/>
  </r>
  <r>
    <n v="27"/>
    <x v="36"/>
    <x v="0"/>
    <n v="6.5270000000000001"/>
    <n v="7.1803699999999999"/>
    <n v="0.92415000000000003"/>
    <n v="71"/>
    <n v="0.89444000000000001"/>
    <n v="0.68576999999999999"/>
    <n v="0.32967000000000002"/>
    <x v="2"/>
    <x v="1"/>
    <x v="0"/>
    <x v="1"/>
    <x v="0"/>
    <x v="0"/>
    <x v="1"/>
    <x v="0"/>
    <s v=""/>
    <s v=""/>
    <s v=""/>
  </r>
  <r>
    <n v="7"/>
    <x v="4"/>
    <x v="1"/>
    <n v="7.3159999999999998"/>
    <n v="7.9069500000000001"/>
    <n v="0.91976000000000002"/>
    <n v="71"/>
    <n v="0.92837000000000003"/>
    <n v="0.51968999999999999"/>
    <n v="0.61892000000000003"/>
    <x v="2"/>
    <x v="1"/>
    <x v="0"/>
    <x v="1"/>
    <x v="0"/>
    <x v="0"/>
    <x v="1"/>
    <x v="1"/>
    <s v=""/>
    <s v=""/>
    <s v=""/>
  </r>
  <r>
    <n v="10"/>
    <x v="7"/>
    <x v="0"/>
    <n v="7.2839999999999998"/>
    <n v="7.9881000000000002"/>
    <n v="0.91778999999999999"/>
    <n v="71"/>
    <n v="0.93113999999999997"/>
    <n v="0.45985999999999999"/>
    <n v="0.82789999999999997"/>
    <x v="2"/>
    <x v="1"/>
    <x v="0"/>
    <x v="1"/>
    <x v="0"/>
    <x v="0"/>
    <x v="1"/>
    <x v="1"/>
    <s v=""/>
    <s v=""/>
    <s v=""/>
  </r>
  <r>
    <n v="66"/>
    <x v="72"/>
    <x v="0"/>
    <n v="5.6109999999999998"/>
    <n v="7.0606299999999997"/>
    <n v="0.91686000000000001"/>
    <n v="67"/>
    <n v="0.72789000000000004"/>
    <n v="0.11799999999999999"/>
    <n v="0.39467000000000002"/>
    <x v="2"/>
    <x v="2"/>
    <x v="0"/>
    <x v="1"/>
    <x v="0"/>
    <x v="2"/>
    <x v="2"/>
    <x v="0"/>
    <s v=""/>
    <s v=""/>
    <s v=""/>
  </r>
  <r>
    <n v="52"/>
    <x v="55"/>
    <x v="0"/>
    <n v="5.9020000000000001"/>
    <n v="7.0269700000000004"/>
    <n v="0.91490000000000005"/>
    <n v="65"/>
    <n v="0.35583999999999999"/>
    <n v="1.213E-2"/>
    <n v="2.5559999999999999E-2"/>
    <x v="2"/>
    <x v="2"/>
    <x v="0"/>
    <x v="1"/>
    <x v="0"/>
    <x v="3"/>
    <x v="3"/>
    <x v="2"/>
    <s v=""/>
    <s v=""/>
    <s v=""/>
  </r>
  <r>
    <n v="16"/>
    <x v="25"/>
    <x v="0"/>
    <n v="6.9509999999999996"/>
    <n v="7.9535499999999999"/>
    <n v="0.91427999999999998"/>
    <n v="70"/>
    <n v="0.85455999999999999"/>
    <n v="0.40123999999999999"/>
    <n v="0.59601000000000004"/>
    <x v="2"/>
    <x v="1"/>
    <x v="0"/>
    <x v="1"/>
    <x v="0"/>
    <x v="0"/>
    <x v="1"/>
    <x v="3"/>
    <s v=""/>
    <s v=""/>
    <s v=""/>
  </r>
  <r>
    <n v="49"/>
    <x v="63"/>
    <x v="7"/>
    <n v="5.9630000000000001"/>
    <n v="6.8516199999999996"/>
    <n v="0.91227000000000003"/>
    <n v="63"/>
    <n v="0.56784000000000001"/>
    <n v="6.2359999999999999E-2"/>
    <n v="7.0989999999999998E-2"/>
    <x v="2"/>
    <x v="2"/>
    <x v="2"/>
    <x v="2"/>
    <x v="0"/>
    <x v="1"/>
    <x v="3"/>
    <x v="2"/>
    <s v=""/>
    <s v=""/>
    <s v=""/>
  </r>
  <r>
    <n v="17"/>
    <x v="18"/>
    <x v="0"/>
    <n v="6.891"/>
    <n v="7.8244999999999996"/>
    <n v="0.90795000000000003"/>
    <n v="71"/>
    <n v="0.82001000000000002"/>
    <n v="0.27622999999999998"/>
    <n v="0.54132999999999998"/>
    <x v="2"/>
    <x v="1"/>
    <x v="0"/>
    <x v="1"/>
    <x v="0"/>
    <x v="2"/>
    <x v="0"/>
    <x v="3"/>
    <s v=""/>
    <s v=""/>
    <s v=""/>
  </r>
  <r>
    <n v="13"/>
    <x v="12"/>
    <x v="0"/>
    <n v="7.0060000000000002"/>
    <n v="7.9491399999999999"/>
    <n v="0.90647"/>
    <n v="71"/>
    <n v="0.86253999999999997"/>
    <n v="0.37762000000000001"/>
    <n v="0.47610999999999998"/>
    <x v="2"/>
    <x v="1"/>
    <x v="0"/>
    <x v="1"/>
    <x v="0"/>
    <x v="0"/>
    <x v="0"/>
    <x v="3"/>
    <s v=""/>
    <s v=""/>
    <s v=""/>
  </r>
  <r>
    <n v="18"/>
    <x v="16"/>
    <x v="0"/>
    <n v="6.8630000000000004"/>
    <n v="9.3113899999999994"/>
    <n v="0.90500999999999998"/>
    <n v="72"/>
    <n v="0.90639000000000003"/>
    <n v="0.33789000000000002"/>
    <n v="0.68669000000000002"/>
    <x v="2"/>
    <x v="1"/>
    <x v="1"/>
    <x v="0"/>
    <x v="0"/>
    <x v="0"/>
    <x v="0"/>
    <x v="1"/>
    <s v=""/>
    <s v=""/>
    <s v=""/>
  </r>
  <r>
    <n v="62"/>
    <x v="54"/>
    <x v="5"/>
    <n v="5.758"/>
    <n v="7.1692900000000002"/>
    <n v="0.90185999999999999"/>
    <n v="70"/>
    <n v="0.86985000000000001"/>
    <n v="0.28953000000000001"/>
    <n v="9.7199999999999995E-2"/>
    <x v="2"/>
    <x v="2"/>
    <x v="0"/>
    <x v="1"/>
    <x v="0"/>
    <x v="0"/>
    <x v="0"/>
    <x v="2"/>
    <s v=""/>
    <s v=""/>
    <s v=""/>
  </r>
  <r>
    <n v="46"/>
    <x v="59"/>
    <x v="5"/>
    <n v="5.9729999999999999"/>
    <n v="6.9051299999999998"/>
    <n v="0.89763999999999999"/>
    <n v="68"/>
    <n v="0.79049000000000003"/>
    <n v="0.18908"/>
    <n v="0.12773000000000001"/>
    <x v="2"/>
    <x v="2"/>
    <x v="2"/>
    <x v="1"/>
    <x v="0"/>
    <x v="2"/>
    <x v="2"/>
    <x v="2"/>
    <s v=""/>
    <s v=""/>
    <s v=""/>
  </r>
  <r>
    <n v="67"/>
    <x v="58"/>
    <x v="7"/>
    <n v="5.569"/>
    <n v="6.1822699999999999"/>
    <n v="0.89715999999999996"/>
    <n v="66"/>
    <n v="0.44877"/>
    <n v="0.18511"/>
    <n v="0.33666000000000001"/>
    <x v="2"/>
    <x v="2"/>
    <x v="2"/>
    <x v="1"/>
    <x v="0"/>
    <x v="3"/>
    <x v="2"/>
    <x v="0"/>
    <s v=""/>
    <s v=""/>
    <s v=""/>
  </r>
  <r>
    <n v="48"/>
    <x v="49"/>
    <x v="0"/>
    <n v="5.9640000000000004"/>
    <n v="7.4572000000000003"/>
    <n v="0.89715"/>
    <n v="72"/>
    <n v="0.3896"/>
    <n v="0.20616999999999999"/>
    <n v="6.037E-2"/>
    <x v="2"/>
    <x v="2"/>
    <x v="0"/>
    <x v="0"/>
    <x v="0"/>
    <x v="3"/>
    <x v="2"/>
    <x v="2"/>
    <s v=""/>
    <s v=""/>
    <s v=""/>
  </r>
  <r>
    <n v="24"/>
    <x v="29"/>
    <x v="3"/>
    <n v="6.5990000000000002"/>
    <n v="6.3358800000000004"/>
    <n v="0.89437"/>
    <n v="67"/>
    <n v="0.75126999999999999"/>
    <n v="0.13061"/>
    <n v="0.12866"/>
    <x v="2"/>
    <x v="1"/>
    <x v="2"/>
    <x v="1"/>
    <x v="0"/>
    <x v="2"/>
    <x v="2"/>
    <x v="2"/>
    <s v=""/>
    <s v=""/>
    <s v=""/>
  </r>
  <r>
    <n v="51"/>
    <x v="45"/>
    <x v="6"/>
    <n v="5.92"/>
    <n v="7.5739900000000002"/>
    <n v="0.89181999999999995"/>
    <n v="74"/>
    <n v="0.76814000000000004"/>
    <n v="0.14387"/>
    <n v="0.35270000000000001"/>
    <x v="2"/>
    <x v="2"/>
    <x v="0"/>
    <x v="0"/>
    <x v="0"/>
    <x v="2"/>
    <x v="2"/>
    <x v="0"/>
    <s v=""/>
    <s v=""/>
    <s v=""/>
  </r>
  <r>
    <n v="105"/>
    <x v="133"/>
    <x v="5"/>
    <n v="4.7140000000000004"/>
    <n v="6.2084700000000002"/>
    <n v="0.89059999999999995"/>
    <n v="68"/>
    <n v="0.43940000000000001"/>
    <n v="0.13503999999999999"/>
    <n v="2.3800000000000002E-2"/>
    <x v="2"/>
    <x v="3"/>
    <x v="2"/>
    <x v="1"/>
    <x v="0"/>
    <x v="3"/>
    <x v="2"/>
    <x v="2"/>
    <s v=""/>
    <s v=""/>
    <s v=""/>
  </r>
  <r>
    <n v="23"/>
    <x v="30"/>
    <x v="5"/>
    <n v="6.609"/>
    <n v="7.2306299999999997"/>
    <n v="0.89029000000000003"/>
    <n v="69"/>
    <n v="0.74583999999999995"/>
    <n v="0.10513"/>
    <n v="7.9409999999999994E-2"/>
    <x v="2"/>
    <x v="1"/>
    <x v="0"/>
    <x v="1"/>
    <x v="0"/>
    <x v="2"/>
    <x v="2"/>
    <x v="2"/>
    <s v=""/>
    <s v=""/>
    <s v=""/>
  </r>
  <r>
    <n v="82"/>
    <x v="22"/>
    <x v="3"/>
    <n v="5.25"/>
    <n v="6.0319200000000004"/>
    <n v="0.88871"/>
    <n v="65"/>
    <n v="0.23394999999999999"/>
    <n v="7.7579999999999996E-2"/>
    <n v="0.1389"/>
    <x v="2"/>
    <x v="2"/>
    <x v="2"/>
    <x v="1"/>
    <x v="0"/>
    <x v="3"/>
    <x v="3"/>
    <x v="2"/>
    <s v=""/>
    <s v=""/>
    <s v=""/>
  </r>
  <r>
    <n v="22"/>
    <x v="15"/>
    <x v="3"/>
    <n v="6.6349999999999998"/>
    <n v="5.9192499999999999"/>
    <n v="0.88868999999999998"/>
    <n v="65"/>
    <n v="0.66456999999999999"/>
    <n v="0.19372"/>
    <n v="0.23927000000000001"/>
    <x v="2"/>
    <x v="1"/>
    <x v="2"/>
    <x v="1"/>
    <x v="0"/>
    <x v="1"/>
    <x v="2"/>
    <x v="0"/>
    <s v=""/>
    <s v=""/>
    <s v=""/>
  </r>
  <r>
    <n v="6"/>
    <x v="6"/>
    <x v="0"/>
    <n v="7.3769999999999998"/>
    <n v="8.0391899999999996"/>
    <n v="0.88722000000000001"/>
    <n v="71"/>
    <n v="0.88931000000000004"/>
    <n v="0.56138999999999994"/>
    <n v="0.60877999999999999"/>
    <x v="2"/>
    <x v="1"/>
    <x v="0"/>
    <x v="1"/>
    <x v="0"/>
    <x v="0"/>
    <x v="1"/>
    <x v="1"/>
    <s v=""/>
    <s v=""/>
    <s v=""/>
  </r>
  <r>
    <n v="32"/>
    <x v="33"/>
    <x v="4"/>
    <n v="6.4240000000000004"/>
    <n v="6.0289200000000003"/>
    <n v="0.88527"/>
    <n v="66"/>
    <n v="0.88143000000000005"/>
    <n v="0.68266000000000004"/>
    <n v="6.8089999999999998E-2"/>
    <x v="2"/>
    <x v="2"/>
    <x v="2"/>
    <x v="1"/>
    <x v="0"/>
    <x v="0"/>
    <x v="1"/>
    <x v="2"/>
    <s v=""/>
    <s v=""/>
    <s v=""/>
  </r>
  <r>
    <n v="14"/>
    <x v="14"/>
    <x v="1"/>
    <n v="6.9930000000000003"/>
    <n v="8.2653800000000004"/>
    <n v="0.88161999999999996"/>
    <n v="70"/>
    <n v="0.76831000000000005"/>
    <n v="0.46843000000000001"/>
    <n v="0.29213"/>
    <x v="2"/>
    <x v="1"/>
    <x v="0"/>
    <x v="1"/>
    <x v="0"/>
    <x v="2"/>
    <x v="1"/>
    <x v="0"/>
    <s v=""/>
    <s v=""/>
    <s v=""/>
  </r>
  <r>
    <n v="12"/>
    <x v="11"/>
    <x v="3"/>
    <n v="7.0789999999999997"/>
    <n v="5.9318299999999997"/>
    <n v="0.87944"/>
    <n v="69"/>
    <n v="0.88132999999999995"/>
    <n v="0.25607999999999997"/>
    <n v="0.21560000000000001"/>
    <x v="2"/>
    <x v="1"/>
    <x v="2"/>
    <x v="1"/>
    <x v="0"/>
    <x v="0"/>
    <x v="0"/>
    <x v="0"/>
    <s v=""/>
    <s v=""/>
    <s v=""/>
  </r>
  <r>
    <n v="28"/>
    <x v="31"/>
    <x v="3"/>
    <n v="6.4539999999999997"/>
    <n v="6.5083500000000001"/>
    <n v="0.87685000000000002"/>
    <n v="68"/>
    <n v="0.88019999999999998"/>
    <n v="0.20893"/>
    <n v="0.38350000000000001"/>
    <x v="2"/>
    <x v="2"/>
    <x v="2"/>
    <x v="1"/>
    <x v="0"/>
    <x v="0"/>
    <x v="2"/>
    <x v="0"/>
    <s v=""/>
    <s v=""/>
    <s v=""/>
  </r>
  <r>
    <n v="54"/>
    <x v="88"/>
    <x v="0"/>
    <n v="5.85"/>
    <n v="6.7392099999999999"/>
    <n v="0.87217999999999996"/>
    <n v="66"/>
    <n v="0.49481000000000003"/>
    <n v="0.18265000000000001"/>
    <n v="0.15903999999999999"/>
    <x v="2"/>
    <x v="2"/>
    <x v="2"/>
    <x v="1"/>
    <x v="0"/>
    <x v="3"/>
    <x v="2"/>
    <x v="2"/>
    <s v=""/>
    <s v=""/>
    <s v=""/>
  </r>
  <r>
    <n v="86"/>
    <x v="97"/>
    <x v="3"/>
    <n v="5.23"/>
    <n v="5.7696899999999998"/>
    <n v="0.87075999999999998"/>
    <n v="64"/>
    <n v="0.83948"/>
    <n v="0.22309000000000001"/>
    <n v="0.24540999999999999"/>
    <x v="2"/>
    <x v="2"/>
    <x v="2"/>
    <x v="2"/>
    <x v="0"/>
    <x v="2"/>
    <x v="2"/>
    <x v="0"/>
    <s v=""/>
    <s v=""/>
    <s v=""/>
  </r>
  <r>
    <n v="36"/>
    <x v="32"/>
    <x v="3"/>
    <n v="6.3570000000000002"/>
    <n v="5.7229099999999997"/>
    <n v="0.87060999999999999"/>
    <n v="64"/>
    <n v="0.72538999999999998"/>
    <n v="0.17781"/>
    <n v="0.10051"/>
    <x v="2"/>
    <x v="2"/>
    <x v="2"/>
    <x v="2"/>
    <x v="0"/>
    <x v="2"/>
    <x v="2"/>
    <x v="2"/>
    <s v=""/>
    <s v=""/>
    <s v=""/>
  </r>
  <r>
    <n v="132"/>
    <x v="110"/>
    <x v="7"/>
    <n v="4.0960000000000001"/>
    <n v="4.7822800000000001"/>
    <n v="0.86585999999999996"/>
    <n v="64"/>
    <n v="0.18682000000000001"/>
    <n v="0.32224000000000003"/>
    <n v="4.9599999999999998E-2"/>
    <x v="2"/>
    <x v="3"/>
    <x v="2"/>
    <x v="2"/>
    <x v="0"/>
    <x v="3"/>
    <x v="0"/>
    <x v="2"/>
    <s v=""/>
    <s v=""/>
    <s v=""/>
  </r>
  <r>
    <n v="98"/>
    <x v="76"/>
    <x v="7"/>
    <n v="5.0039999999999996"/>
    <n v="3.1870400000000001"/>
    <n v="0.86568000000000001"/>
    <n v="63"/>
    <n v="0.69113999999999998"/>
    <n v="0.51139000000000001"/>
    <n v="8.4940000000000002E-2"/>
    <x v="2"/>
    <x v="2"/>
    <x v="2"/>
    <x v="2"/>
    <x v="0"/>
    <x v="1"/>
    <x v="1"/>
    <x v="2"/>
    <s v=""/>
    <s v=""/>
    <s v=""/>
  </r>
  <r>
    <n v="31"/>
    <x v="28"/>
    <x v="0"/>
    <n v="6.4420000000000002"/>
    <n v="7.6488699999999996"/>
    <n v="0.86167000000000005"/>
    <n v="72"/>
    <n v="0.71435000000000004"/>
    <n v="0.15483"/>
    <n v="0.37153000000000003"/>
    <x v="2"/>
    <x v="2"/>
    <x v="0"/>
    <x v="0"/>
    <x v="0"/>
    <x v="2"/>
    <x v="2"/>
    <x v="0"/>
    <s v=""/>
    <s v=""/>
    <s v=""/>
  </r>
  <r>
    <n v="101"/>
    <x v="112"/>
    <x v="8"/>
    <n v="4.8289999999999997"/>
    <n v="5.6377899999999999"/>
    <n v="0.85980999999999996"/>
    <n v="53"/>
    <n v="0.72806000000000004"/>
    <n v="0.16628999999999999"/>
    <n v="0.15617"/>
    <x v="2"/>
    <x v="3"/>
    <x v="2"/>
    <x v="3"/>
    <x v="0"/>
    <x v="2"/>
    <x v="2"/>
    <x v="2"/>
    <s v=""/>
    <s v=""/>
    <s v=""/>
  </r>
  <r>
    <n v="33"/>
    <x v="163"/>
    <x v="6"/>
    <n v="6.4219999999999997"/>
    <n v="7.6633100000000001"/>
    <n v="0.85967000000000005"/>
    <n v="70"/>
    <n v="0.54913000000000001"/>
    <n v="0.30828"/>
    <n v="0.13747000000000001"/>
    <x v="2"/>
    <x v="2"/>
    <x v="0"/>
    <x v="1"/>
    <x v="0"/>
    <x v="3"/>
    <x v="0"/>
    <x v="2"/>
    <s v=""/>
    <s v=""/>
    <s v=""/>
  </r>
  <r>
    <n v="60"/>
    <x v="53"/>
    <x v="7"/>
    <n v="5.819"/>
    <n v="6.8664699999999996"/>
    <n v="0.85955000000000004"/>
    <n v="65"/>
    <n v="0.66456999999999999"/>
    <n v="0.24099000000000001"/>
    <n v="0.25690000000000002"/>
    <x v="2"/>
    <x v="2"/>
    <x v="2"/>
    <x v="1"/>
    <x v="0"/>
    <x v="1"/>
    <x v="2"/>
    <x v="0"/>
    <s v=""/>
    <s v=""/>
    <s v=""/>
  </r>
  <r>
    <n v="38"/>
    <x v="40"/>
    <x v="3"/>
    <n v="6.1680000000000001"/>
    <n v="7.2770000000000001"/>
    <n v="0.85697999999999996"/>
    <n v="62"/>
    <n v="0.78788999999999998"/>
    <n v="0.38815"/>
    <n v="1.9310000000000001E-2"/>
    <x v="2"/>
    <x v="2"/>
    <x v="0"/>
    <x v="2"/>
    <x v="0"/>
    <x v="2"/>
    <x v="0"/>
    <x v="2"/>
    <s v=""/>
    <s v=""/>
    <s v=""/>
  </r>
  <r>
    <n v="11"/>
    <x v="10"/>
    <x v="2"/>
    <n v="7.2130000000000001"/>
    <n v="7.3519800000000002"/>
    <n v="0.85453000000000001"/>
    <n v="72"/>
    <n v="0.61677000000000004"/>
    <n v="0.39385999999999999"/>
    <n v="0.18359"/>
    <x v="2"/>
    <x v="1"/>
    <x v="0"/>
    <x v="0"/>
    <x v="0"/>
    <x v="1"/>
    <x v="0"/>
    <x v="2"/>
    <s v=""/>
    <s v=""/>
    <s v=""/>
  </r>
  <r>
    <n v="30"/>
    <x v="24"/>
    <x v="3"/>
    <n v="6.452"/>
    <n v="6.5948799999999999"/>
    <n v="0.85260999999999998"/>
    <n v="68"/>
    <n v="0.83559000000000005"/>
    <n v="0.25124000000000002"/>
    <n v="0.15287999999999999"/>
    <x v="2"/>
    <x v="2"/>
    <x v="2"/>
    <x v="1"/>
    <x v="0"/>
    <x v="2"/>
    <x v="0"/>
    <x v="2"/>
    <s v=""/>
    <s v=""/>
    <s v=""/>
  </r>
  <r>
    <n v="76"/>
    <x v="64"/>
    <x v="3"/>
    <n v="5.3109999999999999"/>
    <n v="4.9476000000000004"/>
    <n v="0.84952000000000005"/>
    <n v="66"/>
    <n v="0.72055999999999998"/>
    <n v="0.27899000000000002"/>
    <n v="0.11903"/>
    <x v="2"/>
    <x v="2"/>
    <x v="2"/>
    <x v="1"/>
    <x v="2"/>
    <x v="2"/>
    <x v="0"/>
    <x v="2"/>
    <s v=""/>
    <s v=""/>
    <s v=""/>
  </r>
  <r>
    <n v="89"/>
    <x v="87"/>
    <x v="0"/>
    <n v="5.1950000000000003"/>
    <n v="7.0301400000000003"/>
    <n v="0.84879000000000004"/>
    <n v="70"/>
    <n v="0.75726000000000004"/>
    <n v="0.11348"/>
    <n v="3.4180000000000002E-2"/>
    <x v="2"/>
    <x v="2"/>
    <x v="0"/>
    <x v="1"/>
    <x v="2"/>
    <x v="2"/>
    <x v="2"/>
    <x v="2"/>
    <s v=""/>
    <s v=""/>
    <s v=""/>
  </r>
  <r>
    <n v="68"/>
    <x v="62"/>
    <x v="2"/>
    <n v="5.5250000000000004"/>
    <n v="5.8895799999999996"/>
    <n v="0.84291000000000005"/>
    <n v="62"/>
    <n v="0.70752999999999999"/>
    <n v="0.18146000000000001"/>
    <n v="0.19946"/>
    <x v="2"/>
    <x v="2"/>
    <x v="2"/>
    <x v="2"/>
    <x v="2"/>
    <x v="2"/>
    <x v="2"/>
    <x v="2"/>
    <s v=""/>
    <s v=""/>
    <s v=""/>
  </r>
  <r>
    <n v="26"/>
    <x v="23"/>
    <x v="4"/>
    <n v="6.5720000000000001"/>
    <n v="9.0459099999999992"/>
    <n v="0.84057999999999999"/>
    <n v="75"/>
    <n v="0.83531"/>
    <n v="0.41281000000000001"/>
    <n v="1"/>
    <x v="2"/>
    <x v="1"/>
    <x v="1"/>
    <x v="0"/>
    <x v="2"/>
    <x v="2"/>
    <x v="1"/>
    <x v="1"/>
    <s v=""/>
    <s v=""/>
    <s v=""/>
  </r>
  <r>
    <n v="75"/>
    <x v="103"/>
    <x v="5"/>
    <n v="5.3239999999999998"/>
    <n v="6.87425"/>
    <n v="0.83394999999999997"/>
    <n v="67"/>
    <n v="0.26717000000000002"/>
    <n v="9.3549999999999994E-2"/>
    <n v="7.8909999999999994E-2"/>
    <x v="2"/>
    <x v="2"/>
    <x v="2"/>
    <x v="1"/>
    <x v="2"/>
    <x v="3"/>
    <x v="3"/>
    <x v="2"/>
    <s v=""/>
    <s v=""/>
    <s v=""/>
  </r>
  <r>
    <n v="97"/>
    <x v="78"/>
    <x v="9"/>
    <n v="5.0110000000000001"/>
    <n v="4.7329100000000004"/>
    <n v="0.83208000000000004"/>
    <n v="62"/>
    <n v="0.76193"/>
    <n v="0.56564999999999999"/>
    <n v="0.37341999999999997"/>
    <x v="2"/>
    <x v="2"/>
    <x v="2"/>
    <x v="2"/>
    <x v="2"/>
    <x v="2"/>
    <x v="1"/>
    <x v="0"/>
    <s v=""/>
    <s v=""/>
    <s v=""/>
  </r>
  <r>
    <n v="69"/>
    <x v="75"/>
    <x v="2"/>
    <n v="5.5"/>
    <n v="6.4052600000000002"/>
    <n v="0.83060999999999996"/>
    <n v="66"/>
    <n v="0.45688000000000001"/>
    <n v="5.5710000000000003E-2"/>
    <n v="0.21467"/>
    <x v="2"/>
    <x v="2"/>
    <x v="2"/>
    <x v="1"/>
    <x v="2"/>
    <x v="3"/>
    <x v="3"/>
    <x v="0"/>
    <s v=""/>
    <s v=""/>
    <s v=""/>
  </r>
  <r>
    <n v="41"/>
    <x v="48"/>
    <x v="2"/>
    <n v="6.0869999999999997"/>
    <n v="7.9561700000000002"/>
    <n v="0.82150999999999996"/>
    <n v="66"/>
    <n v="0.81542000000000003"/>
    <n v="0.20602999999999999"/>
    <n v="0.55359999999999998"/>
    <x v="2"/>
    <x v="2"/>
    <x v="0"/>
    <x v="1"/>
    <x v="2"/>
    <x v="2"/>
    <x v="2"/>
    <x v="3"/>
    <s v=""/>
    <s v=""/>
    <s v=""/>
  </r>
  <r>
    <n v="43"/>
    <x v="56"/>
    <x v="3"/>
    <n v="6.0709999999999997"/>
    <n v="3.94116"/>
    <n v="0.79923"/>
    <n v="66"/>
    <n v="0.67991000000000001"/>
    <n v="0.35996"/>
    <n v="0.28147"/>
    <x v="2"/>
    <x v="2"/>
    <x v="2"/>
    <x v="1"/>
    <x v="2"/>
    <x v="1"/>
    <x v="0"/>
    <x v="0"/>
    <s v=""/>
    <s v=""/>
    <s v=""/>
  </r>
  <r>
    <n v="37"/>
    <x v="34"/>
    <x v="2"/>
    <n v="6.3440000000000003"/>
    <n v="8.1818000000000008"/>
    <n v="0.79888999999999999"/>
    <n v="64"/>
    <n v="0.68325000000000002"/>
    <n v="0.17613999999999999"/>
    <n v="0.58889999999999998"/>
    <x v="2"/>
    <x v="2"/>
    <x v="0"/>
    <x v="2"/>
    <x v="2"/>
    <x v="1"/>
    <x v="2"/>
    <x v="3"/>
    <s v=""/>
    <s v=""/>
    <s v=""/>
  </r>
  <r>
    <n v="44"/>
    <x v="47"/>
    <x v="3"/>
    <n v="6.008"/>
    <n v="5.3497899999999996"/>
    <n v="0.79857999999999996"/>
    <n v="67"/>
    <n v="0.69152999999999998"/>
    <n v="0.17912"/>
    <n v="0.30181000000000002"/>
    <x v="2"/>
    <x v="2"/>
    <x v="2"/>
    <x v="1"/>
    <x v="2"/>
    <x v="1"/>
    <x v="2"/>
    <x v="0"/>
    <s v=""/>
    <s v=""/>
    <s v=""/>
  </r>
  <r>
    <n v="42"/>
    <x v="60"/>
    <x v="4"/>
    <n v="6.0839999999999996"/>
    <n v="6.9020700000000001"/>
    <n v="0.79762999999999995"/>
    <n v="65"/>
    <n v="0.61111000000000004"/>
    <n v="0.49709999999999999"/>
    <n v="0.14129"/>
    <x v="2"/>
    <x v="2"/>
    <x v="2"/>
    <x v="1"/>
    <x v="2"/>
    <x v="1"/>
    <x v="1"/>
    <x v="2"/>
    <s v=""/>
    <s v=""/>
    <s v=""/>
  </r>
  <r>
    <n v="20"/>
    <x v="26"/>
    <x v="3"/>
    <n v="6.6520000000000001"/>
    <n v="6.6966400000000004"/>
    <n v="0.79725000000000001"/>
    <n v="71"/>
    <n v="0.57257000000000002"/>
    <n v="0.38978000000000002"/>
    <n v="0.17723"/>
    <x v="2"/>
    <x v="1"/>
    <x v="2"/>
    <x v="1"/>
    <x v="2"/>
    <x v="1"/>
    <x v="0"/>
    <x v="2"/>
    <s v=""/>
    <s v=""/>
    <s v=""/>
  </r>
  <r>
    <n v="127"/>
    <x v="137"/>
    <x v="8"/>
    <n v="4.1900000000000004"/>
    <n v="2.5453800000000002"/>
    <n v="0.79566000000000003"/>
    <n v="52"/>
    <n v="0.46579999999999999"/>
    <n v="0.21878"/>
    <n v="0.22608"/>
    <x v="2"/>
    <x v="3"/>
    <x v="2"/>
    <x v="3"/>
    <x v="2"/>
    <x v="3"/>
    <x v="2"/>
    <x v="0"/>
    <s v=""/>
    <s v=""/>
    <s v=""/>
  </r>
  <r>
    <n v="94"/>
    <x v="74"/>
    <x v="4"/>
    <n v="5.0739999999999998"/>
    <n v="4.2151100000000001"/>
    <n v="0.79318999999999995"/>
    <n v="66"/>
    <n v="0.86753999999999998"/>
    <n v="0.28037000000000001"/>
    <n v="0.18873999999999999"/>
    <x v="2"/>
    <x v="2"/>
    <x v="2"/>
    <x v="1"/>
    <x v="2"/>
    <x v="0"/>
    <x v="0"/>
    <x v="2"/>
    <s v=""/>
    <s v=""/>
    <s v=""/>
  </r>
  <r>
    <n v="81"/>
    <x v="73"/>
    <x v="4"/>
    <n v="5.2619999999999996"/>
    <n v="5.3215599999999998"/>
    <n v="0.7913"/>
    <n v="62"/>
    <n v="0.67349000000000003"/>
    <n v="0.72989000000000004"/>
    <n v="3.2989999999999998E-2"/>
    <x v="2"/>
    <x v="2"/>
    <x v="2"/>
    <x v="2"/>
    <x v="2"/>
    <x v="1"/>
    <x v="1"/>
    <x v="2"/>
    <s v=""/>
    <s v=""/>
    <s v=""/>
  </r>
  <r>
    <n v="35"/>
    <x v="27"/>
    <x v="2"/>
    <n v="6.375"/>
    <n v="10"/>
    <n v="0.79120999999999997"/>
    <n v="68"/>
    <n v="0.91778999999999999"/>
    <n v="0.39432"/>
    <n v="0.94613999999999998"/>
    <x v="2"/>
    <x v="2"/>
    <x v="3"/>
    <x v="1"/>
    <x v="2"/>
    <x v="0"/>
    <x v="0"/>
    <x v="1"/>
    <s v=""/>
    <s v=""/>
    <s v=""/>
  </r>
  <r>
    <n v="123"/>
    <x v="123"/>
    <x v="2"/>
    <n v="4.2919999999999998"/>
    <n v="3.4662700000000002"/>
    <n v="0.78979999999999995"/>
    <n v="56"/>
    <n v="0.14599000000000001"/>
    <n v="0.24087"/>
    <n v="0.29497000000000001"/>
    <x v="2"/>
    <x v="3"/>
    <x v="2"/>
    <x v="3"/>
    <x v="2"/>
    <x v="3"/>
    <x v="2"/>
    <x v="0"/>
    <s v=""/>
    <s v=""/>
    <s v=""/>
  </r>
  <r>
    <n v="96"/>
    <x v="105"/>
    <x v="7"/>
    <n v="5.0410000000000004"/>
    <n v="2.8048099999999998"/>
    <n v="0.78944999999999999"/>
    <n v="63"/>
    <n v="0.71640000000000004"/>
    <n v="0.29710999999999999"/>
    <n v="0.31525999999999998"/>
    <x v="2"/>
    <x v="2"/>
    <x v="2"/>
    <x v="2"/>
    <x v="2"/>
    <x v="2"/>
    <x v="0"/>
    <x v="0"/>
    <s v=""/>
    <s v=""/>
    <s v=""/>
  </r>
  <r>
    <n v="21"/>
    <x v="19"/>
    <x v="2"/>
    <n v="6.6479999999999997"/>
    <n v="8.69346"/>
    <n v="0.78630999999999995"/>
    <n v="68"/>
    <n v="0.92418999999999996"/>
    <n v="0.43068000000000001"/>
    <n v="0.69886999999999999"/>
    <x v="2"/>
    <x v="1"/>
    <x v="1"/>
    <x v="1"/>
    <x v="2"/>
    <x v="0"/>
    <x v="1"/>
    <x v="1"/>
    <s v=""/>
    <s v=""/>
    <s v=""/>
  </r>
  <r>
    <n v="71"/>
    <x v="164"/>
    <x v="6"/>
    <n v="5.4720000000000004"/>
    <n v="8.2943300000000004"/>
    <n v="0.78405999999999998"/>
    <n v="75"/>
    <n v="0.74587000000000003"/>
    <n v="0.44681999999999999"/>
    <n v="0.63305999999999996"/>
    <x v="2"/>
    <x v="2"/>
    <x v="0"/>
    <x v="0"/>
    <x v="2"/>
    <x v="2"/>
    <x v="1"/>
    <x v="1"/>
    <s v=""/>
    <s v=""/>
    <s v=""/>
  </r>
  <r>
    <n v="120"/>
    <x v="131"/>
    <x v="9"/>
    <n v="4.4400000000000004"/>
    <n v="5.3980600000000001"/>
    <n v="0.78232000000000002"/>
    <n v="65"/>
    <n v="0.85258999999999996"/>
    <n v="0.5857"/>
    <n v="0.15862999999999999"/>
    <x v="2"/>
    <x v="3"/>
    <x v="2"/>
    <x v="1"/>
    <x v="2"/>
    <x v="0"/>
    <x v="1"/>
    <x v="2"/>
    <s v=""/>
    <s v=""/>
    <s v=""/>
  </r>
  <r>
    <n v="39"/>
    <x v="38"/>
    <x v="2"/>
    <n v="6.1050000000000004"/>
    <n v="8.72879"/>
    <n v="0.78213999999999995"/>
    <n v="66"/>
    <n v="0.75402999999999998"/>
    <n v="0.27239999999999998"/>
    <n v="0.46339999999999998"/>
    <x v="2"/>
    <x v="2"/>
    <x v="1"/>
    <x v="1"/>
    <x v="2"/>
    <x v="2"/>
    <x v="0"/>
    <x v="3"/>
    <s v=""/>
    <s v=""/>
    <s v=""/>
  </r>
  <r>
    <n v="73"/>
    <x v="86"/>
    <x v="5"/>
    <n v="5.3949999999999996"/>
    <n v="5.7159399999999998"/>
    <n v="0.78120999999999996"/>
    <n v="66"/>
    <n v="0.31707999999999997"/>
    <n v="0.26266"/>
    <n v="8.8099999999999998E-2"/>
    <x v="2"/>
    <x v="2"/>
    <x v="2"/>
    <x v="1"/>
    <x v="2"/>
    <x v="3"/>
    <x v="0"/>
    <x v="2"/>
    <s v=""/>
    <s v=""/>
    <s v=""/>
  </r>
  <r>
    <n v="29"/>
    <x v="42"/>
    <x v="3"/>
    <n v="6.4539999999999997"/>
    <n v="4.6612"/>
    <n v="0.77959000000000001"/>
    <n v="63"/>
    <n v="0.80715999999999999"/>
    <n v="0.33826000000000001"/>
    <n v="0.16632"/>
    <x v="2"/>
    <x v="2"/>
    <x v="2"/>
    <x v="2"/>
    <x v="2"/>
    <x v="2"/>
    <x v="0"/>
    <x v="2"/>
    <s v=""/>
    <s v=""/>
    <s v=""/>
  </r>
  <r>
    <n v="72"/>
    <x v="89"/>
    <x v="4"/>
    <n v="5.43"/>
    <n v="4.5847499999999997"/>
    <n v="0.77854999999999996"/>
    <n v="61"/>
    <n v="0.88905000000000001"/>
    <n v="0.23089999999999999"/>
    <n v="0.21393999999999999"/>
    <x v="2"/>
    <x v="2"/>
    <x v="2"/>
    <x v="2"/>
    <x v="2"/>
    <x v="0"/>
    <x v="2"/>
    <x v="0"/>
    <s v=""/>
    <s v=""/>
    <s v=""/>
  </r>
  <r>
    <n v="56"/>
    <x v="51"/>
    <x v="5"/>
    <n v="5.8380000000000001"/>
    <n v="3.8961100000000002"/>
    <n v="0.77725"/>
    <n v="64"/>
    <n v="0.36570999999999998"/>
    <n v="0.24912000000000001"/>
    <n v="2.1729999999999999E-2"/>
    <x v="2"/>
    <x v="2"/>
    <x v="2"/>
    <x v="2"/>
    <x v="2"/>
    <x v="3"/>
    <x v="2"/>
    <x v="2"/>
    <s v=""/>
    <s v=""/>
    <s v=""/>
  </r>
  <r>
    <n v="74"/>
    <x v="82"/>
    <x v="2"/>
    <n v="5.3360000000000003"/>
    <n v="5.2973600000000003"/>
    <n v="0.76934999999999998"/>
    <n v="65"/>
    <n v="0.63566"/>
    <n v="0.20544000000000001"/>
    <n v="0.25802999999999998"/>
    <x v="2"/>
    <x v="2"/>
    <x v="2"/>
    <x v="1"/>
    <x v="2"/>
    <x v="1"/>
    <x v="2"/>
    <x v="0"/>
    <s v=""/>
    <s v=""/>
    <s v=""/>
  </r>
  <r>
    <n v="83"/>
    <x v="81"/>
    <x v="5"/>
    <n v="5.2370000000000001"/>
    <n v="5.9928900000000001"/>
    <n v="0.76890000000000003"/>
    <n v="67"/>
    <n v="0.29621999999999998"/>
    <n v="0.23615"/>
    <n v="0.18990000000000001"/>
    <x v="2"/>
    <x v="2"/>
    <x v="2"/>
    <x v="1"/>
    <x v="2"/>
    <x v="3"/>
    <x v="2"/>
    <x v="2"/>
    <s v=""/>
    <s v=""/>
    <s v=""/>
  </r>
  <r>
    <n v="126"/>
    <x v="119"/>
    <x v="8"/>
    <n v="4.28"/>
    <n v="0.49231999999999998"/>
    <n v="0.7631"/>
    <n v="53"/>
    <n v="0.35847000000000001"/>
    <n v="0.29407"/>
    <n v="0.12973999999999999"/>
    <x v="2"/>
    <x v="3"/>
    <x v="2"/>
    <x v="3"/>
    <x v="2"/>
    <x v="3"/>
    <x v="0"/>
    <x v="2"/>
    <s v=""/>
    <s v=""/>
    <s v=""/>
  </r>
  <r>
    <n v="58"/>
    <x v="50"/>
    <x v="3"/>
    <n v="5.8230000000000004"/>
    <n v="4.4567699999999997"/>
    <n v="0.76222000000000001"/>
    <n v="61"/>
    <n v="0.84882000000000002"/>
    <n v="0.26913999999999999"/>
    <n v="0.13025"/>
    <x v="2"/>
    <x v="2"/>
    <x v="2"/>
    <x v="2"/>
    <x v="2"/>
    <x v="2"/>
    <x v="0"/>
    <x v="2"/>
    <s v=""/>
    <s v=""/>
    <s v=""/>
  </r>
  <r>
    <n v="142"/>
    <x v="127"/>
    <x v="8"/>
    <n v="3.766"/>
    <n v="5.9980500000000001"/>
    <n v="0.75846000000000002"/>
    <n v="57"/>
    <n v="0.76749000000000001"/>
    <n v="0.11854000000000001"/>
    <n v="0.21232000000000001"/>
    <x v="2"/>
    <x v="4"/>
    <x v="2"/>
    <x v="3"/>
    <x v="2"/>
    <x v="2"/>
    <x v="2"/>
    <x v="0"/>
    <s v=""/>
    <s v=""/>
    <s v=""/>
  </r>
  <r>
    <n v="63"/>
    <x v="57"/>
    <x v="3"/>
    <n v="5.7149999999999999"/>
    <n v="5.5336999999999996"/>
    <n v="0.75673000000000001"/>
    <n v="66"/>
    <n v="0.68364000000000003"/>
    <n v="0.15132000000000001"/>
    <n v="0.10133"/>
    <x v="2"/>
    <x v="2"/>
    <x v="2"/>
    <x v="1"/>
    <x v="2"/>
    <x v="1"/>
    <x v="2"/>
    <x v="2"/>
    <s v=""/>
    <s v=""/>
    <s v=""/>
  </r>
  <r>
    <n v="95"/>
    <x v="77"/>
    <x v="8"/>
    <n v="5.0739999999999998"/>
    <n v="4.1894900000000002"/>
    <n v="0.75487000000000004"/>
    <n v="49"/>
    <n v="0.60001000000000004"/>
    <n v="0.27556999999999998"/>
    <n v="5.6259999999999998E-2"/>
    <x v="2"/>
    <x v="2"/>
    <x v="2"/>
    <x v="3"/>
    <x v="2"/>
    <x v="1"/>
    <x v="0"/>
    <x v="2"/>
    <s v=""/>
    <s v=""/>
    <s v=""/>
  </r>
  <r>
    <n v="130"/>
    <x v="117"/>
    <x v="0"/>
    <n v="4.1390000000000002"/>
    <n v="3.5253800000000002"/>
    <n v="0.75377000000000005"/>
    <n v="56"/>
    <n v="2.2780000000000002E-2"/>
    <n v="0.21754000000000001"/>
    <n v="0.19350999999999999"/>
    <x v="2"/>
    <x v="3"/>
    <x v="2"/>
    <x v="3"/>
    <x v="2"/>
    <x v="3"/>
    <x v="2"/>
    <x v="2"/>
    <s v=""/>
    <s v=""/>
    <s v=""/>
  </r>
  <r>
    <n v="25"/>
    <x v="13"/>
    <x v="3"/>
    <n v="6.5780000000000003"/>
    <n v="6.1642299999999999"/>
    <n v="0.75182000000000004"/>
    <n v="68"/>
    <n v="0.62700999999999996"/>
    <n v="0.14437"/>
    <n v="0.28595999999999999"/>
    <x v="2"/>
    <x v="1"/>
    <x v="2"/>
    <x v="1"/>
    <x v="2"/>
    <x v="1"/>
    <x v="2"/>
    <x v="0"/>
    <s v=""/>
    <s v=""/>
    <s v=""/>
  </r>
  <r>
    <n v="64"/>
    <x v="70"/>
    <x v="8"/>
    <n v="5.6289999999999996"/>
    <n v="6.3578000000000001"/>
    <n v="0.75100999999999996"/>
    <n v="66"/>
    <n v="0.74629000000000001"/>
    <n v="0.43067"/>
    <n v="9.085E-2"/>
    <x v="2"/>
    <x v="2"/>
    <x v="2"/>
    <x v="1"/>
    <x v="2"/>
    <x v="2"/>
    <x v="1"/>
    <x v="2"/>
    <s v=""/>
    <s v=""/>
    <s v=""/>
  </r>
  <r>
    <n v="92"/>
    <x v="92"/>
    <x v="5"/>
    <n v="5.1749999999999998"/>
    <n v="5.6905999999999999"/>
    <n v="0.74997999999999998"/>
    <n v="66"/>
    <n v="0.49510999999999999"/>
    <n v="0.30279"/>
    <n v="0.12981999999999999"/>
    <x v="2"/>
    <x v="2"/>
    <x v="2"/>
    <x v="1"/>
    <x v="2"/>
    <x v="3"/>
    <x v="0"/>
    <x v="2"/>
    <s v=""/>
    <s v=""/>
    <s v=""/>
  </r>
  <r>
    <n v="139"/>
    <x v="96"/>
    <x v="8"/>
    <n v="3.8079999999999998"/>
    <n v="2.7850700000000002"/>
    <n v="0.73892999999999998"/>
    <n v="47"/>
    <n v="0.59348999999999996"/>
    <n v="0.18793000000000001"/>
    <n v="0.25650000000000001"/>
    <x v="2"/>
    <x v="4"/>
    <x v="2"/>
    <x v="3"/>
    <x v="2"/>
    <x v="1"/>
    <x v="2"/>
    <x v="0"/>
    <s v=""/>
    <s v=""/>
    <s v=""/>
  </r>
  <r>
    <n v="61"/>
    <x v="65"/>
    <x v="2"/>
    <n v="5.81"/>
    <n v="7.1997900000000001"/>
    <n v="0.73656999999999995"/>
    <n v="71"/>
    <n v="0.71584000000000003"/>
    <n v="0.31840000000000002"/>
    <n v="0.33459"/>
    <x v="2"/>
    <x v="2"/>
    <x v="0"/>
    <x v="1"/>
    <x v="2"/>
    <x v="2"/>
    <x v="0"/>
    <x v="0"/>
    <s v=""/>
    <s v=""/>
    <s v=""/>
  </r>
  <r>
    <n v="45"/>
    <x v="41"/>
    <x v="3"/>
    <n v="6.0030000000000001"/>
    <n v="4.8631700000000002"/>
    <n v="0.73397999999999997"/>
    <n v="65"/>
    <n v="0.65697000000000005"/>
    <n v="9.3380000000000005E-2"/>
    <n v="0.1938"/>
    <x v="2"/>
    <x v="2"/>
    <x v="2"/>
    <x v="1"/>
    <x v="2"/>
    <x v="1"/>
    <x v="3"/>
    <x v="2"/>
    <s v=""/>
    <s v=""/>
    <s v=""/>
  </r>
  <r>
    <n v="115"/>
    <x v="141"/>
    <x v="8"/>
    <n v="4.5350000000000001"/>
    <n v="2.5621"/>
    <n v="0.73246999999999995"/>
    <n v="59"/>
    <n v="0.57413000000000003"/>
    <n v="0.21892"/>
    <n v="0.24867"/>
    <x v="2"/>
    <x v="3"/>
    <x v="2"/>
    <x v="2"/>
    <x v="2"/>
    <x v="1"/>
    <x v="2"/>
    <x v="0"/>
    <s v=""/>
    <s v=""/>
    <s v=""/>
  </r>
  <r>
    <n v="99"/>
    <x v="120"/>
    <x v="9"/>
    <n v="4.9619999999999997"/>
    <n v="2.5648300000000002"/>
    <n v="0.73221000000000003"/>
    <n v="62"/>
    <n v="0.66891"/>
    <n v="0.47023999999999999"/>
    <n v="0.15717"/>
    <x v="2"/>
    <x v="3"/>
    <x v="2"/>
    <x v="2"/>
    <x v="2"/>
    <x v="1"/>
    <x v="1"/>
    <x v="2"/>
    <s v=""/>
    <s v=""/>
    <s v=""/>
  </r>
  <r>
    <n v="79"/>
    <x v="83"/>
    <x v="6"/>
    <n v="5.2729999999999997"/>
    <n v="5.7792700000000004"/>
    <n v="0.72075999999999996"/>
    <n v="69"/>
    <n v="0.71825000000000006"/>
    <n v="3.4369999999999998E-2"/>
    <n v="4.9090000000000002E-2"/>
    <x v="2"/>
    <x v="2"/>
    <x v="2"/>
    <x v="1"/>
    <x v="2"/>
    <x v="2"/>
    <x v="3"/>
    <x v="2"/>
    <s v=""/>
    <s v=""/>
    <s v=""/>
  </r>
  <r>
    <n v="103"/>
    <x v="107"/>
    <x v="2"/>
    <n v="4.7750000000000004"/>
    <n v="3.82864"/>
    <n v="0.71753999999999996"/>
    <n v="64"/>
    <n v="0.38695000000000002"/>
    <n v="0.13622999999999999"/>
    <n v="0.19228999999999999"/>
    <x v="2"/>
    <x v="3"/>
    <x v="2"/>
    <x v="2"/>
    <x v="2"/>
    <x v="3"/>
    <x v="2"/>
    <x v="2"/>
    <s v=""/>
    <s v=""/>
    <s v=""/>
  </r>
  <r>
    <n v="118"/>
    <x v="142"/>
    <x v="8"/>
    <n v="4.4649999999999999"/>
    <n v="6.4049199999999997"/>
    <n v="0.71752000000000005"/>
    <n v="58"/>
    <n v="0.47448000000000001"/>
    <n v="5.2249999999999998E-2"/>
    <n v="0.16378999999999999"/>
    <x v="2"/>
    <x v="3"/>
    <x v="2"/>
    <x v="2"/>
    <x v="2"/>
    <x v="3"/>
    <x v="3"/>
    <x v="2"/>
    <s v=""/>
    <s v=""/>
    <s v=""/>
  </r>
  <r>
    <n v="85"/>
    <x v="79"/>
    <x v="7"/>
    <n v="5.234"/>
    <n v="6.1664700000000003"/>
    <n v="0.71552000000000004"/>
    <n v="63"/>
    <n v="0.60487000000000002"/>
    <n v="5.4019999999999999E-2"/>
    <n v="0.38979999999999998"/>
    <x v="2"/>
    <x v="2"/>
    <x v="2"/>
    <x v="2"/>
    <x v="2"/>
    <x v="1"/>
    <x v="3"/>
    <x v="0"/>
    <s v=""/>
    <s v=""/>
    <s v=""/>
  </r>
  <r>
    <n v="57"/>
    <x v="85"/>
    <x v="5"/>
    <n v="5.8250000000000002"/>
    <n v="6.50901"/>
    <n v="0.71409"/>
    <n v="67"/>
    <n v="0.69427000000000005"/>
    <n v="0.15931999999999999"/>
    <n v="9.4500000000000001E-3"/>
    <x v="2"/>
    <x v="2"/>
    <x v="2"/>
    <x v="1"/>
    <x v="2"/>
    <x v="1"/>
    <x v="2"/>
    <x v="2"/>
    <s v=""/>
    <s v=""/>
    <s v=""/>
  </r>
  <r>
    <n v="53"/>
    <x v="165"/>
    <x v="2"/>
    <n v="5.8719999999999999"/>
    <n v="5.8364599999999998"/>
    <n v="0.71167999999999998"/>
    <n v="65"/>
    <n v="0.35448000000000002"/>
    <n v="8.2849999999999993E-2"/>
    <n v="0.31464999999999999"/>
    <x v="2"/>
    <x v="2"/>
    <x v="2"/>
    <x v="1"/>
    <x v="2"/>
    <x v="3"/>
    <x v="3"/>
    <x v="0"/>
    <s v=""/>
    <s v=""/>
    <s v=""/>
  </r>
  <r>
    <n v="91"/>
    <x v="104"/>
    <x v="3"/>
    <n v="5.181"/>
    <n v="3.9052099999999998"/>
    <n v="0.71026999999999996"/>
    <n v="64"/>
    <n v="0.52880000000000005"/>
    <n v="0.28182000000000001"/>
    <n v="0.15797"/>
    <x v="2"/>
    <x v="2"/>
    <x v="2"/>
    <x v="2"/>
    <x v="2"/>
    <x v="3"/>
    <x v="0"/>
    <x v="2"/>
    <s v=""/>
    <s v=""/>
    <s v=""/>
  </r>
  <r>
    <n v="78"/>
    <x v="68"/>
    <x v="5"/>
    <n v="5.2789999999999999"/>
    <n v="5.0860700000000003"/>
    <n v="0.70648999999999995"/>
    <n v="63"/>
    <n v="0.39541999999999999"/>
    <n v="0.38174999999999998"/>
    <n v="0.12378"/>
    <x v="2"/>
    <x v="2"/>
    <x v="2"/>
    <x v="2"/>
    <x v="2"/>
    <x v="3"/>
    <x v="0"/>
    <x v="2"/>
    <s v=""/>
    <s v=""/>
    <s v=""/>
  </r>
  <r>
    <n v="65"/>
    <x v="66"/>
    <x v="0"/>
    <n v="5.6210000000000004"/>
    <n v="7.2480399999999996"/>
    <n v="0.70245999999999997"/>
    <n v="72"/>
    <n v="0.53947999999999996"/>
    <n v="0.32366"/>
    <n v="8.8819999999999996E-2"/>
    <x v="2"/>
    <x v="2"/>
    <x v="0"/>
    <x v="0"/>
    <x v="2"/>
    <x v="3"/>
    <x v="0"/>
    <x v="2"/>
    <s v=""/>
    <s v=""/>
    <s v=""/>
  </r>
  <r>
    <n v="133"/>
    <x v="140"/>
    <x v="8"/>
    <n v="4.0810000000000004"/>
    <n v="2.0388999999999999"/>
    <n v="0.70150999999999997"/>
    <n v="54"/>
    <n v="0.67327999999999999"/>
    <n v="0.38871"/>
    <n v="0.12291000000000001"/>
    <x v="2"/>
    <x v="3"/>
    <x v="2"/>
    <x v="3"/>
    <x v="2"/>
    <x v="1"/>
    <x v="0"/>
    <x v="2"/>
    <s v=""/>
    <s v=""/>
    <s v=""/>
  </r>
  <r>
    <n v="88"/>
    <x v="102"/>
    <x v="2"/>
    <n v="5.2249999999999996"/>
    <n v="5.7462400000000002"/>
    <n v="0.70138"/>
    <n v="69"/>
    <n v="0.43830999999999998"/>
    <n v="0.31555"/>
    <n v="8.0799999999999997E-2"/>
    <x v="2"/>
    <x v="2"/>
    <x v="2"/>
    <x v="1"/>
    <x v="2"/>
    <x v="3"/>
    <x v="0"/>
    <x v="2"/>
    <s v=""/>
    <s v=""/>
    <s v=""/>
  </r>
  <r>
    <n v="55"/>
    <x v="46"/>
    <x v="6"/>
    <n v="5.8380000000000001"/>
    <n v="7.49254"/>
    <n v="0.70054000000000005"/>
    <n v="73"/>
    <n v="0.39183000000000001"/>
    <n v="0.24661"/>
    <n v="0.13628999999999999"/>
    <x v="2"/>
    <x v="2"/>
    <x v="0"/>
    <x v="0"/>
    <x v="2"/>
    <x v="3"/>
    <x v="2"/>
    <x v="2"/>
    <s v=""/>
    <s v=""/>
    <s v=""/>
  </r>
  <r>
    <n v="114"/>
    <x v="128"/>
    <x v="4"/>
    <n v="4.5449999999999999"/>
    <n v="1.96235"/>
    <n v="0.69740999999999997"/>
    <n v="59"/>
    <n v="0.78161000000000003"/>
    <n v="1"/>
    <n v="0.40666000000000002"/>
    <x v="2"/>
    <x v="3"/>
    <x v="2"/>
    <x v="2"/>
    <x v="1"/>
    <x v="2"/>
    <x v="1"/>
    <x v="3"/>
    <s v=""/>
    <s v=""/>
    <s v=""/>
  </r>
  <r>
    <n v="140"/>
    <x v="136"/>
    <x v="8"/>
    <n v="3.7949999999999999"/>
    <n v="4.5886500000000003"/>
    <n v="0.68572999999999995"/>
    <n v="49"/>
    <n v="0"/>
    <n v="0.11685"/>
    <n v="0.15015999999999999"/>
    <x v="2"/>
    <x v="4"/>
    <x v="2"/>
    <x v="3"/>
    <x v="1"/>
    <x v="3"/>
    <x v="2"/>
    <x v="2"/>
    <s v=""/>
    <s v=""/>
    <s v=""/>
  </r>
  <r>
    <n v="111"/>
    <x v="160"/>
    <x v="8"/>
    <n v="4.5739999999999998"/>
    <n v="5.1552899999999999"/>
    <n v="0.68203999999999998"/>
    <n v="57"/>
    <n v="0.79044000000000003"/>
    <n v="9.2039999999999997E-2"/>
    <n v="0.20061000000000001"/>
    <x v="2"/>
    <x v="3"/>
    <x v="2"/>
    <x v="3"/>
    <x v="1"/>
    <x v="2"/>
    <x v="3"/>
    <x v="0"/>
    <s v=""/>
    <s v=""/>
    <s v=""/>
  </r>
  <r>
    <n v="138"/>
    <x v="114"/>
    <x v="8"/>
    <n v="3.875"/>
    <n v="2.0090499999999998"/>
    <n v="0.67249000000000003"/>
    <n v="53"/>
    <n v="0.51102999999999998"/>
    <n v="0.22569"/>
    <n v="0.20541000000000001"/>
    <x v="2"/>
    <x v="4"/>
    <x v="2"/>
    <x v="3"/>
    <x v="1"/>
    <x v="3"/>
    <x v="2"/>
    <x v="0"/>
    <s v=""/>
    <s v=""/>
    <s v=""/>
  </r>
  <r>
    <n v="50"/>
    <x v="161"/>
    <x v="3"/>
    <n v="5.9560000000000004"/>
    <n v="4.8535000000000004"/>
    <n v="0.67144999999999999"/>
    <n v="60"/>
    <n v="0.83177000000000001"/>
    <n v="0.28638999999999998"/>
    <n v="0.20801"/>
    <x v="2"/>
    <x v="2"/>
    <x v="2"/>
    <x v="2"/>
    <x v="1"/>
    <x v="2"/>
    <x v="0"/>
    <x v="0"/>
    <s v=""/>
    <s v=""/>
    <s v=""/>
  </r>
  <r>
    <n v="90"/>
    <x v="95"/>
    <x v="5"/>
    <n v="5.1820000000000004"/>
    <n v="5.2513800000000002"/>
    <n v="0.66395000000000004"/>
    <n v="68"/>
    <n v="0.31052999999999997"/>
    <n v="0.39240999999999998"/>
    <n v="0"/>
    <x v="2"/>
    <x v="2"/>
    <x v="2"/>
    <x v="1"/>
    <x v="1"/>
    <x v="3"/>
    <x v="0"/>
    <x v="2"/>
    <s v=""/>
    <s v=""/>
    <s v=""/>
  </r>
  <r>
    <n v="112"/>
    <x v="124"/>
    <x v="8"/>
    <n v="4.5529999999999999"/>
    <n v="2.9959899999999999"/>
    <n v="0.66308999999999996"/>
    <n v="56"/>
    <n v="0.68783000000000005"/>
    <n v="0.53081"/>
    <n v="0.13922000000000001"/>
    <x v="2"/>
    <x v="3"/>
    <x v="2"/>
    <x v="3"/>
    <x v="1"/>
    <x v="1"/>
    <x v="1"/>
    <x v="2"/>
    <s v=""/>
    <s v=""/>
    <s v=""/>
  </r>
  <r>
    <n v="134"/>
    <x v="151"/>
    <x v="8"/>
    <n v="4.032"/>
    <n v="1.8721099999999999"/>
    <n v="0.64776999999999996"/>
    <n v="54"/>
    <n v="0.49276999999999999"/>
    <n v="0.29932999999999998"/>
    <n v="0.25916"/>
    <x v="2"/>
    <x v="3"/>
    <x v="2"/>
    <x v="3"/>
    <x v="1"/>
    <x v="3"/>
    <x v="0"/>
    <x v="0"/>
    <s v=""/>
    <s v=""/>
    <s v=""/>
  </r>
  <r>
    <n v="153"/>
    <x v="145"/>
    <x v="8"/>
    <n v="3.3490000000000002"/>
    <n v="2.7322299999999999"/>
    <n v="0.64697000000000005"/>
    <n v="58"/>
    <n v="0.59250999999999998"/>
    <n v="0.42270000000000002"/>
    <n v="0.14222000000000001"/>
    <x v="2"/>
    <x v="4"/>
    <x v="2"/>
    <x v="2"/>
    <x v="1"/>
    <x v="1"/>
    <x v="1"/>
    <x v="2"/>
    <s v=""/>
    <s v=""/>
    <s v=""/>
  </r>
  <r>
    <n v="121"/>
    <x v="126"/>
    <x v="7"/>
    <n v="4.3760000000000003"/>
    <n v="4.8140499999999999"/>
    <n v="0.62553999999999998"/>
    <n v="66"/>
    <n v="0.30125999999999997"/>
    <n v="9.962E-2"/>
    <n v="5.7450000000000001E-2"/>
    <x v="2"/>
    <x v="3"/>
    <x v="2"/>
    <x v="1"/>
    <x v="1"/>
    <x v="3"/>
    <x v="3"/>
    <x v="2"/>
    <s v=""/>
    <s v=""/>
    <s v=""/>
  </r>
  <r>
    <n v="129"/>
    <x v="144"/>
    <x v="4"/>
    <n v="4.1680000000000001"/>
    <n v="3.2166800000000002"/>
    <n v="0.62477000000000005"/>
    <n v="60"/>
    <n v="0.96221000000000001"/>
    <n v="0.46049000000000001"/>
    <n v="0.14668"/>
    <x v="2"/>
    <x v="3"/>
    <x v="2"/>
    <x v="2"/>
    <x v="1"/>
    <x v="0"/>
    <x v="1"/>
    <x v="2"/>
    <s v=""/>
    <s v=""/>
    <s v=""/>
  </r>
  <r>
    <n v="116"/>
    <x v="84"/>
    <x v="8"/>
    <n v="4.5140000000000002"/>
    <n v="3.40185"/>
    <n v="0.62287999999999999"/>
    <n v="55"/>
    <n v="0.70125999999999999"/>
    <n v="0.29780000000000001"/>
    <n v="0.16844999999999999"/>
    <x v="2"/>
    <x v="3"/>
    <x v="2"/>
    <x v="3"/>
    <x v="1"/>
    <x v="2"/>
    <x v="0"/>
    <x v="2"/>
    <s v=""/>
    <s v=""/>
    <s v=""/>
  </r>
  <r>
    <n v="104"/>
    <x v="134"/>
    <x v="2"/>
    <n v="4.7350000000000003"/>
    <n v="5.2903599999999997"/>
    <n v="0.61933000000000005"/>
    <n v="62"/>
    <n v="0.42858000000000002"/>
    <n v="0.15348000000000001"/>
    <n v="0.24635000000000001"/>
    <x v="2"/>
    <x v="3"/>
    <x v="2"/>
    <x v="2"/>
    <x v="1"/>
    <x v="3"/>
    <x v="2"/>
    <x v="0"/>
    <s v=""/>
    <s v=""/>
    <s v=""/>
  </r>
  <r>
    <n v="135"/>
    <x v="143"/>
    <x v="8"/>
    <n v="4.0279999999999996"/>
    <n v="0.86556"/>
    <n v="0.61656999999999995"/>
    <n v="55"/>
    <n v="0.55245999999999995"/>
    <n v="0.27285999999999999"/>
    <n v="0.29844999999999999"/>
    <x v="2"/>
    <x v="3"/>
    <x v="2"/>
    <x v="3"/>
    <x v="1"/>
    <x v="1"/>
    <x v="0"/>
    <x v="0"/>
    <s v=""/>
    <s v=""/>
    <s v=""/>
  </r>
  <r>
    <n v="106"/>
    <x v="122"/>
    <x v="8"/>
    <n v="4.7089999999999996"/>
    <n v="1.96936"/>
    <n v="0.61104999999999998"/>
    <n v="47"/>
    <n v="0.48415999999999998"/>
    <n v="0.34966000000000003"/>
    <n v="0.15312000000000001"/>
    <x v="2"/>
    <x v="3"/>
    <x v="2"/>
    <x v="3"/>
    <x v="1"/>
    <x v="3"/>
    <x v="0"/>
    <x v="2"/>
    <s v=""/>
    <s v=""/>
    <s v=""/>
  </r>
  <r>
    <n v="117"/>
    <x v="111"/>
    <x v="2"/>
    <n v="4.4969999999999999"/>
    <n v="5.8944299999999998"/>
    <n v="0.60762000000000005"/>
    <n v="62"/>
    <n v="0.43836999999999998"/>
    <n v="0.23821000000000001"/>
    <n v="0.23091999999999999"/>
    <x v="2"/>
    <x v="3"/>
    <x v="2"/>
    <x v="2"/>
    <x v="1"/>
    <x v="3"/>
    <x v="2"/>
    <x v="0"/>
    <s v=""/>
    <s v=""/>
    <s v=""/>
  </r>
  <r>
    <n v="77"/>
    <x v="61"/>
    <x v="5"/>
    <n v="5.2930000000000001"/>
    <n v="6.5350599999999996"/>
    <n v="0.60102"/>
    <n v="68"/>
    <n v="0.38856000000000002"/>
    <n v="0.29592000000000002"/>
    <n v="9.2829999999999996E-2"/>
    <x v="2"/>
    <x v="2"/>
    <x v="2"/>
    <x v="1"/>
    <x v="1"/>
    <x v="3"/>
    <x v="0"/>
    <x v="2"/>
    <s v=""/>
    <s v=""/>
    <s v=""/>
  </r>
  <r>
    <n v="137"/>
    <x v="148"/>
    <x v="8"/>
    <n v="3.9359999999999999"/>
    <n v="2.3413599999999999"/>
    <n v="0.59225000000000005"/>
    <n v="48"/>
    <n v="0.24662999999999999"/>
    <n v="0.25786999999999999"/>
    <n v="0.1154"/>
    <x v="2"/>
    <x v="4"/>
    <x v="2"/>
    <x v="3"/>
    <x v="1"/>
    <x v="3"/>
    <x v="0"/>
    <x v="2"/>
    <s v=""/>
    <s v=""/>
    <s v=""/>
  </r>
  <r>
    <n v="107"/>
    <x v="132"/>
    <x v="8"/>
    <n v="4.6950000000000003"/>
    <n v="3.0164399999999998"/>
    <n v="0.58738000000000001"/>
    <n v="51"/>
    <n v="0.65383999999999998"/>
    <n v="0.28194999999999998"/>
    <n v="0.1105"/>
    <x v="2"/>
    <x v="3"/>
    <x v="2"/>
    <x v="3"/>
    <x v="1"/>
    <x v="1"/>
    <x v="0"/>
    <x v="2"/>
    <s v=""/>
    <s v=""/>
    <s v=""/>
  </r>
  <r>
    <n v="151"/>
    <x v="153"/>
    <x v="8"/>
    <n v="3.4710000000000001"/>
    <n v="1.9711000000000001"/>
    <n v="0.58718999999999999"/>
    <n v="57"/>
    <n v="0.88392999999999999"/>
    <n v="0.30159000000000002"/>
    <n v="0.98043000000000002"/>
    <x v="2"/>
    <x v="4"/>
    <x v="2"/>
    <x v="3"/>
    <x v="1"/>
    <x v="0"/>
    <x v="0"/>
    <x v="1"/>
    <s v=""/>
    <s v=""/>
    <s v=""/>
  </r>
  <r>
    <n v="146"/>
    <x v="135"/>
    <x v="2"/>
    <n v="3.593"/>
    <n v="3.1627900000000002"/>
    <n v="0.58077999999999996"/>
    <n v="56"/>
    <n v="0.37897999999999998"/>
    <n v="0.12424"/>
    <n v="0.12225999999999999"/>
    <x v="2"/>
    <x v="4"/>
    <x v="2"/>
    <x v="3"/>
    <x v="1"/>
    <x v="3"/>
    <x v="2"/>
    <x v="2"/>
    <s v=""/>
    <s v=""/>
    <s v=""/>
  </r>
  <r>
    <n v="144"/>
    <x v="146"/>
    <x v="8"/>
    <n v="3.6440000000000001"/>
    <n v="1.6346700000000001"/>
    <n v="0.56689000000000001"/>
    <n v="58"/>
    <n v="0.28742000000000001"/>
    <n v="0.24906"/>
    <n v="0.14480000000000001"/>
    <x v="2"/>
    <x v="4"/>
    <x v="2"/>
    <x v="2"/>
    <x v="1"/>
    <x v="3"/>
    <x v="2"/>
    <x v="2"/>
    <s v=""/>
    <s v=""/>
    <s v=""/>
  </r>
  <r>
    <n v="128"/>
    <x v="150"/>
    <x v="8"/>
    <n v="4.18"/>
    <n v="3.2235399999999998"/>
    <n v="0.56176999999999999"/>
    <n v="49"/>
    <n v="0.68015000000000003"/>
    <n v="0.24012"/>
    <n v="0.28011999999999998"/>
    <x v="2"/>
    <x v="3"/>
    <x v="2"/>
    <x v="3"/>
    <x v="1"/>
    <x v="1"/>
    <x v="2"/>
    <x v="0"/>
    <s v=""/>
    <s v=""/>
    <s v=""/>
  </r>
  <r>
    <n v="131"/>
    <x v="113"/>
    <x v="8"/>
    <n v="4.12"/>
    <n v="3.5665900000000001"/>
    <n v="0.54246000000000005"/>
    <n v="56"/>
    <n v="0.64265000000000005"/>
    <n v="0.30656"/>
    <n v="5.457E-2"/>
    <x v="2"/>
    <x v="3"/>
    <x v="2"/>
    <x v="3"/>
    <x v="3"/>
    <x v="1"/>
    <x v="0"/>
    <x v="2"/>
    <s v=""/>
    <s v=""/>
    <s v=""/>
  </r>
  <r>
    <n v="148"/>
    <x v="115"/>
    <x v="8"/>
    <n v="3.5329999999999999"/>
    <n v="0.63632999999999995"/>
    <n v="0.54149999999999998"/>
    <n v="54"/>
    <n v="0.50570999999999999"/>
    <n v="0.31805"/>
    <n v="8.3879999999999996E-2"/>
    <x v="2"/>
    <x v="4"/>
    <x v="2"/>
    <x v="3"/>
    <x v="3"/>
    <x v="3"/>
    <x v="0"/>
    <x v="2"/>
    <s v=""/>
    <s v=""/>
    <s v=""/>
  </r>
  <r>
    <n v="113"/>
    <x v="93"/>
    <x v="8"/>
    <n v="4.55"/>
    <n v="1.2524599999999999"/>
    <n v="0.54061999999999999"/>
    <n v="50"/>
    <n v="0.73041"/>
    <n v="0.38449"/>
    <n v="0.38646000000000003"/>
    <x v="2"/>
    <x v="3"/>
    <x v="2"/>
    <x v="3"/>
    <x v="3"/>
    <x v="2"/>
    <x v="0"/>
    <x v="0"/>
    <s v=""/>
    <s v=""/>
    <s v=""/>
  </r>
  <r>
    <n v="102"/>
    <x v="106"/>
    <x v="2"/>
    <n v="4.8049999999999997"/>
    <n v="5.3842400000000001"/>
    <n v="0.53915999999999997"/>
    <n v="65"/>
    <n v="0.44008000000000003"/>
    <n v="5.9290000000000002E-2"/>
    <n v="0.18678"/>
    <x v="2"/>
    <x v="3"/>
    <x v="2"/>
    <x v="1"/>
    <x v="3"/>
    <x v="3"/>
    <x v="3"/>
    <x v="2"/>
    <s v=""/>
    <s v=""/>
    <s v=""/>
  </r>
  <r>
    <n v="119"/>
    <x v="121"/>
    <x v="8"/>
    <n v="4.46"/>
    <n v="1.81334"/>
    <n v="0.53686999999999996"/>
    <n v="58"/>
    <n v="0.62111000000000005"/>
    <n v="0.37306"/>
    <n v="0.35635"/>
    <x v="2"/>
    <x v="3"/>
    <x v="2"/>
    <x v="2"/>
    <x v="3"/>
    <x v="1"/>
    <x v="0"/>
    <x v="0"/>
    <s v=""/>
    <s v=""/>
    <s v=""/>
  </r>
  <r>
    <n v="124"/>
    <x v="138"/>
    <x v="8"/>
    <n v="4.2910000000000004"/>
    <n v="4.3242399999999996"/>
    <n v="0.51661000000000001"/>
    <n v="56"/>
    <n v="0.66088000000000002"/>
    <n v="0.14419999999999999"/>
    <n v="0.17147999999999999"/>
    <x v="2"/>
    <x v="3"/>
    <x v="2"/>
    <x v="3"/>
    <x v="3"/>
    <x v="1"/>
    <x v="2"/>
    <x v="2"/>
    <s v=""/>
    <s v=""/>
    <s v=""/>
  </r>
  <r>
    <n v="109"/>
    <x v="94"/>
    <x v="5"/>
    <n v="4.6440000000000001"/>
    <n v="5.3250500000000001"/>
    <n v="0.49901000000000001"/>
    <n v="68"/>
    <n v="0.57957000000000003"/>
    <n v="0.24021000000000001"/>
    <n v="8.5860000000000006E-2"/>
    <x v="2"/>
    <x v="3"/>
    <x v="2"/>
    <x v="1"/>
    <x v="3"/>
    <x v="1"/>
    <x v="2"/>
    <x v="2"/>
    <s v=""/>
    <s v=""/>
    <s v=""/>
  </r>
  <r>
    <n v="149"/>
    <x v="149"/>
    <x v="8"/>
    <n v="3.5070000000000001"/>
    <n v="1.30722"/>
    <n v="0.49127999999999999"/>
    <n v="53"/>
    <n v="0.52956999999999999"/>
    <n v="0.31597999999999998"/>
    <n v="0.23893"/>
    <x v="2"/>
    <x v="4"/>
    <x v="2"/>
    <x v="3"/>
    <x v="3"/>
    <x v="3"/>
    <x v="0"/>
    <x v="0"/>
    <s v=""/>
    <s v=""/>
    <s v=""/>
  </r>
  <r>
    <n v="84"/>
    <x v="91"/>
    <x v="2"/>
    <n v="5.2350000000000003"/>
    <n v="4.6938800000000001"/>
    <n v="0.48110999999999998"/>
    <n v="65"/>
    <n v="0.62007000000000001"/>
    <n v="3.8429999999999999E-2"/>
    <n v="0.18901999999999999"/>
    <x v="2"/>
    <x v="2"/>
    <x v="2"/>
    <x v="1"/>
    <x v="3"/>
    <x v="1"/>
    <x v="3"/>
    <x v="2"/>
    <s v=""/>
    <s v=""/>
    <s v=""/>
  </r>
  <r>
    <n v="122"/>
    <x v="116"/>
    <x v="9"/>
    <n v="4.3150000000000004"/>
    <n v="4.2347400000000004"/>
    <n v="0.46838999999999997"/>
    <n v="60"/>
    <n v="0.71399999999999997"/>
    <n v="0.27627000000000002"/>
    <n v="0.19863"/>
    <x v="2"/>
    <x v="3"/>
    <x v="2"/>
    <x v="2"/>
    <x v="3"/>
    <x v="2"/>
    <x v="0"/>
    <x v="2"/>
    <s v=""/>
    <s v=""/>
    <s v=""/>
  </r>
  <r>
    <n v="110"/>
    <x v="108"/>
    <x v="9"/>
    <n v="4.6079999999999997"/>
    <n v="3.1360600000000001"/>
    <n v="0.45644000000000001"/>
    <n v="63"/>
    <n v="0.72670999999999997"/>
    <n v="0.20554"/>
    <n v="0.26645999999999997"/>
    <x v="2"/>
    <x v="3"/>
    <x v="2"/>
    <x v="2"/>
    <x v="3"/>
    <x v="2"/>
    <x v="2"/>
    <x v="0"/>
    <s v=""/>
    <s v=""/>
    <s v=""/>
  </r>
  <r>
    <n v="93"/>
    <x v="158"/>
    <x v="8"/>
    <n v="5.1509999999999998"/>
    <n v="0.12103999999999999"/>
    <n v="0.44775999999999999"/>
    <n v="51"/>
    <n v="0.91474"/>
    <n v="0.34798000000000001"/>
    <n v="0.60824"/>
    <x v="2"/>
    <x v="2"/>
    <x v="2"/>
    <x v="3"/>
    <x v="3"/>
    <x v="0"/>
    <x v="0"/>
    <x v="1"/>
    <s v=""/>
    <s v=""/>
    <s v=""/>
  </r>
  <r>
    <n v="108"/>
    <x v="109"/>
    <x v="2"/>
    <n v="4.6920000000000002"/>
    <n v="6.1839599999999999"/>
    <n v="0.44180000000000003"/>
    <n v="66"/>
    <n v="0.37877"/>
    <n v="0.46206000000000003"/>
    <n v="0.10502"/>
    <x v="2"/>
    <x v="3"/>
    <x v="2"/>
    <x v="1"/>
    <x v="3"/>
    <x v="3"/>
    <x v="1"/>
    <x v="2"/>
    <s v=""/>
    <s v=""/>
    <s v=""/>
  </r>
  <r>
    <n v="80"/>
    <x v="80"/>
    <x v="9"/>
    <n v="5.2690000000000001"/>
    <n v="3.8854899999999999"/>
    <n v="0.41766999999999999"/>
    <n v="59"/>
    <n v="0.35732999999999998"/>
    <n v="0.37639"/>
    <n v="0.26780999999999999"/>
    <x v="2"/>
    <x v="2"/>
    <x v="2"/>
    <x v="2"/>
    <x v="3"/>
    <x v="3"/>
    <x v="0"/>
    <x v="0"/>
    <s v=""/>
    <s v=""/>
    <s v=""/>
  </r>
  <r>
    <n v="145"/>
    <x v="118"/>
    <x v="3"/>
    <n v="3.6030000000000002"/>
    <n v="1.97037"/>
    <n v="0.39765"/>
    <n v="55"/>
    <n v="4.614E-2"/>
    <n v="0.58372000000000002"/>
    <n v="0.21510000000000001"/>
    <x v="2"/>
    <x v="4"/>
    <x v="2"/>
    <x v="3"/>
    <x v="3"/>
    <x v="3"/>
    <x v="1"/>
    <x v="0"/>
    <s v=""/>
    <s v=""/>
    <s v=""/>
  </r>
  <r>
    <n v="154"/>
    <x v="156"/>
    <x v="8"/>
    <n v="2.9049999999999998"/>
    <n v="0.48975999999999997"/>
    <n v="0.39104"/>
    <n v="52"/>
    <n v="9.0999999999999998E-2"/>
    <n v="0.24393000000000001"/>
    <n v="0.18123"/>
    <x v="2"/>
    <x v="4"/>
    <x v="2"/>
    <x v="3"/>
    <x v="3"/>
    <x v="3"/>
    <x v="2"/>
    <x v="2"/>
    <s v=""/>
    <s v=""/>
    <s v=""/>
  </r>
  <r>
    <n v="147"/>
    <x v="159"/>
    <x v="8"/>
    <n v="3.5910000000000002"/>
    <n v="2.1234500000000001"/>
    <n v="0.37336000000000003"/>
    <n v="52"/>
    <n v="0.22341"/>
    <n v="0.34087000000000001"/>
    <n v="0.25153999999999999"/>
    <x v="2"/>
    <x v="4"/>
    <x v="2"/>
    <x v="3"/>
    <x v="3"/>
    <x v="3"/>
    <x v="0"/>
    <x v="0"/>
    <s v=""/>
    <s v=""/>
    <s v=""/>
  </r>
  <r>
    <n v="141"/>
    <x v="152"/>
    <x v="9"/>
    <n v="3.794"/>
    <n v="2.1460599999999999"/>
    <n v="0.36108000000000001"/>
    <n v="53"/>
    <n v="0.16131000000000001"/>
    <n v="0.37213000000000002"/>
    <n v="0.13172"/>
    <x v="2"/>
    <x v="4"/>
    <x v="2"/>
    <x v="3"/>
    <x v="3"/>
    <x v="3"/>
    <x v="0"/>
    <x v="2"/>
    <s v=""/>
    <s v=""/>
    <s v=""/>
  </r>
  <r>
    <n v="125"/>
    <x v="129"/>
    <x v="7"/>
    <n v="4.2859999999999996"/>
    <n v="5.08141"/>
    <n v="0.35428999999999999"/>
    <n v="66"/>
    <n v="0.47005000000000002"/>
    <n v="6.4439999999999997E-2"/>
    <n v="0.54203000000000001"/>
    <x v="2"/>
    <x v="3"/>
    <x v="2"/>
    <x v="1"/>
    <x v="3"/>
    <x v="3"/>
    <x v="3"/>
    <x v="3"/>
    <s v=""/>
    <s v=""/>
    <s v=""/>
  </r>
  <r>
    <n v="136"/>
    <x v="130"/>
    <x v="8"/>
    <n v="3.97"/>
    <n v="1.2478400000000001"/>
    <n v="0.31824999999999998"/>
    <n v="56"/>
    <n v="0.70933000000000002"/>
    <n v="0.34265000000000001"/>
    <n v="0.15659999999999999"/>
    <x v="2"/>
    <x v="4"/>
    <x v="2"/>
    <x v="3"/>
    <x v="3"/>
    <x v="2"/>
    <x v="0"/>
    <x v="2"/>
    <s v=""/>
    <s v=""/>
    <s v=""/>
  </r>
  <r>
    <n v="143"/>
    <x v="154"/>
    <x v="8"/>
    <n v="3.657"/>
    <n v="2.3043300000000002"/>
    <n v="0.27028000000000002"/>
    <n v="53"/>
    <n v="0.64712000000000003"/>
    <n v="0.24812999999999999"/>
    <n v="0.13123000000000001"/>
    <x v="2"/>
    <x v="4"/>
    <x v="2"/>
    <x v="3"/>
    <x v="3"/>
    <x v="1"/>
    <x v="2"/>
    <x v="2"/>
    <s v=""/>
    <s v=""/>
    <s v=""/>
  </r>
  <r>
    <n v="150"/>
    <x v="157"/>
    <x v="8"/>
    <n v="3.4950000000000001"/>
    <n v="1.63273"/>
    <n v="0.26815"/>
    <n v="54"/>
    <n v="0.57794000000000001"/>
    <n v="0.23494000000000001"/>
    <n v="0.20604"/>
    <x v="2"/>
    <x v="4"/>
    <x v="2"/>
    <x v="3"/>
    <x v="3"/>
    <x v="1"/>
    <x v="2"/>
    <x v="0"/>
    <s v=""/>
    <s v=""/>
    <s v=""/>
  </r>
  <r>
    <n v="152"/>
    <x v="155"/>
    <x v="2"/>
    <n v="3.4620000000000002"/>
    <n v="4.1542000000000003"/>
    <n v="0.24593999999999999"/>
    <n v="62"/>
    <n v="0.12386999999999999"/>
    <n v="0.58904000000000001"/>
    <n v="0.32596000000000003"/>
    <x v="2"/>
    <x v="4"/>
    <x v="2"/>
    <x v="2"/>
    <x v="3"/>
    <x v="3"/>
    <x v="1"/>
    <x v="0"/>
    <s v=""/>
    <s v=""/>
    <s v=""/>
  </r>
  <r>
    <n v="155"/>
    <x v="147"/>
    <x v="8"/>
    <n v="2.6930000000000001"/>
    <n v="0"/>
    <n v="0"/>
    <n v="48"/>
    <n v="0.41145999999999999"/>
    <n v="0.33513999999999999"/>
    <n v="0.12182999999999999"/>
    <x v="2"/>
    <x v="4"/>
    <x v="2"/>
    <x v="3"/>
    <x v="3"/>
    <x v="3"/>
    <x v="0"/>
    <x v="2"/>
    <s v=""/>
    <s v=""/>
    <s v=""/>
  </r>
  <r>
    <n v="145"/>
    <x v="152"/>
    <x v="9"/>
    <n v="3.6315"/>
    <n v="2.0121500000000001"/>
    <n v="0.20121"/>
    <n v="59"/>
    <n v="0.11670999999999999"/>
    <n v="0.31963999999999998"/>
    <n v="7.9369999999999996E-2"/>
    <x v="3"/>
    <x v="4"/>
    <x v="2"/>
    <x v="2"/>
    <x v="3"/>
    <x v="3"/>
    <x v="0"/>
    <x v="2"/>
    <s v=""/>
    <s v=""/>
    <s v=""/>
  </r>
  <r>
    <n v="112"/>
    <x v="94"/>
    <x v="5"/>
    <n v="4.5860000000000003"/>
    <n v="5.5533799999999998"/>
    <n v="0.55533999999999994"/>
    <n v="70"/>
    <n v="0.57789000000000001"/>
    <n v="0.24970000000000001"/>
    <n v="7.0980000000000001E-2"/>
    <x v="3"/>
    <x v="3"/>
    <x v="2"/>
    <x v="1"/>
    <x v="1"/>
    <x v="1"/>
    <x v="2"/>
    <x v="2"/>
    <s v=""/>
    <s v=""/>
    <s v=""/>
  </r>
  <r>
    <n v="84"/>
    <x v="165"/>
    <x v="2"/>
    <n v="5.2946"/>
    <n v="5.9358700000000004"/>
    <n v="0.59358999999999995"/>
    <n v="68"/>
    <n v="0.10667"/>
    <n v="9.2369999999999994E-2"/>
    <n v="0.29437000000000002"/>
    <x v="3"/>
    <x v="2"/>
    <x v="2"/>
    <x v="1"/>
    <x v="1"/>
    <x v="3"/>
    <x v="3"/>
    <x v="0"/>
    <s v=""/>
    <s v=""/>
    <s v=""/>
  </r>
  <r>
    <n v="142"/>
    <x v="136"/>
    <x v="8"/>
    <n v="3.7948"/>
    <n v="4.4277300000000004"/>
    <n v="0.44277"/>
    <n v="59"/>
    <n v="0"/>
    <n v="0.13197999999999999"/>
    <n v="0.13408999999999999"/>
    <x v="3"/>
    <x v="4"/>
    <x v="2"/>
    <x v="2"/>
    <x v="3"/>
    <x v="3"/>
    <x v="2"/>
    <x v="2"/>
    <s v=""/>
    <s v=""/>
    <s v=""/>
  </r>
  <r>
    <n v="29"/>
    <x v="29"/>
    <x v="3"/>
    <n v="6.3879999999999999"/>
    <n v="6.5047600000000001"/>
    <n v="0.65047999999999995"/>
    <n v="69"/>
    <n v="0.78637000000000001"/>
    <n v="0.10366"/>
    <n v="0.11709"/>
    <x v="3"/>
    <x v="2"/>
    <x v="2"/>
    <x v="1"/>
    <x v="1"/>
    <x v="2"/>
    <x v="2"/>
    <x v="2"/>
    <s v=""/>
    <s v=""/>
    <s v=""/>
  </r>
  <r>
    <n v="129"/>
    <x v="126"/>
    <x v="7"/>
    <n v="4.3205999999999998"/>
    <n v="4.9506399999999999"/>
    <n v="0.49506"/>
    <n v="68"/>
    <n v="0.35902000000000001"/>
    <n v="0.12894"/>
    <n v="6.0490000000000002E-2"/>
    <x v="3"/>
    <x v="3"/>
    <x v="2"/>
    <x v="1"/>
    <x v="3"/>
    <x v="3"/>
    <x v="2"/>
    <x v="2"/>
    <s v=""/>
    <s v=""/>
    <s v=""/>
  </r>
  <r>
    <n v="10"/>
    <x v="9"/>
    <x v="1"/>
    <n v="7.2721"/>
    <n v="8.1255799999999994"/>
    <n v="0.81255999999999995"/>
    <n v="73"/>
    <n v="0.89239999999999997"/>
    <n v="0.60411999999999999"/>
    <n v="0.66164999999999996"/>
    <x v="3"/>
    <x v="1"/>
    <x v="0"/>
    <x v="0"/>
    <x v="2"/>
    <x v="0"/>
    <x v="1"/>
    <x v="1"/>
    <s v=""/>
    <s v=""/>
    <s v=""/>
  </r>
  <r>
    <n v="12"/>
    <x v="12"/>
    <x v="0"/>
    <n v="7.1394000000000002"/>
    <n v="8.1340699999999995"/>
    <n v="0.81340999999999997"/>
    <n v="73"/>
    <n v="0.85197999999999996"/>
    <n v="0.40499000000000002"/>
    <n v="0.48979"/>
    <x v="3"/>
    <x v="1"/>
    <x v="0"/>
    <x v="0"/>
    <x v="2"/>
    <x v="0"/>
    <x v="1"/>
    <x v="3"/>
    <s v=""/>
    <s v=""/>
    <s v=""/>
  </r>
  <r>
    <n v="87"/>
    <x v="79"/>
    <x v="7"/>
    <n v="5.2005999999999997"/>
    <n v="6.2097300000000004"/>
    <n v="0.62097000000000002"/>
    <n v="66"/>
    <n v="0.59331999999999996"/>
    <n v="5.1720000000000002E-2"/>
    <n v="0.38622000000000001"/>
    <x v="3"/>
    <x v="2"/>
    <x v="2"/>
    <x v="1"/>
    <x v="1"/>
    <x v="1"/>
    <x v="3"/>
    <x v="0"/>
    <s v=""/>
    <s v=""/>
    <s v=""/>
  </r>
  <r>
    <n v="43"/>
    <x v="48"/>
    <x v="2"/>
    <n v="6.1051000000000002"/>
    <n v="8.1123499999999993"/>
    <n v="0.81123000000000001"/>
    <n v="68"/>
    <n v="0.82042999999999999"/>
    <n v="0.40655000000000002"/>
    <n v="0.26929999999999998"/>
    <x v="3"/>
    <x v="2"/>
    <x v="0"/>
    <x v="1"/>
    <x v="2"/>
    <x v="2"/>
    <x v="1"/>
    <x v="0"/>
    <s v=""/>
    <s v=""/>
    <s v=""/>
  </r>
  <r>
    <n v="115"/>
    <x v="108"/>
    <x v="9"/>
    <n v="4.5004"/>
    <n v="3.2281399999999998"/>
    <n v="0.32280999999999999"/>
    <n v="66"/>
    <n v="0.80006999999999995"/>
    <n v="0.25600000000000001"/>
    <n v="0.31469999999999998"/>
    <x v="3"/>
    <x v="3"/>
    <x v="2"/>
    <x v="1"/>
    <x v="3"/>
    <x v="2"/>
    <x v="0"/>
    <x v="0"/>
    <s v=""/>
    <s v=""/>
    <s v=""/>
  </r>
  <r>
    <n v="73"/>
    <x v="58"/>
    <x v="7"/>
    <n v="5.4832999999999998"/>
    <n v="6.2992499999999998"/>
    <n v="0.62992999999999999"/>
    <n v="68"/>
    <n v="0.42414000000000002"/>
    <n v="0.16897999999999999"/>
    <n v="0.33779999999999999"/>
    <x v="3"/>
    <x v="2"/>
    <x v="2"/>
    <x v="1"/>
    <x v="1"/>
    <x v="3"/>
    <x v="2"/>
    <x v="0"/>
    <s v=""/>
    <s v=""/>
    <s v=""/>
  </r>
  <r>
    <n v="16"/>
    <x v="18"/>
    <x v="0"/>
    <n v="6.9268999999999998"/>
    <n v="8.0259499999999999"/>
    <n v="0.80259999999999998"/>
    <n v="73"/>
    <n v="0.80428999999999995"/>
    <n v="0.31467000000000001"/>
    <n v="0.52605999999999997"/>
    <x v="3"/>
    <x v="1"/>
    <x v="0"/>
    <x v="0"/>
    <x v="2"/>
    <x v="2"/>
    <x v="0"/>
    <x v="3"/>
    <s v=""/>
    <s v=""/>
    <s v=""/>
  </r>
  <r>
    <n v="49"/>
    <x v="161"/>
    <x v="3"/>
    <n v="5.9555999999999996"/>
    <n v="4.8920700000000004"/>
    <n v="0.48920999999999998"/>
    <n v="63"/>
    <n v="0.81818000000000002"/>
    <n v="0.30549999999999999"/>
    <n v="0.19389000000000001"/>
    <x v="3"/>
    <x v="2"/>
    <x v="2"/>
    <x v="2"/>
    <x v="3"/>
    <x v="2"/>
    <x v="0"/>
    <x v="2"/>
    <s v=""/>
    <s v=""/>
    <s v=""/>
  </r>
  <r>
    <n v="136"/>
    <x v="154"/>
    <x v="8"/>
    <n v="4.1414"/>
    <n v="2.2910300000000001"/>
    <n v="0.2291"/>
    <n v="58"/>
    <n v="0.60699000000000003"/>
    <n v="0.27317000000000002"/>
    <n v="0.14624999999999999"/>
    <x v="3"/>
    <x v="3"/>
    <x v="2"/>
    <x v="2"/>
    <x v="3"/>
    <x v="1"/>
    <x v="0"/>
    <x v="2"/>
    <s v=""/>
    <s v=""/>
    <s v=""/>
  </r>
  <r>
    <n v="97"/>
    <x v="78"/>
    <x v="9"/>
    <n v="5.0820999999999996"/>
    <n v="4.8292099999999998"/>
    <n v="0.48292000000000002"/>
    <n v="65"/>
    <n v="0.74743000000000004"/>
    <n v="0.60914999999999997"/>
    <n v="0.37380999999999998"/>
    <x v="3"/>
    <x v="2"/>
    <x v="2"/>
    <x v="1"/>
    <x v="3"/>
    <x v="2"/>
    <x v="1"/>
    <x v="0"/>
    <s v=""/>
    <s v=""/>
    <s v=""/>
  </r>
  <r>
    <n v="62"/>
    <x v="50"/>
    <x v="3"/>
    <n v="5.7519"/>
    <n v="4.5547899999999997"/>
    <n v="0.45548"/>
    <n v="64"/>
    <n v="0.83609999999999995"/>
    <n v="0.23621"/>
    <n v="0.11778"/>
    <x v="3"/>
    <x v="2"/>
    <x v="2"/>
    <x v="2"/>
    <x v="3"/>
    <x v="2"/>
    <x v="2"/>
    <x v="2"/>
    <s v=""/>
    <s v=""/>
    <s v=""/>
  </r>
  <r>
    <n v="93"/>
    <x v="95"/>
    <x v="5"/>
    <n v="5.1294000000000004"/>
    <n v="5.5481299999999996"/>
    <n v="0.55481000000000003"/>
    <n v="70"/>
    <n v="0.38690999999999998"/>
    <n v="0.36133999999999999"/>
    <n v="0"/>
    <x v="3"/>
    <x v="2"/>
    <x v="2"/>
    <x v="1"/>
    <x v="1"/>
    <x v="3"/>
    <x v="0"/>
    <x v="2"/>
    <s v=""/>
    <s v=""/>
    <s v=""/>
  </r>
  <r>
    <n v="146"/>
    <x v="127"/>
    <x v="8"/>
    <n v="3.5897999999999999"/>
    <n v="6.1645899999999996"/>
    <n v="0.61646000000000001"/>
    <n v="62"/>
    <n v="0.76854999999999996"/>
    <n v="7.0900000000000005E-2"/>
    <n v="0.20188999999999999"/>
    <x v="3"/>
    <x v="4"/>
    <x v="2"/>
    <x v="2"/>
    <x v="1"/>
    <x v="2"/>
    <x v="3"/>
    <x v="0"/>
    <s v=""/>
    <s v=""/>
    <s v=""/>
  </r>
  <r>
    <n v="28"/>
    <x v="15"/>
    <x v="3"/>
    <n v="6.4188999999999998"/>
    <n v="5.9785599999999999"/>
    <n v="0.59785999999999995"/>
    <n v="68"/>
    <n v="0.68113000000000001"/>
    <n v="0.18451000000000001"/>
    <n v="0.19214000000000001"/>
    <x v="3"/>
    <x v="2"/>
    <x v="2"/>
    <x v="1"/>
    <x v="1"/>
    <x v="1"/>
    <x v="2"/>
    <x v="2"/>
    <s v=""/>
    <s v=""/>
    <s v=""/>
  </r>
  <r>
    <n v="100"/>
    <x v="133"/>
    <x v="5"/>
    <n v="4.9330999999999996"/>
    <n v="6.3941999999999997"/>
    <n v="0.63941999999999999"/>
    <n v="69"/>
    <n v="0.49519000000000002"/>
    <n v="0.10746"/>
    <n v="2.044E-2"/>
    <x v="3"/>
    <x v="3"/>
    <x v="2"/>
    <x v="1"/>
    <x v="1"/>
    <x v="3"/>
    <x v="2"/>
    <x v="2"/>
    <s v=""/>
    <s v=""/>
    <s v=""/>
  </r>
  <r>
    <n v="121"/>
    <x v="151"/>
    <x v="8"/>
    <n v="4.4244000000000003"/>
    <n v="1.9020999999999999"/>
    <n v="0.19020999999999999"/>
    <n v="59"/>
    <n v="0.43014999999999998"/>
    <n v="0.29361999999999999"/>
    <n v="0.27994999999999998"/>
    <x v="3"/>
    <x v="3"/>
    <x v="2"/>
    <x v="2"/>
    <x v="3"/>
    <x v="3"/>
    <x v="0"/>
    <x v="0"/>
    <s v=""/>
    <s v=""/>
    <s v=""/>
  </r>
  <r>
    <n v="156"/>
    <x v="156"/>
    <x v="8"/>
    <n v="2.9045000000000001"/>
    <n v="0.55066000000000004"/>
    <n v="5.5070000000000001E-2"/>
    <n v="56"/>
    <n v="8.9510000000000006E-2"/>
    <n v="0.24918000000000001"/>
    <n v="0.16621"/>
    <x v="3"/>
    <x v="4"/>
    <x v="2"/>
    <x v="3"/>
    <x v="3"/>
    <x v="3"/>
    <x v="2"/>
    <x v="2"/>
    <s v=""/>
    <s v=""/>
    <s v=""/>
  </r>
  <r>
    <n v="120"/>
    <x v="144"/>
    <x v="4"/>
    <n v="4.4325999999999999"/>
    <n v="3.3271700000000002"/>
    <n v="0.33272000000000002"/>
    <n v="63"/>
    <n v="0.96121999999999996"/>
    <n v="0.42895"/>
    <n v="0.14208000000000001"/>
    <x v="3"/>
    <x v="3"/>
    <x v="2"/>
    <x v="2"/>
    <x v="3"/>
    <x v="0"/>
    <x v="1"/>
    <x v="2"/>
    <s v=""/>
    <s v=""/>
    <s v=""/>
  </r>
  <r>
    <n v="99"/>
    <x v="132"/>
    <x v="8"/>
    <n v="4.9752999999999998"/>
    <n v="3.2422300000000002"/>
    <n v="0.32422000000000001"/>
    <n v="57"/>
    <n v="0.62612999999999996"/>
    <n v="0.30590000000000001"/>
    <n v="9.4969999999999999E-2"/>
    <x v="3"/>
    <x v="3"/>
    <x v="2"/>
    <x v="3"/>
    <x v="3"/>
    <x v="1"/>
    <x v="0"/>
    <x v="2"/>
    <s v=""/>
    <s v=""/>
    <s v=""/>
  </r>
  <r>
    <n v="7"/>
    <x v="4"/>
    <x v="1"/>
    <n v="7.3285"/>
    <n v="8.0677299999999992"/>
    <n v="0.80676999999999999"/>
    <n v="73"/>
    <n v="0.90142999999999995"/>
    <n v="0.53656999999999999"/>
    <n v="0.63660000000000005"/>
    <x v="3"/>
    <x v="1"/>
    <x v="0"/>
    <x v="0"/>
    <x v="2"/>
    <x v="0"/>
    <x v="1"/>
    <x v="1"/>
    <s v=""/>
    <s v=""/>
    <s v=""/>
  </r>
  <r>
    <n v="155"/>
    <x v="147"/>
    <x v="8"/>
    <n v="3.0830000000000002"/>
    <n v="0.14496000000000001"/>
    <n v="1.4500000000000001E-2"/>
    <n v="53"/>
    <n v="0.42137999999999998"/>
    <n v="0.36541000000000001"/>
    <n v="8.3909999999999998E-2"/>
    <x v="3"/>
    <x v="4"/>
    <x v="2"/>
    <x v="3"/>
    <x v="3"/>
    <x v="3"/>
    <x v="0"/>
    <x v="2"/>
    <s v=""/>
    <s v=""/>
    <s v=""/>
  </r>
  <r>
    <n v="131"/>
    <x v="148"/>
    <x v="8"/>
    <n v="4.3006000000000002"/>
    <n v="2.1699099999999998"/>
    <n v="0.21698999999999999"/>
    <n v="54"/>
    <n v="0.26074999999999998"/>
    <n v="0.30259000000000003"/>
    <n v="0.13119"/>
    <x v="3"/>
    <x v="3"/>
    <x v="2"/>
    <x v="3"/>
    <x v="3"/>
    <x v="3"/>
    <x v="0"/>
    <x v="2"/>
    <s v=""/>
    <s v=""/>
    <s v=""/>
  </r>
  <r>
    <n v="25"/>
    <x v="26"/>
    <x v="3"/>
    <n v="6.4762000000000004"/>
    <n v="6.8603300000000003"/>
    <n v="0.68603000000000003"/>
    <n v="71"/>
    <n v="0.59523000000000004"/>
    <n v="0.32976"/>
    <n v="0.13264000000000001"/>
    <x v="3"/>
    <x v="2"/>
    <x v="2"/>
    <x v="1"/>
    <x v="1"/>
    <x v="1"/>
    <x v="0"/>
    <x v="2"/>
    <s v=""/>
    <s v=""/>
    <s v=""/>
  </r>
  <r>
    <n v="86"/>
    <x v="83"/>
    <x v="6"/>
    <n v="5.2458"/>
    <n v="5.9992999999999999"/>
    <n v="0.59992999999999996"/>
    <n v="71"/>
    <n v="0.82374999999999998"/>
    <n v="4.795E-2"/>
    <n v="0.22613"/>
    <x v="3"/>
    <x v="2"/>
    <x v="2"/>
    <x v="1"/>
    <x v="1"/>
    <x v="2"/>
    <x v="3"/>
    <x v="0"/>
    <s v=""/>
    <s v=""/>
    <s v=""/>
  </r>
  <r>
    <n v="37"/>
    <x v="32"/>
    <x v="3"/>
    <n v="6.2601000000000004"/>
    <n v="5.8241100000000001"/>
    <n v="0.58240999999999998"/>
    <n v="67"/>
    <n v="0.73353000000000002"/>
    <n v="0.16499"/>
    <n v="8.6279999999999996E-2"/>
    <x v="3"/>
    <x v="2"/>
    <x v="2"/>
    <x v="1"/>
    <x v="1"/>
    <x v="2"/>
    <x v="2"/>
    <x v="2"/>
    <s v=""/>
    <s v=""/>
    <s v=""/>
  </r>
  <r>
    <n v="114"/>
    <x v="138"/>
    <x v="8"/>
    <n v="4.5587"/>
    <n v="4.1332700000000004"/>
    <n v="0.41332999999999998"/>
    <n v="60"/>
    <n v="0.70918999999999999"/>
    <n v="0.15311"/>
    <n v="0.16916"/>
    <x v="3"/>
    <x v="3"/>
    <x v="2"/>
    <x v="2"/>
    <x v="3"/>
    <x v="2"/>
    <x v="2"/>
    <x v="2"/>
    <s v=""/>
    <s v=""/>
    <s v=""/>
  </r>
  <r>
    <n v="132"/>
    <x v="119"/>
    <x v="8"/>
    <n v="4.2449000000000003"/>
    <n v="0.41979"/>
    <n v="4.1980000000000003E-2"/>
    <n v="57"/>
    <n v="0.43113000000000001"/>
    <n v="0.33005000000000001"/>
    <n v="0.11434"/>
    <x v="3"/>
    <x v="3"/>
    <x v="2"/>
    <x v="3"/>
    <x v="3"/>
    <x v="3"/>
    <x v="0"/>
    <x v="2"/>
    <s v=""/>
    <s v=""/>
    <s v=""/>
  </r>
  <r>
    <n v="13"/>
    <x v="11"/>
    <x v="3"/>
    <n v="7.0716999999999999"/>
    <n v="6.1252500000000003"/>
    <n v="0.61251999999999995"/>
    <n v="71"/>
    <n v="0.87168999999999996"/>
    <n v="0.23980000000000001"/>
    <n v="0.22017999999999999"/>
    <x v="3"/>
    <x v="1"/>
    <x v="2"/>
    <x v="1"/>
    <x v="1"/>
    <x v="0"/>
    <x v="2"/>
    <x v="0"/>
    <s v=""/>
    <s v=""/>
    <s v=""/>
  </r>
  <r>
    <n v="82"/>
    <x v="61"/>
    <x v="5"/>
    <n v="5.3212000000000002"/>
    <n v="6.7609700000000004"/>
    <n v="0.67610000000000003"/>
    <n v="69"/>
    <n v="0.52503"/>
    <n v="0.20085"/>
    <n v="8.523E-2"/>
    <x v="3"/>
    <x v="2"/>
    <x v="2"/>
    <x v="1"/>
    <x v="1"/>
    <x v="3"/>
    <x v="2"/>
    <x v="2"/>
    <s v=""/>
    <s v=""/>
    <s v=""/>
  </r>
  <r>
    <n v="61"/>
    <x v="66"/>
    <x v="2"/>
    <n v="5.7625000000000002"/>
    <n v="7.4516400000000003"/>
    <n v="0.74516000000000004"/>
    <n v="73"/>
    <n v="0.58352999999999999"/>
    <n v="0.33885999999999999"/>
    <n v="7.6539999999999997E-2"/>
    <x v="3"/>
    <x v="2"/>
    <x v="0"/>
    <x v="0"/>
    <x v="2"/>
    <x v="1"/>
    <x v="0"/>
    <x v="2"/>
    <s v=""/>
    <s v=""/>
    <s v=""/>
  </r>
  <r>
    <n v="21"/>
    <x v="30"/>
    <x v="5"/>
    <n v="6.7108999999999996"/>
    <n v="7.4798499999999999"/>
    <n v="0.74799000000000004"/>
    <n v="72"/>
    <n v="0.74900999999999995"/>
    <n v="0.10704"/>
    <n v="7.3609999999999995E-2"/>
    <x v="3"/>
    <x v="1"/>
    <x v="0"/>
    <x v="0"/>
    <x v="2"/>
    <x v="2"/>
    <x v="2"/>
    <x v="2"/>
    <s v=""/>
    <s v=""/>
    <s v=""/>
  </r>
  <r>
    <n v="3"/>
    <x v="2"/>
    <x v="0"/>
    <n v="7.5552999999999999"/>
    <n v="8.1935000000000002"/>
    <n v="0.81935000000000002"/>
    <n v="72"/>
    <n v="0.94310000000000005"/>
    <n v="0.47592000000000001"/>
    <n v="0.89266000000000001"/>
    <x v="3"/>
    <x v="0"/>
    <x v="0"/>
    <x v="0"/>
    <x v="2"/>
    <x v="0"/>
    <x v="1"/>
    <x v="1"/>
    <s v=""/>
    <s v=""/>
    <s v=""/>
  </r>
  <r>
    <n v="83"/>
    <x v="97"/>
    <x v="3"/>
    <n v="5.3018000000000001"/>
    <n v="5.9530000000000003"/>
    <n v="0.59530000000000005"/>
    <n v="66"/>
    <n v="0.79820000000000002"/>
    <n v="0.20072999999999999"/>
    <n v="0.23139000000000001"/>
    <x v="3"/>
    <x v="2"/>
    <x v="2"/>
    <x v="1"/>
    <x v="1"/>
    <x v="2"/>
    <x v="2"/>
    <x v="0"/>
    <s v=""/>
    <s v=""/>
    <s v=""/>
  </r>
  <r>
    <n v="48"/>
    <x v="47"/>
    <x v="3"/>
    <n v="5.9732000000000003"/>
    <n v="5.3919699999999997"/>
    <n v="0.53920000000000001"/>
    <n v="69"/>
    <n v="0.76765000000000005"/>
    <n v="0.19064"/>
    <n v="0.26294000000000001"/>
    <x v="3"/>
    <x v="2"/>
    <x v="2"/>
    <x v="1"/>
    <x v="3"/>
    <x v="2"/>
    <x v="2"/>
    <x v="0"/>
    <s v=""/>
    <s v=""/>
    <s v=""/>
  </r>
  <r>
    <n v="122"/>
    <x v="134"/>
    <x v="2"/>
    <n v="4.4192"/>
    <n v="5.36904"/>
    <n v="0.53690000000000004"/>
    <n v="65"/>
    <n v="0.43075999999999998"/>
    <n v="0.15465999999999999"/>
    <n v="0.23330999999999999"/>
    <x v="3"/>
    <x v="3"/>
    <x v="2"/>
    <x v="1"/>
    <x v="3"/>
    <x v="3"/>
    <x v="2"/>
    <x v="0"/>
    <s v=""/>
    <s v=""/>
    <s v=""/>
  </r>
  <r>
    <n v="40"/>
    <x v="41"/>
    <x v="3"/>
    <n v="6.1668000000000003"/>
    <n v="4.8865999999999996"/>
    <n v="0.48865999999999998"/>
    <n v="67"/>
    <n v="0.63587000000000005"/>
    <n v="0.10888"/>
    <n v="0.18018000000000001"/>
    <x v="3"/>
    <x v="2"/>
    <x v="2"/>
    <x v="1"/>
    <x v="3"/>
    <x v="1"/>
    <x v="2"/>
    <x v="2"/>
    <s v=""/>
    <s v=""/>
    <s v=""/>
  </r>
  <r>
    <n v="63"/>
    <x v="72"/>
    <x v="0"/>
    <n v="5.7392000000000003"/>
    <n v="7.2770299999999999"/>
    <n v="0.72770000000000001"/>
    <n v="69"/>
    <n v="0.76302000000000003"/>
    <n v="0.14346"/>
    <n v="0.38047999999999998"/>
    <x v="3"/>
    <x v="2"/>
    <x v="0"/>
    <x v="1"/>
    <x v="2"/>
    <x v="2"/>
    <x v="2"/>
    <x v="0"/>
    <s v=""/>
    <s v=""/>
    <s v=""/>
  </r>
  <r>
    <n v="127"/>
    <x v="121"/>
    <x v="8"/>
    <n v="4.3502000000000001"/>
    <n v="1.86731"/>
    <n v="0.18673000000000001"/>
    <n v="62"/>
    <n v="0.62375999999999998"/>
    <n v="0.36748999999999998"/>
    <n v="0.31957999999999998"/>
    <x v="3"/>
    <x v="3"/>
    <x v="2"/>
    <x v="2"/>
    <x v="3"/>
    <x v="1"/>
    <x v="0"/>
    <x v="0"/>
    <s v=""/>
    <s v=""/>
    <s v=""/>
  </r>
  <r>
    <n v="1"/>
    <x v="5"/>
    <x v="0"/>
    <n v="7.6321000000000003"/>
    <n v="7.9142099999999997"/>
    <n v="0.79142000000000001"/>
    <n v="72"/>
    <n v="0.93947999999999998"/>
    <n v="0.32069999999999999"/>
    <n v="0.85992999999999997"/>
    <x v="3"/>
    <x v="0"/>
    <x v="0"/>
    <x v="0"/>
    <x v="2"/>
    <x v="0"/>
    <x v="0"/>
    <x v="1"/>
    <s v=""/>
    <s v=""/>
    <s v=""/>
  </r>
  <r>
    <n v="23"/>
    <x v="28"/>
    <x v="0"/>
    <n v="6.4893000000000001"/>
    <n v="7.8395599999999996"/>
    <n v="0.78395999999999999"/>
    <n v="73"/>
    <n v="0.71818000000000004"/>
    <n v="0.16372999999999999"/>
    <n v="0.38446999999999998"/>
    <x v="3"/>
    <x v="2"/>
    <x v="0"/>
    <x v="0"/>
    <x v="2"/>
    <x v="2"/>
    <x v="2"/>
    <x v="0"/>
    <s v=""/>
    <s v=""/>
    <s v=""/>
  </r>
  <r>
    <n v="103"/>
    <x v="142"/>
    <x v="8"/>
    <n v="4.7583000000000002"/>
    <n v="6.2840699999999998"/>
    <n v="0.62841000000000002"/>
    <n v="62"/>
    <n v="0.49177999999999999"/>
    <n v="5.3609999999999998E-2"/>
    <n v="0.11282"/>
    <x v="3"/>
    <x v="3"/>
    <x v="2"/>
    <x v="2"/>
    <x v="1"/>
    <x v="3"/>
    <x v="3"/>
    <x v="2"/>
    <s v=""/>
    <s v=""/>
    <s v=""/>
  </r>
  <r>
    <n v="128"/>
    <x v="129"/>
    <x v="7"/>
    <n v="4.3404999999999996"/>
    <n v="5.1743899999999998"/>
    <n v="0.51744000000000001"/>
    <n v="67"/>
    <n v="0.51822999999999997"/>
    <n v="6.4420000000000005E-2"/>
    <n v="0.46992"/>
    <x v="3"/>
    <x v="3"/>
    <x v="2"/>
    <x v="1"/>
    <x v="3"/>
    <x v="3"/>
    <x v="3"/>
    <x v="3"/>
    <s v=""/>
    <s v=""/>
    <s v=""/>
  </r>
  <r>
    <n v="15"/>
    <x v="25"/>
    <x v="0"/>
    <n v="6.9646999999999997"/>
    <n v="8.1235700000000008"/>
    <n v="0.81235999999999997"/>
    <n v="72"/>
    <n v="0.80906999999999996"/>
    <n v="0.45767999999999998"/>
    <n v="0.61238999999999999"/>
    <x v="3"/>
    <x v="1"/>
    <x v="0"/>
    <x v="0"/>
    <x v="2"/>
    <x v="2"/>
    <x v="1"/>
    <x v="1"/>
    <s v=""/>
    <s v=""/>
    <s v=""/>
  </r>
  <r>
    <n v="108"/>
    <x v="113"/>
    <x v="8"/>
    <n v="4.657"/>
    <n v="3.5882299999999998"/>
    <n v="0.35881999999999997"/>
    <n v="60"/>
    <n v="0.68811999999999995"/>
    <n v="0.35438999999999998"/>
    <n v="6.293E-2"/>
    <x v="3"/>
    <x v="3"/>
    <x v="2"/>
    <x v="2"/>
    <x v="3"/>
    <x v="1"/>
    <x v="0"/>
    <x v="2"/>
    <s v=""/>
    <s v=""/>
    <s v=""/>
  </r>
  <r>
    <n v="79"/>
    <x v="101"/>
    <x v="0"/>
    <n v="5.3578999999999999"/>
    <n v="6.99674"/>
    <n v="0.69967000000000001"/>
    <n v="72"/>
    <n v="0.18071999999999999"/>
    <n v="0"/>
    <n v="9.7299999999999998E-2"/>
    <x v="3"/>
    <x v="2"/>
    <x v="2"/>
    <x v="0"/>
    <x v="1"/>
    <x v="3"/>
    <x v="3"/>
    <x v="2"/>
    <s v=""/>
    <s v=""/>
    <s v=""/>
  </r>
  <r>
    <n v="30"/>
    <x v="42"/>
    <x v="3"/>
    <n v="6.3818999999999999"/>
    <n v="4.7380199999999997"/>
    <n v="0.4738"/>
    <n v="66"/>
    <n v="0.83411999999999997"/>
    <n v="0.29921999999999999"/>
    <n v="0.15453"/>
    <x v="3"/>
    <x v="2"/>
    <x v="2"/>
    <x v="1"/>
    <x v="3"/>
    <x v="2"/>
    <x v="0"/>
    <x v="2"/>
    <s v=""/>
    <s v=""/>
    <s v=""/>
  </r>
  <r>
    <n v="140"/>
    <x v="149"/>
    <x v="8"/>
    <n v="3.9641000000000002"/>
    <n v="2.0842700000000001"/>
    <n v="0.20843"/>
    <n v="58"/>
    <n v="0.54427999999999999"/>
    <n v="0.31040000000000001"/>
    <n v="0.20532"/>
    <x v="3"/>
    <x v="4"/>
    <x v="2"/>
    <x v="2"/>
    <x v="3"/>
    <x v="3"/>
    <x v="0"/>
    <x v="0"/>
    <s v=""/>
    <s v=""/>
    <s v=""/>
  </r>
  <r>
    <n v="148"/>
    <x v="118"/>
    <x v="3"/>
    <n v="3.5819999999999999"/>
    <n v="1.90865"/>
    <n v="0.19087000000000001"/>
    <n v="59"/>
    <n v="3.4290000000000001E-2"/>
    <n v="0.65656999999999999"/>
    <n v="0.22664000000000001"/>
    <x v="3"/>
    <x v="4"/>
    <x v="2"/>
    <x v="2"/>
    <x v="3"/>
    <x v="3"/>
    <x v="1"/>
    <x v="0"/>
    <s v=""/>
    <s v=""/>
    <s v=""/>
  </r>
  <r>
    <n v="72"/>
    <x v="104"/>
    <x v="3"/>
    <n v="5.5039999999999996"/>
    <n v="3.75752"/>
    <n v="0.37574999999999997"/>
    <n v="67"/>
    <n v="0.63304000000000005"/>
    <n v="0.32934999999999998"/>
    <n v="0.16102"/>
    <x v="3"/>
    <x v="2"/>
    <x v="2"/>
    <x v="1"/>
    <x v="3"/>
    <x v="1"/>
    <x v="0"/>
    <x v="2"/>
    <s v=""/>
    <s v=""/>
    <s v=""/>
  </r>
  <r>
    <n v="76"/>
    <x v="71"/>
    <x v="6"/>
    <n v="5.4303999999999997"/>
    <n v="8.52041"/>
    <n v="0.85204000000000002"/>
    <n v="76"/>
    <n v="0.72358"/>
    <n v="0.41244999999999998"/>
    <n v="0.63775000000000004"/>
    <x v="3"/>
    <x v="2"/>
    <x v="1"/>
    <x v="0"/>
    <x v="0"/>
    <x v="2"/>
    <x v="1"/>
    <x v="1"/>
    <s v=""/>
    <s v=""/>
    <s v=""/>
  </r>
  <r>
    <n v="69"/>
    <x v="103"/>
    <x v="5"/>
    <n v="5.62"/>
    <n v="7.1012599999999999"/>
    <n v="0.71013000000000004"/>
    <n v="69"/>
    <n v="0.35750999999999999"/>
    <n v="0.1016"/>
    <n v="4.8710000000000003E-2"/>
    <x v="3"/>
    <x v="2"/>
    <x v="0"/>
    <x v="1"/>
    <x v="2"/>
    <x v="3"/>
    <x v="2"/>
    <x v="2"/>
    <s v=""/>
    <s v=""/>
    <s v=""/>
  </r>
  <r>
    <n v="4"/>
    <x v="1"/>
    <x v="0"/>
    <n v="7.4951999999999996"/>
    <n v="8.1458899999999996"/>
    <n v="0.81459000000000004"/>
    <n v="73"/>
    <n v="0.93378000000000005"/>
    <n v="0.59111999999999998"/>
    <n v="0.30203000000000002"/>
    <x v="3"/>
    <x v="1"/>
    <x v="0"/>
    <x v="0"/>
    <x v="2"/>
    <x v="0"/>
    <x v="1"/>
    <x v="0"/>
    <s v=""/>
    <s v=""/>
    <s v=""/>
  </r>
  <r>
    <n v="133"/>
    <x v="116"/>
    <x v="9"/>
    <n v="4.1898"/>
    <n v="4.37378"/>
    <n v="0.43737999999999999"/>
    <n v="64"/>
    <n v="0.74441999999999997"/>
    <n v="0.28815000000000002"/>
    <n v="0.20391000000000001"/>
    <x v="3"/>
    <x v="3"/>
    <x v="2"/>
    <x v="2"/>
    <x v="3"/>
    <x v="2"/>
    <x v="0"/>
    <x v="0"/>
    <s v=""/>
    <s v=""/>
    <s v=""/>
  </r>
  <r>
    <n v="96"/>
    <x v="73"/>
    <x v="4"/>
    <n v="5.0926"/>
    <n v="5.4518899999999997"/>
    <n v="0.54518999999999995"/>
    <n v="64"/>
    <n v="0.74282000000000004"/>
    <n v="0.80998999999999999"/>
    <n v="3.8580000000000003E-2"/>
    <x v="3"/>
    <x v="2"/>
    <x v="2"/>
    <x v="2"/>
    <x v="3"/>
    <x v="2"/>
    <x v="1"/>
    <x v="2"/>
    <s v=""/>
    <s v=""/>
    <s v=""/>
  </r>
  <r>
    <n v="106"/>
    <x v="109"/>
    <x v="2"/>
    <n v="4.7065999999999999"/>
    <n v="6.4190399999999999"/>
    <n v="0.64190000000000003"/>
    <n v="68"/>
    <n v="0.63405"/>
    <n v="0.47255999999999998"/>
    <n v="0.28288999999999997"/>
    <x v="3"/>
    <x v="3"/>
    <x v="2"/>
    <x v="1"/>
    <x v="1"/>
    <x v="1"/>
    <x v="1"/>
    <x v="0"/>
    <s v=""/>
    <s v=""/>
    <s v=""/>
  </r>
  <r>
    <n v="117"/>
    <x v="111"/>
    <x v="2"/>
    <n v="4.4555999999999996"/>
    <n v="6.1239100000000004"/>
    <n v="0.61238999999999999"/>
    <n v="65"/>
    <n v="0.41918"/>
    <n v="0.24709"/>
    <n v="0.20702999999999999"/>
    <x v="3"/>
    <x v="3"/>
    <x v="2"/>
    <x v="1"/>
    <x v="1"/>
    <x v="3"/>
    <x v="2"/>
    <x v="0"/>
    <s v=""/>
    <s v=""/>
    <s v=""/>
  </r>
  <r>
    <n v="14"/>
    <x v="17"/>
    <x v="0"/>
    <n v="6.9771000000000001"/>
    <n v="8.7782599999999995"/>
    <n v="0.87783"/>
    <n v="72"/>
    <n v="0.84745999999999999"/>
    <n v="0.51293"/>
    <n v="0.66922999999999999"/>
    <x v="3"/>
    <x v="1"/>
    <x v="1"/>
    <x v="0"/>
    <x v="0"/>
    <x v="2"/>
    <x v="1"/>
    <x v="1"/>
    <s v=""/>
    <s v=""/>
    <s v=""/>
  </r>
  <r>
    <n v="11"/>
    <x v="10"/>
    <x v="2"/>
    <n v="7.19"/>
    <n v="7.5426500000000001"/>
    <n v="0.75427"/>
    <n v="73"/>
    <n v="0.64053000000000004"/>
    <n v="0.43920999999999999"/>
    <n v="0.17874999999999999"/>
    <x v="3"/>
    <x v="1"/>
    <x v="0"/>
    <x v="0"/>
    <x v="2"/>
    <x v="1"/>
    <x v="1"/>
    <x v="2"/>
    <s v=""/>
    <s v=""/>
    <s v=""/>
  </r>
  <r>
    <n v="47"/>
    <x v="49"/>
    <x v="0"/>
    <n v="6.0004"/>
    <n v="7.6658499999999998"/>
    <n v="0.76658999999999999"/>
    <n v="74"/>
    <n v="0.38789000000000001"/>
    <n v="0.22850000000000001"/>
    <n v="6.2260000000000003E-2"/>
    <x v="3"/>
    <x v="2"/>
    <x v="0"/>
    <x v="0"/>
    <x v="2"/>
    <x v="3"/>
    <x v="2"/>
    <x v="2"/>
    <s v=""/>
    <s v=""/>
    <s v=""/>
  </r>
  <r>
    <n v="107"/>
    <x v="150"/>
    <x v="8"/>
    <n v="4.6711999999999998"/>
    <n v="3.2795399999999999"/>
    <n v="0.32795000000000002"/>
    <n v="55"/>
    <n v="0.64393999999999996"/>
    <n v="0.24498"/>
    <n v="0.2253"/>
    <x v="3"/>
    <x v="3"/>
    <x v="2"/>
    <x v="3"/>
    <x v="3"/>
    <x v="1"/>
    <x v="2"/>
    <x v="0"/>
    <s v=""/>
    <s v=""/>
    <s v=""/>
  </r>
  <r>
    <n v="56"/>
    <x v="64"/>
    <x v="3"/>
    <n v="5.8898000000000001"/>
    <n v="4.9637900000000004"/>
    <n v="0.49637999999999999"/>
    <n v="68"/>
    <n v="0.79405000000000003"/>
    <n v="0.16111"/>
    <n v="6.8479999999999999E-2"/>
    <x v="3"/>
    <x v="2"/>
    <x v="2"/>
    <x v="1"/>
    <x v="3"/>
    <x v="2"/>
    <x v="2"/>
    <x v="2"/>
    <s v=""/>
    <s v=""/>
    <s v=""/>
  </r>
  <r>
    <n v="54"/>
    <x v="45"/>
    <x v="6"/>
    <n v="5.915"/>
    <n v="7.8482000000000003"/>
    <n v="0.78481999999999996"/>
    <n v="75"/>
    <n v="0.76331000000000004"/>
    <n v="0.13153999999999999"/>
    <n v="0.32754"/>
    <x v="3"/>
    <x v="2"/>
    <x v="0"/>
    <x v="0"/>
    <x v="2"/>
    <x v="2"/>
    <x v="2"/>
    <x v="0"/>
    <s v=""/>
    <s v=""/>
    <s v=""/>
  </r>
  <r>
    <n v="90"/>
    <x v="82"/>
    <x v="2"/>
    <n v="5.1607000000000003"/>
    <n v="4.9821600000000004"/>
    <n v="0.49822"/>
    <n v="67"/>
    <n v="0.64573999999999998"/>
    <n v="0.21729000000000001"/>
    <n v="0.29361999999999999"/>
    <x v="3"/>
    <x v="2"/>
    <x v="2"/>
    <x v="1"/>
    <x v="3"/>
    <x v="1"/>
    <x v="2"/>
    <x v="0"/>
    <s v=""/>
    <s v=""/>
    <s v=""/>
  </r>
  <r>
    <n v="60"/>
    <x v="53"/>
    <x v="7"/>
    <n v="5.7900999999999998"/>
    <n v="6.9289500000000004"/>
    <n v="0.69289999999999996"/>
    <n v="67"/>
    <n v="0.62611000000000006"/>
    <n v="0.24698999999999999"/>
    <n v="0.26413999999999999"/>
    <x v="3"/>
    <x v="2"/>
    <x v="2"/>
    <x v="1"/>
    <x v="1"/>
    <x v="1"/>
    <x v="2"/>
    <x v="0"/>
    <s v=""/>
    <s v=""/>
    <s v=""/>
  </r>
  <r>
    <n v="124"/>
    <x v="124"/>
    <x v="8"/>
    <n v="4.4097"/>
    <n v="2.9899300000000002"/>
    <n v="0.29898999999999998"/>
    <n v="63"/>
    <n v="0.69525999999999999"/>
    <n v="0.58984000000000003"/>
    <n v="0.12066"/>
    <x v="3"/>
    <x v="3"/>
    <x v="2"/>
    <x v="2"/>
    <x v="3"/>
    <x v="1"/>
    <x v="1"/>
    <x v="2"/>
    <s v=""/>
    <s v=""/>
    <s v=""/>
  </r>
  <r>
    <n v="66"/>
    <x v="68"/>
    <x v="5"/>
    <n v="5.6620999999999997"/>
    <n v="5.1836000000000002"/>
    <n v="0.51836000000000004"/>
    <n v="66"/>
    <n v="0.61860999999999999"/>
    <n v="0.45827000000000001"/>
    <n v="5.0250000000000003E-2"/>
    <x v="3"/>
    <x v="2"/>
    <x v="2"/>
    <x v="1"/>
    <x v="3"/>
    <x v="1"/>
    <x v="1"/>
    <x v="2"/>
    <s v=""/>
    <s v=""/>
    <s v=""/>
  </r>
  <r>
    <n v="45"/>
    <x v="38"/>
    <x v="2"/>
    <n v="6.0834000000000001"/>
    <n v="8.9367300000000007"/>
    <n v="0.89366999999999996"/>
    <n v="68"/>
    <n v="0.76507999999999998"/>
    <n v="0.28009000000000001"/>
    <n v="0.23236000000000001"/>
    <x v="3"/>
    <x v="2"/>
    <x v="1"/>
    <x v="1"/>
    <x v="0"/>
    <x v="2"/>
    <x v="0"/>
    <x v="0"/>
    <s v=""/>
    <s v=""/>
    <s v=""/>
  </r>
  <r>
    <n v="92"/>
    <x v="76"/>
    <x v="7"/>
    <n v="5.1307999999999998"/>
    <n v="3.21183"/>
    <n v="0.32118000000000002"/>
    <n v="66"/>
    <n v="0.74521000000000004"/>
    <n v="0.46971000000000002"/>
    <n v="7.5670000000000001E-2"/>
    <x v="3"/>
    <x v="2"/>
    <x v="2"/>
    <x v="1"/>
    <x v="3"/>
    <x v="2"/>
    <x v="1"/>
    <x v="2"/>
    <s v=""/>
    <s v=""/>
    <s v=""/>
  </r>
  <r>
    <n v="110"/>
    <x v="98"/>
    <x v="6"/>
    <n v="4.6231"/>
    <n v="4.3646900000000004"/>
    <n v="0.43647000000000002"/>
    <n v="63"/>
    <n v="0.86436000000000002"/>
    <n v="0.38436999999999999"/>
    <n v="0.38006000000000001"/>
    <x v="3"/>
    <x v="3"/>
    <x v="2"/>
    <x v="2"/>
    <x v="3"/>
    <x v="0"/>
    <x v="0"/>
    <x v="0"/>
    <s v=""/>
    <s v=""/>
    <s v=""/>
  </r>
  <r>
    <n v="53"/>
    <x v="88"/>
    <x v="0"/>
    <n v="5.9330999999999996"/>
    <n v="6.9615900000000002"/>
    <n v="0.69616"/>
    <n v="68"/>
    <n v="0.50097999999999998"/>
    <n v="0.15337000000000001"/>
    <n v="0.14516000000000001"/>
    <x v="3"/>
    <x v="2"/>
    <x v="2"/>
    <x v="1"/>
    <x v="1"/>
    <x v="3"/>
    <x v="2"/>
    <x v="2"/>
    <s v=""/>
    <s v=""/>
    <s v=""/>
  </r>
  <r>
    <n v="88"/>
    <x v="102"/>
    <x v="2"/>
    <n v="5.1989000000000001"/>
    <n v="5.8490399999999996"/>
    <n v="0.58489999999999998"/>
    <n v="70"/>
    <n v="0.40256999999999998"/>
    <n v="0.31213999999999997"/>
    <n v="7.3529999999999998E-2"/>
    <x v="3"/>
    <x v="2"/>
    <x v="2"/>
    <x v="1"/>
    <x v="1"/>
    <x v="3"/>
    <x v="0"/>
    <x v="2"/>
    <s v=""/>
    <s v=""/>
    <s v=""/>
  </r>
  <r>
    <n v="141"/>
    <x v="96"/>
    <x v="8"/>
    <n v="3.8081999999999998"/>
    <n v="2.8651599999999999"/>
    <n v="0.28652"/>
    <n v="55"/>
    <n v="0.58379000000000003"/>
    <n v="0.19347"/>
    <n v="0.24401"/>
    <x v="3"/>
    <x v="4"/>
    <x v="2"/>
    <x v="3"/>
    <x v="3"/>
    <x v="1"/>
    <x v="2"/>
    <x v="0"/>
    <s v=""/>
    <s v=""/>
    <s v=""/>
  </r>
  <r>
    <n v="149"/>
    <x v="115"/>
    <x v="8"/>
    <n v="3.4954000000000001"/>
    <n v="0.45922000000000002"/>
    <n v="4.5920000000000002E-2"/>
    <n v="59"/>
    <n v="0.57818999999999998"/>
    <n v="0.34406999999999999"/>
    <n v="6.5699999999999995E-2"/>
    <x v="3"/>
    <x v="4"/>
    <x v="2"/>
    <x v="2"/>
    <x v="3"/>
    <x v="1"/>
    <x v="0"/>
    <x v="2"/>
    <s v=""/>
    <s v=""/>
    <s v=""/>
  </r>
  <r>
    <n v="70"/>
    <x v="62"/>
    <x v="2"/>
    <n v="5.5656999999999996"/>
    <n v="5.9740099999999998"/>
    <n v="0.59740000000000004"/>
    <n v="65"/>
    <n v="0.68452999999999997"/>
    <n v="0.19333"/>
    <n v="0.32432"/>
    <x v="3"/>
    <x v="2"/>
    <x v="2"/>
    <x v="1"/>
    <x v="1"/>
    <x v="1"/>
    <x v="2"/>
    <x v="0"/>
    <s v=""/>
    <s v=""/>
    <s v=""/>
  </r>
  <r>
    <n v="50"/>
    <x v="55"/>
    <x v="0"/>
    <n v="5.9519000000000002"/>
    <n v="7.2577600000000002"/>
    <n v="0.72577999999999998"/>
    <n v="69"/>
    <n v="0.48291000000000001"/>
    <n v="4.3779999999999999E-2"/>
    <n v="1.391E-2"/>
    <x v="3"/>
    <x v="2"/>
    <x v="0"/>
    <x v="1"/>
    <x v="2"/>
    <x v="3"/>
    <x v="3"/>
    <x v="2"/>
    <s v=""/>
    <s v=""/>
    <s v=""/>
  </r>
  <r>
    <n v="17"/>
    <x v="16"/>
    <x v="0"/>
    <n v="6.9099000000000004"/>
    <n v="9.55748"/>
    <n v="0.95574999999999999"/>
    <n v="73"/>
    <n v="0.87238000000000004"/>
    <n v="0.32807999999999998"/>
    <n v="0.70243"/>
    <x v="3"/>
    <x v="1"/>
    <x v="3"/>
    <x v="0"/>
    <x v="0"/>
    <x v="0"/>
    <x v="0"/>
    <x v="1"/>
    <s v=""/>
    <s v=""/>
    <s v=""/>
  </r>
  <r>
    <n v="89"/>
    <x v="92"/>
    <x v="5"/>
    <n v="5.1848000000000001"/>
    <n v="5.8175499999999998"/>
    <n v="0.58176000000000005"/>
    <n v="68"/>
    <n v="0.54451000000000005"/>
    <n v="0.28988000000000003"/>
    <n v="0.1148"/>
    <x v="3"/>
    <x v="2"/>
    <x v="2"/>
    <x v="1"/>
    <x v="1"/>
    <x v="3"/>
    <x v="0"/>
    <x v="2"/>
    <s v=""/>
    <s v=""/>
    <s v=""/>
  </r>
  <r>
    <n v="143"/>
    <x v="146"/>
    <x v="8"/>
    <n v="3.7736000000000001"/>
    <n v="1.5908599999999999"/>
    <n v="0.15909000000000001"/>
    <n v="62"/>
    <n v="0.30514000000000002"/>
    <n v="0.25867000000000001"/>
    <n v="0.10621"/>
    <x v="3"/>
    <x v="4"/>
    <x v="2"/>
    <x v="2"/>
    <x v="3"/>
    <x v="3"/>
    <x v="0"/>
    <x v="2"/>
    <s v=""/>
    <s v=""/>
    <s v=""/>
  </r>
  <r>
    <n v="147"/>
    <x v="130"/>
    <x v="8"/>
    <n v="3.5868000000000002"/>
    <n v="1.12839"/>
    <n v="0.11284"/>
    <n v="60"/>
    <n v="0.73231000000000002"/>
    <n v="0.35196"/>
    <n v="0.17560999999999999"/>
    <x v="3"/>
    <x v="4"/>
    <x v="2"/>
    <x v="2"/>
    <x v="3"/>
    <x v="2"/>
    <x v="0"/>
    <x v="2"/>
    <s v=""/>
    <s v=""/>
    <s v=""/>
  </r>
  <r>
    <n v="35"/>
    <x v="60"/>
    <x v="4"/>
    <n v="6.3220999999999998"/>
    <n v="7.0423099999999996"/>
    <n v="0.70423000000000002"/>
    <n v="68"/>
    <n v="0.49159999999999998"/>
    <n v="0.52117000000000002"/>
    <n v="0.12945000000000001"/>
    <x v="3"/>
    <x v="2"/>
    <x v="0"/>
    <x v="1"/>
    <x v="2"/>
    <x v="3"/>
    <x v="1"/>
    <x v="2"/>
    <s v=""/>
    <s v=""/>
    <s v=""/>
  </r>
  <r>
    <n v="118"/>
    <x v="137"/>
    <x v="8"/>
    <n v="4.4470000000000001"/>
    <n v="2.2425199999999998"/>
    <n v="0.22425"/>
    <n v="56"/>
    <n v="0.50697999999999999"/>
    <n v="0.23319000000000001"/>
    <n v="0.12232"/>
    <x v="3"/>
    <x v="3"/>
    <x v="2"/>
    <x v="3"/>
    <x v="3"/>
    <x v="3"/>
    <x v="2"/>
    <x v="2"/>
    <s v=""/>
    <s v=""/>
    <s v=""/>
  </r>
  <r>
    <n v="22"/>
    <x v="36"/>
    <x v="0"/>
    <n v="6.6265999999999998"/>
    <n v="7.7026000000000003"/>
    <n v="0.77025999999999994"/>
    <n v="72"/>
    <n v="0.89076"/>
    <n v="0.62888999999999995"/>
    <n v="0.31128"/>
    <x v="3"/>
    <x v="1"/>
    <x v="0"/>
    <x v="0"/>
    <x v="2"/>
    <x v="0"/>
    <x v="1"/>
    <x v="0"/>
    <s v=""/>
    <s v=""/>
    <s v=""/>
  </r>
  <r>
    <n v="126"/>
    <x v="123"/>
    <x v="2"/>
    <n v="4.3555000000000001"/>
    <n v="3.3778600000000001"/>
    <n v="0.33778999999999998"/>
    <n v="59"/>
    <n v="0.17741999999999999"/>
    <n v="0.22453999999999999"/>
    <n v="0.20422000000000001"/>
    <x v="3"/>
    <x v="3"/>
    <x v="2"/>
    <x v="2"/>
    <x v="3"/>
    <x v="3"/>
    <x v="2"/>
    <x v="0"/>
    <s v=""/>
    <s v=""/>
    <s v=""/>
  </r>
  <r>
    <n v="55"/>
    <x v="70"/>
    <x v="8"/>
    <n v="5.8914999999999997"/>
    <n v="6.6106999999999996"/>
    <n v="0.66107000000000005"/>
    <n v="68"/>
    <n v="0.80596000000000001"/>
    <n v="0.41003000000000001"/>
    <n v="0.10917"/>
    <x v="3"/>
    <x v="2"/>
    <x v="2"/>
    <x v="1"/>
    <x v="1"/>
    <x v="2"/>
    <x v="1"/>
    <x v="2"/>
    <s v=""/>
    <s v=""/>
    <s v=""/>
  </r>
  <r>
    <n v="24"/>
    <x v="13"/>
    <x v="3"/>
    <n v="6.4882"/>
    <n v="6.2959399999999999"/>
    <n v="0.62958999999999998"/>
    <n v="70"/>
    <n v="0.66142000000000001"/>
    <n v="0.11494"/>
    <n v="0.20724000000000001"/>
    <x v="3"/>
    <x v="2"/>
    <x v="2"/>
    <x v="1"/>
    <x v="1"/>
    <x v="1"/>
    <x v="2"/>
    <x v="0"/>
    <s v=""/>
    <s v=""/>
    <s v=""/>
  </r>
  <r>
    <n v="67"/>
    <x v="51"/>
    <x v="5"/>
    <n v="5.6397000000000004"/>
    <n v="3.9817300000000002"/>
    <n v="0.39817000000000002"/>
    <n v="67"/>
    <n v="0.32046000000000002"/>
    <n v="0.28606999999999999"/>
    <n v="7.1000000000000002E-4"/>
    <x v="3"/>
    <x v="2"/>
    <x v="2"/>
    <x v="1"/>
    <x v="3"/>
    <x v="3"/>
    <x v="0"/>
    <x v="2"/>
    <s v=""/>
    <s v=""/>
    <s v=""/>
  </r>
  <r>
    <n v="94"/>
    <x v="99"/>
    <x v="6"/>
    <n v="5.1246"/>
    <n v="5.5436300000000003"/>
    <n v="0.55435999999999996"/>
    <n v="66"/>
    <n v="0.5454"/>
    <n v="0.42312"/>
    <n v="6.9400000000000003E-2"/>
    <x v="3"/>
    <x v="2"/>
    <x v="2"/>
    <x v="1"/>
    <x v="1"/>
    <x v="3"/>
    <x v="1"/>
    <x v="2"/>
    <s v=""/>
    <s v=""/>
    <s v=""/>
  </r>
  <r>
    <n v="81"/>
    <x v="81"/>
    <x v="5"/>
    <n v="5.3475000000000001"/>
    <n v="6.1688599999999996"/>
    <n v="0.61689000000000005"/>
    <n v="69"/>
    <n v="0.35787000000000002"/>
    <n v="0.18643999999999999"/>
    <n v="0.17823"/>
    <x v="3"/>
    <x v="2"/>
    <x v="2"/>
    <x v="1"/>
    <x v="1"/>
    <x v="3"/>
    <x v="2"/>
    <x v="2"/>
    <s v=""/>
    <s v=""/>
    <s v=""/>
  </r>
  <r>
    <n v="85"/>
    <x v="91"/>
    <x v="2"/>
    <n v="5.2537000000000003"/>
    <n v="4.7226600000000003"/>
    <n v="0.47227000000000002"/>
    <n v="68"/>
    <n v="0.6351"/>
    <n v="4.4170000000000001E-2"/>
    <n v="0.16250000000000001"/>
    <x v="3"/>
    <x v="2"/>
    <x v="2"/>
    <x v="1"/>
    <x v="3"/>
    <x v="1"/>
    <x v="3"/>
    <x v="2"/>
    <s v=""/>
    <s v=""/>
    <s v=""/>
  </r>
  <r>
    <n v="123"/>
    <x v="93"/>
    <x v="8"/>
    <n v="4.4165999999999999"/>
    <n v="1.2007099999999999"/>
    <n v="0.12007"/>
    <n v="57"/>
    <n v="0.73275999999999997"/>
    <n v="0.34411000000000003"/>
    <n v="0.34627999999999998"/>
    <x v="3"/>
    <x v="3"/>
    <x v="2"/>
    <x v="3"/>
    <x v="3"/>
    <x v="2"/>
    <x v="0"/>
    <x v="0"/>
    <s v=""/>
    <s v=""/>
    <s v=""/>
  </r>
  <r>
    <n v="130"/>
    <x v="128"/>
    <x v="4"/>
    <n v="4.3078000000000003"/>
    <n v="4.1365100000000004"/>
    <n v="0.41365000000000002"/>
    <n v="62"/>
    <n v="0.80008000000000001"/>
    <n v="1"/>
    <n v="0.38965"/>
    <x v="3"/>
    <x v="3"/>
    <x v="2"/>
    <x v="2"/>
    <x v="3"/>
    <x v="2"/>
    <x v="1"/>
    <x v="0"/>
    <s v=""/>
    <s v=""/>
    <s v=""/>
  </r>
  <r>
    <n v="119"/>
    <x v="160"/>
    <x v="8"/>
    <n v="4.4413"/>
    <n v="5.2989300000000004"/>
    <n v="0.52988999999999997"/>
    <n v="61"/>
    <n v="0.71677999999999997"/>
    <n v="8.4720000000000004E-2"/>
    <n v="0.14044999999999999"/>
    <x v="3"/>
    <x v="3"/>
    <x v="2"/>
    <x v="2"/>
    <x v="3"/>
    <x v="2"/>
    <x v="3"/>
    <x v="2"/>
    <s v=""/>
    <s v=""/>
    <s v=""/>
  </r>
  <r>
    <n v="101"/>
    <x v="120"/>
    <x v="9"/>
    <n v="4.8803999999999998"/>
    <n v="2.5795300000000001"/>
    <n v="0.25795000000000001"/>
    <n v="65"/>
    <n v="0.72621999999999998"/>
    <n v="0.50541000000000003"/>
    <n v="0.17043"/>
    <x v="3"/>
    <x v="3"/>
    <x v="2"/>
    <x v="1"/>
    <x v="3"/>
    <x v="2"/>
    <x v="1"/>
    <x v="2"/>
    <s v=""/>
    <s v=""/>
    <s v=""/>
  </r>
  <r>
    <n v="6"/>
    <x v="6"/>
    <x v="0"/>
    <n v="7.4413"/>
    <n v="8.2526700000000002"/>
    <n v="0.82526999999999995"/>
    <n v="72"/>
    <n v="0.88071999999999995"/>
    <n v="0.55786000000000002"/>
    <n v="0.64466999999999997"/>
    <x v="3"/>
    <x v="1"/>
    <x v="0"/>
    <x v="0"/>
    <x v="2"/>
    <x v="0"/>
    <x v="1"/>
    <x v="1"/>
    <s v=""/>
    <s v=""/>
    <s v=""/>
  </r>
  <r>
    <n v="8"/>
    <x v="8"/>
    <x v="1"/>
    <n v="7.3238000000000003"/>
    <n v="7.6893500000000001"/>
    <n v="0.76893999999999996"/>
    <n v="72"/>
    <n v="0.92323999999999995"/>
    <n v="0.61109000000000002"/>
    <n v="0.85091000000000006"/>
    <x v="3"/>
    <x v="1"/>
    <x v="0"/>
    <x v="0"/>
    <x v="2"/>
    <x v="0"/>
    <x v="1"/>
    <x v="1"/>
    <s v=""/>
    <s v=""/>
    <s v=""/>
  </r>
  <r>
    <n v="41"/>
    <x v="56"/>
    <x v="3"/>
    <n v="6.141"/>
    <n v="4.0526200000000001"/>
    <n v="0.40526000000000001"/>
    <n v="68"/>
    <n v="0.72706999999999999"/>
    <n v="0.34752"/>
    <n v="0.28115000000000001"/>
    <x v="3"/>
    <x v="2"/>
    <x v="2"/>
    <x v="1"/>
    <x v="3"/>
    <x v="2"/>
    <x v="0"/>
    <x v="0"/>
    <s v=""/>
    <s v=""/>
    <s v=""/>
  </r>
  <r>
    <n v="134"/>
    <x v="143"/>
    <x v="8"/>
    <n v="4.1654999999999998"/>
    <n v="0.79652999999999996"/>
    <n v="7.9649999999999999E-2"/>
    <n v="58"/>
    <n v="0.53802000000000005"/>
    <n v="0.29344999999999999"/>
    <n v="0.21643000000000001"/>
    <x v="3"/>
    <x v="3"/>
    <x v="2"/>
    <x v="2"/>
    <x v="3"/>
    <x v="3"/>
    <x v="0"/>
    <x v="0"/>
    <s v=""/>
    <s v=""/>
    <s v=""/>
  </r>
  <r>
    <n v="91"/>
    <x v="77"/>
    <x v="8"/>
    <n v="5.1554000000000002"/>
    <n v="4.1788800000000004"/>
    <n v="0.41788999999999998"/>
    <n v="54"/>
    <n v="0.63749999999999996"/>
    <n v="0.33643000000000001"/>
    <n v="6.948E-2"/>
    <x v="3"/>
    <x v="2"/>
    <x v="2"/>
    <x v="3"/>
    <x v="3"/>
    <x v="1"/>
    <x v="0"/>
    <x v="2"/>
    <s v=""/>
    <s v=""/>
    <s v=""/>
  </r>
  <r>
    <n v="2"/>
    <x v="3"/>
    <x v="0"/>
    <n v="7.5937000000000001"/>
    <n v="8.8270400000000002"/>
    <n v="0.88270000000000004"/>
    <n v="72"/>
    <n v="0.94747000000000003"/>
    <n v="0.47799999999999998"/>
    <n v="0.74334999999999996"/>
    <x v="3"/>
    <x v="0"/>
    <x v="1"/>
    <x v="0"/>
    <x v="0"/>
    <x v="0"/>
    <x v="1"/>
    <x v="1"/>
    <s v=""/>
    <s v=""/>
    <s v=""/>
  </r>
  <r>
    <n v="75"/>
    <x v="80"/>
    <x v="9"/>
    <n v="5.4725000000000001"/>
    <n v="3.9564499999999998"/>
    <n v="0.39565"/>
    <n v="62"/>
    <n v="0.46150000000000002"/>
    <n v="0.36159999999999998"/>
    <n v="0.24792"/>
    <x v="3"/>
    <x v="2"/>
    <x v="2"/>
    <x v="2"/>
    <x v="3"/>
    <x v="3"/>
    <x v="0"/>
    <x v="0"/>
    <s v=""/>
    <s v=""/>
    <s v=""/>
  </r>
  <r>
    <n v="104"/>
    <x v="107"/>
    <x v="2"/>
    <n v="4.7432999999999996"/>
    <n v="3.8956300000000001"/>
    <n v="0.38956000000000002"/>
    <n v="66"/>
    <n v="0.36737999999999998"/>
    <n v="0.14384"/>
    <n v="0.16730999999999999"/>
    <x v="3"/>
    <x v="3"/>
    <x v="2"/>
    <x v="1"/>
    <x v="3"/>
    <x v="3"/>
    <x v="2"/>
    <x v="2"/>
    <s v=""/>
    <s v=""/>
    <s v=""/>
  </r>
  <r>
    <n v="27"/>
    <x v="24"/>
    <x v="3"/>
    <n v="6.43"/>
    <n v="6.7444800000000003"/>
    <n v="0.67444999999999999"/>
    <n v="70"/>
    <n v="0.82386000000000004"/>
    <n v="0.20835999999999999"/>
    <n v="0.13805999999999999"/>
    <x v="3"/>
    <x v="2"/>
    <x v="2"/>
    <x v="1"/>
    <x v="1"/>
    <x v="2"/>
    <x v="2"/>
    <x v="2"/>
    <s v=""/>
    <s v=""/>
    <s v=""/>
  </r>
  <r>
    <n v="64"/>
    <x v="52"/>
    <x v="3"/>
    <n v="5.6806000000000001"/>
    <n v="5.0609599999999997"/>
    <n v="0.50609999999999999"/>
    <n v="66"/>
    <n v="0.74611000000000005"/>
    <n v="0.27112000000000003"/>
    <n v="0.16203999999999999"/>
    <x v="3"/>
    <x v="2"/>
    <x v="2"/>
    <x v="1"/>
    <x v="3"/>
    <x v="2"/>
    <x v="0"/>
    <x v="2"/>
    <s v=""/>
    <s v=""/>
    <s v=""/>
  </r>
  <r>
    <n v="65"/>
    <x v="57"/>
    <x v="3"/>
    <n v="5.6631999999999998"/>
    <n v="5.66092"/>
    <n v="0.56608999999999998"/>
    <n v="68"/>
    <n v="0.73153000000000001"/>
    <n v="0.15321000000000001"/>
    <n v="7.4770000000000003E-2"/>
    <x v="3"/>
    <x v="2"/>
    <x v="2"/>
    <x v="1"/>
    <x v="1"/>
    <x v="2"/>
    <x v="2"/>
    <x v="2"/>
    <s v=""/>
    <s v=""/>
    <s v=""/>
  </r>
  <r>
    <n v="71"/>
    <x v="89"/>
    <x v="4"/>
    <n v="5.5240999999999998"/>
    <n v="4.7017300000000004"/>
    <n v="0.47016999999999998"/>
    <n v="64"/>
    <n v="0.88732"/>
    <n v="0.20069000000000001"/>
    <n v="0.23016"/>
    <x v="3"/>
    <x v="2"/>
    <x v="2"/>
    <x v="2"/>
    <x v="3"/>
    <x v="0"/>
    <x v="2"/>
    <x v="0"/>
    <s v=""/>
    <s v=""/>
    <s v=""/>
  </r>
  <r>
    <n v="42"/>
    <x v="59"/>
    <x v="5"/>
    <n v="6.1230000000000002"/>
    <n v="7.1285800000000004"/>
    <n v="0.71286000000000005"/>
    <n v="70"/>
    <n v="0.75327"/>
    <n v="0.18002000000000001"/>
    <n v="0.13975000000000001"/>
    <x v="3"/>
    <x v="2"/>
    <x v="0"/>
    <x v="1"/>
    <x v="2"/>
    <x v="2"/>
    <x v="2"/>
    <x v="2"/>
    <s v=""/>
    <s v=""/>
    <s v=""/>
  </r>
  <r>
    <n v="77"/>
    <x v="87"/>
    <x v="0"/>
    <n v="5.4104000000000001"/>
    <n v="7.2011900000000004"/>
    <n v="0.72011999999999998"/>
    <n v="72"/>
    <n v="0.77578000000000003"/>
    <n v="9.1889999999999999E-2"/>
    <n v="3.637E-2"/>
    <x v="3"/>
    <x v="2"/>
    <x v="0"/>
    <x v="0"/>
    <x v="2"/>
    <x v="2"/>
    <x v="3"/>
    <x v="2"/>
    <s v=""/>
    <s v=""/>
    <s v=""/>
  </r>
  <r>
    <n v="32"/>
    <x v="27"/>
    <x v="2"/>
    <n v="6.3745000000000003"/>
    <n v="10"/>
    <n v="1"/>
    <n v="69"/>
    <n v="0.90278999999999998"/>
    <n v="0.42923"/>
    <n v="0.37320999999999999"/>
    <x v="3"/>
    <x v="2"/>
    <x v="3"/>
    <x v="1"/>
    <x v="0"/>
    <x v="0"/>
    <x v="1"/>
    <x v="0"/>
    <s v=""/>
    <s v=""/>
    <s v=""/>
  </r>
  <r>
    <n v="52"/>
    <x v="85"/>
    <x v="5"/>
    <n v="5.9451999999999998"/>
    <n v="6.7652400000000004"/>
    <n v="0.67652000000000001"/>
    <n v="69"/>
    <n v="0.72814000000000001"/>
    <n v="0.14652000000000001"/>
    <n v="1.5100000000000001E-3"/>
    <x v="3"/>
    <x v="2"/>
    <x v="2"/>
    <x v="1"/>
    <x v="1"/>
    <x v="2"/>
    <x v="2"/>
    <x v="2"/>
    <s v=""/>
    <s v=""/>
    <s v=""/>
  </r>
  <r>
    <n v="59"/>
    <x v="63"/>
    <x v="7"/>
    <n v="5.8097000000000003"/>
    <n v="6.9803499999999996"/>
    <n v="0.69803000000000004"/>
    <n v="66"/>
    <n v="0.55113999999999996"/>
    <n v="0.10886999999999999"/>
    <n v="5.552E-2"/>
    <x v="3"/>
    <x v="2"/>
    <x v="2"/>
    <x v="1"/>
    <x v="1"/>
    <x v="1"/>
    <x v="2"/>
    <x v="2"/>
    <s v=""/>
    <s v=""/>
    <s v=""/>
  </r>
  <r>
    <n v="151"/>
    <x v="153"/>
    <x v="8"/>
    <n v="3.4081000000000001"/>
    <n v="2.0152600000000001"/>
    <n v="0.20152999999999999"/>
    <n v="62"/>
    <n v="0.87775000000000003"/>
    <n v="0.3342"/>
    <n v="0.97269000000000005"/>
    <x v="3"/>
    <x v="4"/>
    <x v="2"/>
    <x v="2"/>
    <x v="3"/>
    <x v="0"/>
    <x v="0"/>
    <x v="1"/>
    <s v=""/>
    <s v=""/>
    <s v=""/>
  </r>
  <r>
    <n v="33"/>
    <x v="34"/>
    <x v="2"/>
    <n v="6.3708999999999998"/>
    <n v="8.3609399999999994"/>
    <n v="0.83609"/>
    <n v="67"/>
    <n v="0.70250999999999997"/>
    <n v="0.16456999999999999"/>
    <n v="0.27755999999999997"/>
    <x v="3"/>
    <x v="2"/>
    <x v="0"/>
    <x v="1"/>
    <x v="2"/>
    <x v="2"/>
    <x v="2"/>
    <x v="0"/>
    <s v=""/>
    <s v=""/>
    <s v=""/>
  </r>
  <r>
    <n v="109"/>
    <x v="141"/>
    <x v="8"/>
    <n v="4.6311"/>
    <n v="2.6009199999999999"/>
    <n v="0.26008999999999999"/>
    <n v="62"/>
    <n v="0.55978000000000006"/>
    <n v="0.23093"/>
    <n v="0.17971999999999999"/>
    <x v="3"/>
    <x v="3"/>
    <x v="2"/>
    <x v="2"/>
    <x v="3"/>
    <x v="1"/>
    <x v="2"/>
    <x v="2"/>
    <s v=""/>
    <s v=""/>
    <s v=""/>
  </r>
  <r>
    <n v="78"/>
    <x v="86"/>
    <x v="5"/>
    <n v="5.3982000000000001"/>
    <n v="5.9106500000000004"/>
    <n v="0.59106999999999998"/>
    <n v="68"/>
    <n v="0.39734000000000003"/>
    <n v="0.22387000000000001"/>
    <n v="9.3880000000000005E-2"/>
    <x v="3"/>
    <x v="2"/>
    <x v="2"/>
    <x v="1"/>
    <x v="1"/>
    <x v="3"/>
    <x v="2"/>
    <x v="2"/>
    <s v=""/>
    <s v=""/>
    <s v=""/>
  </r>
  <r>
    <n v="113"/>
    <x v="122"/>
    <x v="8"/>
    <n v="4.5705999999999998"/>
    <n v="1.55335"/>
    <n v="0.15534000000000001"/>
    <n v="53"/>
    <n v="0.49025999999999997"/>
    <n v="0.39865"/>
    <n v="0.11602999999999999"/>
    <x v="3"/>
    <x v="3"/>
    <x v="2"/>
    <x v="3"/>
    <x v="3"/>
    <x v="3"/>
    <x v="0"/>
    <x v="2"/>
    <s v=""/>
    <s v=""/>
    <s v=""/>
  </r>
  <r>
    <n v="34"/>
    <x v="23"/>
    <x v="4"/>
    <n v="6.3432000000000004"/>
    <n v="9.2737599999999993"/>
    <n v="0.92737999999999998"/>
    <n v="75"/>
    <n v="0.87144999999999995"/>
    <n v="0.43746000000000002"/>
    <n v="1"/>
    <x v="3"/>
    <x v="2"/>
    <x v="1"/>
    <x v="0"/>
    <x v="0"/>
    <x v="0"/>
    <x v="1"/>
    <x v="1"/>
    <s v=""/>
    <s v=""/>
    <s v=""/>
  </r>
  <r>
    <n v="39"/>
    <x v="44"/>
    <x v="5"/>
    <n v="6.1734"/>
    <n v="7.3368700000000002"/>
    <n v="0.73368999999999995"/>
    <n v="70"/>
    <n v="0.48797000000000001"/>
    <n v="0.1968"/>
    <n v="3.024E-2"/>
    <x v="3"/>
    <x v="2"/>
    <x v="0"/>
    <x v="1"/>
    <x v="2"/>
    <x v="3"/>
    <x v="2"/>
    <x v="2"/>
    <s v=""/>
    <s v=""/>
    <s v=""/>
  </r>
  <r>
    <n v="51"/>
    <x v="54"/>
    <x v="5"/>
    <n v="5.9476000000000004"/>
    <n v="7.3923800000000002"/>
    <n v="0.73924000000000001"/>
    <n v="72"/>
    <n v="0.87363000000000002"/>
    <n v="0.26740999999999998"/>
    <n v="0.1115"/>
    <x v="3"/>
    <x v="2"/>
    <x v="0"/>
    <x v="0"/>
    <x v="2"/>
    <x v="0"/>
    <x v="0"/>
    <x v="2"/>
    <s v=""/>
    <s v=""/>
    <s v=""/>
  </r>
  <r>
    <n v="98"/>
    <x v="158"/>
    <x v="8"/>
    <n v="4.9814999999999996"/>
    <n v="0"/>
    <n v="0"/>
    <n v="55"/>
    <n v="0.92979999999999996"/>
    <n v="0.39824999999999999"/>
    <n v="0.61731000000000003"/>
    <x v="3"/>
    <x v="3"/>
    <x v="2"/>
    <x v="3"/>
    <x v="3"/>
    <x v="0"/>
    <x v="0"/>
    <x v="1"/>
    <s v=""/>
    <s v=""/>
    <s v=""/>
  </r>
  <r>
    <n v="105"/>
    <x v="112"/>
    <x v="8"/>
    <n v="4.7240000000000002"/>
    <n v="5.6997200000000001"/>
    <n v="0.56996999999999998"/>
    <n v="60"/>
    <n v="0.71291000000000004"/>
    <n v="0.17297000000000001"/>
    <n v="0.12199"/>
    <x v="3"/>
    <x v="3"/>
    <x v="2"/>
    <x v="2"/>
    <x v="1"/>
    <x v="2"/>
    <x v="2"/>
    <x v="2"/>
    <s v=""/>
    <s v=""/>
    <s v=""/>
  </r>
  <r>
    <n v="57"/>
    <x v="46"/>
    <x v="6"/>
    <n v="5.8749000000000002"/>
    <n v="7.6789899999999998"/>
    <n v="0.76790000000000003"/>
    <n v="74"/>
    <n v="0.33706000000000003"/>
    <n v="0.29204999999999998"/>
    <n v="0.11255999999999999"/>
    <x v="3"/>
    <x v="2"/>
    <x v="0"/>
    <x v="0"/>
    <x v="2"/>
    <x v="3"/>
    <x v="0"/>
    <x v="2"/>
    <s v=""/>
    <s v=""/>
    <s v=""/>
  </r>
  <r>
    <n v="154"/>
    <x v="159"/>
    <x v="8"/>
    <n v="3.2542"/>
    <n v="2.0458400000000001"/>
    <n v="0.20458000000000001"/>
    <n v="57"/>
    <n v="0.15404999999999999"/>
    <n v="0.37473000000000001"/>
    <n v="0.23125000000000001"/>
    <x v="3"/>
    <x v="4"/>
    <x v="2"/>
    <x v="3"/>
    <x v="3"/>
    <x v="3"/>
    <x v="0"/>
    <x v="0"/>
    <s v=""/>
    <s v=""/>
    <s v=""/>
  </r>
  <r>
    <n v="36"/>
    <x v="35"/>
    <x v="0"/>
    <n v="6.3098999999999998"/>
    <n v="7.5850400000000002"/>
    <n v="0.75849999999999995"/>
    <n v="74"/>
    <n v="0.61953999999999998"/>
    <n v="0.23688999999999999"/>
    <n v="0.16155"/>
    <x v="3"/>
    <x v="2"/>
    <x v="0"/>
    <x v="0"/>
    <x v="2"/>
    <x v="1"/>
    <x v="2"/>
    <x v="2"/>
    <s v=""/>
    <s v=""/>
    <s v=""/>
  </r>
  <r>
    <n v="116"/>
    <x v="131"/>
    <x v="9"/>
    <n v="4.4706000000000001"/>
    <n v="5.5659200000000002"/>
    <n v="0.55659000000000003"/>
    <n v="68"/>
    <n v="0.80764999999999998"/>
    <n v="0.51444000000000001"/>
    <n v="0.10982"/>
    <x v="3"/>
    <x v="3"/>
    <x v="2"/>
    <x v="1"/>
    <x v="1"/>
    <x v="2"/>
    <x v="1"/>
    <x v="2"/>
    <s v=""/>
    <s v=""/>
    <s v=""/>
  </r>
  <r>
    <n v="137"/>
    <x v="117"/>
    <x v="2"/>
    <n v="4.1387"/>
    <n v="3.6688900000000002"/>
    <n v="0.36688999999999999"/>
    <n v="60"/>
    <n v="2.2409999999999999E-2"/>
    <n v="0.22408"/>
    <n v="0.1789"/>
    <x v="3"/>
    <x v="3"/>
    <x v="2"/>
    <x v="2"/>
    <x v="3"/>
    <x v="3"/>
    <x v="2"/>
    <x v="2"/>
    <s v=""/>
    <s v=""/>
    <s v=""/>
  </r>
  <r>
    <n v="9"/>
    <x v="7"/>
    <x v="0"/>
    <n v="7.3144999999999998"/>
    <n v="8.2195"/>
    <n v="0.82194999999999996"/>
    <n v="73"/>
    <n v="0.91017999999999999"/>
    <n v="0.47638000000000003"/>
    <n v="0.83858999999999995"/>
    <x v="3"/>
    <x v="1"/>
    <x v="0"/>
    <x v="0"/>
    <x v="2"/>
    <x v="0"/>
    <x v="1"/>
    <x v="1"/>
    <s v=""/>
    <s v=""/>
    <s v=""/>
  </r>
  <r>
    <n v="5"/>
    <x v="0"/>
    <x v="0"/>
    <n v="7.4873000000000003"/>
    <n v="8.6093399999999995"/>
    <n v="0.86092999999999997"/>
    <n v="73"/>
    <n v="0.91069999999999995"/>
    <n v="0.42760999999999999"/>
    <n v="0.78052999999999995"/>
    <x v="3"/>
    <x v="1"/>
    <x v="1"/>
    <x v="0"/>
    <x v="0"/>
    <x v="0"/>
    <x v="1"/>
    <x v="1"/>
    <s v=""/>
    <s v=""/>
    <s v=""/>
  </r>
  <r>
    <n v="150"/>
    <x v="155"/>
    <x v="2"/>
    <n v="3.4619"/>
    <n v="4.1768099999999997"/>
    <n v="0.41768"/>
    <n v="65"/>
    <n v="0.12185"/>
    <n v="0.62905999999999995"/>
    <n v="0.31580999999999998"/>
    <x v="3"/>
    <x v="4"/>
    <x v="2"/>
    <x v="1"/>
    <x v="3"/>
    <x v="3"/>
    <x v="1"/>
    <x v="0"/>
    <s v=""/>
    <s v=""/>
    <s v=""/>
  </r>
  <r>
    <n v="26"/>
    <x v="37"/>
    <x v="6"/>
    <n v="6.4405999999999999"/>
    <n v="8.2777899999999995"/>
    <n v="0.82777999999999996"/>
    <n v="72"/>
    <n v="0.57635999999999998"/>
    <n v="0.25205"/>
    <n v="0.17038"/>
    <x v="3"/>
    <x v="2"/>
    <x v="0"/>
    <x v="0"/>
    <x v="2"/>
    <x v="1"/>
    <x v="0"/>
    <x v="2"/>
    <s v=""/>
    <s v=""/>
    <s v=""/>
  </r>
  <r>
    <n v="80"/>
    <x v="105"/>
    <x v="7"/>
    <n v="5.3525"/>
    <n v="2.8752200000000001"/>
    <n v="0.28752"/>
    <n v="66"/>
    <n v="0.69498000000000004"/>
    <n v="0.35825000000000001"/>
    <n v="0.29659999999999997"/>
    <x v="3"/>
    <x v="2"/>
    <x v="2"/>
    <x v="1"/>
    <x v="3"/>
    <x v="1"/>
    <x v="0"/>
    <x v="0"/>
    <s v=""/>
    <s v=""/>
    <s v=""/>
  </r>
  <r>
    <n v="153"/>
    <x v="145"/>
    <x v="8"/>
    <n v="3.3035000000000001"/>
    <n v="2.7583299999999999"/>
    <n v="0.27583000000000002"/>
    <n v="61"/>
    <n v="0.66381999999999997"/>
    <n v="0.45189000000000001"/>
    <n v="0.2127"/>
    <x v="3"/>
    <x v="4"/>
    <x v="2"/>
    <x v="2"/>
    <x v="3"/>
    <x v="1"/>
    <x v="1"/>
    <x v="0"/>
    <s v=""/>
    <s v=""/>
    <s v=""/>
  </r>
  <r>
    <n v="46"/>
    <x v="33"/>
    <x v="4"/>
    <n v="6.0723000000000003"/>
    <n v="6.1609100000000003"/>
    <n v="0.61609000000000003"/>
    <n v="69"/>
    <n v="0.87971999999999995"/>
    <n v="0.60841000000000001"/>
    <n v="6.3780000000000003E-2"/>
    <x v="3"/>
    <x v="2"/>
    <x v="2"/>
    <x v="1"/>
    <x v="1"/>
    <x v="0"/>
    <x v="1"/>
    <x v="2"/>
    <s v=""/>
    <s v=""/>
    <s v=""/>
  </r>
  <r>
    <n v="139"/>
    <x v="157"/>
    <x v="8"/>
    <n v="3.9984999999999999"/>
    <n v="1.5727800000000001"/>
    <n v="0.15728"/>
    <n v="58"/>
    <n v="0.59921999999999997"/>
    <n v="0.26474999999999999"/>
    <n v="0.22031000000000001"/>
    <x v="3"/>
    <x v="4"/>
    <x v="2"/>
    <x v="2"/>
    <x v="3"/>
    <x v="1"/>
    <x v="0"/>
    <x v="0"/>
    <s v=""/>
    <s v=""/>
    <s v=""/>
  </r>
  <r>
    <n v="38"/>
    <x v="166"/>
    <x v="3"/>
    <n v="6.1919000000000004"/>
    <n v="7.4145899999999996"/>
    <n v="0.74146000000000001"/>
    <n v="65"/>
    <n v="0.79379"/>
    <n v="0.28627999999999998"/>
    <n v="4.0809999999999999E-2"/>
    <x v="3"/>
    <x v="2"/>
    <x v="0"/>
    <x v="1"/>
    <x v="2"/>
    <x v="2"/>
    <x v="0"/>
    <x v="2"/>
    <s v=""/>
    <s v=""/>
    <s v=""/>
  </r>
  <r>
    <n v="111"/>
    <x v="106"/>
    <x v="2"/>
    <n v="4.5923999999999996"/>
    <n v="5.4561000000000002"/>
    <n v="0.54561000000000004"/>
    <n v="68"/>
    <n v="0.37337999999999999"/>
    <n v="6.7290000000000003E-2"/>
    <n v="0.13730000000000001"/>
    <x v="3"/>
    <x v="3"/>
    <x v="2"/>
    <x v="1"/>
    <x v="3"/>
    <x v="3"/>
    <x v="3"/>
    <x v="2"/>
    <s v=""/>
    <s v=""/>
    <s v=""/>
  </r>
  <r>
    <n v="74"/>
    <x v="75"/>
    <x v="2"/>
    <n v="5.4824999999999999"/>
    <n v="6.9636100000000001"/>
    <n v="0.69635999999999998"/>
    <n v="68"/>
    <n v="0.4476"/>
    <n v="0.17671999999999999"/>
    <n v="0.23805000000000001"/>
    <x v="3"/>
    <x v="2"/>
    <x v="2"/>
    <x v="1"/>
    <x v="1"/>
    <x v="3"/>
    <x v="2"/>
    <x v="0"/>
    <s v=""/>
    <s v=""/>
    <s v=""/>
  </r>
  <r>
    <n v="68"/>
    <x v="69"/>
    <x v="7"/>
    <n v="5.6361999999999997"/>
    <n v="6.1585999999999999"/>
    <n v="0.61585999999999996"/>
    <n v="64"/>
    <n v="0.57504"/>
    <n v="0.33316000000000001"/>
    <n v="8.165E-2"/>
    <x v="3"/>
    <x v="2"/>
    <x v="2"/>
    <x v="2"/>
    <x v="1"/>
    <x v="1"/>
    <x v="0"/>
    <x v="2"/>
    <s v=""/>
    <s v=""/>
    <s v=""/>
  </r>
  <r>
    <n v="135"/>
    <x v="140"/>
    <x v="8"/>
    <n v="4.1608000000000001"/>
    <n v="1.95126"/>
    <n v="0.19513"/>
    <n v="58"/>
    <n v="0.62073999999999996"/>
    <n v="0.43413000000000002"/>
    <n v="0.13261999999999999"/>
    <x v="3"/>
    <x v="3"/>
    <x v="2"/>
    <x v="2"/>
    <x v="3"/>
    <x v="1"/>
    <x v="1"/>
    <x v="2"/>
    <s v=""/>
    <s v=""/>
    <s v=""/>
  </r>
  <r>
    <n v="138"/>
    <x v="110"/>
    <x v="7"/>
    <n v="4.1029"/>
    <n v="4.8088100000000003"/>
    <n v="0.48087999999999997"/>
    <n v="66"/>
    <n v="0.22439999999999999"/>
    <n v="0.31286999999999998"/>
    <n v="2.504E-2"/>
    <x v="3"/>
    <x v="3"/>
    <x v="2"/>
    <x v="1"/>
    <x v="3"/>
    <x v="3"/>
    <x v="0"/>
    <x v="2"/>
    <s v=""/>
    <s v=""/>
    <s v=""/>
  </r>
  <r>
    <n v="20"/>
    <x v="19"/>
    <x v="2"/>
    <n v="6.7740999999999998"/>
    <n v="8.8967700000000001"/>
    <n v="0.88968000000000003"/>
    <n v="70"/>
    <n v="0.92457999999999996"/>
    <n v="0.47511999999999999"/>
    <n v="0.40621000000000002"/>
    <x v="3"/>
    <x v="1"/>
    <x v="1"/>
    <x v="1"/>
    <x v="0"/>
    <x v="0"/>
    <x v="1"/>
    <x v="3"/>
    <s v=""/>
    <s v=""/>
    <s v=""/>
  </r>
  <r>
    <n v="19"/>
    <x v="20"/>
    <x v="0"/>
    <n v="6.8143000000000002"/>
    <n v="7.8912500000000003"/>
    <n v="0.78913"/>
    <n v="72"/>
    <n v="0.73524999999999996"/>
    <n v="0.59294999999999998"/>
    <n v="0.59538000000000002"/>
    <x v="3"/>
    <x v="1"/>
    <x v="0"/>
    <x v="0"/>
    <x v="2"/>
    <x v="2"/>
    <x v="1"/>
    <x v="3"/>
    <s v=""/>
    <s v=""/>
    <s v=""/>
  </r>
  <r>
    <n v="18"/>
    <x v="14"/>
    <x v="1"/>
    <n v="6.8860000000000001"/>
    <n v="8.4778500000000001"/>
    <n v="0.84777999999999998"/>
    <n v="71"/>
    <n v="0.75546999999999997"/>
    <n v="0.48629"/>
    <n v="0.29199999999999998"/>
    <x v="3"/>
    <x v="1"/>
    <x v="0"/>
    <x v="1"/>
    <x v="2"/>
    <x v="2"/>
    <x v="1"/>
    <x v="0"/>
    <s v=""/>
    <s v=""/>
    <s v=""/>
  </r>
  <r>
    <n v="31"/>
    <x v="31"/>
    <x v="3"/>
    <n v="6.3788"/>
    <n v="6.6260000000000003"/>
    <n v="0.66259999999999997"/>
    <n v="70"/>
    <n v="0.86248999999999998"/>
    <n v="0.21690999999999999"/>
    <n v="0.33992"/>
    <x v="3"/>
    <x v="2"/>
    <x v="2"/>
    <x v="1"/>
    <x v="1"/>
    <x v="0"/>
    <x v="2"/>
    <x v="0"/>
    <s v=""/>
    <s v=""/>
    <s v=""/>
  </r>
  <r>
    <n v="44"/>
    <x v="43"/>
    <x v="7"/>
    <n v="6.0960999999999999"/>
    <n v="4.3591699999999998"/>
    <n v="0.43591999999999997"/>
    <n v="66"/>
    <n v="1"/>
    <n v="0.54854000000000003"/>
    <n v="0.56621999999999995"/>
    <x v="3"/>
    <x v="2"/>
    <x v="2"/>
    <x v="1"/>
    <x v="3"/>
    <x v="0"/>
    <x v="1"/>
    <x v="3"/>
    <s v=""/>
    <s v=""/>
    <s v=""/>
  </r>
  <r>
    <n v="102"/>
    <x v="22"/>
    <x v="3"/>
    <n v="4.8056000000000001"/>
    <n v="6.0377900000000002"/>
    <n v="0.60377999999999998"/>
    <n v="67"/>
    <n v="0.18371999999999999"/>
    <n v="9.425E-2"/>
    <n v="0.11298999999999999"/>
    <x v="3"/>
    <x v="3"/>
    <x v="2"/>
    <x v="1"/>
    <x v="1"/>
    <x v="3"/>
    <x v="3"/>
    <x v="2"/>
    <s v=""/>
    <s v=""/>
    <s v=""/>
  </r>
  <r>
    <n v="95"/>
    <x v="74"/>
    <x v="4"/>
    <n v="5.1032000000000002"/>
    <n v="4.3335800000000004"/>
    <n v="0.43336000000000002"/>
    <n v="68"/>
    <n v="0.85336000000000001"/>
    <n v="0.29627999999999999"/>
    <n v="0.17397000000000001"/>
    <x v="3"/>
    <x v="2"/>
    <x v="2"/>
    <x v="1"/>
    <x v="3"/>
    <x v="0"/>
    <x v="0"/>
    <x v="2"/>
    <s v=""/>
    <s v=""/>
    <s v=""/>
  </r>
  <r>
    <n v="152"/>
    <x v="135"/>
    <x v="2"/>
    <n v="3.3549000000000002"/>
    <n v="2.67746"/>
    <n v="0.26774999999999999"/>
    <n v="60"/>
    <n v="0.33661999999999997"/>
    <n v="0.13905000000000001"/>
    <n v="0.14036999999999999"/>
    <x v="3"/>
    <x v="4"/>
    <x v="2"/>
    <x v="2"/>
    <x v="3"/>
    <x v="3"/>
    <x v="2"/>
    <x v="2"/>
    <s v=""/>
    <s v=""/>
    <s v=""/>
  </r>
  <r>
    <n v="125"/>
    <x v="84"/>
    <x v="8"/>
    <n v="4.3771000000000004"/>
    <n v="3.41039"/>
    <n v="0.34104000000000001"/>
    <n v="59"/>
    <n v="0.69374000000000002"/>
    <n v="0.37046000000000001"/>
    <n v="0.17932999999999999"/>
    <x v="3"/>
    <x v="3"/>
    <x v="2"/>
    <x v="2"/>
    <x v="3"/>
    <x v="1"/>
    <x v="0"/>
    <x v="2"/>
    <s v=""/>
    <s v=""/>
    <s v=""/>
  </r>
  <r>
    <n v="144"/>
    <x v="114"/>
    <x v="8"/>
    <n v="3.6922999999999999"/>
    <n v="2.1665899999999998"/>
    <n v="0.21665999999999999"/>
    <n v="58"/>
    <n v="0.56037999999999999"/>
    <n v="0.22083"/>
    <n v="0.21651000000000001"/>
    <x v="3"/>
    <x v="4"/>
    <x v="2"/>
    <x v="2"/>
    <x v="3"/>
    <x v="1"/>
    <x v="2"/>
    <x v="0"/>
    <s v=""/>
    <s v=""/>
    <s v=""/>
  </r>
  <r>
    <n v="1"/>
    <x v="5"/>
    <x v="0"/>
    <n v="7.7689000000000004"/>
    <n v="7.95824"/>
    <n v="0.97760000000000002"/>
    <n v="76"/>
    <n v="0.94399999999999995"/>
    <n v="0.26989000000000002"/>
    <n v="0.86795999999999995"/>
    <x v="4"/>
    <x v="0"/>
    <x v="0"/>
    <x v="0"/>
    <x v="0"/>
    <x v="0"/>
    <x v="0"/>
    <x v="1"/>
    <s v=""/>
    <s v=""/>
    <s v=""/>
  </r>
  <r>
    <n v="2"/>
    <x v="2"/>
    <x v="0"/>
    <n v="7.6001000000000003"/>
    <n v="8.2147400000000008"/>
    <n v="0.96855000000000002"/>
    <n v="76"/>
    <n v="0.93838999999999995"/>
    <n v="0.44592999999999999"/>
    <n v="0.90674999999999994"/>
    <x v="4"/>
    <x v="0"/>
    <x v="0"/>
    <x v="0"/>
    <x v="0"/>
    <x v="0"/>
    <x v="1"/>
    <x v="1"/>
    <s v=""/>
    <s v=""/>
    <s v=""/>
  </r>
  <r>
    <n v="3"/>
    <x v="3"/>
    <x v="0"/>
    <n v="7.5538999999999996"/>
    <n v="8.8342299999999998"/>
    <n v="0.97406999999999999"/>
    <n v="77"/>
    <n v="0.95604999999999996"/>
    <n v="0.47948000000000002"/>
    <n v="0.75302000000000002"/>
    <x v="4"/>
    <x v="0"/>
    <x v="1"/>
    <x v="0"/>
    <x v="0"/>
    <x v="0"/>
    <x v="1"/>
    <x v="1"/>
    <s v=""/>
    <s v=""/>
    <s v=""/>
  </r>
  <r>
    <n v="4"/>
    <x v="1"/>
    <x v="0"/>
    <n v="7.4935999999999998"/>
    <n v="8.19529"/>
    <n v="1"/>
    <n v="77"/>
    <n v="0.93608999999999998"/>
    <n v="0.62626999999999999"/>
    <n v="0.26062000000000002"/>
    <x v="4"/>
    <x v="1"/>
    <x v="0"/>
    <x v="0"/>
    <x v="0"/>
    <x v="0"/>
    <x v="1"/>
    <x v="0"/>
    <s v=""/>
    <s v=""/>
    <s v=""/>
  </r>
  <r>
    <n v="5"/>
    <x v="6"/>
    <x v="0"/>
    <n v="7.4875999999999996"/>
    <n v="8.2894500000000004"/>
    <n v="0.93733"/>
    <n v="76"/>
    <n v="0.88249999999999995"/>
    <n v="0.56986000000000003"/>
    <n v="0.65824000000000005"/>
    <x v="4"/>
    <x v="1"/>
    <x v="0"/>
    <x v="0"/>
    <x v="0"/>
    <x v="0"/>
    <x v="1"/>
    <x v="1"/>
    <s v=""/>
    <s v=""/>
    <s v=""/>
  </r>
  <r>
    <n v="6"/>
    <x v="0"/>
    <x v="0"/>
    <n v="7.4802"/>
    <n v="8.6233000000000004"/>
    <n v="0.94003000000000003"/>
    <n v="77"/>
    <n v="0.90537999999999996"/>
    <n v="0.46562999999999999"/>
    <n v="0.75685000000000002"/>
    <x v="4"/>
    <x v="1"/>
    <x v="1"/>
    <x v="0"/>
    <x v="0"/>
    <x v="0"/>
    <x v="1"/>
    <x v="1"/>
    <s v=""/>
    <s v=""/>
    <s v=""/>
  </r>
  <r>
    <n v="7"/>
    <x v="7"/>
    <x v="0"/>
    <n v="7.3433000000000002"/>
    <n v="8.2333700000000007"/>
    <n v="0.91603000000000001"/>
    <n v="76"/>
    <n v="0.90998000000000001"/>
    <n v="0.47192000000000001"/>
    <n v="0.82442000000000004"/>
    <x v="4"/>
    <x v="1"/>
    <x v="0"/>
    <x v="0"/>
    <x v="0"/>
    <x v="0"/>
    <x v="1"/>
    <x v="1"/>
    <s v=""/>
    <s v=""/>
    <s v=""/>
  </r>
  <r>
    <n v="8"/>
    <x v="8"/>
    <x v="1"/>
    <n v="7.3075000000000001"/>
    <n v="7.7346399999999997"/>
    <n v="0.95909"/>
    <n v="77"/>
    <n v="0.92696999999999996"/>
    <n v="0.58294000000000001"/>
    <n v="0.84004999999999996"/>
    <x v="4"/>
    <x v="1"/>
    <x v="0"/>
    <x v="0"/>
    <x v="0"/>
    <x v="0"/>
    <x v="1"/>
    <x v="1"/>
    <s v=""/>
    <s v=""/>
    <s v=""/>
  </r>
  <r>
    <n v="9"/>
    <x v="4"/>
    <x v="1"/>
    <n v="7.2781000000000002"/>
    <n v="8.1046300000000002"/>
    <n v="0.92676000000000003"/>
    <n v="77"/>
    <n v="0.92508000000000001"/>
    <n v="0.50373000000000001"/>
    <n v="0.68047000000000002"/>
    <x v="4"/>
    <x v="1"/>
    <x v="0"/>
    <x v="0"/>
    <x v="0"/>
    <x v="0"/>
    <x v="1"/>
    <x v="1"/>
    <s v=""/>
    <s v=""/>
    <s v=""/>
  </r>
  <r>
    <n v="10"/>
    <x v="12"/>
    <x v="0"/>
    <n v="7.2460000000000004"/>
    <n v="8.1678499999999996"/>
    <n v="0.90858000000000005"/>
    <n v="76"/>
    <n v="0.84289999999999998"/>
    <n v="0.43046000000000001"/>
    <n v="0.49973000000000001"/>
    <x v="4"/>
    <x v="1"/>
    <x v="0"/>
    <x v="0"/>
    <x v="0"/>
    <x v="2"/>
    <x v="1"/>
    <x v="3"/>
    <s v=""/>
    <s v=""/>
    <s v=""/>
  </r>
  <r>
    <n v="11"/>
    <x v="9"/>
    <x v="1"/>
    <n v="7.2279999999999998"/>
    <n v="8.1441199999999991"/>
    <n v="0.95338000000000001"/>
    <n v="77"/>
    <n v="0.88265000000000005"/>
    <n v="0.58596000000000004"/>
    <n v="0.64054"/>
    <x v="4"/>
    <x v="1"/>
    <x v="0"/>
    <x v="0"/>
    <x v="0"/>
    <x v="0"/>
    <x v="1"/>
    <x v="1"/>
    <s v=""/>
    <s v=""/>
    <s v=""/>
  </r>
  <r>
    <n v="12"/>
    <x v="11"/>
    <x v="3"/>
    <n v="7.1673999999999998"/>
    <n v="6.1412800000000001"/>
    <n v="0.88758000000000004"/>
    <n v="76"/>
    <n v="0.88402000000000003"/>
    <n v="0.25519999999999998"/>
    <n v="0.20648"/>
    <x v="4"/>
    <x v="1"/>
    <x v="2"/>
    <x v="0"/>
    <x v="0"/>
    <x v="0"/>
    <x v="0"/>
    <x v="0"/>
    <s v=""/>
    <s v=""/>
    <s v=""/>
  </r>
  <r>
    <n v="13"/>
    <x v="10"/>
    <x v="2"/>
    <n v="7.1387"/>
    <n v="7.5758200000000002"/>
    <n v="0.89590999999999998"/>
    <n v="77"/>
    <n v="0.58706000000000003"/>
    <n v="0.46211000000000002"/>
    <n v="0.18140999999999999"/>
    <x v="4"/>
    <x v="1"/>
    <x v="0"/>
    <x v="0"/>
    <x v="0"/>
    <x v="1"/>
    <x v="1"/>
    <x v="2"/>
    <s v=""/>
    <s v=""/>
    <s v=""/>
  </r>
  <r>
    <n v="14"/>
    <x v="16"/>
    <x v="0"/>
    <n v="7.0903"/>
    <n v="9.5526800000000005"/>
    <n v="0.91078999999999999"/>
    <n v="76"/>
    <n v="0.83352999999999999"/>
    <n v="0.34338999999999997"/>
    <n v="0.69738"/>
    <x v="4"/>
    <x v="1"/>
    <x v="3"/>
    <x v="0"/>
    <x v="0"/>
    <x v="2"/>
    <x v="0"/>
    <x v="1"/>
    <s v=""/>
    <s v=""/>
    <s v=""/>
  </r>
  <r>
    <n v="15"/>
    <x v="20"/>
    <x v="0"/>
    <n v="7.0537000000000001"/>
    <n v="7.9149500000000002"/>
    <n v="0.94699"/>
    <n v="76"/>
    <n v="0.71211999999999998"/>
    <n v="0.61546999999999996"/>
    <n v="0.61321999999999999"/>
    <x v="4"/>
    <x v="1"/>
    <x v="0"/>
    <x v="0"/>
    <x v="0"/>
    <x v="2"/>
    <x v="1"/>
    <x v="1"/>
    <s v=""/>
    <s v=""/>
    <s v=""/>
  </r>
  <r>
    <n v="16"/>
    <x v="17"/>
    <x v="0"/>
    <n v="7.0210999999999997"/>
    <n v="8.9022299999999994"/>
    <n v="0.95665"/>
    <n v="76"/>
    <n v="0.81682999999999995"/>
    <n v="0.52710999999999997"/>
    <n v="0.68533999999999995"/>
    <x v="4"/>
    <x v="1"/>
    <x v="1"/>
    <x v="0"/>
    <x v="0"/>
    <x v="2"/>
    <x v="1"/>
    <x v="1"/>
    <s v=""/>
    <s v=""/>
    <s v=""/>
  </r>
  <r>
    <n v="17"/>
    <x v="25"/>
    <x v="0"/>
    <n v="6.9850000000000003"/>
    <n v="8.1502099999999995"/>
    <n v="0.89549999999999996"/>
    <n v="76"/>
    <n v="0.78459999999999996"/>
    <n v="0.46211000000000002"/>
    <n v="0.58535000000000004"/>
    <x v="4"/>
    <x v="1"/>
    <x v="0"/>
    <x v="0"/>
    <x v="0"/>
    <x v="2"/>
    <x v="1"/>
    <x v="3"/>
    <s v=""/>
    <s v=""/>
    <s v=""/>
  </r>
  <r>
    <n v="18"/>
    <x v="18"/>
    <x v="0"/>
    <n v="6.923"/>
    <n v="8.0498700000000003"/>
    <n v="0.92649999999999999"/>
    <n v="76"/>
    <n v="0.74861"/>
    <n v="0.28242"/>
    <n v="0.46316000000000002"/>
    <x v="4"/>
    <x v="1"/>
    <x v="0"/>
    <x v="0"/>
    <x v="0"/>
    <x v="2"/>
    <x v="0"/>
    <x v="3"/>
    <s v=""/>
    <s v=""/>
    <s v=""/>
  </r>
  <r>
    <n v="19"/>
    <x v="14"/>
    <x v="1"/>
    <n v="6.8922999999999996"/>
    <n v="8.5077700000000007"/>
    <n v="0.89756999999999998"/>
    <n v="74"/>
    <n v="0.71945999999999999"/>
    <n v="0.49468000000000001"/>
    <n v="0.28216999999999998"/>
    <x v="4"/>
    <x v="1"/>
    <x v="1"/>
    <x v="0"/>
    <x v="0"/>
    <x v="2"/>
    <x v="1"/>
    <x v="0"/>
    <s v=""/>
    <s v=""/>
    <s v=""/>
  </r>
  <r>
    <n v="20"/>
    <x v="30"/>
    <x v="5"/>
    <n v="6.8521000000000001"/>
    <n v="7.5355400000000001"/>
    <n v="0.91610000000000003"/>
    <n v="75"/>
    <n v="0.72377000000000002"/>
    <n v="8.1420000000000006E-2"/>
    <n v="8.0610000000000001E-2"/>
    <x v="4"/>
    <x v="1"/>
    <x v="0"/>
    <x v="0"/>
    <x v="0"/>
    <x v="2"/>
    <x v="3"/>
    <x v="2"/>
    <s v=""/>
    <s v=""/>
    <s v=""/>
  </r>
  <r>
    <n v="21"/>
    <x v="19"/>
    <x v="2"/>
    <n v="6.8244999999999996"/>
    <n v="8.9224800000000002"/>
    <n v="0.80667999999999995"/>
    <n v="73"/>
    <n v="0.94803999999999999"/>
    <n v="0.46355000000000002"/>
    <n v="0.40133000000000002"/>
    <x v="4"/>
    <x v="1"/>
    <x v="1"/>
    <x v="0"/>
    <x v="2"/>
    <x v="0"/>
    <x v="1"/>
    <x v="3"/>
    <s v=""/>
    <s v=""/>
    <s v=""/>
  </r>
  <r>
    <n v="22"/>
    <x v="36"/>
    <x v="0"/>
    <n v="6.7256"/>
    <n v="7.7189300000000003"/>
    <n v="0.93596999999999997"/>
    <n v="76"/>
    <n v="0.89393999999999996"/>
    <n v="0.66334000000000004"/>
    <n v="0.33295000000000002"/>
    <x v="4"/>
    <x v="1"/>
    <x v="0"/>
    <x v="0"/>
    <x v="0"/>
    <x v="0"/>
    <x v="1"/>
    <x v="0"/>
    <s v=""/>
    <s v=""/>
    <s v=""/>
  </r>
  <r>
    <n v="23"/>
    <x v="13"/>
    <x v="3"/>
    <n v="6.5945"/>
    <n v="6.3523199999999997"/>
    <n v="0.81488000000000005"/>
    <n v="74"/>
    <n v="0.68613000000000002"/>
    <n v="0.12998000000000001"/>
    <n v="0.16061"/>
    <x v="4"/>
    <x v="1"/>
    <x v="2"/>
    <x v="0"/>
    <x v="2"/>
    <x v="1"/>
    <x v="2"/>
    <x v="2"/>
    <s v=""/>
    <s v=""/>
    <s v=""/>
  </r>
  <r>
    <n v="24"/>
    <x v="28"/>
    <x v="0"/>
    <n v="6.5921000000000003"/>
    <n v="7.8613900000000001"/>
    <n v="0.90663000000000005"/>
    <n v="77"/>
    <n v="0.68998000000000004"/>
    <n v="0.19633999999999999"/>
    <n v="0.40466999999999997"/>
    <x v="4"/>
    <x v="1"/>
    <x v="0"/>
    <x v="0"/>
    <x v="0"/>
    <x v="1"/>
    <x v="2"/>
    <x v="3"/>
    <s v=""/>
    <s v=""/>
    <s v=""/>
  </r>
  <r>
    <n v="25"/>
    <x v="37"/>
    <x v="6"/>
    <n v="6.4462000000000002"/>
    <n v="8.1235800000000005"/>
    <n v="0.88099000000000005"/>
    <n v="75"/>
    <n v="0.55533999999999994"/>
    <n v="0.42715999999999998"/>
    <n v="0.21382999999999999"/>
    <x v="4"/>
    <x v="2"/>
    <x v="0"/>
    <x v="0"/>
    <x v="0"/>
    <x v="1"/>
    <x v="1"/>
    <x v="0"/>
    <s v=""/>
    <s v=""/>
    <s v=""/>
  </r>
  <r>
    <n v="26"/>
    <x v="26"/>
    <x v="3"/>
    <n v="6.444"/>
    <n v="6.8816600000000001"/>
    <n v="0.84301000000000004"/>
    <n v="75"/>
    <n v="0.56489"/>
    <n v="0.32980999999999999"/>
    <n v="0.12393999999999999"/>
    <x v="4"/>
    <x v="2"/>
    <x v="2"/>
    <x v="0"/>
    <x v="2"/>
    <x v="1"/>
    <x v="0"/>
    <x v="2"/>
    <s v=""/>
    <s v=""/>
    <s v=""/>
  </r>
  <r>
    <n v="27"/>
    <x v="42"/>
    <x v="3"/>
    <n v="6.4362000000000004"/>
    <n v="4.7518599999999998"/>
    <n v="0.78186999999999995"/>
    <n v="71"/>
    <n v="0.84721999999999997"/>
    <n v="0.30947999999999998"/>
    <n v="0.17194000000000001"/>
    <x v="4"/>
    <x v="2"/>
    <x v="2"/>
    <x v="1"/>
    <x v="2"/>
    <x v="2"/>
    <x v="0"/>
    <x v="2"/>
    <s v=""/>
    <s v=""/>
    <s v=""/>
  </r>
  <r>
    <n v="28"/>
    <x v="34"/>
    <x v="2"/>
    <n v="6.3746999999999998"/>
    <n v="8.3302600000000009"/>
    <n v="0.83548999999999995"/>
    <n v="72"/>
    <n v="0.69496000000000002"/>
    <n v="0.14205999999999999"/>
    <n v="0.29171999999999998"/>
    <x v="4"/>
    <x v="2"/>
    <x v="0"/>
    <x v="0"/>
    <x v="2"/>
    <x v="1"/>
    <x v="2"/>
    <x v="0"/>
    <s v=""/>
    <s v=""/>
    <s v=""/>
  </r>
  <r>
    <n v="29"/>
    <x v="27"/>
    <x v="2"/>
    <n v="6.3745000000000003"/>
    <n v="10"/>
    <n v="0.80871000000000004"/>
    <n v="74"/>
    <n v="0.87970000000000004"/>
    <n v="0.38823999999999997"/>
    <n v="0.36785000000000001"/>
    <x v="4"/>
    <x v="2"/>
    <x v="3"/>
    <x v="0"/>
    <x v="2"/>
    <x v="0"/>
    <x v="0"/>
    <x v="0"/>
    <s v=""/>
    <s v=""/>
    <s v=""/>
  </r>
  <r>
    <n v="30"/>
    <x v="35"/>
    <x v="0"/>
    <n v="6.3540999999999999"/>
    <n v="7.6348799999999999"/>
    <n v="0.91425999999999996"/>
    <n v="77"/>
    <n v="0.57362000000000002"/>
    <n v="0.27022000000000002"/>
    <n v="0.17355000000000001"/>
    <x v="4"/>
    <x v="2"/>
    <x v="0"/>
    <x v="0"/>
    <x v="0"/>
    <x v="1"/>
    <x v="0"/>
    <x v="2"/>
    <s v=""/>
    <s v=""/>
    <s v=""/>
  </r>
  <r>
    <n v="31"/>
    <x v="24"/>
    <x v="3"/>
    <n v="6.3212999999999999"/>
    <n v="6.8250299999999999"/>
    <n v="0.88785000000000003"/>
    <n v="75"/>
    <n v="0.81689999999999996"/>
    <n v="0.19227"/>
    <n v="0.11992"/>
    <x v="4"/>
    <x v="2"/>
    <x v="2"/>
    <x v="0"/>
    <x v="0"/>
    <x v="2"/>
    <x v="2"/>
    <x v="2"/>
    <s v=""/>
    <s v=""/>
    <s v=""/>
  </r>
  <r>
    <n v="32"/>
    <x v="15"/>
    <x v="3"/>
    <n v="6.2998000000000003"/>
    <n v="5.9624800000000002"/>
    <n v="0.88621000000000005"/>
    <n v="72"/>
    <n v="0.61760999999999999"/>
    <n v="0.17535999999999999"/>
    <n v="0.18922"/>
    <x v="4"/>
    <x v="2"/>
    <x v="2"/>
    <x v="0"/>
    <x v="0"/>
    <x v="1"/>
    <x v="2"/>
    <x v="2"/>
    <s v=""/>
    <s v=""/>
    <s v=""/>
  </r>
  <r>
    <n v="33"/>
    <x v="31"/>
    <x v="3"/>
    <n v="6.2933000000000003"/>
    <n v="6.6764000000000001"/>
    <n v="0.90208999999999995"/>
    <n v="74"/>
    <n v="0.82772999999999997"/>
    <n v="0.22358"/>
    <n v="0.33235999999999999"/>
    <x v="4"/>
    <x v="2"/>
    <x v="2"/>
    <x v="0"/>
    <x v="0"/>
    <x v="2"/>
    <x v="2"/>
    <x v="0"/>
    <s v=""/>
    <s v=""/>
    <s v=""/>
  </r>
  <r>
    <n v="34"/>
    <x v="23"/>
    <x v="4"/>
    <n v="6.2619999999999996"/>
    <n v="9.33188"/>
    <n v="0.90119000000000005"/>
    <n v="79"/>
    <n v="0.88088999999999995"/>
    <n v="0.47821999999999998"/>
    <n v="1"/>
    <x v="4"/>
    <x v="2"/>
    <x v="1"/>
    <x v="0"/>
    <x v="0"/>
    <x v="0"/>
    <x v="1"/>
    <x v="1"/>
    <s v=""/>
    <s v=""/>
    <s v=""/>
  </r>
  <r>
    <n v="35"/>
    <x v="41"/>
    <x v="3"/>
    <n v="6.2530999999999999"/>
    <n v="4.7161799999999996"/>
    <n v="0.76470000000000005"/>
    <n v="72"/>
    <n v="0.68144000000000005"/>
    <n v="0.16450999999999999"/>
    <n v="0.1643"/>
    <x v="4"/>
    <x v="2"/>
    <x v="2"/>
    <x v="0"/>
    <x v="2"/>
    <x v="1"/>
    <x v="2"/>
    <x v="2"/>
    <s v=""/>
    <s v=""/>
    <s v=""/>
  </r>
  <r>
    <n v="36"/>
    <x v="49"/>
    <x v="0"/>
    <n v="6.2233999999999998"/>
    <n v="7.6861800000000002"/>
    <n v="0.91647000000000001"/>
    <n v="77"/>
    <n v="0.36559999999999998"/>
    <n v="0.27916999999999997"/>
    <n v="6.5960000000000005E-2"/>
    <x v="4"/>
    <x v="2"/>
    <x v="0"/>
    <x v="0"/>
    <x v="0"/>
    <x v="3"/>
    <x v="0"/>
    <x v="2"/>
    <s v=""/>
    <s v=""/>
    <s v=""/>
  </r>
  <r>
    <n v="37"/>
    <x v="48"/>
    <x v="2"/>
    <n v="6.1993999999999998"/>
    <n v="8.0863099999999992"/>
    <n v="0.84226999999999996"/>
    <n v="74"/>
    <n v="0.84863"/>
    <n v="0.45062999999999998"/>
    <n v="0.24331"/>
    <x v="4"/>
    <x v="2"/>
    <x v="0"/>
    <x v="0"/>
    <x v="2"/>
    <x v="2"/>
    <x v="1"/>
    <x v="0"/>
    <s v=""/>
    <s v=""/>
    <s v=""/>
  </r>
  <r>
    <n v="38"/>
    <x v="44"/>
    <x v="5"/>
    <n v="6.1976000000000004"/>
    <n v="7.4"/>
    <n v="0.92652000000000001"/>
    <n v="74"/>
    <n v="0.52939999999999998"/>
    <n v="0.21371000000000001"/>
    <n v="3.1019999999999999E-2"/>
    <x v="4"/>
    <x v="2"/>
    <x v="0"/>
    <x v="0"/>
    <x v="0"/>
    <x v="3"/>
    <x v="2"/>
    <x v="2"/>
    <s v=""/>
    <s v=""/>
    <s v=""/>
  </r>
  <r>
    <n v="39"/>
    <x v="40"/>
    <x v="3"/>
    <n v="6.1919000000000004"/>
    <n v="7.3069300000000004"/>
    <n v="0.90947"/>
    <n v="71"/>
    <n v="0.77532999999999996"/>
    <n v="0.32740999999999998"/>
    <n v="3.4569999999999997E-2"/>
    <x v="4"/>
    <x v="2"/>
    <x v="0"/>
    <x v="1"/>
    <x v="0"/>
    <x v="2"/>
    <x v="0"/>
    <x v="2"/>
    <s v=""/>
    <s v=""/>
    <s v=""/>
  </r>
  <r>
    <n v="40"/>
    <x v="59"/>
    <x v="5"/>
    <n v="6.1817000000000002"/>
    <n v="7.1607399999999997"/>
    <n v="0.88595000000000002"/>
    <n v="74"/>
    <n v="0.76476"/>
    <n v="0.20633000000000001"/>
    <n v="0.11154"/>
    <x v="4"/>
    <x v="2"/>
    <x v="0"/>
    <x v="0"/>
    <x v="0"/>
    <x v="2"/>
    <x v="2"/>
    <x v="2"/>
    <s v=""/>
    <s v=""/>
    <s v=""/>
  </r>
  <r>
    <n v="41"/>
    <x v="43"/>
    <x v="7"/>
    <n v="6.1741000000000001"/>
    <n v="4.4244500000000002"/>
    <n v="0.94177"/>
    <n v="72"/>
    <n v="1"/>
    <n v="0.56928000000000001"/>
    <n v="0.52985000000000004"/>
    <x v="4"/>
    <x v="2"/>
    <x v="2"/>
    <x v="0"/>
    <x v="0"/>
    <x v="0"/>
    <x v="1"/>
    <x v="3"/>
    <s v=""/>
    <s v=""/>
    <s v=""/>
  </r>
  <r>
    <n v="42"/>
    <x v="55"/>
    <x v="0"/>
    <n v="6.149"/>
    <n v="7.3523899999999998"/>
    <n v="0.93325000000000002"/>
    <n v="73"/>
    <n v="0.46162999999999998"/>
    <n v="7.5359999999999996E-2"/>
    <n v="9.2359999999999998E-2"/>
    <x v="4"/>
    <x v="2"/>
    <x v="0"/>
    <x v="0"/>
    <x v="0"/>
    <x v="3"/>
    <x v="3"/>
    <x v="2"/>
    <s v=""/>
    <s v=""/>
    <s v=""/>
  </r>
  <r>
    <n v="43"/>
    <x v="32"/>
    <x v="3"/>
    <n v="6.1247999999999996"/>
    <n v="5.8507699999999998"/>
    <n v="0.86821999999999999"/>
    <n v="73"/>
    <n v="0.74399999999999999"/>
    <n v="0.17433999999999999"/>
    <n v="7.5389999999999999E-2"/>
    <x v="4"/>
    <x v="2"/>
    <x v="2"/>
    <x v="0"/>
    <x v="0"/>
    <x v="2"/>
    <x v="2"/>
    <x v="2"/>
    <s v=""/>
    <s v=""/>
    <s v=""/>
  </r>
  <r>
    <n v="44"/>
    <x v="54"/>
    <x v="5"/>
    <n v="6.1177000000000001"/>
    <n v="7.4692499999999997"/>
    <n v="0.93810000000000004"/>
    <n v="75"/>
    <n v="0.89329999999999998"/>
    <n v="0.25498999999999999"/>
    <n v="0.12640999999999999"/>
    <x v="4"/>
    <x v="2"/>
    <x v="0"/>
    <x v="0"/>
    <x v="0"/>
    <x v="0"/>
    <x v="0"/>
    <x v="2"/>
    <s v=""/>
    <s v=""/>
    <s v=""/>
  </r>
  <r>
    <n v="45"/>
    <x v="56"/>
    <x v="3"/>
    <n v="6.1050000000000004"/>
    <n v="4.1202100000000002"/>
    <n v="0.81577"/>
    <n v="73"/>
    <n v="0.68852000000000002"/>
    <n v="0.35259000000000001"/>
    <n v="0.28138999999999997"/>
    <x v="4"/>
    <x v="2"/>
    <x v="2"/>
    <x v="0"/>
    <x v="2"/>
    <x v="1"/>
    <x v="0"/>
    <x v="0"/>
    <s v=""/>
    <s v=""/>
    <s v=""/>
  </r>
  <r>
    <n v="46"/>
    <x v="68"/>
    <x v="5"/>
    <n v="6.1"/>
    <n v="5.2393700000000001"/>
    <n v="0.75905999999999996"/>
    <n v="72"/>
    <n v="0.77539999999999998"/>
    <n v="0.46305000000000002"/>
    <n v="1.4239999999999999E-2"/>
    <x v="4"/>
    <x v="2"/>
    <x v="2"/>
    <x v="0"/>
    <x v="2"/>
    <x v="2"/>
    <x v="1"/>
    <x v="2"/>
    <s v=""/>
    <s v=""/>
    <s v=""/>
  </r>
  <r>
    <n v="47"/>
    <x v="29"/>
    <x v="3"/>
    <n v="6.0862999999999996"/>
    <n v="6.4813200000000002"/>
    <n v="0.88166"/>
    <n v="74"/>
    <n v="0.74556999999999995"/>
    <n v="0.11650000000000001"/>
    <n v="0.10978"/>
    <x v="4"/>
    <x v="2"/>
    <x v="2"/>
    <x v="0"/>
    <x v="0"/>
    <x v="2"/>
    <x v="2"/>
    <x v="2"/>
    <s v=""/>
    <s v=""/>
    <s v=""/>
  </r>
  <r>
    <n v="48"/>
    <x v="85"/>
    <x v="5"/>
    <n v="6.0697000000000001"/>
    <n v="6.8989599999999998"/>
    <n v="0.75848000000000004"/>
    <n v="73"/>
    <n v="0.73214000000000001"/>
    <n v="0.14604"/>
    <n v="1.056E-2"/>
    <x v="4"/>
    <x v="2"/>
    <x v="2"/>
    <x v="0"/>
    <x v="2"/>
    <x v="2"/>
    <x v="2"/>
    <x v="2"/>
    <s v=""/>
    <s v=""/>
    <s v=""/>
  </r>
  <r>
    <n v="50"/>
    <x v="47"/>
    <x v="3"/>
    <n v="6.0275999999999996"/>
    <n v="5.4141399999999997"/>
    <n v="0.80811999999999995"/>
    <n v="74"/>
    <n v="0.78813"/>
    <n v="0.22309999999999999"/>
    <n v="0.19277"/>
    <x v="4"/>
    <x v="2"/>
    <x v="2"/>
    <x v="0"/>
    <x v="2"/>
    <x v="2"/>
    <x v="2"/>
    <x v="2"/>
    <s v=""/>
    <s v=""/>
    <s v=""/>
  </r>
  <r>
    <n v="51"/>
    <x v="38"/>
    <x v="2"/>
    <n v="6.0206999999999997"/>
    <n v="8.9084099999999999"/>
    <n v="0.81230000000000002"/>
    <n v="73"/>
    <n v="0.78064999999999996"/>
    <n v="0.25036000000000003"/>
    <n v="0.21515999999999999"/>
    <x v="4"/>
    <x v="2"/>
    <x v="1"/>
    <x v="0"/>
    <x v="2"/>
    <x v="2"/>
    <x v="0"/>
    <x v="0"/>
    <s v=""/>
    <s v=""/>
    <s v=""/>
  </r>
  <r>
    <n v="52"/>
    <x v="33"/>
    <x v="4"/>
    <n v="6.008"/>
    <n v="6.2330300000000003"/>
    <n v="0.86768999999999996"/>
    <n v="73"/>
    <n v="0.88265000000000005"/>
    <n v="0.63441999999999998"/>
    <n v="6.1839999999999999E-2"/>
    <x v="4"/>
    <x v="2"/>
    <x v="2"/>
    <x v="0"/>
    <x v="0"/>
    <x v="0"/>
    <x v="1"/>
    <x v="2"/>
    <s v=""/>
    <s v=""/>
    <s v=""/>
  </r>
  <r>
    <n v="53"/>
    <x v="88"/>
    <x v="0"/>
    <n v="5.9397000000000002"/>
    <n v="7.0472799999999998"/>
    <n v="0.90210999999999997"/>
    <n v="73"/>
    <n v="0.41886000000000001"/>
    <n v="0.13241"/>
    <n v="0.14108000000000001"/>
    <x v="4"/>
    <x v="2"/>
    <x v="0"/>
    <x v="0"/>
    <x v="0"/>
    <x v="3"/>
    <x v="2"/>
    <x v="2"/>
    <s v=""/>
    <s v=""/>
    <s v=""/>
  </r>
  <r>
    <n v="54"/>
    <x v="46"/>
    <x v="6"/>
    <n v="5.8947000000000003"/>
    <n v="7.7252200000000002"/>
    <n v="0.75088999999999995"/>
    <n v="77"/>
    <n v="0.25235999999999997"/>
    <n v="0.30875000000000002"/>
    <n v="0.12378"/>
    <x v="4"/>
    <x v="2"/>
    <x v="0"/>
    <x v="0"/>
    <x v="2"/>
    <x v="3"/>
    <x v="0"/>
    <x v="2"/>
    <s v=""/>
    <s v=""/>
    <s v=""/>
  </r>
  <r>
    <n v="55"/>
    <x v="72"/>
    <x v="0"/>
    <n v="5.8935000000000004"/>
    <n v="7.3441700000000001"/>
    <n v="0.94098999999999999"/>
    <n v="74"/>
    <n v="0.78441000000000005"/>
    <n v="0.18212999999999999"/>
    <n v="0.35525000000000001"/>
    <x v="4"/>
    <x v="2"/>
    <x v="0"/>
    <x v="0"/>
    <x v="0"/>
    <x v="2"/>
    <x v="2"/>
    <x v="0"/>
    <s v=""/>
    <s v=""/>
    <s v=""/>
  </r>
  <r>
    <n v="56"/>
    <x v="64"/>
    <x v="3"/>
    <n v="5.8898000000000001"/>
    <n v="4.9359200000000003"/>
    <n v="0.91008"/>
    <n v="73"/>
    <n v="0.77563000000000004"/>
    <n v="0.18897"/>
    <n v="6.2390000000000001E-2"/>
    <x v="4"/>
    <x v="2"/>
    <x v="2"/>
    <x v="0"/>
    <x v="0"/>
    <x v="2"/>
    <x v="2"/>
    <x v="2"/>
    <s v=""/>
    <s v=""/>
    <s v=""/>
  </r>
  <r>
    <n v="57"/>
    <x v="70"/>
    <x v="8"/>
    <n v="5.8882000000000003"/>
    <n v="6.6494099999999996"/>
    <n v="0.86328000000000005"/>
    <n v="72"/>
    <n v="0.78910999999999998"/>
    <n v="0.38051000000000001"/>
    <n v="0.13150000000000001"/>
    <x v="4"/>
    <x v="2"/>
    <x v="2"/>
    <x v="0"/>
    <x v="0"/>
    <x v="2"/>
    <x v="0"/>
    <x v="2"/>
    <s v=""/>
    <s v=""/>
    <s v=""/>
  </r>
  <r>
    <n v="58"/>
    <x v="45"/>
    <x v="6"/>
    <n v="5.8860999999999999"/>
    <n v="7.8766699999999998"/>
    <n v="0.87370999999999999"/>
    <n v="78"/>
    <n v="0.70489000000000002"/>
    <n v="0.12169000000000001"/>
    <n v="0.30974000000000002"/>
    <x v="4"/>
    <x v="2"/>
    <x v="0"/>
    <x v="0"/>
    <x v="0"/>
    <x v="2"/>
    <x v="2"/>
    <x v="0"/>
    <s v=""/>
    <s v=""/>
    <s v=""/>
  </r>
  <r>
    <n v="59"/>
    <x v="104"/>
    <x v="3"/>
    <n v="5.8604000000000003"/>
    <n v="3.81447"/>
    <n v="0.76134999999999997"/>
    <n v="73"/>
    <n v="0.8034"/>
    <n v="0.43419999999999997"/>
    <n v="0.17302999999999999"/>
    <x v="4"/>
    <x v="2"/>
    <x v="2"/>
    <x v="0"/>
    <x v="2"/>
    <x v="2"/>
    <x v="1"/>
    <x v="2"/>
    <s v=""/>
    <s v=""/>
    <s v=""/>
  </r>
  <r>
    <n v="60"/>
    <x v="53"/>
    <x v="7"/>
    <n v="5.8087999999999997"/>
    <n v="6.9679799999999998"/>
    <n v="0.92859999999999998"/>
    <n v="71"/>
    <n v="0.64927999999999997"/>
    <n v="0.25758999999999999"/>
    <n v="0.21276"/>
    <x v="4"/>
    <x v="2"/>
    <x v="2"/>
    <x v="1"/>
    <x v="0"/>
    <x v="1"/>
    <x v="0"/>
    <x v="0"/>
    <s v=""/>
    <s v=""/>
    <s v=""/>
  </r>
  <r>
    <n v="61"/>
    <x v="50"/>
    <x v="3"/>
    <n v="5.7793000000000001"/>
    <n v="4.60595"/>
    <n v="0.74473999999999996"/>
    <n v="71"/>
    <n v="0.81028999999999995"/>
    <n v="0.24135000000000001"/>
    <n v="0.14237"/>
    <x v="4"/>
    <x v="2"/>
    <x v="2"/>
    <x v="1"/>
    <x v="2"/>
    <x v="2"/>
    <x v="2"/>
    <x v="2"/>
    <s v=""/>
    <s v=""/>
    <s v=""/>
  </r>
  <r>
    <n v="62"/>
    <x v="103"/>
    <x v="5"/>
    <n v="5.7583000000000002"/>
    <n v="7.1319600000000003"/>
    <n v="0.86822999999999995"/>
    <n v="73"/>
    <n v="0.31589"/>
    <n v="0.14246"/>
    <n v="4.367E-2"/>
    <x v="4"/>
    <x v="2"/>
    <x v="0"/>
    <x v="0"/>
    <x v="0"/>
    <x v="3"/>
    <x v="2"/>
    <x v="2"/>
    <s v=""/>
    <s v=""/>
    <s v=""/>
  </r>
  <r>
    <n v="63"/>
    <x v="52"/>
    <x v="3"/>
    <n v="5.7427000000000001"/>
    <n v="5.0796900000000003"/>
    <n v="0.90866000000000002"/>
    <n v="72"/>
    <n v="0.81454000000000004"/>
    <n v="0.32464999999999999"/>
    <n v="0.17726"/>
    <x v="4"/>
    <x v="2"/>
    <x v="2"/>
    <x v="0"/>
    <x v="0"/>
    <x v="2"/>
    <x v="0"/>
    <x v="2"/>
    <s v=""/>
    <s v=""/>
    <s v=""/>
  </r>
  <r>
    <n v="65"/>
    <x v="57"/>
    <x v="3"/>
    <n v="5.6970999999999998"/>
    <n v="5.6992200000000004"/>
    <n v="0.78446000000000005"/>
    <n v="73"/>
    <n v="0.72004999999999997"/>
    <n v="0.14743000000000001"/>
    <n v="6.0499999999999998E-2"/>
    <x v="4"/>
    <x v="2"/>
    <x v="2"/>
    <x v="0"/>
    <x v="2"/>
    <x v="2"/>
    <x v="2"/>
    <x v="2"/>
    <s v=""/>
    <s v=""/>
    <s v=""/>
  </r>
  <r>
    <n v="66"/>
    <x v="87"/>
    <x v="0"/>
    <n v="5.6924999999999999"/>
    <n v="7.2485900000000001"/>
    <n v="0.88122999999999996"/>
    <n v="76"/>
    <n v="0.80493999999999999"/>
    <n v="8.2739999999999994E-2"/>
    <n v="5.5149999999999998E-2"/>
    <x v="4"/>
    <x v="2"/>
    <x v="0"/>
    <x v="0"/>
    <x v="0"/>
    <x v="2"/>
    <x v="3"/>
    <x v="2"/>
    <s v=""/>
    <s v=""/>
    <s v=""/>
  </r>
  <r>
    <n v="67"/>
    <x v="80"/>
    <x v="9"/>
    <n v="5.6529999999999996"/>
    <n v="4.0171200000000002"/>
    <n v="0.54584999999999995"/>
    <n v="68"/>
    <n v="0.49626999999999999"/>
    <n v="0.38946999999999998"/>
    <n v="0.21626999999999999"/>
    <x v="4"/>
    <x v="2"/>
    <x v="2"/>
    <x v="1"/>
    <x v="3"/>
    <x v="3"/>
    <x v="0"/>
    <x v="0"/>
    <s v=""/>
    <s v=""/>
    <s v=""/>
  </r>
  <r>
    <n v="68"/>
    <x v="63"/>
    <x v="7"/>
    <n v="5.6478999999999999"/>
    <n v="7.0251999999999999"/>
    <n v="0.89451000000000003"/>
    <n v="71"/>
    <n v="0.52956000000000003"/>
    <n v="0.14501"/>
    <n v="6.8169999999999994E-2"/>
    <x v="4"/>
    <x v="2"/>
    <x v="0"/>
    <x v="1"/>
    <x v="0"/>
    <x v="3"/>
    <x v="2"/>
    <x v="2"/>
    <s v=""/>
    <s v=""/>
    <s v=""/>
  </r>
  <r>
    <n v="69"/>
    <x v="89"/>
    <x v="4"/>
    <n v="5.6314000000000002"/>
    <n v="4.7940500000000004"/>
    <n v="0.79608999999999996"/>
    <n v="70"/>
    <n v="0.88426000000000005"/>
    <n v="0.20727999999999999"/>
    <n v="0.23638000000000001"/>
    <x v="4"/>
    <x v="2"/>
    <x v="2"/>
    <x v="1"/>
    <x v="2"/>
    <x v="0"/>
    <x v="2"/>
    <x v="0"/>
    <s v=""/>
    <s v=""/>
    <s v=""/>
  </r>
  <r>
    <n v="70"/>
    <x v="86"/>
    <x v="5"/>
    <n v="5.6029999999999998"/>
    <n v="5.9605399999999999"/>
    <n v="0.85175999999999996"/>
    <n v="73"/>
    <n v="0.44733000000000001"/>
    <n v="0.24171000000000001"/>
    <n v="8.5269999999999999E-2"/>
    <x v="4"/>
    <x v="2"/>
    <x v="2"/>
    <x v="0"/>
    <x v="0"/>
    <x v="3"/>
    <x v="2"/>
    <x v="2"/>
    <s v=""/>
    <s v=""/>
    <s v=""/>
  </r>
  <r>
    <n v="71"/>
    <x v="51"/>
    <x v="5"/>
    <n v="5.5285000000000002"/>
    <n v="4.06975"/>
    <n v="0.81789999999999996"/>
    <n v="71"/>
    <n v="0.38855000000000001"/>
    <n v="0.31908999999999998"/>
    <n v="0"/>
    <x v="4"/>
    <x v="2"/>
    <x v="2"/>
    <x v="1"/>
    <x v="2"/>
    <x v="3"/>
    <x v="0"/>
    <x v="2"/>
    <s v=""/>
    <s v=""/>
    <s v=""/>
  </r>
  <r>
    <n v="72"/>
    <x v="62"/>
    <x v="2"/>
    <n v="5.5252999999999997"/>
    <n v="6.1994400000000001"/>
    <n v="0.80266999999999999"/>
    <n v="70"/>
    <n v="0.65920000000000001"/>
    <n v="0.23451"/>
    <n v="0.33550000000000002"/>
    <x v="4"/>
    <x v="2"/>
    <x v="2"/>
    <x v="1"/>
    <x v="2"/>
    <x v="1"/>
    <x v="2"/>
    <x v="0"/>
    <s v=""/>
    <s v=""/>
    <s v=""/>
  </r>
  <r>
    <n v="73"/>
    <x v="81"/>
    <x v="5"/>
    <n v="5.5228999999999999"/>
    <n v="6.2380899999999997"/>
    <n v="0.83806000000000003"/>
    <n v="74"/>
    <n v="0.31197999999999998"/>
    <n v="0.25141000000000002"/>
    <n v="0.17662"/>
    <x v="4"/>
    <x v="2"/>
    <x v="2"/>
    <x v="0"/>
    <x v="2"/>
    <x v="3"/>
    <x v="0"/>
    <x v="2"/>
    <s v=""/>
    <s v=""/>
    <s v=""/>
  </r>
  <r>
    <n v="74"/>
    <x v="105"/>
    <x v="7"/>
    <n v="5.4672999999999998"/>
    <n v="2.9280900000000001"/>
    <n v="0.67598999999999998"/>
    <n v="71"/>
    <n v="0.61553999999999998"/>
    <n v="0.40597"/>
    <n v="0.31779000000000002"/>
    <x v="4"/>
    <x v="2"/>
    <x v="2"/>
    <x v="1"/>
    <x v="1"/>
    <x v="1"/>
    <x v="1"/>
    <x v="0"/>
    <s v=""/>
    <s v=""/>
    <s v=""/>
  </r>
  <r>
    <n v="75"/>
    <x v="61"/>
    <x v="5"/>
    <n v="5.4318"/>
    <n v="6.8563999999999998"/>
    <n v="0.77959000000000001"/>
    <n v="75"/>
    <n v="0.46916000000000002"/>
    <n v="0.21106"/>
    <n v="4.8759999999999998E-2"/>
    <x v="4"/>
    <x v="2"/>
    <x v="2"/>
    <x v="0"/>
    <x v="2"/>
    <x v="3"/>
    <x v="2"/>
    <x v="2"/>
    <s v=""/>
    <s v=""/>
    <s v=""/>
  </r>
  <r>
    <n v="76"/>
    <x v="71"/>
    <x v="6"/>
    <n v="5.4303999999999997"/>
    <n v="8.53871"/>
    <n v="0.78625"/>
    <n v="78"/>
    <n v="0.69643999999999995"/>
    <n v="0.45539000000000002"/>
    <n v="0.63471999999999995"/>
    <x v="4"/>
    <x v="2"/>
    <x v="1"/>
    <x v="0"/>
    <x v="2"/>
    <x v="1"/>
    <x v="1"/>
    <x v="1"/>
    <s v=""/>
    <s v=""/>
    <s v=""/>
  </r>
  <r>
    <n v="77"/>
    <x v="97"/>
    <x v="3"/>
    <n v="5.4253"/>
    <n v="6.02949"/>
    <n v="0.86316000000000004"/>
    <n v="72"/>
    <n v="0.78715999999999997"/>
    <n v="0.19958999999999999"/>
    <n v="0.224"/>
    <x v="4"/>
    <x v="2"/>
    <x v="2"/>
    <x v="0"/>
    <x v="0"/>
    <x v="2"/>
    <x v="2"/>
    <x v="0"/>
    <s v=""/>
    <s v=""/>
    <s v=""/>
  </r>
  <r>
    <n v="78"/>
    <x v="95"/>
    <x v="5"/>
    <n v="5.3864999999999998"/>
    <n v="5.6117900000000001"/>
    <n v="0.74621999999999999"/>
    <n v="73"/>
    <n v="0.33633999999999997"/>
    <n v="0.46461000000000002"/>
    <n v="1.2200000000000001E-2"/>
    <x v="4"/>
    <x v="2"/>
    <x v="2"/>
    <x v="0"/>
    <x v="2"/>
    <x v="3"/>
    <x v="1"/>
    <x v="2"/>
    <s v=""/>
    <s v=""/>
    <s v=""/>
  </r>
  <r>
    <n v="79"/>
    <x v="75"/>
    <x v="2"/>
    <n v="5.3726000000000003"/>
    <n v="7.0274299999999998"/>
    <n v="0.83787999999999996"/>
    <n v="73"/>
    <n v="0.30869000000000002"/>
    <n v="0.14748"/>
    <n v="0.23427000000000001"/>
    <x v="4"/>
    <x v="2"/>
    <x v="0"/>
    <x v="0"/>
    <x v="2"/>
    <x v="3"/>
    <x v="2"/>
    <x v="0"/>
    <s v=""/>
    <s v=""/>
    <s v=""/>
  </r>
  <r>
    <n v="80"/>
    <x v="60"/>
    <x v="4"/>
    <n v="5.3388"/>
    <n v="7.2477499999999999"/>
    <n v="0.72133999999999998"/>
    <n v="73"/>
    <n v="0.80501999999999996"/>
    <n v="0.45961999999999997"/>
    <n v="5.3670000000000002E-2"/>
    <x v="4"/>
    <x v="2"/>
    <x v="0"/>
    <x v="0"/>
    <x v="2"/>
    <x v="2"/>
    <x v="1"/>
    <x v="2"/>
    <s v=""/>
    <s v=""/>
    <s v=""/>
  </r>
  <r>
    <n v="81"/>
    <x v="58"/>
    <x v="7"/>
    <n v="5.3224999999999998"/>
    <n v="6.3359100000000002"/>
    <n v="0.90256000000000003"/>
    <n v="72"/>
    <n v="0.37207000000000001"/>
    <n v="0.16636000000000001"/>
    <n v="0.31278"/>
    <x v="4"/>
    <x v="2"/>
    <x v="2"/>
    <x v="0"/>
    <x v="0"/>
    <x v="3"/>
    <x v="2"/>
    <x v="0"/>
    <s v=""/>
    <s v=""/>
    <s v=""/>
  </r>
  <r>
    <n v="82"/>
    <x v="101"/>
    <x v="2"/>
    <n v="5.2866999999999997"/>
    <n v="7.0146300000000004"/>
    <n v="0.71213000000000004"/>
    <n v="76"/>
    <n v="0.10625"/>
    <n v="0"/>
    <n v="7.6039999999999996E-2"/>
    <x v="4"/>
    <x v="2"/>
    <x v="0"/>
    <x v="0"/>
    <x v="2"/>
    <x v="3"/>
    <x v="3"/>
    <x v="2"/>
    <s v=""/>
    <s v=""/>
    <s v=""/>
  </r>
  <r>
    <n v="83"/>
    <x v="99"/>
    <x v="6"/>
    <n v="5.2854000000000001"/>
    <n v="5.6280900000000003"/>
    <n v="0.94271000000000005"/>
    <n v="70"/>
    <n v="0.50144"/>
    <n v="0.41571000000000002"/>
    <n v="8.387E-2"/>
    <x v="4"/>
    <x v="2"/>
    <x v="2"/>
    <x v="1"/>
    <x v="0"/>
    <x v="3"/>
    <x v="1"/>
    <x v="2"/>
    <s v=""/>
    <s v=""/>
    <s v=""/>
  </r>
  <r>
    <n v="84"/>
    <x v="92"/>
    <x v="5"/>
    <n v="5.2736000000000001"/>
    <n v="5.8376900000000003"/>
    <n v="0.79691999999999996"/>
    <n v="73"/>
    <n v="0.54630000000000001"/>
    <n v="0.32656000000000002"/>
    <n v="7.5009999999999993E-2"/>
    <x v="4"/>
    <x v="2"/>
    <x v="2"/>
    <x v="0"/>
    <x v="2"/>
    <x v="3"/>
    <x v="0"/>
    <x v="2"/>
    <s v=""/>
    <s v=""/>
    <s v=""/>
  </r>
  <r>
    <n v="85"/>
    <x v="77"/>
    <x v="8"/>
    <n v="5.2645999999999997"/>
    <n v="4.1353"/>
    <n v="0.68428999999999995"/>
    <n v="62"/>
    <n v="0.67486000000000002"/>
    <n v="0.38055"/>
    <n v="9.0179999999999996E-2"/>
    <x v="4"/>
    <x v="2"/>
    <x v="2"/>
    <x v="2"/>
    <x v="1"/>
    <x v="1"/>
    <x v="0"/>
    <x v="2"/>
    <s v=""/>
    <s v=""/>
    <s v=""/>
  </r>
  <r>
    <n v="86"/>
    <x v="76"/>
    <x v="7"/>
    <n v="5.2606999999999999"/>
    <n v="3.2692399999999999"/>
    <n v="0.88558000000000003"/>
    <n v="71"/>
    <n v="0.80437999999999998"/>
    <n v="0.53030999999999995"/>
    <n v="5.0250000000000003E-2"/>
    <x v="4"/>
    <x v="2"/>
    <x v="2"/>
    <x v="1"/>
    <x v="0"/>
    <x v="2"/>
    <x v="1"/>
    <x v="2"/>
    <s v=""/>
    <s v=""/>
    <s v=""/>
  </r>
  <r>
    <n v="87"/>
    <x v="69"/>
    <x v="7"/>
    <n v="5.2466999999999997"/>
    <n v="6.2440199999999999"/>
    <n v="0.94743999999999995"/>
    <n v="70"/>
    <n v="0.62492999999999999"/>
    <n v="0.43132999999999999"/>
    <n v="6.1289999999999997E-2"/>
    <x v="4"/>
    <x v="2"/>
    <x v="2"/>
    <x v="1"/>
    <x v="0"/>
    <x v="1"/>
    <x v="1"/>
    <x v="2"/>
    <s v=""/>
    <s v=""/>
    <s v=""/>
  </r>
  <r>
    <n v="88"/>
    <x v="165"/>
    <x v="2"/>
    <n v="5.2112999999999996"/>
    <n v="5.9469099999999999"/>
    <n v="0.71419999999999995"/>
    <n v="72"/>
    <n v="0.13550000000000001"/>
    <n v="0.12837999999999999"/>
    <n v="0.25276999999999999"/>
    <x v="4"/>
    <x v="2"/>
    <x v="2"/>
    <x v="0"/>
    <x v="2"/>
    <x v="3"/>
    <x v="2"/>
    <x v="0"/>
    <s v=""/>
    <s v=""/>
    <s v=""/>
  </r>
  <r>
    <n v="89"/>
    <x v="91"/>
    <x v="2"/>
    <n v="5.2081"/>
    <n v="4.7574199999999998"/>
    <n v="0.48163"/>
    <n v="72"/>
    <n v="0.66156000000000004"/>
    <n v="6.2920000000000004E-2"/>
    <n v="0.16807"/>
    <x v="4"/>
    <x v="2"/>
    <x v="2"/>
    <x v="0"/>
    <x v="3"/>
    <x v="1"/>
    <x v="3"/>
    <x v="2"/>
    <s v=""/>
    <s v=""/>
    <s v=""/>
  </r>
  <r>
    <n v="90"/>
    <x v="79"/>
    <x v="7"/>
    <n v="5.2077"/>
    <n v="6.1920700000000002"/>
    <n v="0.70664000000000005"/>
    <n v="72"/>
    <n v="0.55679000000000001"/>
    <n v="6.2689999999999996E-2"/>
    <n v="0.40234999999999999"/>
    <x v="4"/>
    <x v="2"/>
    <x v="2"/>
    <x v="0"/>
    <x v="2"/>
    <x v="1"/>
    <x v="3"/>
    <x v="3"/>
    <s v=""/>
    <s v=""/>
    <s v=""/>
  </r>
  <r>
    <n v="91"/>
    <x v="102"/>
    <x v="2"/>
    <n v="5.1973000000000003"/>
    <n v="5.8600500000000002"/>
    <n v="0.75397000000000003"/>
    <n v="73"/>
    <n v="0.34181"/>
    <n v="0.29349999999999998"/>
    <n v="6.0470000000000003E-2"/>
    <x v="4"/>
    <x v="2"/>
    <x v="2"/>
    <x v="0"/>
    <x v="2"/>
    <x v="3"/>
    <x v="0"/>
    <x v="2"/>
    <s v=""/>
    <s v=""/>
    <s v=""/>
  </r>
  <r>
    <n v="92"/>
    <x v="73"/>
    <x v="4"/>
    <n v="5.1924000000000001"/>
    <n v="5.5257699999999996"/>
    <n v="0.74068000000000001"/>
    <n v="70"/>
    <n v="0.77722000000000002"/>
    <n v="0.88036999999999999"/>
    <n v="6.293E-2"/>
    <x v="4"/>
    <x v="2"/>
    <x v="2"/>
    <x v="1"/>
    <x v="2"/>
    <x v="2"/>
    <x v="1"/>
    <x v="2"/>
    <s v=""/>
    <s v=""/>
    <s v=""/>
  </r>
  <r>
    <n v="93"/>
    <x v="83"/>
    <x v="6"/>
    <n v="5.1909000000000001"/>
    <n v="6.1071999999999997"/>
    <n v="0.69274000000000002"/>
    <n v="74"/>
    <n v="0.82562999999999998"/>
    <n v="0.10213"/>
    <n v="0.22006000000000001"/>
    <x v="4"/>
    <x v="2"/>
    <x v="2"/>
    <x v="0"/>
    <x v="1"/>
    <x v="2"/>
    <x v="2"/>
    <x v="0"/>
    <s v=""/>
    <s v=""/>
    <s v=""/>
  </r>
  <r>
    <n v="94"/>
    <x v="74"/>
    <x v="4"/>
    <n v="5.1753"/>
    <n v="4.3986700000000001"/>
    <n v="0.82913000000000003"/>
    <n v="73"/>
    <n v="0.85989000000000004"/>
    <n v="0.26057000000000002"/>
    <n v="0.16178999999999999"/>
    <x v="4"/>
    <x v="2"/>
    <x v="2"/>
    <x v="0"/>
    <x v="2"/>
    <x v="0"/>
    <x v="0"/>
    <x v="2"/>
    <s v=""/>
    <s v=""/>
    <s v=""/>
  </r>
  <r>
    <n v="95"/>
    <x v="78"/>
    <x v="9"/>
    <n v="5.0820999999999996"/>
    <n v="4.8292099999999998"/>
    <n v="0.81345000000000001"/>
    <n v="69"/>
    <n v="0.72323999999999999"/>
    <n v="0.65476999999999996"/>
    <n v="0.36936999999999998"/>
    <x v="4"/>
    <x v="2"/>
    <x v="2"/>
    <x v="1"/>
    <x v="2"/>
    <x v="2"/>
    <x v="1"/>
    <x v="0"/>
    <s v=""/>
    <s v=""/>
    <s v=""/>
  </r>
  <r>
    <n v="96"/>
    <x v="132"/>
    <x v="8"/>
    <n v="5.0437000000000003"/>
    <n v="3.2596799999999999"/>
    <n v="0.56052999999999997"/>
    <n v="64"/>
    <n v="0.60353999999999997"/>
    <n v="0.33027000000000001"/>
    <n v="8.1259999999999999E-2"/>
    <x v="4"/>
    <x v="2"/>
    <x v="2"/>
    <x v="2"/>
    <x v="1"/>
    <x v="1"/>
    <x v="0"/>
    <x v="2"/>
    <s v=""/>
    <s v=""/>
    <s v=""/>
  </r>
  <r>
    <n v="97"/>
    <x v="133"/>
    <x v="5"/>
    <n v="5.0110000000000001"/>
    <n v="6.4813000000000001"/>
    <n v="0.93210999999999999"/>
    <n v="73"/>
    <n v="0.49234"/>
    <n v="0.14269000000000001"/>
    <n v="9.6299999999999997E-3"/>
    <x v="4"/>
    <x v="2"/>
    <x v="2"/>
    <x v="0"/>
    <x v="0"/>
    <x v="3"/>
    <x v="2"/>
    <x v="2"/>
    <s v=""/>
    <s v=""/>
    <s v=""/>
  </r>
  <r>
    <n v="98"/>
    <x v="113"/>
    <x v="8"/>
    <n v="4.9962999999999997"/>
    <n v="3.63001"/>
    <n v="0.53458000000000006"/>
    <n v="67"/>
    <n v="0.60277999999999998"/>
    <n v="0.43226999999999999"/>
    <n v="8.7349999999999997E-2"/>
    <x v="4"/>
    <x v="3"/>
    <x v="2"/>
    <x v="1"/>
    <x v="3"/>
    <x v="1"/>
    <x v="1"/>
    <x v="2"/>
    <s v=""/>
    <s v=""/>
    <s v=""/>
  </r>
  <r>
    <n v="99"/>
    <x v="150"/>
    <x v="8"/>
    <n v="4.9438000000000004"/>
    <n v="3.3802300000000001"/>
    <n v="0.49734"/>
    <n v="62"/>
    <n v="0.55737000000000003"/>
    <n v="0.27200999999999997"/>
    <n v="0.19964999999999999"/>
    <x v="4"/>
    <x v="3"/>
    <x v="2"/>
    <x v="2"/>
    <x v="3"/>
    <x v="1"/>
    <x v="0"/>
    <x v="2"/>
    <s v=""/>
    <s v=""/>
    <s v=""/>
  </r>
  <r>
    <n v="100"/>
    <x v="120"/>
    <x v="9"/>
    <n v="4.9127000000000001"/>
    <n v="2.6459600000000001"/>
    <n v="0.75482000000000005"/>
    <n v="70"/>
    <n v="0.69591999999999998"/>
    <n v="0.50314999999999999"/>
    <n v="0.19689000000000001"/>
    <x v="4"/>
    <x v="3"/>
    <x v="2"/>
    <x v="1"/>
    <x v="2"/>
    <x v="1"/>
    <x v="1"/>
    <x v="2"/>
    <s v=""/>
    <s v=""/>
    <s v=""/>
  </r>
  <r>
    <n v="101"/>
    <x v="82"/>
    <x v="2"/>
    <n v="4.9057000000000004"/>
    <n v="4.9701399999999998"/>
    <n v="0.75424000000000002"/>
    <n v="73"/>
    <n v="0.60687000000000002"/>
    <n v="0.19416"/>
    <n v="0.28725000000000001"/>
    <x v="4"/>
    <x v="3"/>
    <x v="2"/>
    <x v="0"/>
    <x v="2"/>
    <x v="1"/>
    <x v="2"/>
    <x v="0"/>
    <s v=""/>
    <s v=""/>
    <s v=""/>
  </r>
  <r>
    <n v="102"/>
    <x v="154"/>
    <x v="8"/>
    <n v="4.8832000000000004"/>
    <n v="2.3352200000000001"/>
    <n v="0.26943"/>
    <n v="65"/>
    <n v="0.55357000000000001"/>
    <n v="0.30997999999999998"/>
    <n v="0.18010999999999999"/>
    <x v="4"/>
    <x v="3"/>
    <x v="2"/>
    <x v="1"/>
    <x v="3"/>
    <x v="1"/>
    <x v="0"/>
    <x v="2"/>
    <s v=""/>
    <s v=""/>
    <s v=""/>
  </r>
  <r>
    <n v="103"/>
    <x v="138"/>
    <x v="8"/>
    <n v="4.8114999999999997"/>
    <n v="3.9941399999999998"/>
    <n v="0.49202000000000001"/>
    <n v="67"/>
    <n v="0.58904999999999996"/>
    <n v="0.18547"/>
    <n v="0.20466000000000001"/>
    <x v="4"/>
    <x v="3"/>
    <x v="2"/>
    <x v="1"/>
    <x v="3"/>
    <x v="1"/>
    <x v="2"/>
    <x v="0"/>
    <s v=""/>
    <s v=""/>
    <s v=""/>
  </r>
  <r>
    <n v="104"/>
    <x v="142"/>
    <x v="8"/>
    <n v="4.7991999999999999"/>
    <n v="6.2743099999999998"/>
    <n v="0.72853000000000001"/>
    <n v="68"/>
    <n v="0.46681"/>
    <n v="7.5719999999999996E-2"/>
    <n v="0.12067"/>
    <x v="4"/>
    <x v="3"/>
    <x v="2"/>
    <x v="1"/>
    <x v="2"/>
    <x v="3"/>
    <x v="3"/>
    <x v="2"/>
    <s v=""/>
    <s v=""/>
    <s v=""/>
  </r>
  <r>
    <n v="105"/>
    <x v="98"/>
    <x v="8"/>
    <n v="4.7962999999999996"/>
    <n v="4.5377999999999998"/>
    <n v="0.63458999999999999"/>
    <n v="68"/>
    <n v="0.86702999999999997"/>
    <n v="0.47048000000000001"/>
    <n v="0.36287999999999998"/>
    <x v="4"/>
    <x v="3"/>
    <x v="2"/>
    <x v="1"/>
    <x v="1"/>
    <x v="0"/>
    <x v="1"/>
    <x v="0"/>
    <s v=""/>
    <s v=""/>
    <s v=""/>
  </r>
  <r>
    <n v="106"/>
    <x v="112"/>
    <x v="8"/>
    <n v="4.7222"/>
    <n v="5.6985000000000001"/>
    <n v="0.83187999999999995"/>
    <n v="66"/>
    <n v="0.61682000000000003"/>
    <n v="0.22972999999999999"/>
    <n v="0.12089999999999999"/>
    <x v="4"/>
    <x v="3"/>
    <x v="2"/>
    <x v="1"/>
    <x v="2"/>
    <x v="1"/>
    <x v="2"/>
    <x v="2"/>
    <s v=""/>
    <s v=""/>
    <s v=""/>
  </r>
  <r>
    <n v="107"/>
    <x v="94"/>
    <x v="5"/>
    <n v="4.7186000000000003"/>
    <n v="5.6238000000000001"/>
    <n v="0.52207999999999999"/>
    <n v="74"/>
    <n v="0.60726999999999998"/>
    <n v="0.31486999999999998"/>
    <n v="5.9830000000000001E-2"/>
    <x v="4"/>
    <x v="3"/>
    <x v="2"/>
    <x v="0"/>
    <x v="3"/>
    <x v="1"/>
    <x v="0"/>
    <x v="2"/>
    <s v=""/>
    <s v=""/>
    <s v=""/>
  </r>
  <r>
    <n v="108"/>
    <x v="22"/>
    <x v="3"/>
    <n v="4.7065999999999999"/>
    <n v="5.6974400000000003"/>
    <n v="0.87892999999999999"/>
    <n v="73"/>
    <n v="0.24332000000000001"/>
    <n v="0.11348"/>
    <n v="0.10445"/>
    <x v="4"/>
    <x v="3"/>
    <x v="2"/>
    <x v="0"/>
    <x v="0"/>
    <x v="3"/>
    <x v="2"/>
    <x v="2"/>
    <s v=""/>
    <s v=""/>
    <s v=""/>
  </r>
  <r>
    <n v="109"/>
    <x v="144"/>
    <x v="4"/>
    <n v="4.6997999999999998"/>
    <n v="3.4072499999999999"/>
    <n v="0.69130999999999998"/>
    <n v="69"/>
    <n v="0.96430000000000005"/>
    <n v="0.40944999999999998"/>
    <n v="0.13605"/>
    <x v="4"/>
    <x v="3"/>
    <x v="2"/>
    <x v="1"/>
    <x v="1"/>
    <x v="0"/>
    <x v="1"/>
    <x v="2"/>
    <s v=""/>
    <s v=""/>
    <s v=""/>
  </r>
  <r>
    <n v="110"/>
    <x v="107"/>
    <x v="2"/>
    <n v="4.6962999999999999"/>
    <n v="3.8987699999999998"/>
    <n v="0.76805000000000001"/>
    <n v="70"/>
    <n v="0.35632999999999998"/>
    <n v="0.18182999999999999"/>
    <n v="0.14618999999999999"/>
    <x v="4"/>
    <x v="3"/>
    <x v="2"/>
    <x v="1"/>
    <x v="2"/>
    <x v="3"/>
    <x v="2"/>
    <x v="2"/>
    <s v=""/>
    <s v=""/>
    <s v=""/>
  </r>
  <r>
    <n v="111"/>
    <x v="141"/>
    <x v="8"/>
    <n v="4.6810999999999998"/>
    <n v="2.6717900000000001"/>
    <n v="0.69857000000000002"/>
    <n v="68"/>
    <n v="0.46206000000000003"/>
    <n v="0.27052999999999999"/>
    <n v="0.15856999999999999"/>
    <x v="4"/>
    <x v="3"/>
    <x v="2"/>
    <x v="1"/>
    <x v="1"/>
    <x v="3"/>
    <x v="0"/>
    <x v="2"/>
    <s v=""/>
    <s v=""/>
    <s v=""/>
  </r>
  <r>
    <n v="112"/>
    <x v="158"/>
    <x v="8"/>
    <n v="4.6679000000000004"/>
    <n v="0"/>
    <n v="0.42976999999999999"/>
    <n v="63"/>
    <n v="0.88607000000000002"/>
    <n v="0.42957000000000001"/>
    <n v="0.59753999999999996"/>
    <x v="4"/>
    <x v="3"/>
    <x v="2"/>
    <x v="2"/>
    <x v="3"/>
    <x v="0"/>
    <x v="1"/>
    <x v="3"/>
    <s v=""/>
    <s v=""/>
    <s v=""/>
  </r>
  <r>
    <n v="113"/>
    <x v="160"/>
    <x v="8"/>
    <n v="4.6391999999999998"/>
    <n v="5.2166699999999997"/>
    <n v="0.80854999999999999"/>
    <n v="66"/>
    <n v="0.63509000000000004"/>
    <n v="0.12383"/>
    <n v="0.1242"/>
    <x v="4"/>
    <x v="3"/>
    <x v="2"/>
    <x v="1"/>
    <x v="2"/>
    <x v="1"/>
    <x v="2"/>
    <x v="2"/>
    <s v=""/>
    <s v=""/>
    <s v=""/>
  </r>
  <r>
    <n v="114"/>
    <x v="143"/>
    <x v="8"/>
    <n v="4.6275000000000004"/>
    <n v="0.81981000000000004"/>
    <n v="0.47645999999999999"/>
    <n v="64"/>
    <n v="0.50436000000000003"/>
    <n v="0.33212999999999998"/>
    <n v="0.22608"/>
    <x v="4"/>
    <x v="3"/>
    <x v="2"/>
    <x v="2"/>
    <x v="3"/>
    <x v="3"/>
    <x v="0"/>
    <x v="0"/>
    <s v=""/>
    <s v=""/>
    <s v=""/>
  </r>
  <r>
    <n v="115"/>
    <x v="151"/>
    <x v="8"/>
    <n v="4.5868000000000002"/>
    <n v="1.96485"/>
    <n v="0.65032999999999996"/>
    <n v="65"/>
    <n v="0.40322999999999998"/>
    <n v="0.31337999999999999"/>
    <n v="0.25001000000000001"/>
    <x v="4"/>
    <x v="3"/>
    <x v="2"/>
    <x v="1"/>
    <x v="1"/>
    <x v="3"/>
    <x v="0"/>
    <x v="0"/>
    <s v=""/>
    <s v=""/>
    <s v=""/>
  </r>
  <r>
    <n v="116"/>
    <x v="126"/>
    <x v="7"/>
    <n v="4.5594000000000001"/>
    <n v="5.0478699999999996"/>
    <n v="0.64973000000000003"/>
    <n v="73"/>
    <n v="0.44773000000000002"/>
    <n v="0.16794999999999999"/>
    <n v="0.14093"/>
    <x v="4"/>
    <x v="3"/>
    <x v="2"/>
    <x v="0"/>
    <x v="1"/>
    <x v="3"/>
    <x v="2"/>
    <x v="2"/>
    <s v=""/>
    <s v=""/>
    <s v=""/>
  </r>
  <r>
    <n v="117"/>
    <x v="109"/>
    <x v="2"/>
    <n v="4.548"/>
    <n v="6.5314699999999997"/>
    <n v="0.51861999999999997"/>
    <n v="72"/>
    <n v="0.48299999999999998"/>
    <n v="0.47686000000000001"/>
    <n v="0.27606000000000003"/>
    <x v="4"/>
    <x v="3"/>
    <x v="2"/>
    <x v="0"/>
    <x v="3"/>
    <x v="3"/>
    <x v="1"/>
    <x v="0"/>
    <s v=""/>
    <s v=""/>
    <s v=""/>
  </r>
  <r>
    <n v="118"/>
    <x v="149"/>
    <x v="8"/>
    <n v="4.5343999999999998"/>
    <n v="2.2554799999999999"/>
    <n v="0.51041000000000003"/>
    <n v="65"/>
    <n v="0.52656000000000003"/>
    <n v="0.36503000000000002"/>
    <n v="0.19070000000000001"/>
    <x v="4"/>
    <x v="3"/>
    <x v="2"/>
    <x v="1"/>
    <x v="3"/>
    <x v="3"/>
    <x v="0"/>
    <x v="2"/>
    <s v=""/>
    <s v=""/>
    <s v=""/>
  </r>
  <r>
    <n v="119"/>
    <x v="129"/>
    <x v="7"/>
    <n v="4.5190999999999999"/>
    <n v="5.2602099999999998"/>
    <n v="0.40997"/>
    <n v="72"/>
    <n v="0.54832000000000003"/>
    <n v="7.6270000000000004E-2"/>
    <n v="0.36187000000000002"/>
    <x v="4"/>
    <x v="3"/>
    <x v="2"/>
    <x v="0"/>
    <x v="3"/>
    <x v="3"/>
    <x v="3"/>
    <x v="0"/>
    <s v=""/>
    <s v=""/>
    <s v=""/>
  </r>
  <r>
    <n v="121"/>
    <x v="124"/>
    <x v="8"/>
    <n v="4.5086000000000004"/>
    <n v="3.0381399999999998"/>
    <n v="0.60546"/>
    <n v="68"/>
    <n v="0.68220999999999998"/>
    <n v="0.65813999999999995"/>
    <n v="0.11817"/>
    <x v="4"/>
    <x v="3"/>
    <x v="2"/>
    <x v="1"/>
    <x v="1"/>
    <x v="1"/>
    <x v="1"/>
    <x v="2"/>
    <s v=""/>
    <s v=""/>
    <s v=""/>
  </r>
  <r>
    <n v="122"/>
    <x v="123"/>
    <x v="2"/>
    <n v="4.4903000000000004"/>
    <n v="3.3824399999999999"/>
    <n v="0.71889000000000003"/>
    <n v="67"/>
    <n v="0.1042"/>
    <n v="0.18659999999999999"/>
    <n v="0.19474"/>
    <x v="4"/>
    <x v="3"/>
    <x v="2"/>
    <x v="1"/>
    <x v="2"/>
    <x v="3"/>
    <x v="2"/>
    <x v="2"/>
    <s v=""/>
    <s v=""/>
    <s v=""/>
  </r>
  <r>
    <n v="123"/>
    <x v="93"/>
    <x v="8"/>
    <n v="4.4661999999999997"/>
    <n v="1.20922"/>
    <n v="0.60707"/>
    <n v="65"/>
    <n v="0.78217999999999999"/>
    <n v="0.34877999999999998"/>
    <n v="0.30431999999999998"/>
    <x v="4"/>
    <x v="3"/>
    <x v="2"/>
    <x v="1"/>
    <x v="1"/>
    <x v="2"/>
    <x v="0"/>
    <x v="0"/>
    <s v=""/>
    <s v=""/>
    <s v=""/>
  </r>
  <r>
    <n v="124"/>
    <x v="106"/>
    <x v="2"/>
    <n v="4.4606000000000003"/>
    <n v="5.46875"/>
    <n v="0.61585000000000001"/>
    <n v="73"/>
    <n v="0.26452999999999999"/>
    <n v="0.10390000000000001"/>
    <n v="0.12121999999999999"/>
    <x v="4"/>
    <x v="3"/>
    <x v="2"/>
    <x v="0"/>
    <x v="1"/>
    <x v="3"/>
    <x v="2"/>
    <x v="2"/>
    <s v=""/>
    <s v=""/>
    <s v=""/>
  </r>
  <r>
    <n v="125"/>
    <x v="108"/>
    <x v="9"/>
    <n v="4.4558"/>
    <n v="3.3387099999999998"/>
    <n v="0.57169999999999999"/>
    <n v="71"/>
    <n v="0.83548"/>
    <n v="0.29298000000000002"/>
    <n v="0.31678000000000001"/>
    <x v="4"/>
    <x v="3"/>
    <x v="2"/>
    <x v="1"/>
    <x v="1"/>
    <x v="2"/>
    <x v="0"/>
    <x v="0"/>
    <s v=""/>
    <s v=""/>
    <s v=""/>
  </r>
  <r>
    <n v="126"/>
    <x v="111"/>
    <x v="2"/>
    <n v="4.4371999999999998"/>
    <n v="6.1940400000000002"/>
    <n v="0.60346"/>
    <n v="68"/>
    <n v="0.38120999999999999"/>
    <n v="0.26171"/>
    <n v="0.19635"/>
    <x v="4"/>
    <x v="3"/>
    <x v="2"/>
    <x v="1"/>
    <x v="1"/>
    <x v="3"/>
    <x v="0"/>
    <x v="2"/>
    <s v=""/>
    <s v=""/>
    <s v=""/>
  </r>
  <r>
    <n v="127"/>
    <x v="119"/>
    <x v="8"/>
    <n v="4.4180999999999999"/>
    <n v="0.55862999999999996"/>
    <n v="0.69277999999999995"/>
    <n v="64"/>
    <n v="0.42538999999999999"/>
    <n v="0.37546000000000002"/>
    <n v="0.11762"/>
    <x v="4"/>
    <x v="3"/>
    <x v="2"/>
    <x v="2"/>
    <x v="1"/>
    <x v="3"/>
    <x v="0"/>
    <x v="2"/>
    <s v=""/>
    <s v=""/>
    <s v=""/>
  </r>
  <r>
    <n v="128"/>
    <x v="137"/>
    <x v="8"/>
    <n v="4.3903999999999996"/>
    <n v="2.2852800000000002"/>
    <n v="0.68039000000000005"/>
    <n v="63"/>
    <n v="0.51851999999999998"/>
    <n v="0.27051999999999998"/>
    <n v="0.11473999999999999"/>
    <x v="4"/>
    <x v="3"/>
    <x v="2"/>
    <x v="2"/>
    <x v="1"/>
    <x v="3"/>
    <x v="0"/>
    <x v="2"/>
    <s v=""/>
    <s v=""/>
    <s v=""/>
  </r>
  <r>
    <n v="129"/>
    <x v="122"/>
    <x v="8"/>
    <n v="4.3742000000000001"/>
    <n v="1.5929199999999999"/>
    <n v="0.51807000000000003"/>
    <n v="62"/>
    <n v="0.48971999999999999"/>
    <n v="0.44579999999999997"/>
    <n v="9.9449999999999997E-2"/>
    <x v="4"/>
    <x v="3"/>
    <x v="2"/>
    <x v="2"/>
    <x v="3"/>
    <x v="3"/>
    <x v="1"/>
    <x v="2"/>
    <s v=""/>
    <s v=""/>
    <s v=""/>
  </r>
  <r>
    <n v="130"/>
    <x v="131"/>
    <x v="9"/>
    <n v="4.3658999999999999"/>
    <n v="5.6375099999999998"/>
    <n v="0.77902000000000005"/>
    <n v="73"/>
    <n v="0.74517"/>
    <n v="0.43110999999999999"/>
    <n v="0.10278"/>
    <x v="4"/>
    <x v="3"/>
    <x v="2"/>
    <x v="0"/>
    <x v="2"/>
    <x v="2"/>
    <x v="1"/>
    <x v="2"/>
    <s v=""/>
    <s v=""/>
    <s v=""/>
  </r>
  <r>
    <n v="131"/>
    <x v="128"/>
    <x v="4"/>
    <n v="4.3604000000000003"/>
    <n v="4.21509"/>
    <n v="0.72709999999999997"/>
    <n v="68"/>
    <n v="0.83233999999999997"/>
    <n v="1"/>
    <n v="0.38040000000000002"/>
    <x v="4"/>
    <x v="3"/>
    <x v="2"/>
    <x v="1"/>
    <x v="2"/>
    <x v="2"/>
    <x v="1"/>
    <x v="0"/>
    <s v=""/>
    <s v=""/>
    <s v=""/>
  </r>
  <r>
    <n v="132"/>
    <x v="148"/>
    <x v="8"/>
    <n v="4.3494999999999999"/>
    <n v="2.07803"/>
    <n v="0.47205000000000003"/>
    <n v="61"/>
    <n v="0.27522999999999997"/>
    <n v="0.35038000000000002"/>
    <n v="0.1726"/>
    <x v="4"/>
    <x v="3"/>
    <x v="2"/>
    <x v="2"/>
    <x v="3"/>
    <x v="3"/>
    <x v="0"/>
    <x v="2"/>
    <s v=""/>
    <s v=""/>
    <s v=""/>
  </r>
  <r>
    <n v="133"/>
    <x v="110"/>
    <x v="7"/>
    <n v="4.3322000000000003"/>
    <n v="4.8710300000000002"/>
    <n v="0.85638999999999998"/>
    <n v="71"/>
    <n v="0.28197"/>
    <n v="0.33023999999999998"/>
    <n v="2.155E-2"/>
    <x v="4"/>
    <x v="3"/>
    <x v="2"/>
    <x v="1"/>
    <x v="0"/>
    <x v="3"/>
    <x v="0"/>
    <x v="2"/>
    <s v=""/>
    <s v=""/>
    <s v=""/>
  </r>
  <r>
    <n v="134"/>
    <x v="121"/>
    <x v="8"/>
    <n v="4.2858000000000001"/>
    <n v="1.9976100000000001"/>
    <n v="0.63626000000000005"/>
    <n v="67"/>
    <n v="0.54515999999999998"/>
    <n v="0.36875000000000002"/>
    <n v="0.22145000000000001"/>
    <x v="4"/>
    <x v="3"/>
    <x v="2"/>
    <x v="1"/>
    <x v="1"/>
    <x v="3"/>
    <x v="0"/>
    <x v="0"/>
    <s v=""/>
    <s v=""/>
    <s v=""/>
  </r>
  <r>
    <n v="135"/>
    <x v="100"/>
    <x v="8"/>
    <n v="4.2115999999999998"/>
    <n v="4.8144499999999999"/>
    <n v="0.70781000000000005"/>
    <n v="58"/>
    <n v="0.49639"/>
    <n v="0.13074"/>
    <n v="0.29752000000000001"/>
    <x v="4"/>
    <x v="3"/>
    <x v="2"/>
    <x v="2"/>
    <x v="2"/>
    <x v="3"/>
    <x v="2"/>
    <x v="0"/>
    <s v=""/>
    <s v=""/>
    <s v=""/>
  </r>
  <r>
    <n v="136"/>
    <x v="140"/>
    <x v="8"/>
    <n v="4.1894"/>
    <n v="1.9736899999999999"/>
    <n v="0.65864"/>
    <n v="66"/>
    <n v="0.56366000000000005"/>
    <n v="0.44562000000000002"/>
    <n v="0.13222"/>
    <x v="4"/>
    <x v="3"/>
    <x v="2"/>
    <x v="1"/>
    <x v="1"/>
    <x v="1"/>
    <x v="1"/>
    <x v="2"/>
    <s v=""/>
    <s v=""/>
    <s v=""/>
  </r>
  <r>
    <n v="137"/>
    <x v="134"/>
    <x v="2"/>
    <n v="4.1654999999999998"/>
    <n v="5.4184900000000003"/>
    <n v="0.63992000000000004"/>
    <n v="70"/>
    <n v="0.38183"/>
    <n v="0.13375999999999999"/>
    <n v="0.14763000000000001"/>
    <x v="4"/>
    <x v="3"/>
    <x v="2"/>
    <x v="1"/>
    <x v="1"/>
    <x v="3"/>
    <x v="2"/>
    <x v="2"/>
    <s v=""/>
    <s v=""/>
    <s v=""/>
  </r>
  <r>
    <n v="138"/>
    <x v="84"/>
    <x v="8"/>
    <n v="4.1066000000000003"/>
    <n v="3.4297300000000002"/>
    <n v="0.65166999999999997"/>
    <n v="65"/>
    <n v="0.68203000000000003"/>
    <n v="0.43673000000000001"/>
    <n v="0.19120000000000001"/>
    <x v="4"/>
    <x v="3"/>
    <x v="2"/>
    <x v="1"/>
    <x v="1"/>
    <x v="1"/>
    <x v="1"/>
    <x v="2"/>
    <s v=""/>
    <s v=""/>
    <s v=""/>
  </r>
  <r>
    <n v="139"/>
    <x v="157"/>
    <x v="8"/>
    <n v="4.0849000000000002"/>
    <n v="1.6344799999999999"/>
    <n v="0.35250999999999999"/>
    <n v="65"/>
    <n v="0.46411000000000002"/>
    <n v="0.31215999999999999"/>
    <n v="0.18844"/>
    <x v="4"/>
    <x v="3"/>
    <x v="2"/>
    <x v="1"/>
    <x v="3"/>
    <x v="3"/>
    <x v="0"/>
    <x v="2"/>
    <s v=""/>
    <s v=""/>
    <s v=""/>
  </r>
  <r>
    <n v="140"/>
    <x v="116"/>
    <x v="9"/>
    <n v="4.0152000000000001"/>
    <n v="4.4825999999999997"/>
    <n v="0.47111999999999998"/>
    <n v="68"/>
    <n v="0.78837999999999997"/>
    <n v="0.35259000000000001"/>
    <n v="0.18714"/>
    <x v="4"/>
    <x v="3"/>
    <x v="2"/>
    <x v="1"/>
    <x v="3"/>
    <x v="2"/>
    <x v="0"/>
    <x v="2"/>
    <s v=""/>
    <s v=""/>
    <s v=""/>
  </r>
  <r>
    <n v="141"/>
    <x v="115"/>
    <x v="8"/>
    <n v="3.9752999999999998"/>
    <n v="0.43301000000000001"/>
    <n v="0.56779999999999997"/>
    <n v="66"/>
    <n v="0.58567000000000002"/>
    <n v="0.41210000000000002"/>
    <n v="7.2620000000000004E-2"/>
    <x v="4"/>
    <x v="4"/>
    <x v="2"/>
    <x v="1"/>
    <x v="1"/>
    <x v="1"/>
    <x v="1"/>
    <x v="2"/>
    <s v=""/>
    <s v=""/>
    <s v=""/>
  </r>
  <r>
    <n v="142"/>
    <x v="139"/>
    <x v="8"/>
    <n v="3.9727999999999999"/>
    <n v="1.6298600000000001"/>
    <n v="0.46632000000000001"/>
    <n v="67"/>
    <n v="0.22438"/>
    <n v="0.48586000000000001"/>
    <n v="0.17252000000000001"/>
    <x v="4"/>
    <x v="4"/>
    <x v="2"/>
    <x v="1"/>
    <x v="3"/>
    <x v="3"/>
    <x v="1"/>
    <x v="2"/>
    <s v=""/>
    <s v=""/>
    <s v=""/>
  </r>
  <r>
    <n v="143"/>
    <x v="146"/>
    <x v="8"/>
    <n v="3.9327000000000001"/>
    <n v="1.62744"/>
    <n v="0.56423000000000001"/>
    <n v="68"/>
    <n v="0.23413"/>
    <n v="0.29866999999999999"/>
    <n v="8.949E-2"/>
    <x v="4"/>
    <x v="4"/>
    <x v="2"/>
    <x v="1"/>
    <x v="1"/>
    <x v="3"/>
    <x v="0"/>
    <x v="2"/>
    <s v=""/>
    <s v=""/>
    <s v=""/>
  </r>
  <r>
    <n v="144"/>
    <x v="96"/>
    <x v="8"/>
    <n v="3.8018999999999998"/>
    <n v="2.9033099999999998"/>
    <n v="0.71999000000000002"/>
    <n v="61"/>
    <n v="0.56815000000000004"/>
    <n v="0.18976999999999999"/>
    <n v="0.20602999999999999"/>
    <x v="4"/>
    <x v="4"/>
    <x v="2"/>
    <x v="2"/>
    <x v="2"/>
    <x v="1"/>
    <x v="2"/>
    <x v="0"/>
    <s v=""/>
    <s v=""/>
    <s v=""/>
  </r>
  <r>
    <n v="145"/>
    <x v="156"/>
    <x v="8"/>
    <n v="3.7753000000000001"/>
    <n v="0.27209"/>
    <n v="0.27559"/>
    <n v="65"/>
    <n v="0.34837000000000001"/>
    <n v="0.31112000000000001"/>
    <n v="0.39844000000000002"/>
    <x v="4"/>
    <x v="4"/>
    <x v="2"/>
    <x v="1"/>
    <x v="3"/>
    <x v="3"/>
    <x v="0"/>
    <x v="0"/>
    <s v=""/>
    <s v=""/>
    <s v=""/>
  </r>
  <r>
    <n v="146"/>
    <x v="114"/>
    <x v="8"/>
    <n v="3.6631999999999998"/>
    <n v="2.1720000000000002"/>
    <n v="0.68611"/>
    <n v="66"/>
    <n v="0.57162999999999997"/>
    <n v="0.26696999999999999"/>
    <n v="0.19725000000000001"/>
    <x v="4"/>
    <x v="4"/>
    <x v="2"/>
    <x v="1"/>
    <x v="1"/>
    <x v="1"/>
    <x v="0"/>
    <x v="2"/>
    <s v=""/>
    <s v=""/>
    <s v=""/>
  </r>
  <r>
    <n v="147"/>
    <x v="118"/>
    <x v="3"/>
    <n v="3.5969000000000002"/>
    <n v="1.91754"/>
    <n v="0.42392999999999997"/>
    <n v="66"/>
    <n v="4.0960000000000003E-2"/>
    <n v="0.74138999999999999"/>
    <n v="0.24351999999999999"/>
    <x v="4"/>
    <x v="4"/>
    <x v="2"/>
    <x v="1"/>
    <x v="3"/>
    <x v="3"/>
    <x v="1"/>
    <x v="0"/>
    <s v=""/>
    <s v=""/>
    <s v=""/>
  </r>
  <r>
    <n v="148"/>
    <x v="127"/>
    <x v="8"/>
    <n v="3.4883999999999999"/>
    <n v="6.1810400000000003"/>
    <n v="0.70540000000000003"/>
    <n v="68"/>
    <n v="0.72150000000000003"/>
    <n v="4.4170000000000001E-2"/>
    <n v="0.22098999999999999"/>
    <x v="4"/>
    <x v="4"/>
    <x v="2"/>
    <x v="1"/>
    <x v="2"/>
    <x v="2"/>
    <x v="3"/>
    <x v="0"/>
    <s v=""/>
    <s v=""/>
    <s v=""/>
  </r>
  <r>
    <n v="149"/>
    <x v="155"/>
    <x v="2"/>
    <n v="3.4619"/>
    <n v="3.6741199999999998"/>
    <n v="0.23261000000000001"/>
    <n v="66"/>
    <n v="2.0310000000000002E-2"/>
    <n v="0.58462000000000003"/>
    <n v="0.31104999999999999"/>
    <x v="4"/>
    <x v="4"/>
    <x v="2"/>
    <x v="1"/>
    <x v="3"/>
    <x v="3"/>
    <x v="1"/>
    <x v="0"/>
    <s v=""/>
    <s v=""/>
    <s v=""/>
  </r>
  <r>
    <n v="150"/>
    <x v="130"/>
    <x v="8"/>
    <n v="3.4098000000000002"/>
    <n v="1.13398"/>
    <n v="0.34499000000000002"/>
    <n v="67"/>
    <n v="0.70245999999999997"/>
    <n v="0.38545000000000001"/>
    <n v="0.19700999999999999"/>
    <x v="4"/>
    <x v="4"/>
    <x v="2"/>
    <x v="1"/>
    <x v="3"/>
    <x v="2"/>
    <x v="0"/>
    <x v="2"/>
    <s v=""/>
    <s v=""/>
    <s v=""/>
  </r>
  <r>
    <n v="151"/>
    <x v="135"/>
    <x v="2"/>
    <n v="3.3797999999999999"/>
    <n v="1.7036500000000001"/>
    <n v="0.71608000000000005"/>
    <n v="66"/>
    <n v="0.22664999999999999"/>
    <n v="0.19169"/>
    <n v="0.17086000000000001"/>
    <x v="4"/>
    <x v="4"/>
    <x v="2"/>
    <x v="1"/>
    <x v="2"/>
    <x v="3"/>
    <x v="2"/>
    <x v="2"/>
    <s v=""/>
    <s v=""/>
    <s v=""/>
  </r>
  <r>
    <n v="152"/>
    <x v="153"/>
    <x v="8"/>
    <n v="3.3338000000000001"/>
    <n v="2.1346099999999999"/>
    <n v="0.43792999999999999"/>
    <n v="69"/>
    <n v="0.87853000000000003"/>
    <n v="0.38290000000000002"/>
    <n v="0.90752999999999995"/>
    <x v="4"/>
    <x v="4"/>
    <x v="2"/>
    <x v="1"/>
    <x v="3"/>
    <x v="0"/>
    <x v="0"/>
    <x v="1"/>
    <s v=""/>
    <s v=""/>
    <s v=""/>
  </r>
  <r>
    <n v="153"/>
    <x v="145"/>
    <x v="8"/>
    <n v="3.2307000000000001"/>
    <n v="2.82558"/>
    <n v="0.54498000000000002"/>
    <n v="67"/>
    <n v="0.66083999999999998"/>
    <n v="0.48830000000000001"/>
    <n v="0.3251"/>
    <x v="4"/>
    <x v="4"/>
    <x v="2"/>
    <x v="1"/>
    <x v="3"/>
    <x v="1"/>
    <x v="1"/>
    <x v="0"/>
    <s v=""/>
    <s v=""/>
    <s v=""/>
  </r>
  <r>
    <n v="154"/>
    <x v="152"/>
    <x v="9"/>
    <n v="3.2033"/>
    <n v="2.0760800000000001"/>
    <n v="0.31841999999999998"/>
    <n v="64"/>
    <n v="0"/>
    <n v="0.27950999999999998"/>
    <n v="5.4949999999999999E-2"/>
    <x v="4"/>
    <x v="4"/>
    <x v="2"/>
    <x v="2"/>
    <x v="3"/>
    <x v="3"/>
    <x v="0"/>
    <x v="2"/>
    <s v=""/>
    <s v=""/>
    <s v=""/>
  </r>
  <r>
    <n v="155"/>
    <x v="147"/>
    <x v="8"/>
    <n v="3.0830000000000002"/>
    <n v="0.15681"/>
    <n v="0"/>
    <n v="59"/>
    <n v="0.35687999999999998"/>
    <n v="0.41541"/>
    <n v="7.7909999999999993E-2"/>
    <x v="4"/>
    <x v="4"/>
    <x v="2"/>
    <x v="2"/>
    <x v="3"/>
    <x v="3"/>
    <x v="1"/>
    <x v="2"/>
    <s v=""/>
    <s v=""/>
    <s v=""/>
  </r>
  <r>
    <n v="156"/>
    <x v="159"/>
    <x v="8"/>
    <n v="2.8525999999999998"/>
    <n v="1.8160700000000001"/>
    <n v="0.35410000000000003"/>
    <n v="63"/>
    <n v="1.618E-2"/>
    <n v="0.35715000000000002"/>
    <n v="0.19997999999999999"/>
    <x v="4"/>
    <x v="4"/>
    <x v="2"/>
    <x v="2"/>
    <x v="3"/>
    <x v="3"/>
    <x v="0"/>
    <x v="2"/>
    <s v=""/>
    <s v=""/>
    <s v=""/>
  </r>
  <r>
    <n v="1"/>
    <x v="5"/>
    <x v="0"/>
    <n v="7.8087"/>
    <n v="8.3634400000000007"/>
    <n v="0.96896000000000004"/>
    <n v="72"/>
    <n v="0.95535000000000003"/>
    <n v="0.28022000000000002"/>
    <n v="0.10373"/>
    <x v="5"/>
    <x v="0"/>
    <x v="0"/>
    <x v="0"/>
    <x v="0"/>
    <x v="0"/>
    <x v="0"/>
    <x v="2"/>
    <s v=""/>
    <s v=""/>
    <s v=""/>
  </r>
  <r>
    <n v="2"/>
    <x v="2"/>
    <x v="0"/>
    <n v="7.6456"/>
    <n v="8.6351899999999997"/>
    <n v="0.97148999999999996"/>
    <n v="72"/>
    <n v="0.95928000000000002"/>
    <n v="0.42609000000000002"/>
    <n v="7.109E-2"/>
    <x v="5"/>
    <x v="0"/>
    <x v="1"/>
    <x v="0"/>
    <x v="0"/>
    <x v="0"/>
    <x v="1"/>
    <x v="2"/>
    <s v=""/>
    <s v=""/>
    <s v=""/>
  </r>
  <r>
    <n v="3"/>
    <x v="0"/>
    <x v="0"/>
    <n v="7.5598999999999998"/>
    <n v="9.0505399999999998"/>
    <n v="0.95143"/>
    <n v="74"/>
    <n v="0.90722999999999998"/>
    <n v="0.47217999999999999"/>
    <n v="0.23486000000000001"/>
    <x v="5"/>
    <x v="0"/>
    <x v="1"/>
    <x v="0"/>
    <x v="0"/>
    <x v="0"/>
    <x v="1"/>
    <x v="0"/>
    <s v=""/>
    <s v=""/>
    <s v=""/>
  </r>
  <r>
    <n v="4"/>
    <x v="1"/>
    <x v="0"/>
    <n v="7.5045000000000002"/>
    <n v="8.6322799999999997"/>
    <n v="1"/>
    <n v="73"/>
    <n v="0.95487"/>
    <n v="0.63587000000000005"/>
    <n v="0.72889999999999999"/>
    <x v="5"/>
    <x v="0"/>
    <x v="1"/>
    <x v="0"/>
    <x v="0"/>
    <x v="0"/>
    <x v="1"/>
    <x v="1"/>
    <s v=""/>
    <s v=""/>
    <s v=""/>
  </r>
  <r>
    <n v="5"/>
    <x v="3"/>
    <x v="0"/>
    <n v="7.4880000000000004"/>
    <n v="9.2681000000000004"/>
    <n v="0.96614"/>
    <n v="73"/>
    <n v="0.96672000000000002"/>
    <n v="0.50539999999999996"/>
    <n v="0.18579999999999999"/>
    <x v="5"/>
    <x v="1"/>
    <x v="1"/>
    <x v="0"/>
    <x v="0"/>
    <x v="0"/>
    <x v="1"/>
    <x v="2"/>
    <s v=""/>
    <s v=""/>
    <s v=""/>
  </r>
  <r>
    <n v="6"/>
    <x v="6"/>
    <x v="0"/>
    <n v="7.4489000000000001"/>
    <n v="8.71326"/>
    <n v="0.94577"/>
    <n v="72"/>
    <n v="0.88512000000000002"/>
    <n v="0.59021999999999997"/>
    <n v="0.30870999999999998"/>
    <x v="5"/>
    <x v="1"/>
    <x v="1"/>
    <x v="0"/>
    <x v="0"/>
    <x v="0"/>
    <x v="1"/>
    <x v="0"/>
    <s v=""/>
    <s v=""/>
    <s v=""/>
  </r>
  <r>
    <n v="7"/>
    <x v="7"/>
    <x v="0"/>
    <n v="7.3535000000000004"/>
    <n v="8.6045099999999994"/>
    <n v="0.92618999999999996"/>
    <n v="73"/>
    <n v="0.93801000000000001"/>
    <n v="0.4788"/>
    <n v="0.17086000000000001"/>
    <x v="5"/>
    <x v="1"/>
    <x v="1"/>
    <x v="0"/>
    <x v="0"/>
    <x v="0"/>
    <x v="1"/>
    <x v="2"/>
    <s v=""/>
    <s v=""/>
    <s v=""/>
  </r>
  <r>
    <n v="8"/>
    <x v="8"/>
    <x v="1"/>
    <n v="7.2995999999999999"/>
    <n v="8.0844500000000004"/>
    <n v="0.96099999999999997"/>
    <n v="73"/>
    <n v="0.93294999999999995"/>
    <n v="0.57164000000000004"/>
    <n v="0.13483999999999999"/>
    <x v="5"/>
    <x v="1"/>
    <x v="0"/>
    <x v="0"/>
    <x v="0"/>
    <x v="0"/>
    <x v="1"/>
    <x v="2"/>
    <s v=""/>
    <s v=""/>
    <s v=""/>
  </r>
  <r>
    <n v="9"/>
    <x v="12"/>
    <x v="0"/>
    <n v="7.2942"/>
    <n v="8.5723000000000003"/>
    <n v="0.92884"/>
    <n v="73"/>
    <n v="0.87031999999999998"/>
    <n v="0.44840999999999998"/>
    <n v="0.47248000000000001"/>
    <x v="5"/>
    <x v="1"/>
    <x v="1"/>
    <x v="0"/>
    <x v="0"/>
    <x v="0"/>
    <x v="1"/>
    <x v="3"/>
    <s v=""/>
    <s v=""/>
    <s v=""/>
  </r>
  <r>
    <n v="10"/>
    <x v="16"/>
    <x v="0"/>
    <n v="7.2374999999999998"/>
    <n v="10"/>
    <n v="0.89659"/>
    <n v="73"/>
    <n v="0.88009000000000004"/>
    <n v="0.34388999999999997"/>
    <n v="0.31158000000000002"/>
    <x v="5"/>
    <x v="1"/>
    <x v="3"/>
    <x v="0"/>
    <x v="0"/>
    <x v="0"/>
    <x v="0"/>
    <x v="0"/>
    <s v=""/>
    <s v=""/>
    <s v=""/>
  </r>
  <r>
    <n v="11"/>
    <x v="4"/>
    <x v="1"/>
    <n v="7.2321"/>
    <n v="8.4705399999999997"/>
    <n v="0.92750999999999995"/>
    <n v="74"/>
    <n v="0.92896999999999996"/>
    <n v="0.49407000000000001"/>
    <n v="0.34034999999999999"/>
    <x v="5"/>
    <x v="1"/>
    <x v="0"/>
    <x v="0"/>
    <x v="0"/>
    <x v="0"/>
    <x v="1"/>
    <x v="0"/>
    <s v=""/>
    <s v=""/>
    <s v=""/>
  </r>
  <r>
    <n v="12"/>
    <x v="9"/>
    <x v="1"/>
    <n v="7.2228000000000003"/>
    <n v="8.5274699999999992"/>
    <n v="0.95450000000000002"/>
    <n v="74"/>
    <n v="0.89702000000000004"/>
    <n v="0.57032000000000005"/>
    <n v="0.36980000000000002"/>
    <x v="5"/>
    <x v="1"/>
    <x v="1"/>
    <x v="0"/>
    <x v="0"/>
    <x v="0"/>
    <x v="1"/>
    <x v="0"/>
    <s v=""/>
    <s v=""/>
    <s v=""/>
  </r>
  <r>
    <n v="13"/>
    <x v="20"/>
    <x v="0"/>
    <n v="7.1645000000000003"/>
    <n v="8.2845099999999992"/>
    <n v="0.94201999999999997"/>
    <n v="72"/>
    <n v="0.75751999999999997"/>
    <n v="0.65536000000000005"/>
    <n v="0.39493"/>
    <x v="5"/>
    <x v="1"/>
    <x v="0"/>
    <x v="0"/>
    <x v="0"/>
    <x v="2"/>
    <x v="1"/>
    <x v="0"/>
    <s v=""/>
    <s v=""/>
    <s v=""/>
  </r>
  <r>
    <n v="14"/>
    <x v="10"/>
    <x v="2"/>
    <n v="7.1285999999999996"/>
    <n v="7.9161999999999999"/>
    <n v="0.90674999999999994"/>
    <n v="73"/>
    <n v="0.60682999999999998"/>
    <n v="0.46833000000000002"/>
    <n v="0.81262999999999996"/>
    <x v="5"/>
    <x v="1"/>
    <x v="0"/>
    <x v="0"/>
    <x v="0"/>
    <x v="1"/>
    <x v="1"/>
    <x v="1"/>
    <s v=""/>
    <s v=""/>
    <s v=""/>
  </r>
  <r>
    <n v="15"/>
    <x v="11"/>
    <x v="3"/>
    <n v="7.1214000000000004"/>
    <n v="6.3846100000000003"/>
    <n v="0.88839999999999997"/>
    <n v="71"/>
    <n v="0.9304"/>
    <n v="0.23036999999999999"/>
    <n v="0.81925999999999999"/>
    <x v="5"/>
    <x v="1"/>
    <x v="2"/>
    <x v="1"/>
    <x v="0"/>
    <x v="0"/>
    <x v="2"/>
    <x v="1"/>
    <s v=""/>
    <s v=""/>
    <s v=""/>
  </r>
  <r>
    <n v="16"/>
    <x v="17"/>
    <x v="0"/>
    <n v="7.0937000000000001"/>
    <n v="9.4156899999999997"/>
    <n v="0.95025999999999999"/>
    <n v="72"/>
    <n v="0.84784000000000004"/>
    <n v="0.51846000000000003"/>
    <n v="0.29959000000000002"/>
    <x v="5"/>
    <x v="1"/>
    <x v="1"/>
    <x v="0"/>
    <x v="0"/>
    <x v="2"/>
    <x v="1"/>
    <x v="0"/>
    <s v=""/>
    <s v=""/>
    <s v=""/>
  </r>
  <r>
    <n v="17"/>
    <x v="25"/>
    <x v="0"/>
    <n v="7.0758000000000001"/>
    <n v="8.5521200000000004"/>
    <n v="0.88431999999999999"/>
    <n v="72"/>
    <n v="0.81393000000000004"/>
    <n v="0.44231999999999999"/>
    <n v="0.41976000000000002"/>
    <x v="5"/>
    <x v="1"/>
    <x v="1"/>
    <x v="0"/>
    <x v="0"/>
    <x v="2"/>
    <x v="1"/>
    <x v="3"/>
    <s v=""/>
    <s v=""/>
    <s v=""/>
  </r>
  <r>
    <n v="18"/>
    <x v="14"/>
    <x v="1"/>
    <n v="6.9396000000000004"/>
    <n v="8.9412900000000004"/>
    <n v="0.90773999999999999"/>
    <n v="68"/>
    <n v="0.77114000000000005"/>
    <n v="0.52322999999999997"/>
    <n v="0.71436999999999995"/>
    <x v="5"/>
    <x v="1"/>
    <x v="1"/>
    <x v="1"/>
    <x v="0"/>
    <x v="2"/>
    <x v="1"/>
    <x v="1"/>
    <s v=""/>
    <s v=""/>
    <s v=""/>
  </r>
  <r>
    <n v="19"/>
    <x v="30"/>
    <x v="5"/>
    <n v="6.9108999999999998"/>
    <n v="7.8892499999999997"/>
    <n v="0.90805999999999998"/>
    <n v="70"/>
    <n v="0.72950999999999999"/>
    <n v="8.1299999999999997E-2"/>
    <n v="0.90659000000000001"/>
    <x v="5"/>
    <x v="1"/>
    <x v="0"/>
    <x v="1"/>
    <x v="0"/>
    <x v="2"/>
    <x v="3"/>
    <x v="1"/>
    <s v=""/>
    <s v=""/>
    <s v=""/>
  </r>
  <r>
    <n v="20"/>
    <x v="18"/>
    <x v="0"/>
    <n v="6.8635000000000002"/>
    <n v="8.43276"/>
    <n v="0.90378999999999998"/>
    <n v="72"/>
    <n v="0.72094000000000003"/>
    <n v="0.25791999999999998"/>
    <n v="0.60851999999999995"/>
    <x v="5"/>
    <x v="1"/>
    <x v="0"/>
    <x v="0"/>
    <x v="0"/>
    <x v="2"/>
    <x v="0"/>
    <x v="1"/>
    <s v=""/>
    <s v=""/>
    <s v=""/>
  </r>
  <r>
    <n v="21"/>
    <x v="19"/>
    <x v="2"/>
    <n v="6.7907999999999999"/>
    <n v="9.3128700000000002"/>
    <n v="0.80847999999999998"/>
    <n v="67"/>
    <n v="0.94181999999999999"/>
    <n v="0.49253999999999998"/>
    <n v="0.58696999999999999"/>
    <x v="5"/>
    <x v="1"/>
    <x v="1"/>
    <x v="1"/>
    <x v="2"/>
    <x v="0"/>
    <x v="1"/>
    <x v="3"/>
    <s v=""/>
    <s v=""/>
    <s v=""/>
  </r>
  <r>
    <n v="22"/>
    <x v="36"/>
    <x v="0"/>
    <n v="6.7728000000000002"/>
    <n v="8.1508000000000003"/>
    <n v="0.93240000000000001"/>
    <n v="72"/>
    <n v="0.91341000000000006"/>
    <n v="0.59875999999999996"/>
    <n v="0.66452"/>
    <x v="5"/>
    <x v="1"/>
    <x v="0"/>
    <x v="0"/>
    <x v="0"/>
    <x v="0"/>
    <x v="1"/>
    <x v="1"/>
    <s v=""/>
    <s v=""/>
    <s v=""/>
  </r>
  <r>
    <n v="23"/>
    <x v="28"/>
    <x v="0"/>
    <n v="6.6638000000000002"/>
    <n v="8.2524200000000008"/>
    <n v="0.94267000000000001"/>
    <n v="74"/>
    <n v="0.74148999999999998"/>
    <n v="0.19761999999999999"/>
    <n v="0.57367000000000001"/>
    <x v="5"/>
    <x v="1"/>
    <x v="0"/>
    <x v="0"/>
    <x v="0"/>
    <x v="2"/>
    <x v="2"/>
    <x v="3"/>
    <s v=""/>
    <s v=""/>
    <s v=""/>
  </r>
  <r>
    <n v="24"/>
    <x v="13"/>
    <x v="3"/>
    <n v="6.4649999999999999"/>
    <n v="6.6662600000000003"/>
    <n v="0.79242999999999997"/>
    <n v="68"/>
    <n v="0.79896"/>
    <n v="0.14582999999999999"/>
    <n v="0.84406999999999999"/>
    <x v="5"/>
    <x v="2"/>
    <x v="2"/>
    <x v="1"/>
    <x v="2"/>
    <x v="2"/>
    <x v="2"/>
    <x v="1"/>
    <s v=""/>
    <s v=""/>
    <s v=""/>
  </r>
  <r>
    <n v="25"/>
    <x v="163"/>
    <x v="6"/>
    <n v="6.4554"/>
    <n v="8.6385799999999993"/>
    <n v="0.87734999999999996"/>
    <n v="70"/>
    <n v="0.64824000000000004"/>
    <n v="0.26429000000000002"/>
    <n v="0.75333000000000006"/>
    <x v="5"/>
    <x v="2"/>
    <x v="1"/>
    <x v="1"/>
    <x v="0"/>
    <x v="1"/>
    <x v="0"/>
    <x v="1"/>
    <s v=""/>
    <s v=""/>
    <s v=""/>
  </r>
  <r>
    <n v="26"/>
    <x v="31"/>
    <x v="3"/>
    <n v="6.4401000000000002"/>
    <n v="6.9695900000000002"/>
    <n v="0.92084999999999995"/>
    <n v="69"/>
    <n v="0.85719000000000001"/>
    <n v="0.23191000000000001"/>
    <n v="0.63721000000000005"/>
    <x v="5"/>
    <x v="2"/>
    <x v="2"/>
    <x v="1"/>
    <x v="0"/>
    <x v="0"/>
    <x v="2"/>
    <x v="1"/>
    <s v=""/>
    <s v=""/>
    <s v=""/>
  </r>
  <r>
    <n v="27"/>
    <x v="34"/>
    <x v="2"/>
    <n v="6.4065000000000003"/>
    <n v="8.6832100000000008"/>
    <n v="0.84645999999999999"/>
    <n v="66"/>
    <n v="0.79115000000000002"/>
    <n v="0.15345"/>
    <n v="0.69367000000000001"/>
    <x v="5"/>
    <x v="2"/>
    <x v="1"/>
    <x v="1"/>
    <x v="2"/>
    <x v="2"/>
    <x v="2"/>
    <x v="1"/>
    <s v=""/>
    <s v=""/>
    <s v=""/>
  </r>
  <r>
    <n v="28"/>
    <x v="35"/>
    <x v="0"/>
    <n v="6.4009"/>
    <n v="8.0077700000000007"/>
    <n v="0.91827999999999999"/>
    <n v="74"/>
    <n v="0.61446000000000001"/>
    <n v="0.29010000000000002"/>
    <n v="0.79447000000000001"/>
    <x v="5"/>
    <x v="2"/>
    <x v="0"/>
    <x v="0"/>
    <x v="0"/>
    <x v="1"/>
    <x v="0"/>
    <x v="1"/>
    <s v=""/>
    <s v=""/>
    <s v=""/>
  </r>
  <r>
    <n v="29"/>
    <x v="42"/>
    <x v="3"/>
    <n v="6.3989000000000003"/>
    <n v="4.9055"/>
    <n v="0.75878000000000001"/>
    <n v="65"/>
    <n v="0.88443000000000005"/>
    <n v="0.29942000000000002"/>
    <n v="0.81552000000000002"/>
    <x v="5"/>
    <x v="2"/>
    <x v="2"/>
    <x v="1"/>
    <x v="2"/>
    <x v="0"/>
    <x v="0"/>
    <x v="1"/>
    <s v=""/>
    <s v=""/>
    <s v=""/>
  </r>
  <r>
    <n v="30"/>
    <x v="49"/>
    <x v="0"/>
    <n v="6.3874000000000004"/>
    <n v="8.0459099999999992"/>
    <n v="0.87058999999999997"/>
    <n v="74"/>
    <n v="0.46345999999999998"/>
    <n v="0.29881000000000002"/>
    <n v="0.92469999999999997"/>
    <x v="5"/>
    <x v="2"/>
    <x v="0"/>
    <x v="0"/>
    <x v="0"/>
    <x v="3"/>
    <x v="0"/>
    <x v="1"/>
    <s v=""/>
    <s v=""/>
    <s v=""/>
  </r>
  <r>
    <n v="31"/>
    <x v="23"/>
    <x v="4"/>
    <n v="6.3771000000000004"/>
    <n v="9.8887499999999999"/>
    <n v="0.90171000000000001"/>
    <n v="77"/>
    <n v="0.91640999999999995"/>
    <n v="0.38392999999999999"/>
    <n v="0"/>
    <x v="5"/>
    <x v="2"/>
    <x v="3"/>
    <x v="0"/>
    <x v="0"/>
    <x v="0"/>
    <x v="0"/>
    <x v="2"/>
    <s v=""/>
    <s v=""/>
    <s v=""/>
  </r>
  <r>
    <n v="32"/>
    <x v="15"/>
    <x v="3"/>
    <n v="6.3756000000000004"/>
    <n v="6.1996099999999998"/>
    <n v="0.88104000000000005"/>
    <n v="66"/>
    <n v="0.69711999999999996"/>
    <n v="0.23108000000000001"/>
    <n v="0.80020999999999998"/>
    <x v="5"/>
    <x v="2"/>
    <x v="2"/>
    <x v="1"/>
    <x v="0"/>
    <x v="1"/>
    <x v="2"/>
    <x v="1"/>
    <s v=""/>
    <s v=""/>
    <s v=""/>
  </r>
  <r>
    <n v="33"/>
    <x v="54"/>
    <x v="5"/>
    <n v="6.3634000000000004"/>
    <n v="7.8653700000000004"/>
    <n v="0.94643999999999995"/>
    <n v="71"/>
    <n v="0.93283000000000005"/>
    <n v="0.25569999999999998"/>
    <n v="0.85648999999999997"/>
    <x v="5"/>
    <x v="2"/>
    <x v="0"/>
    <x v="1"/>
    <x v="0"/>
    <x v="0"/>
    <x v="0"/>
    <x v="1"/>
    <s v=""/>
    <s v=""/>
    <s v=""/>
  </r>
  <r>
    <n v="34"/>
    <x v="41"/>
    <x v="3"/>
    <n v="6.3483000000000001"/>
    <n v="4.8737700000000004"/>
    <n v="0.74270999999999998"/>
    <n v="66"/>
    <n v="0.75590000000000002"/>
    <n v="0.20873"/>
    <n v="0.78049999999999997"/>
    <x v="5"/>
    <x v="2"/>
    <x v="2"/>
    <x v="1"/>
    <x v="2"/>
    <x v="2"/>
    <x v="2"/>
    <x v="1"/>
    <s v=""/>
    <s v=""/>
    <s v=""/>
  </r>
  <r>
    <n v="35"/>
    <x v="68"/>
    <x v="5"/>
    <n v="6.3251999999999997"/>
    <n v="5.4694799999999999"/>
    <n v="0.76505000000000001"/>
    <n v="64"/>
    <n v="0.80384"/>
    <n v="0.57086999999999999"/>
    <n v="0.98394999999999999"/>
    <x v="5"/>
    <x v="2"/>
    <x v="2"/>
    <x v="2"/>
    <x v="2"/>
    <x v="2"/>
    <x v="1"/>
    <x v="1"/>
    <s v=""/>
    <s v=""/>
    <s v=""/>
  </r>
  <r>
    <n v="36"/>
    <x v="24"/>
    <x v="3"/>
    <n v="6.3048000000000002"/>
    <n v="7.1431300000000002"/>
    <n v="0.88922999999999996"/>
    <n v="70"/>
    <n v="0.83640000000000003"/>
    <n v="0.17058999999999999"/>
    <n v="0.89829000000000003"/>
    <x v="5"/>
    <x v="2"/>
    <x v="0"/>
    <x v="1"/>
    <x v="0"/>
    <x v="2"/>
    <x v="2"/>
    <x v="1"/>
    <s v=""/>
    <s v=""/>
    <s v=""/>
  </r>
  <r>
    <n v="37"/>
    <x v="44"/>
    <x v="5"/>
    <n v="6.2805999999999997"/>
    <n v="7.7754700000000003"/>
    <n v="0.92037000000000002"/>
    <n v="69"/>
    <n v="0.61092999999999997"/>
    <n v="0.20485999999999999"/>
    <n v="0.97882000000000002"/>
    <x v="5"/>
    <x v="2"/>
    <x v="0"/>
    <x v="1"/>
    <x v="0"/>
    <x v="1"/>
    <x v="2"/>
    <x v="1"/>
    <s v=""/>
    <s v=""/>
    <s v=""/>
  </r>
  <r>
    <n v="38"/>
    <x v="43"/>
    <x v="7"/>
    <n v="6.2576000000000001"/>
    <n v="4.5335099999999997"/>
    <n v="0.92662999999999995"/>
    <n v="65"/>
    <n v="1"/>
    <n v="0.63759999999999994"/>
    <n v="0.47433999999999998"/>
    <x v="5"/>
    <x v="2"/>
    <x v="2"/>
    <x v="1"/>
    <x v="0"/>
    <x v="0"/>
    <x v="1"/>
    <x v="3"/>
    <s v=""/>
    <s v=""/>
    <s v=""/>
  </r>
  <r>
    <n v="39"/>
    <x v="26"/>
    <x v="3"/>
    <n v="6.2285000000000004"/>
    <n v="7.1387400000000003"/>
    <n v="0.85507999999999995"/>
    <n v="70"/>
    <n v="0.60219"/>
    <n v="0.27302999999999999"/>
    <n v="0.88212000000000002"/>
    <x v="5"/>
    <x v="2"/>
    <x v="0"/>
    <x v="1"/>
    <x v="0"/>
    <x v="1"/>
    <x v="0"/>
    <x v="1"/>
    <s v=""/>
    <s v=""/>
    <s v=""/>
  </r>
  <r>
    <n v="40"/>
    <x v="48"/>
    <x v="2"/>
    <n v="6.2272999999999996"/>
    <n v="8.4382900000000003"/>
    <n v="0.84992999999999996"/>
    <n v="69"/>
    <n v="0.88046000000000002"/>
    <n v="0.50446999999999997"/>
    <n v="0.76236999999999999"/>
    <x v="5"/>
    <x v="2"/>
    <x v="0"/>
    <x v="1"/>
    <x v="2"/>
    <x v="0"/>
    <x v="1"/>
    <x v="1"/>
    <s v=""/>
    <s v=""/>
    <s v=""/>
  </r>
  <r>
    <n v="41"/>
    <x v="55"/>
    <x v="0"/>
    <n v="6.2154999999999996"/>
    <n v="7.76715"/>
    <n v="0.92588000000000004"/>
    <n v="67"/>
    <n v="0.60648999999999997"/>
    <n v="9.4229999999999994E-2"/>
    <n v="0.84741999999999995"/>
    <x v="5"/>
    <x v="2"/>
    <x v="0"/>
    <x v="1"/>
    <x v="0"/>
    <x v="1"/>
    <x v="3"/>
    <x v="1"/>
    <s v=""/>
    <s v=""/>
    <s v=""/>
  </r>
  <r>
    <n v="42"/>
    <x v="40"/>
    <x v="3"/>
    <n v="6.1919000000000004"/>
    <n v="7.59849"/>
    <n v="0.90937999999999997"/>
    <n v="64"/>
    <n v="0.79757"/>
    <n v="0.34987000000000001"/>
    <n v="0.97172000000000003"/>
    <x v="5"/>
    <x v="2"/>
    <x v="0"/>
    <x v="2"/>
    <x v="0"/>
    <x v="2"/>
    <x v="0"/>
    <x v="1"/>
    <s v=""/>
    <s v=""/>
    <s v=""/>
  </r>
  <r>
    <n v="43"/>
    <x v="59"/>
    <x v="5"/>
    <n v="6.1863000000000001"/>
    <n v="7.6088199999999997"/>
    <n v="0.84675"/>
    <n v="69"/>
    <n v="0.80474000000000001"/>
    <n v="0.11122"/>
    <n v="0.69889000000000001"/>
    <x v="5"/>
    <x v="2"/>
    <x v="0"/>
    <x v="1"/>
    <x v="2"/>
    <x v="2"/>
    <x v="2"/>
    <x v="1"/>
    <s v=""/>
    <s v=""/>
    <s v=""/>
  </r>
  <r>
    <n v="44"/>
    <x v="32"/>
    <x v="3"/>
    <n v="6.1634000000000002"/>
    <n v="6.0663600000000004"/>
    <n v="0.86229"/>
    <n v="68"/>
    <n v="0.76000999999999996"/>
    <n v="0.16211"/>
    <n v="0.91400999999999999"/>
    <x v="5"/>
    <x v="2"/>
    <x v="2"/>
    <x v="1"/>
    <x v="0"/>
    <x v="2"/>
    <x v="2"/>
    <x v="1"/>
    <s v=""/>
    <s v=""/>
    <s v=""/>
  </r>
  <r>
    <n v="45"/>
    <x v="66"/>
    <x v="0"/>
    <n v="6.1589999999999998"/>
    <n v="7.89236"/>
    <n v="0.74256999999999995"/>
    <n v="74"/>
    <n v="0.66264000000000001"/>
    <n v="0.40000999999999998"/>
    <n v="0.90395999999999999"/>
    <x v="5"/>
    <x v="2"/>
    <x v="0"/>
    <x v="0"/>
    <x v="2"/>
    <x v="1"/>
    <x v="1"/>
    <x v="1"/>
    <s v=""/>
    <s v=""/>
    <s v=""/>
  </r>
  <r>
    <n v="46"/>
    <x v="56"/>
    <x v="3"/>
    <n v="6.1371000000000002"/>
    <n v="4.0349000000000004"/>
    <n v="0.82116999999999996"/>
    <n v="68"/>
    <n v="0.80793000000000004"/>
    <n v="0.37358000000000002"/>
    <n v="0.67349000000000003"/>
    <x v="5"/>
    <x v="2"/>
    <x v="2"/>
    <x v="1"/>
    <x v="2"/>
    <x v="2"/>
    <x v="0"/>
    <x v="1"/>
    <s v=""/>
    <s v=""/>
    <s v=""/>
  </r>
  <r>
    <n v="47"/>
    <x v="85"/>
    <x v="5"/>
    <n v="6.1237000000000004"/>
    <n v="7.2910700000000004"/>
    <n v="0.77181999999999995"/>
    <n v="67"/>
    <n v="0.77149000000000001"/>
    <n v="0.11966"/>
    <n v="0.99843999999999999"/>
    <x v="5"/>
    <x v="2"/>
    <x v="0"/>
    <x v="1"/>
    <x v="2"/>
    <x v="2"/>
    <x v="2"/>
    <x v="1"/>
    <s v=""/>
    <s v=""/>
    <s v=""/>
  </r>
  <r>
    <n v="48"/>
    <x v="38"/>
    <x v="2"/>
    <n v="6.1021000000000001"/>
    <n v="9.2721800000000005"/>
    <n v="0.80435000000000001"/>
    <n v="67"/>
    <n v="0.82257000000000002"/>
    <n v="0.23297000000000001"/>
    <n v="0.78839999999999999"/>
    <x v="5"/>
    <x v="2"/>
    <x v="1"/>
    <x v="1"/>
    <x v="2"/>
    <x v="2"/>
    <x v="2"/>
    <x v="1"/>
    <s v=""/>
    <s v=""/>
    <s v=""/>
  </r>
  <r>
    <n v="49"/>
    <x v="70"/>
    <x v="8"/>
    <n v="6.1013000000000002"/>
    <n v="6.9869199999999996"/>
    <n v="0.90185000000000004"/>
    <n v="66"/>
    <n v="0.85224999999999995"/>
    <n v="0.32799"/>
    <n v="0.84228000000000003"/>
    <x v="5"/>
    <x v="2"/>
    <x v="2"/>
    <x v="1"/>
    <x v="0"/>
    <x v="0"/>
    <x v="0"/>
    <x v="1"/>
    <s v=""/>
    <s v=""/>
    <s v=""/>
  </r>
  <r>
    <n v="50"/>
    <x v="53"/>
    <x v="7"/>
    <n v="6.0579000000000001"/>
    <n v="7.3053400000000002"/>
    <n v="0.93906999999999996"/>
    <n v="65"/>
    <n v="0.71752000000000005"/>
    <n v="0.26976"/>
    <n v="0.79281000000000001"/>
    <x v="5"/>
    <x v="2"/>
    <x v="0"/>
    <x v="1"/>
    <x v="0"/>
    <x v="2"/>
    <x v="0"/>
    <x v="1"/>
    <s v=""/>
    <s v=""/>
    <s v=""/>
  </r>
  <r>
    <n v="51"/>
    <x v="72"/>
    <x v="0"/>
    <n v="6.0217999999999998"/>
    <n v="7.7598700000000003"/>
    <n v="0.93903999999999999"/>
    <n v="69"/>
    <n v="0.83179999999999998"/>
    <n v="0.21961"/>
    <n v="0.62156999999999996"/>
    <x v="5"/>
    <x v="2"/>
    <x v="0"/>
    <x v="1"/>
    <x v="0"/>
    <x v="2"/>
    <x v="2"/>
    <x v="1"/>
    <s v=""/>
    <s v=""/>
    <s v=""/>
  </r>
  <r>
    <n v="52"/>
    <x v="89"/>
    <x v="4"/>
    <n v="6.0060000000000002"/>
    <n v="5.0441399999999996"/>
    <n v="0.80474000000000001"/>
    <n v="62"/>
    <n v="0.89707000000000003"/>
    <n v="0.22685"/>
    <n v="0.75544999999999995"/>
    <x v="5"/>
    <x v="2"/>
    <x v="2"/>
    <x v="2"/>
    <x v="2"/>
    <x v="0"/>
    <x v="2"/>
    <x v="1"/>
    <s v=""/>
    <s v=""/>
    <s v=""/>
  </r>
  <r>
    <n v="53"/>
    <x v="103"/>
    <x v="5"/>
    <n v="6.0004"/>
    <n v="7.5767899999999999"/>
    <n v="0.91951000000000005"/>
    <n v="68"/>
    <n v="0.55735999999999997"/>
    <n v="0.12371"/>
    <n v="0.94833000000000001"/>
    <x v="5"/>
    <x v="2"/>
    <x v="0"/>
    <x v="1"/>
    <x v="0"/>
    <x v="1"/>
    <x v="2"/>
    <x v="1"/>
    <s v=""/>
    <s v=""/>
    <s v=""/>
  </r>
  <r>
    <n v="54"/>
    <x v="33"/>
    <x v="4"/>
    <n v="5.9988000000000001"/>
    <n v="6.5533000000000001"/>
    <n v="0.87073"/>
    <n v="67"/>
    <n v="0.87909000000000004"/>
    <n v="0.66110999999999998"/>
    <n v="0.94028"/>
    <x v="5"/>
    <x v="2"/>
    <x v="2"/>
    <x v="1"/>
    <x v="0"/>
    <x v="0"/>
    <x v="1"/>
    <x v="1"/>
    <s v=""/>
    <s v=""/>
    <s v=""/>
  </r>
  <r>
    <n v="55"/>
    <x v="29"/>
    <x v="3"/>
    <n v="5.9747000000000003"/>
    <n v="6.6927899999999996"/>
    <n v="0.88690000000000002"/>
    <n v="69"/>
    <n v="0.75127999999999995"/>
    <n v="0.12302"/>
    <n v="0.88668999999999998"/>
    <x v="5"/>
    <x v="2"/>
    <x v="2"/>
    <x v="1"/>
    <x v="0"/>
    <x v="2"/>
    <x v="2"/>
    <x v="1"/>
    <s v=""/>
    <s v=""/>
    <s v=""/>
  </r>
  <r>
    <n v="56"/>
    <x v="104"/>
    <x v="3"/>
    <n v="5.9531999999999998"/>
    <n v="3.89649"/>
    <n v="0.76678999999999997"/>
    <n v="67"/>
    <n v="0.81952000000000003"/>
    <n v="0.45019999999999999"/>
    <n v="0.83718000000000004"/>
    <x v="5"/>
    <x v="2"/>
    <x v="2"/>
    <x v="1"/>
    <x v="2"/>
    <x v="2"/>
    <x v="1"/>
    <x v="1"/>
    <s v=""/>
    <s v=""/>
    <s v=""/>
  </r>
  <r>
    <n v="57"/>
    <x v="88"/>
    <x v="0"/>
    <n v="5.95"/>
    <n v="7.4276900000000001"/>
    <n v="0.91395000000000004"/>
    <n v="67"/>
    <n v="0.47484999999999999"/>
    <n v="0.13234000000000001"/>
    <n v="0.83045999999999998"/>
    <x v="5"/>
    <x v="2"/>
    <x v="0"/>
    <x v="1"/>
    <x v="0"/>
    <x v="3"/>
    <x v="2"/>
    <x v="1"/>
    <s v=""/>
    <s v=""/>
    <s v=""/>
  </r>
  <r>
    <n v="58"/>
    <x v="47"/>
    <x v="3"/>
    <n v="5.9252000000000002"/>
    <n v="5.5534400000000002"/>
    <n v="0.78900000000000003"/>
    <n v="69"/>
    <n v="0.80088999999999999"/>
    <n v="0.20183000000000001"/>
    <n v="0.83728999999999998"/>
    <x v="5"/>
    <x v="2"/>
    <x v="2"/>
    <x v="1"/>
    <x v="2"/>
    <x v="2"/>
    <x v="2"/>
    <x v="1"/>
    <s v=""/>
    <s v=""/>
    <s v=""/>
  </r>
  <r>
    <n v="59"/>
    <x v="87"/>
    <x v="0"/>
    <n v="5.9108999999999998"/>
    <n v="7.6060299999999996"/>
    <n v="0.86556999999999995"/>
    <n v="72"/>
    <n v="0.85089000000000004"/>
    <n v="9.3079999999999996E-2"/>
    <n v="0.94798000000000004"/>
    <x v="5"/>
    <x v="2"/>
    <x v="0"/>
    <x v="0"/>
    <x v="0"/>
    <x v="0"/>
    <x v="3"/>
    <x v="1"/>
    <s v=""/>
    <s v=""/>
    <s v=""/>
  </r>
  <r>
    <n v="60"/>
    <x v="64"/>
    <x v="3"/>
    <n v="5.8898000000000001"/>
    <n v="5.0697599999999996"/>
    <n v="0.91"/>
    <n v="67"/>
    <n v="0.79784999999999995"/>
    <n v="0.20405000000000001"/>
    <n v="0.94345000000000001"/>
    <x v="5"/>
    <x v="2"/>
    <x v="2"/>
    <x v="1"/>
    <x v="0"/>
    <x v="2"/>
    <x v="2"/>
    <x v="1"/>
    <s v=""/>
    <s v=""/>
    <s v=""/>
  </r>
  <r>
    <n v="61"/>
    <x v="46"/>
    <x v="6"/>
    <n v="5.8723999999999998"/>
    <n v="8.1038599999999992"/>
    <n v="0.73248000000000002"/>
    <n v="74"/>
    <n v="0.37411"/>
    <n v="0.29887999999999998"/>
    <n v="0.82257999999999998"/>
    <x v="5"/>
    <x v="2"/>
    <x v="0"/>
    <x v="0"/>
    <x v="2"/>
    <x v="3"/>
    <x v="0"/>
    <x v="1"/>
    <s v=""/>
    <s v=""/>
    <s v=""/>
  </r>
  <r>
    <n v="62"/>
    <x v="45"/>
    <x v="6"/>
    <n v="5.8708"/>
    <n v="8.2432700000000008"/>
    <n v="0.86092000000000002"/>
    <n v="75"/>
    <n v="0.71467999999999998"/>
    <n v="6.2670000000000003E-2"/>
    <n v="0.65969"/>
    <x v="5"/>
    <x v="2"/>
    <x v="0"/>
    <x v="0"/>
    <x v="0"/>
    <x v="2"/>
    <x v="3"/>
    <x v="1"/>
    <s v=""/>
    <s v=""/>
    <s v=""/>
  </r>
  <r>
    <n v="63"/>
    <x v="57"/>
    <x v="3"/>
    <n v="5.7968000000000002"/>
    <n v="5.9775099999999997"/>
    <n v="0.78083999999999998"/>
    <n v="68"/>
    <n v="0.74026999999999998"/>
    <n v="0.16078000000000001"/>
    <n v="0.94930000000000003"/>
    <x v="5"/>
    <x v="2"/>
    <x v="2"/>
    <x v="1"/>
    <x v="2"/>
    <x v="2"/>
    <x v="2"/>
    <x v="1"/>
    <s v=""/>
    <s v=""/>
    <s v=""/>
  </r>
  <r>
    <n v="64"/>
    <x v="86"/>
    <x v="5"/>
    <n v="5.7782"/>
    <n v="6.4306400000000004"/>
    <n v="0.85775999999999997"/>
    <n v="68"/>
    <n v="0.57038"/>
    <n v="0.26373999999999997"/>
    <n v="0.88849999999999996"/>
    <x v="5"/>
    <x v="2"/>
    <x v="2"/>
    <x v="1"/>
    <x v="0"/>
    <x v="1"/>
    <x v="0"/>
    <x v="1"/>
    <s v=""/>
    <s v=""/>
    <s v=""/>
  </r>
  <r>
    <n v="65"/>
    <x v="50"/>
    <x v="3"/>
    <n v="5.7474999999999996"/>
    <n v="4.7568700000000002"/>
    <n v="0.73816000000000004"/>
    <n v="64"/>
    <n v="0.82862999999999998"/>
    <n v="0.24284"/>
    <n v="0.86319000000000001"/>
    <x v="5"/>
    <x v="2"/>
    <x v="2"/>
    <x v="2"/>
    <x v="2"/>
    <x v="2"/>
    <x v="2"/>
    <x v="1"/>
    <s v=""/>
    <s v=""/>
    <s v=""/>
  </r>
  <r>
    <n v="66"/>
    <x v="80"/>
    <x v="9"/>
    <n v="5.6932999999999998"/>
    <n v="4.0138499999999997"/>
    <n v="0.56410000000000005"/>
    <n v="58"/>
    <n v="0.58479999999999999"/>
    <n v="0.40137"/>
    <n v="0.77007000000000003"/>
    <x v="5"/>
    <x v="2"/>
    <x v="2"/>
    <x v="2"/>
    <x v="1"/>
    <x v="1"/>
    <x v="1"/>
    <x v="1"/>
    <s v=""/>
    <s v=""/>
    <s v=""/>
  </r>
  <r>
    <n v="67"/>
    <x v="52"/>
    <x v="3"/>
    <n v="5.6920999999999999"/>
    <n v="5.8437200000000002"/>
    <n v="0.8841"/>
    <n v="66"/>
    <n v="0.84599999999999997"/>
    <n v="0.35854000000000003"/>
    <n v="0.87794000000000005"/>
    <x v="5"/>
    <x v="2"/>
    <x v="2"/>
    <x v="1"/>
    <x v="0"/>
    <x v="2"/>
    <x v="0"/>
    <x v="1"/>
    <s v=""/>
    <s v=""/>
    <s v=""/>
  </r>
  <r>
    <n v="68"/>
    <x v="97"/>
    <x v="3"/>
    <n v="5.6891999999999996"/>
    <n v="6.3981700000000004"/>
    <n v="0.85870000000000002"/>
    <n v="66"/>
    <n v="0.81191000000000002"/>
    <n v="0.19689999999999999"/>
    <n v="0.78252999999999995"/>
    <x v="5"/>
    <x v="2"/>
    <x v="2"/>
    <x v="1"/>
    <x v="0"/>
    <x v="2"/>
    <x v="2"/>
    <x v="1"/>
    <s v=""/>
    <s v=""/>
    <s v=""/>
  </r>
  <r>
    <n v="69"/>
    <x v="95"/>
    <x v="5"/>
    <n v="5.6741000000000001"/>
    <n v="5.9765100000000002"/>
    <n v="0.77798999999999996"/>
    <n v="68"/>
    <n v="0.44046999999999997"/>
    <n v="0.46332000000000001"/>
    <n v="0.99780000000000002"/>
    <x v="5"/>
    <x v="2"/>
    <x v="2"/>
    <x v="1"/>
    <x v="2"/>
    <x v="3"/>
    <x v="1"/>
    <x v="1"/>
    <s v=""/>
    <s v=""/>
    <s v=""/>
  </r>
  <r>
    <n v="70"/>
    <x v="51"/>
    <x v="5"/>
    <n v="5.6074999999999999"/>
    <n v="4.6068100000000003"/>
    <n v="0.79952000000000001"/>
    <n v="65"/>
    <n v="0.56193000000000004"/>
    <n v="0.30545"/>
    <n v="0.97302999999999995"/>
    <x v="5"/>
    <x v="2"/>
    <x v="2"/>
    <x v="1"/>
    <x v="2"/>
    <x v="1"/>
    <x v="0"/>
    <x v="1"/>
    <s v=""/>
    <s v=""/>
    <s v=""/>
  </r>
  <r>
    <n v="71"/>
    <x v="105"/>
    <x v="7"/>
    <n v="5.5556999999999999"/>
    <n v="3.0902699999999999"/>
    <n v="0.78729000000000005"/>
    <n v="64"/>
    <n v="0.75170999999999999"/>
    <n v="0.32013000000000003"/>
    <n v="0.58403000000000005"/>
    <x v="5"/>
    <x v="2"/>
    <x v="2"/>
    <x v="2"/>
    <x v="2"/>
    <x v="2"/>
    <x v="0"/>
    <x v="3"/>
    <s v=""/>
    <s v=""/>
    <s v=""/>
  </r>
  <r>
    <n v="72"/>
    <x v="81"/>
    <x v="5"/>
    <n v="5.5461"/>
    <n v="6.5735999999999999"/>
    <n v="0.81784000000000001"/>
    <n v="69"/>
    <n v="0.43737999999999999"/>
    <n v="0.26151000000000002"/>
    <n v="0.81537000000000004"/>
    <x v="5"/>
    <x v="2"/>
    <x v="2"/>
    <x v="1"/>
    <x v="2"/>
    <x v="3"/>
    <x v="0"/>
    <x v="1"/>
    <s v=""/>
    <s v=""/>
    <s v=""/>
  </r>
  <r>
    <n v="73"/>
    <x v="63"/>
    <x v="7"/>
    <n v="5.5460000000000003"/>
    <n v="7.3340100000000001"/>
    <n v="0.89085000000000003"/>
    <n v="64"/>
    <n v="0.57625000000000004"/>
    <n v="0.17380999999999999"/>
    <n v="0.91429000000000005"/>
    <x v="5"/>
    <x v="2"/>
    <x v="0"/>
    <x v="2"/>
    <x v="0"/>
    <x v="1"/>
    <x v="2"/>
    <x v="1"/>
    <s v=""/>
    <s v=""/>
    <s v=""/>
  </r>
  <r>
    <n v="74"/>
    <x v="76"/>
    <x v="7"/>
    <n v="5.5415000000000001"/>
    <n v="3.33955"/>
    <n v="0.86653999999999998"/>
    <n v="64"/>
    <n v="0.88654999999999995"/>
    <n v="0.52888999999999997"/>
    <n v="0.94286000000000003"/>
    <x v="5"/>
    <x v="2"/>
    <x v="2"/>
    <x v="2"/>
    <x v="0"/>
    <x v="0"/>
    <x v="1"/>
    <x v="1"/>
    <s v=""/>
    <s v=""/>
    <s v=""/>
  </r>
  <r>
    <n v="75"/>
    <x v="58"/>
    <x v="7"/>
    <n v="5.5399000000000003"/>
    <n v="6.6302500000000002"/>
    <n v="0.89634000000000003"/>
    <n v="66"/>
    <n v="0.4194"/>
    <n v="0.15783"/>
    <n v="0.63687000000000005"/>
    <x v="5"/>
    <x v="2"/>
    <x v="2"/>
    <x v="1"/>
    <x v="0"/>
    <x v="3"/>
    <x v="2"/>
    <x v="1"/>
    <s v=""/>
    <s v=""/>
    <s v=""/>
  </r>
  <r>
    <n v="77"/>
    <x v="101"/>
    <x v="2"/>
    <n v="5.5149999999999997"/>
    <n v="7.3409800000000001"/>
    <n v="0.75536000000000003"/>
    <n v="72"/>
    <n v="0.25029000000000001"/>
    <n v="0"/>
    <n v="0.90839000000000003"/>
    <x v="5"/>
    <x v="2"/>
    <x v="0"/>
    <x v="0"/>
    <x v="2"/>
    <x v="3"/>
    <x v="3"/>
    <x v="1"/>
    <s v=""/>
    <s v=""/>
    <s v=""/>
  </r>
  <r>
    <n v="78"/>
    <x v="164"/>
    <x v="6"/>
    <n v="5.5103999999999997"/>
    <n v="8.9592500000000008"/>
    <n v="0.80357000000000001"/>
    <n v="77"/>
    <n v="0.66259000000000001"/>
    <n v="0.50592000000000004"/>
    <n v="0.37639"/>
    <x v="5"/>
    <x v="2"/>
    <x v="1"/>
    <x v="0"/>
    <x v="2"/>
    <x v="1"/>
    <x v="1"/>
    <x v="0"/>
    <s v=""/>
    <s v=""/>
    <s v=""/>
  </r>
  <r>
    <n v="79"/>
    <x v="61"/>
    <x v="5"/>
    <n v="5.5046999999999997"/>
    <n v="7.2170300000000003"/>
    <n v="0.84731000000000001"/>
    <n v="70"/>
    <n v="0.55023"/>
    <n v="0.20005999999999999"/>
    <n v="0.97687999999999997"/>
    <x v="5"/>
    <x v="2"/>
    <x v="0"/>
    <x v="1"/>
    <x v="2"/>
    <x v="1"/>
    <x v="2"/>
    <x v="1"/>
    <s v=""/>
    <s v=""/>
    <s v=""/>
  </r>
  <r>
    <n v="80"/>
    <x v="62"/>
    <x v="2"/>
    <n v="5.4888000000000003"/>
    <n v="6.6501599999999996"/>
    <n v="0.77300999999999997"/>
    <n v="62"/>
    <n v="0.65105000000000002"/>
    <n v="0.25052999999999997"/>
    <n v="0.67691000000000001"/>
    <x v="5"/>
    <x v="2"/>
    <x v="2"/>
    <x v="2"/>
    <x v="2"/>
    <x v="1"/>
    <x v="0"/>
    <x v="1"/>
    <s v=""/>
    <s v=""/>
    <s v=""/>
  </r>
  <r>
    <n v="81"/>
    <x v="99"/>
    <x v="6"/>
    <n v="5.4561999999999999"/>
    <n v="5.8885100000000001"/>
    <n v="0.94272999999999996"/>
    <n v="62"/>
    <n v="0.51307999999999998"/>
    <n v="0.46311000000000002"/>
    <n v="0.91271999999999998"/>
    <x v="5"/>
    <x v="2"/>
    <x v="2"/>
    <x v="2"/>
    <x v="0"/>
    <x v="3"/>
    <x v="1"/>
    <x v="1"/>
    <s v=""/>
    <s v=""/>
    <s v=""/>
  </r>
  <r>
    <n v="82"/>
    <x v="60"/>
    <x v="4"/>
    <n v="5.3842999999999996"/>
    <n v="7.6035599999999999"/>
    <n v="0.75861000000000001"/>
    <n v="67"/>
    <n v="0.86104999999999998"/>
    <n v="0.48241000000000001"/>
    <n v="0.88341000000000003"/>
    <x v="5"/>
    <x v="2"/>
    <x v="0"/>
    <x v="1"/>
    <x v="2"/>
    <x v="0"/>
    <x v="1"/>
    <x v="1"/>
    <s v=""/>
    <s v=""/>
    <s v=""/>
  </r>
  <r>
    <n v="83"/>
    <x v="74"/>
    <x v="4"/>
    <n v="5.3535000000000004"/>
    <n v="4.6730200000000002"/>
    <n v="0.80971000000000004"/>
    <n v="68"/>
    <n v="0.93879000000000001"/>
    <n v="0.23952999999999999"/>
    <n v="0.83148"/>
    <x v="5"/>
    <x v="2"/>
    <x v="2"/>
    <x v="1"/>
    <x v="2"/>
    <x v="0"/>
    <x v="2"/>
    <x v="1"/>
    <s v=""/>
    <s v=""/>
    <s v=""/>
  </r>
  <r>
    <n v="84"/>
    <x v="73"/>
    <x v="4"/>
    <n v="5.2855999999999996"/>
    <n v="5.8029200000000003"/>
    <n v="0.74619999999999997"/>
    <n v="62"/>
    <n v="0.81954000000000005"/>
    <n v="0.95232000000000006"/>
    <n v="0.92820000000000003"/>
    <x v="5"/>
    <x v="2"/>
    <x v="2"/>
    <x v="2"/>
    <x v="2"/>
    <x v="2"/>
    <x v="1"/>
    <x v="1"/>
    <s v=""/>
    <s v=""/>
    <s v=""/>
  </r>
  <r>
    <n v="85"/>
    <x v="150"/>
    <x v="8"/>
    <n v="5.2332999999999998"/>
    <n v="3.4951699999999999"/>
    <n v="0.51676"/>
    <n v="50"/>
    <n v="0.57282"/>
    <n v="0.29819000000000001"/>
    <n v="0.82464000000000004"/>
    <x v="5"/>
    <x v="2"/>
    <x v="2"/>
    <x v="3"/>
    <x v="3"/>
    <x v="1"/>
    <x v="0"/>
    <x v="1"/>
    <s v=""/>
    <s v=""/>
    <s v=""/>
  </r>
  <r>
    <n v="86"/>
    <x v="154"/>
    <x v="8"/>
    <n v="5.2160000000000002"/>
    <n v="2.3833600000000001"/>
    <n v="0.22772999999999999"/>
    <n v="54"/>
    <n v="0.58540000000000003"/>
    <n v="0.34515000000000001"/>
    <n v="0.76380000000000003"/>
    <x v="5"/>
    <x v="2"/>
    <x v="2"/>
    <x v="3"/>
    <x v="3"/>
    <x v="1"/>
    <x v="0"/>
    <x v="1"/>
    <s v=""/>
    <s v=""/>
    <s v=""/>
  </r>
  <r>
    <n v="87"/>
    <x v="167"/>
    <x v="4"/>
    <n v="5.1976000000000004"/>
    <n v="6.1032000000000002"/>
    <n v="0.90612000000000004"/>
    <n v="71"/>
    <n v="0.79074999999999995"/>
    <n v="0.39345999999999998"/>
    <n v="0.86512999999999995"/>
    <x v="5"/>
    <x v="2"/>
    <x v="2"/>
    <x v="1"/>
    <x v="0"/>
    <x v="2"/>
    <x v="0"/>
    <x v="1"/>
    <s v=""/>
    <s v=""/>
    <s v=""/>
  </r>
  <r>
    <n v="88"/>
    <x v="138"/>
    <x v="8"/>
    <n v="5.1943999999999999"/>
    <n v="4.1232899999999999"/>
    <n v="0.48957000000000001"/>
    <n v="58"/>
    <n v="0.55752000000000002"/>
    <n v="0.20571"/>
    <n v="0.77742"/>
    <x v="5"/>
    <x v="2"/>
    <x v="2"/>
    <x v="2"/>
    <x v="3"/>
    <x v="1"/>
    <x v="2"/>
    <x v="1"/>
    <s v=""/>
    <s v=""/>
    <s v=""/>
  </r>
  <r>
    <n v="89"/>
    <x v="79"/>
    <x v="7"/>
    <n v="5.1647999999999996"/>
    <n v="6.4442500000000003"/>
    <n v="0.76288"/>
    <n v="66"/>
    <n v="0.67467999999999995"/>
    <n v="7.0400000000000004E-2"/>
    <n v="0.53615000000000002"/>
    <x v="5"/>
    <x v="2"/>
    <x v="2"/>
    <x v="1"/>
    <x v="2"/>
    <x v="1"/>
    <x v="3"/>
    <x v="3"/>
    <s v=""/>
    <s v=""/>
    <s v=""/>
  </r>
  <r>
    <n v="90"/>
    <x v="92"/>
    <x v="5"/>
    <n v="5.1597999999999997"/>
    <n v="6.0869799999999996"/>
    <n v="0.76454"/>
    <n v="68"/>
    <n v="0.59172000000000002"/>
    <n v="0.32618000000000003"/>
    <n v="0.95387"/>
    <x v="5"/>
    <x v="2"/>
    <x v="2"/>
    <x v="1"/>
    <x v="2"/>
    <x v="1"/>
    <x v="0"/>
    <x v="1"/>
    <s v=""/>
    <s v=""/>
    <s v=""/>
  </r>
  <r>
    <n v="91"/>
    <x v="113"/>
    <x v="8"/>
    <n v="5.1479999999999997"/>
    <n v="3.7474599999999998"/>
    <n v="0.62444"/>
    <n v="57"/>
    <n v="0.68845999999999996"/>
    <n v="0.45856000000000002"/>
    <n v="0.89390000000000003"/>
    <x v="5"/>
    <x v="2"/>
    <x v="2"/>
    <x v="3"/>
    <x v="1"/>
    <x v="1"/>
    <x v="1"/>
    <x v="1"/>
    <s v=""/>
    <s v=""/>
    <s v=""/>
  </r>
  <r>
    <n v="92"/>
    <x v="120"/>
    <x v="9"/>
    <n v="5.1372"/>
    <n v="2.8896799999999998"/>
    <n v="0.71130000000000004"/>
    <n v="64"/>
    <n v="0.69325000000000003"/>
    <n v="0.52819000000000005"/>
    <n v="0.76085999999999998"/>
    <x v="5"/>
    <x v="2"/>
    <x v="2"/>
    <x v="2"/>
    <x v="2"/>
    <x v="1"/>
    <x v="1"/>
    <x v="1"/>
    <s v=""/>
    <s v=""/>
    <s v=""/>
  </r>
  <r>
    <n v="93"/>
    <x v="75"/>
    <x v="2"/>
    <n v="5.1318000000000001"/>
    <n v="7.3351100000000002"/>
    <n v="0.77356999999999998"/>
    <n v="67"/>
    <n v="0.36696000000000001"/>
    <n v="0.15073"/>
    <n v="0.77307999999999999"/>
    <x v="5"/>
    <x v="2"/>
    <x v="0"/>
    <x v="1"/>
    <x v="2"/>
    <x v="3"/>
    <x v="2"/>
    <x v="1"/>
    <s v=""/>
    <s v=""/>
    <s v=""/>
  </r>
  <r>
    <n v="94"/>
    <x v="83"/>
    <x v="6"/>
    <n v="5.1238999999999999"/>
    <n v="6.4459499999999998"/>
    <n v="0.73151999999999995"/>
    <n v="69"/>
    <n v="0.86778"/>
    <n v="0.13868"/>
    <n v="0.78008"/>
    <x v="5"/>
    <x v="2"/>
    <x v="2"/>
    <x v="1"/>
    <x v="2"/>
    <x v="0"/>
    <x v="2"/>
    <x v="1"/>
    <s v=""/>
    <s v=""/>
    <s v=""/>
  </r>
  <r>
    <n v="95"/>
    <x v="69"/>
    <x v="7"/>
    <n v="5.1191000000000004"/>
    <n v="6.5658799999999999"/>
    <n v="0.97602999999999995"/>
    <n v="62"/>
    <n v="0.74319999999999997"/>
    <n v="0.56708000000000003"/>
    <n v="0.93715999999999999"/>
    <x v="5"/>
    <x v="2"/>
    <x v="2"/>
    <x v="2"/>
    <x v="0"/>
    <x v="2"/>
    <x v="1"/>
    <x v="1"/>
    <s v=""/>
    <s v=""/>
    <s v=""/>
  </r>
  <r>
    <n v="96"/>
    <x v="133"/>
    <x v="5"/>
    <n v="5.1014999999999997"/>
    <n v="6.8105099999999998"/>
    <n v="0.94379000000000002"/>
    <n v="67"/>
    <n v="0.60267999999999999"/>
    <n v="0.18221999999999999"/>
    <n v="1"/>
    <x v="5"/>
    <x v="2"/>
    <x v="2"/>
    <x v="1"/>
    <x v="0"/>
    <x v="1"/>
    <x v="2"/>
    <x v="1"/>
    <s v=""/>
    <s v=""/>
    <s v=""/>
  </r>
  <r>
    <n v="97"/>
    <x v="91"/>
    <x v="2"/>
    <n v="5.0948000000000002"/>
    <n v="4.9367700000000001"/>
    <n v="0.41692000000000001"/>
    <n v="66"/>
    <n v="0.64917999999999998"/>
    <n v="7.0260000000000003E-2"/>
    <n v="0.85485999999999995"/>
    <x v="5"/>
    <x v="2"/>
    <x v="2"/>
    <x v="1"/>
    <x v="3"/>
    <x v="1"/>
    <x v="3"/>
    <x v="1"/>
    <s v=""/>
    <s v=""/>
    <s v=""/>
  </r>
  <r>
    <n v="98"/>
    <x v="132"/>
    <x v="8"/>
    <n v="5.0849000000000002"/>
    <n v="3.2795299999999998"/>
    <n v="0.58138000000000001"/>
    <n v="53"/>
    <n v="0.63358000000000003"/>
    <n v="0.34752"/>
    <n v="0.89798"/>
    <x v="5"/>
    <x v="2"/>
    <x v="2"/>
    <x v="3"/>
    <x v="1"/>
    <x v="1"/>
    <x v="0"/>
    <x v="1"/>
    <s v=""/>
    <s v=""/>
    <s v=""/>
  </r>
  <r>
    <n v="99"/>
    <x v="22"/>
    <x v="3"/>
    <n v="5.0532000000000004"/>
    <n v="5.0123699999999998"/>
    <n v="0.87139999999999995"/>
    <n v="67"/>
    <n v="0.39194000000000001"/>
    <n v="0.153"/>
    <n v="0.88066999999999995"/>
    <x v="5"/>
    <x v="2"/>
    <x v="2"/>
    <x v="1"/>
    <x v="0"/>
    <x v="3"/>
    <x v="2"/>
    <x v="1"/>
    <s v=""/>
    <s v=""/>
    <s v=""/>
  </r>
  <r>
    <n v="100"/>
    <x v="165"/>
    <x v="2"/>
    <n v="5.0050999999999997"/>
    <n v="6.1421900000000003"/>
    <n v="0.73858000000000001"/>
    <n v="66"/>
    <n v="0.12107999999999999"/>
    <n v="0.20868999999999999"/>
    <n v="0.75768999999999997"/>
    <x v="5"/>
    <x v="2"/>
    <x v="2"/>
    <x v="1"/>
    <x v="2"/>
    <x v="3"/>
    <x v="2"/>
    <x v="1"/>
    <s v=""/>
    <s v=""/>
    <s v=""/>
  </r>
  <r>
    <n v="101"/>
    <x v="141"/>
    <x v="8"/>
    <n v="4.9808000000000003"/>
    <n v="3.2802099999999998"/>
    <n v="0.61682999999999999"/>
    <n v="60"/>
    <n v="0.50831999999999999"/>
    <n v="0.28850999999999999"/>
    <n v="0.84645000000000004"/>
    <x v="5"/>
    <x v="3"/>
    <x v="2"/>
    <x v="2"/>
    <x v="1"/>
    <x v="3"/>
    <x v="0"/>
    <x v="1"/>
    <s v=""/>
    <s v=""/>
    <s v=""/>
  </r>
  <r>
    <n v="102"/>
    <x v="149"/>
    <x v="8"/>
    <n v="4.9493"/>
    <n v="2.5379999999999998"/>
    <n v="0.48551"/>
    <n v="54"/>
    <n v="0.53641000000000005"/>
    <n v="0.43785000000000002"/>
    <n v="0.78954999999999997"/>
    <x v="5"/>
    <x v="3"/>
    <x v="2"/>
    <x v="3"/>
    <x v="3"/>
    <x v="3"/>
    <x v="1"/>
    <x v="1"/>
    <s v=""/>
    <s v=""/>
    <s v=""/>
  </r>
  <r>
    <n v="103"/>
    <x v="143"/>
    <x v="8"/>
    <n v="4.9096000000000002"/>
    <n v="0.70496999999999999"/>
    <n v="0.45478000000000002"/>
    <n v="54"/>
    <n v="0.62790999999999997"/>
    <n v="0.36534"/>
    <n v="0.74199999999999999"/>
    <x v="5"/>
    <x v="3"/>
    <x v="2"/>
    <x v="3"/>
    <x v="3"/>
    <x v="1"/>
    <x v="0"/>
    <x v="1"/>
    <s v=""/>
    <s v=""/>
    <s v=""/>
  </r>
  <r>
    <n v="104"/>
    <x v="98"/>
    <x v="6"/>
    <n v="4.8886000000000003"/>
    <n v="4.6509099999999997"/>
    <n v="0.63802999999999999"/>
    <n v="59"/>
    <n v="0.88280999999999998"/>
    <n v="0.47852"/>
    <n v="0.63561999999999996"/>
    <x v="5"/>
    <x v="3"/>
    <x v="2"/>
    <x v="2"/>
    <x v="1"/>
    <x v="0"/>
    <x v="1"/>
    <x v="1"/>
    <s v=""/>
    <s v=""/>
    <s v=""/>
  </r>
  <r>
    <n v="105"/>
    <x v="94"/>
    <x v="5"/>
    <n v="4.8826999999999998"/>
    <n v="5.9000899999999996"/>
    <n v="0.53664000000000001"/>
    <n v="69"/>
    <n v="0.66632999999999998"/>
    <n v="0.30014999999999997"/>
    <n v="0.95243"/>
    <x v="5"/>
    <x v="3"/>
    <x v="2"/>
    <x v="1"/>
    <x v="3"/>
    <x v="1"/>
    <x v="0"/>
    <x v="1"/>
    <s v=""/>
    <s v=""/>
    <s v=""/>
  </r>
  <r>
    <n v="106"/>
    <x v="144"/>
    <x v="4"/>
    <n v="4.8483999999999998"/>
    <n v="3.5442399999999998"/>
    <n v="0.69233"/>
    <n v="62"/>
    <n v="0.97355999999999998"/>
    <n v="0.40950999999999999"/>
    <n v="0.86338999999999999"/>
    <x v="5"/>
    <x v="3"/>
    <x v="2"/>
    <x v="2"/>
    <x v="1"/>
    <x v="0"/>
    <x v="1"/>
    <x v="1"/>
    <s v=""/>
    <s v=""/>
    <s v=""/>
  </r>
  <r>
    <n v="107"/>
    <x v="108"/>
    <x v="9"/>
    <n v="4.8327999999999998"/>
    <n v="3.6192199999999999"/>
    <n v="0.56140000000000001"/>
    <n v="65"/>
    <n v="0.87141999999999997"/>
    <n v="0.31018000000000001"/>
    <n v="0.66851000000000005"/>
    <x v="5"/>
    <x v="3"/>
    <x v="2"/>
    <x v="1"/>
    <x v="1"/>
    <x v="0"/>
    <x v="0"/>
    <x v="1"/>
    <s v=""/>
    <s v=""/>
    <s v=""/>
  </r>
  <r>
    <n v="108"/>
    <x v="142"/>
    <x v="8"/>
    <n v="4.8292999999999999"/>
    <n v="6.4297500000000003"/>
    <n v="0.71492999999999995"/>
    <n v="60"/>
    <n v="0.53291999999999995"/>
    <n v="9.128E-2"/>
    <n v="0.89532999999999996"/>
    <x v="5"/>
    <x v="3"/>
    <x v="2"/>
    <x v="2"/>
    <x v="2"/>
    <x v="3"/>
    <x v="3"/>
    <x v="1"/>
    <s v=""/>
    <s v=""/>
    <s v=""/>
  </r>
  <r>
    <n v="109"/>
    <x v="112"/>
    <x v="8"/>
    <n v="4.8140999999999998"/>
    <n v="5.87073"/>
    <n v="0.81359000000000004"/>
    <n v="57"/>
    <n v="0.62714999999999999"/>
    <n v="0.22184000000000001"/>
    <n v="0.88839999999999997"/>
    <x v="5"/>
    <x v="3"/>
    <x v="2"/>
    <x v="3"/>
    <x v="2"/>
    <x v="1"/>
    <x v="2"/>
    <x v="1"/>
    <s v=""/>
    <s v=""/>
    <s v=""/>
  </r>
  <r>
    <n v="110"/>
    <x v="111"/>
    <x v="2"/>
    <n v="4.7847999999999997"/>
    <n v="6.3905399999999997"/>
    <n v="0.65358000000000005"/>
    <n v="60"/>
    <n v="0.40905999999999998"/>
    <n v="0.26851000000000003"/>
    <n v="0.86277000000000004"/>
    <x v="5"/>
    <x v="3"/>
    <x v="2"/>
    <x v="2"/>
    <x v="1"/>
    <x v="3"/>
    <x v="0"/>
    <x v="1"/>
    <s v=""/>
    <s v=""/>
    <s v=""/>
  </r>
  <r>
    <n v="111"/>
    <x v="102"/>
    <x v="2"/>
    <n v="4.7714999999999996"/>
    <n v="5.7867300000000004"/>
    <n v="0.77056000000000002"/>
    <n v="67"/>
    <n v="0.2676"/>
    <n v="0.2782"/>
    <n v="0.95964000000000005"/>
    <x v="5"/>
    <x v="3"/>
    <x v="2"/>
    <x v="1"/>
    <x v="2"/>
    <x v="3"/>
    <x v="0"/>
    <x v="1"/>
    <s v=""/>
    <s v=""/>
    <s v=""/>
  </r>
  <r>
    <n v="112"/>
    <x v="151"/>
    <x v="8"/>
    <n v="4.7686999999999999"/>
    <n v="1.9683200000000001"/>
    <n v="0.60055000000000003"/>
    <n v="54"/>
    <n v="0.46504000000000001"/>
    <n v="0.32711000000000001"/>
    <n v="0.76290999999999998"/>
    <x v="5"/>
    <x v="3"/>
    <x v="2"/>
    <x v="3"/>
    <x v="1"/>
    <x v="3"/>
    <x v="0"/>
    <x v="1"/>
    <s v=""/>
    <s v=""/>
    <s v=""/>
  </r>
  <r>
    <n v="113"/>
    <x v="168"/>
    <x v="8"/>
    <n v="4.7506000000000004"/>
    <n v="1.67238"/>
    <n v="0.57037000000000004"/>
    <n v="55"/>
    <n v="0.58191000000000004"/>
    <n v="0.74758999999999998"/>
    <n v="0.70347999999999999"/>
    <x v="5"/>
    <x v="3"/>
    <x v="2"/>
    <x v="3"/>
    <x v="1"/>
    <x v="1"/>
    <x v="1"/>
    <x v="1"/>
    <s v=""/>
    <s v=""/>
    <s v=""/>
  </r>
  <r>
    <n v="114"/>
    <x v="137"/>
    <x v="8"/>
    <n v="4.7293000000000003"/>
    <n v="2.2936700000000001"/>
    <n v="0.62882000000000005"/>
    <n v="52"/>
    <n v="0.54457"/>
    <n v="0.29776000000000002"/>
    <n v="0.88344"/>
    <x v="5"/>
    <x v="3"/>
    <x v="2"/>
    <x v="3"/>
    <x v="1"/>
    <x v="3"/>
    <x v="0"/>
    <x v="1"/>
    <s v=""/>
    <s v=""/>
    <s v=""/>
  </r>
  <r>
    <n v="115"/>
    <x v="77"/>
    <x v="8"/>
    <n v="4.7241"/>
    <n v="4.2032400000000001"/>
    <n v="0.63758999999999999"/>
    <n v="50"/>
    <n v="0.62758000000000003"/>
    <n v="0.38841999999999999"/>
    <n v="0.91073999999999999"/>
    <x v="5"/>
    <x v="3"/>
    <x v="2"/>
    <x v="3"/>
    <x v="1"/>
    <x v="1"/>
    <x v="0"/>
    <x v="1"/>
    <s v=""/>
    <s v=""/>
    <s v=""/>
  </r>
  <r>
    <n v="116"/>
    <x v="126"/>
    <x v="7"/>
    <n v="4.6768000000000001"/>
    <n v="5.2598099999999999"/>
    <n v="0.66852"/>
    <n v="67"/>
    <n v="0.54535"/>
    <n v="0.18817999999999999"/>
    <n v="0.80378000000000005"/>
    <x v="5"/>
    <x v="3"/>
    <x v="2"/>
    <x v="1"/>
    <x v="1"/>
    <x v="3"/>
    <x v="2"/>
    <x v="1"/>
    <s v=""/>
    <s v=""/>
    <s v=""/>
  </r>
  <r>
    <n v="117"/>
    <x v="129"/>
    <x v="7"/>
    <n v="4.6726000000000001"/>
    <n v="5.5131899999999998"/>
    <n v="0.47248000000000001"/>
    <n v="64"/>
    <n v="0.70030000000000003"/>
    <n v="8.3549999999999999E-2"/>
    <n v="0.67347999999999997"/>
    <x v="5"/>
    <x v="3"/>
    <x v="2"/>
    <x v="2"/>
    <x v="3"/>
    <x v="2"/>
    <x v="3"/>
    <x v="1"/>
    <s v=""/>
    <s v=""/>
    <s v=""/>
  </r>
  <r>
    <n v="118"/>
    <x v="109"/>
    <x v="2"/>
    <n v="4.6723999999999997"/>
    <n v="6.6983699999999997"/>
    <n v="0.57269000000000003"/>
    <n v="66"/>
    <n v="0.43446000000000001"/>
    <n v="0.48609000000000002"/>
    <n v="0.73243999999999998"/>
    <x v="5"/>
    <x v="3"/>
    <x v="2"/>
    <x v="1"/>
    <x v="1"/>
    <x v="3"/>
    <x v="1"/>
    <x v="1"/>
    <s v=""/>
    <s v=""/>
    <s v=""/>
  </r>
  <r>
    <n v="119"/>
    <x v="82"/>
    <x v="2"/>
    <n v="4.6334"/>
    <n v="5.1095899999999999"/>
    <n v="0.73672000000000004"/>
    <n v="67"/>
    <n v="0.61282999999999999"/>
    <n v="0.16056999999999999"/>
    <n v="0.71514"/>
    <x v="5"/>
    <x v="3"/>
    <x v="2"/>
    <x v="1"/>
    <x v="2"/>
    <x v="1"/>
    <x v="2"/>
    <x v="1"/>
    <s v=""/>
    <s v=""/>
    <s v=""/>
  </r>
  <r>
    <n v="120"/>
    <x v="93"/>
    <x v="8"/>
    <n v="4.6235999999999997"/>
    <n v="1.16317"/>
    <n v="0.61722999999999995"/>
    <n v="54"/>
    <n v="0.80888000000000004"/>
    <n v="0.38683000000000001"/>
    <n v="0.69416"/>
    <x v="5"/>
    <x v="3"/>
    <x v="2"/>
    <x v="3"/>
    <x v="1"/>
    <x v="2"/>
    <x v="0"/>
    <x v="1"/>
    <s v=""/>
    <s v=""/>
    <s v=""/>
  </r>
  <r>
    <n v="121"/>
    <x v="124"/>
    <x v="8"/>
    <n v="4.5830000000000002"/>
    <n v="3.1002900000000002"/>
    <n v="0.58484000000000003"/>
    <n v="60"/>
    <n v="0.74888999999999994"/>
    <n v="0.69128000000000001"/>
    <n v="0.87395999999999996"/>
    <x v="5"/>
    <x v="3"/>
    <x v="2"/>
    <x v="2"/>
    <x v="1"/>
    <x v="2"/>
    <x v="1"/>
    <x v="1"/>
    <s v=""/>
    <s v=""/>
    <s v=""/>
  </r>
  <r>
    <n v="122"/>
    <x v="160"/>
    <x v="8"/>
    <n v="4.5711000000000004"/>
    <n v="5.4668799999999997"/>
    <n v="0.80496999999999996"/>
    <n v="57"/>
    <n v="0.64131000000000005"/>
    <n v="0.13417000000000001"/>
    <n v="0.89812000000000003"/>
    <x v="5"/>
    <x v="3"/>
    <x v="2"/>
    <x v="3"/>
    <x v="2"/>
    <x v="1"/>
    <x v="2"/>
    <x v="1"/>
    <s v=""/>
    <s v=""/>
    <s v=""/>
  </r>
  <r>
    <n v="123"/>
    <x v="110"/>
    <x v="7"/>
    <n v="4.5606999999999998"/>
    <n v="5.0787199999999997"/>
    <n v="0.8538"/>
    <n v="65"/>
    <n v="0.46074999999999999"/>
    <n v="0.31335000000000002"/>
    <n v="0.9819"/>
    <x v="5"/>
    <x v="3"/>
    <x v="2"/>
    <x v="1"/>
    <x v="0"/>
    <x v="3"/>
    <x v="0"/>
    <x v="1"/>
    <s v=""/>
    <s v=""/>
    <s v=""/>
  </r>
  <r>
    <n v="124"/>
    <x v="115"/>
    <x v="8"/>
    <n v="4.5579000000000001"/>
    <n v="1.1329800000000001"/>
    <n v="0.59496000000000004"/>
    <n v="56"/>
    <n v="0.58555000000000001"/>
    <n v="0.39832000000000001"/>
    <n v="0.90407999999999999"/>
    <x v="5"/>
    <x v="3"/>
    <x v="2"/>
    <x v="3"/>
    <x v="1"/>
    <x v="1"/>
    <x v="0"/>
    <x v="1"/>
    <s v=""/>
    <s v=""/>
    <s v=""/>
  </r>
  <r>
    <n v="125"/>
    <x v="107"/>
    <x v="2"/>
    <n v="4.5528000000000004"/>
    <n v="3.8252600000000001"/>
    <n v="0.77202000000000004"/>
    <n v="62"/>
    <n v="0.43086000000000002"/>
    <n v="0.16113"/>
    <n v="0.86512"/>
    <x v="5"/>
    <x v="3"/>
    <x v="2"/>
    <x v="2"/>
    <x v="2"/>
    <x v="3"/>
    <x v="2"/>
    <x v="1"/>
    <s v=""/>
    <s v=""/>
    <s v=""/>
  </r>
  <r>
    <n v="126"/>
    <x v="140"/>
    <x v="8"/>
    <n v="4.4320000000000004"/>
    <n v="2.0325500000000001"/>
    <n v="0.67998999999999998"/>
    <n v="56"/>
    <n v="0.57940000000000003"/>
    <n v="0.46472999999999998"/>
    <n v="0.88029999999999997"/>
    <x v="5"/>
    <x v="3"/>
    <x v="2"/>
    <x v="3"/>
    <x v="1"/>
    <x v="1"/>
    <x v="1"/>
    <x v="1"/>
    <s v=""/>
    <s v=""/>
    <s v=""/>
  </r>
  <r>
    <n v="127"/>
    <x v="148"/>
    <x v="8"/>
    <n v="4.4226999999999999"/>
    <n v="1.96715"/>
    <n v="0.47760000000000002"/>
    <n v="48"/>
    <n v="0.32973999999999998"/>
    <n v="0.36995"/>
    <n v="0.83916000000000002"/>
    <x v="5"/>
    <x v="3"/>
    <x v="2"/>
    <x v="3"/>
    <x v="3"/>
    <x v="3"/>
    <x v="0"/>
    <x v="1"/>
    <s v=""/>
    <s v=""/>
    <s v=""/>
  </r>
  <r>
    <n v="128"/>
    <x v="106"/>
    <x v="2"/>
    <n v="4.3921999999999999"/>
    <n v="5.6924299999999999"/>
    <n v="0.56357000000000002"/>
    <n v="67"/>
    <n v="0.34021000000000001"/>
    <n v="9.8070000000000004E-2"/>
    <n v="0.91766000000000003"/>
    <x v="5"/>
    <x v="3"/>
    <x v="2"/>
    <x v="1"/>
    <x v="1"/>
    <x v="3"/>
    <x v="3"/>
    <x v="1"/>
    <s v=""/>
    <s v=""/>
    <s v=""/>
  </r>
  <r>
    <n v="129"/>
    <x v="123"/>
    <x v="2"/>
    <n v="4.3746"/>
    <n v="3.5120300000000002"/>
    <n v="0.71940000000000004"/>
    <n v="57"/>
    <n v="0.26788000000000001"/>
    <n v="0.22620999999999999"/>
    <n v="0.77068999999999999"/>
    <x v="5"/>
    <x v="3"/>
    <x v="2"/>
    <x v="3"/>
    <x v="2"/>
    <x v="3"/>
    <x v="2"/>
    <x v="1"/>
    <s v=""/>
    <s v=""/>
    <s v=""/>
  </r>
  <r>
    <n v="130"/>
    <x v="131"/>
    <x v="9"/>
    <n v="4.327"/>
    <n v="5.8437000000000001"/>
    <n v="0.77214000000000005"/>
    <n v="67"/>
    <n v="0.76251999999999998"/>
    <n v="0.44341999999999998"/>
    <n v="0.90725999999999996"/>
    <x v="5"/>
    <x v="3"/>
    <x v="2"/>
    <x v="1"/>
    <x v="2"/>
    <x v="2"/>
    <x v="1"/>
    <x v="1"/>
    <s v=""/>
    <s v=""/>
    <s v=""/>
  </r>
  <r>
    <n v="131"/>
    <x v="119"/>
    <x v="8"/>
    <n v="4.3109999999999999"/>
    <n v="0.40664"/>
    <n v="0.5383"/>
    <n v="53"/>
    <n v="0.52595000000000003"/>
    <n v="0.44633"/>
    <n v="0.84719999999999995"/>
    <x v="5"/>
    <x v="3"/>
    <x v="2"/>
    <x v="3"/>
    <x v="3"/>
    <x v="3"/>
    <x v="1"/>
    <x v="1"/>
    <s v=""/>
    <s v=""/>
    <s v=""/>
  </r>
  <r>
    <n v="132"/>
    <x v="100"/>
    <x v="8"/>
    <n v="4.3080999999999996"/>
    <n v="5.3852599999999997"/>
    <n v="0.68806999999999996"/>
    <n v="51"/>
    <n v="0.43264000000000002"/>
    <n v="0.11805"/>
    <n v="0.72472999999999999"/>
    <x v="5"/>
    <x v="3"/>
    <x v="2"/>
    <x v="3"/>
    <x v="1"/>
    <x v="3"/>
    <x v="2"/>
    <x v="1"/>
    <s v=""/>
    <s v=""/>
    <s v=""/>
  </r>
  <r>
    <n v="133"/>
    <x v="128"/>
    <x v="4"/>
    <n v="4.3079999999999998"/>
    <n v="4.4127099999999997"/>
    <n v="0.70962000000000003"/>
    <n v="59"/>
    <n v="0.86182999999999998"/>
    <n v="1"/>
    <n v="0.64827000000000001"/>
    <x v="5"/>
    <x v="3"/>
    <x v="2"/>
    <x v="2"/>
    <x v="2"/>
    <x v="0"/>
    <x v="1"/>
    <x v="1"/>
    <s v=""/>
    <s v=""/>
    <s v=""/>
  </r>
  <r>
    <n v="134"/>
    <x v="139"/>
    <x v="8"/>
    <n v="4.2885999999999997"/>
    <n v="2.7046700000000001"/>
    <n v="0.46733999999999998"/>
    <n v="57"/>
    <n v="0.26112000000000002"/>
    <n v="0.45372000000000001"/>
    <n v="0.81235000000000002"/>
    <x v="5"/>
    <x v="3"/>
    <x v="2"/>
    <x v="3"/>
    <x v="3"/>
    <x v="3"/>
    <x v="1"/>
    <x v="1"/>
    <s v=""/>
    <s v=""/>
    <s v=""/>
  </r>
  <r>
    <n v="135"/>
    <x v="157"/>
    <x v="8"/>
    <n v="4.1871999999999998"/>
    <n v="1.74478"/>
    <n v="0.35386000000000001"/>
    <n v="55"/>
    <n v="0.43784000000000001"/>
    <n v="0.35235"/>
    <n v="0.78463000000000005"/>
    <x v="5"/>
    <x v="3"/>
    <x v="2"/>
    <x v="3"/>
    <x v="3"/>
    <x v="3"/>
    <x v="0"/>
    <x v="1"/>
    <s v=""/>
    <s v=""/>
    <s v=""/>
  </r>
  <r>
    <n v="136"/>
    <x v="121"/>
    <x v="8"/>
    <n v="4.1862000000000004"/>
    <n v="2.0507"/>
    <n v="0.64688999999999997"/>
    <n v="59"/>
    <n v="0.59509999999999996"/>
    <n v="0.39960000000000001"/>
    <n v="0.77973000000000003"/>
    <x v="5"/>
    <x v="3"/>
    <x v="2"/>
    <x v="2"/>
    <x v="1"/>
    <x v="1"/>
    <x v="0"/>
    <x v="1"/>
    <s v=""/>
    <s v=""/>
    <s v=""/>
  </r>
  <r>
    <n v="137"/>
    <x v="146"/>
    <x v="8"/>
    <n v="4.1656000000000004"/>
    <n v="1.59144"/>
    <n v="0.53225"/>
    <n v="59"/>
    <n v="0.27833999999999998"/>
    <n v="0.33552999999999999"/>
    <n v="0.85699000000000003"/>
    <x v="5"/>
    <x v="3"/>
    <x v="2"/>
    <x v="2"/>
    <x v="3"/>
    <x v="3"/>
    <x v="0"/>
    <x v="1"/>
    <s v=""/>
    <s v=""/>
    <s v=""/>
  </r>
  <r>
    <n v="138"/>
    <x v="134"/>
    <x v="2"/>
    <n v="4.1513999999999998"/>
    <n v="5.6955999999999998"/>
    <n v="0.63488999999999995"/>
    <n v="62"/>
    <n v="0.53902000000000005"/>
    <n v="0.12074"/>
    <n v="0.82094999999999996"/>
    <x v="5"/>
    <x v="3"/>
    <x v="2"/>
    <x v="2"/>
    <x v="1"/>
    <x v="3"/>
    <x v="2"/>
    <x v="1"/>
    <s v=""/>
    <s v=""/>
    <s v=""/>
  </r>
  <r>
    <n v="139"/>
    <x v="122"/>
    <x v="8"/>
    <n v="3.9264000000000001"/>
    <n v="1.5654600000000001"/>
    <n v="0.48332999999999998"/>
    <n v="51"/>
    <n v="0.55105000000000004"/>
    <n v="0.45216000000000001"/>
    <n v="0.91008"/>
    <x v="5"/>
    <x v="4"/>
    <x v="2"/>
    <x v="3"/>
    <x v="3"/>
    <x v="1"/>
    <x v="1"/>
    <x v="1"/>
    <s v=""/>
    <s v=""/>
    <s v=""/>
  </r>
  <r>
    <n v="140"/>
    <x v="156"/>
    <x v="8"/>
    <n v="3.7753000000000001"/>
    <n v="0"/>
    <n v="0.26078000000000001"/>
    <n v="53"/>
    <n v="0.39724999999999999"/>
    <n v="0.32888000000000001"/>
    <n v="0.60202"/>
    <x v="5"/>
    <x v="4"/>
    <x v="2"/>
    <x v="3"/>
    <x v="3"/>
    <x v="3"/>
    <x v="0"/>
    <x v="1"/>
    <s v=""/>
    <s v=""/>
    <s v=""/>
  </r>
  <r>
    <n v="141"/>
    <x v="84"/>
    <x v="8"/>
    <n v="3.7593999999999999"/>
    <n v="3.4934699999999999"/>
    <n v="0.57899999999999996"/>
    <n v="55"/>
    <n v="0.7087"/>
    <n v="0.43983"/>
    <n v="0.83738000000000001"/>
    <x v="5"/>
    <x v="4"/>
    <x v="2"/>
    <x v="3"/>
    <x v="1"/>
    <x v="2"/>
    <x v="1"/>
    <x v="1"/>
    <s v=""/>
    <s v=""/>
    <s v=""/>
  </r>
  <r>
    <n v="142"/>
    <x v="118"/>
    <x v="3"/>
    <n v="3.7208000000000001"/>
    <n v="1.8529199999999999"/>
    <n v="0.41786000000000001"/>
    <n v="56"/>
    <n v="0.2442"/>
    <n v="0.81413999999999997"/>
    <n v="0.69626999999999994"/>
    <x v="5"/>
    <x v="4"/>
    <x v="2"/>
    <x v="3"/>
    <x v="3"/>
    <x v="3"/>
    <x v="1"/>
    <x v="1"/>
    <s v=""/>
    <s v=""/>
    <s v=""/>
  </r>
  <r>
    <n v="143"/>
    <x v="96"/>
    <x v="8"/>
    <n v="3.6528"/>
    <n v="2.9605399999999999"/>
    <n v="0.70365"/>
    <n v="48"/>
    <n v="0.59048999999999996"/>
    <n v="0.18010999999999999"/>
    <n v="0.90530999999999995"/>
    <x v="5"/>
    <x v="4"/>
    <x v="2"/>
    <x v="3"/>
    <x v="2"/>
    <x v="1"/>
    <x v="2"/>
    <x v="1"/>
    <s v=""/>
    <s v=""/>
    <s v=""/>
  </r>
  <r>
    <n v="144"/>
    <x v="116"/>
    <x v="9"/>
    <n v="3.5733000000000001"/>
    <n v="4.7542600000000004"/>
    <n v="0.41626999999999997"/>
    <n v="60"/>
    <n v="0.83826000000000001"/>
    <n v="0.41604999999999998"/>
    <n v="0.80196000000000001"/>
    <x v="5"/>
    <x v="4"/>
    <x v="2"/>
    <x v="2"/>
    <x v="3"/>
    <x v="2"/>
    <x v="1"/>
    <x v="1"/>
    <s v=""/>
    <s v=""/>
    <s v=""/>
  </r>
  <r>
    <n v="145"/>
    <x v="130"/>
    <x v="8"/>
    <n v="3.5379999999999998"/>
    <n v="1.1488100000000001"/>
    <n v="0.34271000000000001"/>
    <n v="58"/>
    <n v="0.70303000000000004"/>
    <n v="0.37413000000000002"/>
    <n v="0.75310999999999995"/>
    <x v="5"/>
    <x v="4"/>
    <x v="2"/>
    <x v="2"/>
    <x v="3"/>
    <x v="2"/>
    <x v="0"/>
    <x v="1"/>
    <s v=""/>
    <s v=""/>
    <s v=""/>
  </r>
  <r>
    <n v="146"/>
    <x v="135"/>
    <x v="2"/>
    <n v="3.5274000000000001"/>
    <n v="2.5555300000000001"/>
    <n v="0.76085999999999998"/>
    <n v="57"/>
    <n v="0.35154999999999997"/>
    <n v="0.16617999999999999"/>
    <n v="0.83616000000000001"/>
    <x v="5"/>
    <x v="4"/>
    <x v="2"/>
    <x v="3"/>
    <x v="2"/>
    <x v="3"/>
    <x v="2"/>
    <x v="1"/>
    <s v=""/>
    <s v=""/>
    <s v=""/>
  </r>
  <r>
    <n v="147"/>
    <x v="127"/>
    <x v="8"/>
    <n v="3.4788999999999999"/>
    <n v="6.4916"/>
    <n v="0.70155000000000001"/>
    <n v="59"/>
    <n v="0.73433000000000004"/>
    <n v="5.8630000000000002E-2"/>
    <n v="0.80908999999999998"/>
    <x v="5"/>
    <x v="4"/>
    <x v="2"/>
    <x v="2"/>
    <x v="2"/>
    <x v="2"/>
    <x v="3"/>
    <x v="1"/>
    <s v=""/>
    <s v=""/>
    <s v=""/>
  </r>
  <r>
    <n v="148"/>
    <x v="145"/>
    <x v="8"/>
    <n v="3.4762"/>
    <n v="2.9750100000000002"/>
    <n v="0.56389999999999996"/>
    <n v="57"/>
    <n v="0.73470000000000002"/>
    <n v="0.47654000000000002"/>
    <n v="0.61760000000000004"/>
    <x v="5"/>
    <x v="4"/>
    <x v="2"/>
    <x v="3"/>
    <x v="1"/>
    <x v="2"/>
    <x v="1"/>
    <x v="1"/>
    <s v=""/>
    <s v=""/>
    <s v=""/>
  </r>
  <r>
    <n v="149"/>
    <x v="147"/>
    <x v="8"/>
    <n v="3.4759000000000002"/>
    <n v="0.26728000000000002"/>
    <n v="0"/>
    <n v="45"/>
    <n v="0.42237000000000002"/>
    <n v="0.44491000000000003"/>
    <n v="0.94699"/>
    <x v="5"/>
    <x v="4"/>
    <x v="2"/>
    <x v="3"/>
    <x v="3"/>
    <x v="3"/>
    <x v="1"/>
    <x v="1"/>
    <s v=""/>
    <s v=""/>
    <s v=""/>
  </r>
  <r>
    <n v="150"/>
    <x v="153"/>
    <x v="8"/>
    <n v="3.3123"/>
    <n v="2.23367"/>
    <n v="0.33787"/>
    <n v="61"/>
    <n v="0.87136000000000002"/>
    <n v="0.41365000000000002"/>
    <n v="8.9319999999999997E-2"/>
    <x v="5"/>
    <x v="4"/>
    <x v="2"/>
    <x v="2"/>
    <x v="3"/>
    <x v="0"/>
    <x v="1"/>
    <x v="2"/>
    <s v=""/>
    <s v=""/>
    <s v=""/>
  </r>
  <r>
    <n v="151"/>
    <x v="114"/>
    <x v="8"/>
    <n v="3.2991999999999999"/>
    <n v="2.76938"/>
    <n v="0.67708999999999997"/>
    <n v="56"/>
    <n v="0.54437999999999998"/>
    <n v="0.26561000000000001"/>
    <n v="0.84821000000000002"/>
    <x v="5"/>
    <x v="4"/>
    <x v="2"/>
    <x v="3"/>
    <x v="1"/>
    <x v="3"/>
    <x v="0"/>
    <x v="1"/>
    <s v=""/>
    <s v=""/>
    <s v=""/>
  </r>
  <r>
    <n v="152"/>
    <x v="159"/>
    <x v="8"/>
    <n v="2.8166000000000002"/>
    <n v="1.8812199999999999"/>
    <n v="0.35750999999999999"/>
    <n v="51"/>
    <n v="9.4640000000000002E-2"/>
    <n v="0.36842999999999998"/>
    <n v="0.79151000000000005"/>
    <x v="5"/>
    <x v="4"/>
    <x v="2"/>
    <x v="3"/>
    <x v="3"/>
    <x v="3"/>
    <x v="0"/>
    <x v="1"/>
    <s v=""/>
    <s v=""/>
    <s v=""/>
  </r>
  <r>
    <n v="153"/>
    <x v="152"/>
    <x v="9"/>
    <n v="2.5669"/>
    <n v="1.95686"/>
    <n v="0.23032"/>
    <n v="53"/>
    <n v="0"/>
    <n v="0.23733000000000001"/>
    <n v="0.99770000000000003"/>
    <x v="5"/>
    <x v="4"/>
    <x v="2"/>
    <x v="3"/>
    <x v="3"/>
    <x v="3"/>
    <x v="2"/>
    <x v="1"/>
    <s v=""/>
    <s v=""/>
    <s v=""/>
  </r>
  <r>
    <n v="149"/>
    <x v="152"/>
    <x v="9"/>
    <n v="2.5228999999999999"/>
    <n v="2.11402"/>
    <n v="0"/>
    <n v="52"/>
    <n v="0"/>
    <n v="0.22474"/>
    <n v="0.98250000000000004"/>
    <x v="6"/>
    <x v="4"/>
    <x v="2"/>
    <x v="3"/>
    <x v="3"/>
    <x v="3"/>
    <x v="2"/>
    <x v="1"/>
    <s v=""/>
    <s v=""/>
    <s v=""/>
  </r>
  <r>
    <n v="93"/>
    <x v="94"/>
    <x v="5"/>
    <n v="5.1173999999999999"/>
    <n v="5.7573999999999996"/>
    <n v="0.45125999999999999"/>
    <n v="69"/>
    <n v="0.68576000000000004"/>
    <n v="0.31123000000000001"/>
    <n v="0.95528999999999997"/>
    <x v="6"/>
    <x v="2"/>
    <x v="2"/>
    <x v="1"/>
    <x v="3"/>
    <x v="1"/>
    <x v="0"/>
    <x v="1"/>
    <s v=""/>
    <s v=""/>
    <s v=""/>
  </r>
  <r>
    <n v="109"/>
    <x v="165"/>
    <x v="8"/>
    <n v="4.8871000000000002"/>
    <n v="5.4019599999999999"/>
    <n v="0.65215999999999996"/>
    <n v="66"/>
    <n v="0.16650000000000001"/>
    <n v="0.26656000000000002"/>
    <n v="0.78134999999999999"/>
    <x v="6"/>
    <x v="3"/>
    <x v="2"/>
    <x v="1"/>
    <x v="1"/>
    <x v="3"/>
    <x v="0"/>
    <x v="1"/>
    <s v=""/>
    <s v=""/>
    <s v=""/>
  </r>
  <r>
    <n v="57"/>
    <x v="29"/>
    <x v="3"/>
    <n v="5.9292999999999996"/>
    <n v="6.6376900000000001"/>
    <n v="0.83584999999999998"/>
    <n v="69"/>
    <n v="0.75926000000000005"/>
    <n v="0.1283"/>
    <n v="0.87707999999999997"/>
    <x v="6"/>
    <x v="2"/>
    <x v="2"/>
    <x v="1"/>
    <x v="2"/>
    <x v="2"/>
    <x v="2"/>
    <x v="1"/>
    <s v=""/>
    <s v=""/>
    <s v=""/>
  </r>
  <r>
    <n v="86"/>
    <x v="126"/>
    <x v="7"/>
    <n v="5.2826000000000004"/>
    <n v="5.6913099999999996"/>
    <n v="0.64658000000000004"/>
    <n v="67"/>
    <n v="0.75390000000000001"/>
    <n v="0.14524000000000001"/>
    <n v="0.63853000000000004"/>
    <x v="6"/>
    <x v="2"/>
    <x v="2"/>
    <x v="1"/>
    <x v="1"/>
    <x v="2"/>
    <x v="2"/>
    <x v="1"/>
    <s v=""/>
    <s v=""/>
    <s v=""/>
  </r>
  <r>
    <n v="11"/>
    <x v="9"/>
    <x v="1"/>
    <n v="7.1835000000000004"/>
    <n v="8.3018999999999998"/>
    <n v="0.91776999999999997"/>
    <n v="74"/>
    <n v="0.90400999999999998"/>
    <n v="0.53835999999999995"/>
    <n v="0.42026999999999998"/>
    <x v="6"/>
    <x v="1"/>
    <x v="0"/>
    <x v="0"/>
    <x v="0"/>
    <x v="0"/>
    <x v="1"/>
    <x v="3"/>
    <s v=""/>
    <s v=""/>
    <s v=""/>
  </r>
  <r>
    <n v="10"/>
    <x v="12"/>
    <x v="0"/>
    <n v="7.2678000000000003"/>
    <n v="8.5228199999999994"/>
    <n v="0.90629000000000004"/>
    <n v="73"/>
    <n v="0.89388000000000001"/>
    <n v="0.39739999999999998"/>
    <n v="0.46586"/>
    <x v="6"/>
    <x v="1"/>
    <x v="1"/>
    <x v="0"/>
    <x v="0"/>
    <x v="0"/>
    <x v="0"/>
    <x v="3"/>
    <s v=""/>
    <s v=""/>
    <s v=""/>
  </r>
  <r>
    <n v="90"/>
    <x v="79"/>
    <x v="7"/>
    <n v="5.1707999999999998"/>
    <n v="5.85365"/>
    <n v="0.71745999999999999"/>
    <n v="66"/>
    <n v="0.73492000000000002"/>
    <n v="7.9070000000000001E-2"/>
    <n v="0.49513000000000001"/>
    <x v="6"/>
    <x v="2"/>
    <x v="2"/>
    <x v="1"/>
    <x v="2"/>
    <x v="2"/>
    <x v="3"/>
    <x v="3"/>
    <s v=""/>
    <s v=""/>
    <s v=""/>
  </r>
  <r>
    <n v="22"/>
    <x v="48"/>
    <x v="2"/>
    <n v="6.6468999999999996"/>
    <n v="8.0484799999999996"/>
    <n v="0.76688999999999996"/>
    <n v="69"/>
    <n v="0.92327999999999999"/>
    <n v="0.45469999999999999"/>
    <n v="0.74648999999999999"/>
    <x v="6"/>
    <x v="1"/>
    <x v="0"/>
    <x v="1"/>
    <x v="2"/>
    <x v="0"/>
    <x v="1"/>
    <x v="1"/>
    <s v=""/>
    <s v=""/>
    <s v=""/>
  </r>
  <r>
    <n v="101"/>
    <x v="108"/>
    <x v="9"/>
    <n v="5.0246000000000004"/>
    <n v="3.6296499999999998"/>
    <n v="0.44353999999999999"/>
    <n v="65"/>
    <n v="0.84172999999999998"/>
    <n v="0.29746"/>
    <n v="0.69947999999999999"/>
    <x v="6"/>
    <x v="2"/>
    <x v="2"/>
    <x v="1"/>
    <x v="3"/>
    <x v="2"/>
    <x v="0"/>
    <x v="1"/>
    <s v=""/>
    <s v=""/>
    <s v=""/>
  </r>
  <r>
    <n v="75"/>
    <x v="58"/>
    <x v="7"/>
    <n v="5.5335000000000001"/>
    <n v="6.4213699999999996"/>
    <n v="0.85914000000000001"/>
    <n v="66"/>
    <n v="0.45530999999999999"/>
    <n v="0.12995999999999999"/>
    <n v="0.63534000000000002"/>
    <x v="6"/>
    <x v="2"/>
    <x v="2"/>
    <x v="1"/>
    <x v="0"/>
    <x v="3"/>
    <x v="2"/>
    <x v="1"/>
    <s v=""/>
    <s v=""/>
    <s v=""/>
  </r>
  <r>
    <n v="20"/>
    <x v="18"/>
    <x v="0"/>
    <n v="6.8339999999999996"/>
    <n v="8.3567199999999993"/>
    <n v="0.85124"/>
    <n v="72"/>
    <n v="0.6825"/>
    <n v="0.16245000000000001"/>
    <n v="0.65737999999999996"/>
    <x v="6"/>
    <x v="1"/>
    <x v="0"/>
    <x v="0"/>
    <x v="0"/>
    <x v="1"/>
    <x v="2"/>
    <x v="1"/>
    <s v=""/>
    <s v=""/>
    <s v=""/>
  </r>
  <r>
    <n v="99"/>
    <x v="154"/>
    <x v="8"/>
    <n v="5.0452000000000004"/>
    <n v="2.89676"/>
    <n v="4.981E-2"/>
    <n v="55"/>
    <n v="0.63858999999999999"/>
    <n v="0.30654999999999999"/>
    <n v="0.67503000000000002"/>
    <x v="6"/>
    <x v="2"/>
    <x v="2"/>
    <x v="3"/>
    <x v="3"/>
    <x v="1"/>
    <x v="0"/>
    <x v="1"/>
    <s v=""/>
    <s v=""/>
    <s v=""/>
  </r>
  <r>
    <n v="69"/>
    <x v="50"/>
    <x v="3"/>
    <n v="5.7159000000000004"/>
    <n v="4.8098799999999997"/>
    <n v="0.66686999999999996"/>
    <n v="64"/>
    <n v="0.83770999999999995"/>
    <n v="0.25411"/>
    <n v="0.88297000000000003"/>
    <x v="6"/>
    <x v="2"/>
    <x v="2"/>
    <x v="2"/>
    <x v="1"/>
    <x v="2"/>
    <x v="0"/>
    <x v="1"/>
    <s v=""/>
    <s v=""/>
    <s v=""/>
  </r>
  <r>
    <n v="64"/>
    <x v="95"/>
    <x v="5"/>
    <n v="5.8131000000000004"/>
    <n v="5.8961300000000003"/>
    <n v="0.78369999999999995"/>
    <n v="68"/>
    <n v="0.55167999999999995"/>
    <n v="0.48291000000000001"/>
    <n v="0.99051999999999996"/>
    <x v="6"/>
    <x v="2"/>
    <x v="2"/>
    <x v="1"/>
    <x v="2"/>
    <x v="1"/>
    <x v="1"/>
    <x v="1"/>
    <s v=""/>
    <s v=""/>
    <s v=""/>
  </r>
  <r>
    <n v="146"/>
    <x v="127"/>
    <x v="8"/>
    <n v="3.4664999999999999"/>
    <n v="6.2783100000000003"/>
    <n v="0.61800999999999995"/>
    <n v="59"/>
    <n v="0.75231000000000003"/>
    <n v="5.0610000000000002E-2"/>
    <n v="0.83819999999999995"/>
    <x v="6"/>
    <x v="4"/>
    <x v="2"/>
    <x v="2"/>
    <x v="1"/>
    <x v="2"/>
    <x v="3"/>
    <x v="1"/>
    <s v=""/>
    <s v=""/>
    <s v=""/>
  </r>
  <r>
    <n v="35"/>
    <x v="15"/>
    <x v="3"/>
    <n v="6.3300999999999998"/>
    <n v="5.8707700000000003"/>
    <n v="0.80523999999999996"/>
    <n v="67"/>
    <n v="0.71835000000000004"/>
    <n v="0.26166"/>
    <n v="0.78661999999999999"/>
    <x v="6"/>
    <x v="2"/>
    <x v="2"/>
    <x v="1"/>
    <x v="2"/>
    <x v="2"/>
    <x v="0"/>
    <x v="1"/>
    <s v=""/>
    <s v=""/>
    <s v=""/>
  </r>
  <r>
    <n v="88"/>
    <x v="133"/>
    <x v="5"/>
    <n v="5.2655000000000003"/>
    <n v="6.7453500000000002"/>
    <n v="0.89975000000000005"/>
    <n v="67"/>
    <n v="0.69021999999999994"/>
    <n v="0.23100000000000001"/>
    <n v="0.99156999999999995"/>
    <x v="6"/>
    <x v="2"/>
    <x v="2"/>
    <x v="1"/>
    <x v="0"/>
    <x v="1"/>
    <x v="2"/>
    <x v="1"/>
    <s v=""/>
    <s v=""/>
    <s v=""/>
  </r>
  <r>
    <n v="113"/>
    <x v="151"/>
    <x v="8"/>
    <n v="4.8338000000000001"/>
    <n v="2.0808599999999999"/>
    <n v="0.40293000000000001"/>
    <n v="54"/>
    <n v="0.53164999999999996"/>
    <n v="0.33690999999999999"/>
    <n v="0.77673999999999999"/>
    <x v="6"/>
    <x v="3"/>
    <x v="2"/>
    <x v="3"/>
    <x v="3"/>
    <x v="3"/>
    <x v="0"/>
    <x v="1"/>
    <s v=""/>
    <s v=""/>
    <s v=""/>
  </r>
  <r>
    <n v="140"/>
    <x v="156"/>
    <x v="8"/>
    <n v="3.7753000000000001"/>
    <n v="0"/>
    <n v="5.3289999999999997E-2"/>
    <n v="53"/>
    <n v="0.41571999999999998"/>
    <n v="0.31852000000000003"/>
    <n v="0.61229999999999996"/>
    <x v="6"/>
    <x v="4"/>
    <x v="2"/>
    <x v="3"/>
    <x v="3"/>
    <x v="3"/>
    <x v="0"/>
    <x v="1"/>
    <s v=""/>
    <s v=""/>
    <s v=""/>
  </r>
  <r>
    <n v="114"/>
    <x v="144"/>
    <x v="4"/>
    <n v="4.8304"/>
    <n v="3.4423599999999999"/>
    <n v="0.58035999999999999"/>
    <n v="62"/>
    <n v="0.98036999999999996"/>
    <n v="0.38822000000000001"/>
    <n v="0.88815999999999995"/>
    <x v="6"/>
    <x v="3"/>
    <x v="2"/>
    <x v="2"/>
    <x v="1"/>
    <x v="0"/>
    <x v="0"/>
    <x v="1"/>
    <s v=""/>
    <s v=""/>
    <s v=""/>
  </r>
  <r>
    <n v="91"/>
    <x v="132"/>
    <x v="8"/>
    <n v="5.1417999999999999"/>
    <n v="3.1005799999999999"/>
    <n v="0.47471000000000002"/>
    <n v="54"/>
    <n v="0.59392999999999996"/>
    <n v="0.37819999999999998"/>
    <n v="0.89302999999999999"/>
    <x v="6"/>
    <x v="2"/>
    <x v="2"/>
    <x v="3"/>
    <x v="3"/>
    <x v="1"/>
    <x v="0"/>
    <x v="1"/>
    <s v=""/>
    <s v=""/>
    <s v=""/>
  </r>
  <r>
    <n v="14"/>
    <x v="4"/>
    <x v="1"/>
    <n v="7.1032999999999999"/>
    <n v="8.2630300000000005"/>
    <n v="0.89088000000000001"/>
    <n v="74"/>
    <n v="0.90575000000000006"/>
    <n v="0.45491999999999999"/>
    <n v="0.38807000000000003"/>
    <x v="6"/>
    <x v="1"/>
    <x v="0"/>
    <x v="0"/>
    <x v="0"/>
    <x v="0"/>
    <x v="1"/>
    <x v="0"/>
    <s v=""/>
    <s v=""/>
    <s v=""/>
  </r>
  <r>
    <n v="128"/>
    <x v="148"/>
    <x v="8"/>
    <n v="4.3554000000000004"/>
    <n v="1.45411"/>
    <n v="0.30115999999999998"/>
    <n v="48"/>
    <n v="0.33461000000000002"/>
    <n v="0.39711999999999997"/>
    <n v="0.84553999999999996"/>
    <x v="6"/>
    <x v="3"/>
    <x v="2"/>
    <x v="3"/>
    <x v="3"/>
    <x v="3"/>
    <x v="0"/>
    <x v="1"/>
    <s v=""/>
    <s v=""/>
    <s v=""/>
  </r>
  <r>
    <n v="43"/>
    <x v="26"/>
    <x v="3"/>
    <n v="6.1718999999999999"/>
    <n v="6.8560999999999996"/>
    <n v="0.80657999999999996"/>
    <n v="70"/>
    <n v="0.61143000000000003"/>
    <n v="0.29391"/>
    <n v="0.87287999999999999"/>
    <x v="6"/>
    <x v="2"/>
    <x v="2"/>
    <x v="1"/>
    <x v="2"/>
    <x v="1"/>
    <x v="0"/>
    <x v="1"/>
    <s v=""/>
    <s v=""/>
    <s v=""/>
  </r>
  <r>
    <n v="84"/>
    <x v="83"/>
    <x v="6"/>
    <n v="5.3391000000000002"/>
    <n v="6.0620700000000003"/>
    <n v="0.66923999999999995"/>
    <n v="70"/>
    <n v="0.8881"/>
    <n v="0.17144000000000001"/>
    <n v="0.78544999999999998"/>
    <x v="6"/>
    <x v="2"/>
    <x v="2"/>
    <x v="1"/>
    <x v="1"/>
    <x v="0"/>
    <x v="2"/>
    <x v="1"/>
    <s v=""/>
    <s v=""/>
    <s v=""/>
  </r>
  <r>
    <n v="52"/>
    <x v="32"/>
    <x v="3"/>
    <n v="6.0124000000000004"/>
    <n v="5.8302500000000004"/>
    <n v="0.73846999999999996"/>
    <n v="68"/>
    <n v="0.77371000000000001"/>
    <n v="0.18482999999999999"/>
    <n v="0.88514999999999999"/>
    <x v="6"/>
    <x v="2"/>
    <x v="2"/>
    <x v="1"/>
    <x v="2"/>
    <x v="2"/>
    <x v="2"/>
    <x v="1"/>
    <s v=""/>
    <s v=""/>
    <s v=""/>
  </r>
  <r>
    <n v="131"/>
    <x v="139"/>
    <x v="8"/>
    <n v="4.2885999999999997"/>
    <n v="2.7846000000000002"/>
    <n v="0.31337999999999999"/>
    <n v="57"/>
    <n v="0.28189999999999998"/>
    <n v="0.4456"/>
    <n v="0.81488000000000005"/>
    <x v="6"/>
    <x v="3"/>
    <x v="2"/>
    <x v="3"/>
    <x v="3"/>
    <x v="3"/>
    <x v="1"/>
    <x v="1"/>
    <s v=""/>
    <s v=""/>
    <s v=""/>
  </r>
  <r>
    <n v="83"/>
    <x v="138"/>
    <x v="8"/>
    <n v="5.3417000000000003"/>
    <n v="2.9571399999999999"/>
    <n v="0.33417000000000002"/>
    <n v="58"/>
    <n v="0.53193999999999997"/>
    <n v="0.26589000000000002"/>
    <n v="0.77295000000000003"/>
    <x v="6"/>
    <x v="2"/>
    <x v="2"/>
    <x v="2"/>
    <x v="3"/>
    <x v="3"/>
    <x v="0"/>
    <x v="1"/>
    <s v=""/>
    <s v=""/>
    <s v=""/>
  </r>
  <r>
    <n v="16"/>
    <x v="11"/>
    <x v="3"/>
    <n v="7.0693999999999999"/>
    <n v="6.47464"/>
    <n v="0.82391000000000003"/>
    <n v="71"/>
    <n v="0.93933"/>
    <n v="0.19486999999999999"/>
    <n v="0.84769000000000005"/>
    <x v="6"/>
    <x v="1"/>
    <x v="2"/>
    <x v="1"/>
    <x v="2"/>
    <x v="0"/>
    <x v="2"/>
    <x v="1"/>
    <s v=""/>
    <s v=""/>
    <s v=""/>
  </r>
  <r>
    <n v="60"/>
    <x v="61"/>
    <x v="5"/>
    <n v="5.8817000000000004"/>
    <n v="7.1476800000000003"/>
    <n v="0.88595000000000002"/>
    <n v="71"/>
    <n v="0.63212000000000002"/>
    <n v="0.20546"/>
    <n v="1"/>
    <x v="6"/>
    <x v="2"/>
    <x v="0"/>
    <x v="1"/>
    <x v="0"/>
    <x v="1"/>
    <x v="2"/>
    <x v="1"/>
    <s v=""/>
    <s v=""/>
    <s v=""/>
  </r>
  <r>
    <n v="39"/>
    <x v="66"/>
    <x v="0"/>
    <n v="6.2234999999999996"/>
    <n v="7.8637499999999996"/>
    <n v="0.65283999999999998"/>
    <n v="74"/>
    <n v="0.64800999999999997"/>
    <n v="0.32932"/>
    <n v="0.88900000000000001"/>
    <x v="6"/>
    <x v="2"/>
    <x v="0"/>
    <x v="0"/>
    <x v="1"/>
    <x v="1"/>
    <x v="0"/>
    <x v="1"/>
    <s v=""/>
    <s v=""/>
    <s v=""/>
  </r>
  <r>
    <n v="18"/>
    <x v="30"/>
    <x v="5"/>
    <n v="6.9646999999999997"/>
    <n v="7.8240600000000002"/>
    <n v="0.92998000000000003"/>
    <n v="71"/>
    <n v="0.81013000000000002"/>
    <n v="9.6189999999999998E-2"/>
    <n v="0.91652999999999996"/>
    <x v="6"/>
    <x v="1"/>
    <x v="0"/>
    <x v="1"/>
    <x v="0"/>
    <x v="2"/>
    <x v="3"/>
    <x v="1"/>
    <s v=""/>
    <s v=""/>
    <s v=""/>
  </r>
  <r>
    <n v="2"/>
    <x v="2"/>
    <x v="0"/>
    <n v="7.6195000000000004"/>
    <n v="8.5764200000000006"/>
    <n v="0.94516999999999995"/>
    <n v="73"/>
    <n v="0.95837000000000006"/>
    <n v="0.38357999999999998"/>
    <n v="0.11298999999999999"/>
    <x v="6"/>
    <x v="0"/>
    <x v="1"/>
    <x v="0"/>
    <x v="0"/>
    <x v="0"/>
    <x v="0"/>
    <x v="2"/>
    <s v=""/>
    <s v=""/>
    <s v=""/>
  </r>
  <r>
    <n v="73"/>
    <x v="97"/>
    <x v="3"/>
    <n v="5.5450999999999997"/>
    <n v="6.3198699999999999"/>
    <n v="0.75007000000000001"/>
    <n v="66"/>
    <n v="0.81206999999999996"/>
    <n v="0.18665000000000001"/>
    <n v="0.73736999999999997"/>
    <x v="6"/>
    <x v="2"/>
    <x v="2"/>
    <x v="1"/>
    <x v="2"/>
    <x v="2"/>
    <x v="2"/>
    <x v="1"/>
    <s v=""/>
    <s v=""/>
    <s v=""/>
  </r>
  <r>
    <n v="66"/>
    <x v="47"/>
    <x v="3"/>
    <n v="5.7640000000000002"/>
    <n v="5.3431499999999996"/>
    <n v="0.68784999999999996"/>
    <n v="69"/>
    <n v="0.78254999999999997"/>
    <n v="0.19824"/>
    <n v="0.88705000000000001"/>
    <x v="6"/>
    <x v="2"/>
    <x v="2"/>
    <x v="1"/>
    <x v="1"/>
    <x v="2"/>
    <x v="2"/>
    <x v="1"/>
    <s v=""/>
    <s v=""/>
    <s v=""/>
  </r>
  <r>
    <n v="132"/>
    <x v="134"/>
    <x v="2"/>
    <n v="4.2827000000000002"/>
    <n v="5.4503700000000004"/>
    <n v="0.55191000000000001"/>
    <n v="62"/>
    <n v="0.62343000000000004"/>
    <n v="0.1278"/>
    <n v="0.83138999999999996"/>
    <x v="6"/>
    <x v="3"/>
    <x v="2"/>
    <x v="2"/>
    <x v="1"/>
    <x v="1"/>
    <x v="2"/>
    <x v="1"/>
    <s v=""/>
    <s v=""/>
    <s v=""/>
  </r>
  <r>
    <n v="49"/>
    <x v="41"/>
    <x v="3"/>
    <n v="6.0605000000000002"/>
    <n v="4.8262200000000002"/>
    <n v="0.57554000000000005"/>
    <n v="66"/>
    <n v="0.85967000000000005"/>
    <n v="0.21440000000000001"/>
    <n v="0.70716999999999997"/>
    <x v="6"/>
    <x v="2"/>
    <x v="2"/>
    <x v="1"/>
    <x v="1"/>
    <x v="0"/>
    <x v="2"/>
    <x v="1"/>
    <s v=""/>
    <s v=""/>
    <s v=""/>
  </r>
  <r>
    <n v="40"/>
    <x v="72"/>
    <x v="0"/>
    <n v="6.1887999999999996"/>
    <n v="7.6744599999999998"/>
    <n v="0.92027000000000003"/>
    <n v="69"/>
    <n v="0.89561999999999997"/>
    <n v="0.21931"/>
    <n v="0.51866000000000001"/>
    <x v="6"/>
    <x v="2"/>
    <x v="0"/>
    <x v="1"/>
    <x v="0"/>
    <x v="0"/>
    <x v="2"/>
    <x v="3"/>
    <s v=""/>
    <s v=""/>
    <s v=""/>
  </r>
  <r>
    <n v="133"/>
    <x v="121"/>
    <x v="8"/>
    <n v="4.2747000000000002"/>
    <n v="2.1117900000000001"/>
    <n v="0.57904999999999995"/>
    <n v="59"/>
    <n v="0.62946999999999997"/>
    <n v="0.44613000000000003"/>
    <n v="0.79144999999999999"/>
    <x v="6"/>
    <x v="3"/>
    <x v="2"/>
    <x v="2"/>
    <x v="1"/>
    <x v="1"/>
    <x v="1"/>
    <x v="1"/>
    <s v=""/>
    <s v=""/>
    <s v=""/>
  </r>
  <r>
    <n v="1"/>
    <x v="5"/>
    <x v="0"/>
    <n v="7.8421000000000003"/>
    <n v="8.2611799999999995"/>
    <n v="0.94362000000000001"/>
    <n v="72"/>
    <n v="0.96453999999999995"/>
    <n v="0.22947000000000001"/>
    <n v="0.12117"/>
    <x v="6"/>
    <x v="0"/>
    <x v="0"/>
    <x v="0"/>
    <x v="0"/>
    <x v="0"/>
    <x v="2"/>
    <x v="2"/>
    <s v=""/>
    <s v=""/>
    <s v=""/>
  </r>
  <r>
    <n v="21"/>
    <x v="28"/>
    <x v="0"/>
    <n v="6.6898999999999997"/>
    <n v="8.1188900000000004"/>
    <n v="0.92198999999999998"/>
    <n v="74"/>
    <n v="0.748"/>
    <n v="0.17069999999999999"/>
    <n v="0.57008999999999999"/>
    <x v="6"/>
    <x v="1"/>
    <x v="0"/>
    <x v="0"/>
    <x v="0"/>
    <x v="2"/>
    <x v="2"/>
    <x v="3"/>
    <s v=""/>
    <s v=""/>
    <s v=""/>
  </r>
  <r>
    <n v="112"/>
    <x v="142"/>
    <x v="8"/>
    <n v="4.8517999999999999"/>
    <n v="5.9220699999999997"/>
    <n v="0.60307999999999995"/>
    <n v="60"/>
    <n v="0.59282000000000001"/>
    <n v="0.10642"/>
    <n v="0.88363000000000003"/>
    <x v="6"/>
    <x v="3"/>
    <x v="2"/>
    <x v="2"/>
    <x v="1"/>
    <x v="1"/>
    <x v="2"/>
    <x v="1"/>
    <s v=""/>
    <s v=""/>
    <s v=""/>
  </r>
  <r>
    <n v="98"/>
    <x v="168"/>
    <x v="8"/>
    <n v="5.0510000000000002"/>
    <n v="2.0964800000000001"/>
    <n v="0.43630000000000002"/>
    <n v="55"/>
    <n v="0.53586999999999996"/>
    <n v="0.85851"/>
    <n v="0.77446000000000004"/>
    <x v="6"/>
    <x v="2"/>
    <x v="2"/>
    <x v="3"/>
    <x v="3"/>
    <x v="3"/>
    <x v="1"/>
    <x v="1"/>
    <s v=""/>
    <s v=""/>
    <s v=""/>
  </r>
  <r>
    <n v="108"/>
    <x v="129"/>
    <x v="7"/>
    <n v="4.8914"/>
    <n v="5.8852700000000002"/>
    <n v="0.40073999999999999"/>
    <n v="64"/>
    <n v="0.68128"/>
    <n v="5.9909999999999998E-2"/>
    <n v="0.66835"/>
    <x v="6"/>
    <x v="3"/>
    <x v="2"/>
    <x v="2"/>
    <x v="3"/>
    <x v="1"/>
    <x v="3"/>
    <x v="1"/>
    <s v=""/>
    <s v=""/>
    <s v=""/>
  </r>
  <r>
    <n v="13"/>
    <x v="25"/>
    <x v="0"/>
    <n v="7.1544999999999996"/>
    <n v="8.4554399999999994"/>
    <n v="0.84669000000000005"/>
    <n v="73"/>
    <n v="0.83860999999999997"/>
    <n v="0.36012"/>
    <n v="0.44108999999999998"/>
    <x v="6"/>
    <x v="1"/>
    <x v="0"/>
    <x v="0"/>
    <x v="2"/>
    <x v="2"/>
    <x v="0"/>
    <x v="3"/>
    <s v=""/>
    <s v=""/>
    <s v=""/>
  </r>
  <r>
    <n v="95"/>
    <x v="113"/>
    <x v="8"/>
    <n v="5.0884"/>
    <n v="3.8811200000000001"/>
    <n v="0.50766999999999995"/>
    <n v="58"/>
    <n v="0.72191000000000005"/>
    <n v="0.49597000000000002"/>
    <n v="0.89368999999999998"/>
    <x v="6"/>
    <x v="2"/>
    <x v="2"/>
    <x v="2"/>
    <x v="3"/>
    <x v="2"/>
    <x v="1"/>
    <x v="1"/>
    <s v=""/>
    <s v=""/>
    <s v=""/>
  </r>
  <r>
    <n v="68"/>
    <x v="101"/>
    <x v="2"/>
    <n v="5.7225999999999999"/>
    <n v="7.2705900000000003"/>
    <n v="0.69218000000000002"/>
    <n v="73"/>
    <n v="0.33994000000000002"/>
    <n v="0"/>
    <n v="0.86448000000000003"/>
    <x v="6"/>
    <x v="2"/>
    <x v="0"/>
    <x v="0"/>
    <x v="1"/>
    <x v="3"/>
    <x v="3"/>
    <x v="1"/>
    <s v=""/>
    <s v=""/>
    <s v=""/>
  </r>
  <r>
    <n v="30"/>
    <x v="42"/>
    <x v="3"/>
    <n v="6.4344999999999999"/>
    <n v="4.8253199999999996"/>
    <n v="0.67396999999999996"/>
    <n v="65"/>
    <n v="0.89068999999999998"/>
    <n v="0.30198000000000003"/>
    <n v="0.80869999999999997"/>
    <x v="6"/>
    <x v="2"/>
    <x v="2"/>
    <x v="1"/>
    <x v="1"/>
    <x v="0"/>
    <x v="0"/>
    <x v="1"/>
    <s v=""/>
    <s v=""/>
    <s v=""/>
  </r>
  <r>
    <n v="102"/>
    <x v="149"/>
    <x v="8"/>
    <n v="4.9843000000000002"/>
    <n v="2.3994599999999999"/>
    <n v="0.33994999999999997"/>
    <n v="55"/>
    <n v="0.53615999999999997"/>
    <n v="0.46140999999999999"/>
    <n v="0.79788999999999999"/>
    <x v="6"/>
    <x v="3"/>
    <x v="2"/>
    <x v="3"/>
    <x v="3"/>
    <x v="3"/>
    <x v="1"/>
    <x v="1"/>
    <s v=""/>
    <s v=""/>
    <s v=""/>
  </r>
  <r>
    <n v="143"/>
    <x v="118"/>
    <x v="3"/>
    <n v="3.6149"/>
    <n v="1.6798500000000001"/>
    <n v="0.14779999999999999"/>
    <n v="56"/>
    <n v="0.35964000000000002"/>
    <n v="0.85533000000000003"/>
    <n v="0.74539999999999995"/>
    <x v="6"/>
    <x v="4"/>
    <x v="2"/>
    <x v="3"/>
    <x v="3"/>
    <x v="3"/>
    <x v="1"/>
    <x v="1"/>
    <s v=""/>
    <s v=""/>
    <s v=""/>
  </r>
  <r>
    <n v="59"/>
    <x v="104"/>
    <x v="3"/>
    <n v="5.9192"/>
    <n v="4.0167700000000002"/>
    <n v="0.67134000000000005"/>
    <n v="67"/>
    <n v="0.80778000000000005"/>
    <n v="0.44490000000000002"/>
    <n v="0.84769000000000005"/>
    <x v="6"/>
    <x v="2"/>
    <x v="2"/>
    <x v="1"/>
    <x v="1"/>
    <x v="2"/>
    <x v="1"/>
    <x v="1"/>
    <s v=""/>
    <s v=""/>
    <s v=""/>
  </r>
  <r>
    <n v="77"/>
    <x v="164"/>
    <x v="6"/>
    <n v="5.4767000000000001"/>
    <n v="8.7103999999999999"/>
    <n v="0.71718999999999999"/>
    <n v="77"/>
    <n v="0.56945999999999997"/>
    <n v="0.42846000000000001"/>
    <n v="0.37403999999999998"/>
    <x v="6"/>
    <x v="2"/>
    <x v="1"/>
    <x v="0"/>
    <x v="2"/>
    <x v="1"/>
    <x v="1"/>
    <x v="0"/>
    <s v=""/>
    <s v=""/>
    <s v=""/>
  </r>
  <r>
    <n v="53"/>
    <x v="103"/>
    <x v="5"/>
    <n v="5.9916"/>
    <n v="7.4291200000000002"/>
    <n v="0.92415000000000003"/>
    <n v="68"/>
    <n v="0.63424000000000003"/>
    <n v="0.1229"/>
    <n v="0.92632999999999999"/>
    <x v="6"/>
    <x v="2"/>
    <x v="0"/>
    <x v="1"/>
    <x v="0"/>
    <x v="1"/>
    <x v="2"/>
    <x v="1"/>
    <s v=""/>
    <s v=""/>
    <s v=""/>
  </r>
  <r>
    <n v="4"/>
    <x v="1"/>
    <x v="0"/>
    <n v="7.5538999999999996"/>
    <n v="8.4658599999999993"/>
    <n v="1"/>
    <n v="73"/>
    <n v="0.97448999999999997"/>
    <n v="0.54046000000000005"/>
    <n v="0.68920000000000003"/>
    <x v="6"/>
    <x v="0"/>
    <x v="0"/>
    <x v="0"/>
    <x v="0"/>
    <x v="0"/>
    <x v="1"/>
    <x v="1"/>
    <s v=""/>
    <s v=""/>
    <s v=""/>
  </r>
  <r>
    <n v="139"/>
    <x v="116"/>
    <x v="9"/>
    <n v="3.8189000000000002"/>
    <n v="4.2302099999999996"/>
    <n v="0.26976"/>
    <n v="61"/>
    <n v="0.86912999999999996"/>
    <n v="0.45495999999999998"/>
    <n v="0.80681000000000003"/>
    <x v="6"/>
    <x v="4"/>
    <x v="2"/>
    <x v="2"/>
    <x v="3"/>
    <x v="0"/>
    <x v="1"/>
    <x v="1"/>
    <s v=""/>
    <s v=""/>
    <s v=""/>
  </r>
  <r>
    <n v="82"/>
    <x v="73"/>
    <x v="4"/>
    <n v="5.3445"/>
    <n v="5.4466900000000003"/>
    <n v="0.67035999999999996"/>
    <n v="62"/>
    <n v="0.83470999999999995"/>
    <n v="1"/>
    <n v="0.91598999999999997"/>
    <x v="6"/>
    <x v="2"/>
    <x v="2"/>
    <x v="2"/>
    <x v="1"/>
    <x v="2"/>
    <x v="1"/>
    <x v="1"/>
    <s v=""/>
    <s v=""/>
    <s v=""/>
  </r>
  <r>
    <n v="118"/>
    <x v="109"/>
    <x v="2"/>
    <n v="4.7211999999999996"/>
    <n v="5.8848700000000003"/>
    <n v="0.47555999999999998"/>
    <n v="66"/>
    <n v="0.38368000000000002"/>
    <n v="0.61060999999999999"/>
    <n v="0.73740000000000006"/>
    <x v="6"/>
    <x v="3"/>
    <x v="2"/>
    <x v="1"/>
    <x v="3"/>
    <x v="3"/>
    <x v="1"/>
    <x v="1"/>
    <s v=""/>
    <s v=""/>
    <s v=""/>
  </r>
  <r>
    <n v="111"/>
    <x v="111"/>
    <x v="2"/>
    <n v="4.8540999999999999"/>
    <n v="5.1977900000000004"/>
    <n v="0.54407000000000005"/>
    <n v="61"/>
    <n v="0.42152000000000001"/>
    <n v="0.28332000000000002"/>
    <n v="0.92520000000000002"/>
    <x v="6"/>
    <x v="3"/>
    <x v="2"/>
    <x v="2"/>
    <x v="3"/>
    <x v="3"/>
    <x v="0"/>
    <x v="1"/>
    <s v=""/>
    <s v=""/>
    <s v=""/>
  </r>
  <r>
    <n v="15"/>
    <x v="17"/>
    <x v="0"/>
    <n v="7.0853000000000002"/>
    <n v="9.3928100000000008"/>
    <n v="0.93137000000000003"/>
    <n v="72"/>
    <n v="0.84572000000000003"/>
    <n v="0.44033"/>
    <n v="0.32796999999999998"/>
    <x v="6"/>
    <x v="1"/>
    <x v="1"/>
    <x v="0"/>
    <x v="0"/>
    <x v="2"/>
    <x v="1"/>
    <x v="0"/>
    <s v=""/>
    <s v=""/>
    <s v=""/>
  </r>
  <r>
    <n v="12"/>
    <x v="10"/>
    <x v="2"/>
    <n v="7.1570999999999998"/>
    <n v="7.8612000000000002"/>
    <n v="0.91600000000000004"/>
    <n v="74"/>
    <n v="0.71089999999999998"/>
    <n v="0.38427"/>
    <n v="0.78278999999999999"/>
    <x v="6"/>
    <x v="1"/>
    <x v="0"/>
    <x v="0"/>
    <x v="0"/>
    <x v="2"/>
    <x v="0"/>
    <x v="1"/>
    <s v=""/>
    <s v=""/>
    <s v=""/>
  </r>
  <r>
    <n v="28"/>
    <x v="49"/>
    <x v="0"/>
    <n v="6.4831000000000003"/>
    <n v="7.9572599999999998"/>
    <n v="0.80208999999999997"/>
    <n v="74"/>
    <n v="0.52885000000000004"/>
    <n v="0.24578"/>
    <n v="0.91415000000000002"/>
    <x v="6"/>
    <x v="2"/>
    <x v="0"/>
    <x v="0"/>
    <x v="2"/>
    <x v="3"/>
    <x v="2"/>
    <x v="1"/>
    <s v=""/>
    <s v=""/>
    <s v=""/>
  </r>
  <r>
    <n v="85"/>
    <x v="150"/>
    <x v="8"/>
    <n v="5.306"/>
    <n v="3.8229500000000001"/>
    <n v="0.34881000000000001"/>
    <n v="50"/>
    <n v="0.61136000000000001"/>
    <n v="0.32741999999999999"/>
    <n v="0.83103000000000005"/>
    <x v="6"/>
    <x v="2"/>
    <x v="2"/>
    <x v="3"/>
    <x v="3"/>
    <x v="1"/>
    <x v="0"/>
    <x v="1"/>
    <s v=""/>
    <s v=""/>
    <s v=""/>
  </r>
  <r>
    <n v="37"/>
    <x v="64"/>
    <x v="3"/>
    <n v="6.3091999999999997"/>
    <n v="5.0903099999999997"/>
    <n v="0.79544999999999999"/>
    <n v="68"/>
    <n v="0.86309999999999998"/>
    <n v="0.18242"/>
    <n v="0.93593000000000004"/>
    <x v="6"/>
    <x v="2"/>
    <x v="2"/>
    <x v="1"/>
    <x v="2"/>
    <x v="0"/>
    <x v="2"/>
    <x v="1"/>
    <s v=""/>
    <s v=""/>
    <s v=""/>
  </r>
  <r>
    <n v="56"/>
    <x v="45"/>
    <x v="6"/>
    <n v="5.9405000000000001"/>
    <n v="7.93438"/>
    <n v="0.80974999999999997"/>
    <n v="75"/>
    <n v="0.70362000000000002"/>
    <n v="3.6110000000000003E-2"/>
    <n v="0.64839999999999998"/>
    <x v="6"/>
    <x v="2"/>
    <x v="0"/>
    <x v="0"/>
    <x v="2"/>
    <x v="2"/>
    <x v="3"/>
    <x v="1"/>
    <s v=""/>
    <s v=""/>
    <s v=""/>
  </r>
  <r>
    <n v="127"/>
    <x v="82"/>
    <x v="2"/>
    <n v="4.3945999999999996"/>
    <n v="5.0821399999999999"/>
    <n v="0.58467000000000002"/>
    <n v="67"/>
    <n v="0.63483999999999996"/>
    <n v="0.14627000000000001"/>
    <n v="0.72628000000000004"/>
    <x v="6"/>
    <x v="3"/>
    <x v="2"/>
    <x v="1"/>
    <x v="1"/>
    <x v="1"/>
    <x v="2"/>
    <x v="1"/>
    <s v=""/>
    <s v=""/>
    <s v=""/>
  </r>
  <r>
    <n v="45"/>
    <x v="53"/>
    <x v="7"/>
    <n v="6.1517999999999997"/>
    <n v="7.0231000000000003"/>
    <n v="0.94074999999999998"/>
    <n v="65"/>
    <n v="0.80010999999999999"/>
    <n v="0.2636"/>
    <n v="0.75943000000000005"/>
    <x v="6"/>
    <x v="2"/>
    <x v="0"/>
    <x v="1"/>
    <x v="0"/>
    <x v="2"/>
    <x v="0"/>
    <x v="1"/>
    <s v=""/>
    <s v=""/>
    <s v=""/>
  </r>
  <r>
    <n v="121"/>
    <x v="124"/>
    <x v="8"/>
    <n v="4.6066000000000003"/>
    <n v="3.4431699999999998"/>
    <n v="0.43330999999999997"/>
    <n v="61"/>
    <n v="0.67437999999999998"/>
    <n v="0.69303999999999999"/>
    <n v="0.86716000000000004"/>
    <x v="6"/>
    <x v="3"/>
    <x v="2"/>
    <x v="2"/>
    <x v="3"/>
    <x v="1"/>
    <x v="1"/>
    <x v="1"/>
    <s v=""/>
    <s v=""/>
    <s v=""/>
  </r>
  <r>
    <n v="33"/>
    <x v="68"/>
    <x v="5"/>
    <n v="6.3719999999999999"/>
    <n v="5.35379"/>
    <n v="0.68871000000000004"/>
    <n v="64"/>
    <n v="0.82806999999999997"/>
    <n v="0.65754999999999997"/>
    <n v="0.97450999999999999"/>
    <x v="6"/>
    <x v="2"/>
    <x v="2"/>
    <x v="2"/>
    <x v="1"/>
    <x v="2"/>
    <x v="1"/>
    <x v="1"/>
    <s v=""/>
    <s v=""/>
    <s v=""/>
  </r>
  <r>
    <n v="47"/>
    <x v="38"/>
    <x v="2"/>
    <n v="6.1060999999999996"/>
    <n v="8.3439899999999998"/>
    <n v="0.73065000000000002"/>
    <n v="67"/>
    <n v="0.82486999999999999"/>
    <n v="0.22176000000000001"/>
    <n v="0.76310999999999996"/>
    <x v="6"/>
    <x v="2"/>
    <x v="0"/>
    <x v="1"/>
    <x v="2"/>
    <x v="2"/>
    <x v="2"/>
    <x v="1"/>
    <s v=""/>
    <s v=""/>
    <s v=""/>
  </r>
  <r>
    <n v="67"/>
    <x v="76"/>
    <x v="7"/>
    <n v="5.7435999999999998"/>
    <n v="3.7977599999999998"/>
    <n v="0.82789000000000001"/>
    <n v="64"/>
    <n v="0.9395"/>
    <n v="0.49109000000000003"/>
    <n v="0.96314"/>
    <x v="6"/>
    <x v="2"/>
    <x v="2"/>
    <x v="2"/>
    <x v="2"/>
    <x v="0"/>
    <x v="1"/>
    <x v="1"/>
    <s v=""/>
    <s v=""/>
    <s v=""/>
  </r>
  <r>
    <n v="100"/>
    <x v="98"/>
    <x v="6"/>
    <n v="5.03"/>
    <n v="4.6136900000000001"/>
    <n v="0.51000999999999996"/>
    <n v="59"/>
    <n v="0.89788999999999997"/>
    <n v="0.49570999999999998"/>
    <n v="0.67208999999999997"/>
    <x v="6"/>
    <x v="2"/>
    <x v="2"/>
    <x v="2"/>
    <x v="3"/>
    <x v="0"/>
    <x v="1"/>
    <x v="1"/>
    <s v=""/>
    <s v=""/>
    <s v=""/>
  </r>
  <r>
    <n v="51"/>
    <x v="88"/>
    <x v="0"/>
    <n v="6.032"/>
    <n v="7.3423999999999996"/>
    <n v="0.89346000000000003"/>
    <n v="67"/>
    <n v="0.56562999999999997"/>
    <n v="0.15203"/>
    <n v="0.83723999999999998"/>
    <x v="6"/>
    <x v="2"/>
    <x v="0"/>
    <x v="1"/>
    <x v="0"/>
    <x v="1"/>
    <x v="2"/>
    <x v="1"/>
    <s v=""/>
    <s v=""/>
    <s v=""/>
  </r>
  <r>
    <n v="123"/>
    <x v="102"/>
    <x v="2"/>
    <n v="4.5838000000000001"/>
    <n v="5.9672900000000002"/>
    <n v="0.74031000000000002"/>
    <n v="67"/>
    <n v="0.24384"/>
    <n v="0.25874999999999998"/>
    <n v="0.95191999999999999"/>
    <x v="6"/>
    <x v="3"/>
    <x v="2"/>
    <x v="1"/>
    <x v="2"/>
    <x v="3"/>
    <x v="0"/>
    <x v="1"/>
    <s v=""/>
    <s v=""/>
    <s v=""/>
  </r>
  <r>
    <n v="145"/>
    <x v="96"/>
    <x v="8"/>
    <n v="3.5118"/>
    <n v="2.5751200000000001"/>
    <n v="0.62319999999999998"/>
    <n v="49"/>
    <n v="0.56630999999999998"/>
    <n v="0.18997"/>
    <n v="0.97204999999999997"/>
    <x v="6"/>
    <x v="4"/>
    <x v="2"/>
    <x v="3"/>
    <x v="1"/>
    <x v="1"/>
    <x v="2"/>
    <x v="1"/>
    <s v=""/>
    <s v=""/>
    <s v=""/>
  </r>
  <r>
    <n v="120"/>
    <x v="115"/>
    <x v="8"/>
    <n v="4.6252000000000004"/>
    <n v="1.3018400000000001"/>
    <n v="0.49489"/>
    <n v="56"/>
    <n v="0.60082999999999998"/>
    <n v="0.40783999999999998"/>
    <n v="0.89568000000000003"/>
    <x v="6"/>
    <x v="3"/>
    <x v="2"/>
    <x v="3"/>
    <x v="3"/>
    <x v="1"/>
    <x v="1"/>
    <x v="1"/>
    <s v=""/>
    <s v=""/>
    <s v=""/>
  </r>
  <r>
    <n v="80"/>
    <x v="62"/>
    <x v="2"/>
    <n v="5.4103000000000003"/>
    <n v="5.9605399999999999"/>
    <n v="0.70025999999999999"/>
    <n v="62"/>
    <n v="0.66168000000000005"/>
    <n v="0.24287"/>
    <n v="0.68189999999999995"/>
    <x v="6"/>
    <x v="2"/>
    <x v="2"/>
    <x v="2"/>
    <x v="2"/>
    <x v="1"/>
    <x v="2"/>
    <x v="1"/>
    <s v=""/>
    <s v=""/>
    <s v=""/>
  </r>
  <r>
    <n v="38"/>
    <x v="55"/>
    <x v="0"/>
    <n v="6.2553999999999998"/>
    <n v="7.7094699999999996"/>
    <n v="0.90851000000000004"/>
    <n v="68"/>
    <n v="0.66529000000000005"/>
    <n v="0.10301"/>
    <n v="0.86736999999999997"/>
    <x v="6"/>
    <x v="2"/>
    <x v="0"/>
    <x v="1"/>
    <x v="0"/>
    <x v="1"/>
    <x v="2"/>
    <x v="1"/>
    <s v=""/>
    <s v=""/>
    <s v=""/>
  </r>
  <r>
    <n v="8"/>
    <x v="16"/>
    <x v="0"/>
    <n v="7.3243999999999998"/>
    <n v="10"/>
    <n v="0.85558000000000001"/>
    <n v="73"/>
    <n v="0.89300999999999997"/>
    <n v="0.30684"/>
    <n v="0.35510000000000003"/>
    <x v="6"/>
    <x v="1"/>
    <x v="3"/>
    <x v="0"/>
    <x v="0"/>
    <x v="0"/>
    <x v="0"/>
    <x v="0"/>
    <s v=""/>
    <s v=""/>
    <s v=""/>
  </r>
  <r>
    <n v="135"/>
    <x v="146"/>
    <x v="8"/>
    <n v="4.2084999999999999"/>
    <n v="1.51864"/>
    <n v="0.42882999999999999"/>
    <n v="59"/>
    <n v="0.28964000000000001"/>
    <n v="0.34110000000000001"/>
    <n v="0.84114999999999995"/>
    <x v="6"/>
    <x v="3"/>
    <x v="2"/>
    <x v="2"/>
    <x v="3"/>
    <x v="3"/>
    <x v="0"/>
    <x v="1"/>
    <s v=""/>
    <s v=""/>
    <s v=""/>
  </r>
  <r>
    <n v="144"/>
    <x v="130"/>
    <x v="8"/>
    <n v="3.6"/>
    <n v="0.64295999999999998"/>
    <n v="0.14298"/>
    <n v="58"/>
    <n v="0.67635000000000001"/>
    <n v="0.39357999999999999"/>
    <n v="0.75475000000000003"/>
    <x v="6"/>
    <x v="4"/>
    <x v="2"/>
    <x v="2"/>
    <x v="3"/>
    <x v="1"/>
    <x v="0"/>
    <x v="1"/>
    <s v=""/>
    <s v=""/>
    <s v=""/>
  </r>
  <r>
    <n v="81"/>
    <x v="60"/>
    <x v="4"/>
    <n v="5.3842999999999996"/>
    <n v="7.1894999999999998"/>
    <n v="0.68015999999999999"/>
    <n v="67"/>
    <n v="0.87168000000000001"/>
    <n v="0.49830999999999998"/>
    <n v="0.88331999999999999"/>
    <x v="6"/>
    <x v="2"/>
    <x v="0"/>
    <x v="1"/>
    <x v="1"/>
    <x v="0"/>
    <x v="1"/>
    <x v="1"/>
    <s v=""/>
    <s v=""/>
    <s v=""/>
  </r>
  <r>
    <n v="89"/>
    <x v="167"/>
    <x v="6"/>
    <n v="5.1976000000000004"/>
    <n v="6.3670099999999996"/>
    <n v="0.8659"/>
    <n v="71"/>
    <n v="0.80256000000000005"/>
    <n v="0.37622"/>
    <n v="0.86623000000000006"/>
    <x v="6"/>
    <x v="2"/>
    <x v="2"/>
    <x v="1"/>
    <x v="0"/>
    <x v="2"/>
    <x v="0"/>
    <x v="1"/>
    <s v=""/>
    <s v=""/>
    <s v=""/>
  </r>
  <r>
    <n v="117"/>
    <x v="137"/>
    <x v="8"/>
    <n v="4.7234999999999996"/>
    <n v="2.2116199999999999"/>
    <n v="0.50324999999999998"/>
    <n v="52"/>
    <n v="0.53624000000000005"/>
    <n v="0.30387999999999998"/>
    <n v="0.86887999999999999"/>
    <x v="6"/>
    <x v="3"/>
    <x v="2"/>
    <x v="3"/>
    <x v="3"/>
    <x v="3"/>
    <x v="0"/>
    <x v="1"/>
    <s v=""/>
    <s v=""/>
    <s v=""/>
  </r>
  <r>
    <n v="23"/>
    <x v="36"/>
    <x v="0"/>
    <n v="6.6020000000000003"/>
    <n v="8.0585599999999999"/>
    <n v="0.90005000000000002"/>
    <n v="72"/>
    <n v="0.92705000000000004"/>
    <n v="0.50717000000000001"/>
    <n v="0.66600999999999999"/>
    <x v="6"/>
    <x v="1"/>
    <x v="0"/>
    <x v="0"/>
    <x v="0"/>
    <x v="0"/>
    <x v="1"/>
    <x v="1"/>
    <s v=""/>
    <s v=""/>
    <s v=""/>
  </r>
  <r>
    <n v="134"/>
    <x v="123"/>
    <x v="2"/>
    <n v="4.2274000000000003"/>
    <n v="3.8044199999999999"/>
    <n v="0.63873000000000002"/>
    <n v="57"/>
    <n v="0.30503000000000002"/>
    <n v="0.21904999999999999"/>
    <n v="0.75690000000000002"/>
    <x v="6"/>
    <x v="3"/>
    <x v="2"/>
    <x v="3"/>
    <x v="1"/>
    <x v="3"/>
    <x v="2"/>
    <x v="1"/>
    <s v=""/>
    <s v=""/>
    <s v=""/>
  </r>
  <r>
    <n v="50"/>
    <x v="70"/>
    <x v="8"/>
    <n v="6.0490000000000004"/>
    <n v="6.7304399999999998"/>
    <n v="0.84963999999999995"/>
    <n v="67"/>
    <n v="0.82459000000000005"/>
    <n v="0.28208"/>
    <n v="0.82469000000000003"/>
    <x v="6"/>
    <x v="2"/>
    <x v="2"/>
    <x v="1"/>
    <x v="2"/>
    <x v="2"/>
    <x v="0"/>
    <x v="1"/>
    <s v=""/>
    <s v=""/>
    <s v=""/>
  </r>
  <r>
    <n v="36"/>
    <x v="13"/>
    <x v="3"/>
    <n v="6.3167999999999997"/>
    <n v="6.4327199999999998"/>
    <n v="0.70777999999999996"/>
    <n v="69"/>
    <n v="0.81706000000000001"/>
    <n v="0.17035"/>
    <n v="0.83640999999999999"/>
    <x v="6"/>
    <x v="2"/>
    <x v="2"/>
    <x v="1"/>
    <x v="2"/>
    <x v="2"/>
    <x v="2"/>
    <x v="1"/>
    <s v=""/>
    <s v=""/>
    <s v=""/>
  </r>
  <r>
    <n v="65"/>
    <x v="51"/>
    <x v="5"/>
    <n v="5.7664"/>
    <n v="5.6245900000000004"/>
    <n v="0.75753999999999999"/>
    <n v="66"/>
    <n v="0.74839"/>
    <n v="0.25247000000000003"/>
    <n v="0.97536"/>
    <x v="6"/>
    <x v="2"/>
    <x v="2"/>
    <x v="1"/>
    <x v="2"/>
    <x v="2"/>
    <x v="0"/>
    <x v="1"/>
    <s v=""/>
    <s v=""/>
    <s v=""/>
  </r>
  <r>
    <n v="70"/>
    <x v="99"/>
    <x v="6"/>
    <n v="5.6772"/>
    <n v="5.5173100000000002"/>
    <n v="0.90820000000000001"/>
    <n v="63"/>
    <n v="0.55384999999999995"/>
    <n v="0.48652000000000001"/>
    <n v="0.90334999999999999"/>
    <x v="6"/>
    <x v="2"/>
    <x v="2"/>
    <x v="2"/>
    <x v="0"/>
    <x v="1"/>
    <x v="1"/>
    <x v="1"/>
    <s v=""/>
    <s v=""/>
    <s v=""/>
  </r>
  <r>
    <n v="72"/>
    <x v="81"/>
    <x v="5"/>
    <n v="5.5804999999999998"/>
    <n v="6.5944799999999999"/>
    <n v="0.76034000000000002"/>
    <n v="69"/>
    <n v="0.55432000000000003"/>
    <n v="0.30606"/>
    <n v="0.85180999999999996"/>
    <x v="6"/>
    <x v="2"/>
    <x v="2"/>
    <x v="1"/>
    <x v="2"/>
    <x v="1"/>
    <x v="0"/>
    <x v="1"/>
    <s v=""/>
    <s v=""/>
    <s v=""/>
  </r>
  <r>
    <n v="106"/>
    <x v="91"/>
    <x v="2"/>
    <n v="4.9180000000000001"/>
    <n v="4.5247400000000004"/>
    <n v="0.18719"/>
    <n v="66"/>
    <n v="0.66588999999999998"/>
    <n v="6.3210000000000002E-2"/>
    <n v="0.83918999999999999"/>
    <x v="6"/>
    <x v="3"/>
    <x v="2"/>
    <x v="1"/>
    <x v="3"/>
    <x v="1"/>
    <x v="3"/>
    <x v="1"/>
    <s v=""/>
    <s v=""/>
    <s v=""/>
  </r>
  <r>
    <n v="115"/>
    <x v="93"/>
    <x v="8"/>
    <n v="4.7945000000000002"/>
    <n v="1.0439400000000001"/>
    <n v="0.54046000000000005"/>
    <n v="55"/>
    <n v="0.84989000000000003"/>
    <n v="0.42057"/>
    <n v="0.70265999999999995"/>
    <x v="6"/>
    <x v="3"/>
    <x v="2"/>
    <x v="3"/>
    <x v="3"/>
    <x v="2"/>
    <x v="1"/>
    <x v="1"/>
    <s v=""/>
    <s v=""/>
    <s v=""/>
  </r>
  <r>
    <n v="126"/>
    <x v="128"/>
    <x v="4"/>
    <n v="4.4257999999999997"/>
    <n v="3.8027199999999999"/>
    <n v="0.60797000000000001"/>
    <n v="59"/>
    <n v="0.83938000000000001"/>
    <n v="0.96060999999999996"/>
    <n v="0.67364999999999997"/>
    <x v="6"/>
    <x v="3"/>
    <x v="2"/>
    <x v="2"/>
    <x v="1"/>
    <x v="2"/>
    <x v="1"/>
    <x v="1"/>
    <s v=""/>
    <s v=""/>
    <s v=""/>
  </r>
  <r>
    <n v="124"/>
    <x v="160"/>
    <x v="8"/>
    <n v="4.5740999999999996"/>
    <n v="5.0391500000000002"/>
    <n v="0.68320000000000003"/>
    <n v="57"/>
    <n v="0.57369000000000003"/>
    <n v="0.16775000000000001"/>
    <n v="0.89195000000000002"/>
    <x v="6"/>
    <x v="3"/>
    <x v="2"/>
    <x v="3"/>
    <x v="1"/>
    <x v="1"/>
    <x v="2"/>
    <x v="1"/>
    <s v=""/>
    <s v=""/>
    <s v=""/>
  </r>
  <r>
    <n v="87"/>
    <x v="120"/>
    <x v="9"/>
    <n v="5.2689000000000004"/>
    <n v="2.9627599999999998"/>
    <n v="0.59919"/>
    <n v="64"/>
    <n v="0.68106"/>
    <n v="0.53051000000000004"/>
    <n v="0.75292000000000003"/>
    <x v="6"/>
    <x v="2"/>
    <x v="2"/>
    <x v="2"/>
    <x v="1"/>
    <x v="1"/>
    <x v="1"/>
    <x v="1"/>
    <s v=""/>
    <s v=""/>
    <s v=""/>
  </r>
  <r>
    <n v="5"/>
    <x v="6"/>
    <x v="0"/>
    <n v="7.4640000000000004"/>
    <n v="8.5737000000000005"/>
    <n v="0.92056000000000004"/>
    <n v="72"/>
    <n v="0.90310000000000001"/>
    <n v="0.55869999999999997"/>
    <n v="0.29855999999999999"/>
    <x v="6"/>
    <x v="1"/>
    <x v="1"/>
    <x v="0"/>
    <x v="0"/>
    <x v="0"/>
    <x v="1"/>
    <x v="0"/>
    <s v=""/>
    <s v=""/>
    <s v=""/>
  </r>
  <r>
    <n v="9"/>
    <x v="8"/>
    <x v="1"/>
    <n v="7.2766000000000002"/>
    <n v="7.9968000000000004"/>
    <n v="0.93313999999999997"/>
    <n v="73"/>
    <n v="0.92937999999999998"/>
    <n v="0.50910999999999995"/>
    <n v="0.18623999999999999"/>
    <x v="6"/>
    <x v="1"/>
    <x v="0"/>
    <x v="0"/>
    <x v="0"/>
    <x v="0"/>
    <x v="1"/>
    <x v="2"/>
    <s v=""/>
    <s v=""/>
    <s v=""/>
  </r>
  <r>
    <n v="55"/>
    <x v="56"/>
    <x v="3"/>
    <n v="5.9721000000000002"/>
    <n v="3.9609800000000002"/>
    <n v="0.77137999999999995"/>
    <n v="68"/>
    <n v="0.77171999999999996"/>
    <n v="0.37092000000000003"/>
    <n v="0.67837999999999998"/>
    <x v="6"/>
    <x v="2"/>
    <x v="2"/>
    <x v="1"/>
    <x v="2"/>
    <x v="2"/>
    <x v="0"/>
    <x v="1"/>
    <s v=""/>
    <s v=""/>
    <s v=""/>
  </r>
  <r>
    <n v="96"/>
    <x v="143"/>
    <x v="8"/>
    <n v="5.0740999999999996"/>
    <n v="0.92251000000000005"/>
    <n v="0.34311999999999998"/>
    <n v="54"/>
    <n v="0.72126000000000001"/>
    <n v="0.36953000000000003"/>
    <n v="0.71214999999999995"/>
    <x v="6"/>
    <x v="2"/>
    <x v="2"/>
    <x v="3"/>
    <x v="3"/>
    <x v="2"/>
    <x v="0"/>
    <x v="1"/>
    <s v=""/>
    <s v=""/>
    <s v=""/>
  </r>
  <r>
    <n v="116"/>
    <x v="77"/>
    <x v="8"/>
    <n v="4.7592999999999996"/>
    <n v="3.7863799999999999"/>
    <n v="0.53327000000000002"/>
    <n v="50"/>
    <n v="0.60448000000000002"/>
    <n v="0.39237"/>
    <n v="0.92893999999999999"/>
    <x v="6"/>
    <x v="3"/>
    <x v="2"/>
    <x v="3"/>
    <x v="3"/>
    <x v="1"/>
    <x v="0"/>
    <x v="1"/>
    <s v=""/>
    <s v=""/>
    <s v=""/>
  </r>
  <r>
    <n v="94"/>
    <x v="169"/>
    <x v="5"/>
    <n v="5.1012000000000004"/>
    <n v="6.1020300000000001"/>
    <n v="0.65815000000000001"/>
    <n v="65"/>
    <n v="0.62788999999999995"/>
    <n v="0.39250000000000002"/>
    <n v="0.96014999999999995"/>
    <x v="6"/>
    <x v="2"/>
    <x v="2"/>
    <x v="1"/>
    <x v="1"/>
    <x v="1"/>
    <x v="0"/>
    <x v="1"/>
    <s v=""/>
    <s v=""/>
    <s v=""/>
  </r>
  <r>
    <n v="6"/>
    <x v="3"/>
    <x v="0"/>
    <n v="7.3925000000000001"/>
    <n v="8.8157899999999998"/>
    <n v="0.94523999999999997"/>
    <n v="73"/>
    <n v="0.98207999999999995"/>
    <n v="0.45989999999999998"/>
    <n v="0.21934999999999999"/>
    <x v="6"/>
    <x v="1"/>
    <x v="1"/>
    <x v="0"/>
    <x v="0"/>
    <x v="0"/>
    <x v="1"/>
    <x v="0"/>
    <s v=""/>
    <s v=""/>
    <s v=""/>
  </r>
  <r>
    <n v="105"/>
    <x v="80"/>
    <x v="9"/>
    <n v="4.9340000000000002"/>
    <n v="3.63774"/>
    <n v="0.36125000000000002"/>
    <n v="59"/>
    <n v="0.58435999999999999"/>
    <n v="0.46489000000000003"/>
    <n v="0.82228999999999997"/>
    <x v="6"/>
    <x v="3"/>
    <x v="2"/>
    <x v="2"/>
    <x v="3"/>
    <x v="1"/>
    <x v="1"/>
    <x v="1"/>
    <s v=""/>
    <s v=""/>
    <s v=""/>
  </r>
  <r>
    <n v="125"/>
    <x v="107"/>
    <x v="2"/>
    <n v="4.5167000000000002"/>
    <n v="3.6901299999999999"/>
    <n v="0.69828000000000001"/>
    <n v="62"/>
    <n v="0.46105000000000002"/>
    <n v="0.15142"/>
    <n v="0.86234"/>
    <x v="6"/>
    <x v="3"/>
    <x v="2"/>
    <x v="2"/>
    <x v="1"/>
    <x v="3"/>
    <x v="2"/>
    <x v="1"/>
    <s v=""/>
    <s v=""/>
    <s v=""/>
  </r>
  <r>
    <n v="41"/>
    <x v="24"/>
    <x v="3"/>
    <n v="6.1795999999999998"/>
    <n v="7.4130000000000003"/>
    <n v="0.83269000000000004"/>
    <n v="70"/>
    <n v="0.83301999999999998"/>
    <n v="0.14688000000000001"/>
    <n v="0.90242999999999995"/>
    <x v="6"/>
    <x v="2"/>
    <x v="0"/>
    <x v="1"/>
    <x v="2"/>
    <x v="2"/>
    <x v="2"/>
    <x v="1"/>
    <s v=""/>
    <s v=""/>
    <s v=""/>
  </r>
  <r>
    <n v="71"/>
    <x v="52"/>
    <x v="3"/>
    <n v="5.6525999999999996"/>
    <n v="5.6130199999999997"/>
    <n v="0.82782"/>
    <n v="66"/>
    <n v="0.84075999999999995"/>
    <n v="0.38118000000000002"/>
    <n v="0.93274999999999997"/>
    <x v="6"/>
    <x v="2"/>
    <x v="2"/>
    <x v="1"/>
    <x v="2"/>
    <x v="2"/>
    <x v="0"/>
    <x v="1"/>
    <s v=""/>
    <s v=""/>
    <s v=""/>
  </r>
  <r>
    <n v="63"/>
    <x v="57"/>
    <x v="3"/>
    <n v="5.8395999999999999"/>
    <n v="5.6334499999999998"/>
    <n v="0.71048"/>
    <n v="68"/>
    <n v="0.74817999999999996"/>
    <n v="0.16156000000000001"/>
    <n v="0.94377"/>
    <x v="6"/>
    <x v="2"/>
    <x v="2"/>
    <x v="1"/>
    <x v="2"/>
    <x v="2"/>
    <x v="2"/>
    <x v="1"/>
    <s v=""/>
    <s v=""/>
    <s v=""/>
  </r>
  <r>
    <n v="61"/>
    <x v="89"/>
    <x v="4"/>
    <n v="5.8802000000000003"/>
    <n v="4.86958"/>
    <n v="0.70594000000000001"/>
    <n v="62"/>
    <n v="0.90969999999999995"/>
    <n v="0.23058000000000001"/>
    <n v="0.76956000000000002"/>
    <x v="6"/>
    <x v="2"/>
    <x v="2"/>
    <x v="2"/>
    <x v="2"/>
    <x v="0"/>
    <x v="2"/>
    <x v="1"/>
    <s v=""/>
    <s v=""/>
    <s v=""/>
  </r>
  <r>
    <n v="44"/>
    <x v="59"/>
    <x v="5"/>
    <n v="6.1661000000000001"/>
    <n v="7.4765100000000002"/>
    <n v="0.83731999999999995"/>
    <n v="70"/>
    <n v="0.77988000000000002"/>
    <n v="0.14859"/>
    <n v="0.76207000000000003"/>
    <x v="6"/>
    <x v="2"/>
    <x v="0"/>
    <x v="1"/>
    <x v="2"/>
    <x v="2"/>
    <x v="2"/>
    <x v="1"/>
    <s v=""/>
    <s v=""/>
    <s v=""/>
  </r>
  <r>
    <n v="58"/>
    <x v="87"/>
    <x v="0"/>
    <n v="5.9290000000000003"/>
    <n v="7.5547599999999999"/>
    <n v="0.80110999999999999"/>
    <n v="73"/>
    <n v="0.86673"/>
    <n v="5.2740000000000002E-2"/>
    <n v="0.93933"/>
    <x v="6"/>
    <x v="2"/>
    <x v="0"/>
    <x v="0"/>
    <x v="2"/>
    <x v="0"/>
    <x v="3"/>
    <x v="1"/>
    <s v=""/>
    <s v=""/>
    <s v=""/>
  </r>
  <r>
    <n v="46"/>
    <x v="85"/>
    <x v="5"/>
    <n v="6.14"/>
    <n v="7.2804500000000001"/>
    <n v="0.70975999999999995"/>
    <n v="67"/>
    <n v="0.78739999999999999"/>
    <n v="8.2790000000000002E-2"/>
    <n v="0.99875000000000003"/>
    <x v="6"/>
    <x v="2"/>
    <x v="0"/>
    <x v="1"/>
    <x v="2"/>
    <x v="2"/>
    <x v="3"/>
    <x v="1"/>
    <s v=""/>
    <s v=""/>
    <s v=""/>
  </r>
  <r>
    <n v="76"/>
    <x v="63"/>
    <x v="7"/>
    <n v="5.4771999999999998"/>
    <n v="7.0909000000000004"/>
    <n v="0.84611999999999998"/>
    <n v="65"/>
    <n v="0.57157000000000002"/>
    <n v="0.21296999999999999"/>
    <n v="0.88951999999999998"/>
    <x v="6"/>
    <x v="2"/>
    <x v="0"/>
    <x v="1"/>
    <x v="2"/>
    <x v="1"/>
    <x v="2"/>
    <x v="1"/>
    <s v=""/>
    <s v=""/>
    <s v=""/>
  </r>
  <r>
    <n v="147"/>
    <x v="153"/>
    <x v="8"/>
    <n v="3.4146999999999998"/>
    <n v="2.0769199999999999"/>
    <n v="0.17247000000000001"/>
    <n v="61"/>
    <n v="0.87529999999999997"/>
    <n v="0.42024"/>
    <n v="9.8949999999999996E-2"/>
    <x v="6"/>
    <x v="4"/>
    <x v="2"/>
    <x v="2"/>
    <x v="3"/>
    <x v="0"/>
    <x v="1"/>
    <x v="2"/>
    <s v=""/>
    <s v=""/>
    <s v=""/>
  </r>
  <r>
    <n v="26"/>
    <x v="34"/>
    <x v="2"/>
    <n v="6.4939999999999998"/>
    <n v="8.1959300000000006"/>
    <n v="0.82245000000000001"/>
    <n v="67"/>
    <n v="0.84216000000000002"/>
    <n v="0.16719000000000001"/>
    <n v="0.70218999999999998"/>
    <x v="6"/>
    <x v="2"/>
    <x v="0"/>
    <x v="1"/>
    <x v="2"/>
    <x v="2"/>
    <x v="2"/>
    <x v="1"/>
    <s v=""/>
    <s v=""/>
    <s v=""/>
  </r>
  <r>
    <n v="92"/>
    <x v="141"/>
    <x v="8"/>
    <n v="5.1318000000000001"/>
    <n v="2.95906"/>
    <n v="0.47591"/>
    <n v="60"/>
    <n v="0.53276000000000001"/>
    <n v="0.29185"/>
    <n v="0.83835999999999999"/>
    <x v="6"/>
    <x v="2"/>
    <x v="2"/>
    <x v="2"/>
    <x v="3"/>
    <x v="3"/>
    <x v="0"/>
    <x v="1"/>
    <s v=""/>
    <s v=""/>
    <s v=""/>
  </r>
  <r>
    <n v="48"/>
    <x v="86"/>
    <x v="5"/>
    <n v="6.0778999999999996"/>
    <n v="6.2884599999999997"/>
    <n v="0.78803999999999996"/>
    <n v="69"/>
    <n v="0.67271000000000003"/>
    <n v="0.34993999999999997"/>
    <n v="0.87865000000000004"/>
    <x v="6"/>
    <x v="2"/>
    <x v="2"/>
    <x v="1"/>
    <x v="2"/>
    <x v="1"/>
    <x v="0"/>
    <x v="1"/>
    <s v=""/>
    <s v=""/>
    <s v=""/>
  </r>
  <r>
    <n v="138"/>
    <x v="122"/>
    <x v="8"/>
    <n v="3.8494000000000002"/>
    <n v="1.59352"/>
    <n v="0.32169999999999999"/>
    <n v="52"/>
    <n v="0.57008999999999999"/>
    <n v="0.44852999999999998"/>
    <n v="0.91490000000000005"/>
    <x v="6"/>
    <x v="4"/>
    <x v="2"/>
    <x v="3"/>
    <x v="3"/>
    <x v="1"/>
    <x v="1"/>
    <x v="1"/>
    <s v=""/>
    <s v=""/>
    <s v=""/>
  </r>
  <r>
    <n v="32"/>
    <x v="23"/>
    <x v="4"/>
    <n v="6.3765000000000001"/>
    <n v="9.6836000000000002"/>
    <n v="0.86924000000000001"/>
    <n v="77"/>
    <n v="0.92703000000000002"/>
    <n v="0.32508999999999999"/>
    <n v="0"/>
    <x v="6"/>
    <x v="2"/>
    <x v="3"/>
    <x v="0"/>
    <x v="0"/>
    <x v="0"/>
    <x v="0"/>
    <x v="2"/>
    <s v=""/>
    <s v=""/>
    <s v=""/>
  </r>
  <r>
    <n v="34"/>
    <x v="44"/>
    <x v="5"/>
    <n v="6.3308999999999997"/>
    <n v="7.4504900000000003"/>
    <n v="0.90954999999999997"/>
    <n v="69"/>
    <n v="0.65371000000000001"/>
    <n v="0.19811999999999999"/>
    <n v="0.96723000000000003"/>
    <x v="6"/>
    <x v="2"/>
    <x v="0"/>
    <x v="1"/>
    <x v="0"/>
    <x v="1"/>
    <x v="2"/>
    <x v="1"/>
    <s v=""/>
    <s v=""/>
    <s v=""/>
  </r>
  <r>
    <n v="29"/>
    <x v="54"/>
    <x v="5"/>
    <n v="6.4607000000000001"/>
    <n v="7.7706099999999996"/>
    <n v="0.93279000000000001"/>
    <n v="71"/>
    <n v="0.96345000000000003"/>
    <n v="0.22595000000000001"/>
    <n v="0.84504000000000001"/>
    <x v="6"/>
    <x v="2"/>
    <x v="0"/>
    <x v="1"/>
    <x v="0"/>
    <x v="0"/>
    <x v="2"/>
    <x v="1"/>
    <s v=""/>
    <s v=""/>
    <s v=""/>
  </r>
  <r>
    <n v="103"/>
    <x v="112"/>
    <x v="8"/>
    <n v="4.9564000000000004"/>
    <n v="5.5220900000000004"/>
    <n v="0.76312999999999998"/>
    <n v="57"/>
    <n v="0.62482000000000004"/>
    <n v="0.26655000000000001"/>
    <n v="0.90697000000000005"/>
    <x v="6"/>
    <x v="3"/>
    <x v="2"/>
    <x v="3"/>
    <x v="2"/>
    <x v="1"/>
    <x v="0"/>
    <x v="1"/>
    <s v=""/>
    <s v=""/>
    <s v=""/>
  </r>
  <r>
    <n v="62"/>
    <x v="46"/>
    <x v="6"/>
    <n v="5.8455000000000004"/>
    <n v="8.0127699999999997"/>
    <n v="0.64663000000000004"/>
    <n v="74"/>
    <n v="0.49332999999999999"/>
    <n v="0.24698000000000001"/>
    <n v="0.75243000000000004"/>
    <x v="6"/>
    <x v="2"/>
    <x v="0"/>
    <x v="0"/>
    <x v="1"/>
    <x v="3"/>
    <x v="2"/>
    <x v="1"/>
    <s v=""/>
    <s v=""/>
    <s v=""/>
  </r>
  <r>
    <n v="27"/>
    <x v="35"/>
    <x v="0"/>
    <n v="6.4907000000000004"/>
    <n v="7.8533999999999997"/>
    <n v="0.90129999999999999"/>
    <n v="75"/>
    <n v="0.64519000000000004"/>
    <n v="0.2495"/>
    <n v="0.77364999999999995"/>
    <x v="6"/>
    <x v="2"/>
    <x v="0"/>
    <x v="0"/>
    <x v="0"/>
    <x v="1"/>
    <x v="2"/>
    <x v="1"/>
    <s v=""/>
    <s v=""/>
    <s v=""/>
  </r>
  <r>
    <n v="129"/>
    <x v="131"/>
    <x v="9"/>
    <n v="4.3250000000000002"/>
    <n v="5.6574299999999997"/>
    <n v="0.69937000000000005"/>
    <n v="67"/>
    <n v="0.78129000000000004"/>
    <n v="0.44230999999999998"/>
    <n v="0.91105000000000003"/>
    <x v="6"/>
    <x v="3"/>
    <x v="2"/>
    <x v="1"/>
    <x v="1"/>
    <x v="2"/>
    <x v="1"/>
    <x v="1"/>
    <s v=""/>
    <s v=""/>
    <s v=""/>
  </r>
  <r>
    <n v="130"/>
    <x v="100"/>
    <x v="8"/>
    <n v="4.3080999999999996"/>
    <n v="4.8488300000000004"/>
    <n v="0.59133000000000002"/>
    <n v="51"/>
    <n v="0.45051000000000002"/>
    <n v="0.12449"/>
    <n v="0.73048000000000002"/>
    <x v="6"/>
    <x v="3"/>
    <x v="2"/>
    <x v="3"/>
    <x v="1"/>
    <x v="3"/>
    <x v="2"/>
    <x v="1"/>
    <s v=""/>
    <s v=""/>
    <s v=""/>
  </r>
  <r>
    <n v="7"/>
    <x v="7"/>
    <x v="0"/>
    <n v="7.3627000000000002"/>
    <n v="8.4443599999999996"/>
    <n v="0.90558000000000005"/>
    <n v="73"/>
    <n v="0.95662000000000003"/>
    <n v="0.45121"/>
    <n v="0.18137"/>
    <x v="6"/>
    <x v="1"/>
    <x v="0"/>
    <x v="0"/>
    <x v="0"/>
    <x v="0"/>
    <x v="1"/>
    <x v="2"/>
    <s v=""/>
    <s v=""/>
    <s v=""/>
  </r>
  <r>
    <n v="3"/>
    <x v="0"/>
    <x v="0"/>
    <n v="7.5715000000000003"/>
    <n v="8.9439799999999998"/>
    <n v="0.92083000000000004"/>
    <n v="74"/>
    <n v="0.91274"/>
    <n v="0.37697999999999998"/>
    <n v="0.24462999999999999"/>
    <x v="6"/>
    <x v="0"/>
    <x v="1"/>
    <x v="0"/>
    <x v="0"/>
    <x v="0"/>
    <x v="0"/>
    <x v="0"/>
    <s v=""/>
    <s v=""/>
    <s v=""/>
  </r>
  <r>
    <n v="24"/>
    <x v="163"/>
    <x v="6"/>
    <n v="6.5843999999999996"/>
    <n v="8.4523399999999995"/>
    <n v="0.83730000000000004"/>
    <n v="70"/>
    <n v="0.68427000000000004"/>
    <n v="0.26233000000000001"/>
    <n v="0.74572000000000005"/>
    <x v="6"/>
    <x v="1"/>
    <x v="0"/>
    <x v="1"/>
    <x v="2"/>
    <x v="1"/>
    <x v="0"/>
    <x v="1"/>
    <s v=""/>
    <s v=""/>
    <s v=""/>
  </r>
  <r>
    <n v="78"/>
    <x v="105"/>
    <x v="7"/>
    <n v="5.4661999999999997"/>
    <n v="2.9043700000000001"/>
    <n v="0.76317999999999997"/>
    <n v="64"/>
    <n v="0.76524000000000003"/>
    <n v="0.28008"/>
    <n v="0.54898000000000002"/>
    <x v="6"/>
    <x v="2"/>
    <x v="2"/>
    <x v="2"/>
    <x v="2"/>
    <x v="2"/>
    <x v="0"/>
    <x v="3"/>
    <s v=""/>
    <s v=""/>
    <s v=""/>
  </r>
  <r>
    <n v="142"/>
    <x v="145"/>
    <x v="8"/>
    <n v="3.6232000000000002"/>
    <n v="2.4749400000000001"/>
    <n v="0.46022999999999997"/>
    <n v="58"/>
    <n v="0.76717000000000002"/>
    <n v="0.56803999999999999"/>
    <n v="0.57737000000000005"/>
    <x v="6"/>
    <x v="4"/>
    <x v="2"/>
    <x v="2"/>
    <x v="3"/>
    <x v="2"/>
    <x v="1"/>
    <x v="3"/>
    <s v=""/>
    <s v=""/>
    <s v=""/>
  </r>
  <r>
    <n v="54"/>
    <x v="33"/>
    <x v="4"/>
    <n v="5.9847000000000001"/>
    <n v="6.3244999999999996"/>
    <n v="0.81664000000000003"/>
    <n v="67"/>
    <n v="0.85367999999999999"/>
    <n v="0.69367000000000001"/>
    <n v="0.94871000000000005"/>
    <x v="6"/>
    <x v="2"/>
    <x v="2"/>
    <x v="1"/>
    <x v="2"/>
    <x v="0"/>
    <x v="1"/>
    <x v="1"/>
    <s v=""/>
    <s v=""/>
    <s v=""/>
  </r>
  <r>
    <n v="136"/>
    <x v="157"/>
    <x v="8"/>
    <n v="4.1067999999999998"/>
    <n v="1.4509300000000001"/>
    <n v="0.20430000000000001"/>
    <n v="55"/>
    <n v="0.40389000000000003"/>
    <n v="0.38529000000000002"/>
    <n v="0.80511999999999995"/>
    <x v="6"/>
    <x v="3"/>
    <x v="2"/>
    <x v="3"/>
    <x v="3"/>
    <x v="3"/>
    <x v="0"/>
    <x v="1"/>
    <s v=""/>
    <s v=""/>
    <s v=""/>
  </r>
  <r>
    <n v="122"/>
    <x v="106"/>
    <x v="2"/>
    <n v="4.5964999999999998"/>
    <n v="5.2491599999999998"/>
    <n v="0.43891000000000002"/>
    <n v="67"/>
    <n v="0.46594000000000002"/>
    <n v="0.10556"/>
    <n v="0.91908000000000001"/>
    <x v="6"/>
    <x v="3"/>
    <x v="2"/>
    <x v="1"/>
    <x v="3"/>
    <x v="3"/>
    <x v="2"/>
    <x v="1"/>
    <s v=""/>
    <s v=""/>
    <s v=""/>
  </r>
  <r>
    <n v="104"/>
    <x v="75"/>
    <x v="2"/>
    <n v="4.9476000000000004"/>
    <n v="7.1941199999999998"/>
    <n v="0.69028"/>
    <n v="67"/>
    <n v="0.32980999999999999"/>
    <n v="0.17921000000000001"/>
    <n v="0.80903000000000003"/>
    <x v="6"/>
    <x v="3"/>
    <x v="0"/>
    <x v="1"/>
    <x v="1"/>
    <x v="3"/>
    <x v="2"/>
    <x v="1"/>
    <s v=""/>
    <s v=""/>
    <s v=""/>
  </r>
  <r>
    <n v="97"/>
    <x v="69"/>
    <x v="7"/>
    <n v="5.0663999999999998"/>
    <n v="5.9745799999999996"/>
    <n v="0.99987999999999999"/>
    <n v="62"/>
    <n v="0.84118000000000004"/>
    <n v="0.67612000000000005"/>
    <n v="0.94016999999999995"/>
    <x v="6"/>
    <x v="2"/>
    <x v="2"/>
    <x v="2"/>
    <x v="0"/>
    <x v="2"/>
    <x v="1"/>
    <x v="1"/>
    <s v=""/>
    <s v=""/>
    <s v=""/>
  </r>
  <r>
    <n v="119"/>
    <x v="140"/>
    <x v="8"/>
    <n v="4.6364999999999998"/>
    <n v="2.0795499999999998"/>
    <n v="0.61212"/>
    <n v="56"/>
    <n v="0.55589"/>
    <n v="0.49393999999999999"/>
    <n v="0.90151000000000003"/>
    <x v="6"/>
    <x v="3"/>
    <x v="2"/>
    <x v="3"/>
    <x v="1"/>
    <x v="1"/>
    <x v="1"/>
    <x v="1"/>
    <s v=""/>
    <s v=""/>
    <s v=""/>
  </r>
  <r>
    <n v="110"/>
    <x v="110"/>
    <x v="7"/>
    <n v="4.8747999999999996"/>
    <n v="5.58894"/>
    <n v="0.81738999999999995"/>
    <n v="65"/>
    <n v="0.58243999999999996"/>
    <n v="0.33400000000000002"/>
    <n v="0.98189000000000004"/>
    <x v="6"/>
    <x v="3"/>
    <x v="2"/>
    <x v="1"/>
    <x v="2"/>
    <x v="1"/>
    <x v="0"/>
    <x v="1"/>
    <s v=""/>
    <s v=""/>
    <s v=""/>
  </r>
  <r>
    <n v="25"/>
    <x v="19"/>
    <x v="2"/>
    <n v="6.5605000000000002"/>
    <n v="8.8791700000000002"/>
    <n v="0.73372999999999999"/>
    <n v="67"/>
    <n v="0.93586999999999998"/>
    <n v="0.43647999999999998"/>
    <n v="0.59155000000000002"/>
    <x v="6"/>
    <x v="1"/>
    <x v="1"/>
    <x v="1"/>
    <x v="2"/>
    <x v="0"/>
    <x v="1"/>
    <x v="3"/>
    <s v=""/>
    <s v=""/>
    <s v=""/>
  </r>
  <r>
    <n v="17"/>
    <x v="20"/>
    <x v="0"/>
    <n v="7.0636000000000001"/>
    <n v="8.1253700000000002"/>
    <n v="0.90591999999999995"/>
    <n v="73"/>
    <n v="0.81057999999999997"/>
    <n v="0.62861999999999996"/>
    <n v="0.44029000000000001"/>
    <x v="6"/>
    <x v="1"/>
    <x v="0"/>
    <x v="0"/>
    <x v="0"/>
    <x v="2"/>
    <x v="1"/>
    <x v="3"/>
    <s v=""/>
    <s v=""/>
    <s v=""/>
  </r>
  <r>
    <n v="19"/>
    <x v="14"/>
    <x v="1"/>
    <n v="6.9515000000000002"/>
    <n v="8.7559400000000007"/>
    <n v="0.87875999999999999"/>
    <n v="68"/>
    <n v="0.77366999999999997"/>
    <n v="0.46594000000000002"/>
    <n v="0.71858999999999995"/>
    <x v="6"/>
    <x v="1"/>
    <x v="1"/>
    <x v="1"/>
    <x v="0"/>
    <x v="2"/>
    <x v="1"/>
    <x v="1"/>
    <s v=""/>
    <s v=""/>
    <s v=""/>
  </r>
  <r>
    <n v="31"/>
    <x v="31"/>
    <x v="3"/>
    <n v="6.4314"/>
    <n v="6.6456"/>
    <n v="0.88861000000000001"/>
    <n v="69"/>
    <n v="0.87358999999999998"/>
    <n v="0.23615"/>
    <n v="0.59204999999999997"/>
    <x v="6"/>
    <x v="2"/>
    <x v="2"/>
    <x v="1"/>
    <x v="0"/>
    <x v="0"/>
    <x v="2"/>
    <x v="3"/>
    <s v=""/>
    <s v=""/>
    <s v=""/>
  </r>
  <r>
    <n v="42"/>
    <x v="43"/>
    <x v="7"/>
    <n v="6.1787999999999998"/>
    <n v="4.3923199999999998"/>
    <n v="0.87609999999999999"/>
    <n v="65"/>
    <n v="1"/>
    <n v="0.72177000000000002"/>
    <n v="0.50517999999999996"/>
    <x v="6"/>
    <x v="2"/>
    <x v="2"/>
    <x v="1"/>
    <x v="0"/>
    <x v="0"/>
    <x v="1"/>
    <x v="3"/>
    <s v=""/>
    <s v=""/>
    <s v=""/>
  </r>
  <r>
    <n v="107"/>
    <x v="22"/>
    <x v="3"/>
    <n v="4.8921999999999999"/>
    <n v="4.86463"/>
    <n v="0.76551999999999998"/>
    <n v="67"/>
    <n v="0.39706999999999998"/>
    <n v="0.1439"/>
    <n v="0.86856999999999995"/>
    <x v="6"/>
    <x v="3"/>
    <x v="2"/>
    <x v="1"/>
    <x v="2"/>
    <x v="3"/>
    <x v="2"/>
    <x v="1"/>
    <s v=""/>
    <s v=""/>
    <s v=""/>
  </r>
  <r>
    <n v="79"/>
    <x v="74"/>
    <x v="4"/>
    <n v="5.4108000000000001"/>
    <n v="4.6651800000000003"/>
    <n v="0.74448999999999999"/>
    <n v="68"/>
    <n v="0.94810000000000005"/>
    <n v="0.22964999999999999"/>
    <n v="0.83330000000000004"/>
    <x v="6"/>
    <x v="2"/>
    <x v="2"/>
    <x v="1"/>
    <x v="2"/>
    <x v="0"/>
    <x v="2"/>
    <x v="1"/>
    <s v=""/>
    <s v=""/>
    <s v=""/>
  </r>
  <r>
    <n v="141"/>
    <x v="135"/>
    <x v="2"/>
    <n v="3.6579000000000002"/>
    <n v="1.8819999999999999"/>
    <n v="0.70904"/>
    <n v="57"/>
    <n v="0.37459999999999999"/>
    <n v="0.17047000000000001"/>
    <n v="0.83781000000000005"/>
    <x v="6"/>
    <x v="4"/>
    <x v="2"/>
    <x v="3"/>
    <x v="2"/>
    <x v="3"/>
    <x v="2"/>
    <x v="1"/>
    <s v=""/>
    <s v=""/>
    <s v=""/>
  </r>
  <r>
    <n v="137"/>
    <x v="84"/>
    <x v="8"/>
    <n v="4.0734000000000004"/>
    <n v="3.0134799999999999"/>
    <n v="0.47069"/>
    <n v="56"/>
    <n v="0.68008999999999997"/>
    <n v="0.42024"/>
    <n v="0.86480999999999997"/>
    <x v="6"/>
    <x v="3"/>
    <x v="2"/>
    <x v="3"/>
    <x v="3"/>
    <x v="1"/>
    <x v="1"/>
    <x v="1"/>
    <s v=""/>
    <s v=""/>
    <s v=""/>
  </r>
  <r>
    <n v="148"/>
    <x v="114"/>
    <x v="8"/>
    <n v="3.1448"/>
    <n v="2.6086800000000001"/>
    <n v="0.55323999999999995"/>
    <n v="56"/>
    <n v="0.50129000000000001"/>
    <n v="0.29022999999999999"/>
    <n v="0.86197000000000001"/>
    <x v="6"/>
    <x v="4"/>
    <x v="2"/>
    <x v="3"/>
    <x v="1"/>
    <x v="3"/>
    <x v="0"/>
    <x v="1"/>
    <s v=""/>
    <s v=""/>
    <s v=""/>
  </r>
  <r>
    <n v="146"/>
    <x v="152"/>
    <x v="9"/>
    <n v="2.4037999999999999"/>
    <n v="3.4307699999999999"/>
    <n v="0"/>
    <n v="65"/>
    <n v="0"/>
    <n v="0.18992999999999999"/>
    <n v="8.3199999999999993E-3"/>
    <x v="7"/>
    <x v="4"/>
    <x v="2"/>
    <x v="1"/>
    <x v="3"/>
    <x v="3"/>
    <x v="2"/>
    <x v="2"/>
    <s v=""/>
    <s v=""/>
    <s v=""/>
  </r>
  <r>
    <n v="90"/>
    <x v="94"/>
    <x v="5"/>
    <n v="5.1988000000000003"/>
    <n v="6.51098"/>
    <n v="0.48923"/>
    <n v="78"/>
    <n v="0.69038999999999995"/>
    <n v="0.29574"/>
    <n v="4.836E-2"/>
    <x v="7"/>
    <x v="2"/>
    <x v="2"/>
    <x v="0"/>
    <x v="3"/>
    <x v="1"/>
    <x v="0"/>
    <x v="2"/>
    <s v=""/>
    <s v=""/>
    <s v=""/>
  </r>
  <r>
    <n v="96"/>
    <x v="165"/>
    <x v="8"/>
    <n v="5.1223000000000001"/>
    <n v="6.16812"/>
    <n v="0.73460999999999999"/>
    <n v="76"/>
    <n v="0.19727"/>
    <n v="0.22752"/>
    <n v="0.25535000000000002"/>
    <x v="7"/>
    <x v="2"/>
    <x v="2"/>
    <x v="0"/>
    <x v="2"/>
    <x v="3"/>
    <x v="2"/>
    <x v="0"/>
    <s v=""/>
    <s v=""/>
    <s v=""/>
  </r>
  <r>
    <n v="57"/>
    <x v="29"/>
    <x v="3"/>
    <n v="5.9669999999999996"/>
    <n v="7.2040300000000004"/>
    <n v="0.83487999999999996"/>
    <n v="76"/>
    <n v="0.75046999999999997"/>
    <n v="0.17207"/>
    <n v="0.14471999999999999"/>
    <x v="7"/>
    <x v="2"/>
    <x v="0"/>
    <x v="0"/>
    <x v="2"/>
    <x v="2"/>
    <x v="2"/>
    <x v="2"/>
    <s v=""/>
    <s v=""/>
    <s v=""/>
  </r>
  <r>
    <n v="82"/>
    <x v="126"/>
    <x v="7"/>
    <n v="5.3986000000000001"/>
    <n v="6.4910199999999998"/>
    <n v="0.62117999999999995"/>
    <n v="76"/>
    <n v="0.75348000000000004"/>
    <n v="0.11645"/>
    <n v="0.35769000000000001"/>
    <x v="7"/>
    <x v="2"/>
    <x v="2"/>
    <x v="0"/>
    <x v="1"/>
    <x v="2"/>
    <x v="2"/>
    <x v="0"/>
    <s v=""/>
    <s v=""/>
    <s v=""/>
  </r>
  <r>
    <n v="12"/>
    <x v="9"/>
    <x v="1"/>
    <n v="7.1620999999999997"/>
    <n v="8.5991300000000006"/>
    <n v="0.91171000000000002"/>
    <n v="80"/>
    <n v="0.91413999999999995"/>
    <n v="0.55052999999999996"/>
    <n v="0.58116999999999996"/>
    <x v="7"/>
    <x v="1"/>
    <x v="1"/>
    <x v="0"/>
    <x v="0"/>
    <x v="0"/>
    <x v="1"/>
    <x v="3"/>
    <s v=""/>
    <s v=""/>
    <s v=""/>
  </r>
  <r>
    <n v="11"/>
    <x v="12"/>
    <x v="0"/>
    <n v="7.1630000000000003"/>
    <n v="8.7414100000000001"/>
    <n v="0.88283"/>
    <n v="80"/>
    <n v="0.84155999999999997"/>
    <n v="0.41305999999999998"/>
    <n v="0.56086000000000003"/>
    <x v="7"/>
    <x v="1"/>
    <x v="1"/>
    <x v="0"/>
    <x v="0"/>
    <x v="2"/>
    <x v="1"/>
    <x v="3"/>
    <s v=""/>
    <s v=""/>
    <s v=""/>
  </r>
  <r>
    <n v="92"/>
    <x v="79"/>
    <x v="7"/>
    <n v="5.1734"/>
    <n v="6.5990000000000002"/>
    <n v="0.82811000000000001"/>
    <n v="73"/>
    <n v="0.81198000000000004"/>
    <n v="5.0070000000000003E-2"/>
    <n v="0.58050999999999997"/>
    <x v="7"/>
    <x v="2"/>
    <x v="2"/>
    <x v="0"/>
    <x v="2"/>
    <x v="2"/>
    <x v="3"/>
    <x v="3"/>
    <s v=""/>
    <s v=""/>
    <s v=""/>
  </r>
  <r>
    <n v="21"/>
    <x v="48"/>
    <x v="2"/>
    <n v="6.6468999999999996"/>
    <n v="8.3913399999999996"/>
    <n v="0.77954000000000001"/>
    <n v="75"/>
    <n v="0.93632000000000004"/>
    <n v="0.42584"/>
    <n v="0.26344000000000001"/>
    <x v="7"/>
    <x v="1"/>
    <x v="0"/>
    <x v="0"/>
    <x v="2"/>
    <x v="0"/>
    <x v="1"/>
    <x v="0"/>
    <s v=""/>
    <s v=""/>
    <s v=""/>
  </r>
  <r>
    <n v="94"/>
    <x v="108"/>
    <x v="9"/>
    <n v="5.1555"/>
    <n v="4.7988499999999998"/>
    <n v="0.46495999999999998"/>
    <n v="74"/>
    <n v="0.84087000000000001"/>
    <n v="0.26700000000000002"/>
    <n v="0.31816"/>
    <x v="7"/>
    <x v="2"/>
    <x v="2"/>
    <x v="0"/>
    <x v="3"/>
    <x v="2"/>
    <x v="0"/>
    <x v="0"/>
    <s v=""/>
    <s v=""/>
    <s v=""/>
  </r>
  <r>
    <n v="65"/>
    <x v="58"/>
    <x v="7"/>
    <n v="5.8215000000000003"/>
    <n v="7.0695600000000001"/>
    <n v="0.87622999999999995"/>
    <n v="75"/>
    <n v="0.46192"/>
    <n v="8.4519999999999998E-2"/>
    <n v="0.48057"/>
    <x v="7"/>
    <x v="2"/>
    <x v="0"/>
    <x v="0"/>
    <x v="0"/>
    <x v="3"/>
    <x v="3"/>
    <x v="3"/>
    <s v=""/>
    <s v=""/>
    <s v=""/>
  </r>
  <r>
    <n v="19"/>
    <x v="18"/>
    <x v="0"/>
    <n v="6.8049999999999997"/>
    <n v="8.6324900000000007"/>
    <n v="0.83804999999999996"/>
    <n v="79"/>
    <n v="0.66474999999999995"/>
    <n v="0.10548"/>
    <n v="0.34684999999999999"/>
    <x v="7"/>
    <x v="1"/>
    <x v="1"/>
    <x v="0"/>
    <x v="2"/>
    <x v="1"/>
    <x v="2"/>
    <x v="0"/>
    <s v=""/>
    <s v=""/>
    <s v=""/>
  </r>
  <r>
    <n v="115"/>
    <x v="154"/>
    <x v="8"/>
    <n v="4.6231999999999998"/>
    <n v="4.2171500000000002"/>
    <n v="4.829E-2"/>
    <n v="66"/>
    <n v="0.64702999999999999"/>
    <n v="0.27082000000000001"/>
    <n v="0.39134999999999998"/>
    <x v="7"/>
    <x v="3"/>
    <x v="2"/>
    <x v="1"/>
    <x v="3"/>
    <x v="1"/>
    <x v="0"/>
    <x v="0"/>
    <s v=""/>
    <s v=""/>
    <s v=""/>
  </r>
  <r>
    <n v="71"/>
    <x v="50"/>
    <x v="3"/>
    <n v="5.6002999999999998"/>
    <n v="5.6839300000000001"/>
    <n v="0.66661000000000004"/>
    <n v="73"/>
    <n v="0.84706000000000004"/>
    <n v="0.23855999999999999"/>
    <n v="0.10936999999999999"/>
    <x v="7"/>
    <x v="2"/>
    <x v="2"/>
    <x v="0"/>
    <x v="1"/>
    <x v="2"/>
    <x v="2"/>
    <x v="2"/>
    <s v=""/>
    <s v=""/>
    <s v=""/>
  </r>
  <r>
    <n v="67"/>
    <x v="95"/>
    <x v="5"/>
    <n v="5.7679999999999998"/>
    <n v="6.6455099999999998"/>
    <n v="0.80915999999999999"/>
    <n v="76"/>
    <n v="0.60555999999999999"/>
    <n v="0.52131000000000005"/>
    <n v="9.3799999999999994E-3"/>
    <x v="7"/>
    <x v="2"/>
    <x v="2"/>
    <x v="0"/>
    <x v="2"/>
    <x v="1"/>
    <x v="1"/>
    <x v="2"/>
    <s v=""/>
    <s v=""/>
    <s v=""/>
  </r>
  <r>
    <n v="142"/>
    <x v="127"/>
    <x v="8"/>
    <n v="3.4710999999999999"/>
    <n v="6.80091"/>
    <n v="0.61782000000000004"/>
    <n v="65"/>
    <n v="0.77205999999999997"/>
    <n v="2.6630000000000001E-2"/>
    <n v="0.17380000000000001"/>
    <x v="7"/>
    <x v="4"/>
    <x v="2"/>
    <x v="1"/>
    <x v="1"/>
    <x v="2"/>
    <x v="3"/>
    <x v="2"/>
    <s v=""/>
    <s v=""/>
    <s v=""/>
  </r>
  <r>
    <n v="38"/>
    <x v="15"/>
    <x v="3"/>
    <n v="6.2927999999999997"/>
    <n v="6.6166799999999997"/>
    <n v="0.79110999999999998"/>
    <n v="75"/>
    <n v="0.73826999999999998"/>
    <n v="0.28005000000000002"/>
    <n v="0.22882"/>
    <x v="7"/>
    <x v="2"/>
    <x v="2"/>
    <x v="0"/>
    <x v="2"/>
    <x v="2"/>
    <x v="0"/>
    <x v="0"/>
    <s v=""/>
    <s v=""/>
    <s v=""/>
  </r>
  <r>
    <n v="85"/>
    <x v="133"/>
    <x v="5"/>
    <n v="5.3708999999999998"/>
    <n v="7.3547099999999999"/>
    <n v="0.88104000000000005"/>
    <n v="76"/>
    <n v="0.76056000000000001"/>
    <n v="0.26345000000000002"/>
    <n v="3.6159999999999998E-2"/>
    <x v="7"/>
    <x v="2"/>
    <x v="0"/>
    <x v="0"/>
    <x v="0"/>
    <x v="2"/>
    <x v="0"/>
    <x v="2"/>
    <s v=""/>
    <s v=""/>
    <s v=""/>
  </r>
  <r>
    <n v="113"/>
    <x v="151"/>
    <x v="8"/>
    <n v="4.6704999999999997"/>
    <n v="3.5263100000000001"/>
    <n v="0.42799999999999999"/>
    <n v="66"/>
    <n v="0.51634999999999998"/>
    <n v="0.39846999999999999"/>
    <n v="0.21393000000000001"/>
    <x v="7"/>
    <x v="3"/>
    <x v="2"/>
    <x v="1"/>
    <x v="3"/>
    <x v="3"/>
    <x v="0"/>
    <x v="0"/>
    <s v=""/>
    <s v=""/>
    <s v=""/>
  </r>
  <r>
    <n v="114"/>
    <x v="144"/>
    <x v="4"/>
    <n v="4.6402999999999999"/>
    <n v="4.6127799999999999"/>
    <n v="0.55466000000000004"/>
    <n v="71"/>
    <n v="1"/>
    <n v="0.35465000000000002"/>
    <n v="0.11574"/>
    <x v="7"/>
    <x v="3"/>
    <x v="2"/>
    <x v="1"/>
    <x v="1"/>
    <x v="0"/>
    <x v="0"/>
    <x v="2"/>
    <s v=""/>
    <s v=""/>
    <s v=""/>
  </r>
  <r>
    <n v="102"/>
    <x v="132"/>
    <x v="8"/>
    <n v="5.0476000000000001"/>
    <n v="4.3813899999999997"/>
    <n v="0.50890000000000002"/>
    <n v="66"/>
    <n v="0.53663000000000005"/>
    <n v="0.32436999999999999"/>
    <n v="0.12537000000000001"/>
    <x v="7"/>
    <x v="2"/>
    <x v="2"/>
    <x v="1"/>
    <x v="3"/>
    <x v="3"/>
    <x v="0"/>
    <x v="2"/>
    <s v=""/>
    <s v=""/>
    <s v=""/>
  </r>
  <r>
    <n v="15"/>
    <x v="4"/>
    <x v="1"/>
    <n v="7.0251000000000001"/>
    <n v="8.5383200000000006"/>
    <n v="0.89988000000000001"/>
    <n v="80"/>
    <n v="0.89034000000000002"/>
    <n v="0.46367000000000003"/>
    <n v="0.62744999999999995"/>
    <x v="7"/>
    <x v="1"/>
    <x v="1"/>
    <x v="0"/>
    <x v="0"/>
    <x v="0"/>
    <x v="1"/>
    <x v="1"/>
    <s v=""/>
    <s v=""/>
    <s v=""/>
  </r>
  <r>
    <n v="130"/>
    <x v="148"/>
    <x v="8"/>
    <n v="4.2507999999999999"/>
    <n v="2.9942899999999999"/>
    <n v="0.38357999999999998"/>
    <n v="63"/>
    <n v="0.24362"/>
    <n v="0.38807999999999998"/>
    <n v="0.13111999999999999"/>
    <x v="7"/>
    <x v="3"/>
    <x v="2"/>
    <x v="2"/>
    <x v="3"/>
    <x v="3"/>
    <x v="0"/>
    <x v="2"/>
    <s v=""/>
    <s v=""/>
    <s v=""/>
  </r>
  <r>
    <n v="44"/>
    <x v="26"/>
    <x v="3"/>
    <n v="6.1718000000000002"/>
    <n v="7.4742499999999996"/>
    <n v="0.81803999999999999"/>
    <n v="79"/>
    <n v="0.62161999999999995"/>
    <n v="0.26429999999999998"/>
    <n v="0.11688999999999999"/>
    <x v="7"/>
    <x v="2"/>
    <x v="0"/>
    <x v="0"/>
    <x v="2"/>
    <x v="1"/>
    <x v="0"/>
    <x v="2"/>
    <s v=""/>
    <s v=""/>
    <s v=""/>
  </r>
  <r>
    <n v="72"/>
    <x v="83"/>
    <x v="6"/>
    <n v="5.5853000000000002"/>
    <n v="6.82742"/>
    <n v="0.72609000000000001"/>
    <n v="77"/>
    <n v="0.88709000000000005"/>
    <n v="0.21218999999999999"/>
    <n v="0.24242"/>
    <x v="7"/>
    <x v="2"/>
    <x v="2"/>
    <x v="0"/>
    <x v="2"/>
    <x v="0"/>
    <x v="2"/>
    <x v="0"/>
    <s v=""/>
    <s v=""/>
    <s v=""/>
  </r>
  <r>
    <n v="66"/>
    <x v="32"/>
    <x v="3"/>
    <n v="5.7805999999999997"/>
    <n v="6.5707300000000002"/>
    <n v="0.70354000000000005"/>
    <n v="78"/>
    <n v="0.73646999999999996"/>
    <n v="0.18617"/>
    <n v="0.13074"/>
    <x v="7"/>
    <x v="2"/>
    <x v="2"/>
    <x v="0"/>
    <x v="2"/>
    <x v="2"/>
    <x v="2"/>
    <x v="2"/>
    <s v=""/>
    <s v=""/>
    <s v=""/>
  </r>
  <r>
    <n v="116"/>
    <x v="139"/>
    <x v="8"/>
    <n v="4.6086"/>
    <n v="4.0707399999999998"/>
    <n v="0.36074000000000001"/>
    <n v="69"/>
    <n v="0.25040000000000001"/>
    <n v="0.41566999999999998"/>
    <n v="0.21357000000000001"/>
    <x v="7"/>
    <x v="3"/>
    <x v="2"/>
    <x v="1"/>
    <x v="3"/>
    <x v="3"/>
    <x v="1"/>
    <x v="0"/>
    <s v=""/>
    <s v=""/>
    <s v=""/>
  </r>
  <r>
    <n v="99"/>
    <x v="170"/>
    <x v="8"/>
    <n v="5.0751999999999997"/>
    <n v="4.3015499999999998"/>
    <n v="0.30696000000000001"/>
    <n v="67"/>
    <n v="0.58221000000000001"/>
    <n v="0.27790999999999999"/>
    <n v="0.24818999999999999"/>
    <x v="7"/>
    <x v="2"/>
    <x v="2"/>
    <x v="1"/>
    <x v="3"/>
    <x v="1"/>
    <x v="0"/>
    <x v="0"/>
    <s v=""/>
    <s v=""/>
    <s v=""/>
  </r>
  <r>
    <n v="23"/>
    <x v="11"/>
    <x v="3"/>
    <n v="6.5819999999999999"/>
    <n v="7.1706200000000004"/>
    <n v="0.79886999999999997"/>
    <n v="79"/>
    <n v="0.89371999999999996"/>
    <n v="0.19015000000000001"/>
    <n v="0.17451"/>
    <x v="7"/>
    <x v="1"/>
    <x v="0"/>
    <x v="0"/>
    <x v="2"/>
    <x v="0"/>
    <x v="2"/>
    <x v="2"/>
    <s v=""/>
    <s v=""/>
    <s v=""/>
  </r>
  <r>
    <n v="47"/>
    <x v="61"/>
    <x v="5"/>
    <n v="6.1252000000000004"/>
    <n v="7.7186700000000004"/>
    <n v="0.89648000000000005"/>
    <n v="78"/>
    <n v="0.72241"/>
    <n v="0.23325000000000001"/>
    <n v="0"/>
    <x v="7"/>
    <x v="2"/>
    <x v="0"/>
    <x v="0"/>
    <x v="0"/>
    <x v="2"/>
    <x v="2"/>
    <x v="2"/>
    <s v=""/>
    <s v=""/>
    <s v=""/>
  </r>
  <r>
    <n v="41"/>
    <x v="66"/>
    <x v="8"/>
    <n v="6.2209000000000003"/>
    <n v="8.2152100000000008"/>
    <n v="0.68891999999999998"/>
    <n v="81"/>
    <n v="0.60557000000000005"/>
    <n v="0.26356000000000002"/>
    <n v="0.10528"/>
    <x v="7"/>
    <x v="2"/>
    <x v="0"/>
    <x v="0"/>
    <x v="1"/>
    <x v="1"/>
    <x v="0"/>
    <x v="2"/>
    <s v=""/>
    <s v=""/>
    <s v=""/>
  </r>
  <r>
    <n v="18"/>
    <x v="171"/>
    <x v="5"/>
    <n v="6.9198000000000004"/>
    <n v="8.2149900000000002"/>
    <n v="0.95467000000000002"/>
    <n v="78"/>
    <n v="0.89237"/>
    <n v="0.33864"/>
    <n v="8.2150000000000001E-2"/>
    <x v="7"/>
    <x v="1"/>
    <x v="0"/>
    <x v="0"/>
    <x v="0"/>
    <x v="0"/>
    <x v="0"/>
    <x v="2"/>
    <s v=""/>
    <s v=""/>
    <s v=""/>
  </r>
  <r>
    <n v="2"/>
    <x v="2"/>
    <x v="0"/>
    <n v="7.6361999999999997"/>
    <n v="8.8376900000000003"/>
    <n v="0.94149000000000005"/>
    <n v="80"/>
    <n v="0.97145999999999999"/>
    <n v="0.40096999999999999"/>
    <n v="0.90669999999999995"/>
    <x v="7"/>
    <x v="0"/>
    <x v="1"/>
    <x v="0"/>
    <x v="0"/>
    <x v="0"/>
    <x v="1"/>
    <x v="1"/>
    <s v=""/>
    <s v=""/>
    <s v=""/>
  </r>
  <r>
    <n v="69"/>
    <x v="97"/>
    <x v="3"/>
    <n v="5.7371999999999996"/>
    <n v="6.9590800000000002"/>
    <n v="0.75982000000000005"/>
    <n v="74"/>
    <n v="0.81898000000000004"/>
    <n v="0.17960999999999999"/>
    <n v="0.30446000000000001"/>
    <x v="7"/>
    <x v="2"/>
    <x v="2"/>
    <x v="0"/>
    <x v="2"/>
    <x v="2"/>
    <x v="2"/>
    <x v="0"/>
    <s v=""/>
    <s v=""/>
    <s v=""/>
  </r>
  <r>
    <n v="76"/>
    <x v="47"/>
    <x v="3"/>
    <n v="5.5332999999999997"/>
    <n v="6.1179600000000001"/>
    <n v="0.66607000000000005"/>
    <n v="78"/>
    <n v="0.7631"/>
    <n v="0.17165"/>
    <n v="0.14163000000000001"/>
    <x v="7"/>
    <x v="2"/>
    <x v="2"/>
    <x v="0"/>
    <x v="1"/>
    <x v="2"/>
    <x v="2"/>
    <x v="2"/>
    <s v=""/>
    <s v=""/>
    <s v=""/>
  </r>
  <r>
    <n v="129"/>
    <x v="134"/>
    <x v="2"/>
    <n v="4.2877000000000001"/>
    <n v="6.28287"/>
    <n v="0.55484"/>
    <n v="73"/>
    <n v="0.63373000000000002"/>
    <n v="8.6879999999999999E-2"/>
    <n v="0.43348999999999999"/>
    <x v="7"/>
    <x v="3"/>
    <x v="2"/>
    <x v="0"/>
    <x v="1"/>
    <x v="1"/>
    <x v="3"/>
    <x v="3"/>
    <s v=""/>
    <s v=""/>
    <s v=""/>
  </r>
  <r>
    <n v="49"/>
    <x v="41"/>
    <x v="3"/>
    <n v="6.12"/>
    <n v="5.72506"/>
    <n v="0.58176000000000005"/>
    <n v="75"/>
    <n v="0.89983999999999997"/>
    <n v="0.18951000000000001"/>
    <n v="0.36098999999999998"/>
    <x v="7"/>
    <x v="2"/>
    <x v="2"/>
    <x v="0"/>
    <x v="1"/>
    <x v="0"/>
    <x v="2"/>
    <x v="0"/>
    <s v=""/>
    <s v=""/>
    <s v=""/>
  </r>
  <r>
    <n v="36"/>
    <x v="72"/>
    <x v="0"/>
    <n v="6.3407999999999998"/>
    <n v="8.11754"/>
    <n v="0.93364000000000003"/>
    <n v="78"/>
    <n v="0.93145"/>
    <n v="0.26272000000000001"/>
    <n v="0.56725999999999999"/>
    <x v="7"/>
    <x v="2"/>
    <x v="0"/>
    <x v="0"/>
    <x v="0"/>
    <x v="0"/>
    <x v="0"/>
    <x v="3"/>
    <s v=""/>
    <s v=""/>
    <s v=""/>
  </r>
  <r>
    <n v="125"/>
    <x v="172"/>
    <x v="8"/>
    <n v="4.3960999999999997"/>
    <n v="5.7645900000000001"/>
    <n v="0.59569000000000005"/>
    <n v="62"/>
    <n v="0.35032000000000002"/>
    <n v="8.0439999999999998E-2"/>
    <n v="0.26258999999999999"/>
    <x v="7"/>
    <x v="3"/>
    <x v="2"/>
    <x v="2"/>
    <x v="1"/>
    <x v="3"/>
    <x v="3"/>
    <x v="0"/>
    <s v=""/>
    <s v=""/>
    <s v=""/>
  </r>
  <r>
    <n v="131"/>
    <x v="121"/>
    <x v="8"/>
    <n v="4.2415000000000003"/>
    <n v="3.56684"/>
    <n v="0.61290999999999995"/>
    <n v="70"/>
    <n v="0.63841000000000003"/>
    <n v="0.43725000000000003"/>
    <n v="0.23146"/>
    <x v="7"/>
    <x v="3"/>
    <x v="2"/>
    <x v="1"/>
    <x v="1"/>
    <x v="1"/>
    <x v="1"/>
    <x v="0"/>
    <s v=""/>
    <s v=""/>
    <s v=""/>
  </r>
  <r>
    <n v="1"/>
    <x v="5"/>
    <x v="0"/>
    <n v="7.8209999999999997"/>
    <n v="8.56175"/>
    <n v="0.95316999999999996"/>
    <n v="80"/>
    <n v="0.99399000000000004"/>
    <n v="0.23236999999999999"/>
    <n v="0.90939000000000003"/>
    <x v="7"/>
    <x v="0"/>
    <x v="1"/>
    <x v="0"/>
    <x v="0"/>
    <x v="0"/>
    <x v="2"/>
    <x v="1"/>
    <s v=""/>
    <s v=""/>
    <s v=""/>
  </r>
  <r>
    <n v="20"/>
    <x v="28"/>
    <x v="0"/>
    <n v="6.6867000000000001"/>
    <n v="8.4307700000000008"/>
    <n v="0.92323999999999995"/>
    <n v="81"/>
    <n v="0.76644000000000001"/>
    <n v="0.14938000000000001"/>
    <n v="0.45266000000000001"/>
    <x v="7"/>
    <x v="1"/>
    <x v="0"/>
    <x v="0"/>
    <x v="0"/>
    <x v="2"/>
    <x v="2"/>
    <x v="3"/>
    <s v=""/>
    <s v=""/>
    <s v=""/>
  </r>
  <r>
    <n v="106"/>
    <x v="142"/>
    <x v="8"/>
    <n v="4.9583000000000004"/>
    <n v="6.6045199999999999"/>
    <n v="0.55889999999999995"/>
    <n v="68"/>
    <n v="0.46375"/>
    <n v="6.8970000000000004E-2"/>
    <n v="0.16805"/>
    <x v="7"/>
    <x v="3"/>
    <x v="2"/>
    <x v="1"/>
    <x v="1"/>
    <x v="3"/>
    <x v="3"/>
    <x v="2"/>
    <s v=""/>
    <s v=""/>
    <s v=""/>
  </r>
  <r>
    <n v="93"/>
    <x v="168"/>
    <x v="8"/>
    <n v="5.1635999999999997"/>
    <n v="3.5522399999999998"/>
    <n v="0.47015000000000001"/>
    <n v="67"/>
    <n v="0.49643999999999999"/>
    <n v="0.82926"/>
    <n v="0.17471999999999999"/>
    <x v="7"/>
    <x v="2"/>
    <x v="2"/>
    <x v="1"/>
    <x v="3"/>
    <x v="3"/>
    <x v="1"/>
    <x v="2"/>
    <s v=""/>
    <s v=""/>
    <s v=""/>
  </r>
  <r>
    <n v="105"/>
    <x v="129"/>
    <x v="7"/>
    <n v="4.9732000000000003"/>
    <n v="6.6409200000000004"/>
    <n v="0.46344999999999997"/>
    <n v="74"/>
    <n v="0.68635999999999997"/>
    <n v="0"/>
    <n v="0.35488999999999998"/>
    <x v="7"/>
    <x v="3"/>
    <x v="2"/>
    <x v="0"/>
    <x v="3"/>
    <x v="1"/>
    <x v="3"/>
    <x v="0"/>
    <s v=""/>
    <s v=""/>
    <s v=""/>
  </r>
  <r>
    <n v="14"/>
    <x v="25"/>
    <x v="0"/>
    <n v="7.0340999999999996"/>
    <n v="8.7070799999999995"/>
    <n v="0.82394999999999996"/>
    <n v="80"/>
    <n v="0.79064000000000001"/>
    <n v="0.34738999999999998"/>
    <n v="0.60938999999999999"/>
    <x v="7"/>
    <x v="1"/>
    <x v="1"/>
    <x v="0"/>
    <x v="2"/>
    <x v="2"/>
    <x v="0"/>
    <x v="1"/>
    <s v=""/>
    <s v=""/>
    <s v=""/>
  </r>
  <r>
    <n v="111"/>
    <x v="113"/>
    <x v="8"/>
    <n v="4.8719999999999999"/>
    <n v="5.0308400000000004"/>
    <n v="0.45074999999999998"/>
    <n v="68"/>
    <n v="0.67498000000000002"/>
    <n v="0.49053999999999998"/>
    <n v="9.4710000000000003E-2"/>
    <x v="7"/>
    <x v="3"/>
    <x v="2"/>
    <x v="1"/>
    <x v="3"/>
    <x v="1"/>
    <x v="1"/>
    <x v="2"/>
    <s v=""/>
    <s v=""/>
    <s v=""/>
  </r>
  <r>
    <n v="58"/>
    <x v="101"/>
    <x v="2"/>
    <n v="5.9481999999999999"/>
    <n v="7.7082699999999997"/>
    <n v="0.74275999999999998"/>
    <n v="80"/>
    <n v="0.33668999999999999"/>
    <n v="3.1890000000000002E-2"/>
    <n v="0.18461"/>
    <x v="7"/>
    <x v="2"/>
    <x v="0"/>
    <x v="0"/>
    <x v="2"/>
    <x v="3"/>
    <x v="3"/>
    <x v="2"/>
    <s v=""/>
    <s v=""/>
    <s v=""/>
  </r>
  <r>
    <n v="39"/>
    <x v="42"/>
    <x v="3"/>
    <n v="6.2622"/>
    <n v="5.7646600000000001"/>
    <n v="0.62965000000000004"/>
    <n v="72"/>
    <n v="0.89476"/>
    <n v="0.23985000000000001"/>
    <n v="0.19561000000000001"/>
    <x v="7"/>
    <x v="2"/>
    <x v="2"/>
    <x v="0"/>
    <x v="1"/>
    <x v="0"/>
    <x v="2"/>
    <x v="2"/>
    <s v=""/>
    <s v=""/>
    <s v=""/>
  </r>
  <r>
    <n v="109"/>
    <x v="149"/>
    <x v="8"/>
    <n v="4.8905000000000003"/>
    <n v="3.8388399999999998"/>
    <n v="0.42910999999999999"/>
    <n v="64"/>
    <n v="0.45107000000000003"/>
    <n v="0.45684999999999998"/>
    <n v="0.19699"/>
    <x v="7"/>
    <x v="3"/>
    <x v="2"/>
    <x v="2"/>
    <x v="3"/>
    <x v="3"/>
    <x v="1"/>
    <x v="2"/>
    <s v=""/>
    <s v=""/>
    <s v=""/>
  </r>
  <r>
    <n v="55"/>
    <x v="104"/>
    <x v="3"/>
    <n v="6.0221"/>
    <n v="5.0297900000000002"/>
    <n v="0.67049999999999998"/>
    <n v="73"/>
    <n v="0.78664999999999996"/>
    <n v="0.43168000000000001"/>
    <n v="0.13034000000000001"/>
    <x v="7"/>
    <x v="2"/>
    <x v="2"/>
    <x v="0"/>
    <x v="1"/>
    <x v="2"/>
    <x v="1"/>
    <x v="2"/>
    <s v=""/>
    <s v=""/>
    <s v=""/>
  </r>
  <r>
    <n v="81"/>
    <x v="71"/>
    <x v="6"/>
    <n v="5.4248000000000003"/>
    <n v="8.8591200000000008"/>
    <n v="0.72297999999999996"/>
    <n v="85"/>
    <n v="0.54096999999999995"/>
    <n v="0.31356000000000001"/>
    <n v="0.65224000000000004"/>
    <x v="7"/>
    <x v="2"/>
    <x v="1"/>
    <x v="0"/>
    <x v="2"/>
    <x v="3"/>
    <x v="0"/>
    <x v="1"/>
    <s v=""/>
    <s v=""/>
    <s v=""/>
  </r>
  <r>
    <n v="51"/>
    <x v="103"/>
    <x v="5"/>
    <n v="6.0858999999999996"/>
    <n v="7.9109299999999996"/>
    <n v="0.93384"/>
    <n v="76"/>
    <n v="0.65488999999999997"/>
    <n v="0.16603000000000001"/>
    <n v="0.10886"/>
    <x v="7"/>
    <x v="2"/>
    <x v="0"/>
    <x v="0"/>
    <x v="0"/>
    <x v="1"/>
    <x v="2"/>
    <x v="2"/>
    <s v=""/>
    <s v=""/>
    <s v=""/>
  </r>
  <r>
    <n v="3"/>
    <x v="1"/>
    <x v="0"/>
    <n v="7.5575000000000001"/>
    <n v="8.7613400000000006"/>
    <n v="1"/>
    <n v="80"/>
    <n v="0.97048000000000001"/>
    <n v="0.57618999999999998"/>
    <n v="0.32583000000000001"/>
    <x v="7"/>
    <x v="0"/>
    <x v="1"/>
    <x v="0"/>
    <x v="0"/>
    <x v="0"/>
    <x v="1"/>
    <x v="0"/>
    <s v=""/>
    <s v=""/>
    <s v=""/>
  </r>
  <r>
    <n v="136"/>
    <x v="116"/>
    <x v="9"/>
    <n v="3.7770999999999999"/>
    <n v="5.2820499999999999"/>
    <n v="0.28450999999999999"/>
    <n v="70"/>
    <n v="0.87446000000000002"/>
    <n v="0.42292000000000002"/>
    <n v="0.21013999999999999"/>
    <x v="7"/>
    <x v="4"/>
    <x v="2"/>
    <x v="1"/>
    <x v="3"/>
    <x v="0"/>
    <x v="1"/>
    <x v="0"/>
    <s v=""/>
    <s v=""/>
    <s v=""/>
  </r>
  <r>
    <n v="87"/>
    <x v="73"/>
    <x v="4"/>
    <n v="5.2396000000000003"/>
    <n v="6.2549799999999998"/>
    <n v="0.66891"/>
    <n v="72"/>
    <n v="0.83814999999999995"/>
    <n v="1"/>
    <n v="8.0589999999999995E-2"/>
    <x v="7"/>
    <x v="2"/>
    <x v="2"/>
    <x v="0"/>
    <x v="1"/>
    <x v="2"/>
    <x v="1"/>
    <x v="2"/>
    <s v=""/>
    <s v=""/>
    <s v=""/>
  </r>
  <r>
    <n v="110"/>
    <x v="109"/>
    <x v="2"/>
    <n v="4.8879000000000001"/>
    <n v="6.38063"/>
    <n v="0.56113999999999997"/>
    <n v="76"/>
    <n v="0.38018000000000002"/>
    <n v="0.51500999999999997"/>
    <n v="0.2495"/>
    <x v="7"/>
    <x v="3"/>
    <x v="2"/>
    <x v="0"/>
    <x v="1"/>
    <x v="3"/>
    <x v="1"/>
    <x v="0"/>
    <s v=""/>
    <s v=""/>
    <s v=""/>
  </r>
  <r>
    <n v="107"/>
    <x v="111"/>
    <x v="2"/>
    <n v="4.9409000000000001"/>
    <n v="5.8331799999999996"/>
    <n v="0.51697000000000004"/>
    <n v="73"/>
    <n v="0.44381999999999999"/>
    <n v="0.31357000000000002"/>
    <n v="7.8289999999999998E-2"/>
    <x v="7"/>
    <x v="3"/>
    <x v="2"/>
    <x v="0"/>
    <x v="3"/>
    <x v="3"/>
    <x v="0"/>
    <x v="2"/>
    <s v=""/>
    <s v=""/>
    <s v=""/>
  </r>
  <r>
    <n v="13"/>
    <x v="17"/>
    <x v="0"/>
    <n v="7.0407999999999999"/>
    <n v="9.6362699999999997"/>
    <n v="0.88309000000000004"/>
    <n v="80"/>
    <n v="0.84692000000000001"/>
    <n v="0.40537000000000001"/>
    <n v="0.69472"/>
    <x v="7"/>
    <x v="1"/>
    <x v="3"/>
    <x v="0"/>
    <x v="0"/>
    <x v="2"/>
    <x v="1"/>
    <x v="1"/>
    <s v=""/>
    <s v=""/>
    <s v=""/>
  </r>
  <r>
    <n v="9"/>
    <x v="10"/>
    <x v="2"/>
    <n v="7.3638000000000003"/>
    <n v="8.2643900000000006"/>
    <n v="0.92505999999999999"/>
    <n v="81"/>
    <n v="0.76704000000000006"/>
    <n v="0.33090000000000003"/>
    <n v="0.24303"/>
    <x v="7"/>
    <x v="1"/>
    <x v="0"/>
    <x v="0"/>
    <x v="0"/>
    <x v="2"/>
    <x v="0"/>
    <x v="0"/>
    <s v=""/>
    <s v=""/>
    <s v=""/>
  </r>
  <r>
    <n v="31"/>
    <x v="49"/>
    <x v="0"/>
    <n v="6.4667000000000003"/>
    <n v="8.3018900000000002"/>
    <n v="0.79681999999999997"/>
    <n v="80"/>
    <n v="0.55740000000000001"/>
    <n v="0.18239"/>
    <n v="0.10098"/>
    <x v="7"/>
    <x v="2"/>
    <x v="0"/>
    <x v="0"/>
    <x v="2"/>
    <x v="1"/>
    <x v="2"/>
    <x v="2"/>
    <s v=""/>
    <s v=""/>
    <s v=""/>
  </r>
  <r>
    <n v="88"/>
    <x v="150"/>
    <x v="8"/>
    <n v="5.2346000000000004"/>
    <n v="4.9517699999999998"/>
    <n v="0.33517999999999998"/>
    <n v="66"/>
    <n v="0.60953999999999997"/>
    <n v="0.31823000000000001"/>
    <n v="0.21079999999999999"/>
    <x v="7"/>
    <x v="2"/>
    <x v="2"/>
    <x v="1"/>
    <x v="3"/>
    <x v="1"/>
    <x v="0"/>
    <x v="0"/>
    <s v=""/>
    <s v=""/>
    <s v=""/>
  </r>
  <r>
    <n v="63"/>
    <x v="64"/>
    <x v="3"/>
    <n v="5.8495999999999997"/>
    <n v="5.8650099999999998"/>
    <n v="0.79157"/>
    <n v="76"/>
    <n v="0.76602000000000003"/>
    <n v="0.17027999999999999"/>
    <n v="8.9770000000000003E-2"/>
    <x v="7"/>
    <x v="2"/>
    <x v="2"/>
    <x v="0"/>
    <x v="2"/>
    <x v="2"/>
    <x v="2"/>
    <x v="2"/>
    <s v=""/>
    <s v=""/>
    <s v=""/>
  </r>
  <r>
    <n v="54"/>
    <x v="45"/>
    <x v="6"/>
    <n v="6.0388999999999999"/>
    <n v="8.3032000000000004"/>
    <n v="0.82532000000000005"/>
    <n v="82"/>
    <n v="0.72502"/>
    <n v="1.532E-2"/>
    <n v="0.37181999999999998"/>
    <x v="7"/>
    <x v="2"/>
    <x v="0"/>
    <x v="0"/>
    <x v="2"/>
    <x v="2"/>
    <x v="3"/>
    <x v="0"/>
    <s v=""/>
    <s v=""/>
    <s v=""/>
  </r>
  <r>
    <n v="134"/>
    <x v="82"/>
    <x v="2"/>
    <n v="4.1520999999999999"/>
    <n v="5.9904400000000004"/>
    <n v="0.54861000000000004"/>
    <n v="77"/>
    <n v="0.64298"/>
    <n v="0.12368999999999999"/>
    <n v="0.34136"/>
    <x v="7"/>
    <x v="3"/>
    <x v="2"/>
    <x v="0"/>
    <x v="3"/>
    <x v="1"/>
    <x v="2"/>
    <x v="0"/>
    <s v=""/>
    <s v=""/>
    <s v=""/>
  </r>
  <r>
    <n v="40"/>
    <x v="53"/>
    <x v="7"/>
    <n v="6.2340999999999998"/>
    <n v="7.5494899999999996"/>
    <n v="0.92442999999999997"/>
    <n v="75"/>
    <n v="0.78852"/>
    <n v="0.28593000000000002"/>
    <n v="0.26778000000000002"/>
    <x v="7"/>
    <x v="2"/>
    <x v="0"/>
    <x v="0"/>
    <x v="0"/>
    <x v="2"/>
    <x v="0"/>
    <x v="0"/>
    <s v=""/>
    <s v=""/>
    <s v=""/>
  </r>
  <r>
    <n v="119"/>
    <x v="124"/>
    <x v="8"/>
    <n v="4.5430000000000001"/>
    <n v="4.66892"/>
    <n v="0.45841999999999999"/>
    <n v="68"/>
    <n v="0.59452000000000005"/>
    <n v="0.68762000000000001"/>
    <n v="0.13999"/>
    <x v="7"/>
    <x v="3"/>
    <x v="2"/>
    <x v="1"/>
    <x v="3"/>
    <x v="1"/>
    <x v="1"/>
    <x v="2"/>
    <s v=""/>
    <s v=""/>
    <s v=""/>
  </r>
  <r>
    <n v="32"/>
    <x v="68"/>
    <x v="5"/>
    <n v="6.4550999999999998"/>
    <n v="6.1651100000000003"/>
    <n v="0.71923999999999999"/>
    <n v="73"/>
    <n v="0.80922000000000005"/>
    <n v="0.66076000000000001"/>
    <n v="5.9659999999999998E-2"/>
    <x v="7"/>
    <x v="2"/>
    <x v="2"/>
    <x v="0"/>
    <x v="2"/>
    <x v="2"/>
    <x v="1"/>
    <x v="2"/>
    <s v=""/>
    <s v=""/>
    <s v=""/>
  </r>
  <r>
    <n v="50"/>
    <x v="38"/>
    <x v="2"/>
    <n v="6.1060999999999996"/>
    <n v="8.6171299999999995"/>
    <n v="0.74495999999999996"/>
    <n v="79"/>
    <n v="0.83418999999999999"/>
    <n v="0.18583"/>
    <n v="0.24989"/>
    <x v="7"/>
    <x v="2"/>
    <x v="1"/>
    <x v="0"/>
    <x v="2"/>
    <x v="2"/>
    <x v="2"/>
    <x v="0"/>
    <s v=""/>
    <s v=""/>
    <s v=""/>
  </r>
  <r>
    <n v="64"/>
    <x v="76"/>
    <x v="7"/>
    <n v="5.8285"/>
    <n v="4.8364900000000004"/>
    <n v="0.84055999999999997"/>
    <n v="75"/>
    <n v="0.93652000000000002"/>
    <n v="0.44485000000000002"/>
    <n v="4.2229999999999997E-2"/>
    <x v="7"/>
    <x v="2"/>
    <x v="2"/>
    <x v="0"/>
    <x v="2"/>
    <x v="0"/>
    <x v="1"/>
    <x v="2"/>
    <s v=""/>
    <s v=""/>
    <s v=""/>
  </r>
  <r>
    <n v="95"/>
    <x v="98"/>
    <x v="6"/>
    <n v="5.1402999999999999"/>
    <n v="5.6069300000000002"/>
    <n v="0.49568000000000001"/>
    <n v="71"/>
    <n v="0.91759999999999997"/>
    <n v="0.42000999999999999"/>
    <n v="0.31355"/>
    <x v="7"/>
    <x v="2"/>
    <x v="2"/>
    <x v="1"/>
    <x v="3"/>
    <x v="0"/>
    <x v="1"/>
    <x v="0"/>
    <s v=""/>
    <s v=""/>
    <s v=""/>
  </r>
  <r>
    <n v="42"/>
    <x v="88"/>
    <x v="0"/>
    <n v="6.1803999999999997"/>
    <n v="7.8374100000000002"/>
    <n v="0.92495000000000005"/>
    <n v="75"/>
    <n v="0.67845"/>
    <n v="0.16089000000000001"/>
    <n v="0.1542"/>
    <x v="7"/>
    <x v="2"/>
    <x v="0"/>
    <x v="0"/>
    <x v="0"/>
    <x v="1"/>
    <x v="2"/>
    <x v="2"/>
    <s v=""/>
    <s v=""/>
    <s v=""/>
  </r>
  <r>
    <n v="145"/>
    <x v="102"/>
    <x v="2"/>
    <n v="2.9552999999999998"/>
    <n v="6.3006799999999998"/>
    <n v="0.37730000000000002"/>
    <n v="75"/>
    <n v="0.13891000000000001"/>
    <n v="0.17565"/>
    <n v="5.7529999999999998E-2"/>
    <x v="7"/>
    <x v="4"/>
    <x v="2"/>
    <x v="0"/>
    <x v="3"/>
    <x v="3"/>
    <x v="2"/>
    <x v="2"/>
    <s v=""/>
    <s v=""/>
    <s v=""/>
  </r>
  <r>
    <n v="141"/>
    <x v="96"/>
    <x v="8"/>
    <n v="3.5118"/>
    <n v="3.7959100000000001"/>
    <n v="0.64242999999999995"/>
    <n v="56"/>
    <n v="0.56584999999999996"/>
    <n v="0.16256000000000001"/>
    <n v="3.1359999999999999E-2"/>
    <x v="7"/>
    <x v="4"/>
    <x v="2"/>
    <x v="3"/>
    <x v="1"/>
    <x v="1"/>
    <x v="2"/>
    <x v="2"/>
    <s v=""/>
    <s v=""/>
    <s v=""/>
  </r>
  <r>
    <n v="97"/>
    <x v="115"/>
    <x v="8"/>
    <n v="5.1215000000000002"/>
    <n v="2.8768699999999998"/>
    <n v="0.50761000000000001"/>
    <n v="65"/>
    <n v="0.54778000000000004"/>
    <n v="0.38012000000000001"/>
    <n v="0.13557"/>
    <x v="7"/>
    <x v="2"/>
    <x v="2"/>
    <x v="1"/>
    <x v="3"/>
    <x v="3"/>
    <x v="0"/>
    <x v="2"/>
    <s v=""/>
    <s v=""/>
    <s v=""/>
  </r>
  <r>
    <n v="86"/>
    <x v="62"/>
    <x v="2"/>
    <n v="5.3301999999999996"/>
    <n v="6.6795499999999999"/>
    <n v="0.71413000000000004"/>
    <n v="74"/>
    <n v="0.64393999999999996"/>
    <n v="0.22644"/>
    <n v="0.30576999999999999"/>
    <x v="7"/>
    <x v="2"/>
    <x v="2"/>
    <x v="0"/>
    <x v="2"/>
    <x v="1"/>
    <x v="2"/>
    <x v="0"/>
    <s v=""/>
    <s v=""/>
    <s v=""/>
  </r>
  <r>
    <n v="34"/>
    <x v="55"/>
    <x v="0"/>
    <n v="6.4455999999999998"/>
    <n v="8.1648099999999992"/>
    <n v="0.91191999999999995"/>
    <n v="76"/>
    <n v="0.66978000000000004"/>
    <n v="0.11378000000000001"/>
    <n v="0.13111"/>
    <x v="7"/>
    <x v="2"/>
    <x v="0"/>
    <x v="0"/>
    <x v="0"/>
    <x v="1"/>
    <x v="2"/>
    <x v="2"/>
    <s v=""/>
    <s v=""/>
    <s v=""/>
  </r>
  <r>
    <n v="6"/>
    <x v="16"/>
    <x v="0"/>
    <n v="7.4039999999999999"/>
    <n v="10"/>
    <n v="0.87470000000000003"/>
    <n v="80"/>
    <n v="0.94552999999999998"/>
    <n v="0.25688"/>
    <n v="0.66139000000000003"/>
    <x v="7"/>
    <x v="1"/>
    <x v="3"/>
    <x v="0"/>
    <x v="0"/>
    <x v="0"/>
    <x v="0"/>
    <x v="1"/>
    <s v=""/>
    <s v=""/>
    <s v=""/>
  </r>
  <r>
    <n v="128"/>
    <x v="146"/>
    <x v="8"/>
    <n v="4.3391000000000002"/>
    <n v="3.0340099999999999"/>
    <n v="0.48834"/>
    <n v="68"/>
    <n v="0.27302999999999999"/>
    <n v="0.30553000000000002"/>
    <n v="0.26161000000000001"/>
    <x v="7"/>
    <x v="3"/>
    <x v="2"/>
    <x v="1"/>
    <x v="3"/>
    <x v="3"/>
    <x v="0"/>
    <x v="0"/>
    <s v=""/>
    <s v=""/>
    <s v=""/>
  </r>
  <r>
    <n v="138"/>
    <x v="130"/>
    <x v="8"/>
    <n v="3.7504"/>
    <n v="2.9321199999999998"/>
    <n v="0.21160000000000001"/>
    <n v="68"/>
    <n v="0.64448000000000005"/>
    <n v="0.29960999999999999"/>
    <n v="0.26761000000000001"/>
    <x v="7"/>
    <x v="4"/>
    <x v="2"/>
    <x v="1"/>
    <x v="3"/>
    <x v="1"/>
    <x v="0"/>
    <x v="0"/>
    <s v=""/>
    <s v=""/>
    <s v=""/>
  </r>
  <r>
    <n v="70"/>
    <x v="60"/>
    <x v="4"/>
    <n v="5.7112999999999996"/>
    <n v="7.64581"/>
    <n v="0.71038999999999997"/>
    <n v="75"/>
    <n v="0.88410999999999995"/>
    <n v="0.45554"/>
    <n v="0.21412"/>
    <x v="7"/>
    <x v="2"/>
    <x v="0"/>
    <x v="0"/>
    <x v="2"/>
    <x v="0"/>
    <x v="1"/>
    <x v="0"/>
    <s v=""/>
    <s v=""/>
    <s v=""/>
  </r>
  <r>
    <n v="123"/>
    <x v="137"/>
    <x v="8"/>
    <n v="4.4790000000000001"/>
    <n v="3.5828500000000001"/>
    <n v="0.36603000000000002"/>
    <n v="65"/>
    <n v="0.47266000000000002"/>
    <n v="0.27444000000000002"/>
    <n v="7.2040000000000007E-2"/>
    <x v="7"/>
    <x v="3"/>
    <x v="2"/>
    <x v="1"/>
    <x v="3"/>
    <x v="3"/>
    <x v="0"/>
    <x v="2"/>
    <s v=""/>
    <s v=""/>
    <s v=""/>
  </r>
  <r>
    <n v="33"/>
    <x v="36"/>
    <x v="0"/>
    <n v="6.4469000000000003"/>
    <n v="8.3202800000000003"/>
    <n v="0.88561000000000001"/>
    <n v="80"/>
    <n v="0.91774999999999995"/>
    <n v="0.37248999999999999"/>
    <n v="0.28260999999999997"/>
    <x v="7"/>
    <x v="2"/>
    <x v="0"/>
    <x v="0"/>
    <x v="0"/>
    <x v="0"/>
    <x v="0"/>
    <x v="0"/>
    <s v=""/>
    <s v=""/>
    <s v=""/>
  </r>
  <r>
    <n v="133"/>
    <x v="123"/>
    <x v="2"/>
    <n v="4.1525999999999996"/>
    <n v="4.9795800000000003"/>
    <n v="0.65525999999999995"/>
    <n v="70"/>
    <n v="0.41070000000000001"/>
    <n v="0.18884000000000001"/>
    <n v="0.23596"/>
    <x v="7"/>
    <x v="3"/>
    <x v="2"/>
    <x v="1"/>
    <x v="1"/>
    <x v="3"/>
    <x v="2"/>
    <x v="0"/>
    <s v=""/>
    <s v=""/>
    <s v=""/>
  </r>
  <r>
    <n v="52"/>
    <x v="70"/>
    <x v="8"/>
    <n v="6.0711000000000004"/>
    <n v="7.2015599999999997"/>
    <n v="0.84580999999999995"/>
    <n v="73"/>
    <n v="0.79651000000000005"/>
    <n v="0.27965000000000001"/>
    <n v="0.18226999999999999"/>
    <x v="7"/>
    <x v="2"/>
    <x v="0"/>
    <x v="0"/>
    <x v="2"/>
    <x v="2"/>
    <x v="0"/>
    <x v="2"/>
    <s v=""/>
    <s v=""/>
    <s v=""/>
  </r>
  <r>
    <n v="46"/>
    <x v="13"/>
    <x v="3"/>
    <n v="6.1276000000000002"/>
    <n v="7.0224000000000002"/>
    <n v="0.67101"/>
    <n v="75"/>
    <n v="0.83965000000000001"/>
    <n v="0.19635"/>
    <n v="0.19636000000000001"/>
    <x v="7"/>
    <x v="2"/>
    <x v="0"/>
    <x v="0"/>
    <x v="1"/>
    <x v="2"/>
    <x v="2"/>
    <x v="2"/>
    <s v=""/>
    <s v=""/>
    <s v=""/>
  </r>
  <r>
    <n v="62"/>
    <x v="51"/>
    <x v="5"/>
    <n v="5.8567999999999998"/>
    <n v="6.4151800000000003"/>
    <n v="0.76404000000000005"/>
    <n v="74"/>
    <n v="0.75834999999999997"/>
    <n v="0.21864"/>
    <n v="4.8550000000000003E-2"/>
    <x v="7"/>
    <x v="2"/>
    <x v="2"/>
    <x v="0"/>
    <x v="2"/>
    <x v="2"/>
    <x v="2"/>
    <x v="2"/>
    <s v=""/>
    <s v=""/>
    <s v=""/>
  </r>
  <r>
    <n v="68"/>
    <x v="99"/>
    <x v="6"/>
    <n v="5.7606999999999999"/>
    <n v="6.3047899999999997"/>
    <n v="0.90722000000000003"/>
    <n v="70"/>
    <n v="0.53757999999999995"/>
    <n v="0.52815999999999996"/>
    <n v="0.10095"/>
    <x v="7"/>
    <x v="2"/>
    <x v="2"/>
    <x v="1"/>
    <x v="0"/>
    <x v="3"/>
    <x v="1"/>
    <x v="2"/>
    <s v=""/>
    <s v=""/>
    <s v=""/>
  </r>
  <r>
    <n v="75"/>
    <x v="81"/>
    <x v="5"/>
    <n v="5.5468000000000002"/>
    <n v="7.1212"/>
    <n v="0.77532999999999996"/>
    <n v="76"/>
    <n v="0.62190000000000001"/>
    <n v="0.28808"/>
    <n v="0.13123000000000001"/>
    <x v="7"/>
    <x v="2"/>
    <x v="0"/>
    <x v="0"/>
    <x v="2"/>
    <x v="1"/>
    <x v="0"/>
    <x v="2"/>
    <s v=""/>
    <s v=""/>
    <s v=""/>
  </r>
  <r>
    <n v="100"/>
    <x v="91"/>
    <x v="2"/>
    <n v="5.0598999999999998"/>
    <n v="5.4675500000000001"/>
    <n v="0.20288"/>
    <n v="73"/>
    <n v="0.66525000000000001"/>
    <n v="4.3099999999999999E-2"/>
    <n v="0.17332"/>
    <x v="7"/>
    <x v="2"/>
    <x v="2"/>
    <x v="0"/>
    <x v="3"/>
    <x v="1"/>
    <x v="3"/>
    <x v="2"/>
    <s v=""/>
    <s v=""/>
    <s v=""/>
  </r>
  <r>
    <n v="101"/>
    <x v="93"/>
    <x v="8"/>
    <n v="5.0483000000000002"/>
    <n v="2.6173999999999999"/>
    <n v="0.49979000000000001"/>
    <n v="62"/>
    <n v="0.80130000000000001"/>
    <n v="0.39562999999999998"/>
    <n v="0.34028000000000003"/>
    <x v="7"/>
    <x v="2"/>
    <x v="2"/>
    <x v="2"/>
    <x v="3"/>
    <x v="2"/>
    <x v="0"/>
    <x v="0"/>
    <s v=""/>
    <s v=""/>
    <s v=""/>
  </r>
  <r>
    <n v="126"/>
    <x v="128"/>
    <x v="4"/>
    <n v="4.3941999999999997"/>
    <n v="4.7003700000000004"/>
    <n v="0.62807999999999997"/>
    <n v="71"/>
    <n v="0.69315000000000004"/>
    <n v="0.96630000000000005"/>
    <n v="0.33023999999999998"/>
    <x v="7"/>
    <x v="3"/>
    <x v="2"/>
    <x v="1"/>
    <x v="1"/>
    <x v="1"/>
    <x v="1"/>
    <x v="0"/>
    <s v=""/>
    <s v=""/>
    <s v=""/>
  </r>
  <r>
    <n v="124"/>
    <x v="160"/>
    <x v="8"/>
    <n v="4.4593999999999996"/>
    <n v="5.8495100000000004"/>
    <n v="0.66456999999999999"/>
    <n v="67"/>
    <n v="0.51878000000000002"/>
    <n v="0.14257"/>
    <n v="0.12071999999999999"/>
    <x v="7"/>
    <x v="3"/>
    <x v="2"/>
    <x v="1"/>
    <x v="1"/>
    <x v="3"/>
    <x v="2"/>
    <x v="2"/>
    <s v=""/>
    <s v=""/>
    <s v=""/>
  </r>
  <r>
    <n v="84"/>
    <x v="120"/>
    <x v="9"/>
    <n v="5.3765000000000001"/>
    <n v="4.45594"/>
    <n v="0.59379999999999999"/>
    <n v="71"/>
    <n v="0.70065"/>
    <n v="0.50597000000000003"/>
    <n v="0.22120000000000001"/>
    <x v="7"/>
    <x v="2"/>
    <x v="2"/>
    <x v="1"/>
    <x v="1"/>
    <x v="2"/>
    <x v="1"/>
    <x v="0"/>
    <s v=""/>
    <s v=""/>
    <s v=""/>
  </r>
  <r>
    <n v="5"/>
    <x v="6"/>
    <x v="0"/>
    <n v="7.4149000000000003"/>
    <n v="8.8013999999999992"/>
    <n v="0.91357999999999995"/>
    <n v="80"/>
    <n v="0.87924999999999998"/>
    <n v="0.57931999999999995"/>
    <n v="0.71414999999999995"/>
    <x v="7"/>
    <x v="1"/>
    <x v="1"/>
    <x v="0"/>
    <x v="0"/>
    <x v="0"/>
    <x v="1"/>
    <x v="1"/>
    <s v=""/>
    <s v=""/>
    <s v=""/>
  </r>
  <r>
    <n v="10"/>
    <x v="8"/>
    <x v="1"/>
    <n v="7.1997999999999998"/>
    <n v="8.3825699999999994"/>
    <n v="0.93539000000000005"/>
    <n v="79"/>
    <n v="0.91854000000000002"/>
    <n v="0.52285999999999999"/>
    <n v="0.82306999999999997"/>
    <x v="7"/>
    <x v="1"/>
    <x v="0"/>
    <x v="0"/>
    <x v="0"/>
    <x v="0"/>
    <x v="1"/>
    <x v="1"/>
    <s v=""/>
    <s v=""/>
    <s v=""/>
  </r>
  <r>
    <n v="45"/>
    <x v="56"/>
    <x v="3"/>
    <n v="6.1646000000000001"/>
    <n v="5.00014"/>
    <n v="0.77964999999999995"/>
    <n v="75"/>
    <n v="0.83340000000000003"/>
    <n v="0.35861999999999999"/>
    <n v="0.36102000000000001"/>
    <x v="7"/>
    <x v="2"/>
    <x v="2"/>
    <x v="0"/>
    <x v="2"/>
    <x v="2"/>
    <x v="0"/>
    <x v="0"/>
    <s v=""/>
    <s v=""/>
    <s v=""/>
  </r>
  <r>
    <n v="104"/>
    <x v="143"/>
    <x v="8"/>
    <n v="5.0034999999999998"/>
    <n v="2.5793200000000001"/>
    <n v="0.42431999999999997"/>
    <n v="66"/>
    <n v="0.77202000000000004"/>
    <n v="0.35182999999999998"/>
    <n v="0.24676999999999999"/>
    <x v="7"/>
    <x v="2"/>
    <x v="2"/>
    <x v="1"/>
    <x v="3"/>
    <x v="2"/>
    <x v="0"/>
    <x v="0"/>
    <s v=""/>
    <s v=""/>
    <s v=""/>
  </r>
  <r>
    <n v="118"/>
    <x v="77"/>
    <x v="8"/>
    <n v="4.5519999999999996"/>
    <n v="4.8858199999999998"/>
    <n v="0.55469999999999997"/>
    <n v="65"/>
    <n v="0.60045999999999999"/>
    <n v="0.37306"/>
    <n v="6.3950000000000007E-2"/>
    <x v="7"/>
    <x v="3"/>
    <x v="2"/>
    <x v="1"/>
    <x v="1"/>
    <x v="1"/>
    <x v="0"/>
    <x v="2"/>
    <s v=""/>
    <s v=""/>
    <s v=""/>
  </r>
  <r>
    <n v="89"/>
    <x v="169"/>
    <x v="5"/>
    <n v="5.1989999999999998"/>
    <n v="6.8101200000000004"/>
    <n v="0.65354999999999996"/>
    <n v="75"/>
    <n v="0.65874999999999995"/>
    <n v="0.45973999999999998"/>
    <n v="5.2830000000000002E-2"/>
    <x v="7"/>
    <x v="2"/>
    <x v="2"/>
    <x v="0"/>
    <x v="1"/>
    <x v="1"/>
    <x v="1"/>
    <x v="2"/>
    <s v=""/>
    <s v=""/>
    <s v=""/>
  </r>
  <r>
    <n v="8"/>
    <x v="3"/>
    <x v="0"/>
    <n v="7.3651"/>
    <n v="9.0395400000000006"/>
    <n v="0.93872999999999995"/>
    <n v="80"/>
    <n v="0.98326000000000002"/>
    <n v="0.46298"/>
    <n v="0.80772999999999995"/>
    <x v="7"/>
    <x v="1"/>
    <x v="1"/>
    <x v="0"/>
    <x v="0"/>
    <x v="0"/>
    <x v="1"/>
    <x v="1"/>
    <s v=""/>
    <s v=""/>
    <s v=""/>
  </r>
  <r>
    <n v="121"/>
    <x v="80"/>
    <x v="9"/>
    <n v="4.5157999999999996"/>
    <n v="4.7466900000000001"/>
    <n v="0.31258000000000002"/>
    <n v="67"/>
    <n v="0.60506000000000004"/>
    <n v="0.38690999999999998"/>
    <n v="0.19033"/>
    <x v="7"/>
    <x v="3"/>
    <x v="2"/>
    <x v="1"/>
    <x v="3"/>
    <x v="1"/>
    <x v="0"/>
    <x v="2"/>
    <s v=""/>
    <s v=""/>
    <s v=""/>
  </r>
  <r>
    <n v="122"/>
    <x v="107"/>
    <x v="2"/>
    <n v="4.4824999999999999"/>
    <n v="5.1956499999999997"/>
    <n v="0.72521999999999998"/>
    <n v="72"/>
    <n v="0.45454"/>
    <n v="0.15634000000000001"/>
    <n v="0.13538"/>
    <x v="7"/>
    <x v="3"/>
    <x v="2"/>
    <x v="0"/>
    <x v="2"/>
    <x v="3"/>
    <x v="2"/>
    <x v="2"/>
    <s v=""/>
    <s v=""/>
    <s v=""/>
  </r>
  <r>
    <n v="37"/>
    <x v="24"/>
    <x v="3"/>
    <n v="6.3090999999999999"/>
    <n v="7.7617799999999999"/>
    <n v="0.83838000000000001"/>
    <n v="78"/>
    <n v="0.80042999999999997"/>
    <n v="0.10441"/>
    <n v="8.7400000000000005E-2"/>
    <x v="7"/>
    <x v="2"/>
    <x v="0"/>
    <x v="0"/>
    <x v="2"/>
    <x v="2"/>
    <x v="2"/>
    <x v="2"/>
    <s v=""/>
    <s v=""/>
    <s v=""/>
  </r>
  <r>
    <n v="73"/>
    <x v="52"/>
    <x v="3"/>
    <n v="5.5782999999999996"/>
    <n v="6.3754299999999997"/>
    <n v="0.85633000000000004"/>
    <n v="75"/>
    <n v="0.84979000000000005"/>
    <n v="0.36596000000000001"/>
    <n v="0.10116"/>
    <x v="7"/>
    <x v="2"/>
    <x v="2"/>
    <x v="0"/>
    <x v="0"/>
    <x v="2"/>
    <x v="0"/>
    <x v="2"/>
    <s v=""/>
    <s v=""/>
    <s v=""/>
  </r>
  <r>
    <n v="74"/>
    <x v="57"/>
    <x v="3"/>
    <n v="5.5590999999999999"/>
    <n v="6.32524"/>
    <n v="0.65505000000000002"/>
    <n v="78"/>
    <n v="0.73680000000000001"/>
    <n v="0.19147"/>
    <n v="6.3049999999999995E-2"/>
    <x v="7"/>
    <x v="2"/>
    <x v="2"/>
    <x v="0"/>
    <x v="1"/>
    <x v="2"/>
    <x v="2"/>
    <x v="2"/>
    <s v=""/>
    <s v=""/>
    <s v=""/>
  </r>
  <r>
    <n v="60"/>
    <x v="89"/>
    <x v="4"/>
    <n v="5.9036"/>
    <n v="5.73773"/>
    <n v="0.69088000000000005"/>
    <n v="72"/>
    <n v="0.91683000000000003"/>
    <n v="0.22928999999999999"/>
    <n v="0.24142"/>
    <x v="7"/>
    <x v="2"/>
    <x v="2"/>
    <x v="0"/>
    <x v="1"/>
    <x v="0"/>
    <x v="2"/>
    <x v="0"/>
    <s v=""/>
    <s v=""/>
    <s v=""/>
  </r>
  <r>
    <n v="48"/>
    <x v="59"/>
    <x v="5"/>
    <n v="6.1227999999999998"/>
    <n v="7.9546799999999998"/>
    <n v="0.88914000000000004"/>
    <n v="78"/>
    <n v="0.70670999999999995"/>
    <n v="0.26538"/>
    <n v="0.23877000000000001"/>
    <x v="7"/>
    <x v="2"/>
    <x v="0"/>
    <x v="0"/>
    <x v="0"/>
    <x v="2"/>
    <x v="0"/>
    <x v="0"/>
    <s v=""/>
    <s v=""/>
    <s v=""/>
  </r>
  <r>
    <n v="56"/>
    <x v="87"/>
    <x v="0"/>
    <n v="6.0163000000000002"/>
    <n v="7.96549"/>
    <n v="0.81706999999999996"/>
    <n v="80"/>
    <n v="0.88466999999999996"/>
    <n v="3.49E-2"/>
    <n v="6.6739999999999994E-2"/>
    <x v="7"/>
    <x v="2"/>
    <x v="0"/>
    <x v="0"/>
    <x v="2"/>
    <x v="0"/>
    <x v="3"/>
    <x v="2"/>
    <s v=""/>
    <s v=""/>
    <s v=""/>
  </r>
  <r>
    <n v="28"/>
    <x v="85"/>
    <x v="5"/>
    <n v="6.4770000000000003"/>
    <n v="7.7799199999999997"/>
    <n v="0.76229000000000002"/>
    <n v="76"/>
    <n v="0.81786999999999999"/>
    <n v="8.3930000000000005E-2"/>
    <n v="1.047E-2"/>
    <x v="7"/>
    <x v="2"/>
    <x v="0"/>
    <x v="0"/>
    <x v="2"/>
    <x v="2"/>
    <x v="3"/>
    <x v="2"/>
    <s v=""/>
    <s v=""/>
    <s v=""/>
  </r>
  <r>
    <n v="80"/>
    <x v="63"/>
    <x v="7"/>
    <n v="5.4585999999999997"/>
    <n v="7.6251899999999999"/>
    <n v="0.82974999999999999"/>
    <n v="74"/>
    <n v="0.54240999999999995"/>
    <n v="0.25052999999999997"/>
    <n v="0.13602"/>
    <x v="7"/>
    <x v="2"/>
    <x v="0"/>
    <x v="0"/>
    <x v="2"/>
    <x v="3"/>
    <x v="0"/>
    <x v="2"/>
    <s v=""/>
    <s v=""/>
    <s v=""/>
  </r>
  <r>
    <n v="143"/>
    <x v="153"/>
    <x v="8"/>
    <n v="3.2682000000000002"/>
    <n v="3.5541499999999999"/>
    <n v="0.10054"/>
    <n v="70"/>
    <n v="0.83979000000000004"/>
    <n v="0.39890999999999999"/>
    <n v="0.92742000000000002"/>
    <x v="7"/>
    <x v="4"/>
    <x v="2"/>
    <x v="1"/>
    <x v="3"/>
    <x v="2"/>
    <x v="0"/>
    <x v="1"/>
    <s v=""/>
    <s v=""/>
    <s v=""/>
  </r>
  <r>
    <n v="25"/>
    <x v="34"/>
    <x v="2"/>
    <n v="6.5228000000000002"/>
    <n v="8.4618099999999998"/>
    <n v="0.82738999999999996"/>
    <n v="74"/>
    <n v="0.87939999999999996"/>
    <n v="0.16758999999999999"/>
    <n v="0.30736999999999998"/>
    <x v="7"/>
    <x v="1"/>
    <x v="0"/>
    <x v="0"/>
    <x v="2"/>
    <x v="0"/>
    <x v="2"/>
    <x v="0"/>
    <s v=""/>
    <s v=""/>
    <s v=""/>
  </r>
  <r>
    <n v="103"/>
    <x v="141"/>
    <x v="8"/>
    <n v="5.0461"/>
    <n v="4.2215999999999996"/>
    <n v="0.40137"/>
    <n v="70"/>
    <n v="0.66712000000000005"/>
    <n v="0.30647000000000002"/>
    <n v="0.13746"/>
    <x v="7"/>
    <x v="2"/>
    <x v="2"/>
    <x v="1"/>
    <x v="3"/>
    <x v="1"/>
    <x v="0"/>
    <x v="2"/>
    <s v=""/>
    <s v=""/>
    <s v=""/>
  </r>
  <r>
    <n v="43"/>
    <x v="86"/>
    <x v="5"/>
    <n v="6.1779999999999999"/>
    <n v="7.0143599999999999"/>
    <n v="0.82245000000000001"/>
    <n v="76"/>
    <n v="0.73760999999999999"/>
    <n v="0.46725"/>
    <n v="0.15064"/>
    <x v="7"/>
    <x v="2"/>
    <x v="0"/>
    <x v="0"/>
    <x v="2"/>
    <x v="2"/>
    <x v="1"/>
    <x v="2"/>
    <s v=""/>
    <s v=""/>
    <s v=""/>
  </r>
  <r>
    <n v="140"/>
    <x v="122"/>
    <x v="8"/>
    <n v="3.5739999999999998"/>
    <n v="3.10358"/>
    <n v="0.31520999999999999"/>
    <n v="64"/>
    <n v="0.52298"/>
    <n v="0.43229000000000001"/>
    <n v="9.2869999999999994E-2"/>
    <x v="7"/>
    <x v="4"/>
    <x v="2"/>
    <x v="2"/>
    <x v="3"/>
    <x v="3"/>
    <x v="1"/>
    <x v="2"/>
    <s v=""/>
    <s v=""/>
    <s v=""/>
  </r>
  <r>
    <n v="27"/>
    <x v="23"/>
    <x v="4"/>
    <n v="6.4802"/>
    <n v="9.7248999999999999"/>
    <n v="0.85414999999999996"/>
    <n v="82"/>
    <n v="0.90749000000000002"/>
    <n v="0.34770000000000001"/>
    <n v="1"/>
    <x v="7"/>
    <x v="2"/>
    <x v="3"/>
    <x v="0"/>
    <x v="0"/>
    <x v="0"/>
    <x v="0"/>
    <x v="1"/>
    <s v=""/>
    <s v=""/>
    <s v=""/>
  </r>
  <r>
    <n v="35"/>
    <x v="44"/>
    <x v="5"/>
    <n v="6.3906999999999998"/>
    <n v="7.85947"/>
    <n v="0.93318999999999996"/>
    <n v="78"/>
    <n v="0.64678999999999998"/>
    <n v="0.25180000000000002"/>
    <n v="4.181E-2"/>
    <x v="7"/>
    <x v="2"/>
    <x v="0"/>
    <x v="0"/>
    <x v="0"/>
    <x v="1"/>
    <x v="0"/>
    <x v="2"/>
    <s v=""/>
    <s v=""/>
    <s v=""/>
  </r>
  <r>
    <n v="22"/>
    <x v="54"/>
    <x v="5"/>
    <n v="6.6300999999999997"/>
    <n v="8.1905699999999992"/>
    <n v="0.94632000000000005"/>
    <n v="79"/>
    <n v="0.92498999999999998"/>
    <n v="0.25178"/>
    <n v="0.19555"/>
    <x v="7"/>
    <x v="1"/>
    <x v="0"/>
    <x v="0"/>
    <x v="0"/>
    <x v="0"/>
    <x v="0"/>
    <x v="2"/>
    <s v=""/>
    <s v=""/>
    <s v=""/>
  </r>
  <r>
    <n v="91"/>
    <x v="112"/>
    <x v="8"/>
    <n v="5.1939000000000002"/>
    <n v="6.4494999999999996"/>
    <n v="0.82447000000000004"/>
    <n v="67"/>
    <n v="0.59743000000000002"/>
    <n v="0.18991"/>
    <n v="7.8460000000000002E-2"/>
    <x v="7"/>
    <x v="2"/>
    <x v="2"/>
    <x v="1"/>
    <x v="2"/>
    <x v="1"/>
    <x v="2"/>
    <x v="2"/>
    <s v=""/>
    <s v=""/>
    <s v=""/>
  </r>
  <r>
    <n v="59"/>
    <x v="46"/>
    <x v="6"/>
    <n v="5.9351000000000003"/>
    <n v="8.3782599999999992"/>
    <n v="0.67108000000000001"/>
    <n v="82"/>
    <n v="0.55923999999999996"/>
    <n v="0.23723"/>
    <n v="0.30003000000000002"/>
    <x v="7"/>
    <x v="2"/>
    <x v="0"/>
    <x v="0"/>
    <x v="1"/>
    <x v="1"/>
    <x v="2"/>
    <x v="0"/>
    <s v=""/>
    <s v=""/>
    <s v=""/>
  </r>
  <r>
    <n v="29"/>
    <x v="35"/>
    <x v="0"/>
    <n v="6.4763000000000002"/>
    <n v="8.1836099999999998"/>
    <n v="0.91749999999999998"/>
    <n v="81"/>
    <n v="0.68232000000000004"/>
    <n v="0.21682999999999999"/>
    <n v="0.25392999999999999"/>
    <x v="7"/>
    <x v="2"/>
    <x v="0"/>
    <x v="0"/>
    <x v="0"/>
    <x v="1"/>
    <x v="2"/>
    <x v="0"/>
    <s v=""/>
    <s v=""/>
    <s v=""/>
  </r>
  <r>
    <n v="127"/>
    <x v="131"/>
    <x v="9"/>
    <n v="4.3621999999999996"/>
    <n v="6.40665"/>
    <n v="0.70733000000000001"/>
    <n v="76"/>
    <n v="0.71472000000000002"/>
    <n v="0.31996999999999998"/>
    <n v="0.13388"/>
    <x v="7"/>
    <x v="3"/>
    <x v="2"/>
    <x v="0"/>
    <x v="2"/>
    <x v="2"/>
    <x v="0"/>
    <x v="2"/>
    <s v=""/>
    <s v=""/>
    <s v=""/>
  </r>
  <r>
    <n v="7"/>
    <x v="7"/>
    <x v="0"/>
    <n v="7.3842999999999996"/>
    <n v="8.6913300000000007"/>
    <n v="0.91220999999999997"/>
    <n v="80"/>
    <n v="0.97792999999999997"/>
    <n v="0.46573999999999999"/>
    <n v="0.87289000000000005"/>
    <x v="7"/>
    <x v="1"/>
    <x v="1"/>
    <x v="0"/>
    <x v="0"/>
    <x v="0"/>
    <x v="1"/>
    <x v="1"/>
    <s v=""/>
    <s v=""/>
    <s v=""/>
  </r>
  <r>
    <n v="4"/>
    <x v="0"/>
    <x v="0"/>
    <n v="7.5115999999999996"/>
    <n v="9.1697900000000008"/>
    <n v="0.92889999999999995"/>
    <n v="81"/>
    <n v="0.91474999999999995"/>
    <n v="0.31376999999999999"/>
    <n v="0.78559000000000001"/>
    <x v="7"/>
    <x v="0"/>
    <x v="1"/>
    <x v="0"/>
    <x v="0"/>
    <x v="0"/>
    <x v="0"/>
    <x v="1"/>
    <s v=""/>
    <s v=""/>
    <s v=""/>
  </r>
  <r>
    <n v="26"/>
    <x v="163"/>
    <x v="6"/>
    <n v="6.5125000000000002"/>
    <n v="8.5855499999999996"/>
    <n v="0.82974999999999999"/>
    <n v="78"/>
    <n v="0.73272999999999999"/>
    <n v="0.16034999999999999"/>
    <n v="0.28669"/>
    <x v="7"/>
    <x v="1"/>
    <x v="1"/>
    <x v="0"/>
    <x v="2"/>
    <x v="2"/>
    <x v="2"/>
    <x v="0"/>
    <s v=""/>
    <s v=""/>
    <s v=""/>
  </r>
  <r>
    <n v="83"/>
    <x v="105"/>
    <x v="7"/>
    <n v="5.3771000000000004"/>
    <n v="4.3741599999999998"/>
    <n v="0.76154999999999995"/>
    <n v="72"/>
    <n v="0.77231000000000005"/>
    <n v="0.25126999999999999"/>
    <n v="0.51788999999999996"/>
    <x v="7"/>
    <x v="2"/>
    <x v="2"/>
    <x v="0"/>
    <x v="2"/>
    <x v="2"/>
    <x v="0"/>
    <x v="3"/>
    <s v=""/>
    <s v=""/>
    <s v=""/>
  </r>
  <r>
    <n v="139"/>
    <x v="145"/>
    <x v="8"/>
    <n v="3.7023999999999999"/>
    <n v="3.84022"/>
    <n v="0.45232"/>
    <n v="69"/>
    <n v="0.78075000000000006"/>
    <n v="0.53076000000000001"/>
    <n v="0.46087"/>
    <x v="7"/>
    <x v="4"/>
    <x v="2"/>
    <x v="1"/>
    <x v="3"/>
    <x v="2"/>
    <x v="1"/>
    <x v="3"/>
    <s v=""/>
    <s v=""/>
    <s v=""/>
  </r>
  <r>
    <n v="61"/>
    <x v="33"/>
    <x v="4"/>
    <n v="5.8912000000000004"/>
    <n v="6.9477200000000003"/>
    <n v="0.83004999999999995"/>
    <n v="77"/>
    <n v="0.83326999999999996"/>
    <n v="0.68600000000000005"/>
    <n v="4.437E-2"/>
    <x v="7"/>
    <x v="2"/>
    <x v="2"/>
    <x v="0"/>
    <x v="2"/>
    <x v="2"/>
    <x v="1"/>
    <x v="2"/>
    <s v=""/>
    <s v=""/>
    <s v=""/>
  </r>
  <r>
    <n v="135"/>
    <x v="157"/>
    <x v="8"/>
    <n v="4.1123000000000003"/>
    <n v="3.4901200000000001"/>
    <n v="0.24357999999999999"/>
    <n v="67"/>
    <n v="0.39427000000000001"/>
    <n v="0.37273000000000001"/>
    <n v="0.22564999999999999"/>
    <x v="7"/>
    <x v="3"/>
    <x v="2"/>
    <x v="1"/>
    <x v="3"/>
    <x v="3"/>
    <x v="0"/>
    <x v="0"/>
    <s v=""/>
    <s v=""/>
    <s v=""/>
  </r>
  <r>
    <n v="120"/>
    <x v="106"/>
    <x v="2"/>
    <n v="4.516"/>
    <n v="6.10961"/>
    <n v="0.45179000000000002"/>
    <n v="76"/>
    <n v="0.42687000000000003"/>
    <n v="6.1749999999999999E-2"/>
    <n v="4.965E-2"/>
    <x v="7"/>
    <x v="3"/>
    <x v="2"/>
    <x v="0"/>
    <x v="3"/>
    <x v="3"/>
    <x v="3"/>
    <x v="2"/>
    <s v=""/>
    <s v=""/>
    <s v=""/>
  </r>
  <r>
    <n v="112"/>
    <x v="75"/>
    <x v="2"/>
    <n v="4.7442000000000002"/>
    <n v="7.72532"/>
    <n v="0.65551000000000004"/>
    <n v="77"/>
    <n v="0.28249999999999997"/>
    <n v="0.18640999999999999"/>
    <n v="0.19589999999999999"/>
    <x v="7"/>
    <x v="3"/>
    <x v="0"/>
    <x v="0"/>
    <x v="1"/>
    <x v="3"/>
    <x v="2"/>
    <x v="2"/>
    <s v=""/>
    <s v=""/>
    <s v=""/>
  </r>
  <r>
    <n v="78"/>
    <x v="69"/>
    <x v="7"/>
    <n v="5.4743000000000004"/>
    <n v="6.7181899999999999"/>
    <n v="0.99926999999999999"/>
    <n v="72"/>
    <n v="0.87695999999999996"/>
    <n v="0.67169000000000001"/>
    <n v="5.3859999999999998E-2"/>
    <x v="7"/>
    <x v="2"/>
    <x v="2"/>
    <x v="0"/>
    <x v="0"/>
    <x v="0"/>
    <x v="1"/>
    <x v="2"/>
    <s v=""/>
    <s v=""/>
    <s v=""/>
  </r>
  <r>
    <n v="117"/>
    <x v="140"/>
    <x v="8"/>
    <n v="4.6025999999999998"/>
    <n v="3.5176599999999998"/>
    <n v="0.66312000000000004"/>
    <n v="69"/>
    <n v="0.54361000000000004"/>
    <n v="0.47437000000000001"/>
    <n v="0.11294999999999999"/>
    <x v="7"/>
    <x v="3"/>
    <x v="2"/>
    <x v="1"/>
    <x v="1"/>
    <x v="3"/>
    <x v="1"/>
    <x v="2"/>
    <s v=""/>
    <s v=""/>
    <s v=""/>
  </r>
  <r>
    <n v="98"/>
    <x v="110"/>
    <x v="7"/>
    <n v="5.0841000000000003"/>
    <n v="6.3876999999999997"/>
    <n v="0.81866000000000005"/>
    <n v="74"/>
    <n v="0.63917000000000002"/>
    <n v="0.40253"/>
    <n v="2.8649999999999998E-2"/>
    <x v="7"/>
    <x v="2"/>
    <x v="2"/>
    <x v="0"/>
    <x v="2"/>
    <x v="1"/>
    <x v="1"/>
    <x v="2"/>
    <s v=""/>
    <s v=""/>
    <s v=""/>
  </r>
  <r>
    <n v="24"/>
    <x v="19"/>
    <x v="2"/>
    <n v="6.5759999999999996"/>
    <n v="9.0436599999999991"/>
    <n v="0.74214999999999998"/>
    <n v="75"/>
    <n v="0.94864000000000004"/>
    <n v="0.43534"/>
    <n v="0.42676999999999998"/>
    <x v="7"/>
    <x v="1"/>
    <x v="1"/>
    <x v="0"/>
    <x v="2"/>
    <x v="0"/>
    <x v="1"/>
    <x v="3"/>
    <s v=""/>
    <s v=""/>
    <s v=""/>
  </r>
  <r>
    <n v="17"/>
    <x v="20"/>
    <x v="0"/>
    <n v="6.9424999999999999"/>
    <n v="8.4510900000000007"/>
    <n v="0.86604000000000003"/>
    <n v="79"/>
    <n v="0.80610000000000004"/>
    <n v="0.61778"/>
    <n v="0.56096000000000001"/>
    <x v="7"/>
    <x v="1"/>
    <x v="0"/>
    <x v="0"/>
    <x v="0"/>
    <x v="2"/>
    <x v="1"/>
    <x v="3"/>
    <s v=""/>
    <s v=""/>
    <s v=""/>
  </r>
  <r>
    <n v="16"/>
    <x v="14"/>
    <x v="1"/>
    <n v="6.9767999999999999"/>
    <n v="8.9723400000000009"/>
    <n v="0.89524000000000004"/>
    <n v="75"/>
    <n v="0.77600000000000002"/>
    <n v="0.47025"/>
    <n v="0.30113000000000001"/>
    <x v="7"/>
    <x v="1"/>
    <x v="1"/>
    <x v="0"/>
    <x v="0"/>
    <x v="2"/>
    <x v="1"/>
    <x v="0"/>
    <s v=""/>
    <s v=""/>
    <s v=""/>
  </r>
  <r>
    <n v="30"/>
    <x v="31"/>
    <x v="3"/>
    <n v="6.4736000000000002"/>
    <n v="7.3075900000000003"/>
    <n v="0.89371"/>
    <n v="76"/>
    <n v="0.89858000000000005"/>
    <n v="0.21929999999999999"/>
    <n v="0.45200000000000001"/>
    <x v="7"/>
    <x v="2"/>
    <x v="0"/>
    <x v="0"/>
    <x v="0"/>
    <x v="0"/>
    <x v="2"/>
    <x v="3"/>
    <s v=""/>
    <s v=""/>
    <s v=""/>
  </r>
  <r>
    <n v="53"/>
    <x v="43"/>
    <x v="7"/>
    <n v="6.0627000000000004"/>
    <n v="5.5180100000000003"/>
    <n v="0.82699"/>
    <n v="74"/>
    <n v="0.96706999999999999"/>
    <n v="0.60507"/>
    <n v="0.40970000000000001"/>
    <x v="7"/>
    <x v="2"/>
    <x v="2"/>
    <x v="0"/>
    <x v="2"/>
    <x v="0"/>
    <x v="1"/>
    <x v="3"/>
    <s v=""/>
    <s v=""/>
    <s v=""/>
  </r>
  <r>
    <n v="108"/>
    <x v="22"/>
    <x v="3"/>
    <n v="4.9255000000000004"/>
    <n v="0"/>
    <n v="0.73329999999999995"/>
    <n v="74"/>
    <n v="0.38196999999999998"/>
    <n v="0.48141"/>
    <n v="0.13911000000000001"/>
    <x v="7"/>
    <x v="3"/>
    <x v="2"/>
    <x v="0"/>
    <x v="2"/>
    <x v="3"/>
    <x v="1"/>
    <x v="2"/>
    <s v=""/>
    <s v=""/>
    <s v=""/>
  </r>
  <r>
    <n v="77"/>
    <x v="74"/>
    <x v="4"/>
    <n v="5.4850000000000003"/>
    <n v="5.6680599999999997"/>
    <n v="0.70576000000000005"/>
    <n v="75"/>
    <n v="0.95531999999999995"/>
    <n v="0.30553000000000002"/>
    <n v="0.17949999999999999"/>
    <x v="7"/>
    <x v="2"/>
    <x v="2"/>
    <x v="0"/>
    <x v="2"/>
    <x v="0"/>
    <x v="0"/>
    <x v="2"/>
    <s v=""/>
    <s v=""/>
    <s v=""/>
  </r>
  <r>
    <n v="132"/>
    <x v="135"/>
    <x v="2"/>
    <n v="4.1969000000000003"/>
    <n v="3.12954"/>
    <n v="0.78988999999999998"/>
    <n v="68"/>
    <n v="0.44536999999999999"/>
    <n v="0.19317000000000001"/>
    <n v="0.1668"/>
    <x v="7"/>
    <x v="3"/>
    <x v="2"/>
    <x v="1"/>
    <x v="2"/>
    <x v="3"/>
    <x v="2"/>
    <x v="2"/>
    <s v=""/>
    <s v=""/>
    <s v=""/>
  </r>
  <r>
    <n v="137"/>
    <x v="84"/>
    <x v="8"/>
    <n v="3.7597999999999998"/>
    <n v="4.2101199999999999"/>
    <n v="0.43733"/>
    <n v="65"/>
    <n v="0.70982000000000001"/>
    <n v="0.43336000000000002"/>
    <n v="0.14127999999999999"/>
    <x v="7"/>
    <x v="4"/>
    <x v="2"/>
    <x v="1"/>
    <x v="3"/>
    <x v="2"/>
    <x v="1"/>
    <x v="2"/>
    <s v=""/>
    <s v=""/>
    <s v=""/>
  </r>
  <r>
    <n v="144"/>
    <x v="114"/>
    <x v="8"/>
    <n v="2.9950999999999999"/>
    <n v="4.2844499999999996"/>
    <n v="0.52310999999999996"/>
    <n v="64"/>
    <n v="0.44485000000000002"/>
    <n v="0.2271"/>
    <n v="0.17882999999999999"/>
    <x v="7"/>
    <x v="4"/>
    <x v="2"/>
    <x v="2"/>
    <x v="3"/>
    <x v="3"/>
    <x v="2"/>
    <x v="2"/>
    <s v=""/>
    <s v=""/>
    <s v=""/>
  </r>
  <r>
    <n v="1"/>
    <x v="5"/>
    <x v="0"/>
    <n v="7.8041999999999998"/>
    <n v="8.5848600000000008"/>
    <n v="0.97853000000000001"/>
    <n v="71"/>
    <n v="1"/>
    <n v="0.29969000000000001"/>
    <n v="4.5510000000000002E-2"/>
    <x v="8"/>
    <x v="0"/>
    <x v="1"/>
    <x v="1"/>
    <x v="0"/>
    <x v="0"/>
    <x v="0"/>
    <x v="2"/>
    <s v=""/>
    <s v=""/>
    <s v=""/>
  </r>
  <r>
    <n v="2"/>
    <x v="2"/>
    <x v="0"/>
    <n v="7.5864000000000003"/>
    <n v="8.8622899999999998"/>
    <n v="0.95567000000000002"/>
    <n v="71"/>
    <n v="0.95191999999999999"/>
    <n v="0.49451000000000001"/>
    <n v="6.3479999999999995E-2"/>
    <x v="8"/>
    <x v="0"/>
    <x v="1"/>
    <x v="1"/>
    <x v="0"/>
    <x v="0"/>
    <x v="1"/>
    <x v="2"/>
    <s v=""/>
    <s v=""/>
    <s v=""/>
  </r>
  <r>
    <n v="3"/>
    <x v="1"/>
    <x v="0"/>
    <n v="7.5296000000000003"/>
    <n v="8.7536400000000008"/>
    <n v="1"/>
    <n v="72"/>
    <n v="0.95677999999999996"/>
    <n v="0.59218999999999999"/>
    <n v="0.66635"/>
    <x v="8"/>
    <x v="0"/>
    <x v="1"/>
    <x v="0"/>
    <x v="0"/>
    <x v="0"/>
    <x v="1"/>
    <x v="1"/>
    <s v=""/>
    <s v=""/>
    <s v=""/>
  </r>
  <r>
    <n v="4"/>
    <x v="10"/>
    <x v="2"/>
    <n v="7.4729000000000001"/>
    <n v="8.3348999999999993"/>
    <n v="0.93888000000000005"/>
    <n v="73"/>
    <n v="0.73689000000000004"/>
    <n v="0.29426999999999998"/>
    <n v="0.71775"/>
    <x v="8"/>
    <x v="1"/>
    <x v="0"/>
    <x v="0"/>
    <x v="0"/>
    <x v="2"/>
    <x v="0"/>
    <x v="1"/>
    <s v=""/>
    <s v=""/>
    <s v=""/>
  </r>
  <r>
    <n v="5"/>
    <x v="6"/>
    <x v="0"/>
    <n v="7.4029999999999996"/>
    <n v="8.82986"/>
    <n v="0.91884999999999994"/>
    <n v="72"/>
    <n v="0.87143999999999999"/>
    <n v="0.59435000000000004"/>
    <n v="0.29735"/>
    <x v="8"/>
    <x v="1"/>
    <x v="1"/>
    <x v="0"/>
    <x v="0"/>
    <x v="0"/>
    <x v="1"/>
    <x v="0"/>
    <s v=""/>
    <s v=""/>
    <s v=""/>
  </r>
  <r>
    <n v="6"/>
    <x v="7"/>
    <x v="0"/>
    <n v="7.3952"/>
    <n v="8.73292"/>
    <n v="0.93249000000000004"/>
    <n v="72"/>
    <n v="0.97682000000000002"/>
    <n v="0.53339000000000003"/>
    <n v="7.195E-2"/>
    <x v="8"/>
    <x v="1"/>
    <x v="1"/>
    <x v="0"/>
    <x v="0"/>
    <x v="0"/>
    <x v="1"/>
    <x v="2"/>
    <s v=""/>
    <s v=""/>
    <s v=""/>
  </r>
  <r>
    <n v="7"/>
    <x v="3"/>
    <x v="0"/>
    <n v="7.3155000000000001"/>
    <n v="9.0670199999999994"/>
    <n v="0.93908999999999998"/>
    <n v="72"/>
    <n v="0.97448999999999997"/>
    <n v="0.50265000000000004"/>
    <n v="0.17449999999999999"/>
    <x v="8"/>
    <x v="1"/>
    <x v="1"/>
    <x v="0"/>
    <x v="0"/>
    <x v="0"/>
    <x v="1"/>
    <x v="2"/>
    <s v=""/>
    <s v=""/>
    <s v=""/>
  </r>
  <r>
    <n v="8"/>
    <x v="0"/>
    <x v="0"/>
    <n v="7.2401"/>
    <n v="9.1914200000000008"/>
    <n v="0.90315999999999996"/>
    <n v="73"/>
    <n v="0.87868999999999997"/>
    <n v="0.35760999999999998"/>
    <n v="0.15356"/>
    <x v="8"/>
    <x v="1"/>
    <x v="1"/>
    <x v="0"/>
    <x v="0"/>
    <x v="0"/>
    <x v="0"/>
    <x v="2"/>
    <s v=""/>
    <s v=""/>
    <s v=""/>
  </r>
  <r>
    <n v="9"/>
    <x v="16"/>
    <x v="0"/>
    <n v="7.2279"/>
    <n v="10"/>
    <n v="0.83774999999999999"/>
    <n v="72"/>
    <n v="0.91984999999999995"/>
    <n v="0.35413"/>
    <n v="0.25398999999999999"/>
    <x v="8"/>
    <x v="1"/>
    <x v="3"/>
    <x v="0"/>
    <x v="2"/>
    <x v="0"/>
    <x v="0"/>
    <x v="0"/>
    <s v=""/>
    <s v=""/>
    <s v=""/>
  </r>
  <r>
    <n v="10"/>
    <x v="8"/>
    <x v="1"/>
    <n v="7.1228999999999996"/>
    <n v="8.3726599999999998"/>
    <n v="0.95299999999999996"/>
    <n v="70"/>
    <n v="0.87092000000000003"/>
    <n v="0.54617000000000004"/>
    <n v="0.15977"/>
    <x v="8"/>
    <x v="1"/>
    <x v="0"/>
    <x v="1"/>
    <x v="0"/>
    <x v="0"/>
    <x v="1"/>
    <x v="2"/>
    <s v=""/>
    <s v=""/>
    <s v=""/>
  </r>
  <r>
    <n v="11"/>
    <x v="12"/>
    <x v="0"/>
    <n v="7.0972999999999997"/>
    <n v="8.75915"/>
    <n v="0.85324999999999995"/>
    <n v="71"/>
    <n v="0.81601000000000001"/>
    <n v="0.45296999999999998"/>
    <n v="0.44785999999999998"/>
    <x v="8"/>
    <x v="1"/>
    <x v="1"/>
    <x v="1"/>
    <x v="0"/>
    <x v="2"/>
    <x v="1"/>
    <x v="3"/>
    <s v=""/>
    <s v=""/>
    <s v=""/>
  </r>
  <r>
    <n v="12"/>
    <x v="9"/>
    <x v="1"/>
    <n v="7.0945999999999998"/>
    <n v="8.6321999999999992"/>
    <n v="0.92410999999999999"/>
    <n v="71"/>
    <n v="0.87717999999999996"/>
    <n v="0.57509999999999994"/>
    <n v="0.44675999999999999"/>
    <x v="8"/>
    <x v="1"/>
    <x v="1"/>
    <x v="1"/>
    <x v="0"/>
    <x v="0"/>
    <x v="1"/>
    <x v="3"/>
    <s v=""/>
    <s v=""/>
    <s v=""/>
  </r>
  <r>
    <n v="13"/>
    <x v="4"/>
    <x v="1"/>
    <n v="6.9607000000000001"/>
    <n v="8.5533000000000001"/>
    <n v="0.91618999999999995"/>
    <n v="71"/>
    <n v="0.85004000000000002"/>
    <n v="0.51780999999999999"/>
    <n v="0.35006999999999999"/>
    <x v="8"/>
    <x v="1"/>
    <x v="1"/>
    <x v="1"/>
    <x v="0"/>
    <x v="0"/>
    <x v="1"/>
    <x v="0"/>
    <s v=""/>
    <s v=""/>
    <s v=""/>
  </r>
  <r>
    <n v="14"/>
    <x v="17"/>
    <x v="0"/>
    <n v="6.9108000000000001"/>
    <n v="9.7838200000000004"/>
    <n v="0.87965000000000004"/>
    <n v="71"/>
    <n v="0.84989000000000003"/>
    <n v="0.44030999999999998"/>
    <n v="0.27056000000000002"/>
    <x v="8"/>
    <x v="1"/>
    <x v="3"/>
    <x v="1"/>
    <x v="0"/>
    <x v="2"/>
    <x v="1"/>
    <x v="0"/>
    <s v=""/>
    <s v=""/>
    <s v=""/>
  </r>
  <r>
    <n v="15"/>
    <x v="14"/>
    <x v="1"/>
    <n v="6.8936999999999999"/>
    <n v="9.0026499999999992"/>
    <n v="0.90117000000000003"/>
    <n v="66"/>
    <n v="0.72243999999999997"/>
    <n v="0.49739"/>
    <n v="0.69284999999999997"/>
    <x v="8"/>
    <x v="1"/>
    <x v="1"/>
    <x v="1"/>
    <x v="0"/>
    <x v="2"/>
    <x v="1"/>
    <x v="1"/>
    <s v=""/>
    <s v=""/>
    <s v=""/>
  </r>
  <r>
    <n v="16"/>
    <x v="25"/>
    <x v="0"/>
    <n v="6.8917999999999999"/>
    <n v="8.7260500000000008"/>
    <n v="0.86497000000000002"/>
    <n v="71"/>
    <n v="0.80067999999999995"/>
    <n v="0.36187999999999998"/>
    <n v="0.34925"/>
    <x v="8"/>
    <x v="1"/>
    <x v="1"/>
    <x v="1"/>
    <x v="0"/>
    <x v="2"/>
    <x v="0"/>
    <x v="0"/>
    <s v=""/>
    <s v=""/>
    <s v=""/>
  </r>
  <r>
    <n v="17"/>
    <x v="18"/>
    <x v="0"/>
    <n v="6.8590999999999998"/>
    <n v="8.6689500000000006"/>
    <n v="0.89446999999999999"/>
    <n v="71"/>
    <n v="0.76510999999999996"/>
    <n v="0.32545000000000002"/>
    <n v="0.51400999999999997"/>
    <x v="8"/>
    <x v="1"/>
    <x v="1"/>
    <x v="1"/>
    <x v="0"/>
    <x v="2"/>
    <x v="0"/>
    <x v="3"/>
    <s v=""/>
    <s v=""/>
    <s v=""/>
  </r>
  <r>
    <n v="18"/>
    <x v="171"/>
    <x v="5"/>
    <n v="6.8452000000000002"/>
    <n v="8.2897599999999994"/>
    <n v="0.95328000000000002"/>
    <n v="69"/>
    <n v="0.89842"/>
    <n v="0.37425999999999998"/>
    <n v="0.91042000000000001"/>
    <x v="8"/>
    <x v="1"/>
    <x v="0"/>
    <x v="1"/>
    <x v="0"/>
    <x v="0"/>
    <x v="0"/>
    <x v="1"/>
    <s v=""/>
    <s v=""/>
    <s v=""/>
  </r>
  <r>
    <n v="19"/>
    <x v="20"/>
    <x v="0"/>
    <n v="6.7956000000000003"/>
    <n v="8.4417600000000004"/>
    <n v="0.84353"/>
    <n v="70"/>
    <n v="0.81162000000000001"/>
    <n v="0.64605999999999997"/>
    <n v="0.39333000000000001"/>
    <x v="8"/>
    <x v="1"/>
    <x v="0"/>
    <x v="1"/>
    <x v="2"/>
    <x v="2"/>
    <x v="1"/>
    <x v="0"/>
    <s v=""/>
    <s v=""/>
    <s v=""/>
  </r>
  <r>
    <n v="20"/>
    <x v="55"/>
    <x v="0"/>
    <n v="6.7629999999999999"/>
    <n v="8.2193500000000004"/>
    <n v="0.93264999999999998"/>
    <n v="67"/>
    <n v="0.63165000000000004"/>
    <n v="0.13882"/>
    <n v="0.84162999999999999"/>
    <x v="8"/>
    <x v="1"/>
    <x v="0"/>
    <x v="1"/>
    <x v="0"/>
    <x v="1"/>
    <x v="2"/>
    <x v="1"/>
    <s v=""/>
    <s v=""/>
    <s v=""/>
  </r>
  <r>
    <n v="21"/>
    <x v="28"/>
    <x v="0"/>
    <n v="6.6612999999999998"/>
    <n v="8.4360400000000002"/>
    <n v="0.88500999999999996"/>
    <n v="72"/>
    <n v="0.75390999999999997"/>
    <n v="0.19600000000000001"/>
    <n v="0.51917999999999997"/>
    <x v="8"/>
    <x v="1"/>
    <x v="0"/>
    <x v="0"/>
    <x v="0"/>
    <x v="2"/>
    <x v="2"/>
    <x v="3"/>
    <s v=""/>
    <s v=""/>
    <s v=""/>
  </r>
  <r>
    <n v="22"/>
    <x v="54"/>
    <x v="5"/>
    <n v="6.6498999999999997"/>
    <n v="8.2527000000000008"/>
    <n v="0.95008000000000004"/>
    <n v="71"/>
    <n v="0.91698999999999997"/>
    <n v="0.34197"/>
    <n v="0.79840999999999995"/>
    <x v="8"/>
    <x v="1"/>
    <x v="0"/>
    <x v="1"/>
    <x v="0"/>
    <x v="0"/>
    <x v="0"/>
    <x v="1"/>
    <s v=""/>
    <s v=""/>
    <s v=""/>
  </r>
  <r>
    <n v="23"/>
    <x v="11"/>
    <x v="3"/>
    <n v="6.6085000000000003"/>
    <n v="7.2145400000000004"/>
    <n v="0.82704999999999995"/>
    <n v="70"/>
    <n v="0.88549"/>
    <n v="0.23480000000000001"/>
    <n v="0.79401999999999995"/>
    <x v="8"/>
    <x v="1"/>
    <x v="0"/>
    <x v="1"/>
    <x v="2"/>
    <x v="0"/>
    <x v="2"/>
    <x v="1"/>
    <s v=""/>
    <s v=""/>
    <s v=""/>
  </r>
  <r>
    <n v="24"/>
    <x v="85"/>
    <x v="5"/>
    <n v="6.5891000000000002"/>
    <n v="7.84633"/>
    <n v="0.79012000000000004"/>
    <n v="67"/>
    <n v="0.81786999999999999"/>
    <n v="0.10503999999999999"/>
    <n v="1"/>
    <x v="8"/>
    <x v="1"/>
    <x v="0"/>
    <x v="1"/>
    <x v="2"/>
    <x v="2"/>
    <x v="2"/>
    <x v="1"/>
    <s v=""/>
    <s v=""/>
    <s v=""/>
  </r>
  <r>
    <n v="25"/>
    <x v="23"/>
    <x v="4"/>
    <n v="6.5867000000000004"/>
    <n v="9.8557799999999993"/>
    <n v="0.83625000000000005"/>
    <n v="74"/>
    <n v="0.85557000000000005"/>
    <n v="0.40350000000000003"/>
    <n v="0"/>
    <x v="8"/>
    <x v="1"/>
    <x v="3"/>
    <x v="0"/>
    <x v="2"/>
    <x v="0"/>
    <x v="1"/>
    <x v="2"/>
    <s v=""/>
    <s v=""/>
    <s v=""/>
  </r>
  <r>
    <n v="26"/>
    <x v="19"/>
    <x v="2"/>
    <n v="6.5712000000000002"/>
    <n v="9.1606799999999993"/>
    <n v="0.75510999999999995"/>
    <n v="66"/>
    <n v="0.96614999999999995"/>
    <n v="0.44544"/>
    <n v="0.55900000000000005"/>
    <x v="8"/>
    <x v="1"/>
    <x v="1"/>
    <x v="1"/>
    <x v="2"/>
    <x v="0"/>
    <x v="1"/>
    <x v="3"/>
    <s v=""/>
    <s v=""/>
    <s v=""/>
  </r>
  <r>
    <n v="27"/>
    <x v="163"/>
    <x v="6"/>
    <n v="6.5354000000000001"/>
    <n v="8.5937400000000004"/>
    <n v="0.84699000000000002"/>
    <n v="70"/>
    <n v="0.72836000000000001"/>
    <n v="0.15951000000000001"/>
    <n v="0.68311999999999995"/>
    <x v="8"/>
    <x v="1"/>
    <x v="1"/>
    <x v="1"/>
    <x v="2"/>
    <x v="2"/>
    <x v="2"/>
    <x v="1"/>
    <s v=""/>
    <s v=""/>
    <s v=""/>
  </r>
  <r>
    <n v="28"/>
    <x v="31"/>
    <x v="3"/>
    <n v="6.4939"/>
    <n v="7.35304"/>
    <n v="0.89188000000000001"/>
    <n v="68"/>
    <n v="0.88580000000000003"/>
    <n v="0.2414"/>
    <n v="0.54722999999999999"/>
    <x v="8"/>
    <x v="2"/>
    <x v="0"/>
    <x v="1"/>
    <x v="0"/>
    <x v="0"/>
    <x v="2"/>
    <x v="3"/>
    <s v=""/>
    <s v=""/>
    <s v=""/>
  </r>
  <r>
    <n v="29"/>
    <x v="44"/>
    <x v="5"/>
    <n v="6.4686000000000003"/>
    <n v="7.8697699999999999"/>
    <n v="0.95326"/>
    <n v="69"/>
    <n v="0.64092000000000005"/>
    <n v="0.30271999999999999"/>
    <n v="0.96008000000000004"/>
    <x v="8"/>
    <x v="2"/>
    <x v="0"/>
    <x v="1"/>
    <x v="0"/>
    <x v="1"/>
    <x v="0"/>
    <x v="1"/>
    <s v=""/>
    <s v=""/>
    <s v=""/>
  </r>
  <r>
    <n v="30"/>
    <x v="34"/>
    <x v="2"/>
    <n v="6.4626000000000001"/>
    <n v="8.4600299999999997"/>
    <n v="0.84611999999999998"/>
    <n v="64"/>
    <n v="0.88341000000000003"/>
    <n v="0.22098999999999999"/>
    <n v="0.69630999999999998"/>
    <x v="8"/>
    <x v="2"/>
    <x v="0"/>
    <x v="2"/>
    <x v="2"/>
    <x v="0"/>
    <x v="2"/>
    <x v="1"/>
    <s v=""/>
    <s v=""/>
    <s v=""/>
  </r>
  <r>
    <n v="31"/>
    <x v="72"/>
    <x v="0"/>
    <n v="6.4551999999999996"/>
    <n v="8.1761499999999998"/>
    <n v="0.94244000000000006"/>
    <n v="70"/>
    <n v="0.94374000000000002"/>
    <n v="0.36408000000000001"/>
    <n v="0.33634999999999998"/>
    <x v="8"/>
    <x v="2"/>
    <x v="0"/>
    <x v="1"/>
    <x v="0"/>
    <x v="0"/>
    <x v="0"/>
    <x v="0"/>
    <s v=""/>
    <s v=""/>
    <s v=""/>
  </r>
  <r>
    <n v="32"/>
    <x v="35"/>
    <x v="0"/>
    <n v="6.4362000000000004"/>
    <n v="8.1744500000000002"/>
    <n v="0.92078000000000004"/>
    <n v="72"/>
    <n v="0.69074999999999998"/>
    <n v="0.23973"/>
    <n v="0.72084999999999999"/>
    <x v="8"/>
    <x v="2"/>
    <x v="0"/>
    <x v="0"/>
    <x v="0"/>
    <x v="1"/>
    <x v="2"/>
    <x v="1"/>
    <s v=""/>
    <s v=""/>
    <s v=""/>
  </r>
  <r>
    <n v="33"/>
    <x v="49"/>
    <x v="0"/>
    <n v="6.4044999999999996"/>
    <n v="8.3273100000000007"/>
    <n v="0.84253999999999996"/>
    <n v="72"/>
    <n v="0.56725000000000003"/>
    <n v="0.23003999999999999"/>
    <n v="0.88846000000000003"/>
    <x v="8"/>
    <x v="2"/>
    <x v="0"/>
    <x v="0"/>
    <x v="2"/>
    <x v="1"/>
    <x v="2"/>
    <x v="1"/>
    <s v=""/>
    <s v=""/>
    <s v=""/>
  </r>
  <r>
    <n v="34"/>
    <x v="68"/>
    <x v="5"/>
    <n v="6.3676000000000004"/>
    <n v="6.2485499999999998"/>
    <n v="0.78361999999999998"/>
    <n v="65"/>
    <n v="0.82762999999999998"/>
    <n v="0.65293999999999996"/>
    <n v="0.91957999999999995"/>
    <x v="8"/>
    <x v="2"/>
    <x v="2"/>
    <x v="1"/>
    <x v="2"/>
    <x v="2"/>
    <x v="1"/>
    <x v="1"/>
    <s v=""/>
    <s v=""/>
    <s v=""/>
  </r>
  <r>
    <n v="35"/>
    <x v="26"/>
    <x v="3"/>
    <n v="6.3338000000000001"/>
    <n v="7.4793399999999997"/>
    <n v="0.85433000000000003"/>
    <n v="70"/>
    <n v="0.70825000000000005"/>
    <n v="0.30961"/>
    <n v="0.86419000000000001"/>
    <x v="8"/>
    <x v="2"/>
    <x v="0"/>
    <x v="1"/>
    <x v="0"/>
    <x v="2"/>
    <x v="0"/>
    <x v="1"/>
    <s v=""/>
    <s v=""/>
    <s v=""/>
  </r>
  <r>
    <n v="36"/>
    <x v="13"/>
    <x v="3"/>
    <n v="6.3295000000000003"/>
    <n v="7.0482899999999997"/>
    <n v="0.72157000000000004"/>
    <n v="66"/>
    <n v="0.81857000000000002"/>
    <n v="0.20455999999999999"/>
    <n v="0.79471000000000003"/>
    <x v="8"/>
    <x v="2"/>
    <x v="0"/>
    <x v="1"/>
    <x v="2"/>
    <x v="2"/>
    <x v="2"/>
    <x v="1"/>
    <s v=""/>
    <s v=""/>
    <s v=""/>
  </r>
  <r>
    <n v="37"/>
    <x v="36"/>
    <x v="0"/>
    <n v="6.2999000000000001"/>
    <n v="8.3710299999999993"/>
    <n v="0.90664999999999996"/>
    <n v="72"/>
    <n v="0.86931000000000003"/>
    <n v="0.47550999999999999"/>
    <n v="0.74428000000000005"/>
    <x v="8"/>
    <x v="2"/>
    <x v="0"/>
    <x v="0"/>
    <x v="0"/>
    <x v="0"/>
    <x v="1"/>
    <x v="1"/>
    <s v=""/>
    <s v=""/>
    <s v=""/>
  </r>
  <r>
    <n v="38"/>
    <x v="24"/>
    <x v="3"/>
    <n v="6.2645"/>
    <n v="7.7908999999999997"/>
    <n v="0.86551"/>
    <n v="69"/>
    <n v="0.81662999999999997"/>
    <n v="0.15386"/>
    <n v="0.93513000000000002"/>
    <x v="8"/>
    <x v="2"/>
    <x v="0"/>
    <x v="1"/>
    <x v="0"/>
    <x v="2"/>
    <x v="2"/>
    <x v="1"/>
    <s v=""/>
    <s v=""/>
    <s v=""/>
  </r>
  <r>
    <n v="39"/>
    <x v="59"/>
    <x v="5"/>
    <n v="6.2596999999999996"/>
    <n v="8.0320199999999993"/>
    <n v="0.91035999999999995"/>
    <n v="69"/>
    <n v="0.66208"/>
    <n v="0.28425"/>
    <n v="0.75283999999999995"/>
    <x v="8"/>
    <x v="2"/>
    <x v="0"/>
    <x v="1"/>
    <x v="0"/>
    <x v="1"/>
    <x v="0"/>
    <x v="1"/>
    <s v=""/>
    <s v=""/>
    <s v=""/>
  </r>
  <r>
    <n v="40"/>
    <x v="56"/>
    <x v="3"/>
    <n v="6.2587999999999999"/>
    <n v="5.0396999999999998"/>
    <n v="0.79769000000000001"/>
    <n v="66"/>
    <n v="0.85514999999999997"/>
    <n v="0.35028999999999999"/>
    <n v="0.61163999999999996"/>
    <x v="8"/>
    <x v="2"/>
    <x v="2"/>
    <x v="1"/>
    <x v="2"/>
    <x v="0"/>
    <x v="0"/>
    <x v="1"/>
    <s v=""/>
    <s v=""/>
    <s v=""/>
  </r>
  <r>
    <n v="41"/>
    <x v="88"/>
    <x v="0"/>
    <n v="6.2126999999999999"/>
    <n v="7.8973100000000001"/>
    <n v="0.92918999999999996"/>
    <n v="66"/>
    <n v="0.75197000000000003"/>
    <n v="0.25290000000000001"/>
    <n v="0.87377000000000005"/>
    <x v="8"/>
    <x v="2"/>
    <x v="0"/>
    <x v="1"/>
    <x v="0"/>
    <x v="2"/>
    <x v="0"/>
    <x v="1"/>
    <s v=""/>
    <s v=""/>
    <s v=""/>
  </r>
  <r>
    <n v="42"/>
    <x v="48"/>
    <x v="2"/>
    <n v="6.1731999999999996"/>
    <n v="8.5584000000000007"/>
    <n v="0.78369999999999995"/>
    <n v="66"/>
    <n v="0.96992999999999996"/>
    <n v="0.47260000000000002"/>
    <n v="0.75427999999999995"/>
    <x v="8"/>
    <x v="2"/>
    <x v="1"/>
    <x v="1"/>
    <x v="2"/>
    <x v="0"/>
    <x v="1"/>
    <x v="1"/>
    <s v=""/>
    <s v=""/>
    <s v=""/>
  </r>
  <r>
    <n v="43"/>
    <x v="42"/>
    <x v="3"/>
    <n v="6.1502999999999997"/>
    <n v="5.8517099999999997"/>
    <n v="0.73362000000000005"/>
    <n v="63"/>
    <n v="0.81813000000000002"/>
    <n v="0.25075999999999998"/>
    <n v="0.88183999999999996"/>
    <x v="8"/>
    <x v="2"/>
    <x v="2"/>
    <x v="2"/>
    <x v="2"/>
    <x v="2"/>
    <x v="0"/>
    <x v="1"/>
    <s v=""/>
    <s v=""/>
    <s v=""/>
  </r>
  <r>
    <n v="44"/>
    <x v="53"/>
    <x v="7"/>
    <n v="6.1439000000000004"/>
    <n v="7.5642800000000001"/>
    <n v="0.92032999999999998"/>
    <n v="66"/>
    <n v="0.81342000000000003"/>
    <n v="0.32302999999999998"/>
    <n v="0.73482000000000003"/>
    <x v="8"/>
    <x v="2"/>
    <x v="0"/>
    <x v="1"/>
    <x v="0"/>
    <x v="2"/>
    <x v="0"/>
    <x v="1"/>
    <s v=""/>
    <s v=""/>
    <s v=""/>
  </r>
  <r>
    <n v="45"/>
    <x v="86"/>
    <x v="5"/>
    <n v="6.1436000000000002"/>
    <n v="7.0554300000000003"/>
    <n v="0.82925000000000004"/>
    <n v="67"/>
    <n v="0.79927999999999999"/>
    <n v="0.58328999999999998"/>
    <n v="0.85611000000000004"/>
    <x v="8"/>
    <x v="2"/>
    <x v="0"/>
    <x v="1"/>
    <x v="2"/>
    <x v="2"/>
    <x v="1"/>
    <x v="1"/>
    <s v=""/>
    <s v=""/>
    <s v=""/>
  </r>
  <r>
    <n v="46"/>
    <x v="66"/>
    <x v="8"/>
    <n v="6.13"/>
    <n v="8.2900600000000004"/>
    <n v="0.75600000000000001"/>
    <n v="73"/>
    <n v="0.59028999999999998"/>
    <n v="0.24723999999999999"/>
    <n v="0.91149000000000002"/>
    <x v="8"/>
    <x v="2"/>
    <x v="0"/>
    <x v="0"/>
    <x v="2"/>
    <x v="1"/>
    <x v="2"/>
    <x v="1"/>
    <s v=""/>
    <s v=""/>
    <s v=""/>
  </r>
  <r>
    <n v="47"/>
    <x v="45"/>
    <x v="6"/>
    <n v="6.1289999999999996"/>
    <n v="8.2973199999999991"/>
    <n v="0.86211000000000004"/>
    <n v="74"/>
    <n v="0.72072999999999998"/>
    <n v="2.2069999999999999E-2"/>
    <n v="0.63066999999999995"/>
    <x v="8"/>
    <x v="2"/>
    <x v="0"/>
    <x v="0"/>
    <x v="0"/>
    <x v="2"/>
    <x v="3"/>
    <x v="1"/>
    <s v=""/>
    <s v=""/>
    <s v=""/>
  </r>
  <r>
    <n v="48"/>
    <x v="61"/>
    <x v="5"/>
    <n v="6.125"/>
    <n v="7.8490799999999998"/>
    <n v="0.89807999999999999"/>
    <n v="69"/>
    <n v="0.64763999999999999"/>
    <n v="0.20571999999999999"/>
    <n v="0.99514000000000002"/>
    <x v="8"/>
    <x v="2"/>
    <x v="0"/>
    <x v="1"/>
    <x v="0"/>
    <x v="1"/>
    <x v="2"/>
    <x v="1"/>
    <s v=""/>
    <s v=""/>
    <s v=""/>
  </r>
  <r>
    <n v="49"/>
    <x v="15"/>
    <x v="3"/>
    <n v="6.1246"/>
    <n v="6.6122899999999998"/>
    <n v="0.77190000000000003"/>
    <n v="66"/>
    <n v="0.72389000000000003"/>
    <n v="0.31172"/>
    <n v="0.75553999999999999"/>
    <x v="8"/>
    <x v="2"/>
    <x v="2"/>
    <x v="1"/>
    <x v="2"/>
    <x v="2"/>
    <x v="0"/>
    <x v="1"/>
    <s v=""/>
    <s v=""/>
    <s v=""/>
  </r>
  <r>
    <n v="50"/>
    <x v="41"/>
    <x v="3"/>
    <n v="6.1215999999999999"/>
    <n v="5.8083499999999999"/>
    <n v="0.64473999999999998"/>
    <n v="66"/>
    <n v="0.92432000000000003"/>
    <n v="0.18629999999999999"/>
    <n v="0.60474000000000006"/>
    <x v="8"/>
    <x v="2"/>
    <x v="2"/>
    <x v="1"/>
    <x v="1"/>
    <x v="0"/>
    <x v="2"/>
    <x v="1"/>
    <s v=""/>
    <s v=""/>
    <s v=""/>
  </r>
  <r>
    <n v="51"/>
    <x v="103"/>
    <x v="5"/>
    <n v="6.0411999999999999"/>
    <n v="7.9761600000000001"/>
    <n v="0.93777999999999995"/>
    <n v="68"/>
    <n v="0.64883999999999997"/>
    <n v="0.24833"/>
    <n v="0.88475999999999999"/>
    <x v="8"/>
    <x v="2"/>
    <x v="0"/>
    <x v="1"/>
    <x v="0"/>
    <x v="1"/>
    <x v="2"/>
    <x v="1"/>
    <s v=""/>
    <s v=""/>
    <s v=""/>
  </r>
  <r>
    <n v="52"/>
    <x v="29"/>
    <x v="3"/>
    <n v="6.0236999999999998"/>
    <n v="7.2263200000000003"/>
    <n v="0.85707"/>
    <n v="67"/>
    <n v="0.76071"/>
    <n v="0.20974999999999999"/>
    <n v="0.85302999999999995"/>
    <x v="8"/>
    <x v="2"/>
    <x v="0"/>
    <x v="1"/>
    <x v="0"/>
    <x v="2"/>
    <x v="2"/>
    <x v="1"/>
    <s v=""/>
    <s v=""/>
    <s v=""/>
  </r>
  <r>
    <n v="53"/>
    <x v="104"/>
    <x v="3"/>
    <n v="6.0225"/>
    <n v="5.0683100000000003"/>
    <n v="0.66161999999999999"/>
    <n v="64"/>
    <n v="0.79508999999999996"/>
    <n v="0.44756000000000001"/>
    <n v="0.88992000000000004"/>
    <x v="8"/>
    <x v="2"/>
    <x v="2"/>
    <x v="2"/>
    <x v="1"/>
    <x v="2"/>
    <x v="1"/>
    <x v="1"/>
    <s v=""/>
    <s v=""/>
    <s v=""/>
  </r>
  <r>
    <n v="54"/>
    <x v="43"/>
    <x v="7"/>
    <n v="6.0143000000000004"/>
    <n v="5.5789299999999997"/>
    <n v="0.83191000000000004"/>
    <n v="65"/>
    <n v="0.95948"/>
    <n v="0.61580000000000001"/>
    <n v="0.62844999999999995"/>
    <x v="8"/>
    <x v="2"/>
    <x v="2"/>
    <x v="1"/>
    <x v="2"/>
    <x v="0"/>
    <x v="1"/>
    <x v="1"/>
    <s v=""/>
    <s v=""/>
    <s v=""/>
  </r>
  <r>
    <n v="55"/>
    <x v="60"/>
    <x v="4"/>
    <n v="6.0122999999999998"/>
    <n v="7.5692000000000004"/>
    <n v="0.71314999999999995"/>
    <n v="66"/>
    <n v="0.85394000000000003"/>
    <n v="0.52676999999999996"/>
    <n v="0.78208999999999995"/>
    <x v="8"/>
    <x v="2"/>
    <x v="0"/>
    <x v="1"/>
    <x v="2"/>
    <x v="0"/>
    <x v="1"/>
    <x v="1"/>
    <s v=""/>
    <s v=""/>
    <s v=""/>
  </r>
  <r>
    <n v="56"/>
    <x v="87"/>
    <x v="0"/>
    <n v="5.968"/>
    <n v="7.9924200000000001"/>
    <n v="0.83692999999999995"/>
    <n v="71"/>
    <n v="0.89827999999999997"/>
    <n v="7.4079999999999993E-2"/>
    <n v="0.93484999999999996"/>
    <x v="8"/>
    <x v="2"/>
    <x v="0"/>
    <x v="1"/>
    <x v="2"/>
    <x v="0"/>
    <x v="3"/>
    <x v="1"/>
    <s v=""/>
    <s v=""/>
    <s v=""/>
  </r>
  <r>
    <n v="57"/>
    <x v="46"/>
    <x v="6"/>
    <n v="5.9511000000000003"/>
    <n v="8.4228900000000007"/>
    <n v="0.73343000000000003"/>
    <n v="74"/>
    <n v="0.57813999999999999"/>
    <n v="0.26482"/>
    <n v="0.70891999999999999"/>
    <x v="8"/>
    <x v="2"/>
    <x v="0"/>
    <x v="0"/>
    <x v="2"/>
    <x v="1"/>
    <x v="0"/>
    <x v="1"/>
    <s v=""/>
    <s v=""/>
    <s v=""/>
  </r>
  <r>
    <n v="58"/>
    <x v="101"/>
    <x v="2"/>
    <n v="5.9309000000000003"/>
    <n v="7.7633400000000004"/>
    <n v="0.76983000000000001"/>
    <n v="71"/>
    <n v="0.32129999999999997"/>
    <n v="1.8720000000000001E-2"/>
    <n v="0.82647000000000004"/>
    <x v="8"/>
    <x v="2"/>
    <x v="0"/>
    <x v="1"/>
    <x v="2"/>
    <x v="3"/>
    <x v="3"/>
    <x v="1"/>
    <s v=""/>
    <s v=""/>
    <s v=""/>
  </r>
  <r>
    <n v="59"/>
    <x v="70"/>
    <x v="8"/>
    <n v="5.9023000000000003"/>
    <n v="7.2237299999999998"/>
    <n v="0.85309000000000001"/>
    <n v="64"/>
    <n v="0.74392000000000003"/>
    <n v="0.28771999999999998"/>
    <n v="0.80308000000000002"/>
    <x v="8"/>
    <x v="2"/>
    <x v="0"/>
    <x v="2"/>
    <x v="0"/>
    <x v="2"/>
    <x v="0"/>
    <x v="1"/>
    <s v=""/>
    <s v=""/>
    <s v=""/>
  </r>
  <r>
    <n v="60"/>
    <x v="33"/>
    <x v="4"/>
    <n v="5.843"/>
    <n v="6.8883000000000001"/>
    <n v="0.82996000000000003"/>
    <n v="68"/>
    <n v="0.80842000000000003"/>
    <n v="0.69105000000000005"/>
    <n v="0.97611999999999999"/>
    <x v="8"/>
    <x v="2"/>
    <x v="2"/>
    <x v="1"/>
    <x v="2"/>
    <x v="2"/>
    <x v="1"/>
    <x v="1"/>
    <s v=""/>
    <s v=""/>
    <s v=""/>
  </r>
  <r>
    <n v="61"/>
    <x v="99"/>
    <x v="6"/>
    <n v="5.8402000000000003"/>
    <n v="6.27027"/>
    <n v="0.92247999999999997"/>
    <n v="60"/>
    <n v="0.55112000000000005"/>
    <n v="0.56606999999999996"/>
    <n v="0.89736000000000005"/>
    <x v="8"/>
    <x v="2"/>
    <x v="2"/>
    <x v="2"/>
    <x v="0"/>
    <x v="1"/>
    <x v="1"/>
    <x v="1"/>
    <s v=""/>
    <s v=""/>
    <s v=""/>
  </r>
  <r>
    <n v="62"/>
    <x v="76"/>
    <x v="7"/>
    <n v="5.8253000000000004"/>
    <n v="4.8247200000000001"/>
    <n v="0.88866999999999996"/>
    <n v="67"/>
    <n v="0.95323000000000002"/>
    <n v="0.55447000000000002"/>
    <n v="0.96769000000000005"/>
    <x v="8"/>
    <x v="2"/>
    <x v="2"/>
    <x v="1"/>
    <x v="0"/>
    <x v="0"/>
    <x v="1"/>
    <x v="1"/>
    <s v=""/>
    <s v=""/>
    <s v=""/>
  </r>
  <r>
    <n v="63"/>
    <x v="51"/>
    <x v="5"/>
    <n v="5.8192000000000004"/>
    <n v="6.4762899999999997"/>
    <n v="0.80364999999999998"/>
    <n v="65"/>
    <n v="0.79010000000000002"/>
    <n v="0.22170999999999999"/>
    <n v="0.96394000000000002"/>
    <x v="8"/>
    <x v="2"/>
    <x v="2"/>
    <x v="1"/>
    <x v="2"/>
    <x v="2"/>
    <x v="2"/>
    <x v="1"/>
    <s v=""/>
    <s v=""/>
    <s v=""/>
  </r>
  <r>
    <n v="64"/>
    <x v="83"/>
    <x v="6"/>
    <n v="5.8178999999999998"/>
    <n v="6.8664399999999999"/>
    <n v="0.77100000000000002"/>
    <n v="69"/>
    <n v="0.86285000000000001"/>
    <n v="0.27173999999999998"/>
    <n v="0.74219000000000002"/>
    <x v="8"/>
    <x v="2"/>
    <x v="2"/>
    <x v="1"/>
    <x v="2"/>
    <x v="0"/>
    <x v="0"/>
    <x v="1"/>
    <s v=""/>
    <s v=""/>
    <s v=""/>
  </r>
  <r>
    <n v="65"/>
    <x v="74"/>
    <x v="4"/>
    <n v="5.7633000000000001"/>
    <n v="6.13089"/>
    <n v="0.74829999999999997"/>
    <n v="66"/>
    <n v="0.96072999999999997"/>
    <n v="0.31901000000000002"/>
    <n v="0.78256999999999999"/>
    <x v="8"/>
    <x v="2"/>
    <x v="2"/>
    <x v="1"/>
    <x v="2"/>
    <x v="0"/>
    <x v="0"/>
    <x v="1"/>
    <s v=""/>
    <s v=""/>
    <s v=""/>
  </r>
  <r>
    <n v="66"/>
    <x v="52"/>
    <x v="3"/>
    <n v="5.7378"/>
    <n v="6.4941300000000002"/>
    <n v="0.88073999999999997"/>
    <n v="66"/>
    <n v="0.87829000000000002"/>
    <n v="0.35004999999999997"/>
    <n v="0.88953000000000004"/>
    <x v="8"/>
    <x v="2"/>
    <x v="2"/>
    <x v="1"/>
    <x v="0"/>
    <x v="0"/>
    <x v="0"/>
    <x v="1"/>
    <s v=""/>
    <s v=""/>
    <s v=""/>
  </r>
  <r>
    <n v="67"/>
    <x v="81"/>
    <x v="5"/>
    <n v="5.7222"/>
    <n v="6.9879499999999997"/>
    <n v="0.85507"/>
    <n v="67"/>
    <n v="0.73021999999999998"/>
    <n v="0.40444999999999998"/>
    <n v="0.89188999999999996"/>
    <x v="8"/>
    <x v="2"/>
    <x v="2"/>
    <x v="1"/>
    <x v="0"/>
    <x v="2"/>
    <x v="1"/>
    <x v="1"/>
    <s v=""/>
    <s v=""/>
    <s v=""/>
  </r>
  <r>
    <n v="68"/>
    <x v="64"/>
    <x v="3"/>
    <n v="5.7027000000000001"/>
    <n v="5.9314299999999998"/>
    <n v="0.82030999999999998"/>
    <n v="67"/>
    <n v="0.76019999999999999"/>
    <n v="0.18840000000000001"/>
    <n v="0.93100000000000005"/>
    <x v="8"/>
    <x v="2"/>
    <x v="2"/>
    <x v="1"/>
    <x v="2"/>
    <x v="2"/>
    <x v="2"/>
    <x v="1"/>
    <s v=""/>
    <s v=""/>
    <s v=""/>
  </r>
  <r>
    <n v="69"/>
    <x v="50"/>
    <x v="3"/>
    <n v="5.6843000000000004"/>
    <n v="5.63795"/>
    <n v="0.73301000000000005"/>
    <n v="64"/>
    <n v="0.83950999999999998"/>
    <n v="0.24382000000000001"/>
    <n v="0.89361999999999997"/>
    <x v="8"/>
    <x v="2"/>
    <x v="2"/>
    <x v="2"/>
    <x v="2"/>
    <x v="2"/>
    <x v="2"/>
    <x v="1"/>
    <s v=""/>
    <s v=""/>
    <s v=""/>
  </r>
  <r>
    <n v="70"/>
    <x v="63"/>
    <x v="7"/>
    <n v="5.6607000000000003"/>
    <n v="7.6355000000000004"/>
    <n v="0.85360000000000003"/>
    <n v="65"/>
    <n v="0.58252999999999999"/>
    <n v="0.28500999999999999"/>
    <n v="0.83694000000000002"/>
    <x v="8"/>
    <x v="2"/>
    <x v="0"/>
    <x v="1"/>
    <x v="0"/>
    <x v="1"/>
    <x v="0"/>
    <x v="1"/>
    <s v=""/>
    <s v=""/>
    <s v=""/>
  </r>
  <r>
    <n v="71"/>
    <x v="95"/>
    <x v="5"/>
    <n v="5.6325000000000003"/>
    <n v="6.6670299999999996"/>
    <n v="0.84055999999999997"/>
    <n v="67"/>
    <n v="0.62870000000000004"/>
    <n v="0.58635999999999999"/>
    <n v="0.98524999999999996"/>
    <x v="8"/>
    <x v="2"/>
    <x v="2"/>
    <x v="1"/>
    <x v="2"/>
    <x v="1"/>
    <x v="1"/>
    <x v="1"/>
    <s v=""/>
    <s v=""/>
    <s v=""/>
  </r>
  <r>
    <n v="72"/>
    <x v="32"/>
    <x v="3"/>
    <n v="5.6303999999999998"/>
    <n v="6.6159400000000002"/>
    <n v="0.74912000000000001"/>
    <n v="69"/>
    <n v="0.72894999999999999"/>
    <n v="0.19087000000000001"/>
    <n v="0.87797000000000003"/>
    <x v="8"/>
    <x v="2"/>
    <x v="2"/>
    <x v="1"/>
    <x v="2"/>
    <x v="2"/>
    <x v="2"/>
    <x v="1"/>
    <s v=""/>
    <s v=""/>
    <s v=""/>
  </r>
  <r>
    <n v="73"/>
    <x v="97"/>
    <x v="3"/>
    <n v="5.5689000000000002"/>
    <n v="6.9846899999999996"/>
    <n v="0.75753000000000004"/>
    <n v="64"/>
    <n v="0.80788000000000004"/>
    <n v="0.19789999999999999"/>
    <n v="0.65222999999999998"/>
    <x v="8"/>
    <x v="2"/>
    <x v="2"/>
    <x v="2"/>
    <x v="2"/>
    <x v="2"/>
    <x v="2"/>
    <x v="1"/>
    <s v=""/>
    <s v=""/>
    <s v=""/>
  </r>
  <r>
    <n v="74"/>
    <x v="47"/>
    <x v="3"/>
    <n v="5.5589000000000004"/>
    <n v="6.1036200000000003"/>
    <n v="0.72430000000000005"/>
    <n v="69"/>
    <n v="0.72543999999999997"/>
    <n v="0.18659999999999999"/>
    <n v="0.87672000000000005"/>
    <x v="8"/>
    <x v="2"/>
    <x v="2"/>
    <x v="1"/>
    <x v="2"/>
    <x v="2"/>
    <x v="2"/>
    <x v="1"/>
    <s v=""/>
    <s v=""/>
    <s v=""/>
  </r>
  <r>
    <n v="75"/>
    <x v="57"/>
    <x v="3"/>
    <n v="5.5259"/>
    <n v="6.3177099999999999"/>
    <n v="0.71214999999999995"/>
    <n v="70"/>
    <n v="0.71189000000000002"/>
    <n v="0.17237"/>
    <n v="0.95226"/>
    <x v="8"/>
    <x v="2"/>
    <x v="2"/>
    <x v="1"/>
    <x v="2"/>
    <x v="2"/>
    <x v="2"/>
    <x v="1"/>
    <s v=""/>
    <s v=""/>
    <s v=""/>
  </r>
  <r>
    <n v="76"/>
    <x v="89"/>
    <x v="4"/>
    <n v="5.5228999999999999"/>
    <n v="5.6283700000000003"/>
    <n v="0.68401999999999996"/>
    <n v="62"/>
    <n v="0.92606999999999995"/>
    <n v="0.24742"/>
    <n v="0.74839999999999995"/>
    <x v="8"/>
    <x v="2"/>
    <x v="2"/>
    <x v="2"/>
    <x v="1"/>
    <x v="0"/>
    <x v="2"/>
    <x v="1"/>
    <s v=""/>
    <s v=""/>
    <s v=""/>
  </r>
  <r>
    <n v="77"/>
    <x v="133"/>
    <x v="5"/>
    <n v="5.4661"/>
    <n v="7.43485"/>
    <n v="0.89973999999999998"/>
    <n v="66"/>
    <n v="0.72252000000000005"/>
    <n v="0.25131999999999999"/>
    <n v="0.97687000000000002"/>
    <x v="8"/>
    <x v="2"/>
    <x v="0"/>
    <x v="1"/>
    <x v="0"/>
    <x v="2"/>
    <x v="0"/>
    <x v="1"/>
    <s v=""/>
    <s v=""/>
    <s v=""/>
  </r>
  <r>
    <n v="78"/>
    <x v="120"/>
    <x v="9"/>
    <n v="5.3602999999999996"/>
    <n v="4.45"/>
    <n v="0.63400000000000001"/>
    <n v="62"/>
    <n v="0.73531000000000002"/>
    <n v="0.50939000000000001"/>
    <n v="0.81389999999999996"/>
    <x v="8"/>
    <x v="2"/>
    <x v="2"/>
    <x v="2"/>
    <x v="1"/>
    <x v="2"/>
    <x v="1"/>
    <x v="1"/>
    <s v=""/>
    <s v=""/>
    <s v=""/>
  </r>
  <r>
    <n v="79"/>
    <x v="126"/>
    <x v="7"/>
    <n v="5.3417000000000003"/>
    <n v="6.6653200000000004"/>
    <n v="0.70008999999999999"/>
    <n v="68"/>
    <n v="0.71401999999999999"/>
    <n v="0.12595999999999999"/>
    <n v="0.71435000000000004"/>
    <x v="8"/>
    <x v="2"/>
    <x v="2"/>
    <x v="1"/>
    <x v="2"/>
    <x v="2"/>
    <x v="2"/>
    <x v="1"/>
    <s v=""/>
    <s v=""/>
    <s v=""/>
  </r>
  <r>
    <n v="80"/>
    <x v="105"/>
    <x v="7"/>
    <n v="5.3297999999999996"/>
    <n v="4.4182499999999996"/>
    <n v="0.77080000000000004"/>
    <n v="62"/>
    <n v="0.77680000000000005"/>
    <n v="0.24757999999999999"/>
    <n v="0.47954000000000002"/>
    <x v="8"/>
    <x v="2"/>
    <x v="2"/>
    <x v="2"/>
    <x v="2"/>
    <x v="2"/>
    <x v="2"/>
    <x v="3"/>
    <s v=""/>
    <s v=""/>
    <s v=""/>
  </r>
  <r>
    <n v="81"/>
    <x v="165"/>
    <x v="8"/>
    <n v="5.3291000000000004"/>
    <n v="6.1525400000000001"/>
    <n v="0.80144000000000004"/>
    <n v="67"/>
    <n v="0.32702999999999999"/>
    <n v="0.17424999999999999"/>
    <n v="0.72899999999999998"/>
    <x v="8"/>
    <x v="2"/>
    <x v="2"/>
    <x v="1"/>
    <x v="2"/>
    <x v="3"/>
    <x v="2"/>
    <x v="1"/>
    <s v=""/>
    <s v=""/>
    <s v=""/>
  </r>
  <r>
    <n v="82"/>
    <x v="164"/>
    <x v="6"/>
    <n v="5.3085000000000004"/>
    <n v="8.8692600000000006"/>
    <n v="0.74172000000000005"/>
    <n v="77"/>
    <n v="0.52727000000000002"/>
    <n v="0.29069"/>
    <n v="0.30459999999999998"/>
    <x v="8"/>
    <x v="2"/>
    <x v="1"/>
    <x v="0"/>
    <x v="2"/>
    <x v="3"/>
    <x v="0"/>
    <x v="0"/>
    <s v=""/>
    <s v=""/>
    <s v=""/>
  </r>
  <r>
    <n v="83"/>
    <x v="94"/>
    <x v="5"/>
    <n v="5.2773000000000003"/>
    <n v="6.5882899999999998"/>
    <n v="0.58728999999999998"/>
    <n v="69"/>
    <n v="0.71181000000000005"/>
    <n v="0.31481999999999999"/>
    <n v="0.93486999999999998"/>
    <x v="8"/>
    <x v="2"/>
    <x v="2"/>
    <x v="1"/>
    <x v="1"/>
    <x v="2"/>
    <x v="0"/>
    <x v="1"/>
    <s v=""/>
    <s v=""/>
    <s v=""/>
  </r>
  <r>
    <n v="84"/>
    <x v="73"/>
    <x v="4"/>
    <n v="5.2769000000000004"/>
    <n v="6.2910300000000001"/>
    <n v="0.72153999999999996"/>
    <n v="63"/>
    <n v="0.85977999999999999"/>
    <n v="1"/>
    <n v="0.93218000000000001"/>
    <x v="8"/>
    <x v="2"/>
    <x v="2"/>
    <x v="2"/>
    <x v="2"/>
    <x v="0"/>
    <x v="1"/>
    <x v="1"/>
    <s v=""/>
    <s v=""/>
    <s v=""/>
  </r>
  <r>
    <n v="85"/>
    <x v="112"/>
    <x v="8"/>
    <n v="5.2746000000000004"/>
    <n v="6.4416500000000001"/>
    <n v="0.88161999999999996"/>
    <n v="57"/>
    <n v="0.60099000000000002"/>
    <n v="0.21337999999999999"/>
    <n v="0.96557999999999999"/>
    <x v="8"/>
    <x v="2"/>
    <x v="2"/>
    <x v="3"/>
    <x v="0"/>
    <x v="1"/>
    <x v="2"/>
    <x v="1"/>
    <s v=""/>
    <s v=""/>
    <s v=""/>
  </r>
  <r>
    <n v="86"/>
    <x v="138"/>
    <x v="8"/>
    <n v="5.2671000000000001"/>
    <n v="4.1878099999999998"/>
    <n v="0.41059000000000001"/>
    <n v="57"/>
    <n v="0.60092999999999996"/>
    <n v="0.31812000000000001"/>
    <n v="0.75746000000000002"/>
    <x v="8"/>
    <x v="2"/>
    <x v="2"/>
    <x v="3"/>
    <x v="3"/>
    <x v="1"/>
    <x v="0"/>
    <x v="1"/>
    <s v=""/>
    <s v=""/>
    <s v=""/>
  </r>
  <r>
    <n v="87"/>
    <x v="169"/>
    <x v="5"/>
    <n v="5.2535999999999996"/>
    <n v="6.8095400000000001"/>
    <n v="0.72272999999999998"/>
    <n v="67"/>
    <n v="0.66807000000000005"/>
    <n v="0.49069000000000002"/>
    <n v="0.96504000000000001"/>
    <x v="8"/>
    <x v="2"/>
    <x v="2"/>
    <x v="1"/>
    <x v="2"/>
    <x v="1"/>
    <x v="1"/>
    <x v="1"/>
    <s v=""/>
    <s v=""/>
    <s v=""/>
  </r>
  <r>
    <n v="88"/>
    <x v="22"/>
    <x v="3"/>
    <n v="5.2106000000000003"/>
    <n v="0"/>
    <n v="0.77586999999999995"/>
    <n v="64"/>
    <n v="0.47788999999999998"/>
    <n v="0.48703999999999997"/>
    <n v="0.84972999999999999"/>
    <x v="8"/>
    <x v="2"/>
    <x v="2"/>
    <x v="2"/>
    <x v="2"/>
    <x v="3"/>
    <x v="1"/>
    <x v="1"/>
    <s v=""/>
    <s v=""/>
    <s v=""/>
  </r>
  <r>
    <n v="89"/>
    <x v="98"/>
    <x v="6"/>
    <n v="5.1106999999999996"/>
    <n v="5.6017599999999996"/>
    <n v="0.52653000000000005"/>
    <n v="61"/>
    <n v="0.92659999999999998"/>
    <n v="0.43946000000000002"/>
    <n v="0.71062999999999998"/>
    <x v="8"/>
    <x v="2"/>
    <x v="2"/>
    <x v="2"/>
    <x v="3"/>
    <x v="0"/>
    <x v="1"/>
    <x v="1"/>
    <s v=""/>
    <s v=""/>
    <s v=""/>
  </r>
  <r>
    <n v="90"/>
    <x v="129"/>
    <x v="7"/>
    <n v="5.1090999999999998"/>
    <n v="6.7167599999999998"/>
    <n v="0.58457999999999999"/>
    <n v="65"/>
    <n v="0.69825999999999999"/>
    <n v="0"/>
    <n v="0.64214000000000004"/>
    <x v="8"/>
    <x v="2"/>
    <x v="2"/>
    <x v="1"/>
    <x v="1"/>
    <x v="1"/>
    <x v="3"/>
    <x v="1"/>
    <s v=""/>
    <s v=""/>
    <s v=""/>
  </r>
  <r>
    <n v="91"/>
    <x v="149"/>
    <x v="8"/>
    <n v="5.0716999999999999"/>
    <n v="3.8377300000000001"/>
    <n v="0.47925000000000001"/>
    <n v="54"/>
    <n v="0.47791"/>
    <n v="0.48299999999999998"/>
    <n v="0.81849000000000005"/>
    <x v="8"/>
    <x v="2"/>
    <x v="2"/>
    <x v="3"/>
    <x v="3"/>
    <x v="3"/>
    <x v="1"/>
    <x v="1"/>
    <s v=""/>
    <s v=""/>
    <s v=""/>
  </r>
  <r>
    <n v="92"/>
    <x v="110"/>
    <x v="7"/>
    <n v="5.0713999999999997"/>
    <n v="6.17455"/>
    <n v="0.83623000000000003"/>
    <n v="65"/>
    <n v="0.71370999999999996"/>
    <n v="0.62951999999999997"/>
    <n v="0.97145000000000004"/>
    <x v="8"/>
    <x v="2"/>
    <x v="2"/>
    <x v="1"/>
    <x v="2"/>
    <x v="2"/>
    <x v="1"/>
    <x v="1"/>
    <s v=""/>
    <s v=""/>
    <s v=""/>
  </r>
  <r>
    <n v="93"/>
    <x v="150"/>
    <x v="8"/>
    <n v="5.0526999999999997"/>
    <n v="4.9723600000000001"/>
    <n v="0.36027999999999999"/>
    <n v="56"/>
    <n v="0.60543999999999998"/>
    <n v="0.32723999999999998"/>
    <n v="0.76597000000000004"/>
    <x v="8"/>
    <x v="2"/>
    <x v="2"/>
    <x v="3"/>
    <x v="3"/>
    <x v="1"/>
    <x v="0"/>
    <x v="1"/>
    <s v=""/>
    <s v=""/>
    <s v=""/>
  </r>
  <r>
    <n v="94"/>
    <x v="142"/>
    <x v="8"/>
    <n v="5.0347"/>
    <n v="6.5393999999999997"/>
    <n v="0.63034000000000001"/>
    <n v="58"/>
    <n v="0.44868999999999998"/>
    <n v="8.5610000000000006E-2"/>
    <n v="0.81764999999999999"/>
    <x v="8"/>
    <x v="2"/>
    <x v="2"/>
    <x v="2"/>
    <x v="1"/>
    <x v="3"/>
    <x v="3"/>
    <x v="1"/>
    <s v=""/>
    <s v=""/>
    <s v=""/>
  </r>
  <r>
    <n v="95"/>
    <x v="77"/>
    <x v="8"/>
    <n v="4.9805999999999999"/>
    <n v="4.8410299999999999"/>
    <n v="0.62144999999999995"/>
    <n v="55"/>
    <n v="0.58086000000000004"/>
    <n v="0.41637000000000002"/>
    <n v="0.97711000000000003"/>
    <x v="8"/>
    <x v="3"/>
    <x v="2"/>
    <x v="3"/>
    <x v="1"/>
    <x v="1"/>
    <x v="1"/>
    <x v="1"/>
    <s v=""/>
    <s v=""/>
    <s v=""/>
  </r>
  <r>
    <n v="96"/>
    <x v="132"/>
    <x v="8"/>
    <n v="4.9732000000000003"/>
    <n v="4.3859899999999996"/>
    <n v="0.53788999999999998"/>
    <n v="56"/>
    <n v="0.52544999999999997"/>
    <n v="0.34244000000000002"/>
    <n v="0.89434999999999998"/>
    <x v="8"/>
    <x v="3"/>
    <x v="2"/>
    <x v="3"/>
    <x v="3"/>
    <x v="3"/>
    <x v="0"/>
    <x v="1"/>
    <s v=""/>
    <s v=""/>
    <s v=""/>
  </r>
  <r>
    <n v="97"/>
    <x v="93"/>
    <x v="8"/>
    <n v="4.9539999999999997"/>
    <n v="2.5917500000000002"/>
    <n v="0.54659999999999997"/>
    <n v="52"/>
    <n v="0.81037999999999999"/>
    <n v="0.38307000000000002"/>
    <n v="0.65690999999999999"/>
    <x v="8"/>
    <x v="3"/>
    <x v="2"/>
    <x v="3"/>
    <x v="3"/>
    <x v="2"/>
    <x v="0"/>
    <x v="1"/>
    <s v=""/>
    <s v=""/>
    <s v=""/>
  </r>
  <r>
    <n v="98"/>
    <x v="111"/>
    <x v="2"/>
    <n v="4.9409000000000001"/>
    <n v="5.8235400000000004"/>
    <n v="0.58814"/>
    <n v="63"/>
    <n v="0.45557999999999998"/>
    <n v="0.31677"/>
    <n v="0.93252999999999997"/>
    <x v="8"/>
    <x v="3"/>
    <x v="2"/>
    <x v="2"/>
    <x v="1"/>
    <x v="3"/>
    <x v="0"/>
    <x v="1"/>
    <s v=""/>
    <s v=""/>
    <s v=""/>
  </r>
  <r>
    <n v="99"/>
    <x v="173"/>
    <x v="2"/>
    <n v="4.9077999999999999"/>
    <n v="5.2006100000000002"/>
    <n v="0.80810999999999999"/>
    <n v="39"/>
    <n v="0.53963000000000005"/>
    <n v="0.15515999999999999"/>
    <n v="0.88085000000000002"/>
    <x v="8"/>
    <x v="3"/>
    <x v="2"/>
    <x v="3"/>
    <x v="2"/>
    <x v="3"/>
    <x v="2"/>
    <x v="1"/>
    <s v=""/>
    <s v=""/>
    <s v=""/>
  </r>
  <r>
    <n v="100"/>
    <x v="91"/>
    <x v="2"/>
    <n v="4.9028"/>
    <n v="5.6191399999999998"/>
    <n v="0.33027000000000001"/>
    <n v="64"/>
    <n v="0.69965999999999995"/>
    <n v="2.9899999999999999E-2"/>
    <n v="0.84896000000000005"/>
    <x v="8"/>
    <x v="3"/>
    <x v="2"/>
    <x v="2"/>
    <x v="3"/>
    <x v="1"/>
    <x v="3"/>
    <x v="1"/>
    <s v=""/>
    <s v=""/>
    <s v=""/>
  </r>
  <r>
    <n v="101"/>
    <x v="109"/>
    <x v="2"/>
    <n v="4.8762999999999996"/>
    <n v="6.6581599999999996"/>
    <n v="0.68030999999999997"/>
    <n v="67"/>
    <n v="0.36380000000000001"/>
    <n v="0.54376000000000002"/>
    <n v="0.76748000000000005"/>
    <x v="8"/>
    <x v="3"/>
    <x v="2"/>
    <x v="1"/>
    <x v="1"/>
    <x v="3"/>
    <x v="1"/>
    <x v="1"/>
    <s v=""/>
    <s v=""/>
    <s v=""/>
  </r>
  <r>
    <n v="102"/>
    <x v="141"/>
    <x v="8"/>
    <n v="4.8551000000000002"/>
    <n v="4.2857799999999999"/>
    <n v="0.44907999999999998"/>
    <n v="60"/>
    <n v="0.67262999999999995"/>
    <n v="0.33735999999999999"/>
    <n v="0.89373999999999998"/>
    <x v="8"/>
    <x v="3"/>
    <x v="2"/>
    <x v="2"/>
    <x v="3"/>
    <x v="1"/>
    <x v="0"/>
    <x v="1"/>
    <s v=""/>
    <s v=""/>
    <s v=""/>
  </r>
  <r>
    <n v="103"/>
    <x v="123"/>
    <x v="2"/>
    <n v="4.7239000000000004"/>
    <n v="4.9960500000000003"/>
    <n v="0.47186"/>
    <n v="60"/>
    <n v="0.41494999999999999"/>
    <n v="0.30735000000000001"/>
    <n v="0.65290999999999999"/>
    <x v="8"/>
    <x v="3"/>
    <x v="2"/>
    <x v="2"/>
    <x v="3"/>
    <x v="3"/>
    <x v="0"/>
    <x v="1"/>
    <s v=""/>
    <s v=""/>
    <s v=""/>
  </r>
  <r>
    <n v="104"/>
    <x v="151"/>
    <x v="8"/>
    <n v="4.6375999999999999"/>
    <n v="3.4891800000000002"/>
    <n v="0.50239999999999996"/>
    <n v="55"/>
    <n v="0.54300999999999999"/>
    <n v="0.44502999999999998"/>
    <n v="0.79856000000000005"/>
    <x v="8"/>
    <x v="3"/>
    <x v="2"/>
    <x v="3"/>
    <x v="3"/>
    <x v="3"/>
    <x v="1"/>
    <x v="1"/>
    <s v=""/>
    <s v=""/>
    <s v=""/>
  </r>
  <r>
    <n v="105"/>
    <x v="160"/>
    <x v="8"/>
    <n v="4.6307999999999998"/>
    <n v="5.8599100000000002"/>
    <n v="0.69493000000000005"/>
    <n v="57"/>
    <n v="0.49647999999999998"/>
    <n v="0.16381000000000001"/>
    <n v="0.87392999999999998"/>
    <x v="8"/>
    <x v="3"/>
    <x v="2"/>
    <x v="3"/>
    <x v="1"/>
    <x v="3"/>
    <x v="2"/>
    <x v="1"/>
    <s v=""/>
    <s v=""/>
    <s v=""/>
  </r>
  <r>
    <n v="106"/>
    <x v="174"/>
    <x v="2"/>
    <n v="4.6135000000000002"/>
    <n v="7.7937599999999998"/>
    <n v="0.70874000000000004"/>
    <n v="69"/>
    <n v="0.16159000000000001"/>
    <n v="0.22561999999999999"/>
    <n v="0.82860999999999996"/>
    <x v="8"/>
    <x v="3"/>
    <x v="0"/>
    <x v="1"/>
    <x v="2"/>
    <x v="3"/>
    <x v="2"/>
    <x v="1"/>
    <s v=""/>
    <s v=""/>
    <s v=""/>
  </r>
  <r>
    <n v="107"/>
    <x v="113"/>
    <x v="8"/>
    <n v="4.6050000000000004"/>
    <n v="5.0039300000000004"/>
    <n v="0.46683999999999998"/>
    <n v="59"/>
    <n v="0.68178000000000005"/>
    <n v="0.50088999999999995"/>
    <n v="0.93798999999999999"/>
    <x v="8"/>
    <x v="3"/>
    <x v="2"/>
    <x v="2"/>
    <x v="3"/>
    <x v="1"/>
    <x v="1"/>
    <x v="1"/>
    <s v=""/>
    <s v=""/>
    <s v=""/>
  </r>
  <r>
    <n v="108"/>
    <x v="80"/>
    <x v="9"/>
    <n v="4.5553999999999997"/>
    <n v="4.9135600000000004"/>
    <n v="0.40548000000000001"/>
    <n v="57"/>
    <n v="0.66239999999999999"/>
    <n v="0.33359"/>
    <n v="0.81803999999999999"/>
    <x v="8"/>
    <x v="3"/>
    <x v="2"/>
    <x v="3"/>
    <x v="3"/>
    <x v="1"/>
    <x v="0"/>
    <x v="1"/>
    <s v=""/>
    <s v=""/>
    <s v=""/>
  </r>
  <r>
    <n v="109"/>
    <x v="143"/>
    <x v="8"/>
    <n v="4.5012999999999996"/>
    <n v="2.5504699999999998"/>
    <n v="0.38790999999999998"/>
    <n v="57"/>
    <n v="0.70047000000000004"/>
    <n v="0.36475000000000002"/>
    <n v="0.75026000000000004"/>
    <x v="8"/>
    <x v="3"/>
    <x v="2"/>
    <x v="3"/>
    <x v="3"/>
    <x v="2"/>
    <x v="0"/>
    <x v="1"/>
    <s v=""/>
    <s v=""/>
    <s v=""/>
  </r>
  <r>
    <n v="110"/>
    <x v="106"/>
    <x v="2"/>
    <n v="4.4966999999999997"/>
    <n v="6.0601799999999999"/>
    <n v="0.60577999999999999"/>
    <n v="67"/>
    <n v="0.33607999999999999"/>
    <n v="5.3039999999999997E-2"/>
    <n v="0.97145000000000004"/>
    <x v="8"/>
    <x v="3"/>
    <x v="2"/>
    <x v="1"/>
    <x v="1"/>
    <x v="3"/>
    <x v="3"/>
    <x v="1"/>
    <s v=""/>
    <s v=""/>
    <s v=""/>
  </r>
  <r>
    <n v="111"/>
    <x v="124"/>
    <x v="8"/>
    <n v="4.4866000000000001"/>
    <n v="4.7797599999999996"/>
    <n v="0.54376999999999998"/>
    <n v="58"/>
    <n v="0.54151000000000005"/>
    <n v="0.69035999999999997"/>
    <n v="0.90207999999999999"/>
    <x v="8"/>
    <x v="3"/>
    <x v="2"/>
    <x v="2"/>
    <x v="3"/>
    <x v="3"/>
    <x v="1"/>
    <x v="1"/>
    <s v=""/>
    <s v=""/>
    <s v=""/>
  </r>
  <r>
    <n v="112"/>
    <x v="131"/>
    <x v="9"/>
    <n v="4.4416000000000002"/>
    <n v="6.4636199999999997"/>
    <n v="0.75580999999999998"/>
    <n v="67"/>
    <n v="0.69840999999999998"/>
    <n v="0.28548000000000001"/>
    <n v="0.84597"/>
    <x v="8"/>
    <x v="3"/>
    <x v="2"/>
    <x v="1"/>
    <x v="2"/>
    <x v="1"/>
    <x v="0"/>
    <x v="1"/>
    <s v=""/>
    <s v=""/>
    <s v=""/>
  </r>
  <r>
    <n v="113"/>
    <x v="140"/>
    <x v="8"/>
    <n v="4.4325000000000001"/>
    <n v="3.5691600000000001"/>
    <n v="0.70603000000000005"/>
    <n v="59"/>
    <n v="0.55130999999999997"/>
    <n v="0.46840999999999999"/>
    <n v="0.90820000000000001"/>
    <x v="8"/>
    <x v="3"/>
    <x v="2"/>
    <x v="2"/>
    <x v="2"/>
    <x v="1"/>
    <x v="1"/>
    <x v="1"/>
    <s v=""/>
    <s v=""/>
    <s v=""/>
  </r>
  <r>
    <n v="114"/>
    <x v="148"/>
    <x v="8"/>
    <n v="4.3966000000000003"/>
    <n v="2.8278799999999999"/>
    <n v="0.59374000000000005"/>
    <n v="53"/>
    <n v="0.50899000000000005"/>
    <n v="0.60514000000000001"/>
    <n v="0.84370000000000001"/>
    <x v="8"/>
    <x v="3"/>
    <x v="2"/>
    <x v="3"/>
    <x v="1"/>
    <x v="3"/>
    <x v="1"/>
    <x v="1"/>
    <s v=""/>
    <s v=""/>
    <s v=""/>
  </r>
  <r>
    <n v="115"/>
    <x v="144"/>
    <x v="4"/>
    <n v="4.3935000000000004"/>
    <n v="4.6599599999999999"/>
    <n v="0.63192999999999999"/>
    <n v="62"/>
    <n v="0.99485000000000001"/>
    <n v="0.41696"/>
    <n v="0.90819000000000005"/>
    <x v="8"/>
    <x v="3"/>
    <x v="2"/>
    <x v="2"/>
    <x v="1"/>
    <x v="0"/>
    <x v="1"/>
    <x v="1"/>
    <s v=""/>
    <s v=""/>
    <s v=""/>
  </r>
  <r>
    <n v="116"/>
    <x v="154"/>
    <x v="8"/>
    <n v="4.3737000000000004"/>
    <n v="4.20099"/>
    <n v="0.14929999999999999"/>
    <n v="56"/>
    <n v="0.62390000000000001"/>
    <n v="0.26951999999999998"/>
    <n v="0.54857"/>
    <x v="8"/>
    <x v="3"/>
    <x v="2"/>
    <x v="3"/>
    <x v="3"/>
    <x v="1"/>
    <x v="0"/>
    <x v="3"/>
    <s v=""/>
    <s v=""/>
    <s v=""/>
  </r>
  <r>
    <n v="117"/>
    <x v="128"/>
    <x v="4"/>
    <n v="4.3724999999999996"/>
    <n v="4.6912500000000001"/>
    <n v="0.69460999999999995"/>
    <n v="61"/>
    <n v="0.59592000000000001"/>
    <n v="0.94910000000000005"/>
    <n v="0.65434000000000003"/>
    <x v="8"/>
    <x v="3"/>
    <x v="2"/>
    <x v="2"/>
    <x v="1"/>
    <x v="1"/>
    <x v="1"/>
    <x v="1"/>
    <s v=""/>
    <s v=""/>
    <s v=""/>
  </r>
  <r>
    <n v="118"/>
    <x v="108"/>
    <x v="9"/>
    <n v="4.2820999999999998"/>
    <n v="5.1492599999999999"/>
    <n v="0.31680000000000003"/>
    <n v="65"/>
    <n v="0.79923"/>
    <n v="0.33006999999999997"/>
    <n v="0.70508999999999999"/>
    <x v="8"/>
    <x v="3"/>
    <x v="2"/>
    <x v="1"/>
    <x v="3"/>
    <x v="2"/>
    <x v="0"/>
    <x v="1"/>
    <s v=""/>
    <s v=""/>
    <s v=""/>
  </r>
  <r>
    <n v="119"/>
    <x v="168"/>
    <x v="8"/>
    <n v="4.2793999999999999"/>
    <n v="3.4583599999999999"/>
    <n v="0.37887999999999999"/>
    <n v="58"/>
    <n v="0.37053999999999998"/>
    <n v="0.78720999999999997"/>
    <n v="0.94071000000000005"/>
    <x v="8"/>
    <x v="3"/>
    <x v="2"/>
    <x v="2"/>
    <x v="3"/>
    <x v="3"/>
    <x v="1"/>
    <x v="1"/>
    <s v=""/>
    <s v=""/>
    <s v=""/>
  </r>
  <r>
    <n v="120"/>
    <x v="137"/>
    <x v="8"/>
    <n v="4.1978"/>
    <n v="3.4703499999999998"/>
    <n v="0.39323999999999998"/>
    <n v="55"/>
    <n v="0.57125000000000004"/>
    <n v="0.28774"/>
    <n v="0.89390999999999998"/>
    <x v="8"/>
    <x v="3"/>
    <x v="2"/>
    <x v="3"/>
    <x v="3"/>
    <x v="1"/>
    <x v="0"/>
    <x v="1"/>
    <s v=""/>
    <s v=""/>
    <s v=""/>
  </r>
  <r>
    <n v="121"/>
    <x v="134"/>
    <x v="2"/>
    <n v="4.1704999999999997"/>
    <n v="6.2611499999999998"/>
    <n v="0.60006999999999999"/>
    <n v="64"/>
    <n v="0.60504000000000002"/>
    <n v="9.0840000000000004E-2"/>
    <n v="0.55447000000000002"/>
    <x v="8"/>
    <x v="3"/>
    <x v="2"/>
    <x v="2"/>
    <x v="1"/>
    <x v="1"/>
    <x v="3"/>
    <x v="3"/>
    <s v=""/>
    <s v=""/>
    <s v=""/>
  </r>
  <r>
    <n v="122"/>
    <x v="157"/>
    <x v="8"/>
    <n v="4.1374000000000004"/>
    <n v="3.49986"/>
    <n v="0.39616000000000001"/>
    <n v="57"/>
    <n v="0.47569"/>
    <n v="0.35420000000000001"/>
    <n v="0.75826000000000005"/>
    <x v="8"/>
    <x v="3"/>
    <x v="2"/>
    <x v="3"/>
    <x v="3"/>
    <x v="3"/>
    <x v="0"/>
    <x v="1"/>
    <s v=""/>
    <s v=""/>
    <s v=""/>
  </r>
  <r>
    <n v="123"/>
    <x v="82"/>
    <x v="2"/>
    <n v="4.1197999999999997"/>
    <n v="5.8756300000000001"/>
    <n v="0.60492999999999997"/>
    <n v="68"/>
    <n v="0.67007000000000005"/>
    <n v="0.13286999999999999"/>
    <n v="0.69106999999999996"/>
    <x v="8"/>
    <x v="3"/>
    <x v="2"/>
    <x v="1"/>
    <x v="1"/>
    <x v="1"/>
    <x v="2"/>
    <x v="1"/>
    <s v=""/>
    <s v=""/>
    <s v=""/>
  </r>
  <r>
    <n v="124"/>
    <x v="121"/>
    <x v="8"/>
    <n v="4.0906000000000002"/>
    <n v="3.6065999999999998"/>
    <n v="0.68799999999999994"/>
    <n v="61"/>
    <n v="0.58409"/>
    <n v="0.67152000000000001"/>
    <n v="0.82064000000000004"/>
    <x v="8"/>
    <x v="3"/>
    <x v="2"/>
    <x v="2"/>
    <x v="1"/>
    <x v="1"/>
    <x v="1"/>
    <x v="1"/>
    <s v=""/>
    <s v=""/>
    <s v=""/>
  </r>
  <r>
    <n v="125"/>
    <x v="115"/>
    <x v="8"/>
    <n v="4.0423"/>
    <n v="2.8533599999999999"/>
    <n v="0.39776"/>
    <n v="57"/>
    <n v="0.60994000000000004"/>
    <n v="0.52007000000000003"/>
    <n v="0.87351000000000001"/>
    <x v="8"/>
    <x v="3"/>
    <x v="2"/>
    <x v="3"/>
    <x v="3"/>
    <x v="1"/>
    <x v="1"/>
    <x v="1"/>
    <s v=""/>
    <s v=""/>
    <s v=""/>
  </r>
  <r>
    <n v="126"/>
    <x v="116"/>
    <x v="9"/>
    <n v="4.0358000000000001"/>
    <n v="5.2700899999999997"/>
    <n v="0.41625000000000001"/>
    <n v="61"/>
    <n v="0.88841999999999999"/>
    <n v="0.41497000000000001"/>
    <n v="0.80139000000000005"/>
    <x v="8"/>
    <x v="3"/>
    <x v="2"/>
    <x v="2"/>
    <x v="3"/>
    <x v="0"/>
    <x v="1"/>
    <x v="1"/>
    <s v=""/>
    <s v=""/>
    <s v=""/>
  </r>
  <r>
    <n v="127"/>
    <x v="146"/>
    <x v="8"/>
    <n v="4.0190999999999999"/>
    <n v="2.8753000000000002"/>
    <n v="0.48121999999999998"/>
    <n v="58"/>
    <n v="0.24190999999999999"/>
    <n v="0.41965999999999998"/>
    <n v="0.76083000000000001"/>
    <x v="8"/>
    <x v="3"/>
    <x v="2"/>
    <x v="2"/>
    <x v="3"/>
    <x v="3"/>
    <x v="1"/>
    <x v="1"/>
    <s v=""/>
    <s v=""/>
    <s v=""/>
  </r>
  <r>
    <n v="128"/>
    <x v="84"/>
    <x v="8"/>
    <n v="3.9822000000000002"/>
    <n v="4.1529999999999996"/>
    <n v="0.54927999999999999"/>
    <n v="55"/>
    <n v="0.70584999999999998"/>
    <n v="0.44888"/>
    <n v="0.85755000000000003"/>
    <x v="8"/>
    <x v="4"/>
    <x v="2"/>
    <x v="3"/>
    <x v="3"/>
    <x v="2"/>
    <x v="1"/>
    <x v="1"/>
    <s v=""/>
    <s v=""/>
    <s v=""/>
  </r>
  <r>
    <n v="129"/>
    <x v="145"/>
    <x v="8"/>
    <n v="3.6938"/>
    <n v="3.8001"/>
    <n v="0.48587000000000002"/>
    <n v="59"/>
    <n v="0.78702000000000005"/>
    <n v="0.55528"/>
    <n v="0.52078000000000002"/>
    <x v="8"/>
    <x v="4"/>
    <x v="2"/>
    <x v="2"/>
    <x v="3"/>
    <x v="2"/>
    <x v="1"/>
    <x v="3"/>
    <s v=""/>
    <s v=""/>
    <s v=""/>
  </r>
  <r>
    <n v="130"/>
    <x v="139"/>
    <x v="8"/>
    <n v="3.5451999999999999"/>
    <n v="4.15421"/>
    <n v="0.20179"/>
    <n v="59"/>
    <n v="0.15218000000000001"/>
    <n v="0.30547000000000002"/>
    <n v="0.74189000000000005"/>
    <x v="8"/>
    <x v="4"/>
    <x v="2"/>
    <x v="2"/>
    <x v="3"/>
    <x v="3"/>
    <x v="0"/>
    <x v="1"/>
    <s v=""/>
    <s v=""/>
    <s v=""/>
  </r>
  <r>
    <n v="131"/>
    <x v="130"/>
    <x v="8"/>
    <n v="3.4952000000000001"/>
    <n v="2.8937499999999998"/>
    <n v="0.29547000000000001"/>
    <n v="58"/>
    <n v="0.63541999999999998"/>
    <n v="0.33026"/>
    <n v="0.76993"/>
    <x v="8"/>
    <x v="4"/>
    <x v="2"/>
    <x v="2"/>
    <x v="3"/>
    <x v="1"/>
    <x v="0"/>
    <x v="1"/>
    <s v=""/>
    <s v=""/>
    <s v=""/>
  </r>
  <r>
    <n v="132"/>
    <x v="127"/>
    <x v="8"/>
    <n v="3.4352999999999998"/>
    <n v="6.6891800000000003"/>
    <n v="0.64251000000000003"/>
    <n v="55"/>
    <n v="0.62199000000000004"/>
    <n v="5.0470000000000001E-2"/>
    <n v="0.87395"/>
    <x v="8"/>
    <x v="4"/>
    <x v="2"/>
    <x v="3"/>
    <x v="1"/>
    <x v="1"/>
    <x v="3"/>
    <x v="1"/>
    <s v=""/>
    <s v=""/>
    <s v=""/>
  </r>
  <r>
    <n v="133"/>
    <x v="119"/>
    <x v="8"/>
    <n v="3.2071999999999998"/>
    <n v="2.4129999999999998"/>
    <n v="0.48388999999999999"/>
    <n v="55"/>
    <n v="0.48666999999999999"/>
    <n v="0.43309999999999998"/>
    <n v="0.87824000000000002"/>
    <x v="8"/>
    <x v="4"/>
    <x v="2"/>
    <x v="3"/>
    <x v="3"/>
    <x v="3"/>
    <x v="1"/>
    <x v="1"/>
    <s v=""/>
    <s v=""/>
    <s v=""/>
  </r>
  <r>
    <n v="134"/>
    <x v="114"/>
    <x v="8"/>
    <n v="3.2035"/>
    <n v="3.4472499999999999"/>
    <n v="0.54364000000000001"/>
    <n v="54"/>
    <n v="0.46987000000000001"/>
    <n v="0.26479999999999998"/>
    <n v="0.79117000000000004"/>
    <x v="8"/>
    <x v="4"/>
    <x v="2"/>
    <x v="3"/>
    <x v="3"/>
    <x v="3"/>
    <x v="0"/>
    <x v="1"/>
    <s v=""/>
    <s v=""/>
    <s v=""/>
  </r>
  <r>
    <n v="135"/>
    <x v="122"/>
    <x v="8"/>
    <n v="3.1375999999999999"/>
    <n v="3.0445500000000001"/>
    <n v="0.33361000000000002"/>
    <n v="55"/>
    <n v="0.48076000000000002"/>
    <n v="0.4572"/>
    <n v="0.90891999999999995"/>
    <x v="8"/>
    <x v="4"/>
    <x v="2"/>
    <x v="3"/>
    <x v="3"/>
    <x v="3"/>
    <x v="1"/>
    <x v="1"/>
    <s v=""/>
    <s v=""/>
    <s v=""/>
  </r>
  <r>
    <n v="136"/>
    <x v="102"/>
    <x v="2"/>
    <n v="2.3921999999999999"/>
    <n v="6.4418899999999999"/>
    <n v="0.29385"/>
    <n v="66"/>
    <n v="0.15912999999999999"/>
    <n v="0.14429"/>
    <n v="0.95148999999999995"/>
    <x v="8"/>
    <x v="4"/>
    <x v="2"/>
    <x v="1"/>
    <x v="3"/>
    <x v="3"/>
    <x v="2"/>
    <x v="1"/>
    <s v=""/>
    <s v=""/>
    <s v=""/>
  </r>
  <r>
    <n v="137"/>
    <x v="152"/>
    <x v="9"/>
    <n v="1.859"/>
    <n v="2.93045"/>
    <n v="0"/>
    <n v="55"/>
    <n v="0"/>
    <n v="0.22053"/>
    <n v="0.89542999999999995"/>
    <x v="8"/>
    <x v="4"/>
    <x v="2"/>
    <x v="3"/>
    <x v="3"/>
    <x v="3"/>
    <x v="2"/>
    <x v="1"/>
    <s v=""/>
    <s v=""/>
    <s v=""/>
  </r>
  <r>
    <n v="140"/>
    <x v="152"/>
    <x v="9"/>
    <n v="1.7210000000000001"/>
    <n v="2.93451"/>
    <n v="0"/>
    <n v="62"/>
    <n v="0"/>
    <n v="0.22638"/>
    <n v="0.15382999999999999"/>
    <x v="9"/>
    <x v="4"/>
    <x v="2"/>
    <x v="2"/>
    <x v="3"/>
    <x v="3"/>
    <x v="2"/>
    <x v="2"/>
    <s v=""/>
    <s v=""/>
    <s v=""/>
  </r>
  <r>
    <n v="86"/>
    <x v="94"/>
    <x v="5"/>
    <n v="5.3041999999999998"/>
    <n v="6.7174800000000001"/>
    <n v="0.57133"/>
    <n v="74"/>
    <n v="0.79891999999999996"/>
    <n v="0.34403"/>
    <n v="8.5169999999999996E-2"/>
    <x v="9"/>
    <x v="2"/>
    <x v="2"/>
    <x v="0"/>
    <x v="1"/>
    <x v="2"/>
    <x v="0"/>
    <x v="2"/>
    <s v=""/>
    <s v=""/>
    <s v=""/>
  </r>
  <r>
    <n v="84"/>
    <x v="165"/>
    <x v="8"/>
    <n v="5.3635000000000002"/>
    <n v="6.1832700000000003"/>
    <n v="0.73651999999999995"/>
    <n v="72"/>
    <n v="0.28610999999999998"/>
    <n v="0.22771"/>
    <n v="0.34775"/>
    <x v="9"/>
    <x v="2"/>
    <x v="2"/>
    <x v="0"/>
    <x v="2"/>
    <x v="3"/>
    <x v="2"/>
    <x v="0"/>
    <s v=""/>
    <s v=""/>
    <s v=""/>
  </r>
  <r>
    <n v="48"/>
    <x v="29"/>
    <x v="3"/>
    <n v="6.1881000000000004"/>
    <n v="7.2961200000000002"/>
    <n v="0.85448999999999997"/>
    <n v="73"/>
    <n v="0.78851000000000004"/>
    <n v="0.21822"/>
    <n v="0.1399"/>
    <x v="9"/>
    <x v="2"/>
    <x v="0"/>
    <x v="0"/>
    <x v="0"/>
    <x v="2"/>
    <x v="2"/>
    <x v="2"/>
    <s v=""/>
    <s v=""/>
    <s v=""/>
  </r>
  <r>
    <n v="81"/>
    <x v="126"/>
    <x v="7"/>
    <n v="5.4549000000000003"/>
    <n v="6.7441000000000004"/>
    <n v="0.71414999999999995"/>
    <n v="73"/>
    <n v="0.75317000000000001"/>
    <n v="0.12831000000000001"/>
    <n v="0.3009"/>
    <x v="9"/>
    <x v="2"/>
    <x v="2"/>
    <x v="0"/>
    <x v="2"/>
    <x v="2"/>
    <x v="2"/>
    <x v="0"/>
    <s v=""/>
    <s v=""/>
    <s v=""/>
  </r>
  <r>
    <n v="10"/>
    <x v="9"/>
    <x v="1"/>
    <n v="7.0568999999999997"/>
    <n v="8.6626600000000007"/>
    <n v="0.90385000000000004"/>
    <n v="76"/>
    <n v="0.87599000000000005"/>
    <n v="0.56188000000000005"/>
    <n v="0.56223999999999996"/>
    <x v="9"/>
    <x v="1"/>
    <x v="1"/>
    <x v="0"/>
    <x v="0"/>
    <x v="0"/>
    <x v="1"/>
    <x v="3"/>
    <s v=""/>
    <s v=""/>
    <s v=""/>
  </r>
  <r>
    <n v="14"/>
    <x v="12"/>
    <x v="0"/>
    <n v="6.9047000000000001"/>
    <n v="8.8075200000000002"/>
    <n v="0.82670999999999994"/>
    <n v="76"/>
    <n v="0.81398999999999999"/>
    <n v="0.53361999999999998"/>
    <n v="0.52956000000000003"/>
    <x v="9"/>
    <x v="1"/>
    <x v="1"/>
    <x v="0"/>
    <x v="2"/>
    <x v="2"/>
    <x v="1"/>
    <x v="3"/>
    <s v=""/>
    <s v=""/>
    <s v=""/>
  </r>
  <r>
    <n v="99"/>
    <x v="79"/>
    <x v="7"/>
    <n v="4.8933999999999997"/>
    <n v="6.6942399999999997"/>
    <n v="0.54171000000000002"/>
    <n v="70"/>
    <n v="0.77392000000000005"/>
    <n v="0.27834999999999999"/>
    <n v="0.34637000000000001"/>
    <x v="9"/>
    <x v="3"/>
    <x v="2"/>
    <x v="1"/>
    <x v="3"/>
    <x v="2"/>
    <x v="0"/>
    <x v="0"/>
    <s v=""/>
    <s v=""/>
    <s v=""/>
  </r>
  <r>
    <n v="126"/>
    <x v="108"/>
    <x v="9"/>
    <n v="3.8858999999999999"/>
    <n v="5.2398800000000003"/>
    <n v="0.15414"/>
    <n v="71"/>
    <n v="0.89751999999999998"/>
    <n v="0.35025000000000001"/>
    <n v="0.29115000000000002"/>
    <x v="9"/>
    <x v="4"/>
    <x v="2"/>
    <x v="1"/>
    <x v="3"/>
    <x v="0"/>
    <x v="0"/>
    <x v="0"/>
    <s v=""/>
    <s v=""/>
    <s v=""/>
  </r>
  <r>
    <n v="16"/>
    <x v="18"/>
    <x v="0"/>
    <n v="6.8941999999999997"/>
    <n v="8.7270500000000002"/>
    <n v="0.89105999999999996"/>
    <n v="76"/>
    <n v="0.84413000000000005"/>
    <n v="0.42531000000000002"/>
    <n v="0.54042000000000001"/>
    <x v="9"/>
    <x v="1"/>
    <x v="1"/>
    <x v="0"/>
    <x v="0"/>
    <x v="2"/>
    <x v="1"/>
    <x v="3"/>
    <s v=""/>
    <s v=""/>
    <s v=""/>
  </r>
  <r>
    <n v="113"/>
    <x v="154"/>
    <x v="8"/>
    <n v="4.3773999999999997"/>
    <n v="4.2680100000000003"/>
    <n v="7.9399999999999998E-2"/>
    <n v="64"/>
    <n v="0.65654000000000001"/>
    <n v="0.27961000000000003"/>
    <n v="0.43828"/>
    <x v="9"/>
    <x v="3"/>
    <x v="2"/>
    <x v="2"/>
    <x v="3"/>
    <x v="1"/>
    <x v="0"/>
    <x v="3"/>
    <s v=""/>
    <s v=""/>
    <s v=""/>
  </r>
  <r>
    <n v="72"/>
    <x v="50"/>
    <x v="3"/>
    <n v="5.7843"/>
    <n v="5.6857800000000003"/>
    <n v="0.72960000000000003"/>
    <n v="70"/>
    <n v="0.83335000000000004"/>
    <n v="0.24842"/>
    <n v="0.10575"/>
    <x v="9"/>
    <x v="2"/>
    <x v="2"/>
    <x v="1"/>
    <x v="2"/>
    <x v="2"/>
    <x v="2"/>
    <x v="2"/>
    <s v=""/>
    <s v=""/>
    <s v=""/>
  </r>
  <r>
    <n v="64"/>
    <x v="95"/>
    <x v="5"/>
    <n v="5.8769999999999998"/>
    <n v="6.84293"/>
    <n v="0.81540999999999997"/>
    <n v="73"/>
    <n v="0.71889000000000003"/>
    <n v="0.61470000000000002"/>
    <n v="0"/>
    <x v="9"/>
    <x v="2"/>
    <x v="2"/>
    <x v="0"/>
    <x v="2"/>
    <x v="2"/>
    <x v="1"/>
    <x v="2"/>
    <s v=""/>
    <s v=""/>
    <s v=""/>
  </r>
  <r>
    <n v="134"/>
    <x v="127"/>
    <x v="8"/>
    <n v="3.3834"/>
    <n v="6.7492599999999996"/>
    <n v="0.59919"/>
    <n v="62"/>
    <n v="0.65642"/>
    <n v="3.5990000000000001E-2"/>
    <n v="0.14271"/>
    <x v="9"/>
    <x v="4"/>
    <x v="2"/>
    <x v="2"/>
    <x v="1"/>
    <x v="1"/>
    <x v="3"/>
    <x v="2"/>
    <s v=""/>
    <s v=""/>
    <s v=""/>
  </r>
  <r>
    <n v="44"/>
    <x v="15"/>
    <x v="3"/>
    <n v="6.2720000000000002"/>
    <n v="6.6784100000000004"/>
    <n v="0.78488000000000002"/>
    <n v="72"/>
    <n v="0.79369999999999996"/>
    <n v="0.32444000000000001"/>
    <n v="0.24768999999999999"/>
    <x v="9"/>
    <x v="2"/>
    <x v="2"/>
    <x v="0"/>
    <x v="2"/>
    <x v="2"/>
    <x v="0"/>
    <x v="0"/>
    <s v=""/>
    <s v=""/>
    <s v=""/>
  </r>
  <r>
    <n v="80"/>
    <x v="133"/>
    <x v="5"/>
    <n v="5.4626999999999999"/>
    <n v="7.6120900000000002"/>
    <n v="0.90859999999999996"/>
    <n v="72"/>
    <n v="0.71860999999999997"/>
    <n v="0.20780000000000001"/>
    <n v="1.069E-2"/>
    <x v="9"/>
    <x v="2"/>
    <x v="0"/>
    <x v="0"/>
    <x v="0"/>
    <x v="2"/>
    <x v="2"/>
    <x v="2"/>
    <s v=""/>
    <s v=""/>
    <s v=""/>
  </r>
  <r>
    <n v="107"/>
    <x v="151"/>
    <x v="8"/>
    <n v="4.548"/>
    <n v="3.5311499999999998"/>
    <n v="0.42377999999999999"/>
    <n v="63"/>
    <n v="0.55939000000000005"/>
    <n v="0.43210999999999999"/>
    <n v="0.31067"/>
    <x v="9"/>
    <x v="3"/>
    <x v="2"/>
    <x v="2"/>
    <x v="3"/>
    <x v="1"/>
    <x v="1"/>
    <x v="0"/>
    <s v=""/>
    <s v=""/>
    <s v=""/>
  </r>
  <r>
    <n v="116"/>
    <x v="144"/>
    <x v="4"/>
    <n v="4.3407"/>
    <n v="4.7230800000000004"/>
    <n v="0.63007999999999997"/>
    <n v="68"/>
    <n v="1"/>
    <n v="0.42377999999999999"/>
    <n v="0.12354"/>
    <x v="9"/>
    <x v="3"/>
    <x v="2"/>
    <x v="1"/>
    <x v="1"/>
    <x v="0"/>
    <x v="1"/>
    <x v="2"/>
    <s v=""/>
    <s v=""/>
    <s v=""/>
  </r>
  <r>
    <n v="101"/>
    <x v="132"/>
    <x v="8"/>
    <n v="4.8743999999999996"/>
    <n v="4.4066200000000002"/>
    <n v="0.52952999999999995"/>
    <n v="64"/>
    <n v="0.60374000000000005"/>
    <n v="0.31513999999999998"/>
    <n v="0.10487"/>
    <x v="9"/>
    <x v="3"/>
    <x v="2"/>
    <x v="2"/>
    <x v="3"/>
    <x v="1"/>
    <x v="0"/>
    <x v="2"/>
    <s v=""/>
    <s v=""/>
    <s v=""/>
  </r>
  <r>
    <n v="15"/>
    <x v="4"/>
    <x v="1"/>
    <n v="6.8996000000000004"/>
    <n v="8.5947399999999998"/>
    <n v="0.90232000000000001"/>
    <n v="76"/>
    <n v="0.84565000000000001"/>
    <n v="0.57433999999999996"/>
    <n v="0.64026000000000005"/>
    <x v="9"/>
    <x v="1"/>
    <x v="1"/>
    <x v="0"/>
    <x v="0"/>
    <x v="2"/>
    <x v="1"/>
    <x v="1"/>
    <s v=""/>
    <s v=""/>
    <s v=""/>
  </r>
  <r>
    <n v="110"/>
    <x v="148"/>
    <x v="8"/>
    <n v="4.4713000000000003"/>
    <n v="2.8184900000000002"/>
    <n v="0.49824000000000002"/>
    <n v="61"/>
    <n v="0.47621000000000002"/>
    <n v="0.54503999999999997"/>
    <n v="0.19600999999999999"/>
    <x v="9"/>
    <x v="3"/>
    <x v="2"/>
    <x v="2"/>
    <x v="3"/>
    <x v="3"/>
    <x v="1"/>
    <x v="2"/>
    <s v=""/>
    <s v=""/>
    <s v=""/>
  </r>
  <r>
    <n v="38"/>
    <x v="26"/>
    <x v="3"/>
    <n v="6.3602999999999996"/>
    <n v="7.5516500000000004"/>
    <n v="0.84687000000000001"/>
    <n v="76"/>
    <n v="0.75385999999999997"/>
    <n v="0.29187999999999997"/>
    <n v="0.13124"/>
    <x v="9"/>
    <x v="2"/>
    <x v="0"/>
    <x v="0"/>
    <x v="2"/>
    <x v="2"/>
    <x v="0"/>
    <x v="2"/>
    <s v=""/>
    <s v=""/>
    <s v=""/>
  </r>
  <r>
    <n v="60"/>
    <x v="83"/>
    <x v="6"/>
    <n v="5.9726999999999997"/>
    <n v="6.9929199999999998"/>
    <n v="0.76627000000000001"/>
    <n v="74"/>
    <n v="0.81591999999999998"/>
    <n v="0.32887"/>
    <n v="0.2843"/>
    <x v="9"/>
    <x v="2"/>
    <x v="2"/>
    <x v="0"/>
    <x v="2"/>
    <x v="2"/>
    <x v="0"/>
    <x v="0"/>
    <s v=""/>
    <s v=""/>
    <s v=""/>
  </r>
  <r>
    <n v="77"/>
    <x v="32"/>
    <x v="3"/>
    <n v="5.6951000000000001"/>
    <n v="6.7128800000000002"/>
    <n v="0.76751000000000003"/>
    <n v="75"/>
    <n v="0.74585000000000001"/>
    <n v="0.17863999999999999"/>
    <n v="0.10191"/>
    <x v="9"/>
    <x v="2"/>
    <x v="2"/>
    <x v="0"/>
    <x v="2"/>
    <x v="2"/>
    <x v="2"/>
    <x v="2"/>
    <s v=""/>
    <s v=""/>
    <s v=""/>
  </r>
  <r>
    <n v="129"/>
    <x v="139"/>
    <x v="8"/>
    <n v="3.5663"/>
    <n v="4.1837099999999996"/>
    <n v="0.2029"/>
    <n v="66"/>
    <n v="0.19936999999999999"/>
    <n v="0.32053999999999999"/>
    <n v="0.27767999999999998"/>
    <x v="9"/>
    <x v="4"/>
    <x v="2"/>
    <x v="1"/>
    <x v="3"/>
    <x v="3"/>
    <x v="0"/>
    <x v="0"/>
    <s v=""/>
    <s v=""/>
    <s v=""/>
  </r>
  <r>
    <n v="87"/>
    <x v="138"/>
    <x v="8"/>
    <n v="5.2214999999999998"/>
    <n v="4.1688099999999997"/>
    <n v="0.38471"/>
    <n v="64"/>
    <n v="0.60548999999999997"/>
    <n v="0.30890000000000001"/>
    <n v="0.23938999999999999"/>
    <x v="9"/>
    <x v="2"/>
    <x v="2"/>
    <x v="2"/>
    <x v="3"/>
    <x v="1"/>
    <x v="0"/>
    <x v="0"/>
    <s v=""/>
    <s v=""/>
    <s v=""/>
  </r>
  <r>
    <n v="136"/>
    <x v="119"/>
    <x v="8"/>
    <n v="3.2953999999999999"/>
    <n v="2.4931800000000002"/>
    <n v="0.41119"/>
    <n v="63"/>
    <n v="0.54754000000000003"/>
    <n v="0.47073999999999999"/>
    <n v="0.12548000000000001"/>
    <x v="9"/>
    <x v="4"/>
    <x v="2"/>
    <x v="2"/>
    <x v="3"/>
    <x v="3"/>
    <x v="1"/>
    <x v="2"/>
    <s v=""/>
    <s v=""/>
    <s v=""/>
  </r>
  <r>
    <n v="12"/>
    <x v="11"/>
    <x v="3"/>
    <n v="6.9554"/>
    <n v="7.2909699999999997"/>
    <n v="0.84936"/>
    <n v="75"/>
    <n v="0.92259999999999998"/>
    <n v="0.27072000000000002"/>
    <n v="0.21378"/>
    <x v="9"/>
    <x v="1"/>
    <x v="0"/>
    <x v="0"/>
    <x v="2"/>
    <x v="0"/>
    <x v="0"/>
    <x v="0"/>
    <s v=""/>
    <s v=""/>
    <s v=""/>
  </r>
  <r>
    <n v="62"/>
    <x v="61"/>
    <x v="5"/>
    <n v="5.9423000000000004"/>
    <n v="7.98916"/>
    <n v="0.89373999999999998"/>
    <n v="74"/>
    <n v="0.54346000000000005"/>
    <n v="0.16045999999999999"/>
    <n v="7.4520000000000003E-2"/>
    <x v="9"/>
    <x v="2"/>
    <x v="0"/>
    <x v="0"/>
    <x v="0"/>
    <x v="3"/>
    <x v="2"/>
    <x v="2"/>
    <s v=""/>
    <s v=""/>
    <s v=""/>
  </r>
  <r>
    <n v="50"/>
    <x v="66"/>
    <x v="0"/>
    <n v="6.0681000000000003"/>
    <n v="8.3802099999999999"/>
    <n v="0.75283999999999995"/>
    <n v="78"/>
    <n v="0.61250000000000004"/>
    <n v="0.31061"/>
    <n v="8.5510000000000003E-2"/>
    <x v="9"/>
    <x v="2"/>
    <x v="0"/>
    <x v="0"/>
    <x v="2"/>
    <x v="1"/>
    <x v="0"/>
    <x v="2"/>
    <s v=""/>
    <s v=""/>
    <s v=""/>
  </r>
  <r>
    <n v="18"/>
    <x v="171"/>
    <x v="0"/>
    <n v="6.8217999999999996"/>
    <n v="8.3306500000000003"/>
    <n v="0.93472999999999995"/>
    <n v="74"/>
    <n v="0.91100999999999999"/>
    <n v="0.44123000000000001"/>
    <n v="0.11798"/>
    <x v="9"/>
    <x v="1"/>
    <x v="0"/>
    <x v="0"/>
    <x v="0"/>
    <x v="0"/>
    <x v="1"/>
    <x v="2"/>
    <s v=""/>
    <s v=""/>
    <s v=""/>
  </r>
  <r>
    <n v="2"/>
    <x v="2"/>
    <x v="0"/>
    <n v="7.5827"/>
    <n v="8.9127799999999997"/>
    <n v="0.94050999999999996"/>
    <n v="76"/>
    <n v="0.95298000000000005"/>
    <n v="0.50792000000000004"/>
    <n v="0.95357999999999998"/>
    <x v="9"/>
    <x v="0"/>
    <x v="1"/>
    <x v="0"/>
    <x v="0"/>
    <x v="0"/>
    <x v="1"/>
    <x v="1"/>
    <s v=""/>
    <s v=""/>
    <s v=""/>
  </r>
  <r>
    <n v="68"/>
    <x v="97"/>
    <x v="3"/>
    <n v="5.8228"/>
    <n v="7.0856500000000002"/>
    <n v="0.78656999999999999"/>
    <n v="71"/>
    <n v="0.84543999999999997"/>
    <n v="0.21543000000000001"/>
    <n v="0.34005000000000002"/>
    <x v="9"/>
    <x v="2"/>
    <x v="0"/>
    <x v="1"/>
    <x v="2"/>
    <x v="2"/>
    <x v="2"/>
    <x v="0"/>
    <s v=""/>
    <s v=""/>
    <s v=""/>
  </r>
  <r>
    <n v="73"/>
    <x v="47"/>
    <x v="3"/>
    <n v="5.7244999999999999"/>
    <n v="6.1455599999999997"/>
    <n v="0.71179999999999999"/>
    <n v="74"/>
    <n v="0.70203000000000004"/>
    <n v="0.21807000000000001"/>
    <n v="0.13619999999999999"/>
    <x v="9"/>
    <x v="2"/>
    <x v="2"/>
    <x v="0"/>
    <x v="2"/>
    <x v="2"/>
    <x v="2"/>
    <x v="2"/>
    <s v=""/>
    <s v=""/>
    <s v=""/>
  </r>
  <r>
    <n v="124"/>
    <x v="134"/>
    <x v="2"/>
    <n v="3.9765999999999999"/>
    <n v="6.4001999999999999"/>
    <n v="0.61604000000000003"/>
    <n v="70"/>
    <n v="0.56721999999999995"/>
    <n v="6.3259999999999997E-2"/>
    <n v="0.45073000000000002"/>
    <x v="9"/>
    <x v="4"/>
    <x v="2"/>
    <x v="1"/>
    <x v="1"/>
    <x v="1"/>
    <x v="3"/>
    <x v="3"/>
    <s v=""/>
    <s v=""/>
    <s v=""/>
  </r>
  <r>
    <n v="33"/>
    <x v="41"/>
    <x v="3"/>
    <n v="6.4687000000000001"/>
    <n v="5.9101600000000003"/>
    <n v="0.66796"/>
    <n v="72"/>
    <n v="0.94520999999999999"/>
    <n v="0.20588999999999999"/>
    <n v="0.43941999999999998"/>
    <x v="9"/>
    <x v="2"/>
    <x v="2"/>
    <x v="0"/>
    <x v="1"/>
    <x v="0"/>
    <x v="2"/>
    <x v="3"/>
    <s v=""/>
    <s v=""/>
    <s v=""/>
  </r>
  <r>
    <n v="34"/>
    <x v="72"/>
    <x v="0"/>
    <n v="6.4477000000000002"/>
    <n v="8.1842199999999998"/>
    <n v="0.94467999999999996"/>
    <n v="75"/>
    <n v="0.93286999999999998"/>
    <n v="0.41531000000000001"/>
    <n v="0.69811999999999996"/>
    <x v="9"/>
    <x v="2"/>
    <x v="0"/>
    <x v="0"/>
    <x v="0"/>
    <x v="0"/>
    <x v="1"/>
    <x v="1"/>
    <s v=""/>
    <s v=""/>
    <s v=""/>
  </r>
  <r>
    <n v="132"/>
    <x v="172"/>
    <x v="8"/>
    <n v="3.5019999999999998"/>
    <n v="5.8644800000000004"/>
    <n v="0.57228999999999997"/>
    <n v="60"/>
    <n v="0.32912000000000002"/>
    <n v="0.14810999999999999"/>
    <n v="0.20144999999999999"/>
    <x v="9"/>
    <x v="4"/>
    <x v="2"/>
    <x v="2"/>
    <x v="1"/>
    <x v="3"/>
    <x v="2"/>
    <x v="0"/>
    <s v=""/>
    <s v=""/>
    <s v=""/>
  </r>
  <r>
    <n v="127"/>
    <x v="121"/>
    <x v="8"/>
    <n v="3.8609"/>
    <n v="3.6979799999999998"/>
    <n v="0.56598000000000004"/>
    <n v="68"/>
    <n v="0.51068999999999998"/>
    <n v="0.67442000000000002"/>
    <n v="0.17505000000000001"/>
    <x v="9"/>
    <x v="4"/>
    <x v="2"/>
    <x v="1"/>
    <x v="1"/>
    <x v="3"/>
    <x v="1"/>
    <x v="2"/>
    <s v=""/>
    <s v=""/>
    <s v=""/>
  </r>
  <r>
    <n v="1"/>
    <x v="5"/>
    <x v="0"/>
    <n v="7.7407000000000004"/>
    <n v="8.6149799999999992"/>
    <n v="0.97267999999999999"/>
    <n v="76"/>
    <n v="0.99531999999999998"/>
    <n v="0.35347000000000001"/>
    <n v="0.94965999999999995"/>
    <x v="9"/>
    <x v="0"/>
    <x v="1"/>
    <x v="0"/>
    <x v="0"/>
    <x v="0"/>
    <x v="0"/>
    <x v="1"/>
    <s v=""/>
    <s v=""/>
    <s v=""/>
  </r>
  <r>
    <n v="27"/>
    <x v="28"/>
    <x v="0"/>
    <n v="6.609"/>
    <n v="8.4948700000000006"/>
    <n v="0.83394999999999997"/>
    <n v="77"/>
    <n v="0.75268999999999997"/>
    <n v="0.28012999999999999"/>
    <n v="0.48838999999999999"/>
    <x v="9"/>
    <x v="1"/>
    <x v="0"/>
    <x v="0"/>
    <x v="2"/>
    <x v="2"/>
    <x v="0"/>
    <x v="3"/>
    <s v=""/>
    <s v=""/>
    <s v=""/>
  </r>
  <r>
    <n v="93"/>
    <x v="142"/>
    <x v="8"/>
    <n v="5.1063000000000001"/>
    <n v="6.5565300000000004"/>
    <n v="0.64188999999999996"/>
    <n v="66"/>
    <n v="0.59746999999999995"/>
    <n v="0.11297"/>
    <n v="0.17365"/>
    <x v="9"/>
    <x v="2"/>
    <x v="2"/>
    <x v="1"/>
    <x v="1"/>
    <x v="1"/>
    <x v="2"/>
    <x v="2"/>
    <s v=""/>
    <s v=""/>
    <s v=""/>
  </r>
  <r>
    <n v="109"/>
    <x v="168"/>
    <x v="8"/>
    <n v="4.4848999999999997"/>
    <n v="3.50522"/>
    <n v="0.42303000000000002"/>
    <n v="65"/>
    <n v="0.53119000000000005"/>
    <n v="0.80918000000000001"/>
    <n v="8.3110000000000003E-2"/>
    <x v="9"/>
    <x v="3"/>
    <x v="2"/>
    <x v="1"/>
    <x v="3"/>
    <x v="3"/>
    <x v="1"/>
    <x v="2"/>
    <s v=""/>
    <s v=""/>
    <s v=""/>
  </r>
  <r>
    <n v="89"/>
    <x v="129"/>
    <x v="7"/>
    <n v="5.1847000000000003"/>
    <n v="6.8531199999999997"/>
    <n v="0.61243000000000003"/>
    <n v="71"/>
    <n v="0.78742999999999996"/>
    <n v="0"/>
    <n v="0.30304999999999999"/>
    <x v="9"/>
    <x v="2"/>
    <x v="2"/>
    <x v="1"/>
    <x v="1"/>
    <x v="2"/>
    <x v="3"/>
    <x v="0"/>
    <s v=""/>
    <s v=""/>
    <s v=""/>
  </r>
  <r>
    <n v="24"/>
    <x v="25"/>
    <x v="0"/>
    <n v="6.7184999999999997"/>
    <n v="8.7424199999999992"/>
    <n v="0.85967000000000005"/>
    <n v="76"/>
    <n v="0.81064000000000003"/>
    <n v="0.43453000000000003"/>
    <n v="0.63956000000000002"/>
    <x v="9"/>
    <x v="1"/>
    <x v="1"/>
    <x v="0"/>
    <x v="0"/>
    <x v="2"/>
    <x v="1"/>
    <x v="1"/>
    <s v=""/>
    <s v=""/>
    <s v=""/>
  </r>
  <r>
    <n v="117"/>
    <x v="113"/>
    <x v="8"/>
    <n v="4.2893999999999997"/>
    <n v="5.0292000000000003"/>
    <n v="0.46218999999999999"/>
    <n v="66"/>
    <n v="0.72187999999999997"/>
    <n v="0.45589000000000002"/>
    <n v="4.8219999999999999E-2"/>
    <x v="9"/>
    <x v="3"/>
    <x v="2"/>
    <x v="1"/>
    <x v="3"/>
    <x v="2"/>
    <x v="1"/>
    <x v="2"/>
    <s v=""/>
    <s v=""/>
    <s v=""/>
  </r>
  <r>
    <n v="63"/>
    <x v="101"/>
    <x v="2"/>
    <n v="5.9336000000000002"/>
    <n v="7.86686"/>
    <n v="0.78939999999999999"/>
    <n v="76"/>
    <n v="0.39052999999999999"/>
    <n v="4.5319999999999999E-2"/>
    <n v="0.16097"/>
    <x v="9"/>
    <x v="2"/>
    <x v="0"/>
    <x v="0"/>
    <x v="2"/>
    <x v="3"/>
    <x v="3"/>
    <x v="2"/>
    <s v=""/>
    <s v=""/>
    <s v=""/>
  </r>
  <r>
    <n v="42"/>
    <x v="42"/>
    <x v="3"/>
    <n v="6.2869999999999999"/>
    <n v="5.8842100000000004"/>
    <n v="0.72309000000000001"/>
    <n v="69"/>
    <n v="0.85170999999999997"/>
    <n v="0.26279999999999998"/>
    <n v="0.13522999999999999"/>
    <x v="9"/>
    <x v="2"/>
    <x v="2"/>
    <x v="1"/>
    <x v="2"/>
    <x v="0"/>
    <x v="0"/>
    <x v="2"/>
    <s v=""/>
    <s v=""/>
    <s v=""/>
  </r>
  <r>
    <n v="95"/>
    <x v="149"/>
    <x v="8"/>
    <n v="5.0232999999999999"/>
    <n v="3.88022"/>
    <n v="0.38453999999999999"/>
    <n v="62"/>
    <n v="0.60380999999999996"/>
    <n v="0.52419000000000004"/>
    <n v="0.18683"/>
    <x v="9"/>
    <x v="2"/>
    <x v="2"/>
    <x v="2"/>
    <x v="3"/>
    <x v="1"/>
    <x v="1"/>
    <x v="2"/>
    <s v=""/>
    <s v=""/>
    <s v=""/>
  </r>
  <r>
    <n v="61"/>
    <x v="104"/>
    <x v="3"/>
    <n v="5.9683999999999999"/>
    <n v="5.0954699999999997"/>
    <n v="0.64054999999999995"/>
    <n v="70"/>
    <n v="0.83384000000000003"/>
    <n v="0.43745000000000001"/>
    <n v="0.14046"/>
    <x v="9"/>
    <x v="2"/>
    <x v="2"/>
    <x v="1"/>
    <x v="1"/>
    <x v="2"/>
    <x v="1"/>
    <x v="2"/>
    <s v=""/>
    <s v=""/>
    <s v=""/>
  </r>
  <r>
    <n v="85"/>
    <x v="71"/>
    <x v="6"/>
    <n v="5.3163999999999998"/>
    <n v="8.9170499999999997"/>
    <n v="0.73272999999999999"/>
    <n v="81"/>
    <n v="0.56144000000000005"/>
    <n v="0.36619000000000002"/>
    <n v="0.69833000000000001"/>
    <x v="9"/>
    <x v="2"/>
    <x v="1"/>
    <x v="0"/>
    <x v="2"/>
    <x v="1"/>
    <x v="0"/>
    <x v="1"/>
    <s v=""/>
    <s v=""/>
    <s v=""/>
  </r>
  <r>
    <n v="56"/>
    <x v="103"/>
    <x v="5"/>
    <n v="6.0168999999999997"/>
    <n v="8.0451099999999993"/>
    <n v="0.94537000000000004"/>
    <n v="73"/>
    <n v="0.67288999999999999"/>
    <n v="0.30601"/>
    <n v="0.11669"/>
    <x v="9"/>
    <x v="2"/>
    <x v="0"/>
    <x v="0"/>
    <x v="0"/>
    <x v="1"/>
    <x v="0"/>
    <x v="2"/>
    <s v=""/>
    <s v=""/>
    <s v=""/>
  </r>
  <r>
    <n v="3"/>
    <x v="1"/>
    <x v="0"/>
    <n v="7.5251000000000001"/>
    <n v="8.78627"/>
    <n v="1"/>
    <n v="77"/>
    <n v="0.94808000000000003"/>
    <n v="0.64454999999999996"/>
    <n v="0.31728000000000001"/>
    <x v="9"/>
    <x v="0"/>
    <x v="1"/>
    <x v="0"/>
    <x v="0"/>
    <x v="0"/>
    <x v="1"/>
    <x v="0"/>
    <s v=""/>
    <s v=""/>
    <s v=""/>
  </r>
  <r>
    <n v="123"/>
    <x v="116"/>
    <x v="9"/>
    <n v="4.0541"/>
    <n v="5.4480899999999997"/>
    <n v="0.40375"/>
    <n v="68"/>
    <n v="0.88795000000000002"/>
    <n v="0.43392999999999998"/>
    <n v="0.21217"/>
    <x v="9"/>
    <x v="3"/>
    <x v="2"/>
    <x v="1"/>
    <x v="3"/>
    <x v="0"/>
    <x v="1"/>
    <x v="0"/>
    <s v=""/>
    <s v=""/>
    <s v=""/>
  </r>
  <r>
    <n v="79"/>
    <x v="73"/>
    <x v="4"/>
    <n v="5.5682999999999998"/>
    <n v="6.3605799999999997"/>
    <n v="0.73260000000000003"/>
    <n v="69"/>
    <n v="0.90283000000000002"/>
    <n v="0.99602000000000002"/>
    <n v="9.5130000000000006E-2"/>
    <x v="9"/>
    <x v="2"/>
    <x v="2"/>
    <x v="1"/>
    <x v="2"/>
    <x v="0"/>
    <x v="1"/>
    <x v="2"/>
    <s v=""/>
    <s v=""/>
    <s v=""/>
  </r>
  <r>
    <n v="98"/>
    <x v="109"/>
    <x v="2"/>
    <n v="4.9227999999999996"/>
    <n v="6.70486"/>
    <n v="0.70286000000000004"/>
    <n v="72"/>
    <n v="0.42336000000000001"/>
    <n v="0.58640999999999999"/>
    <n v="0.21464"/>
    <x v="9"/>
    <x v="3"/>
    <x v="2"/>
    <x v="0"/>
    <x v="2"/>
    <x v="3"/>
    <x v="1"/>
    <x v="0"/>
    <s v=""/>
    <s v=""/>
    <s v=""/>
  </r>
  <r>
    <n v="90"/>
    <x v="111"/>
    <x v="2"/>
    <n v="5.1660000000000004"/>
    <n v="5.8336399999999999"/>
    <n v="0.61609999999999998"/>
    <n v="70"/>
    <n v="0.49173"/>
    <n v="0.35250999999999999"/>
    <n v="8.3150000000000002E-2"/>
    <x v="9"/>
    <x v="2"/>
    <x v="2"/>
    <x v="1"/>
    <x v="1"/>
    <x v="3"/>
    <x v="0"/>
    <x v="2"/>
    <s v=""/>
    <s v=""/>
    <s v=""/>
  </r>
  <r>
    <n v="17"/>
    <x v="17"/>
    <x v="0"/>
    <n v="6.8380000000000001"/>
    <n v="9.9453899999999997"/>
    <n v="0.85979000000000005"/>
    <n v="76"/>
    <n v="0.87756000000000001"/>
    <n v="0.51195999999999997"/>
    <n v="0.72706999999999999"/>
    <x v="9"/>
    <x v="1"/>
    <x v="3"/>
    <x v="0"/>
    <x v="0"/>
    <x v="0"/>
    <x v="1"/>
    <x v="1"/>
    <s v=""/>
    <s v=""/>
    <s v=""/>
  </r>
  <r>
    <n v="5"/>
    <x v="10"/>
    <x v="2"/>
    <n v="7.3411"/>
    <n v="8.4228799999999993"/>
    <n v="0.93583000000000005"/>
    <n v="78"/>
    <n v="0.74300999999999995"/>
    <n v="0.38224000000000002"/>
    <n v="0.33528000000000002"/>
    <x v="9"/>
    <x v="1"/>
    <x v="0"/>
    <x v="0"/>
    <x v="0"/>
    <x v="2"/>
    <x v="0"/>
    <x v="0"/>
    <s v=""/>
    <s v=""/>
    <s v=""/>
  </r>
  <r>
    <n v="41"/>
    <x v="49"/>
    <x v="0"/>
    <n v="6.3235000000000001"/>
    <n v="8.4098799999999994"/>
    <n v="0.82165999999999995"/>
    <n v="77"/>
    <n v="0.59419999999999995"/>
    <n v="0.27972000000000002"/>
    <n v="0.12791"/>
    <x v="9"/>
    <x v="2"/>
    <x v="0"/>
    <x v="0"/>
    <x v="2"/>
    <x v="1"/>
    <x v="0"/>
    <x v="2"/>
    <s v=""/>
    <s v=""/>
    <s v=""/>
  </r>
  <r>
    <n v="94"/>
    <x v="150"/>
    <x v="8"/>
    <n v="5.0800999999999998"/>
    <n v="5.0461200000000002"/>
    <n v="0.35732999999999998"/>
    <n v="64"/>
    <n v="0.63353999999999999"/>
    <n v="0.30062"/>
    <n v="0.28527999999999998"/>
    <x v="9"/>
    <x v="2"/>
    <x v="2"/>
    <x v="2"/>
    <x v="3"/>
    <x v="1"/>
    <x v="0"/>
    <x v="0"/>
    <s v=""/>
    <s v=""/>
    <s v=""/>
  </r>
  <r>
    <n v="66"/>
    <x v="64"/>
    <x v="3"/>
    <n v="5.8417000000000003"/>
    <n v="5.9807699999999997"/>
    <n v="0.81891999999999998"/>
    <n v="72"/>
    <n v="0.74933000000000005"/>
    <n v="0.22264999999999999"/>
    <n v="4.8800000000000003E-2"/>
    <x v="9"/>
    <x v="2"/>
    <x v="2"/>
    <x v="0"/>
    <x v="2"/>
    <x v="2"/>
    <x v="2"/>
    <x v="2"/>
    <s v=""/>
    <s v=""/>
    <s v=""/>
  </r>
  <r>
    <n v="51"/>
    <x v="45"/>
    <x v="6"/>
    <n v="6.0598000000000001"/>
    <n v="8.3424700000000005"/>
    <n v="0.83782999999999996"/>
    <n v="79"/>
    <n v="0.73148999999999997"/>
    <n v="5.6779999999999997E-2"/>
    <n v="0.38153999999999999"/>
    <x v="9"/>
    <x v="2"/>
    <x v="0"/>
    <x v="0"/>
    <x v="2"/>
    <x v="2"/>
    <x v="3"/>
    <x v="0"/>
    <s v=""/>
    <s v=""/>
    <s v=""/>
  </r>
  <r>
    <n v="122"/>
    <x v="82"/>
    <x v="2"/>
    <n v="4.1858000000000004"/>
    <n v="5.8971099999999996"/>
    <n v="0.60807"/>
    <n v="73"/>
    <n v="0.68713000000000002"/>
    <n v="0.14801"/>
    <n v="0.32941999999999999"/>
    <x v="9"/>
    <x v="3"/>
    <x v="2"/>
    <x v="0"/>
    <x v="1"/>
    <x v="1"/>
    <x v="2"/>
    <x v="0"/>
    <s v=""/>
    <s v=""/>
    <s v=""/>
  </r>
  <r>
    <n v="49"/>
    <x v="53"/>
    <x v="7"/>
    <n v="6.1875"/>
    <n v="7.5799099999999999"/>
    <n v="0.90110000000000001"/>
    <n v="72"/>
    <n v="0.84855000000000003"/>
    <n v="0.37190000000000001"/>
    <n v="0.20823"/>
    <x v="9"/>
    <x v="2"/>
    <x v="0"/>
    <x v="0"/>
    <x v="0"/>
    <x v="2"/>
    <x v="0"/>
    <x v="0"/>
    <s v=""/>
    <s v=""/>
    <s v=""/>
  </r>
  <r>
    <n v="111"/>
    <x v="124"/>
    <x v="8"/>
    <n v="4.4695999999999998"/>
    <n v="4.8433900000000003"/>
    <n v="0.55386999999999997"/>
    <n v="66"/>
    <n v="0.60068999999999995"/>
    <n v="0.70235000000000003"/>
    <n v="0.11927"/>
    <x v="9"/>
    <x v="3"/>
    <x v="2"/>
    <x v="1"/>
    <x v="1"/>
    <x v="1"/>
    <x v="1"/>
    <x v="2"/>
    <s v=""/>
    <s v=""/>
    <s v=""/>
  </r>
  <r>
    <n v="29"/>
    <x v="68"/>
    <x v="5"/>
    <n v="6.5609999999999999"/>
    <n v="6.3733899999999997"/>
    <n v="0.78985000000000005"/>
    <n v="73"/>
    <n v="0.85638000000000003"/>
    <n v="0.63327999999999995"/>
    <n v="0.1263"/>
    <x v="9"/>
    <x v="1"/>
    <x v="2"/>
    <x v="0"/>
    <x v="2"/>
    <x v="0"/>
    <x v="1"/>
    <x v="2"/>
    <s v=""/>
    <s v=""/>
    <s v=""/>
  </r>
  <r>
    <n v="13"/>
    <x v="38"/>
    <x v="2"/>
    <n v="6.9513999999999996"/>
    <n v="8.6197400000000002"/>
    <n v="0.84357000000000004"/>
    <n v="75"/>
    <n v="0.95743"/>
    <n v="0.49779000000000001"/>
    <n v="0.29848999999999998"/>
    <x v="9"/>
    <x v="1"/>
    <x v="1"/>
    <x v="0"/>
    <x v="2"/>
    <x v="0"/>
    <x v="1"/>
    <x v="0"/>
    <s v=""/>
    <s v=""/>
    <s v=""/>
  </r>
  <r>
    <n v="74"/>
    <x v="76"/>
    <x v="7"/>
    <n v="5.7134999999999998"/>
    <n v="4.9253200000000001"/>
    <n v="0.91364000000000001"/>
    <n v="73"/>
    <n v="0.96633999999999998"/>
    <n v="0.56189"/>
    <n v="5.1909999999999998E-2"/>
    <x v="9"/>
    <x v="2"/>
    <x v="2"/>
    <x v="0"/>
    <x v="0"/>
    <x v="0"/>
    <x v="1"/>
    <x v="2"/>
    <s v=""/>
    <s v=""/>
    <s v=""/>
  </r>
  <r>
    <n v="92"/>
    <x v="98"/>
    <x v="6"/>
    <n v="5.1388999999999996"/>
    <n v="5.6456799999999996"/>
    <n v="0.52353000000000005"/>
    <n v="68"/>
    <n v="0.92254999999999998"/>
    <n v="0.42301"/>
    <n v="0.28958"/>
    <x v="9"/>
    <x v="2"/>
    <x v="2"/>
    <x v="1"/>
    <x v="3"/>
    <x v="0"/>
    <x v="1"/>
    <x v="0"/>
    <s v=""/>
    <s v=""/>
    <s v=""/>
  </r>
  <r>
    <n v="46"/>
    <x v="88"/>
    <x v="0"/>
    <n v="6.2344999999999997"/>
    <n v="7.9433699999999998"/>
    <n v="0.93315999999999999"/>
    <n v="72"/>
    <n v="0.77176999999999996"/>
    <n v="0.31731999999999999"/>
    <n v="0.13639000000000001"/>
    <x v="9"/>
    <x v="2"/>
    <x v="0"/>
    <x v="0"/>
    <x v="0"/>
    <x v="2"/>
    <x v="0"/>
    <x v="2"/>
    <s v=""/>
    <s v=""/>
    <s v=""/>
  </r>
  <r>
    <n v="139"/>
    <x v="102"/>
    <x v="2"/>
    <n v="2.7065000000000001"/>
    <n v="6.4317399999999996"/>
    <n v="0.35676000000000002"/>
    <n v="72"/>
    <n v="0.20065"/>
    <n v="0.16875999999999999"/>
    <n v="5.0029999999999998E-2"/>
    <x v="9"/>
    <x v="4"/>
    <x v="2"/>
    <x v="0"/>
    <x v="3"/>
    <x v="3"/>
    <x v="2"/>
    <x v="2"/>
    <s v=""/>
    <s v=""/>
    <s v=""/>
  </r>
  <r>
    <n v="138"/>
    <x v="96"/>
    <x v="8"/>
    <n v="3.1861999999999999"/>
    <n v="3.6010300000000002"/>
    <n v="0.52617999999999998"/>
    <n v="55"/>
    <n v="0.60601000000000005"/>
    <n v="0.20480000000000001"/>
    <n v="0.14774000000000001"/>
    <x v="9"/>
    <x v="4"/>
    <x v="2"/>
    <x v="3"/>
    <x v="3"/>
    <x v="1"/>
    <x v="2"/>
    <x v="2"/>
    <s v=""/>
    <s v=""/>
    <s v=""/>
  </r>
  <r>
    <n v="118"/>
    <x v="115"/>
    <x v="8"/>
    <n v="4.2686000000000002"/>
    <n v="2.8907799999999999"/>
    <n v="0.41648000000000002"/>
    <n v="64"/>
    <n v="0.63224999999999998"/>
    <n v="0.44368000000000002"/>
    <n v="0.12953999999999999"/>
    <x v="9"/>
    <x v="3"/>
    <x v="2"/>
    <x v="2"/>
    <x v="3"/>
    <x v="1"/>
    <x v="1"/>
    <x v="2"/>
    <s v=""/>
    <s v=""/>
    <s v=""/>
  </r>
  <r>
    <n v="65"/>
    <x v="62"/>
    <x v="2"/>
    <n v="5.8662999999999998"/>
    <n v="7.12751"/>
    <n v="0.68047000000000002"/>
    <n v="72"/>
    <n v="0.68537999999999999"/>
    <n v="0.27717999999999998"/>
    <n v="0.35397000000000001"/>
    <x v="9"/>
    <x v="2"/>
    <x v="0"/>
    <x v="0"/>
    <x v="1"/>
    <x v="1"/>
    <x v="0"/>
    <x v="0"/>
    <s v=""/>
    <s v=""/>
    <s v=""/>
  </r>
  <r>
    <n v="19"/>
    <x v="55"/>
    <x v="0"/>
    <n v="6.8174999999999999"/>
    <n v="8.2488499999999991"/>
    <n v="0.8992"/>
    <n v="73"/>
    <n v="0.61700999999999995"/>
    <n v="0.10936999999999999"/>
    <n v="0.20143"/>
    <x v="9"/>
    <x v="1"/>
    <x v="0"/>
    <x v="0"/>
    <x v="0"/>
    <x v="1"/>
    <x v="2"/>
    <x v="0"/>
    <s v=""/>
    <s v=""/>
    <s v=""/>
  </r>
  <r>
    <n v="8"/>
    <x v="16"/>
    <x v="0"/>
    <n v="7.1219000000000001"/>
    <n v="10"/>
    <n v="0.83799000000000001"/>
    <n v="77"/>
    <n v="0.92805000000000004"/>
    <n v="0.36347000000000002"/>
    <n v="0.75187999999999999"/>
    <x v="9"/>
    <x v="1"/>
    <x v="3"/>
    <x v="0"/>
    <x v="2"/>
    <x v="0"/>
    <x v="0"/>
    <x v="1"/>
    <s v=""/>
    <s v=""/>
    <s v=""/>
  </r>
  <r>
    <n v="120"/>
    <x v="146"/>
    <x v="8"/>
    <n v="4.2279"/>
    <n v="2.93343"/>
    <n v="0.50941999999999998"/>
    <n v="65"/>
    <n v="0.29013"/>
    <n v="0.43020000000000003"/>
    <n v="0.21426999999999999"/>
    <x v="9"/>
    <x v="3"/>
    <x v="2"/>
    <x v="1"/>
    <x v="3"/>
    <x v="3"/>
    <x v="1"/>
    <x v="0"/>
    <s v=""/>
    <s v=""/>
    <s v=""/>
  </r>
  <r>
    <n v="133"/>
    <x v="130"/>
    <x v="8"/>
    <n v="3.4209999999999998"/>
    <n v="2.8820600000000001"/>
    <n v="0.25385999999999997"/>
    <n v="66"/>
    <n v="0.66127000000000002"/>
    <n v="0.33635999999999999"/>
    <n v="0.23615"/>
    <x v="9"/>
    <x v="4"/>
    <x v="2"/>
    <x v="1"/>
    <x v="3"/>
    <x v="1"/>
    <x v="0"/>
    <x v="0"/>
    <s v=""/>
    <s v=""/>
    <s v=""/>
  </r>
  <r>
    <n v="59"/>
    <x v="60"/>
    <x v="4"/>
    <n v="5.9752000000000001"/>
    <n v="7.68912"/>
    <n v="0.70737000000000005"/>
    <n v="71"/>
    <n v="0.95970999999999995"/>
    <n v="0.56376999999999999"/>
    <n v="0.20699999999999999"/>
    <x v="9"/>
    <x v="2"/>
    <x v="0"/>
    <x v="1"/>
    <x v="2"/>
    <x v="0"/>
    <x v="1"/>
    <x v="0"/>
    <s v=""/>
    <s v=""/>
    <s v=""/>
  </r>
  <r>
    <n v="119"/>
    <x v="137"/>
    <x v="8"/>
    <n v="4.2320000000000002"/>
    <n v="3.4917099999999999"/>
    <n v="0.42554999999999998"/>
    <n v="63"/>
    <n v="0.67842000000000002"/>
    <n v="0.30029"/>
    <n v="0.15579999999999999"/>
    <x v="9"/>
    <x v="3"/>
    <x v="2"/>
    <x v="2"/>
    <x v="3"/>
    <x v="1"/>
    <x v="0"/>
    <x v="2"/>
    <s v=""/>
    <s v=""/>
    <s v=""/>
  </r>
  <r>
    <n v="40"/>
    <x v="36"/>
    <x v="0"/>
    <n v="6.3457999999999997"/>
    <n v="8.5350000000000001"/>
    <n v="0.89302000000000004"/>
    <n v="77"/>
    <n v="0.84209999999999996"/>
    <n v="0.62382000000000004"/>
    <n v="0.21682999999999999"/>
    <x v="9"/>
    <x v="2"/>
    <x v="1"/>
    <x v="0"/>
    <x v="0"/>
    <x v="2"/>
    <x v="1"/>
    <x v="0"/>
    <s v=""/>
    <s v=""/>
    <s v=""/>
  </r>
  <r>
    <n v="108"/>
    <x v="123"/>
    <x v="2"/>
    <n v="4.5050999999999997"/>
    <n v="5.0345700000000004"/>
    <n v="0.43589"/>
    <n v="67"/>
    <n v="0.39683000000000002"/>
    <n v="0.33063999999999999"/>
    <n v="0.34510999999999997"/>
    <x v="9"/>
    <x v="3"/>
    <x v="2"/>
    <x v="1"/>
    <x v="3"/>
    <x v="3"/>
    <x v="0"/>
    <x v="0"/>
    <s v=""/>
    <s v=""/>
    <s v=""/>
  </r>
  <r>
    <n v="69"/>
    <x v="70"/>
    <x v="8"/>
    <n v="5.8163999999999998"/>
    <n v="7.3366300000000004"/>
    <n v="0.83994000000000002"/>
    <n v="70"/>
    <n v="0.74224000000000001"/>
    <n v="0.30631999999999998"/>
    <n v="0.20477000000000001"/>
    <x v="9"/>
    <x v="2"/>
    <x v="0"/>
    <x v="1"/>
    <x v="2"/>
    <x v="2"/>
    <x v="0"/>
    <x v="0"/>
    <s v=""/>
    <s v=""/>
    <s v=""/>
  </r>
  <r>
    <n v="25"/>
    <x v="13"/>
    <x v="3"/>
    <n v="6.6779999999999999"/>
    <n v="7.1045499999999997"/>
    <n v="0.76781999999999995"/>
    <n v="72"/>
    <n v="0.83642000000000005"/>
    <n v="0.21428"/>
    <n v="0.22020999999999999"/>
    <x v="9"/>
    <x v="1"/>
    <x v="0"/>
    <x v="0"/>
    <x v="2"/>
    <x v="2"/>
    <x v="2"/>
    <x v="0"/>
    <s v=""/>
    <s v=""/>
    <s v=""/>
  </r>
  <r>
    <n v="70"/>
    <x v="51"/>
    <x v="5"/>
    <n v="5.8159000000000001"/>
    <n v="6.4721000000000002"/>
    <n v="0.79008"/>
    <n v="72"/>
    <n v="0.80484999999999995"/>
    <n v="0.19303000000000001"/>
    <n v="7.7350000000000002E-2"/>
    <x v="9"/>
    <x v="2"/>
    <x v="2"/>
    <x v="0"/>
    <x v="2"/>
    <x v="2"/>
    <x v="2"/>
    <x v="2"/>
    <s v=""/>
    <s v=""/>
    <s v=""/>
  </r>
  <r>
    <n v="76"/>
    <x v="99"/>
    <x v="6"/>
    <n v="5.6962000000000002"/>
    <n v="6.3195100000000002"/>
    <n v="0.9345"/>
    <n v="67"/>
    <n v="0.58008000000000004"/>
    <n v="0.59072000000000002"/>
    <n v="9.6100000000000005E-2"/>
    <x v="9"/>
    <x v="2"/>
    <x v="2"/>
    <x v="1"/>
    <x v="0"/>
    <x v="1"/>
    <x v="1"/>
    <x v="2"/>
    <s v=""/>
    <s v=""/>
    <s v=""/>
  </r>
  <r>
    <n v="75"/>
    <x v="81"/>
    <x v="5"/>
    <n v="5.7069999999999999"/>
    <n v="7.33711"/>
    <n v="0.81532000000000004"/>
    <n v="73"/>
    <n v="0.73172999999999999"/>
    <n v="0.27553"/>
    <n v="0.22978000000000001"/>
    <x v="9"/>
    <x v="2"/>
    <x v="0"/>
    <x v="0"/>
    <x v="2"/>
    <x v="2"/>
    <x v="0"/>
    <x v="0"/>
    <s v=""/>
    <s v=""/>
    <s v=""/>
  </r>
  <r>
    <n v="104"/>
    <x v="91"/>
    <x v="2"/>
    <n v="4.7946999999999997"/>
    <n v="5.66892"/>
    <n v="0.29139999999999999"/>
    <n v="70"/>
    <n v="0.73101000000000005"/>
    <n v="0.10503"/>
    <n v="0.14227000000000001"/>
    <x v="9"/>
    <x v="3"/>
    <x v="2"/>
    <x v="1"/>
    <x v="3"/>
    <x v="2"/>
    <x v="2"/>
    <x v="2"/>
    <s v=""/>
    <s v=""/>
    <s v=""/>
  </r>
  <r>
    <n v="88"/>
    <x v="93"/>
    <x v="8"/>
    <n v="5.2164000000000001"/>
    <n v="2.6151"/>
    <n v="0.54627999999999999"/>
    <n v="60"/>
    <n v="0.84336999999999995"/>
    <n v="0.39334000000000002"/>
    <n v="0.34110000000000001"/>
    <x v="9"/>
    <x v="2"/>
    <x v="2"/>
    <x v="2"/>
    <x v="3"/>
    <x v="2"/>
    <x v="0"/>
    <x v="0"/>
    <s v=""/>
    <s v=""/>
    <s v=""/>
  </r>
  <r>
    <n v="115"/>
    <x v="128"/>
    <x v="4"/>
    <n v="4.3544999999999998"/>
    <n v="4.5671900000000001"/>
    <n v="0.61126000000000003"/>
    <n v="68"/>
    <n v="0.52171999999999996"/>
    <n v="1"/>
    <n v="0.30273"/>
    <x v="9"/>
    <x v="3"/>
    <x v="2"/>
    <x v="1"/>
    <x v="1"/>
    <x v="3"/>
    <x v="1"/>
    <x v="0"/>
    <s v=""/>
    <s v=""/>
    <s v=""/>
  </r>
  <r>
    <n v="103"/>
    <x v="160"/>
    <x v="8"/>
    <n v="4.8316999999999997"/>
    <n v="5.9160700000000004"/>
    <n v="0.74978"/>
    <n v="64"/>
    <n v="0.54410000000000003"/>
    <n v="0.1714"/>
    <n v="0.10691000000000001"/>
    <x v="9"/>
    <x v="3"/>
    <x v="2"/>
    <x v="2"/>
    <x v="2"/>
    <x v="3"/>
    <x v="2"/>
    <x v="2"/>
    <s v=""/>
    <s v=""/>
    <s v=""/>
  </r>
  <r>
    <n v="91"/>
    <x v="120"/>
    <x v="9"/>
    <n v="5.1584000000000003"/>
    <n v="4.5099499999999999"/>
    <n v="0.61253999999999997"/>
    <n v="69"/>
    <n v="0.75627"/>
    <n v="0.52232999999999996"/>
    <n v="0.19980999999999999"/>
    <x v="9"/>
    <x v="2"/>
    <x v="2"/>
    <x v="1"/>
    <x v="1"/>
    <x v="2"/>
    <x v="1"/>
    <x v="2"/>
    <s v=""/>
    <s v=""/>
    <s v=""/>
  </r>
  <r>
    <n v="6"/>
    <x v="6"/>
    <x v="0"/>
    <n v="7.3193999999999999"/>
    <n v="8.8794199999999996"/>
    <n v="0.90444000000000002"/>
    <n v="76"/>
    <n v="0.83986000000000005"/>
    <n v="0.61714999999999998"/>
    <n v="0.64756999999999998"/>
    <x v="9"/>
    <x v="1"/>
    <x v="1"/>
    <x v="0"/>
    <x v="0"/>
    <x v="2"/>
    <x v="1"/>
    <x v="1"/>
    <s v=""/>
    <s v=""/>
    <s v=""/>
  </r>
  <r>
    <n v="11"/>
    <x v="8"/>
    <x v="1"/>
    <n v="7.0292000000000003"/>
    <n v="8.4575200000000006"/>
    <n v="0.94457999999999998"/>
    <n v="75"/>
    <n v="0.86356999999999995"/>
    <n v="0.56406000000000001"/>
    <n v="0.83499999999999996"/>
    <x v="9"/>
    <x v="1"/>
    <x v="0"/>
    <x v="0"/>
    <x v="0"/>
    <x v="0"/>
    <x v="1"/>
    <x v="1"/>
    <s v=""/>
    <s v=""/>
    <s v=""/>
  </r>
  <r>
    <n v="43"/>
    <x v="56"/>
    <x v="3"/>
    <n v="6.2839"/>
    <n v="5.1261999999999999"/>
    <n v="0.78144000000000002"/>
    <n v="72"/>
    <n v="0.91900999999999999"/>
    <n v="0.33206000000000002"/>
    <n v="0.43645"/>
    <x v="9"/>
    <x v="2"/>
    <x v="2"/>
    <x v="0"/>
    <x v="2"/>
    <x v="0"/>
    <x v="0"/>
    <x v="3"/>
    <s v=""/>
    <s v=""/>
    <s v=""/>
  </r>
  <r>
    <n v="106"/>
    <x v="143"/>
    <x v="8"/>
    <n v="4.5563000000000002"/>
    <n v="2.6762199999999998"/>
    <n v="0.41904000000000002"/>
    <n v="64"/>
    <n v="0.71179999999999999"/>
    <n v="0.36170999999999998"/>
    <n v="0.25524999999999998"/>
    <x v="9"/>
    <x v="3"/>
    <x v="2"/>
    <x v="2"/>
    <x v="3"/>
    <x v="2"/>
    <x v="0"/>
    <x v="0"/>
    <s v=""/>
    <s v=""/>
    <s v=""/>
  </r>
  <r>
    <n v="100"/>
    <x v="77"/>
    <x v="8"/>
    <n v="4.8807999999999998"/>
    <n v="4.8669099999999998"/>
    <n v="0.66530999999999996"/>
    <n v="63"/>
    <n v="0.65537999999999996"/>
    <n v="0.50251999999999997"/>
    <n v="3.3000000000000002E-2"/>
    <x v="9"/>
    <x v="3"/>
    <x v="2"/>
    <x v="2"/>
    <x v="1"/>
    <x v="1"/>
    <x v="1"/>
    <x v="2"/>
    <s v=""/>
    <s v=""/>
    <s v=""/>
  </r>
  <r>
    <n v="83"/>
    <x v="169"/>
    <x v="5"/>
    <n v="5.3691000000000004"/>
    <n v="6.8922999999999996"/>
    <n v="0.78971000000000002"/>
    <n v="72"/>
    <n v="0.67149999999999999"/>
    <n v="0.48347000000000001"/>
    <n v="2.5440000000000001E-2"/>
    <x v="9"/>
    <x v="2"/>
    <x v="2"/>
    <x v="0"/>
    <x v="2"/>
    <x v="1"/>
    <x v="1"/>
    <x v="2"/>
    <s v=""/>
    <s v=""/>
    <s v=""/>
  </r>
  <r>
    <n v="7"/>
    <x v="3"/>
    <x v="0"/>
    <n v="7.3017000000000003"/>
    <n v="9.1190800000000003"/>
    <n v="0.93815000000000004"/>
    <n v="76"/>
    <n v="0.96762000000000004"/>
    <n v="0.55922000000000005"/>
    <n v="0.84145999999999999"/>
    <x v="9"/>
    <x v="1"/>
    <x v="1"/>
    <x v="0"/>
    <x v="0"/>
    <x v="0"/>
    <x v="1"/>
    <x v="1"/>
    <s v=""/>
    <s v=""/>
    <s v=""/>
  </r>
  <r>
    <n v="105"/>
    <x v="80"/>
    <x v="9"/>
    <n v="4.6566999999999998"/>
    <n v="4.9919799999999999"/>
    <n v="0.37140000000000001"/>
    <n v="65"/>
    <n v="0.62773999999999996"/>
    <n v="0.36035"/>
    <n v="0.12861"/>
    <x v="9"/>
    <x v="3"/>
    <x v="2"/>
    <x v="1"/>
    <x v="3"/>
    <x v="1"/>
    <x v="0"/>
    <x v="2"/>
    <s v=""/>
    <s v=""/>
    <s v=""/>
  </r>
  <r>
    <n v="39"/>
    <x v="24"/>
    <x v="3"/>
    <n v="6.3582000000000001"/>
    <n v="7.9500200000000003"/>
    <n v="0.86109999999999998"/>
    <n v="74"/>
    <n v="0.83389000000000002"/>
    <n v="0.15643000000000001"/>
    <n v="7.3940000000000006E-2"/>
    <x v="9"/>
    <x v="2"/>
    <x v="0"/>
    <x v="0"/>
    <x v="0"/>
    <x v="2"/>
    <x v="2"/>
    <x v="2"/>
    <s v=""/>
    <s v=""/>
    <s v=""/>
  </r>
  <r>
    <n v="57"/>
    <x v="52"/>
    <x v="3"/>
    <n v="5.9764999999999997"/>
    <n v="6.53179"/>
    <n v="0.87100999999999995"/>
    <n v="72"/>
    <n v="0.91225000000000001"/>
    <n v="0.32786999999999999"/>
    <n v="0.11354"/>
    <x v="9"/>
    <x v="2"/>
    <x v="2"/>
    <x v="0"/>
    <x v="0"/>
    <x v="0"/>
    <x v="0"/>
    <x v="2"/>
    <s v=""/>
    <s v=""/>
    <s v=""/>
  </r>
  <r>
    <n v="67"/>
    <x v="57"/>
    <x v="3"/>
    <n v="5.8409000000000004"/>
    <n v="6.40313"/>
    <n v="0.72994000000000003"/>
    <n v="75"/>
    <n v="0.71218000000000004"/>
    <n v="0.19505"/>
    <n v="4.9959999999999997E-2"/>
    <x v="9"/>
    <x v="2"/>
    <x v="2"/>
    <x v="0"/>
    <x v="2"/>
    <x v="2"/>
    <x v="2"/>
    <x v="2"/>
    <s v=""/>
    <s v=""/>
    <s v=""/>
  </r>
  <r>
    <n v="53"/>
    <x v="89"/>
    <x v="4"/>
    <n v="6.0476000000000001"/>
    <n v="5.7553299999999998"/>
    <n v="0.70889999999999997"/>
    <n v="68"/>
    <n v="0.95708000000000004"/>
    <n v="0.24621999999999999"/>
    <n v="0.23652000000000001"/>
    <x v="9"/>
    <x v="2"/>
    <x v="2"/>
    <x v="1"/>
    <x v="2"/>
    <x v="0"/>
    <x v="2"/>
    <x v="0"/>
    <s v=""/>
    <s v=""/>
    <s v=""/>
  </r>
  <r>
    <n v="35"/>
    <x v="59"/>
    <x v="5"/>
    <n v="6.4414999999999996"/>
    <n v="8.1181400000000004"/>
    <n v="0.87680000000000002"/>
    <n v="74"/>
    <n v="0.69503000000000004"/>
    <n v="0.20093"/>
    <n v="0.30481999999999998"/>
    <x v="9"/>
    <x v="2"/>
    <x v="0"/>
    <x v="0"/>
    <x v="0"/>
    <x v="1"/>
    <x v="2"/>
    <x v="0"/>
    <s v=""/>
    <s v=""/>
    <s v=""/>
  </r>
  <r>
    <n v="55"/>
    <x v="87"/>
    <x v="0"/>
    <n v="6.0296000000000003"/>
    <n v="8.0707500000000003"/>
    <n v="0.84609000000000001"/>
    <n v="76"/>
    <n v="0.87646000000000002"/>
    <n v="0.1164"/>
    <n v="6.1449999999999998E-2"/>
    <x v="9"/>
    <x v="2"/>
    <x v="0"/>
    <x v="0"/>
    <x v="2"/>
    <x v="0"/>
    <x v="2"/>
    <x v="2"/>
    <s v=""/>
    <s v=""/>
    <s v=""/>
  </r>
  <r>
    <n v="32"/>
    <x v="85"/>
    <x v="5"/>
    <n v="6.4912000000000001"/>
    <n v="7.9374700000000002"/>
    <n v="0.76443000000000005"/>
    <n v="73"/>
    <n v="0.83"/>
    <n v="0.10156999999999999"/>
    <n v="1.098E-2"/>
    <x v="9"/>
    <x v="2"/>
    <x v="0"/>
    <x v="0"/>
    <x v="2"/>
    <x v="2"/>
    <x v="2"/>
    <x v="2"/>
    <s v=""/>
    <s v=""/>
    <s v=""/>
  </r>
  <r>
    <n v="71"/>
    <x v="63"/>
    <x v="7"/>
    <n v="5.7853000000000003"/>
    <n v="7.6719400000000002"/>
    <n v="0.83586000000000005"/>
    <n v="71"/>
    <n v="0.63875000000000004"/>
    <n v="0.34383999999999998"/>
    <n v="0.20957000000000001"/>
    <x v="9"/>
    <x v="2"/>
    <x v="0"/>
    <x v="1"/>
    <x v="2"/>
    <x v="1"/>
    <x v="0"/>
    <x v="0"/>
    <s v=""/>
    <s v=""/>
    <s v=""/>
  </r>
  <r>
    <n v="28"/>
    <x v="34"/>
    <x v="2"/>
    <n v="6.5934999999999997"/>
    <n v="8.6072500000000005"/>
    <n v="0.84170999999999996"/>
    <n v="71"/>
    <n v="0.91171999999999997"/>
    <n v="0.28415000000000001"/>
    <n v="0.32684999999999997"/>
    <x v="9"/>
    <x v="1"/>
    <x v="1"/>
    <x v="1"/>
    <x v="2"/>
    <x v="0"/>
    <x v="0"/>
    <x v="0"/>
    <s v=""/>
    <s v=""/>
    <s v=""/>
  </r>
  <r>
    <n v="97"/>
    <x v="141"/>
    <x v="8"/>
    <n v="4.9686000000000003"/>
    <n v="4.3323999999999998"/>
    <n v="0.46438000000000001"/>
    <n v="67"/>
    <n v="0.70279999999999998"/>
    <n v="0.37925999999999999"/>
    <n v="0.11942999999999999"/>
    <x v="9"/>
    <x v="3"/>
    <x v="2"/>
    <x v="1"/>
    <x v="3"/>
    <x v="2"/>
    <x v="0"/>
    <x v="2"/>
    <s v=""/>
    <s v=""/>
    <s v=""/>
  </r>
  <r>
    <n v="37"/>
    <x v="86"/>
    <x v="5"/>
    <n v="6.4108000000000001"/>
    <n v="7.1843500000000002"/>
    <n v="0.86079000000000006"/>
    <n v="73"/>
    <n v="0.76822000000000001"/>
    <n v="0.49931999999999999"/>
    <n v="0.17498"/>
    <x v="9"/>
    <x v="2"/>
    <x v="0"/>
    <x v="0"/>
    <x v="0"/>
    <x v="2"/>
    <x v="1"/>
    <x v="2"/>
    <s v=""/>
    <s v=""/>
    <s v=""/>
  </r>
  <r>
    <n v="137"/>
    <x v="122"/>
    <x v="8"/>
    <n v="3.2452000000000001"/>
    <n v="3.0566300000000002"/>
    <n v="0.35011999999999999"/>
    <n v="63"/>
    <n v="0.54327999999999999"/>
    <n v="0.45249"/>
    <n v="9.2679999999999998E-2"/>
    <x v="9"/>
    <x v="4"/>
    <x v="2"/>
    <x v="2"/>
    <x v="3"/>
    <x v="3"/>
    <x v="1"/>
    <x v="2"/>
    <s v=""/>
    <s v=""/>
    <s v=""/>
  </r>
  <r>
    <n v="30"/>
    <x v="23"/>
    <x v="4"/>
    <n v="6.5228000000000002"/>
    <n v="9.8952600000000004"/>
    <n v="0.84206999999999999"/>
    <n v="78"/>
    <n v="0.86055999999999999"/>
    <n v="0.4199"/>
    <n v="1"/>
    <x v="9"/>
    <x v="1"/>
    <x v="3"/>
    <x v="0"/>
    <x v="2"/>
    <x v="0"/>
    <x v="1"/>
    <x v="1"/>
    <s v=""/>
    <s v=""/>
    <s v=""/>
  </r>
  <r>
    <n v="45"/>
    <x v="44"/>
    <x v="5"/>
    <n v="6.2571000000000003"/>
    <n v="7.9678899999999997"/>
    <n v="0.95284000000000002"/>
    <n v="74"/>
    <n v="0.65608999999999995"/>
    <n v="0.23963999999999999"/>
    <n v="0.10070999999999999"/>
    <x v="9"/>
    <x v="2"/>
    <x v="0"/>
    <x v="0"/>
    <x v="0"/>
    <x v="1"/>
    <x v="2"/>
    <x v="2"/>
    <s v=""/>
    <s v=""/>
    <s v=""/>
  </r>
  <r>
    <n v="21"/>
    <x v="54"/>
    <x v="5"/>
    <n v="6.7432999999999996"/>
    <n v="8.3419000000000008"/>
    <n v="0.92927999999999999"/>
    <n v="76"/>
    <n v="0.91447999999999996"/>
    <n v="0.39295000000000002"/>
    <n v="0.22706999999999999"/>
    <x v="9"/>
    <x v="1"/>
    <x v="0"/>
    <x v="0"/>
    <x v="0"/>
    <x v="0"/>
    <x v="0"/>
    <x v="0"/>
    <s v=""/>
    <s v=""/>
    <s v=""/>
  </r>
  <r>
    <n v="82"/>
    <x v="112"/>
    <x v="8"/>
    <n v="5.4219999999999997"/>
    <n v="6.4895800000000001"/>
    <n v="0.84704000000000002"/>
    <n v="65"/>
    <n v="0.62153000000000003"/>
    <n v="0.19570000000000001"/>
    <n v="5.9089999999999997E-2"/>
    <x v="9"/>
    <x v="2"/>
    <x v="2"/>
    <x v="1"/>
    <x v="2"/>
    <x v="1"/>
    <x v="2"/>
    <x v="2"/>
    <s v=""/>
    <s v=""/>
    <s v=""/>
  </r>
  <r>
    <n v="52"/>
    <x v="46"/>
    <x v="6"/>
    <n v="6.0579000000000001"/>
    <n v="8.4791899999999991"/>
    <n v="0.72875000000000001"/>
    <n v="78"/>
    <n v="0.64248000000000005"/>
    <n v="0.31514999999999999"/>
    <n v="0.27461000000000002"/>
    <x v="9"/>
    <x v="2"/>
    <x v="0"/>
    <x v="0"/>
    <x v="2"/>
    <x v="1"/>
    <x v="0"/>
    <x v="0"/>
    <s v=""/>
    <s v=""/>
    <s v=""/>
  </r>
  <r>
    <n v="36"/>
    <x v="35"/>
    <x v="0"/>
    <n v="6.4208999999999996"/>
    <n v="8.25122"/>
    <n v="0.90974999999999995"/>
    <n v="77"/>
    <n v="0.71697"/>
    <n v="0.29647000000000001"/>
    <n v="0.30803000000000003"/>
    <x v="9"/>
    <x v="2"/>
    <x v="0"/>
    <x v="0"/>
    <x v="0"/>
    <x v="2"/>
    <x v="0"/>
    <x v="0"/>
    <s v=""/>
    <s v=""/>
    <s v=""/>
  </r>
  <r>
    <n v="125"/>
    <x v="131"/>
    <x v="9"/>
    <n v="3.8980999999999999"/>
    <n v="6.3581399999999997"/>
    <n v="0.72914000000000001"/>
    <n v="73"/>
    <n v="0.67535999999999996"/>
    <n v="0.35942000000000002"/>
    <n v="5.3629999999999997E-2"/>
    <x v="9"/>
    <x v="4"/>
    <x v="2"/>
    <x v="0"/>
    <x v="2"/>
    <x v="1"/>
    <x v="0"/>
    <x v="2"/>
    <s v=""/>
    <s v=""/>
    <s v=""/>
  </r>
  <r>
    <n v="4"/>
    <x v="7"/>
    <x v="0"/>
    <n v="7.3441000000000001"/>
    <n v="8.7742500000000003"/>
    <n v="0.92842999999999998"/>
    <n v="77"/>
    <n v="0.97097"/>
    <n v="0.55252000000000001"/>
    <n v="0.91078000000000003"/>
    <x v="9"/>
    <x v="1"/>
    <x v="1"/>
    <x v="0"/>
    <x v="0"/>
    <x v="0"/>
    <x v="1"/>
    <x v="1"/>
    <s v=""/>
    <s v=""/>
    <s v=""/>
  </r>
  <r>
    <n v="9"/>
    <x v="0"/>
    <x v="0"/>
    <n v="7.0602"/>
    <n v="9.2046299999999999"/>
    <n v="0.88148000000000004"/>
    <n v="78"/>
    <n v="0.87934000000000001"/>
    <n v="0.43239"/>
    <n v="0.86524999999999996"/>
    <x v="9"/>
    <x v="1"/>
    <x v="1"/>
    <x v="0"/>
    <x v="0"/>
    <x v="0"/>
    <x v="1"/>
    <x v="1"/>
    <s v=""/>
    <s v=""/>
    <s v=""/>
  </r>
  <r>
    <n v="31"/>
    <x v="163"/>
    <x v="6"/>
    <n v="6.5034999999999998"/>
    <n v="8.6034299999999995"/>
    <n v="0.83257000000000003"/>
    <n v="75"/>
    <n v="0.75178"/>
    <n v="0.17043"/>
    <n v="0.35183999999999999"/>
    <x v="9"/>
    <x v="1"/>
    <x v="1"/>
    <x v="0"/>
    <x v="2"/>
    <x v="2"/>
    <x v="2"/>
    <x v="0"/>
    <s v=""/>
    <s v=""/>
    <s v=""/>
  </r>
  <r>
    <n v="128"/>
    <x v="145"/>
    <x v="8"/>
    <n v="3.7806000000000002"/>
    <n v="3.8314900000000001"/>
    <n v="0.43675999999999998"/>
    <n v="67"/>
    <n v="0.82152999999999998"/>
    <n v="0.47697000000000001"/>
    <n v="0.44723000000000002"/>
    <x v="9"/>
    <x v="4"/>
    <x v="2"/>
    <x v="1"/>
    <x v="3"/>
    <x v="2"/>
    <x v="1"/>
    <x v="3"/>
    <s v=""/>
    <s v=""/>
    <s v=""/>
  </r>
  <r>
    <n v="58"/>
    <x v="33"/>
    <x v="4"/>
    <n v="5.9760999999999997"/>
    <n v="6.9338699999999998"/>
    <n v="0.83309"/>
    <n v="74"/>
    <n v="0.87531000000000003"/>
    <n v="0.70509999999999995"/>
    <n v="4.2040000000000001E-2"/>
    <x v="9"/>
    <x v="2"/>
    <x v="2"/>
    <x v="0"/>
    <x v="2"/>
    <x v="0"/>
    <x v="1"/>
    <x v="2"/>
    <s v=""/>
    <s v=""/>
    <s v=""/>
  </r>
  <r>
    <n v="121"/>
    <x v="157"/>
    <x v="8"/>
    <n v="4.2141000000000002"/>
    <n v="3.5435099999999999"/>
    <n v="0.36257"/>
    <n v="65"/>
    <n v="0.52429000000000003"/>
    <n v="0.31606000000000001"/>
    <n v="0.27127000000000001"/>
    <x v="9"/>
    <x v="3"/>
    <x v="2"/>
    <x v="1"/>
    <x v="3"/>
    <x v="3"/>
    <x v="0"/>
    <x v="0"/>
    <s v=""/>
    <s v=""/>
    <s v=""/>
  </r>
  <r>
    <n v="112"/>
    <x v="106"/>
    <x v="2"/>
    <n v="4.4218000000000002"/>
    <n v="6.1033999999999997"/>
    <n v="0.59057999999999999"/>
    <n v="73"/>
    <n v="0.29414000000000001"/>
    <n v="5.96E-2"/>
    <n v="3.1910000000000001E-2"/>
    <x v="9"/>
    <x v="3"/>
    <x v="2"/>
    <x v="0"/>
    <x v="1"/>
    <x v="3"/>
    <x v="3"/>
    <x v="2"/>
    <s v=""/>
    <s v=""/>
    <s v=""/>
  </r>
  <r>
    <n v="96"/>
    <x v="174"/>
    <x v="2"/>
    <n v="4.9752999999999998"/>
    <n v="7.94937"/>
    <n v="0.72687000000000002"/>
    <n v="74"/>
    <n v="0.23407"/>
    <n v="0.16980999999999999"/>
    <n v="0.19955000000000001"/>
    <x v="9"/>
    <x v="3"/>
    <x v="0"/>
    <x v="0"/>
    <x v="2"/>
    <x v="3"/>
    <x v="2"/>
    <x v="2"/>
    <s v=""/>
    <s v=""/>
    <s v=""/>
  </r>
  <r>
    <n v="114"/>
    <x v="140"/>
    <x v="8"/>
    <n v="4.3716999999999997"/>
    <n v="3.6063800000000001"/>
    <n v="0.71189000000000002"/>
    <n v="66"/>
    <n v="0.68044000000000004"/>
    <n v="0.44368000000000002"/>
    <n v="9.4229999999999994E-2"/>
    <x v="9"/>
    <x v="3"/>
    <x v="2"/>
    <x v="1"/>
    <x v="2"/>
    <x v="1"/>
    <x v="1"/>
    <x v="2"/>
    <s v=""/>
    <s v=""/>
    <s v=""/>
  </r>
  <r>
    <n v="102"/>
    <x v="110"/>
    <x v="7"/>
    <n v="4.8730000000000002"/>
    <n v="6.3064099999999996"/>
    <n v="0.81364000000000003"/>
    <n v="71"/>
    <n v="0.73048000000000002"/>
    <n v="0.71213000000000004"/>
    <n v="4.4139999999999999E-2"/>
    <x v="9"/>
    <x v="3"/>
    <x v="2"/>
    <x v="1"/>
    <x v="2"/>
    <x v="2"/>
    <x v="1"/>
    <x v="2"/>
    <s v=""/>
    <s v=""/>
    <s v=""/>
  </r>
  <r>
    <n v="22"/>
    <x v="19"/>
    <x v="2"/>
    <n v="6.7331000000000003"/>
    <n v="9.2646700000000006"/>
    <n v="0.72002999999999995"/>
    <n v="72"/>
    <n v="0.94401000000000002"/>
    <n v="0.52127000000000001"/>
    <n v="0.44913999999999998"/>
    <x v="9"/>
    <x v="1"/>
    <x v="1"/>
    <x v="0"/>
    <x v="2"/>
    <x v="0"/>
    <x v="1"/>
    <x v="3"/>
    <s v=""/>
    <s v=""/>
    <s v=""/>
  </r>
  <r>
    <n v="20"/>
    <x v="20"/>
    <x v="0"/>
    <n v="6.7489999999999997"/>
    <n v="8.5129599999999996"/>
    <n v="0.82035000000000002"/>
    <n v="75"/>
    <n v="0.82599"/>
    <n v="0.66512000000000004"/>
    <n v="0.61090999999999995"/>
    <x v="9"/>
    <x v="1"/>
    <x v="1"/>
    <x v="0"/>
    <x v="2"/>
    <x v="2"/>
    <x v="1"/>
    <x v="1"/>
    <s v=""/>
    <s v=""/>
    <s v=""/>
  </r>
  <r>
    <n v="23"/>
    <x v="14"/>
    <x v="1"/>
    <n v="6.7248000000000001"/>
    <n v="9.0579099999999997"/>
    <n v="0.86094000000000004"/>
    <n v="72"/>
    <n v="0.67918000000000001"/>
    <n v="0.55708000000000002"/>
    <n v="0.29411999999999999"/>
    <x v="9"/>
    <x v="1"/>
    <x v="1"/>
    <x v="0"/>
    <x v="0"/>
    <x v="1"/>
    <x v="1"/>
    <x v="0"/>
    <s v=""/>
    <s v=""/>
    <s v=""/>
  </r>
  <r>
    <n v="26"/>
    <x v="31"/>
    <x v="3"/>
    <n v="6.6115000000000004"/>
    <n v="7.4541199999999996"/>
    <n v="0.88549999999999995"/>
    <n v="73"/>
    <n v="0.89790999999999999"/>
    <n v="0.26458999999999999"/>
    <n v="0.38335999999999998"/>
    <x v="9"/>
    <x v="1"/>
    <x v="0"/>
    <x v="0"/>
    <x v="0"/>
    <x v="0"/>
    <x v="0"/>
    <x v="0"/>
    <s v=""/>
    <s v=""/>
    <s v=""/>
  </r>
  <r>
    <n v="47"/>
    <x v="43"/>
    <x v="7"/>
    <n v="6.1950000000000003"/>
    <n v="5.6607500000000002"/>
    <n v="0.86263999999999996"/>
    <n v="71"/>
    <n v="0.96713000000000005"/>
    <n v="0.62743000000000004"/>
    <n v="0.37325999999999998"/>
    <x v="9"/>
    <x v="2"/>
    <x v="2"/>
    <x v="1"/>
    <x v="0"/>
    <x v="0"/>
    <x v="1"/>
    <x v="0"/>
    <s v=""/>
    <s v=""/>
    <s v=""/>
  </r>
  <r>
    <n v="78"/>
    <x v="22"/>
    <x v="3"/>
    <n v="5.6067"/>
    <n v="0"/>
    <n v="0.81740000000000002"/>
    <n v="70"/>
    <n v="0.59989999999999999"/>
    <n v="0.47969000000000001"/>
    <n v="0.14982000000000001"/>
    <x v="9"/>
    <x v="2"/>
    <x v="2"/>
    <x v="1"/>
    <x v="2"/>
    <x v="1"/>
    <x v="1"/>
    <x v="2"/>
    <s v=""/>
    <s v=""/>
    <s v=""/>
  </r>
  <r>
    <n v="54"/>
    <x v="74"/>
    <x v="4"/>
    <n v="6.0430000000000001"/>
    <n v="6.2157900000000001"/>
    <n v="0.78378000000000003"/>
    <n v="71"/>
    <n v="0.97594000000000003"/>
    <n v="0.23369000000000001"/>
    <n v="0.27817999999999998"/>
    <x v="9"/>
    <x v="2"/>
    <x v="2"/>
    <x v="1"/>
    <x v="2"/>
    <x v="0"/>
    <x v="2"/>
    <x v="0"/>
    <s v=""/>
    <s v=""/>
    <s v=""/>
  </r>
  <r>
    <n v="130"/>
    <x v="135"/>
    <x v="2"/>
    <n v="3.5609999999999999"/>
    <n v="3.1360600000000001"/>
    <n v="0.79273000000000005"/>
    <n v="64"/>
    <n v="0.41974"/>
    <n v="0.19988"/>
    <n v="0.19678000000000001"/>
    <x v="9"/>
    <x v="4"/>
    <x v="2"/>
    <x v="2"/>
    <x v="2"/>
    <x v="3"/>
    <x v="2"/>
    <x v="2"/>
    <s v=""/>
    <s v=""/>
    <s v=""/>
  </r>
  <r>
    <n v="131"/>
    <x v="84"/>
    <x v="8"/>
    <n v="3.5024000000000002"/>
    <n v="4.1997799999999996"/>
    <n v="0.50041000000000002"/>
    <n v="63"/>
    <n v="0.84216000000000002"/>
    <n v="0.41825000000000001"/>
    <n v="0.19012000000000001"/>
    <x v="9"/>
    <x v="4"/>
    <x v="2"/>
    <x v="2"/>
    <x v="3"/>
    <x v="2"/>
    <x v="1"/>
    <x v="2"/>
    <s v=""/>
    <s v=""/>
    <s v=""/>
  </r>
  <r>
    <n v="135"/>
    <x v="114"/>
    <x v="8"/>
    <n v="3.3411"/>
    <n v="3.4960599999999999"/>
    <n v="0.52586999999999995"/>
    <n v="62"/>
    <n v="0.56401000000000001"/>
    <n v="0.23982999999999999"/>
    <n v="0.22708"/>
    <x v="9"/>
    <x v="4"/>
    <x v="2"/>
    <x v="2"/>
    <x v="3"/>
    <x v="1"/>
    <x v="2"/>
    <x v="0"/>
    <s v=""/>
    <s v=""/>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79A0B10-8798-4F75-87B7-AB8EB2BB71FF}" name="hpn_Level"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3:B29" firstHeaderRow="1" firstDataRow="1" firstDataCol="1"/>
  <pivotFields count="21">
    <pivotField showAll="0"/>
    <pivotField dataField="1" showAll="0"/>
    <pivotField showAll="0">
      <items count="11">
        <item x="5"/>
        <item x="7"/>
        <item x="6"/>
        <item x="3"/>
        <item x="2"/>
        <item x="1"/>
        <item x="9"/>
        <item x="4"/>
        <item x="8"/>
        <item x="0"/>
        <item t="default"/>
      </items>
    </pivotField>
    <pivotField showAll="0"/>
    <pivotField showAll="0"/>
    <pivotField showAll="0"/>
    <pivotField showAll="0"/>
    <pivotField showAll="0"/>
    <pivotField showAll="0"/>
    <pivotField showAll="0"/>
    <pivotField showAll="0">
      <items count="11">
        <item x="0"/>
        <item x="1"/>
        <item x="2"/>
        <item x="3"/>
        <item x="4"/>
        <item x="5"/>
        <item x="6"/>
        <item x="7"/>
        <item x="8"/>
        <item x="9"/>
        <item t="default"/>
      </items>
    </pivotField>
    <pivotField axis="axisRow" showAll="0">
      <items count="6">
        <item x="1"/>
        <item x="2"/>
        <item x="3"/>
        <item x="0"/>
        <item x="4"/>
        <item t="default"/>
      </items>
    </pivotField>
    <pivotField showAll="0"/>
    <pivotField showAll="0"/>
    <pivotField showAll="0"/>
    <pivotField showAll="0"/>
    <pivotField showAll="0"/>
    <pivotField showAll="0"/>
    <pivotField showAll="0"/>
    <pivotField showAll="0"/>
    <pivotField showAll="0"/>
  </pivotFields>
  <rowFields count="1">
    <field x="11"/>
  </rowFields>
  <rowItems count="6">
    <i>
      <x/>
    </i>
    <i>
      <x v="1"/>
    </i>
    <i>
      <x v="2"/>
    </i>
    <i>
      <x v="3"/>
    </i>
    <i>
      <x v="4"/>
    </i>
    <i t="grand">
      <x/>
    </i>
  </rowItems>
  <colItems count="1">
    <i/>
  </colItems>
  <dataFields count="1">
    <dataField name="Count of Country"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E59307B-FEE8-4F9D-82B4-5C2B38513126}" name="Happy"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0:B12" firstHeaderRow="1" firstDataRow="1" firstDataCol="1"/>
  <pivotFields count="21">
    <pivotField showAll="0"/>
    <pivotField axis="axisRow" showAll="0" measureFilter="1">
      <items count="176">
        <item x="152"/>
        <item x="94"/>
        <item x="67"/>
        <item x="136"/>
        <item x="165"/>
        <item x="29"/>
        <item x="126"/>
        <item x="9"/>
        <item x="12"/>
        <item x="79"/>
        <item x="48"/>
        <item x="108"/>
        <item x="58"/>
        <item x="18"/>
        <item x="161"/>
        <item x="154"/>
        <item x="78"/>
        <item x="50"/>
        <item x="95"/>
        <item x="127"/>
        <item x="15"/>
        <item x="133"/>
        <item x="151"/>
        <item x="156"/>
        <item x="144"/>
        <item x="132"/>
        <item x="4"/>
        <item x="147"/>
        <item x="148"/>
        <item x="26"/>
        <item x="83"/>
        <item x="32"/>
        <item x="139"/>
        <item x="170"/>
        <item x="138"/>
        <item x="119"/>
        <item x="11"/>
        <item x="61"/>
        <item x="66"/>
        <item x="30"/>
        <item x="171"/>
        <item x="2"/>
        <item x="125"/>
        <item x="97"/>
        <item x="47"/>
        <item x="134"/>
        <item x="41"/>
        <item x="72"/>
        <item x="172"/>
        <item x="121"/>
        <item x="5"/>
        <item x="28"/>
        <item x="142"/>
        <item x="168"/>
        <item x="129"/>
        <item x="25"/>
        <item x="113"/>
        <item x="101"/>
        <item x="42"/>
        <item x="149"/>
        <item x="118"/>
        <item x="104"/>
        <item x="71"/>
        <item x="164"/>
        <item x="103"/>
        <item x="1"/>
        <item x="116"/>
        <item x="73"/>
        <item x="109"/>
        <item x="111"/>
        <item x="17"/>
        <item x="10"/>
        <item x="49"/>
        <item x="150"/>
        <item x="64"/>
        <item x="45"/>
        <item x="82"/>
        <item x="53"/>
        <item x="124"/>
        <item x="68"/>
        <item x="38"/>
        <item x="76"/>
        <item x="98"/>
        <item x="88"/>
        <item x="102"/>
        <item x="96"/>
        <item x="115"/>
        <item x="62"/>
        <item x="55"/>
        <item x="16"/>
        <item x="92"/>
        <item x="146"/>
        <item x="130"/>
        <item x="60"/>
        <item x="167"/>
        <item x="137"/>
        <item x="36"/>
        <item x="123"/>
        <item x="70"/>
        <item x="13"/>
        <item x="51"/>
        <item x="99"/>
        <item x="81"/>
        <item x="91"/>
        <item x="93"/>
        <item x="128"/>
        <item x="160"/>
        <item x="120"/>
        <item x="6"/>
        <item x="8"/>
        <item x="56"/>
        <item x="143"/>
        <item x="77"/>
        <item x="65"/>
        <item x="169"/>
        <item x="3"/>
        <item x="21"/>
        <item x="80"/>
        <item x="107"/>
        <item x="24"/>
        <item x="52"/>
        <item x="57"/>
        <item x="89"/>
        <item x="59"/>
        <item x="87"/>
        <item x="162"/>
        <item x="27"/>
        <item x="85"/>
        <item x="63"/>
        <item x="153"/>
        <item x="34"/>
        <item x="141"/>
        <item x="86"/>
        <item x="122"/>
        <item x="23"/>
        <item x="44"/>
        <item x="54"/>
        <item x="158"/>
        <item x="90"/>
        <item x="112"/>
        <item x="46"/>
        <item x="159"/>
        <item x="35"/>
        <item x="131"/>
        <item x="173"/>
        <item x="117"/>
        <item x="39"/>
        <item x="100"/>
        <item x="7"/>
        <item x="0"/>
        <item x="155"/>
        <item x="37"/>
        <item x="163"/>
        <item x="105"/>
        <item x="145"/>
        <item x="33"/>
        <item x="157"/>
        <item x="166"/>
        <item x="40"/>
        <item x="106"/>
        <item x="75"/>
        <item x="174"/>
        <item x="69"/>
        <item x="140"/>
        <item x="110"/>
        <item x="19"/>
        <item x="20"/>
        <item x="14"/>
        <item x="31"/>
        <item x="43"/>
        <item x="22"/>
        <item x="74"/>
        <item x="135"/>
        <item x="84"/>
        <item x="114"/>
        <item t="default"/>
      </items>
    </pivotField>
    <pivotField showAll="0">
      <items count="11">
        <item x="5"/>
        <item x="7"/>
        <item x="6"/>
        <item x="3"/>
        <item x="2"/>
        <item x="1"/>
        <item x="9"/>
        <item x="4"/>
        <item x="8"/>
        <item x="0"/>
        <item t="default"/>
      </items>
    </pivotField>
    <pivotField dataField="1" showAll="0"/>
    <pivotField showAll="0"/>
    <pivotField showAll="0"/>
    <pivotField showAll="0"/>
    <pivotField showAll="0"/>
    <pivotField showAll="0"/>
    <pivotField showAll="0"/>
    <pivotField showAll="0">
      <items count="11">
        <item x="0"/>
        <item x="1"/>
        <item x="2"/>
        <item x="3"/>
        <item x="4"/>
        <item x="5"/>
        <item x="6"/>
        <item x="7"/>
        <item x="8"/>
        <item x="9"/>
        <item t="default"/>
      </items>
    </pivotField>
    <pivotField showAll="0"/>
    <pivotField showAll="0"/>
    <pivotField showAll="0"/>
    <pivotField showAll="0"/>
    <pivotField showAll="0"/>
    <pivotField showAll="0"/>
    <pivotField showAll="0"/>
    <pivotField showAll="0"/>
    <pivotField showAll="0"/>
    <pivotField showAll="0"/>
  </pivotFields>
  <rowFields count="1">
    <field x="1"/>
  </rowFields>
  <rowItems count="2">
    <i>
      <x v="50"/>
    </i>
    <i t="grand">
      <x/>
    </i>
  </rowItems>
  <colItems count="1">
    <i/>
  </colItems>
  <dataFields count="1">
    <dataField name="Average of Happiness score" fld="3" subtotal="average" baseField="1" baseItem="0"/>
  </dataFields>
  <pivotTableStyleInfo name="PivotStyleLight16" showRowHeaders="1" showColHeaders="1" showRowStripes="0" showColStripes="0" showLastColumn="1"/>
  <filters count="1">
    <filter fld="1" type="count" evalOrder="-1" id="3"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1C9AC3E-DDD9-4187-A038-55D76116F744}" name="AVG_KPI"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D2" firstHeaderRow="0" firstDataRow="1" firstDataCol="0"/>
  <pivotFields count="21">
    <pivotField showAll="0"/>
    <pivotField showAll="0">
      <items count="176">
        <item x="152"/>
        <item x="94"/>
        <item x="67"/>
        <item x="136"/>
        <item x="165"/>
        <item x="29"/>
        <item x="126"/>
        <item x="9"/>
        <item x="12"/>
        <item x="79"/>
        <item x="48"/>
        <item x="108"/>
        <item x="58"/>
        <item x="18"/>
        <item x="161"/>
        <item x="154"/>
        <item x="78"/>
        <item x="50"/>
        <item x="95"/>
        <item x="127"/>
        <item x="15"/>
        <item x="133"/>
        <item x="151"/>
        <item x="156"/>
        <item x="144"/>
        <item x="132"/>
        <item x="4"/>
        <item x="147"/>
        <item x="148"/>
        <item x="26"/>
        <item x="83"/>
        <item x="32"/>
        <item x="139"/>
        <item x="170"/>
        <item x="138"/>
        <item x="119"/>
        <item x="11"/>
        <item x="61"/>
        <item x="66"/>
        <item x="30"/>
        <item x="171"/>
        <item x="2"/>
        <item x="125"/>
        <item x="97"/>
        <item x="47"/>
        <item x="134"/>
        <item x="41"/>
        <item x="72"/>
        <item x="172"/>
        <item x="121"/>
        <item x="5"/>
        <item x="28"/>
        <item x="142"/>
        <item x="168"/>
        <item x="129"/>
        <item x="25"/>
        <item x="113"/>
        <item x="101"/>
        <item x="42"/>
        <item x="149"/>
        <item x="118"/>
        <item x="104"/>
        <item x="71"/>
        <item x="164"/>
        <item x="103"/>
        <item x="1"/>
        <item x="116"/>
        <item x="73"/>
        <item x="109"/>
        <item x="111"/>
        <item x="17"/>
        <item x="10"/>
        <item x="49"/>
        <item x="150"/>
        <item x="64"/>
        <item x="45"/>
        <item x="82"/>
        <item x="53"/>
        <item x="124"/>
        <item x="68"/>
        <item x="38"/>
        <item x="76"/>
        <item x="98"/>
        <item x="88"/>
        <item x="102"/>
        <item x="96"/>
        <item x="115"/>
        <item x="62"/>
        <item x="55"/>
        <item x="16"/>
        <item x="92"/>
        <item x="146"/>
        <item x="130"/>
        <item x="60"/>
        <item x="167"/>
        <item x="137"/>
        <item x="36"/>
        <item x="123"/>
        <item x="70"/>
        <item x="13"/>
        <item x="51"/>
        <item x="99"/>
        <item x="81"/>
        <item x="91"/>
        <item x="93"/>
        <item x="128"/>
        <item x="160"/>
        <item x="120"/>
        <item x="6"/>
        <item x="8"/>
        <item x="56"/>
        <item x="143"/>
        <item x="77"/>
        <item x="65"/>
        <item x="169"/>
        <item x="3"/>
        <item x="21"/>
        <item x="80"/>
        <item x="107"/>
        <item x="24"/>
        <item x="52"/>
        <item x="57"/>
        <item x="89"/>
        <item x="59"/>
        <item x="87"/>
        <item x="162"/>
        <item x="27"/>
        <item x="85"/>
        <item x="63"/>
        <item x="153"/>
        <item x="34"/>
        <item x="141"/>
        <item x="86"/>
        <item x="122"/>
        <item x="23"/>
        <item x="44"/>
        <item x="54"/>
        <item x="158"/>
        <item x="90"/>
        <item x="112"/>
        <item x="46"/>
        <item x="159"/>
        <item x="35"/>
        <item x="131"/>
        <item x="173"/>
        <item x="117"/>
        <item x="39"/>
        <item x="100"/>
        <item x="7"/>
        <item x="0"/>
        <item x="155"/>
        <item x="37"/>
        <item x="163"/>
        <item x="105"/>
        <item x="145"/>
        <item x="33"/>
        <item x="157"/>
        <item x="166"/>
        <item x="40"/>
        <item x="106"/>
        <item x="75"/>
        <item x="174"/>
        <item x="69"/>
        <item x="140"/>
        <item x="110"/>
        <item x="19"/>
        <item x="20"/>
        <item x="14"/>
        <item x="31"/>
        <item x="43"/>
        <item x="22"/>
        <item x="74"/>
        <item x="135"/>
        <item x="84"/>
        <item x="114"/>
        <item t="default"/>
      </items>
    </pivotField>
    <pivotField showAll="0">
      <items count="11">
        <item x="5"/>
        <item x="7"/>
        <item x="6"/>
        <item x="3"/>
        <item x="2"/>
        <item x="1"/>
        <item x="9"/>
        <item x="4"/>
        <item x="8"/>
        <item x="0"/>
        <item t="default"/>
      </items>
    </pivotField>
    <pivotField dataField="1" showAll="0"/>
    <pivotField dataField="1" showAll="0"/>
    <pivotField showAll="0"/>
    <pivotField dataField="1" showAll="0"/>
    <pivotField dataField="1" showAll="0"/>
    <pivotField showAll="0"/>
    <pivotField showAll="0"/>
    <pivotField showAll="0">
      <items count="11">
        <item x="0"/>
        <item x="1"/>
        <item x="2"/>
        <item x="3"/>
        <item x="4"/>
        <item x="5"/>
        <item x="6"/>
        <item x="7"/>
        <item x="8"/>
        <item x="9"/>
        <item t="default"/>
      </items>
    </pivotField>
    <pivotField showAll="0">
      <items count="6">
        <item x="1"/>
        <item x="2"/>
        <item x="3"/>
        <item x="0"/>
        <item x="4"/>
        <item t="default"/>
      </items>
    </pivotField>
    <pivotField showAll="0"/>
    <pivotField showAll="0"/>
    <pivotField showAll="0"/>
    <pivotField showAll="0"/>
    <pivotField showAll="0"/>
    <pivotField showAll="0"/>
    <pivotField showAll="0"/>
    <pivotField showAll="0"/>
    <pivotField showAll="0"/>
  </pivotFields>
  <rowItems count="1">
    <i/>
  </rowItems>
  <colFields count="1">
    <field x="-2"/>
  </colFields>
  <colItems count="4">
    <i>
      <x/>
    </i>
    <i i="1">
      <x v="1"/>
    </i>
    <i i="2">
      <x v="2"/>
    </i>
    <i i="3">
      <x v="3"/>
    </i>
  </colItems>
  <dataFields count="4">
    <dataField name="Average of Happiness score" fld="3" subtotal="average" baseField="0" baseItem="1"/>
    <dataField name="Average of GDP per capita" fld="4" subtotal="average" baseField="0" baseItem="1"/>
    <dataField name="Average of Freedom to make life choices" fld="7" subtotal="average" baseField="0" baseItem="1"/>
    <dataField name="Average of Healthy life expectancy" fld="6" subtotal="average" baseField="0" baseItem="1"/>
  </dataFields>
  <formats count="1">
    <format dxfId="4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0330343-7B86-4722-A6C7-67601CE721A7}" name="Unhappy"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5:B17" firstHeaderRow="1" firstDataRow="1" firstDataCol="1"/>
  <pivotFields count="21">
    <pivotField showAll="0"/>
    <pivotField axis="axisRow" showAll="0" measureFilter="1">
      <items count="176">
        <item x="152"/>
        <item x="94"/>
        <item x="67"/>
        <item x="136"/>
        <item x="165"/>
        <item x="29"/>
        <item x="126"/>
        <item x="9"/>
        <item x="12"/>
        <item x="79"/>
        <item x="48"/>
        <item x="108"/>
        <item x="58"/>
        <item x="18"/>
        <item x="161"/>
        <item x="154"/>
        <item x="78"/>
        <item x="50"/>
        <item x="95"/>
        <item x="127"/>
        <item x="15"/>
        <item x="133"/>
        <item x="151"/>
        <item x="156"/>
        <item x="144"/>
        <item x="132"/>
        <item x="4"/>
        <item x="147"/>
        <item x="148"/>
        <item x="26"/>
        <item x="83"/>
        <item x="32"/>
        <item x="139"/>
        <item x="170"/>
        <item x="138"/>
        <item x="119"/>
        <item x="11"/>
        <item x="61"/>
        <item x="66"/>
        <item x="30"/>
        <item x="171"/>
        <item x="2"/>
        <item x="125"/>
        <item x="97"/>
        <item x="47"/>
        <item x="134"/>
        <item x="41"/>
        <item x="72"/>
        <item x="172"/>
        <item x="121"/>
        <item x="5"/>
        <item x="28"/>
        <item x="142"/>
        <item x="168"/>
        <item x="129"/>
        <item x="25"/>
        <item x="113"/>
        <item x="101"/>
        <item x="42"/>
        <item x="149"/>
        <item x="118"/>
        <item x="104"/>
        <item x="71"/>
        <item x="164"/>
        <item x="103"/>
        <item x="1"/>
        <item x="116"/>
        <item x="73"/>
        <item x="109"/>
        <item x="111"/>
        <item x="17"/>
        <item x="10"/>
        <item x="49"/>
        <item x="150"/>
        <item x="64"/>
        <item x="45"/>
        <item x="82"/>
        <item x="53"/>
        <item x="124"/>
        <item x="68"/>
        <item x="38"/>
        <item x="76"/>
        <item x="98"/>
        <item x="88"/>
        <item x="102"/>
        <item x="96"/>
        <item x="115"/>
        <item x="62"/>
        <item x="55"/>
        <item x="16"/>
        <item x="92"/>
        <item x="146"/>
        <item x="130"/>
        <item x="60"/>
        <item x="167"/>
        <item x="137"/>
        <item x="36"/>
        <item x="123"/>
        <item x="70"/>
        <item x="13"/>
        <item x="51"/>
        <item x="99"/>
        <item x="81"/>
        <item x="91"/>
        <item x="93"/>
        <item x="128"/>
        <item x="160"/>
        <item x="120"/>
        <item x="6"/>
        <item x="8"/>
        <item x="56"/>
        <item x="143"/>
        <item x="77"/>
        <item x="65"/>
        <item x="169"/>
        <item x="3"/>
        <item x="21"/>
        <item x="80"/>
        <item x="107"/>
        <item x="24"/>
        <item x="52"/>
        <item x="57"/>
        <item x="89"/>
        <item x="59"/>
        <item x="87"/>
        <item x="162"/>
        <item x="27"/>
        <item x="85"/>
        <item x="63"/>
        <item x="153"/>
        <item x="34"/>
        <item x="141"/>
        <item x="86"/>
        <item x="122"/>
        <item x="23"/>
        <item x="44"/>
        <item x="54"/>
        <item x="158"/>
        <item x="90"/>
        <item x="112"/>
        <item x="46"/>
        <item x="159"/>
        <item x="35"/>
        <item x="131"/>
        <item x="173"/>
        <item x="117"/>
        <item x="39"/>
        <item x="100"/>
        <item x="7"/>
        <item x="0"/>
        <item x="155"/>
        <item x="37"/>
        <item x="163"/>
        <item x="105"/>
        <item x="145"/>
        <item x="33"/>
        <item x="157"/>
        <item x="166"/>
        <item x="40"/>
        <item x="106"/>
        <item x="75"/>
        <item x="174"/>
        <item x="69"/>
        <item x="140"/>
        <item x="110"/>
        <item x="19"/>
        <item x="20"/>
        <item x="14"/>
        <item x="31"/>
        <item x="43"/>
        <item x="22"/>
        <item x="74"/>
        <item x="135"/>
        <item x="84"/>
        <item x="114"/>
        <item t="default"/>
      </items>
    </pivotField>
    <pivotField showAll="0">
      <items count="11">
        <item x="5"/>
        <item x="7"/>
        <item x="6"/>
        <item x="3"/>
        <item x="2"/>
        <item x="1"/>
        <item x="9"/>
        <item x="4"/>
        <item x="8"/>
        <item x="0"/>
        <item t="default"/>
      </items>
    </pivotField>
    <pivotField dataField="1" showAll="0"/>
    <pivotField showAll="0"/>
    <pivotField showAll="0"/>
    <pivotField showAll="0"/>
    <pivotField showAll="0"/>
    <pivotField showAll="0"/>
    <pivotField showAll="0"/>
    <pivotField showAll="0">
      <items count="11">
        <item x="0"/>
        <item x="1"/>
        <item x="2"/>
        <item x="3"/>
        <item x="4"/>
        <item x="5"/>
        <item x="6"/>
        <item x="7"/>
        <item x="8"/>
        <item x="9"/>
        <item t="default"/>
      </items>
    </pivotField>
    <pivotField showAll="0"/>
    <pivotField showAll="0"/>
    <pivotField showAll="0"/>
    <pivotField showAll="0"/>
    <pivotField showAll="0"/>
    <pivotField showAll="0"/>
    <pivotField showAll="0"/>
    <pivotField showAll="0"/>
    <pivotField showAll="0"/>
    <pivotField showAll="0"/>
  </pivotFields>
  <rowFields count="1">
    <field x="1"/>
  </rowFields>
  <rowItems count="2">
    <i>
      <x/>
    </i>
    <i t="grand">
      <x/>
    </i>
  </rowItems>
  <colItems count="1">
    <i/>
  </colItems>
  <dataFields count="1">
    <dataField name="Average of Happiness score" fld="3" subtotal="average" baseField="1" baseItem="0"/>
  </dataFields>
  <pivotTableStyleInfo name="PivotStyleLight16" showRowHeaders="1" showColHeaders="1" showRowStripes="0" showColStripes="0" showLastColumn="1"/>
  <filters count="1">
    <filter fld="1" type="count" evalOrder="-1" id="1" iMeasureFld="0">
      <autoFilter ref="A1">
        <filterColumn colId="0">
          <top10 top="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E45BAB2-653C-4CDD-8FB4-50ED8E654F8B}" name="Year_Wise_hpn"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A3:B14" firstHeaderRow="1" firstDataRow="1" firstDataCol="1" rowPageCount="1" colPageCount="1"/>
  <pivotFields count="21">
    <pivotField showAll="0"/>
    <pivotField axis="axisPage" multipleItemSelectionAllowed="1" showAll="0">
      <items count="176">
        <item x="152"/>
        <item x="94"/>
        <item x="67"/>
        <item x="136"/>
        <item x="165"/>
        <item x="29"/>
        <item x="126"/>
        <item x="9"/>
        <item x="12"/>
        <item x="79"/>
        <item x="48"/>
        <item x="108"/>
        <item x="58"/>
        <item x="18"/>
        <item x="161"/>
        <item x="154"/>
        <item x="78"/>
        <item x="50"/>
        <item x="95"/>
        <item x="127"/>
        <item x="15"/>
        <item x="133"/>
        <item x="151"/>
        <item x="156"/>
        <item x="144"/>
        <item x="132"/>
        <item x="4"/>
        <item x="147"/>
        <item x="148"/>
        <item x="26"/>
        <item x="83"/>
        <item x="32"/>
        <item x="139"/>
        <item x="170"/>
        <item x="138"/>
        <item x="119"/>
        <item x="11"/>
        <item x="61"/>
        <item x="66"/>
        <item x="30"/>
        <item x="171"/>
        <item x="2"/>
        <item x="125"/>
        <item x="97"/>
        <item x="47"/>
        <item x="134"/>
        <item x="41"/>
        <item x="72"/>
        <item x="172"/>
        <item x="121"/>
        <item x="5"/>
        <item x="28"/>
        <item x="142"/>
        <item x="168"/>
        <item x="129"/>
        <item x="25"/>
        <item x="113"/>
        <item x="101"/>
        <item x="42"/>
        <item x="149"/>
        <item x="118"/>
        <item x="104"/>
        <item x="71"/>
        <item x="164"/>
        <item x="103"/>
        <item x="1"/>
        <item x="116"/>
        <item x="73"/>
        <item x="109"/>
        <item x="111"/>
        <item x="17"/>
        <item x="10"/>
        <item x="49"/>
        <item x="150"/>
        <item x="64"/>
        <item x="45"/>
        <item x="82"/>
        <item x="53"/>
        <item x="124"/>
        <item x="68"/>
        <item x="38"/>
        <item x="76"/>
        <item x="98"/>
        <item x="88"/>
        <item x="102"/>
        <item x="96"/>
        <item x="115"/>
        <item x="62"/>
        <item x="55"/>
        <item x="16"/>
        <item x="92"/>
        <item x="146"/>
        <item x="130"/>
        <item x="60"/>
        <item x="167"/>
        <item x="137"/>
        <item x="36"/>
        <item x="123"/>
        <item x="70"/>
        <item x="13"/>
        <item x="51"/>
        <item x="99"/>
        <item x="81"/>
        <item x="91"/>
        <item x="93"/>
        <item x="128"/>
        <item x="160"/>
        <item x="120"/>
        <item x="6"/>
        <item x="8"/>
        <item x="56"/>
        <item x="143"/>
        <item x="77"/>
        <item x="65"/>
        <item x="169"/>
        <item x="3"/>
        <item x="21"/>
        <item x="80"/>
        <item x="107"/>
        <item x="24"/>
        <item x="52"/>
        <item x="57"/>
        <item x="89"/>
        <item x="59"/>
        <item x="87"/>
        <item x="162"/>
        <item x="27"/>
        <item x="85"/>
        <item x="63"/>
        <item x="153"/>
        <item x="34"/>
        <item x="141"/>
        <item x="86"/>
        <item x="122"/>
        <item x="23"/>
        <item x="44"/>
        <item x="54"/>
        <item x="158"/>
        <item x="90"/>
        <item x="112"/>
        <item x="46"/>
        <item x="159"/>
        <item x="35"/>
        <item x="131"/>
        <item x="173"/>
        <item x="117"/>
        <item x="39"/>
        <item x="100"/>
        <item x="7"/>
        <item x="0"/>
        <item x="155"/>
        <item x="37"/>
        <item x="163"/>
        <item x="105"/>
        <item x="145"/>
        <item x="33"/>
        <item x="157"/>
        <item x="166"/>
        <item x="40"/>
        <item x="106"/>
        <item x="75"/>
        <item x="174"/>
        <item x="69"/>
        <item x="140"/>
        <item x="110"/>
        <item x="19"/>
        <item x="20"/>
        <item x="14"/>
        <item x="31"/>
        <item x="43"/>
        <item x="22"/>
        <item x="74"/>
        <item x="135"/>
        <item x="84"/>
        <item x="114"/>
        <item t="default"/>
      </items>
    </pivotField>
    <pivotField showAll="0"/>
    <pivotField dataField="1" showAll="0"/>
    <pivotField showAll="0"/>
    <pivotField showAll="0"/>
    <pivotField showAll="0"/>
    <pivotField showAll="0"/>
    <pivotField showAll="0"/>
    <pivotField showAll="0"/>
    <pivotField axis="axisRow" showAll="0">
      <items count="11">
        <item x="0"/>
        <item x="1"/>
        <item x="2"/>
        <item x="3"/>
        <item x="4"/>
        <item x="5"/>
        <item x="6"/>
        <item x="7"/>
        <item x="8"/>
        <item x="9"/>
        <item t="default"/>
      </items>
    </pivotField>
    <pivotField showAll="0">
      <items count="6">
        <item x="1"/>
        <item x="2"/>
        <item x="3"/>
        <item x="0"/>
        <item x="4"/>
        <item t="default"/>
      </items>
    </pivotField>
    <pivotField showAll="0"/>
    <pivotField showAll="0"/>
    <pivotField showAll="0"/>
    <pivotField showAll="0"/>
    <pivotField showAll="0"/>
    <pivotField showAll="0"/>
    <pivotField showAll="0"/>
    <pivotField showAll="0"/>
    <pivotField showAll="0"/>
  </pivotFields>
  <rowFields count="1">
    <field x="10"/>
  </rowFields>
  <rowItems count="11">
    <i>
      <x/>
    </i>
    <i>
      <x v="1"/>
    </i>
    <i>
      <x v="2"/>
    </i>
    <i>
      <x v="3"/>
    </i>
    <i>
      <x v="4"/>
    </i>
    <i>
      <x v="5"/>
    </i>
    <i>
      <x v="6"/>
    </i>
    <i>
      <x v="7"/>
    </i>
    <i>
      <x v="8"/>
    </i>
    <i>
      <x v="9"/>
    </i>
    <i t="grand">
      <x/>
    </i>
  </rowItems>
  <colItems count="1">
    <i/>
  </colItems>
  <pageFields count="1">
    <pageField fld="1" hier="-1"/>
  </pageFields>
  <dataFields count="1">
    <dataField name="Average of Happiness score" fld="3" subtotal="average" baseField="10" baseItem="0"/>
  </dataFields>
  <formats count="1">
    <format dxfId="42">
      <pivotArea collapsedLevelsAreSubtotals="1" fieldPosition="0">
        <references count="1">
          <reference field="10" count="0"/>
        </references>
      </pivotArea>
    </format>
  </formats>
  <chartFormats count="2">
    <chartFormat chart="11" format="0" series="1">
      <pivotArea type="data" outline="0" fieldPosition="0">
        <references count="1">
          <reference field="4294967294" count="1" selected="0">
            <x v="0"/>
          </reference>
        </references>
      </pivotArea>
    </chartFormat>
    <chartFormat chart="13" format="17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20526A1-767D-4A6A-93B1-3DE897D95EDE}" name="Country_Wise_hpn"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B177" firstHeaderRow="1" firstDataRow="1" firstDataCol="1"/>
  <pivotFields count="21">
    <pivotField showAll="0"/>
    <pivotField axis="axisRow" showAll="0">
      <items count="176">
        <item x="152"/>
        <item x="94"/>
        <item x="67"/>
        <item x="136"/>
        <item x="165"/>
        <item x="29"/>
        <item x="126"/>
        <item x="9"/>
        <item x="12"/>
        <item x="79"/>
        <item x="48"/>
        <item x="108"/>
        <item x="58"/>
        <item x="18"/>
        <item x="161"/>
        <item x="154"/>
        <item x="78"/>
        <item x="50"/>
        <item x="95"/>
        <item x="127"/>
        <item x="15"/>
        <item x="133"/>
        <item x="151"/>
        <item x="156"/>
        <item x="144"/>
        <item x="132"/>
        <item x="4"/>
        <item x="147"/>
        <item x="148"/>
        <item x="26"/>
        <item x="83"/>
        <item x="32"/>
        <item x="139"/>
        <item x="170"/>
        <item x="138"/>
        <item x="119"/>
        <item x="11"/>
        <item x="61"/>
        <item x="66"/>
        <item x="30"/>
        <item x="171"/>
        <item x="2"/>
        <item x="125"/>
        <item x="97"/>
        <item x="47"/>
        <item x="134"/>
        <item x="41"/>
        <item x="72"/>
        <item x="172"/>
        <item x="121"/>
        <item x="5"/>
        <item x="28"/>
        <item x="142"/>
        <item x="168"/>
        <item x="129"/>
        <item x="25"/>
        <item x="113"/>
        <item x="101"/>
        <item x="42"/>
        <item x="149"/>
        <item x="118"/>
        <item x="104"/>
        <item x="71"/>
        <item x="164"/>
        <item x="103"/>
        <item x="1"/>
        <item x="116"/>
        <item x="73"/>
        <item x="109"/>
        <item x="111"/>
        <item x="17"/>
        <item x="10"/>
        <item x="49"/>
        <item x="150"/>
        <item x="64"/>
        <item x="45"/>
        <item x="82"/>
        <item x="53"/>
        <item x="124"/>
        <item x="68"/>
        <item x="38"/>
        <item x="76"/>
        <item x="98"/>
        <item x="88"/>
        <item x="102"/>
        <item x="96"/>
        <item x="115"/>
        <item x="62"/>
        <item x="55"/>
        <item x="16"/>
        <item x="92"/>
        <item x="146"/>
        <item x="130"/>
        <item x="60"/>
        <item x="167"/>
        <item x="137"/>
        <item x="36"/>
        <item x="123"/>
        <item x="70"/>
        <item x="13"/>
        <item x="51"/>
        <item x="99"/>
        <item x="81"/>
        <item x="91"/>
        <item x="93"/>
        <item x="128"/>
        <item x="160"/>
        <item x="120"/>
        <item x="6"/>
        <item x="8"/>
        <item x="56"/>
        <item x="143"/>
        <item x="77"/>
        <item x="65"/>
        <item x="169"/>
        <item x="3"/>
        <item x="21"/>
        <item x="80"/>
        <item x="107"/>
        <item x="24"/>
        <item x="52"/>
        <item x="57"/>
        <item x="89"/>
        <item x="59"/>
        <item x="87"/>
        <item x="162"/>
        <item x="27"/>
        <item x="85"/>
        <item x="63"/>
        <item x="153"/>
        <item x="34"/>
        <item x="141"/>
        <item x="86"/>
        <item x="122"/>
        <item x="23"/>
        <item x="44"/>
        <item x="54"/>
        <item x="158"/>
        <item x="90"/>
        <item x="112"/>
        <item x="46"/>
        <item x="159"/>
        <item x="35"/>
        <item x="131"/>
        <item x="173"/>
        <item x="117"/>
        <item x="39"/>
        <item x="100"/>
        <item x="7"/>
        <item x="0"/>
        <item x="155"/>
        <item x="37"/>
        <item x="163"/>
        <item x="105"/>
        <item x="145"/>
        <item x="33"/>
        <item x="157"/>
        <item x="166"/>
        <item x="40"/>
        <item x="106"/>
        <item x="75"/>
        <item x="174"/>
        <item x="69"/>
        <item x="140"/>
        <item x="110"/>
        <item x="19"/>
        <item x="20"/>
        <item x="14"/>
        <item x="31"/>
        <item x="43"/>
        <item x="22"/>
        <item x="74"/>
        <item x="135"/>
        <item x="84"/>
        <item x="114"/>
        <item t="default"/>
      </items>
    </pivotField>
    <pivotField showAll="0">
      <items count="11">
        <item x="5"/>
        <item x="7"/>
        <item x="6"/>
        <item x="3"/>
        <item x="2"/>
        <item x="1"/>
        <item x="9"/>
        <item x="4"/>
        <item x="8"/>
        <item x="0"/>
        <item t="default"/>
      </items>
    </pivotField>
    <pivotField dataField="1" showAll="0"/>
    <pivotField showAll="0"/>
    <pivotField showAll="0"/>
    <pivotField showAll="0"/>
    <pivotField showAll="0"/>
    <pivotField showAll="0"/>
    <pivotField showAll="0"/>
    <pivotField showAll="0">
      <items count="11">
        <item x="0"/>
        <item x="1"/>
        <item x="2"/>
        <item x="3"/>
        <item x="4"/>
        <item x="5"/>
        <item x="6"/>
        <item x="7"/>
        <item x="8"/>
        <item x="9"/>
        <item t="default"/>
      </items>
    </pivotField>
    <pivotField showAll="0">
      <items count="6">
        <item x="1"/>
        <item x="2"/>
        <item x="3"/>
        <item x="0"/>
        <item x="4"/>
        <item t="default"/>
      </items>
    </pivotField>
    <pivotField showAll="0"/>
    <pivotField showAll="0"/>
    <pivotField showAll="0"/>
    <pivotField showAll="0"/>
    <pivotField showAll="0"/>
    <pivotField showAll="0"/>
    <pivotField showAll="0"/>
    <pivotField showAll="0"/>
    <pivotField showAll="0"/>
  </pivotFields>
  <rowFields count="1">
    <field x="1"/>
  </rowFields>
  <rowItems count="17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t="grand">
      <x/>
    </i>
  </rowItems>
  <colItems count="1">
    <i/>
  </colItems>
  <dataFields count="1">
    <dataField name="Average of Happiness score" fld="3" subtotal="average"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D88139B-3A44-401D-B671-9058579426C8}" name="Region_Wise_hpn"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B12" firstHeaderRow="1" firstDataRow="1" firstDataCol="1"/>
  <pivotFields count="21">
    <pivotField showAll="0"/>
    <pivotField showAll="0"/>
    <pivotField axis="axisRow" showAll="0" sortType="descending">
      <items count="11">
        <item x="5"/>
        <item x="7"/>
        <item x="6"/>
        <item x="3"/>
        <item x="2"/>
        <item x="1"/>
        <item x="9"/>
        <item x="4"/>
        <item x="8"/>
        <item x="0"/>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 showAll="0"/>
    <pivotField showAll="0"/>
    <pivotField showAll="0"/>
    <pivotField showAll="0">
      <items count="11">
        <item x="0"/>
        <item x="1"/>
        <item x="2"/>
        <item x="3"/>
        <item x="4"/>
        <item x="5"/>
        <item x="6"/>
        <item x="7"/>
        <item x="8"/>
        <item x="9"/>
        <item t="default"/>
      </items>
    </pivotField>
    <pivotField showAll="0"/>
    <pivotField showAll="0"/>
    <pivotField showAll="0"/>
    <pivotField showAll="0"/>
    <pivotField showAll="0"/>
    <pivotField showAll="0"/>
    <pivotField showAll="0"/>
    <pivotField showAll="0"/>
    <pivotField showAll="0"/>
    <pivotField showAll="0"/>
  </pivotFields>
  <rowFields count="1">
    <field x="2"/>
  </rowFields>
  <rowItems count="11">
    <i>
      <x v="5"/>
    </i>
    <i>
      <x v="9"/>
    </i>
    <i>
      <x v="3"/>
    </i>
    <i>
      <x/>
    </i>
    <i>
      <x v="2"/>
    </i>
    <i>
      <x v="7"/>
    </i>
    <i>
      <x v="1"/>
    </i>
    <i>
      <x v="4"/>
    </i>
    <i>
      <x v="6"/>
    </i>
    <i>
      <x v="8"/>
    </i>
    <i t="grand">
      <x/>
    </i>
  </rowItems>
  <colItems count="1">
    <i/>
  </colItems>
  <dataFields count="1">
    <dataField name="Average of Happiness score" fld="3" subtotal="average" baseField="2" baseItem="0"/>
  </dataFields>
  <formats count="1">
    <format dxfId="41">
      <pivotArea collapsedLevelsAreSubtotals="1" fieldPosition="0">
        <references count="1">
          <reference field="2"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A6E7958-ABFE-46D7-BD56-4399432BA334}" name="Top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1:B12" firstHeaderRow="1" firstDataRow="1" firstDataCol="1"/>
  <pivotFields count="21">
    <pivotField showAll="0"/>
    <pivotField axis="axisRow" showAll="0" measureFilter="1" sortType="ascending">
      <items count="176">
        <item x="152"/>
        <item x="94"/>
        <item x="67"/>
        <item x="136"/>
        <item x="165"/>
        <item x="29"/>
        <item x="126"/>
        <item x="9"/>
        <item x="12"/>
        <item x="79"/>
        <item x="48"/>
        <item x="108"/>
        <item x="58"/>
        <item x="18"/>
        <item x="161"/>
        <item x="154"/>
        <item x="78"/>
        <item x="50"/>
        <item x="95"/>
        <item x="127"/>
        <item x="15"/>
        <item x="133"/>
        <item x="151"/>
        <item x="156"/>
        <item x="144"/>
        <item x="132"/>
        <item x="4"/>
        <item x="147"/>
        <item x="148"/>
        <item x="26"/>
        <item x="83"/>
        <item x="32"/>
        <item x="139"/>
        <item x="170"/>
        <item x="138"/>
        <item x="119"/>
        <item x="11"/>
        <item x="61"/>
        <item x="66"/>
        <item x="30"/>
        <item x="171"/>
        <item x="2"/>
        <item x="125"/>
        <item x="97"/>
        <item x="47"/>
        <item x="134"/>
        <item x="41"/>
        <item x="72"/>
        <item x="172"/>
        <item x="121"/>
        <item x="5"/>
        <item x="28"/>
        <item x="142"/>
        <item x="168"/>
        <item x="129"/>
        <item x="25"/>
        <item x="113"/>
        <item x="101"/>
        <item x="42"/>
        <item x="149"/>
        <item x="118"/>
        <item x="104"/>
        <item x="71"/>
        <item x="164"/>
        <item x="103"/>
        <item x="1"/>
        <item x="116"/>
        <item x="73"/>
        <item x="109"/>
        <item x="111"/>
        <item x="17"/>
        <item x="10"/>
        <item x="49"/>
        <item x="150"/>
        <item x="64"/>
        <item x="45"/>
        <item x="82"/>
        <item x="53"/>
        <item x="124"/>
        <item x="68"/>
        <item x="38"/>
        <item x="76"/>
        <item x="98"/>
        <item x="88"/>
        <item x="102"/>
        <item x="96"/>
        <item x="115"/>
        <item x="62"/>
        <item x="55"/>
        <item x="16"/>
        <item x="92"/>
        <item x="146"/>
        <item x="130"/>
        <item x="60"/>
        <item x="167"/>
        <item x="137"/>
        <item x="36"/>
        <item x="123"/>
        <item x="70"/>
        <item x="13"/>
        <item x="51"/>
        <item x="99"/>
        <item x="81"/>
        <item x="91"/>
        <item x="93"/>
        <item x="128"/>
        <item x="160"/>
        <item x="120"/>
        <item x="6"/>
        <item x="8"/>
        <item x="56"/>
        <item x="143"/>
        <item x="77"/>
        <item x="65"/>
        <item x="169"/>
        <item x="3"/>
        <item x="21"/>
        <item x="80"/>
        <item x="107"/>
        <item x="24"/>
        <item x="52"/>
        <item x="57"/>
        <item x="89"/>
        <item x="59"/>
        <item x="87"/>
        <item x="162"/>
        <item x="27"/>
        <item x="85"/>
        <item x="63"/>
        <item x="153"/>
        <item x="34"/>
        <item x="141"/>
        <item x="86"/>
        <item x="122"/>
        <item x="23"/>
        <item x="44"/>
        <item x="54"/>
        <item x="158"/>
        <item x="90"/>
        <item x="112"/>
        <item x="46"/>
        <item x="159"/>
        <item x="35"/>
        <item x="131"/>
        <item x="173"/>
        <item x="117"/>
        <item x="39"/>
        <item x="100"/>
        <item x="7"/>
        <item x="0"/>
        <item x="155"/>
        <item x="37"/>
        <item x="163"/>
        <item x="105"/>
        <item x="145"/>
        <item x="33"/>
        <item x="157"/>
        <item x="166"/>
        <item x="40"/>
        <item x="106"/>
        <item x="75"/>
        <item x="174"/>
        <item x="69"/>
        <item x="140"/>
        <item x="110"/>
        <item x="19"/>
        <item x="20"/>
        <item x="14"/>
        <item x="31"/>
        <item x="43"/>
        <item x="22"/>
        <item x="74"/>
        <item x="135"/>
        <item x="84"/>
        <item x="114"/>
        <item t="default"/>
      </items>
      <autoSortScope>
        <pivotArea dataOnly="0" outline="0" fieldPosition="0">
          <references count="1">
            <reference field="4294967294" count="1" selected="0">
              <x v="0"/>
            </reference>
          </references>
        </pivotArea>
      </autoSortScope>
    </pivotField>
    <pivotField showAll="0">
      <items count="11">
        <item x="5"/>
        <item x="7"/>
        <item x="6"/>
        <item x="3"/>
        <item x="2"/>
        <item x="1"/>
        <item x="9"/>
        <item x="4"/>
        <item x="8"/>
        <item x="0"/>
        <item t="default"/>
      </items>
    </pivotField>
    <pivotField dataField="1" showAll="0"/>
    <pivotField showAll="0"/>
    <pivotField showAll="0"/>
    <pivotField showAll="0"/>
    <pivotField showAll="0"/>
    <pivotField showAll="0"/>
    <pivotField showAll="0"/>
    <pivotField showAll="0">
      <items count="11">
        <item x="0"/>
        <item x="1"/>
        <item x="2"/>
        <item x="3"/>
        <item x="4"/>
        <item x="5"/>
        <item x="6"/>
        <item x="7"/>
        <item x="8"/>
        <item x="9"/>
        <item t="default"/>
      </items>
    </pivotField>
    <pivotField showAll="0">
      <items count="6">
        <item x="1"/>
        <item x="2"/>
        <item x="3"/>
        <item x="0"/>
        <item x="4"/>
        <item t="default"/>
      </items>
    </pivotField>
    <pivotField showAll="0"/>
    <pivotField showAll="0"/>
    <pivotField showAll="0"/>
    <pivotField showAll="0"/>
    <pivotField showAll="0"/>
    <pivotField showAll="0"/>
    <pivotField showAll="0"/>
    <pivotField showAll="0"/>
    <pivotField showAll="0"/>
  </pivotFields>
  <rowFields count="1">
    <field x="1"/>
  </rowFields>
  <rowItems count="11">
    <i>
      <x v="7"/>
    </i>
    <i>
      <x v="109"/>
    </i>
    <i>
      <x v="71"/>
    </i>
    <i>
      <x v="148"/>
    </i>
    <i>
      <x v="108"/>
    </i>
    <i>
      <x v="149"/>
    </i>
    <i>
      <x v="115"/>
    </i>
    <i>
      <x v="65"/>
    </i>
    <i>
      <x v="41"/>
    </i>
    <i>
      <x v="50"/>
    </i>
    <i t="grand">
      <x/>
    </i>
  </rowItems>
  <colItems count="1">
    <i/>
  </colItems>
  <dataFields count="1">
    <dataField name="Average of Happiness score" fld="3" subtotal="average" baseField="1" baseItem="0"/>
  </dataFields>
  <formats count="1">
    <format dxfId="40">
      <pivotArea collapsedLevelsAreSubtotals="1" fieldPosition="0">
        <references count="1">
          <reference field="1" count="10">
            <x v="7"/>
            <x v="41"/>
            <x v="50"/>
            <x v="65"/>
            <x v="71"/>
            <x v="108"/>
            <x v="109"/>
            <x v="115"/>
            <x v="148"/>
            <x v="149"/>
          </reference>
        </references>
      </pivotArea>
    </format>
  </formats>
  <chartFormats count="5">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 chart="10" format="6" series="1">
      <pivotArea type="data" outline="0" fieldPosition="0">
        <references count="1">
          <reference field="4294967294" count="1" selected="0">
            <x v="0"/>
          </reference>
        </references>
      </pivotArea>
    </chartFormat>
    <chartFormat chart="12"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0E67CA6-918F-41F1-8182-5D31842CA417}"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C177" firstHeaderRow="0" firstDataRow="1" firstDataCol="1"/>
  <pivotFields count="21">
    <pivotField showAll="0"/>
    <pivotField axis="axisRow" showAll="0">
      <items count="176">
        <item x="152"/>
        <item x="94"/>
        <item x="67"/>
        <item x="136"/>
        <item x="165"/>
        <item x="29"/>
        <item x="126"/>
        <item x="9"/>
        <item x="12"/>
        <item x="79"/>
        <item x="48"/>
        <item x="108"/>
        <item x="58"/>
        <item x="18"/>
        <item x="161"/>
        <item x="154"/>
        <item x="78"/>
        <item x="50"/>
        <item x="95"/>
        <item x="127"/>
        <item x="15"/>
        <item x="133"/>
        <item x="151"/>
        <item x="156"/>
        <item x="144"/>
        <item x="132"/>
        <item x="4"/>
        <item x="147"/>
        <item x="148"/>
        <item x="26"/>
        <item x="83"/>
        <item x="32"/>
        <item x="139"/>
        <item x="170"/>
        <item x="138"/>
        <item x="119"/>
        <item x="11"/>
        <item x="61"/>
        <item x="66"/>
        <item x="30"/>
        <item x="171"/>
        <item x="2"/>
        <item x="125"/>
        <item x="97"/>
        <item x="47"/>
        <item x="134"/>
        <item x="41"/>
        <item x="72"/>
        <item x="172"/>
        <item x="121"/>
        <item x="5"/>
        <item x="28"/>
        <item x="142"/>
        <item x="168"/>
        <item x="129"/>
        <item x="25"/>
        <item x="113"/>
        <item x="101"/>
        <item x="42"/>
        <item x="149"/>
        <item x="118"/>
        <item x="104"/>
        <item x="71"/>
        <item x="164"/>
        <item x="103"/>
        <item x="1"/>
        <item x="116"/>
        <item x="73"/>
        <item x="109"/>
        <item x="111"/>
        <item x="17"/>
        <item x="10"/>
        <item x="49"/>
        <item x="150"/>
        <item x="64"/>
        <item x="45"/>
        <item x="82"/>
        <item x="53"/>
        <item x="124"/>
        <item x="68"/>
        <item x="38"/>
        <item x="76"/>
        <item x="98"/>
        <item x="88"/>
        <item x="102"/>
        <item x="96"/>
        <item x="115"/>
        <item x="62"/>
        <item x="55"/>
        <item x="16"/>
        <item x="92"/>
        <item x="146"/>
        <item x="130"/>
        <item x="60"/>
        <item x="167"/>
        <item x="137"/>
        <item x="36"/>
        <item x="123"/>
        <item x="70"/>
        <item x="13"/>
        <item x="51"/>
        <item x="99"/>
        <item x="81"/>
        <item x="91"/>
        <item x="93"/>
        <item x="128"/>
        <item x="160"/>
        <item x="120"/>
        <item x="6"/>
        <item x="8"/>
        <item x="56"/>
        <item x="143"/>
        <item x="77"/>
        <item x="65"/>
        <item x="169"/>
        <item x="3"/>
        <item x="21"/>
        <item x="80"/>
        <item x="107"/>
        <item x="24"/>
        <item x="52"/>
        <item x="57"/>
        <item x="89"/>
        <item x="59"/>
        <item x="87"/>
        <item x="162"/>
        <item x="27"/>
        <item x="85"/>
        <item x="63"/>
        <item x="153"/>
        <item x="34"/>
        <item x="141"/>
        <item x="86"/>
        <item x="122"/>
        <item x="23"/>
        <item x="44"/>
        <item x="54"/>
        <item x="158"/>
        <item x="90"/>
        <item x="112"/>
        <item x="46"/>
        <item x="159"/>
        <item x="35"/>
        <item x="131"/>
        <item x="173"/>
        <item x="117"/>
        <item x="39"/>
        <item x="100"/>
        <item x="7"/>
        <item x="0"/>
        <item x="155"/>
        <item x="37"/>
        <item x="163"/>
        <item x="105"/>
        <item x="145"/>
        <item x="33"/>
        <item x="157"/>
        <item x="166"/>
        <item x="40"/>
        <item x="106"/>
        <item x="75"/>
        <item x="174"/>
        <item x="69"/>
        <item x="140"/>
        <item x="110"/>
        <item x="19"/>
        <item x="20"/>
        <item x="14"/>
        <item x="31"/>
        <item x="43"/>
        <item x="22"/>
        <item x="74"/>
        <item x="135"/>
        <item x="84"/>
        <item x="114"/>
        <item t="default"/>
      </items>
    </pivotField>
    <pivotField showAll="0"/>
    <pivotField dataField="1"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17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t="grand">
      <x/>
    </i>
  </rowItems>
  <colFields count="1">
    <field x="-2"/>
  </colFields>
  <colItems count="2">
    <i>
      <x/>
    </i>
    <i i="1">
      <x v="1"/>
    </i>
  </colItems>
  <dataFields count="2">
    <dataField name="Average of Happiness score" fld="3" subtotal="average" baseField="1" baseItem="0"/>
    <dataField name="Average of Freedom to make life choices" fld="7" subtotal="average"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E5D1326-1830-41B2-8EF5-0C185BBC30BA}"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C177" firstHeaderRow="0" firstDataRow="1" firstDataCol="1"/>
  <pivotFields count="21">
    <pivotField showAll="0"/>
    <pivotField axis="axisRow" showAll="0">
      <items count="176">
        <item x="152"/>
        <item x="94"/>
        <item x="67"/>
        <item x="136"/>
        <item x="165"/>
        <item x="29"/>
        <item x="126"/>
        <item x="9"/>
        <item x="12"/>
        <item x="79"/>
        <item x="48"/>
        <item x="108"/>
        <item x="58"/>
        <item x="18"/>
        <item x="161"/>
        <item x="154"/>
        <item x="78"/>
        <item x="50"/>
        <item x="95"/>
        <item x="127"/>
        <item x="15"/>
        <item x="133"/>
        <item x="151"/>
        <item x="156"/>
        <item x="144"/>
        <item x="132"/>
        <item x="4"/>
        <item x="147"/>
        <item x="148"/>
        <item x="26"/>
        <item x="83"/>
        <item x="32"/>
        <item x="139"/>
        <item x="170"/>
        <item x="138"/>
        <item x="119"/>
        <item x="11"/>
        <item x="61"/>
        <item x="66"/>
        <item x="30"/>
        <item x="171"/>
        <item x="2"/>
        <item x="125"/>
        <item x="97"/>
        <item x="47"/>
        <item x="134"/>
        <item x="41"/>
        <item x="72"/>
        <item x="172"/>
        <item x="121"/>
        <item x="5"/>
        <item x="28"/>
        <item x="142"/>
        <item x="168"/>
        <item x="129"/>
        <item x="25"/>
        <item x="113"/>
        <item x="101"/>
        <item x="42"/>
        <item x="149"/>
        <item x="118"/>
        <item x="104"/>
        <item x="71"/>
        <item x="164"/>
        <item x="103"/>
        <item x="1"/>
        <item x="116"/>
        <item x="73"/>
        <item x="109"/>
        <item x="111"/>
        <item x="17"/>
        <item x="10"/>
        <item x="49"/>
        <item x="150"/>
        <item x="64"/>
        <item x="45"/>
        <item x="82"/>
        <item x="53"/>
        <item x="124"/>
        <item x="68"/>
        <item x="38"/>
        <item x="76"/>
        <item x="98"/>
        <item x="88"/>
        <item x="102"/>
        <item x="96"/>
        <item x="115"/>
        <item x="62"/>
        <item x="55"/>
        <item x="16"/>
        <item x="92"/>
        <item x="146"/>
        <item x="130"/>
        <item x="60"/>
        <item x="167"/>
        <item x="137"/>
        <item x="36"/>
        <item x="123"/>
        <item x="70"/>
        <item x="13"/>
        <item x="51"/>
        <item x="99"/>
        <item x="81"/>
        <item x="91"/>
        <item x="93"/>
        <item x="128"/>
        <item x="160"/>
        <item x="120"/>
        <item x="6"/>
        <item x="8"/>
        <item x="56"/>
        <item x="143"/>
        <item x="77"/>
        <item x="65"/>
        <item x="169"/>
        <item x="3"/>
        <item x="21"/>
        <item x="80"/>
        <item x="107"/>
        <item x="24"/>
        <item x="52"/>
        <item x="57"/>
        <item x="89"/>
        <item x="59"/>
        <item x="87"/>
        <item x="162"/>
        <item x="27"/>
        <item x="85"/>
        <item x="63"/>
        <item x="153"/>
        <item x="34"/>
        <item x="141"/>
        <item x="86"/>
        <item x="122"/>
        <item x="23"/>
        <item x="44"/>
        <item x="54"/>
        <item x="158"/>
        <item x="90"/>
        <item x="112"/>
        <item x="46"/>
        <item x="159"/>
        <item x="35"/>
        <item x="131"/>
        <item x="173"/>
        <item x="117"/>
        <item x="39"/>
        <item x="100"/>
        <item x="7"/>
        <item x="0"/>
        <item x="155"/>
        <item x="37"/>
        <item x="163"/>
        <item x="105"/>
        <item x="145"/>
        <item x="33"/>
        <item x="157"/>
        <item x="166"/>
        <item x="40"/>
        <item x="106"/>
        <item x="75"/>
        <item x="174"/>
        <item x="69"/>
        <item x="140"/>
        <item x="110"/>
        <item x="19"/>
        <item x="20"/>
        <item x="14"/>
        <item x="31"/>
        <item x="43"/>
        <item x="22"/>
        <item x="74"/>
        <item x="135"/>
        <item x="84"/>
        <item x="114"/>
        <item t="default"/>
      </items>
    </pivotField>
    <pivotField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17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t="grand">
      <x/>
    </i>
  </rowItems>
  <colFields count="1">
    <field x="-2"/>
  </colFields>
  <colItems count="2">
    <i>
      <x/>
    </i>
    <i i="1">
      <x v="1"/>
    </i>
  </colItems>
  <dataFields count="2">
    <dataField name="Average of GDP per capita" fld="4" subtotal="average" baseField="1" baseItem="0"/>
    <dataField name="Average of Happiness score" fld="3" subtotal="average"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1CF300A-57E8-4DD6-B6F7-752A8349B25D}" name="Lif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C177" firstHeaderRow="0" firstDataRow="1" firstDataCol="1"/>
  <pivotFields count="21">
    <pivotField showAll="0"/>
    <pivotField axis="axisRow" showAll="0">
      <items count="176">
        <item x="152"/>
        <item x="94"/>
        <item x="67"/>
        <item x="136"/>
        <item x="165"/>
        <item x="29"/>
        <item x="126"/>
        <item x="9"/>
        <item x="12"/>
        <item x="79"/>
        <item x="48"/>
        <item x="108"/>
        <item x="58"/>
        <item x="18"/>
        <item x="161"/>
        <item x="154"/>
        <item x="78"/>
        <item x="50"/>
        <item x="95"/>
        <item x="127"/>
        <item x="15"/>
        <item x="133"/>
        <item x="151"/>
        <item x="156"/>
        <item x="144"/>
        <item x="132"/>
        <item x="4"/>
        <item x="147"/>
        <item x="148"/>
        <item x="26"/>
        <item x="83"/>
        <item x="32"/>
        <item x="139"/>
        <item x="170"/>
        <item x="138"/>
        <item x="119"/>
        <item x="11"/>
        <item x="61"/>
        <item x="66"/>
        <item x="30"/>
        <item x="171"/>
        <item x="2"/>
        <item x="125"/>
        <item x="97"/>
        <item x="47"/>
        <item x="134"/>
        <item x="41"/>
        <item x="72"/>
        <item x="172"/>
        <item x="121"/>
        <item x="5"/>
        <item x="28"/>
        <item x="142"/>
        <item x="168"/>
        <item x="129"/>
        <item x="25"/>
        <item x="113"/>
        <item x="101"/>
        <item x="42"/>
        <item x="149"/>
        <item x="118"/>
        <item x="104"/>
        <item x="71"/>
        <item x="164"/>
        <item x="103"/>
        <item x="1"/>
        <item x="116"/>
        <item x="73"/>
        <item x="109"/>
        <item x="111"/>
        <item x="17"/>
        <item x="10"/>
        <item x="49"/>
        <item x="150"/>
        <item x="64"/>
        <item x="45"/>
        <item x="82"/>
        <item x="53"/>
        <item x="124"/>
        <item x="68"/>
        <item x="38"/>
        <item x="76"/>
        <item x="98"/>
        <item x="88"/>
        <item x="102"/>
        <item x="96"/>
        <item x="115"/>
        <item x="62"/>
        <item x="55"/>
        <item x="16"/>
        <item x="92"/>
        <item x="146"/>
        <item x="130"/>
        <item x="60"/>
        <item x="167"/>
        <item x="137"/>
        <item x="36"/>
        <item x="123"/>
        <item x="70"/>
        <item x="13"/>
        <item x="51"/>
        <item x="99"/>
        <item x="81"/>
        <item x="91"/>
        <item x="93"/>
        <item x="128"/>
        <item x="160"/>
        <item x="120"/>
        <item x="6"/>
        <item x="8"/>
        <item x="56"/>
        <item x="143"/>
        <item x="77"/>
        <item x="65"/>
        <item x="169"/>
        <item x="3"/>
        <item x="21"/>
        <item x="80"/>
        <item x="107"/>
        <item x="24"/>
        <item x="52"/>
        <item x="57"/>
        <item x="89"/>
        <item x="59"/>
        <item x="87"/>
        <item x="162"/>
        <item x="27"/>
        <item x="85"/>
        <item x="63"/>
        <item x="153"/>
        <item x="34"/>
        <item x="141"/>
        <item x="86"/>
        <item x="122"/>
        <item x="23"/>
        <item x="44"/>
        <item x="54"/>
        <item x="158"/>
        <item x="90"/>
        <item x="112"/>
        <item x="46"/>
        <item x="159"/>
        <item x="35"/>
        <item x="131"/>
        <item x="173"/>
        <item x="117"/>
        <item x="39"/>
        <item x="100"/>
        <item x="7"/>
        <item x="0"/>
        <item x="155"/>
        <item x="37"/>
        <item x="163"/>
        <item x="105"/>
        <item x="145"/>
        <item x="33"/>
        <item x="157"/>
        <item x="166"/>
        <item x="40"/>
        <item x="106"/>
        <item x="75"/>
        <item x="174"/>
        <item x="69"/>
        <item x="140"/>
        <item x="110"/>
        <item x="19"/>
        <item x="20"/>
        <item x="14"/>
        <item x="31"/>
        <item x="43"/>
        <item x="22"/>
        <item x="74"/>
        <item x="135"/>
        <item x="84"/>
        <item x="114"/>
        <item t="default"/>
      </items>
    </pivotField>
    <pivotField showAll="0">
      <items count="11">
        <item x="5"/>
        <item x="7"/>
        <item x="6"/>
        <item x="3"/>
        <item x="2"/>
        <item x="1"/>
        <item x="9"/>
        <item x="4"/>
        <item x="8"/>
        <item x="0"/>
        <item t="default"/>
      </items>
    </pivotField>
    <pivotField dataField="1" showAll="0"/>
    <pivotField showAll="0"/>
    <pivotField showAll="0"/>
    <pivotField dataField="1" showAll="0"/>
    <pivotField showAll="0"/>
    <pivotField showAll="0"/>
    <pivotField showAll="0"/>
    <pivotField showAll="0">
      <items count="11">
        <item x="0"/>
        <item x="1"/>
        <item x="2"/>
        <item x="3"/>
        <item x="4"/>
        <item x="5"/>
        <item x="6"/>
        <item x="7"/>
        <item x="8"/>
        <item x="9"/>
        <item t="default"/>
      </items>
    </pivotField>
    <pivotField showAll="0"/>
    <pivotField showAll="0"/>
    <pivotField showAll="0"/>
    <pivotField showAll="0"/>
    <pivotField showAll="0"/>
    <pivotField showAll="0"/>
    <pivotField showAll="0"/>
    <pivotField showAll="0"/>
    <pivotField showAll="0"/>
    <pivotField showAll="0"/>
  </pivotFields>
  <rowFields count="1">
    <field x="1"/>
  </rowFields>
  <rowItems count="17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t="grand">
      <x/>
    </i>
  </rowItems>
  <colFields count="1">
    <field x="-2"/>
  </colFields>
  <colItems count="2">
    <i>
      <x/>
    </i>
    <i i="1">
      <x v="1"/>
    </i>
  </colItems>
  <dataFields count="2">
    <dataField name="Average of Healthy life expectancy" fld="6" subtotal="average" baseField="1" baseItem="0"/>
    <dataField name="Average of Happiness score" fld="3" subtotal="average"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A314EA84-60A8-44F7-88CB-3CC79CF6EBC6}"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C177" firstHeaderRow="0" firstDataRow="1" firstDataCol="1"/>
  <pivotFields count="21">
    <pivotField showAll="0"/>
    <pivotField axis="axisRow" showAll="0">
      <items count="176">
        <item x="152"/>
        <item x="94"/>
        <item x="67"/>
        <item x="136"/>
        <item x="165"/>
        <item x="29"/>
        <item x="126"/>
        <item x="9"/>
        <item x="12"/>
        <item x="79"/>
        <item x="48"/>
        <item x="108"/>
        <item x="58"/>
        <item x="18"/>
        <item x="161"/>
        <item x="154"/>
        <item x="78"/>
        <item x="50"/>
        <item x="95"/>
        <item x="127"/>
        <item x="15"/>
        <item x="133"/>
        <item x="151"/>
        <item x="156"/>
        <item x="144"/>
        <item x="132"/>
        <item x="4"/>
        <item x="147"/>
        <item x="148"/>
        <item x="26"/>
        <item x="83"/>
        <item x="32"/>
        <item x="139"/>
        <item x="170"/>
        <item x="138"/>
        <item x="119"/>
        <item x="11"/>
        <item x="61"/>
        <item x="66"/>
        <item x="30"/>
        <item x="171"/>
        <item x="2"/>
        <item x="125"/>
        <item x="97"/>
        <item x="47"/>
        <item x="134"/>
        <item x="41"/>
        <item x="72"/>
        <item x="172"/>
        <item x="121"/>
        <item x="5"/>
        <item x="28"/>
        <item x="142"/>
        <item x="168"/>
        <item x="129"/>
        <item x="25"/>
        <item x="113"/>
        <item x="101"/>
        <item x="42"/>
        <item x="149"/>
        <item x="118"/>
        <item x="104"/>
        <item x="71"/>
        <item x="164"/>
        <item x="103"/>
        <item x="1"/>
        <item x="116"/>
        <item x="73"/>
        <item x="109"/>
        <item x="111"/>
        <item x="17"/>
        <item x="10"/>
        <item x="49"/>
        <item x="150"/>
        <item x="64"/>
        <item x="45"/>
        <item x="82"/>
        <item x="53"/>
        <item x="124"/>
        <item x="68"/>
        <item x="38"/>
        <item x="76"/>
        <item x="98"/>
        <item x="88"/>
        <item x="102"/>
        <item x="96"/>
        <item x="115"/>
        <item x="62"/>
        <item x="55"/>
        <item x="16"/>
        <item x="92"/>
        <item x="146"/>
        <item x="130"/>
        <item x="60"/>
        <item x="167"/>
        <item x="137"/>
        <item x="36"/>
        <item x="123"/>
        <item x="70"/>
        <item x="13"/>
        <item x="51"/>
        <item x="99"/>
        <item x="81"/>
        <item x="91"/>
        <item x="93"/>
        <item x="128"/>
        <item x="160"/>
        <item x="120"/>
        <item x="6"/>
        <item x="8"/>
        <item x="56"/>
        <item x="143"/>
        <item x="77"/>
        <item x="65"/>
        <item x="169"/>
        <item x="3"/>
        <item x="21"/>
        <item x="80"/>
        <item x="107"/>
        <item x="24"/>
        <item x="52"/>
        <item x="57"/>
        <item x="89"/>
        <item x="59"/>
        <item x="87"/>
        <item x="162"/>
        <item x="27"/>
        <item x="85"/>
        <item x="63"/>
        <item x="153"/>
        <item x="34"/>
        <item x="141"/>
        <item x="86"/>
        <item x="122"/>
        <item x="23"/>
        <item x="44"/>
        <item x="54"/>
        <item x="158"/>
        <item x="90"/>
        <item x="112"/>
        <item x="46"/>
        <item x="159"/>
        <item x="35"/>
        <item x="131"/>
        <item x="173"/>
        <item x="117"/>
        <item x="39"/>
        <item x="100"/>
        <item x="7"/>
        <item x="0"/>
        <item x="155"/>
        <item x="37"/>
        <item x="163"/>
        <item x="105"/>
        <item x="145"/>
        <item x="33"/>
        <item x="157"/>
        <item x="166"/>
        <item x="40"/>
        <item x="106"/>
        <item x="75"/>
        <item x="174"/>
        <item x="69"/>
        <item x="140"/>
        <item x="110"/>
        <item x="19"/>
        <item x="20"/>
        <item x="14"/>
        <item x="31"/>
        <item x="43"/>
        <item x="22"/>
        <item x="74"/>
        <item x="135"/>
        <item x="84"/>
        <item x="114"/>
        <item t="default"/>
      </items>
    </pivotField>
    <pivotField showAll="0"/>
    <pivotField dataField="1"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17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t="grand">
      <x/>
    </i>
  </rowItems>
  <colFields count="1">
    <field x="-2"/>
  </colFields>
  <colItems count="2">
    <i>
      <x/>
    </i>
    <i i="1">
      <x v="1"/>
    </i>
  </colItems>
  <dataFields count="2">
    <dataField name="Average of Social support" fld="5" subtotal="average" baseField="1" baseItem="0"/>
    <dataField name="Average of Happiness score" fld="3" subtotal="average"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84FD9F9E-0DFA-4D7B-9E93-F896CC82CEED}"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C177" firstHeaderRow="0" firstDataRow="1" firstDataCol="1"/>
  <pivotFields count="21">
    <pivotField showAll="0"/>
    <pivotField axis="axisRow" showAll="0">
      <items count="176">
        <item x="152"/>
        <item x="94"/>
        <item x="67"/>
        <item x="136"/>
        <item x="165"/>
        <item x="29"/>
        <item x="126"/>
        <item x="9"/>
        <item x="12"/>
        <item x="79"/>
        <item x="48"/>
        <item x="108"/>
        <item x="58"/>
        <item x="18"/>
        <item x="161"/>
        <item x="154"/>
        <item x="78"/>
        <item x="50"/>
        <item x="95"/>
        <item x="127"/>
        <item x="15"/>
        <item x="133"/>
        <item x="151"/>
        <item x="156"/>
        <item x="144"/>
        <item x="132"/>
        <item x="4"/>
        <item x="147"/>
        <item x="148"/>
        <item x="26"/>
        <item x="83"/>
        <item x="32"/>
        <item x="139"/>
        <item x="170"/>
        <item x="138"/>
        <item x="119"/>
        <item x="11"/>
        <item x="61"/>
        <item x="66"/>
        <item x="30"/>
        <item x="171"/>
        <item x="2"/>
        <item x="125"/>
        <item x="97"/>
        <item x="47"/>
        <item x="134"/>
        <item x="41"/>
        <item x="72"/>
        <item x="172"/>
        <item x="121"/>
        <item x="5"/>
        <item x="28"/>
        <item x="142"/>
        <item x="168"/>
        <item x="129"/>
        <item x="25"/>
        <item x="113"/>
        <item x="101"/>
        <item x="42"/>
        <item x="149"/>
        <item x="118"/>
        <item x="104"/>
        <item x="71"/>
        <item x="164"/>
        <item x="103"/>
        <item x="1"/>
        <item x="116"/>
        <item x="73"/>
        <item x="109"/>
        <item x="111"/>
        <item x="17"/>
        <item x="10"/>
        <item x="49"/>
        <item x="150"/>
        <item x="64"/>
        <item x="45"/>
        <item x="82"/>
        <item x="53"/>
        <item x="124"/>
        <item x="68"/>
        <item x="38"/>
        <item x="76"/>
        <item x="98"/>
        <item x="88"/>
        <item x="102"/>
        <item x="96"/>
        <item x="115"/>
        <item x="62"/>
        <item x="55"/>
        <item x="16"/>
        <item x="92"/>
        <item x="146"/>
        <item x="130"/>
        <item x="60"/>
        <item x="167"/>
        <item x="137"/>
        <item x="36"/>
        <item x="123"/>
        <item x="70"/>
        <item x="13"/>
        <item x="51"/>
        <item x="99"/>
        <item x="81"/>
        <item x="91"/>
        <item x="93"/>
        <item x="128"/>
        <item x="160"/>
        <item x="120"/>
        <item x="6"/>
        <item x="8"/>
        <item x="56"/>
        <item x="143"/>
        <item x="77"/>
        <item x="65"/>
        <item x="169"/>
        <item x="3"/>
        <item x="21"/>
        <item x="80"/>
        <item x="107"/>
        <item x="24"/>
        <item x="52"/>
        <item x="57"/>
        <item x="89"/>
        <item x="59"/>
        <item x="87"/>
        <item x="162"/>
        <item x="27"/>
        <item x="85"/>
        <item x="63"/>
        <item x="153"/>
        <item x="34"/>
        <item x="141"/>
        <item x="86"/>
        <item x="122"/>
        <item x="23"/>
        <item x="44"/>
        <item x="54"/>
        <item x="158"/>
        <item x="90"/>
        <item x="112"/>
        <item x="46"/>
        <item x="159"/>
        <item x="35"/>
        <item x="131"/>
        <item x="173"/>
        <item x="117"/>
        <item x="39"/>
        <item x="100"/>
        <item x="7"/>
        <item x="0"/>
        <item x="155"/>
        <item x="37"/>
        <item x="163"/>
        <item x="105"/>
        <item x="145"/>
        <item x="33"/>
        <item x="157"/>
        <item x="166"/>
        <item x="40"/>
        <item x="106"/>
        <item x="75"/>
        <item x="174"/>
        <item x="69"/>
        <item x="140"/>
        <item x="110"/>
        <item x="19"/>
        <item x="20"/>
        <item x="14"/>
        <item x="31"/>
        <item x="43"/>
        <item x="22"/>
        <item x="74"/>
        <item x="135"/>
        <item x="84"/>
        <item x="114"/>
        <item t="default"/>
      </items>
    </pivotField>
    <pivotField showAll="0"/>
    <pivotField dataField="1"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17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t="grand">
      <x/>
    </i>
  </rowItems>
  <colFields count="1">
    <field x="-2"/>
  </colFields>
  <colItems count="2">
    <i>
      <x/>
    </i>
    <i i="1">
      <x v="1"/>
    </i>
  </colItems>
  <dataFields count="2">
    <dataField name="Average of Perceptions of corruption" fld="9" subtotal="average" baseField="1" baseItem="0"/>
    <dataField name="Average of Happiness score" fld="3" subtotal="average"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E1FCF3B9-98A4-45C2-858F-16F6CA95DF42}"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C177" firstHeaderRow="0" firstDataRow="1" firstDataCol="1"/>
  <pivotFields count="21">
    <pivotField showAll="0"/>
    <pivotField axis="axisRow" showAll="0">
      <items count="176">
        <item x="152"/>
        <item x="94"/>
        <item x="67"/>
        <item x="136"/>
        <item x="165"/>
        <item x="29"/>
        <item x="126"/>
        <item x="9"/>
        <item x="12"/>
        <item x="79"/>
        <item x="48"/>
        <item x="108"/>
        <item x="58"/>
        <item x="18"/>
        <item x="161"/>
        <item x="154"/>
        <item x="78"/>
        <item x="50"/>
        <item x="95"/>
        <item x="127"/>
        <item x="15"/>
        <item x="133"/>
        <item x="151"/>
        <item x="156"/>
        <item x="144"/>
        <item x="132"/>
        <item x="4"/>
        <item x="147"/>
        <item x="148"/>
        <item x="26"/>
        <item x="83"/>
        <item x="32"/>
        <item x="139"/>
        <item x="170"/>
        <item x="138"/>
        <item x="119"/>
        <item x="11"/>
        <item x="61"/>
        <item x="66"/>
        <item x="30"/>
        <item x="171"/>
        <item x="2"/>
        <item x="125"/>
        <item x="97"/>
        <item x="47"/>
        <item x="134"/>
        <item x="41"/>
        <item x="72"/>
        <item x="172"/>
        <item x="121"/>
        <item x="5"/>
        <item x="28"/>
        <item x="142"/>
        <item x="168"/>
        <item x="129"/>
        <item x="25"/>
        <item x="113"/>
        <item x="101"/>
        <item x="42"/>
        <item x="149"/>
        <item x="118"/>
        <item x="104"/>
        <item x="71"/>
        <item x="164"/>
        <item x="103"/>
        <item x="1"/>
        <item x="116"/>
        <item x="73"/>
        <item x="109"/>
        <item x="111"/>
        <item x="17"/>
        <item x="10"/>
        <item x="49"/>
        <item x="150"/>
        <item x="64"/>
        <item x="45"/>
        <item x="82"/>
        <item x="53"/>
        <item x="124"/>
        <item x="68"/>
        <item x="38"/>
        <item x="76"/>
        <item x="98"/>
        <item x="88"/>
        <item x="102"/>
        <item x="96"/>
        <item x="115"/>
        <item x="62"/>
        <item x="55"/>
        <item x="16"/>
        <item x="92"/>
        <item x="146"/>
        <item x="130"/>
        <item x="60"/>
        <item x="167"/>
        <item x="137"/>
        <item x="36"/>
        <item x="123"/>
        <item x="70"/>
        <item x="13"/>
        <item x="51"/>
        <item x="99"/>
        <item x="81"/>
        <item x="91"/>
        <item x="93"/>
        <item x="128"/>
        <item x="160"/>
        <item x="120"/>
        <item x="6"/>
        <item x="8"/>
        <item x="56"/>
        <item x="143"/>
        <item x="77"/>
        <item x="65"/>
        <item x="169"/>
        <item x="3"/>
        <item x="21"/>
        <item x="80"/>
        <item x="107"/>
        <item x="24"/>
        <item x="52"/>
        <item x="57"/>
        <item x="89"/>
        <item x="59"/>
        <item x="87"/>
        <item x="162"/>
        <item x="27"/>
        <item x="85"/>
        <item x="63"/>
        <item x="153"/>
        <item x="34"/>
        <item x="141"/>
        <item x="86"/>
        <item x="122"/>
        <item x="23"/>
        <item x="44"/>
        <item x="54"/>
        <item x="158"/>
        <item x="90"/>
        <item x="112"/>
        <item x="46"/>
        <item x="159"/>
        <item x="35"/>
        <item x="131"/>
        <item x="173"/>
        <item x="117"/>
        <item x="39"/>
        <item x="100"/>
        <item x="7"/>
        <item x="0"/>
        <item x="155"/>
        <item x="37"/>
        <item x="163"/>
        <item x="105"/>
        <item x="145"/>
        <item x="33"/>
        <item x="157"/>
        <item x="166"/>
        <item x="40"/>
        <item x="106"/>
        <item x="75"/>
        <item x="174"/>
        <item x="69"/>
        <item x="140"/>
        <item x="110"/>
        <item x="19"/>
        <item x="20"/>
        <item x="14"/>
        <item x="31"/>
        <item x="43"/>
        <item x="22"/>
        <item x="74"/>
        <item x="135"/>
        <item x="84"/>
        <item x="114"/>
        <item t="default"/>
      </items>
    </pivotField>
    <pivotField showAll="0"/>
    <pivotField dataField="1"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17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t="grand">
      <x/>
    </i>
  </rowItems>
  <colFields count="1">
    <field x="-2"/>
  </colFields>
  <colItems count="2">
    <i>
      <x/>
    </i>
    <i i="1">
      <x v="1"/>
    </i>
  </colItems>
  <dataFields count="2">
    <dataField name="Average of Generosity" fld="8" subtotal="average" baseField="1" baseItem="0"/>
    <dataField name="Average of Happiness score" fld="3" subtotal="average"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CC9B2330-F266-4411-B2C6-9B4EC2016265}" name="Happy_distribut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A1:B7" firstHeaderRow="1" firstDataRow="1" firstDataCol="1"/>
  <pivotFields count="21">
    <pivotField showAll="0"/>
    <pivotField dataField="1" showAll="0">
      <items count="176">
        <item x="152"/>
        <item x="94"/>
        <item x="67"/>
        <item x="136"/>
        <item x="165"/>
        <item x="29"/>
        <item x="126"/>
        <item x="9"/>
        <item x="12"/>
        <item x="79"/>
        <item x="48"/>
        <item x="108"/>
        <item x="58"/>
        <item x="18"/>
        <item x="161"/>
        <item x="154"/>
        <item x="78"/>
        <item x="50"/>
        <item x="95"/>
        <item x="127"/>
        <item x="15"/>
        <item x="133"/>
        <item x="151"/>
        <item x="156"/>
        <item x="144"/>
        <item x="132"/>
        <item x="4"/>
        <item x="147"/>
        <item x="148"/>
        <item x="26"/>
        <item x="83"/>
        <item x="32"/>
        <item x="139"/>
        <item x="170"/>
        <item x="138"/>
        <item x="119"/>
        <item x="11"/>
        <item x="61"/>
        <item x="66"/>
        <item x="30"/>
        <item x="171"/>
        <item x="2"/>
        <item x="125"/>
        <item x="97"/>
        <item x="47"/>
        <item x="134"/>
        <item x="41"/>
        <item x="72"/>
        <item x="172"/>
        <item x="121"/>
        <item x="5"/>
        <item x="28"/>
        <item x="142"/>
        <item x="168"/>
        <item x="129"/>
        <item x="25"/>
        <item x="113"/>
        <item x="101"/>
        <item x="42"/>
        <item x="149"/>
        <item x="118"/>
        <item x="104"/>
        <item x="71"/>
        <item x="164"/>
        <item x="103"/>
        <item x="1"/>
        <item x="116"/>
        <item x="73"/>
        <item x="109"/>
        <item x="111"/>
        <item x="17"/>
        <item x="10"/>
        <item x="49"/>
        <item x="150"/>
        <item x="64"/>
        <item x="45"/>
        <item x="82"/>
        <item x="53"/>
        <item x="124"/>
        <item x="68"/>
        <item x="38"/>
        <item x="76"/>
        <item x="98"/>
        <item x="88"/>
        <item x="102"/>
        <item x="96"/>
        <item x="115"/>
        <item x="62"/>
        <item x="55"/>
        <item x="16"/>
        <item x="92"/>
        <item x="146"/>
        <item x="130"/>
        <item x="60"/>
        <item x="167"/>
        <item x="137"/>
        <item x="36"/>
        <item x="123"/>
        <item x="70"/>
        <item x="13"/>
        <item x="51"/>
        <item x="99"/>
        <item x="81"/>
        <item x="91"/>
        <item x="93"/>
        <item x="128"/>
        <item x="160"/>
        <item x="120"/>
        <item x="6"/>
        <item x="8"/>
        <item x="56"/>
        <item x="143"/>
        <item x="77"/>
        <item x="65"/>
        <item x="169"/>
        <item x="3"/>
        <item x="21"/>
        <item x="80"/>
        <item x="107"/>
        <item x="24"/>
        <item x="52"/>
        <item x="57"/>
        <item x="89"/>
        <item x="59"/>
        <item x="87"/>
        <item x="162"/>
        <item x="27"/>
        <item x="85"/>
        <item x="63"/>
        <item x="153"/>
        <item x="34"/>
        <item x="141"/>
        <item x="86"/>
        <item x="122"/>
        <item x="23"/>
        <item x="44"/>
        <item x="54"/>
        <item x="158"/>
        <item x="90"/>
        <item x="112"/>
        <item x="46"/>
        <item x="159"/>
        <item x="35"/>
        <item x="131"/>
        <item x="173"/>
        <item x="117"/>
        <item x="39"/>
        <item x="100"/>
        <item x="7"/>
        <item x="0"/>
        <item x="155"/>
        <item x="37"/>
        <item x="163"/>
        <item x="105"/>
        <item x="145"/>
        <item x="33"/>
        <item x="157"/>
        <item x="166"/>
        <item x="40"/>
        <item x="106"/>
        <item x="75"/>
        <item x="174"/>
        <item x="69"/>
        <item x="140"/>
        <item x="110"/>
        <item x="19"/>
        <item x="20"/>
        <item x="14"/>
        <item x="31"/>
        <item x="43"/>
        <item x="22"/>
        <item x="74"/>
        <item x="135"/>
        <item x="84"/>
        <item x="114"/>
        <item t="default"/>
      </items>
    </pivotField>
    <pivotField showAll="0"/>
    <pivotField showAll="0"/>
    <pivotField showAll="0"/>
    <pivotField showAll="0"/>
    <pivotField showAll="0"/>
    <pivotField showAll="0"/>
    <pivotField showAll="0"/>
    <pivotField showAll="0"/>
    <pivotField showAll="0">
      <items count="11">
        <item x="0"/>
        <item x="1"/>
        <item x="2"/>
        <item x="3"/>
        <item x="4"/>
        <item x="5"/>
        <item x="6"/>
        <item x="7"/>
        <item x="8"/>
        <item x="9"/>
        <item t="default"/>
      </items>
    </pivotField>
    <pivotField axis="axisRow" showAll="0" sortType="descending">
      <items count="6">
        <item x="1"/>
        <item x="2"/>
        <item x="3"/>
        <item x="0"/>
        <item x="4"/>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s>
  <rowFields count="1">
    <field x="11"/>
  </rowFields>
  <rowItems count="6">
    <i>
      <x v="1"/>
    </i>
    <i>
      <x v="2"/>
    </i>
    <i>
      <x/>
    </i>
    <i>
      <x v="4"/>
    </i>
    <i>
      <x v="3"/>
    </i>
    <i t="grand">
      <x/>
    </i>
  </rowItems>
  <colItems count="1">
    <i/>
  </colItems>
  <dataFields count="1">
    <dataField name="Count of Country" fld="1" subtotal="count" baseField="0" baseItem="0"/>
  </dataFields>
  <chartFormats count="14">
    <chartFormat chart="12" format="0" series="1">
      <pivotArea type="data" outline="0" fieldPosition="0">
        <references count="1">
          <reference field="4294967294" count="1" selected="0">
            <x v="0"/>
          </reference>
        </references>
      </pivotArea>
    </chartFormat>
    <chartFormat chart="14" format="6" series="1">
      <pivotArea type="data" outline="0" fieldPosition="0">
        <references count="1">
          <reference field="4294967294" count="1" selected="0">
            <x v="0"/>
          </reference>
        </references>
      </pivotArea>
    </chartFormat>
    <chartFormat chart="16" format="16" series="1">
      <pivotArea type="data" outline="0" fieldPosition="0">
        <references count="1">
          <reference field="4294967294" count="1" selected="0">
            <x v="0"/>
          </reference>
        </references>
      </pivotArea>
    </chartFormat>
    <chartFormat chart="18" format="26" series="1">
      <pivotArea type="data" outline="0" fieldPosition="0">
        <references count="1">
          <reference field="4294967294" count="1" selected="0">
            <x v="0"/>
          </reference>
        </references>
      </pivotArea>
    </chartFormat>
    <chartFormat chart="18" format="31">
      <pivotArea type="data" outline="0" fieldPosition="0">
        <references count="2">
          <reference field="4294967294" count="1" selected="0">
            <x v="0"/>
          </reference>
          <reference field="11" count="1" selected="0">
            <x v="1"/>
          </reference>
        </references>
      </pivotArea>
    </chartFormat>
    <chartFormat chart="18" format="32">
      <pivotArea type="data" outline="0" fieldPosition="0">
        <references count="2">
          <reference field="4294967294" count="1" selected="0">
            <x v="0"/>
          </reference>
          <reference field="11" count="1" selected="0">
            <x v="0"/>
          </reference>
        </references>
      </pivotArea>
    </chartFormat>
    <chartFormat chart="18" format="33">
      <pivotArea type="data" outline="0" fieldPosition="0">
        <references count="2">
          <reference field="4294967294" count="1" selected="0">
            <x v="0"/>
          </reference>
          <reference field="11" count="1" selected="0">
            <x v="2"/>
          </reference>
        </references>
      </pivotArea>
    </chartFormat>
    <chartFormat chart="18" format="34">
      <pivotArea type="data" outline="0" fieldPosition="0">
        <references count="2">
          <reference field="4294967294" count="1" selected="0">
            <x v="0"/>
          </reference>
          <reference field="11" count="1" selected="0">
            <x v="3"/>
          </reference>
        </references>
      </pivotArea>
    </chartFormat>
    <chartFormat chart="12" format="5">
      <pivotArea type="data" outline="0" fieldPosition="0">
        <references count="2">
          <reference field="4294967294" count="1" selected="0">
            <x v="0"/>
          </reference>
          <reference field="11" count="1" selected="0">
            <x v="1"/>
          </reference>
        </references>
      </pivotArea>
    </chartFormat>
    <chartFormat chart="12" format="6">
      <pivotArea type="data" outline="0" fieldPosition="0">
        <references count="2">
          <reference field="4294967294" count="1" selected="0">
            <x v="0"/>
          </reference>
          <reference field="11" count="1" selected="0">
            <x v="2"/>
          </reference>
        </references>
      </pivotArea>
    </chartFormat>
    <chartFormat chart="12" format="7">
      <pivotArea type="data" outline="0" fieldPosition="0">
        <references count="2">
          <reference field="4294967294" count="1" selected="0">
            <x v="0"/>
          </reference>
          <reference field="11" count="1" selected="0">
            <x v="0"/>
          </reference>
        </references>
      </pivotArea>
    </chartFormat>
    <chartFormat chart="12" format="8">
      <pivotArea type="data" outline="0" fieldPosition="0">
        <references count="2">
          <reference field="4294967294" count="1" selected="0">
            <x v="0"/>
          </reference>
          <reference field="11" count="1" selected="0">
            <x v="4"/>
          </reference>
        </references>
      </pivotArea>
    </chartFormat>
    <chartFormat chart="18" format="35">
      <pivotArea type="data" outline="0" fieldPosition="0">
        <references count="2">
          <reference field="4294967294" count="1" selected="0">
            <x v="0"/>
          </reference>
          <reference field="11" count="1" selected="0">
            <x v="4"/>
          </reference>
        </references>
      </pivotArea>
    </chartFormat>
    <chartFormat chart="12" format="9">
      <pivotArea type="data" outline="0" fieldPosition="0">
        <references count="2">
          <reference field="4294967294" count="1" selected="0">
            <x v="0"/>
          </reference>
          <reference field="1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EC18954C-36C4-430F-A2C2-747BFD108D8B}" name="Incom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B6" firstHeaderRow="1" firstDataRow="1" firstDataCol="1"/>
  <pivotFields count="21">
    <pivotField showAll="0"/>
    <pivotField showAll="0"/>
    <pivotField showAll="0">
      <items count="11">
        <item x="5"/>
        <item x="7"/>
        <item x="6"/>
        <item x="3"/>
        <item x="2"/>
        <item x="1"/>
        <item x="9"/>
        <item x="4"/>
        <item x="8"/>
        <item x="0"/>
        <item t="default"/>
      </items>
    </pivotField>
    <pivotField dataField="1" showAll="0"/>
    <pivotField showAll="0"/>
    <pivotField showAll="0"/>
    <pivotField showAll="0"/>
    <pivotField showAll="0"/>
    <pivotField showAll="0"/>
    <pivotField showAll="0"/>
    <pivotField showAll="0">
      <items count="11">
        <item x="0"/>
        <item x="1"/>
        <item x="2"/>
        <item x="3"/>
        <item x="4"/>
        <item x="5"/>
        <item x="6"/>
        <item x="7"/>
        <item x="8"/>
        <item x="9"/>
        <item t="default"/>
      </items>
    </pivotField>
    <pivotField showAll="0">
      <items count="6">
        <item x="1"/>
        <item x="2"/>
        <item x="3"/>
        <item x="0"/>
        <item x="4"/>
        <item t="default"/>
      </items>
    </pivotField>
    <pivotField axis="axisRow" showAll="0" sortType="descending">
      <items count="5">
        <item x="1"/>
        <item x="2"/>
        <item x="0"/>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s>
  <rowFields count="1">
    <field x="12"/>
  </rowFields>
  <rowItems count="5">
    <i>
      <x/>
    </i>
    <i>
      <x v="2"/>
    </i>
    <i>
      <x v="3"/>
    </i>
    <i>
      <x v="1"/>
    </i>
    <i t="grand">
      <x/>
    </i>
  </rowItems>
  <colItems count="1">
    <i/>
  </colItems>
  <dataFields count="1">
    <dataField name="Average of Happiness score" fld="3" subtotal="average" baseField="12" baseItem="0"/>
  </dataFields>
  <formats count="1">
    <format dxfId="39">
      <pivotArea collapsedLevelsAreSubtotals="1" fieldPosition="0">
        <references count="1">
          <reference field="12" count="0"/>
        </references>
      </pivotArea>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18659F23-0254-4CAF-8FF7-12421FDC06F9}" name="PivotTable1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2:B7" firstHeaderRow="1" firstDataRow="1" firstDataCol="1"/>
  <pivotFields count="21">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axis="axisRow" showAll="0" sortType="descending">
      <items count="5">
        <item x="1"/>
        <item x="3"/>
        <item x="2"/>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s>
  <rowFields count="1">
    <field x="13"/>
  </rowFields>
  <rowItems count="5">
    <i>
      <x v="3"/>
    </i>
    <i>
      <x/>
    </i>
    <i>
      <x v="2"/>
    </i>
    <i>
      <x v="1"/>
    </i>
    <i t="grand">
      <x/>
    </i>
  </rowItems>
  <colItems count="1">
    <i/>
  </colItems>
  <dataFields count="1">
    <dataField name="Average of Happiness score" fld="3" subtotal="average" baseField="13" baseItem="0"/>
  </dataFields>
  <formats count="1">
    <format dxfId="38">
      <pivotArea collapsedLevelsAreSubtotals="1" fieldPosition="0">
        <references count="1">
          <reference field="13" count="0"/>
        </references>
      </pivotArea>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FA0D08A2-D716-4C51-92A3-B931B75E19BF}" name="PivotTable1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1:B6" firstHeaderRow="1" firstDataRow="1" firstDataCol="1"/>
  <pivotFields count="21">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axis="axisRow" showAll="0" sortType="descending">
      <items count="5">
        <item x="1"/>
        <item x="2"/>
        <item x="0"/>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s>
  <rowFields count="1">
    <field x="14"/>
  </rowFields>
  <rowItems count="5">
    <i>
      <x v="2"/>
    </i>
    <i>
      <x v="1"/>
    </i>
    <i>
      <x/>
    </i>
    <i>
      <x v="3"/>
    </i>
    <i t="grand">
      <x/>
    </i>
  </rowItems>
  <colItems count="1">
    <i/>
  </colItems>
  <dataFields count="1">
    <dataField name="Average of Happiness score" fld="3" subtotal="average" baseField="14" baseItem="0"/>
  </dataFields>
  <formats count="1">
    <format dxfId="37">
      <pivotArea collapsedLevelsAreSubtotals="1" fieldPosition="0">
        <references count="1">
          <reference field="14" count="0"/>
        </references>
      </pivotArea>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A7DAA2BF-A0AD-4FC3-8059-691C276F3C5F}" name="PivotTable2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1:B6" firstHeaderRow="1" firstDataRow="1" firstDataCol="1"/>
  <pivotFields count="21">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sortType="descending">
      <items count="5">
        <item x="2"/>
        <item x="3"/>
        <item x="1"/>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s>
  <rowFields count="1">
    <field x="15"/>
  </rowFields>
  <rowItems count="5">
    <i>
      <x v="3"/>
    </i>
    <i>
      <x/>
    </i>
    <i>
      <x v="2"/>
    </i>
    <i>
      <x v="1"/>
    </i>
    <i t="grand">
      <x/>
    </i>
  </rowItems>
  <colItems count="1">
    <i/>
  </colItems>
  <dataFields count="1">
    <dataField name="Average of Happiness score" fld="3" subtotal="average" baseField="15" baseItem="0"/>
  </dataFields>
  <formats count="1">
    <format dxfId="36">
      <pivotArea collapsedLevelsAreSubtotals="1" fieldPosition="0">
        <references count="1">
          <reference field="15" count="0"/>
        </references>
      </pivotArea>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851BB76E-7C7E-4468-9C90-125326E4229D}" name="Corruption"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1:B6" firstHeaderRow="1" firstDataRow="1" firstDataCol="1"/>
  <pivotFields count="21">
    <pivotField showAll="0"/>
    <pivotField showAll="0"/>
    <pivotField showAll="0">
      <items count="11">
        <item x="5"/>
        <item x="7"/>
        <item x="6"/>
        <item x="3"/>
        <item x="2"/>
        <item x="1"/>
        <item x="9"/>
        <item x="4"/>
        <item x="8"/>
        <item x="0"/>
        <item t="default"/>
      </items>
    </pivotField>
    <pivotField dataField="1" showAll="0"/>
    <pivotField showAll="0"/>
    <pivotField showAll="0"/>
    <pivotField showAll="0"/>
    <pivotField showAll="0"/>
    <pivotField showAll="0"/>
    <pivotField showAll="0"/>
    <pivotField showAll="0">
      <items count="11">
        <item x="0"/>
        <item x="1"/>
        <item x="2"/>
        <item x="3"/>
        <item x="4"/>
        <item x="5"/>
        <item x="6"/>
        <item x="7"/>
        <item x="8"/>
        <item x="9"/>
        <item t="default"/>
      </items>
    </pivotField>
    <pivotField showAll="0"/>
    <pivotField showAll="0"/>
    <pivotField showAll="0"/>
    <pivotField showAll="0"/>
    <pivotField showAll="0"/>
    <pivotField showAll="0"/>
    <pivotField axis="axisRow"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1">
    <field x="17"/>
  </rowFields>
  <rowItems count="5">
    <i>
      <x v="1"/>
    </i>
    <i>
      <x v="3"/>
    </i>
    <i>
      <x v="2"/>
    </i>
    <i>
      <x/>
    </i>
    <i t="grand">
      <x/>
    </i>
  </rowItems>
  <colItems count="1">
    <i/>
  </colItems>
  <dataFields count="1">
    <dataField name="Average of Happiness score" fld="3" subtotal="average" baseField="17" baseItem="0"/>
  </dataFields>
  <formats count="1">
    <format dxfId="35">
      <pivotArea collapsedLevelsAreSubtotals="1" fieldPosition="0">
        <references count="1">
          <reference field="17"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6BD6DB2C-7F5A-42D6-9B1A-21699CB78D14}" name="PivotTable2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1:B6" firstHeaderRow="1" firstDataRow="1" firstDataCol="1"/>
  <pivotFields count="21">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sortType="descending">
      <items count="5">
        <item x="0"/>
        <item x="3"/>
        <item x="2"/>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s>
  <rowFields count="1">
    <field x="16"/>
  </rowFields>
  <rowItems count="5">
    <i>
      <x v="3"/>
    </i>
    <i>
      <x v="2"/>
    </i>
    <i>
      <x/>
    </i>
    <i>
      <x v="1"/>
    </i>
    <i t="grand">
      <x/>
    </i>
  </rowItems>
  <colItems count="1">
    <i/>
  </colItems>
  <dataFields count="1">
    <dataField name="Average of Happiness score" fld="3" subtotal="average" baseField="16" baseItem="0"/>
  </dataFields>
  <formats count="1">
    <format dxfId="34">
      <pivotArea collapsedLevelsAreSubtotals="1" fieldPosition="0">
        <references count="1">
          <reference field="16" count="0"/>
        </references>
      </pivotArea>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4EA30CF9-4AD7-4AB6-A585-076E1C044DB1}" name="POOr"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1:B12" firstHeaderRow="1" firstDataRow="1" firstDataCol="1"/>
  <pivotFields count="21">
    <pivotField showAll="0"/>
    <pivotField axis="axisRow" showAll="0" measureFilter="1" sortType="ascending">
      <items count="176">
        <item x="152"/>
        <item x="94"/>
        <item x="67"/>
        <item x="136"/>
        <item x="165"/>
        <item x="29"/>
        <item x="126"/>
        <item x="9"/>
        <item x="12"/>
        <item x="79"/>
        <item x="48"/>
        <item x="108"/>
        <item x="58"/>
        <item x="18"/>
        <item x="161"/>
        <item x="154"/>
        <item x="78"/>
        <item x="50"/>
        <item x="95"/>
        <item x="127"/>
        <item x="15"/>
        <item x="133"/>
        <item x="151"/>
        <item x="156"/>
        <item x="144"/>
        <item x="132"/>
        <item x="4"/>
        <item x="147"/>
        <item x="148"/>
        <item x="26"/>
        <item x="83"/>
        <item x="32"/>
        <item x="139"/>
        <item x="170"/>
        <item x="138"/>
        <item x="119"/>
        <item x="11"/>
        <item x="61"/>
        <item x="66"/>
        <item x="30"/>
        <item x="171"/>
        <item x="2"/>
        <item x="125"/>
        <item x="97"/>
        <item x="47"/>
        <item x="134"/>
        <item x="41"/>
        <item x="72"/>
        <item x="172"/>
        <item x="121"/>
        <item x="5"/>
        <item x="28"/>
        <item x="142"/>
        <item x="168"/>
        <item x="129"/>
        <item x="25"/>
        <item x="113"/>
        <item x="101"/>
        <item x="42"/>
        <item x="149"/>
        <item x="118"/>
        <item x="104"/>
        <item x="71"/>
        <item x="164"/>
        <item x="103"/>
        <item x="1"/>
        <item x="116"/>
        <item x="73"/>
        <item x="109"/>
        <item x="111"/>
        <item x="17"/>
        <item x="10"/>
        <item x="49"/>
        <item x="150"/>
        <item x="64"/>
        <item x="45"/>
        <item x="82"/>
        <item x="53"/>
        <item x="124"/>
        <item x="68"/>
        <item x="38"/>
        <item x="76"/>
        <item x="98"/>
        <item x="88"/>
        <item x="102"/>
        <item x="96"/>
        <item x="115"/>
        <item x="62"/>
        <item x="55"/>
        <item x="16"/>
        <item x="92"/>
        <item x="146"/>
        <item x="130"/>
        <item x="60"/>
        <item x="167"/>
        <item x="137"/>
        <item x="36"/>
        <item x="123"/>
        <item x="70"/>
        <item x="13"/>
        <item x="51"/>
        <item x="99"/>
        <item x="81"/>
        <item x="91"/>
        <item x="93"/>
        <item x="128"/>
        <item x="160"/>
        <item x="120"/>
        <item x="6"/>
        <item x="8"/>
        <item x="56"/>
        <item x="143"/>
        <item x="77"/>
        <item x="65"/>
        <item x="169"/>
        <item x="3"/>
        <item x="21"/>
        <item x="80"/>
        <item x="107"/>
        <item x="24"/>
        <item x="52"/>
        <item x="57"/>
        <item x="89"/>
        <item x="59"/>
        <item x="87"/>
        <item x="162"/>
        <item x="27"/>
        <item x="85"/>
        <item x="63"/>
        <item x="153"/>
        <item x="34"/>
        <item x="141"/>
        <item x="86"/>
        <item x="122"/>
        <item x="23"/>
        <item x="44"/>
        <item x="54"/>
        <item x="158"/>
        <item x="90"/>
        <item x="112"/>
        <item x="46"/>
        <item x="159"/>
        <item x="35"/>
        <item x="131"/>
        <item x="173"/>
        <item x="117"/>
        <item x="39"/>
        <item x="100"/>
        <item x="7"/>
        <item x="0"/>
        <item x="155"/>
        <item x="37"/>
        <item x="163"/>
        <item x="105"/>
        <item x="145"/>
        <item x="33"/>
        <item x="157"/>
        <item x="166"/>
        <item x="40"/>
        <item x="106"/>
        <item x="75"/>
        <item x="174"/>
        <item x="69"/>
        <item x="140"/>
        <item x="110"/>
        <item x="19"/>
        <item x="20"/>
        <item x="14"/>
        <item x="31"/>
        <item x="43"/>
        <item x="22"/>
        <item x="74"/>
        <item x="135"/>
        <item x="84"/>
        <item x="114"/>
        <item t="default"/>
      </items>
      <autoSortScope>
        <pivotArea dataOnly="0" outline="0" fieldPosition="0">
          <references count="1">
            <reference field="4294967294" count="1" selected="0">
              <x v="0"/>
            </reference>
          </references>
        </pivotArea>
      </autoSortScope>
    </pivotField>
    <pivotField showAll="0">
      <items count="11">
        <item x="5"/>
        <item x="7"/>
        <item x="6"/>
        <item x="3"/>
        <item x="2"/>
        <item x="1"/>
        <item x="9"/>
        <item x="4"/>
        <item x="8"/>
        <item x="0"/>
        <item t="default"/>
      </items>
    </pivotField>
    <pivotField dataField="1" showAll="0"/>
    <pivotField showAll="0"/>
    <pivotField showAll="0"/>
    <pivotField showAll="0"/>
    <pivotField showAll="0"/>
    <pivotField showAll="0"/>
    <pivotField showAll="0"/>
    <pivotField showAll="0">
      <items count="11">
        <item x="0"/>
        <item x="1"/>
        <item x="2"/>
        <item x="3"/>
        <item x="4"/>
        <item x="5"/>
        <item x="6"/>
        <item x="7"/>
        <item x="8"/>
        <item x="9"/>
        <item t="default"/>
      </items>
    </pivotField>
    <pivotField showAll="0">
      <items count="6">
        <item x="1"/>
        <item x="2"/>
        <item x="3"/>
        <item x="0"/>
        <item x="4"/>
        <item t="default"/>
      </items>
    </pivotField>
    <pivotField showAll="0"/>
    <pivotField showAll="0"/>
    <pivotField showAll="0"/>
    <pivotField showAll="0"/>
    <pivotField showAll="0"/>
    <pivotField showAll="0"/>
    <pivotField showAll="0"/>
    <pivotField showAll="0"/>
    <pivotField showAll="0"/>
  </pivotFields>
  <rowFields count="1">
    <field x="1"/>
  </rowFields>
  <rowItems count="11">
    <i>
      <x/>
    </i>
    <i>
      <x v="27"/>
    </i>
    <i>
      <x v="141"/>
    </i>
    <i>
      <x v="23"/>
    </i>
    <i>
      <x v="150"/>
    </i>
    <i>
      <x v="129"/>
    </i>
    <i>
      <x v="154"/>
    </i>
    <i>
      <x v="174"/>
    </i>
    <i>
      <x v="19"/>
    </i>
    <i>
      <x v="172"/>
    </i>
    <i t="grand">
      <x/>
    </i>
  </rowItems>
  <colItems count="1">
    <i/>
  </colItems>
  <dataFields count="1">
    <dataField name="Average of Happiness score" fld="3" subtotal="average" baseField="1" baseItem="0"/>
  </dataFields>
  <formats count="1">
    <format dxfId="33">
      <pivotArea collapsedLevelsAreSubtotals="1" fieldPosition="0">
        <references count="1">
          <reference field="1" count="10">
            <x v="0"/>
            <x v="19"/>
            <x v="23"/>
            <x v="27"/>
            <x v="129"/>
            <x v="141"/>
            <x v="150"/>
            <x v="154"/>
            <x v="172"/>
            <x v="174"/>
          </reference>
        </references>
      </pivotArea>
    </format>
  </formats>
  <chartFormats count="2">
    <chartFormat chart="0" format="0"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top="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04809539-0819-4F72-AC53-E88E6EC4A875}" autoFormatId="16" applyNumberFormats="0" applyBorderFormats="0" applyFontFormats="0" applyPatternFormats="0" applyAlignmentFormats="0" applyWidthHeightFormats="0">
  <queryTableRefresh nextId="22">
    <queryTableFields count="18">
      <queryTableField id="1" name="Ranking" tableColumnId="1"/>
      <queryTableField id="2" name="Country" tableColumnId="2"/>
      <queryTableField id="3" name="Regional indicator" tableColumnId="3"/>
      <queryTableField id="4" name="Happiness score" tableColumnId="4"/>
      <queryTableField id="5" name="GDP per capita" tableColumnId="5"/>
      <queryTableField id="6" name="Social support" tableColumnId="6"/>
      <queryTableField id="7" name="Healthy life expectancy" tableColumnId="7"/>
      <queryTableField id="8" name="Freedom to make life choices" tableColumnId="8"/>
      <queryTableField id="9" name="Generosity" tableColumnId="9"/>
      <queryTableField id="10" name="Perceptions of corruption" tableColumnId="10"/>
      <queryTableField id="11" name="Year" tableColumnId="11"/>
      <queryTableField id="12" name="Happiness Level" tableColumnId="12"/>
      <queryTableField id="13" name="Income Level" tableColumnId="13"/>
      <queryTableField id="14" name="Health Level" tableColumnId="14"/>
      <queryTableField id="15" name="Support Strength" tableColumnId="15"/>
      <queryTableField id="16" name="Freedom Level" tableColumnId="16"/>
      <queryTableField id="17" name="Generosity Level" tableColumnId="17"/>
      <queryTableField id="18" name="Corruption Level" tableColumnId="18"/>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1245504E-57B2-4B02-8D88-FF071CE5F1E1}" sourceName="Country">
  <pivotTables>
    <pivotTable tabId="13" name="Happy_distribute"/>
    <pivotTable tabId="4" name="Country_Wise_hpn"/>
    <pivotTable tabId="3" name="Year_Wise_hpn"/>
    <pivotTable tabId="1" name="AVG_KPI"/>
  </pivotTables>
  <data>
    <tabular pivotCacheId="729509945">
      <items count="175">
        <i x="152" s="1"/>
        <i x="94" s="1"/>
        <i x="67" s="1"/>
        <i x="136" s="1"/>
        <i x="165" s="1"/>
        <i x="29" s="1"/>
        <i x="126" s="1"/>
        <i x="9" s="1"/>
        <i x="12" s="1"/>
        <i x="79" s="1"/>
        <i x="48" s="1"/>
        <i x="108" s="1"/>
        <i x="58" s="1"/>
        <i x="18" s="1"/>
        <i x="161" s="1"/>
        <i x="154" s="1"/>
        <i x="78" s="1"/>
        <i x="50" s="1"/>
        <i x="95" s="1"/>
        <i x="127" s="1"/>
        <i x="15" s="1"/>
        <i x="133" s="1"/>
        <i x="151" s="1"/>
        <i x="156" s="1"/>
        <i x="144" s="1"/>
        <i x="132" s="1"/>
        <i x="4" s="1"/>
        <i x="147" s="1"/>
        <i x="148" s="1"/>
        <i x="26" s="1"/>
        <i x="83" s="1"/>
        <i x="32" s="1"/>
        <i x="139" s="1"/>
        <i x="170" s="1"/>
        <i x="138" s="1"/>
        <i x="119" s="1"/>
        <i x="11" s="1"/>
        <i x="61" s="1"/>
        <i x="66" s="1"/>
        <i x="30" s="1"/>
        <i x="171" s="1"/>
        <i x="2" s="1"/>
        <i x="125" s="1"/>
        <i x="97" s="1"/>
        <i x="47" s="1"/>
        <i x="134" s="1"/>
        <i x="41" s="1"/>
        <i x="72" s="1"/>
        <i x="172" s="1"/>
        <i x="121" s="1"/>
        <i x="5" s="1"/>
        <i x="28" s="1"/>
        <i x="142" s="1"/>
        <i x="168" s="1"/>
        <i x="129" s="1"/>
        <i x="25" s="1"/>
        <i x="113" s="1"/>
        <i x="101" s="1"/>
        <i x="42" s="1"/>
        <i x="149" s="1"/>
        <i x="118" s="1"/>
        <i x="104" s="1"/>
        <i x="71" s="1"/>
        <i x="164" s="1"/>
        <i x="103" s="1"/>
        <i x="1" s="1"/>
        <i x="116" s="1"/>
        <i x="73" s="1"/>
        <i x="109" s="1"/>
        <i x="111" s="1"/>
        <i x="17" s="1"/>
        <i x="10" s="1"/>
        <i x="49" s="1"/>
        <i x="150" s="1"/>
        <i x="64" s="1"/>
        <i x="45" s="1"/>
        <i x="82" s="1"/>
        <i x="53" s="1"/>
        <i x="124" s="1"/>
        <i x="68" s="1"/>
        <i x="38" s="1"/>
        <i x="76" s="1"/>
        <i x="98" s="1"/>
        <i x="88" s="1"/>
        <i x="102" s="1"/>
        <i x="96" s="1"/>
        <i x="115" s="1"/>
        <i x="62" s="1"/>
        <i x="55" s="1"/>
        <i x="16" s="1"/>
        <i x="92" s="1"/>
        <i x="146" s="1"/>
        <i x="130" s="1"/>
        <i x="60" s="1"/>
        <i x="167" s="1"/>
        <i x="137" s="1"/>
        <i x="36" s="1"/>
        <i x="123" s="1"/>
        <i x="70" s="1"/>
        <i x="13" s="1"/>
        <i x="51" s="1"/>
        <i x="99" s="1"/>
        <i x="81" s="1"/>
        <i x="91" s="1"/>
        <i x="93" s="1"/>
        <i x="128" s="1"/>
        <i x="160" s="1"/>
        <i x="120" s="1"/>
        <i x="6" s="1"/>
        <i x="8" s="1"/>
        <i x="56" s="1"/>
        <i x="143" s="1"/>
        <i x="77" s="1"/>
        <i x="65" s="1"/>
        <i x="169" s="1"/>
        <i x="3" s="1"/>
        <i x="21" s="1"/>
        <i x="80" s="1"/>
        <i x="107" s="1"/>
        <i x="24" s="1"/>
        <i x="52" s="1"/>
        <i x="57" s="1"/>
        <i x="89" s="1"/>
        <i x="59" s="1"/>
        <i x="87" s="1"/>
        <i x="162" s="1"/>
        <i x="27" s="1"/>
        <i x="85" s="1"/>
        <i x="63" s="1"/>
        <i x="153" s="1"/>
        <i x="34" s="1"/>
        <i x="141" s="1"/>
        <i x="86" s="1"/>
        <i x="122" s="1"/>
        <i x="23" s="1"/>
        <i x="44" s="1"/>
        <i x="54" s="1"/>
        <i x="158" s="1"/>
        <i x="90" s="1"/>
        <i x="112" s="1"/>
        <i x="46" s="1"/>
        <i x="159" s="1"/>
        <i x="35" s="1"/>
        <i x="131" s="1"/>
        <i x="173" s="1"/>
        <i x="117" s="1"/>
        <i x="39" s="1"/>
        <i x="100" s="1"/>
        <i x="7" s="1"/>
        <i x="0" s="1"/>
        <i x="155" s="1"/>
        <i x="37" s="1"/>
        <i x="163" s="1"/>
        <i x="105" s="1"/>
        <i x="145" s="1"/>
        <i x="33" s="1"/>
        <i x="157" s="1"/>
        <i x="166" s="1"/>
        <i x="40" s="1"/>
        <i x="106" s="1"/>
        <i x="75" s="1"/>
        <i x="174" s="1"/>
        <i x="69" s="1"/>
        <i x="140" s="1"/>
        <i x="110" s="1"/>
        <i x="19" s="1"/>
        <i x="20" s="1"/>
        <i x="14" s="1"/>
        <i x="31" s="1"/>
        <i x="43" s="1"/>
        <i x="22" s="1"/>
        <i x="74" s="1"/>
        <i x="135" s="1"/>
        <i x="84" s="1"/>
        <i x="114"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al_indicator" xr10:uid="{417AA24C-7B08-4257-AF82-B2897F9057EE}" sourceName="Regional indicator">
  <pivotTables>
    <pivotTable tabId="19" name="Corruption"/>
    <pivotTable tabId="4" name="Country_Wise_hpn"/>
    <pivotTable tabId="5" name="Region_Wise_hpn"/>
    <pivotTable tabId="6" name="Top10"/>
    <pivotTable tabId="1" name="AVG_KPI"/>
    <pivotTable tabId="1" name="Happy"/>
    <pivotTable tabId="1" name="Unhappy"/>
    <pivotTable tabId="1" name="hpn_Level"/>
    <pivotTable tabId="21" name="POOr"/>
    <pivotTable tabId="14" name="Income"/>
    <pivotTable tabId="9" name="Life"/>
  </pivotTables>
  <data>
    <tabular pivotCacheId="729509945">
      <items count="10">
        <i x="5" s="1"/>
        <i x="7" s="1"/>
        <i x="6" s="1"/>
        <i x="3" s="1"/>
        <i x="2" s="1"/>
        <i x="1" s="1"/>
        <i x="9" s="1"/>
        <i x="4" s="1"/>
        <i x="8"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C4676EC0-6107-4F17-BFA2-488A7F90ED7A}" sourceName="Year">
  <pivotTables>
    <pivotTable tabId="3" name="Year_Wise_hpn"/>
    <pivotTable tabId="13" name="Happy_distribute"/>
    <pivotTable tabId="4" name="Country_Wise_hpn"/>
    <pivotTable tabId="5" name="Region_Wise_hpn"/>
    <pivotTable tabId="6" name="Top10"/>
    <pivotTable tabId="1" name="AVG_KPI"/>
    <pivotTable tabId="1" name="Happy"/>
    <pivotTable tabId="1" name="Unhappy"/>
    <pivotTable tabId="1" name="hpn_Level"/>
    <pivotTable tabId="21" name="POOr"/>
    <pivotTable tabId="19" name="Corruption"/>
    <pivotTable tabId="14" name="Income"/>
    <pivotTable tabId="9" name="Life"/>
  </pivotTables>
  <data>
    <tabular pivotCacheId="729509945">
      <items count="10">
        <i x="0" s="1"/>
        <i x="1" s="1"/>
        <i x="2" s="1"/>
        <i x="3" s="1"/>
        <i x="4" s="1"/>
        <i x="5" s="1"/>
        <i x="6" s="1"/>
        <i x="7" s="1"/>
        <i x="8" s="1"/>
        <i x="9"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Happiness_Level" xr10:uid="{066A1778-2285-4627-9243-757C83A4948C}" sourceName="Happiness Level">
  <pivotTables>
    <pivotTable tabId="3" name="Year_Wise_hpn"/>
    <pivotTable tabId="13" name="Happy_distribute"/>
    <pivotTable tabId="4" name="Country_Wise_hpn"/>
    <pivotTable tabId="6" name="Top10"/>
    <pivotTable tabId="1" name="AVG_KPI"/>
    <pivotTable tabId="21" name="POOr"/>
    <pivotTable tabId="14" name="Income"/>
  </pivotTables>
  <data>
    <tabular pivotCacheId="729509945">
      <items count="5">
        <i x="1" s="1"/>
        <i x="2" s="1"/>
        <i x="3" s="1"/>
        <i x="0" s="1"/>
        <i x="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1" xr10:uid="{FB7C73BA-B44A-45BB-8B02-14587A9BF87F}" cache="Slicer_Country" caption="Country" startItem="66" style="SlicerStyleDark5" rowHeight="360000"/>
  <slicer name="Regional indicator 1" xr10:uid="{EAAFFF4F-5E24-46F2-B52E-E5D01B17FB23}" cache="Slicer_Regional_indicator" caption="Regional indicator" style="SlicerStyleDark5" rowHeight="216000"/>
  <slicer name="Year 1" xr10:uid="{80B2F45B-0375-44A7-A0C1-BA48ADC3752C}" cache="Slicer_Year" caption="Year" style="SlicerStyleDark5" rowHeight="360000"/>
  <slicer name="Happiness Level 1" xr10:uid="{65572A55-95A3-4CA3-BE5B-C22811F286AB}" cache="Slicer_Happiness_Level" caption="Happiness Level" style="SlicerStyleDark5" rowHeight="6840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DD1E3273-5C43-4E34-AF8F-98C249295E52}" cache="Slicer_Country" caption="Country" startItem="1" style="SlicerStyleLight1" rowHeight="234950"/>
  <slicer name="Regional indicator" xr10:uid="{556C5932-8A2C-4C2A-B804-F97B8B1734A6}" cache="Slicer_Regional_indicator" caption="Regional indicator" style="SlicerStyleLight1" rowHeight="234950"/>
  <slicer name="Year" xr10:uid="{192D5729-0356-46C6-B3F9-3EBB50CC77BA}" cache="Slicer_Year" caption="Year" startItem="3" style="SlicerStyleLight1" rowHeight="234950"/>
  <slicer name="Happiness Level" xr10:uid="{9206393C-DE24-4E43-9989-D8E797A50727}" cache="Slicer_Happiness_Level" caption="Happiness Level" style="SlicerStyleLight1"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A1C8FBD-16A9-4739-A5CF-972CA40FA639}" name="world_happiness_combined" displayName="world_happiness_combined" ref="A1:R1500" tableType="queryTable" totalsRowShown="0">
  <autoFilter ref="A1:R1500" xr:uid="{9A1C8FBD-16A9-4739-A5CF-972CA40FA639}"/>
  <tableColumns count="18">
    <tableColumn id="1" xr3:uid="{61ECA754-AA2B-47F6-B031-01AEB68294D8}" uniqueName="1" name="Ranking" queryTableFieldId="1"/>
    <tableColumn id="2" xr3:uid="{8CF809BC-03B9-4356-B35F-1EFA5D07B4C6}" uniqueName="2" name="Country" queryTableFieldId="2" dataDxfId="52"/>
    <tableColumn id="3" xr3:uid="{CA64B840-DD5D-41C6-9989-8F5E93099319}" uniqueName="3" name="Regional indicator" queryTableFieldId="3" dataDxfId="51"/>
    <tableColumn id="4" xr3:uid="{D3B28B84-2B62-460E-83CD-D33D03E2F502}" uniqueName="4" name="Happiness score" queryTableFieldId="4"/>
    <tableColumn id="5" xr3:uid="{F1C85D37-6C77-40C5-8845-22F18EECC2D4}" uniqueName="5" name="GDP per capita" queryTableFieldId="5"/>
    <tableColumn id="6" xr3:uid="{47C9F463-60F3-49F9-BEA3-DE9D3D2306B6}" uniqueName="6" name="Social support" queryTableFieldId="6"/>
    <tableColumn id="7" xr3:uid="{61D8248B-78B9-401F-9E1C-BC1F53D01043}" uniqueName="7" name="Healthy life expectancy" queryTableFieldId="7"/>
    <tableColumn id="8" xr3:uid="{21FF728B-D17D-40BC-8142-08FA047F8604}" uniqueName="8" name="Freedom to make life choices" queryTableFieldId="8"/>
    <tableColumn id="9" xr3:uid="{6468F25C-4DD4-4F56-82F8-1A9D8993B85C}" uniqueName="9" name="Generosity" queryTableFieldId="9"/>
    <tableColumn id="10" xr3:uid="{7833EB42-67B0-42B8-9760-202DC4BF1B3B}" uniqueName="10" name="Perceptions of corruption" queryTableFieldId="10"/>
    <tableColumn id="11" xr3:uid="{B6C12ECD-6D2E-46B6-AC49-ACBC7B107DFC}" uniqueName="11" name="Year" queryTableFieldId="11"/>
    <tableColumn id="12" xr3:uid="{576E2B98-98D2-4CCB-BADD-1BE3BDF25A74}" uniqueName="12" name="Happiness Level" queryTableFieldId="12" dataDxfId="50"/>
    <tableColumn id="13" xr3:uid="{0AA3AD81-1225-4C5B-B49D-2345A6EA7300}" uniqueName="13" name="Income Level" queryTableFieldId="13" dataDxfId="49"/>
    <tableColumn id="14" xr3:uid="{72E01B89-5037-4382-B47C-B3479C95F7ED}" uniqueName="14" name="Health Level" queryTableFieldId="14" dataDxfId="48"/>
    <tableColumn id="15" xr3:uid="{DDFB22D6-F848-4412-B813-8595BBCBCA19}" uniqueName="15" name="Support Strength" queryTableFieldId="15" dataDxfId="47"/>
    <tableColumn id="16" xr3:uid="{C4A41752-5BD5-4032-B284-EE336956D084}" uniqueName="16" name="Freedom Level" queryTableFieldId="16" dataDxfId="46"/>
    <tableColumn id="17" xr3:uid="{B583EFD5-AFB7-46C4-9507-57F28EFA79B8}" uniqueName="17" name="Generosity Level" queryTableFieldId="17" dataDxfId="45"/>
    <tableColumn id="18" xr3:uid="{3BCDE5AF-3189-4D9D-9A11-4D14DC53C43A}" uniqueName="18" name="Corruption Level" queryTableFieldId="18" dataDxfId="4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drawing" Target="../drawings/drawing2.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5.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6.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7.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8.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9.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10.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11.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12.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13.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14.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15.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ivotTable" Target="../pivotTables/pivotTable16.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ivotTable" Target="../pivotTables/pivotTable17.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ivotTable" Target="../pivotTables/pivotTable18.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ivotTable" Target="../pivotTables/pivotTable19.xm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ivotTable" Target="../pivotTables/pivotTable20.xm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ivotTable" Target="../pivotTables/pivotTable21.xml"/></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ivotTable" Target="../pivotTables/pivotTable2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0E52E9-FBB9-445C-B822-DAA85DEC60DA}">
  <dimension ref="A1:R1500"/>
  <sheetViews>
    <sheetView workbookViewId="0">
      <selection activeCell="S1" sqref="S1"/>
    </sheetView>
  </sheetViews>
  <sheetFormatPr defaultRowHeight="14.4" x14ac:dyDescent="0.3"/>
  <cols>
    <col min="1" max="1" width="10" bestFit="1" customWidth="1"/>
    <col min="2" max="2" width="22.44140625" bestFit="1" customWidth="1"/>
    <col min="3" max="3" width="32.88671875" bestFit="1" customWidth="1"/>
    <col min="4" max="4" width="16.77734375" bestFit="1" customWidth="1"/>
    <col min="5" max="5" width="15.6640625" bestFit="1" customWidth="1"/>
    <col min="6" max="6" width="15.109375" bestFit="1" customWidth="1"/>
    <col min="7" max="7" width="22.88671875" bestFit="1" customWidth="1"/>
    <col min="8" max="8" width="28.109375" bestFit="1" customWidth="1"/>
    <col min="9" max="9" width="12.21875" bestFit="1" customWidth="1"/>
    <col min="10" max="10" width="25" bestFit="1" customWidth="1"/>
    <col min="11" max="11" width="6.88671875" bestFit="1" customWidth="1"/>
    <col min="12" max="12" width="16.6640625" bestFit="1" customWidth="1"/>
    <col min="13" max="13" width="15.33203125" bestFit="1" customWidth="1"/>
    <col min="14" max="14" width="13.44140625" bestFit="1" customWidth="1"/>
    <col min="15" max="15" width="17.77734375" bestFit="1" customWidth="1"/>
    <col min="16" max="16" width="15.5546875" bestFit="1" customWidth="1"/>
    <col min="17" max="17" width="17.109375" bestFit="1" customWidth="1"/>
    <col min="18" max="18" width="18.5546875" bestFit="1" customWidth="1"/>
    <col min="19" max="19" width="14.77734375" bestFit="1" customWidth="1"/>
    <col min="20" max="20" width="14.33203125" bestFit="1" customWidth="1"/>
    <col min="21" max="21" width="19" bestFit="1" customWidth="1"/>
  </cols>
  <sheetData>
    <row r="1" spans="1:18" x14ac:dyDescent="0.3">
      <c r="A1" t="s">
        <v>0</v>
      </c>
      <c r="B1" t="s">
        <v>1</v>
      </c>
      <c r="C1" t="s">
        <v>2</v>
      </c>
      <c r="D1" t="s">
        <v>3</v>
      </c>
      <c r="E1" t="s">
        <v>4</v>
      </c>
      <c r="F1" t="s">
        <v>5</v>
      </c>
      <c r="G1" t="s">
        <v>6</v>
      </c>
      <c r="H1" t="s">
        <v>7</v>
      </c>
      <c r="I1" t="s">
        <v>8</v>
      </c>
      <c r="J1" t="s">
        <v>9</v>
      </c>
      <c r="K1" t="s">
        <v>10</v>
      </c>
      <c r="L1" t="s">
        <v>196</v>
      </c>
      <c r="M1" t="s">
        <v>197</v>
      </c>
      <c r="N1" t="s">
        <v>198</v>
      </c>
      <c r="O1" t="s">
        <v>199</v>
      </c>
      <c r="P1" t="s">
        <v>200</v>
      </c>
      <c r="Q1" t="s">
        <v>201</v>
      </c>
      <c r="R1" t="s">
        <v>202</v>
      </c>
    </row>
    <row r="2" spans="1:18" x14ac:dyDescent="0.3">
      <c r="A2">
        <v>1</v>
      </c>
      <c r="B2" t="s">
        <v>11</v>
      </c>
      <c r="C2" t="s">
        <v>12</v>
      </c>
      <c r="D2">
        <v>7.5869999999999997</v>
      </c>
      <c r="E2">
        <v>8.2613199999999996</v>
      </c>
      <c r="F2">
        <v>0.96240000000000003</v>
      </c>
      <c r="G2">
        <v>73</v>
      </c>
      <c r="H2">
        <v>0.99378999999999995</v>
      </c>
      <c r="I2">
        <v>0.37289</v>
      </c>
      <c r="J2">
        <v>0.23941000000000001</v>
      </c>
      <c r="K2">
        <v>2015</v>
      </c>
      <c r="L2" t="s">
        <v>203</v>
      </c>
      <c r="M2" t="s">
        <v>204</v>
      </c>
      <c r="N2" t="s">
        <v>205</v>
      </c>
      <c r="O2" t="s">
        <v>206</v>
      </c>
      <c r="P2" t="s">
        <v>205</v>
      </c>
      <c r="Q2" t="s">
        <v>207</v>
      </c>
      <c r="R2" t="s">
        <v>208</v>
      </c>
    </row>
    <row r="3" spans="1:18" x14ac:dyDescent="0.3">
      <c r="A3">
        <v>2</v>
      </c>
      <c r="B3" t="s">
        <v>13</v>
      </c>
      <c r="C3" t="s">
        <v>12</v>
      </c>
      <c r="D3">
        <v>7.5609999999999999</v>
      </c>
      <c r="E3">
        <v>7.7041599999999999</v>
      </c>
      <c r="F3">
        <v>1</v>
      </c>
      <c r="G3">
        <v>73</v>
      </c>
      <c r="H3">
        <v>0.93884000000000001</v>
      </c>
      <c r="I3">
        <v>0.54818999999999996</v>
      </c>
      <c r="J3">
        <v>0.74370999999999998</v>
      </c>
      <c r="K3">
        <v>2015</v>
      </c>
      <c r="L3" t="s">
        <v>203</v>
      </c>
      <c r="M3" t="s">
        <v>204</v>
      </c>
      <c r="N3" t="s">
        <v>205</v>
      </c>
      <c r="O3" t="s">
        <v>206</v>
      </c>
      <c r="P3" t="s">
        <v>205</v>
      </c>
      <c r="Q3" t="s">
        <v>205</v>
      </c>
      <c r="R3" t="s">
        <v>209</v>
      </c>
    </row>
    <row r="4" spans="1:18" x14ac:dyDescent="0.3">
      <c r="A4">
        <v>3</v>
      </c>
      <c r="B4" t="s">
        <v>14</v>
      </c>
      <c r="C4" t="s">
        <v>12</v>
      </c>
      <c r="D4">
        <v>7.5270000000000001</v>
      </c>
      <c r="E4">
        <v>7.8411400000000002</v>
      </c>
      <c r="F4">
        <v>0.97030000000000005</v>
      </c>
      <c r="G4">
        <v>70</v>
      </c>
      <c r="H4">
        <v>0.96962000000000004</v>
      </c>
      <c r="I4">
        <v>0.42893999999999999</v>
      </c>
      <c r="J4">
        <v>0.12382</v>
      </c>
      <c r="K4">
        <v>2015</v>
      </c>
      <c r="L4" t="s">
        <v>203</v>
      </c>
      <c r="M4" t="s">
        <v>204</v>
      </c>
      <c r="N4" t="s">
        <v>207</v>
      </c>
      <c r="O4" t="s">
        <v>206</v>
      </c>
      <c r="P4" t="s">
        <v>205</v>
      </c>
      <c r="Q4" t="s">
        <v>205</v>
      </c>
      <c r="R4" t="s">
        <v>210</v>
      </c>
    </row>
    <row r="5" spans="1:18" x14ac:dyDescent="0.3">
      <c r="A5">
        <v>4</v>
      </c>
      <c r="B5" t="s">
        <v>15</v>
      </c>
      <c r="C5" t="s">
        <v>12</v>
      </c>
      <c r="D5">
        <v>7.5220000000000002</v>
      </c>
      <c r="E5">
        <v>8.6310000000000002</v>
      </c>
      <c r="F5">
        <v>0.94916999999999996</v>
      </c>
      <c r="G5">
        <v>71</v>
      </c>
      <c r="H5">
        <v>1</v>
      </c>
      <c r="I5">
        <v>0.43597999999999998</v>
      </c>
      <c r="J5">
        <v>0.33860000000000001</v>
      </c>
      <c r="K5">
        <v>2015</v>
      </c>
      <c r="L5" t="s">
        <v>203</v>
      </c>
      <c r="M5" t="s">
        <v>211</v>
      </c>
      <c r="N5" t="s">
        <v>207</v>
      </c>
      <c r="O5" t="s">
        <v>206</v>
      </c>
      <c r="P5" t="s">
        <v>205</v>
      </c>
      <c r="Q5" t="s">
        <v>205</v>
      </c>
      <c r="R5" t="s">
        <v>208</v>
      </c>
    </row>
    <row r="6" spans="1:18" x14ac:dyDescent="0.3">
      <c r="A6">
        <v>5</v>
      </c>
      <c r="B6" t="s">
        <v>16</v>
      </c>
      <c r="C6" t="s">
        <v>17</v>
      </c>
      <c r="D6">
        <v>7.4269999999999996</v>
      </c>
      <c r="E6">
        <v>7.8459500000000002</v>
      </c>
      <c r="F6">
        <v>0.94321999999999995</v>
      </c>
      <c r="G6">
        <v>71</v>
      </c>
      <c r="H6">
        <v>0.94511000000000001</v>
      </c>
      <c r="I6">
        <v>0.5756</v>
      </c>
      <c r="J6">
        <v>0.40284999999999999</v>
      </c>
      <c r="K6">
        <v>2015</v>
      </c>
      <c r="L6" t="s">
        <v>215</v>
      </c>
      <c r="M6" t="s">
        <v>204</v>
      </c>
      <c r="N6" t="s">
        <v>207</v>
      </c>
      <c r="O6" t="s">
        <v>206</v>
      </c>
      <c r="P6" t="s">
        <v>205</v>
      </c>
      <c r="Q6" t="s">
        <v>205</v>
      </c>
      <c r="R6" t="s">
        <v>212</v>
      </c>
    </row>
    <row r="7" spans="1:18" x14ac:dyDescent="0.3">
      <c r="A7">
        <v>6</v>
      </c>
      <c r="B7" t="s">
        <v>18</v>
      </c>
      <c r="C7" t="s">
        <v>12</v>
      </c>
      <c r="D7">
        <v>7.4059999999999997</v>
      </c>
      <c r="E7">
        <v>7.6327299999999996</v>
      </c>
      <c r="F7">
        <v>0.94011999999999996</v>
      </c>
      <c r="G7">
        <v>71</v>
      </c>
      <c r="H7">
        <v>0.95813000000000004</v>
      </c>
      <c r="I7">
        <v>0.29338999999999998</v>
      </c>
      <c r="J7">
        <v>0.25039</v>
      </c>
      <c r="K7">
        <v>2015</v>
      </c>
      <c r="L7" t="s">
        <v>215</v>
      </c>
      <c r="M7" t="s">
        <v>204</v>
      </c>
      <c r="N7" t="s">
        <v>207</v>
      </c>
      <c r="O7" t="s">
        <v>206</v>
      </c>
      <c r="P7" t="s">
        <v>205</v>
      </c>
      <c r="Q7" t="s">
        <v>207</v>
      </c>
      <c r="R7" t="s">
        <v>208</v>
      </c>
    </row>
    <row r="8" spans="1:18" x14ac:dyDescent="0.3">
      <c r="A8">
        <v>7</v>
      </c>
      <c r="B8" t="s">
        <v>19</v>
      </c>
      <c r="C8" t="s">
        <v>12</v>
      </c>
      <c r="D8">
        <v>7.3780000000000001</v>
      </c>
      <c r="E8">
        <v>7.8646000000000003</v>
      </c>
      <c r="F8">
        <v>0.91295000000000004</v>
      </c>
      <c r="G8">
        <v>71</v>
      </c>
      <c r="H8">
        <v>0.91942000000000002</v>
      </c>
      <c r="I8">
        <v>0.59821000000000002</v>
      </c>
      <c r="J8">
        <v>0.42357</v>
      </c>
      <c r="K8">
        <v>2015</v>
      </c>
      <c r="L8" t="s">
        <v>215</v>
      </c>
      <c r="M8" t="s">
        <v>204</v>
      </c>
      <c r="N8" t="s">
        <v>207</v>
      </c>
      <c r="O8" t="s">
        <v>206</v>
      </c>
      <c r="P8" t="s">
        <v>205</v>
      </c>
      <c r="Q8" t="s">
        <v>205</v>
      </c>
      <c r="R8" t="s">
        <v>212</v>
      </c>
    </row>
    <row r="9" spans="1:18" x14ac:dyDescent="0.3">
      <c r="A9">
        <v>8</v>
      </c>
      <c r="B9" t="s">
        <v>20</v>
      </c>
      <c r="C9" t="s">
        <v>12</v>
      </c>
      <c r="D9">
        <v>7.3639999999999999</v>
      </c>
      <c r="E9">
        <v>7.8779899999999996</v>
      </c>
      <c r="F9">
        <v>0.91930000000000001</v>
      </c>
      <c r="G9">
        <v>72</v>
      </c>
      <c r="H9">
        <v>0.98516999999999999</v>
      </c>
      <c r="I9">
        <v>0.45562000000000002</v>
      </c>
      <c r="J9">
        <v>0.2056</v>
      </c>
      <c r="K9">
        <v>2015</v>
      </c>
      <c r="L9" t="s">
        <v>215</v>
      </c>
      <c r="M9" t="s">
        <v>204</v>
      </c>
      <c r="N9" t="s">
        <v>205</v>
      </c>
      <c r="O9" t="s">
        <v>206</v>
      </c>
      <c r="P9" t="s">
        <v>205</v>
      </c>
      <c r="Q9" t="s">
        <v>205</v>
      </c>
      <c r="R9" t="s">
        <v>208</v>
      </c>
    </row>
    <row r="10" spans="1:18" x14ac:dyDescent="0.3">
      <c r="A10">
        <v>9</v>
      </c>
      <c r="B10" t="s">
        <v>21</v>
      </c>
      <c r="C10" t="s">
        <v>17</v>
      </c>
      <c r="D10">
        <v>7.2859999999999996</v>
      </c>
      <c r="E10">
        <v>7.3957300000000004</v>
      </c>
      <c r="F10">
        <v>0.94111999999999996</v>
      </c>
      <c r="G10">
        <v>72</v>
      </c>
      <c r="H10">
        <v>0.95467999999999997</v>
      </c>
      <c r="I10">
        <v>0.59682999999999997</v>
      </c>
      <c r="J10">
        <v>0.22231000000000001</v>
      </c>
      <c r="K10">
        <v>2015</v>
      </c>
      <c r="L10" t="s">
        <v>215</v>
      </c>
      <c r="M10" t="s">
        <v>204</v>
      </c>
      <c r="N10" t="s">
        <v>205</v>
      </c>
      <c r="O10" t="s">
        <v>206</v>
      </c>
      <c r="P10" t="s">
        <v>205</v>
      </c>
      <c r="Q10" t="s">
        <v>205</v>
      </c>
      <c r="R10" t="s">
        <v>208</v>
      </c>
    </row>
    <row r="11" spans="1:18" x14ac:dyDescent="0.3">
      <c r="A11">
        <v>10</v>
      </c>
      <c r="B11" t="s">
        <v>22</v>
      </c>
      <c r="C11" t="s">
        <v>17</v>
      </c>
      <c r="D11">
        <v>7.2839999999999998</v>
      </c>
      <c r="E11">
        <v>7.8890900000000004</v>
      </c>
      <c r="F11">
        <v>0.93367999999999995</v>
      </c>
      <c r="G11">
        <v>72</v>
      </c>
      <c r="H11">
        <v>0.97238999999999998</v>
      </c>
      <c r="I11">
        <v>0.54734000000000005</v>
      </c>
      <c r="J11">
        <v>0.35431000000000001</v>
      </c>
      <c r="K11">
        <v>2015</v>
      </c>
      <c r="L11" t="s">
        <v>215</v>
      </c>
      <c r="M11" t="s">
        <v>204</v>
      </c>
      <c r="N11" t="s">
        <v>205</v>
      </c>
      <c r="O11" t="s">
        <v>206</v>
      </c>
      <c r="P11" t="s">
        <v>205</v>
      </c>
      <c r="Q11" t="s">
        <v>205</v>
      </c>
      <c r="R11" t="s">
        <v>208</v>
      </c>
    </row>
    <row r="12" spans="1:18" x14ac:dyDescent="0.3">
      <c r="A12">
        <v>11</v>
      </c>
      <c r="B12" t="s">
        <v>23</v>
      </c>
      <c r="C12" t="s">
        <v>24</v>
      </c>
      <c r="D12">
        <v>7.2779999999999996</v>
      </c>
      <c r="E12">
        <v>7.2678599999999998</v>
      </c>
      <c r="F12">
        <v>0.87285000000000001</v>
      </c>
      <c r="G12">
        <v>72</v>
      </c>
      <c r="H12">
        <v>0.61695</v>
      </c>
      <c r="I12">
        <v>0.41678999999999999</v>
      </c>
      <c r="J12">
        <v>0.85894000000000004</v>
      </c>
      <c r="K12">
        <v>2015</v>
      </c>
      <c r="L12" t="s">
        <v>215</v>
      </c>
      <c r="M12" t="s">
        <v>204</v>
      </c>
      <c r="N12" t="s">
        <v>205</v>
      </c>
      <c r="O12" t="s">
        <v>206</v>
      </c>
      <c r="P12" t="s">
        <v>213</v>
      </c>
      <c r="Q12" t="s">
        <v>205</v>
      </c>
      <c r="R12" t="s">
        <v>209</v>
      </c>
    </row>
    <row r="13" spans="1:18" x14ac:dyDescent="0.3">
      <c r="A13">
        <v>12</v>
      </c>
      <c r="B13" t="s">
        <v>25</v>
      </c>
      <c r="C13" t="s">
        <v>26</v>
      </c>
      <c r="D13">
        <v>7.226</v>
      </c>
      <c r="E13">
        <v>5.6541199999999998</v>
      </c>
      <c r="F13">
        <v>0.88278999999999996</v>
      </c>
      <c r="G13">
        <v>70</v>
      </c>
      <c r="H13">
        <v>0.94628999999999996</v>
      </c>
      <c r="I13">
        <v>0.32035999999999998</v>
      </c>
      <c r="J13">
        <v>0.80825999999999998</v>
      </c>
      <c r="K13">
        <v>2015</v>
      </c>
      <c r="L13" t="s">
        <v>215</v>
      </c>
      <c r="M13" t="s">
        <v>214</v>
      </c>
      <c r="N13" t="s">
        <v>207</v>
      </c>
      <c r="O13" t="s">
        <v>206</v>
      </c>
      <c r="P13" t="s">
        <v>205</v>
      </c>
      <c r="Q13" t="s">
        <v>207</v>
      </c>
      <c r="R13" t="s">
        <v>209</v>
      </c>
    </row>
    <row r="14" spans="1:18" x14ac:dyDescent="0.3">
      <c r="A14">
        <v>13</v>
      </c>
      <c r="B14" t="s">
        <v>27</v>
      </c>
      <c r="C14" t="s">
        <v>12</v>
      </c>
      <c r="D14">
        <v>7.2</v>
      </c>
      <c r="E14">
        <v>7.9106699999999996</v>
      </c>
      <c r="F14">
        <v>0.92498000000000002</v>
      </c>
      <c r="G14">
        <v>71</v>
      </c>
      <c r="H14">
        <v>0.93222000000000005</v>
      </c>
      <c r="I14">
        <v>0.41574</v>
      </c>
      <c r="J14">
        <v>0.66161000000000003</v>
      </c>
      <c r="K14">
        <v>2015</v>
      </c>
      <c r="L14" t="s">
        <v>215</v>
      </c>
      <c r="M14" t="s">
        <v>204</v>
      </c>
      <c r="N14" t="s">
        <v>207</v>
      </c>
      <c r="O14" t="s">
        <v>206</v>
      </c>
      <c r="P14" t="s">
        <v>205</v>
      </c>
      <c r="Q14" t="s">
        <v>205</v>
      </c>
      <c r="R14" t="s">
        <v>209</v>
      </c>
    </row>
    <row r="15" spans="1:18" x14ac:dyDescent="0.3">
      <c r="A15">
        <v>14</v>
      </c>
      <c r="B15" t="s">
        <v>28</v>
      </c>
      <c r="C15" t="s">
        <v>26</v>
      </c>
      <c r="D15">
        <v>7.1870000000000003</v>
      </c>
      <c r="E15">
        <v>6.0371899999999998</v>
      </c>
      <c r="F15">
        <v>0.65217999999999998</v>
      </c>
      <c r="G15">
        <v>68</v>
      </c>
      <c r="H15">
        <v>0.71940999999999999</v>
      </c>
      <c r="I15">
        <v>0.17682999999999999</v>
      </c>
      <c r="J15">
        <v>0.61385000000000001</v>
      </c>
      <c r="K15">
        <v>2015</v>
      </c>
      <c r="L15" t="s">
        <v>215</v>
      </c>
      <c r="M15" t="s">
        <v>214</v>
      </c>
      <c r="N15" t="s">
        <v>207</v>
      </c>
      <c r="O15" t="s">
        <v>213</v>
      </c>
      <c r="P15" t="s">
        <v>207</v>
      </c>
      <c r="Q15" t="s">
        <v>213</v>
      </c>
      <c r="R15" t="s">
        <v>209</v>
      </c>
    </row>
    <row r="16" spans="1:18" x14ac:dyDescent="0.3">
      <c r="A16">
        <v>15</v>
      </c>
      <c r="B16" t="s">
        <v>29</v>
      </c>
      <c r="C16" t="s">
        <v>17</v>
      </c>
      <c r="D16">
        <v>7.1189999999999998</v>
      </c>
      <c r="E16">
        <v>8.2495100000000008</v>
      </c>
      <c r="F16">
        <v>0.88937999999999995</v>
      </c>
      <c r="G16">
        <v>70</v>
      </c>
      <c r="H16">
        <v>0.81530000000000002</v>
      </c>
      <c r="I16">
        <v>0.50390999999999997</v>
      </c>
      <c r="J16">
        <v>0.71209999999999996</v>
      </c>
      <c r="K16">
        <v>2015</v>
      </c>
      <c r="L16" t="s">
        <v>215</v>
      </c>
      <c r="M16" t="s">
        <v>204</v>
      </c>
      <c r="N16" t="s">
        <v>207</v>
      </c>
      <c r="O16" t="s">
        <v>206</v>
      </c>
      <c r="P16" t="s">
        <v>207</v>
      </c>
      <c r="Q16" t="s">
        <v>205</v>
      </c>
      <c r="R16" t="s">
        <v>209</v>
      </c>
    </row>
    <row r="17" spans="1:18" x14ac:dyDescent="0.3">
      <c r="A17">
        <v>16</v>
      </c>
      <c r="B17" t="s">
        <v>30</v>
      </c>
      <c r="C17" t="s">
        <v>26</v>
      </c>
      <c r="D17">
        <v>6.9829999999999997</v>
      </c>
      <c r="E17">
        <v>5.80471</v>
      </c>
      <c r="F17">
        <v>0.87922</v>
      </c>
      <c r="G17">
        <v>64</v>
      </c>
      <c r="H17">
        <v>0.73236999999999997</v>
      </c>
      <c r="I17">
        <v>0.18312</v>
      </c>
      <c r="J17">
        <v>0.68252999999999997</v>
      </c>
      <c r="K17">
        <v>2015</v>
      </c>
      <c r="L17" t="s">
        <v>215</v>
      </c>
      <c r="M17" t="s">
        <v>214</v>
      </c>
      <c r="N17" t="s">
        <v>216</v>
      </c>
      <c r="O17" t="s">
        <v>206</v>
      </c>
      <c r="P17" t="s">
        <v>207</v>
      </c>
      <c r="Q17" t="s">
        <v>213</v>
      </c>
      <c r="R17" t="s">
        <v>209</v>
      </c>
    </row>
    <row r="18" spans="1:18" x14ac:dyDescent="0.3">
      <c r="A18">
        <v>17</v>
      </c>
      <c r="B18" t="s">
        <v>31</v>
      </c>
      <c r="C18" t="s">
        <v>12</v>
      </c>
      <c r="D18">
        <v>6.9459999999999997</v>
      </c>
      <c r="E18">
        <v>9.2516200000000008</v>
      </c>
      <c r="F18">
        <v>0.86977000000000004</v>
      </c>
      <c r="G18">
        <v>72</v>
      </c>
      <c r="H18">
        <v>0.91952</v>
      </c>
      <c r="I18">
        <v>0.35222999999999999</v>
      </c>
      <c r="J18">
        <v>0.31514999999999999</v>
      </c>
      <c r="K18">
        <v>2015</v>
      </c>
      <c r="L18" t="s">
        <v>215</v>
      </c>
      <c r="M18" t="s">
        <v>211</v>
      </c>
      <c r="N18" t="s">
        <v>205</v>
      </c>
      <c r="O18" t="s">
        <v>206</v>
      </c>
      <c r="P18" t="s">
        <v>205</v>
      </c>
      <c r="Q18" t="s">
        <v>207</v>
      </c>
      <c r="R18" t="s">
        <v>208</v>
      </c>
    </row>
    <row r="19" spans="1:18" x14ac:dyDescent="0.3">
      <c r="A19">
        <v>18</v>
      </c>
      <c r="B19" t="s">
        <v>32</v>
      </c>
      <c r="C19" t="s">
        <v>12</v>
      </c>
      <c r="D19">
        <v>6.94</v>
      </c>
      <c r="E19">
        <v>7.90313</v>
      </c>
      <c r="F19">
        <v>0.97663999999999995</v>
      </c>
      <c r="G19">
        <v>71</v>
      </c>
      <c r="H19">
        <v>0.92242000000000002</v>
      </c>
      <c r="I19">
        <v>0.57672999999999996</v>
      </c>
      <c r="J19">
        <v>0.47993999999999998</v>
      </c>
      <c r="K19">
        <v>2015</v>
      </c>
      <c r="L19" t="s">
        <v>215</v>
      </c>
      <c r="M19" t="s">
        <v>204</v>
      </c>
      <c r="N19" t="s">
        <v>207</v>
      </c>
      <c r="O19" t="s">
        <v>206</v>
      </c>
      <c r="P19" t="s">
        <v>205</v>
      </c>
      <c r="Q19" t="s">
        <v>205</v>
      </c>
      <c r="R19" t="s">
        <v>212</v>
      </c>
    </row>
    <row r="20" spans="1:18" x14ac:dyDescent="0.3">
      <c r="A20">
        <v>19</v>
      </c>
      <c r="B20" t="s">
        <v>33</v>
      </c>
      <c r="C20" t="s">
        <v>12</v>
      </c>
      <c r="D20">
        <v>6.9370000000000003</v>
      </c>
      <c r="E20">
        <v>7.7366599999999996</v>
      </c>
      <c r="F20">
        <v>0.91686999999999996</v>
      </c>
      <c r="G20">
        <v>71</v>
      </c>
      <c r="H20">
        <v>0.87273999999999996</v>
      </c>
      <c r="I20">
        <v>0.27955999999999998</v>
      </c>
      <c r="J20">
        <v>0.59160999999999997</v>
      </c>
      <c r="K20">
        <v>2015</v>
      </c>
      <c r="L20" t="s">
        <v>215</v>
      </c>
      <c r="M20" t="s">
        <v>204</v>
      </c>
      <c r="N20" t="s">
        <v>207</v>
      </c>
      <c r="O20" t="s">
        <v>206</v>
      </c>
      <c r="P20" t="s">
        <v>205</v>
      </c>
      <c r="Q20" t="s">
        <v>207</v>
      </c>
      <c r="R20" t="s">
        <v>212</v>
      </c>
    </row>
    <row r="21" spans="1:18" x14ac:dyDescent="0.3">
      <c r="A21">
        <v>20</v>
      </c>
      <c r="B21" t="s">
        <v>34</v>
      </c>
      <c r="C21" t="s">
        <v>24</v>
      </c>
      <c r="D21">
        <v>6.9009999999999998</v>
      </c>
      <c r="E21">
        <v>8.4432799999999997</v>
      </c>
      <c r="F21">
        <v>0.80283000000000004</v>
      </c>
      <c r="G21">
        <v>68</v>
      </c>
      <c r="H21">
        <v>0.95794999999999997</v>
      </c>
      <c r="I21">
        <v>0.33205000000000001</v>
      </c>
      <c r="J21">
        <v>0.30091000000000001</v>
      </c>
      <c r="K21">
        <v>2015</v>
      </c>
      <c r="L21" t="s">
        <v>215</v>
      </c>
      <c r="M21" t="s">
        <v>204</v>
      </c>
      <c r="N21" t="s">
        <v>207</v>
      </c>
      <c r="O21" t="s">
        <v>217</v>
      </c>
      <c r="P21" t="s">
        <v>205</v>
      </c>
      <c r="Q21" t="s">
        <v>207</v>
      </c>
      <c r="R21" t="s">
        <v>208</v>
      </c>
    </row>
    <row r="22" spans="1:18" x14ac:dyDescent="0.3">
      <c r="A22">
        <v>21</v>
      </c>
      <c r="B22" t="s">
        <v>35</v>
      </c>
      <c r="C22" t="s">
        <v>12</v>
      </c>
      <c r="D22">
        <v>6.867</v>
      </c>
      <c r="E22">
        <v>7.4915000000000003</v>
      </c>
      <c r="F22">
        <v>0.91674</v>
      </c>
      <c r="G22">
        <v>72</v>
      </c>
      <c r="H22">
        <v>0.89029000000000003</v>
      </c>
      <c r="I22">
        <v>0.65225999999999995</v>
      </c>
      <c r="J22">
        <v>0.41898999999999997</v>
      </c>
      <c r="K22">
        <v>2015</v>
      </c>
      <c r="L22" t="s">
        <v>215</v>
      </c>
      <c r="M22" t="s">
        <v>204</v>
      </c>
      <c r="N22" t="s">
        <v>205</v>
      </c>
      <c r="O22" t="s">
        <v>206</v>
      </c>
      <c r="P22" t="s">
        <v>205</v>
      </c>
      <c r="Q22" t="s">
        <v>205</v>
      </c>
      <c r="R22" t="s">
        <v>212</v>
      </c>
    </row>
    <row r="23" spans="1:18" x14ac:dyDescent="0.3">
      <c r="A23">
        <v>22</v>
      </c>
      <c r="B23" t="s">
        <v>36</v>
      </c>
      <c r="C23" t="s">
        <v>24</v>
      </c>
      <c r="D23">
        <v>6.8529999999999998</v>
      </c>
      <c r="E23">
        <v>8.04603</v>
      </c>
      <c r="F23">
        <v>0.77149999999999996</v>
      </c>
      <c r="G23">
        <v>66</v>
      </c>
      <c r="H23">
        <v>0.94476000000000004</v>
      </c>
      <c r="I23">
        <v>0.27067000000000002</v>
      </c>
      <c r="J23">
        <v>0.41070000000000001</v>
      </c>
      <c r="K23">
        <v>2015</v>
      </c>
      <c r="L23" t="s">
        <v>215</v>
      </c>
      <c r="M23" t="s">
        <v>204</v>
      </c>
      <c r="N23" t="s">
        <v>207</v>
      </c>
      <c r="O23" t="s">
        <v>217</v>
      </c>
      <c r="P23" t="s">
        <v>205</v>
      </c>
      <c r="Q23" t="s">
        <v>207</v>
      </c>
      <c r="R23" t="s">
        <v>212</v>
      </c>
    </row>
    <row r="24" spans="1:18" x14ac:dyDescent="0.3">
      <c r="A24">
        <v>23</v>
      </c>
      <c r="B24" t="s">
        <v>37</v>
      </c>
      <c r="C24" t="s">
        <v>26</v>
      </c>
      <c r="D24">
        <v>6.81</v>
      </c>
      <c r="E24">
        <v>6.1773999999999996</v>
      </c>
      <c r="F24">
        <v>0.89568999999999999</v>
      </c>
      <c r="G24">
        <v>65</v>
      </c>
      <c r="H24">
        <v>0.64068000000000003</v>
      </c>
      <c r="I24">
        <v>7.3389999999999997E-2</v>
      </c>
      <c r="J24">
        <v>0.79944000000000004</v>
      </c>
      <c r="K24">
        <v>2015</v>
      </c>
      <c r="L24" t="s">
        <v>215</v>
      </c>
      <c r="M24" t="s">
        <v>214</v>
      </c>
      <c r="N24" t="s">
        <v>207</v>
      </c>
      <c r="O24" t="s">
        <v>206</v>
      </c>
      <c r="P24" t="s">
        <v>213</v>
      </c>
      <c r="Q24" t="s">
        <v>218</v>
      </c>
      <c r="R24" t="s">
        <v>209</v>
      </c>
    </row>
    <row r="25" spans="1:18" x14ac:dyDescent="0.3">
      <c r="A25">
        <v>24</v>
      </c>
      <c r="B25" t="s">
        <v>38</v>
      </c>
      <c r="C25" t="s">
        <v>39</v>
      </c>
      <c r="D25">
        <v>6.798</v>
      </c>
      <c r="E25">
        <v>9.0028699999999997</v>
      </c>
      <c r="F25">
        <v>0.72741</v>
      </c>
      <c r="G25">
        <v>76</v>
      </c>
      <c r="H25">
        <v>0.81005000000000005</v>
      </c>
      <c r="I25">
        <v>0.39082</v>
      </c>
      <c r="J25">
        <v>0.10836999999999999</v>
      </c>
      <c r="K25">
        <v>2015</v>
      </c>
      <c r="L25" t="s">
        <v>215</v>
      </c>
      <c r="M25" t="s">
        <v>211</v>
      </c>
      <c r="N25" t="s">
        <v>205</v>
      </c>
      <c r="O25" t="s">
        <v>217</v>
      </c>
      <c r="P25" t="s">
        <v>207</v>
      </c>
      <c r="Q25" t="s">
        <v>207</v>
      </c>
      <c r="R25" t="s">
        <v>210</v>
      </c>
    </row>
    <row r="26" spans="1:18" x14ac:dyDescent="0.3">
      <c r="A26">
        <v>25</v>
      </c>
      <c r="B26" t="s">
        <v>40</v>
      </c>
      <c r="C26" t="s">
        <v>26</v>
      </c>
      <c r="D26">
        <v>6.7859999999999996</v>
      </c>
      <c r="E26">
        <v>6.2915200000000002</v>
      </c>
      <c r="F26">
        <v>0.85470999999999997</v>
      </c>
      <c r="G26">
        <v>68</v>
      </c>
      <c r="H26">
        <v>0.80942999999999998</v>
      </c>
      <c r="I26">
        <v>0.307</v>
      </c>
      <c r="J26">
        <v>0.83204</v>
      </c>
      <c r="K26">
        <v>2015</v>
      </c>
      <c r="L26" t="s">
        <v>215</v>
      </c>
      <c r="M26" t="s">
        <v>214</v>
      </c>
      <c r="N26" t="s">
        <v>207</v>
      </c>
      <c r="O26" t="s">
        <v>206</v>
      </c>
      <c r="P26" t="s">
        <v>207</v>
      </c>
      <c r="Q26" t="s">
        <v>207</v>
      </c>
      <c r="R26" t="s">
        <v>209</v>
      </c>
    </row>
    <row r="27" spans="1:18" x14ac:dyDescent="0.3">
      <c r="A27">
        <v>26</v>
      </c>
      <c r="B27" t="s">
        <v>41</v>
      </c>
      <c r="C27" t="s">
        <v>12</v>
      </c>
      <c r="D27">
        <v>6.75</v>
      </c>
      <c r="E27">
        <v>7.8555999999999999</v>
      </c>
      <c r="F27">
        <v>0.92664999999999997</v>
      </c>
      <c r="G27">
        <v>71</v>
      </c>
      <c r="H27">
        <v>0.91793999999999998</v>
      </c>
      <c r="I27">
        <v>0.35449999999999998</v>
      </c>
      <c r="J27">
        <v>0.60423000000000004</v>
      </c>
      <c r="K27">
        <v>2015</v>
      </c>
      <c r="L27" t="s">
        <v>215</v>
      </c>
      <c r="M27" t="s">
        <v>204</v>
      </c>
      <c r="N27" t="s">
        <v>207</v>
      </c>
      <c r="O27" t="s">
        <v>206</v>
      </c>
      <c r="P27" t="s">
        <v>205</v>
      </c>
      <c r="Q27" t="s">
        <v>207</v>
      </c>
      <c r="R27" t="s">
        <v>209</v>
      </c>
    </row>
    <row r="28" spans="1:18" x14ac:dyDescent="0.3">
      <c r="A28">
        <v>27</v>
      </c>
      <c r="B28" t="s">
        <v>42</v>
      </c>
      <c r="C28" t="s">
        <v>26</v>
      </c>
      <c r="D28">
        <v>6.67</v>
      </c>
      <c r="E28">
        <v>6.5495900000000002</v>
      </c>
      <c r="F28">
        <v>0.80191000000000001</v>
      </c>
      <c r="G28">
        <v>70</v>
      </c>
      <c r="H28">
        <v>0.65895000000000004</v>
      </c>
      <c r="I28">
        <v>0.41920000000000002</v>
      </c>
      <c r="J28">
        <v>0.76683000000000001</v>
      </c>
      <c r="K28">
        <v>2015</v>
      </c>
      <c r="L28" t="s">
        <v>215</v>
      </c>
      <c r="M28" t="s">
        <v>214</v>
      </c>
      <c r="N28" t="s">
        <v>207</v>
      </c>
      <c r="O28" t="s">
        <v>217</v>
      </c>
      <c r="P28" t="s">
        <v>213</v>
      </c>
      <c r="Q28" t="s">
        <v>205</v>
      </c>
      <c r="R28" t="s">
        <v>209</v>
      </c>
    </row>
    <row r="29" spans="1:18" x14ac:dyDescent="0.3">
      <c r="A29">
        <v>28</v>
      </c>
      <c r="B29" t="s">
        <v>43</v>
      </c>
      <c r="C29" t="s">
        <v>24</v>
      </c>
      <c r="D29">
        <v>6.6109999999999998</v>
      </c>
      <c r="E29">
        <v>10</v>
      </c>
      <c r="F29">
        <v>0.76919999999999999</v>
      </c>
      <c r="G29">
        <v>68</v>
      </c>
      <c r="H29">
        <v>0.95620000000000005</v>
      </c>
      <c r="I29">
        <v>0.40927000000000002</v>
      </c>
      <c r="J29">
        <v>5.4059999999999997E-2</v>
      </c>
      <c r="K29">
        <v>2015</v>
      </c>
      <c r="L29" t="s">
        <v>215</v>
      </c>
      <c r="M29" t="s">
        <v>219</v>
      </c>
      <c r="N29" t="s">
        <v>207</v>
      </c>
      <c r="O29" t="s">
        <v>217</v>
      </c>
      <c r="P29" t="s">
        <v>205</v>
      </c>
      <c r="Q29" t="s">
        <v>205</v>
      </c>
      <c r="R29" t="s">
        <v>210</v>
      </c>
    </row>
    <row r="30" spans="1:18" x14ac:dyDescent="0.3">
      <c r="A30">
        <v>29</v>
      </c>
      <c r="B30" t="s">
        <v>44</v>
      </c>
      <c r="C30" t="s">
        <v>12</v>
      </c>
      <c r="D30">
        <v>6.5750000000000002</v>
      </c>
      <c r="E30">
        <v>7.5589899999999997</v>
      </c>
      <c r="F30">
        <v>0.89883999999999997</v>
      </c>
      <c r="G30">
        <v>73</v>
      </c>
      <c r="H30">
        <v>0.82138999999999995</v>
      </c>
      <c r="I30">
        <v>0.15493999999999999</v>
      </c>
      <c r="J30">
        <v>0.62592000000000003</v>
      </c>
      <c r="K30">
        <v>2015</v>
      </c>
      <c r="L30" t="s">
        <v>215</v>
      </c>
      <c r="M30" t="s">
        <v>204</v>
      </c>
      <c r="N30" t="s">
        <v>205</v>
      </c>
      <c r="O30" t="s">
        <v>206</v>
      </c>
      <c r="P30" t="s">
        <v>207</v>
      </c>
      <c r="Q30" t="s">
        <v>213</v>
      </c>
      <c r="R30" t="s">
        <v>209</v>
      </c>
    </row>
    <row r="31" spans="1:18" x14ac:dyDescent="0.3">
      <c r="A31">
        <v>30</v>
      </c>
      <c r="B31" t="s">
        <v>45</v>
      </c>
      <c r="C31" t="s">
        <v>26</v>
      </c>
      <c r="D31">
        <v>6.5739999999999998</v>
      </c>
      <c r="E31">
        <v>6.2322300000000004</v>
      </c>
      <c r="F31">
        <v>0.89017999999999997</v>
      </c>
      <c r="G31">
        <v>67</v>
      </c>
      <c r="H31">
        <v>0.67152000000000001</v>
      </c>
      <c r="I31">
        <v>0.14388000000000001</v>
      </c>
      <c r="J31">
        <v>0.84628999999999999</v>
      </c>
      <c r="K31">
        <v>2015</v>
      </c>
      <c r="L31" t="s">
        <v>215</v>
      </c>
      <c r="M31" t="s">
        <v>214</v>
      </c>
      <c r="N31" t="s">
        <v>207</v>
      </c>
      <c r="O31" t="s">
        <v>206</v>
      </c>
      <c r="P31" t="s">
        <v>213</v>
      </c>
      <c r="Q31" t="s">
        <v>213</v>
      </c>
      <c r="R31" t="s">
        <v>209</v>
      </c>
    </row>
    <row r="32" spans="1:18" x14ac:dyDescent="0.3">
      <c r="A32">
        <v>31</v>
      </c>
      <c r="B32" t="s">
        <v>46</v>
      </c>
      <c r="C32" t="s">
        <v>47</v>
      </c>
      <c r="D32">
        <v>6.5049999999999999</v>
      </c>
      <c r="E32">
        <v>6.9745100000000004</v>
      </c>
      <c r="F32">
        <v>0.86036999999999997</v>
      </c>
      <c r="G32">
        <v>69</v>
      </c>
      <c r="H32">
        <v>0.69228000000000001</v>
      </c>
      <c r="I32">
        <v>0.13425999999999999</v>
      </c>
      <c r="J32">
        <v>0.95194999999999996</v>
      </c>
      <c r="K32">
        <v>2015</v>
      </c>
      <c r="L32" t="s">
        <v>215</v>
      </c>
      <c r="M32" t="s">
        <v>214</v>
      </c>
      <c r="N32" t="s">
        <v>207</v>
      </c>
      <c r="O32" t="s">
        <v>206</v>
      </c>
      <c r="P32" t="s">
        <v>213</v>
      </c>
      <c r="Q32" t="s">
        <v>213</v>
      </c>
      <c r="R32" t="s">
        <v>209</v>
      </c>
    </row>
    <row r="33" spans="1:18" x14ac:dyDescent="0.3">
      <c r="A33">
        <v>32</v>
      </c>
      <c r="B33" t="s">
        <v>48</v>
      </c>
      <c r="C33" t="s">
        <v>26</v>
      </c>
      <c r="D33">
        <v>6.4850000000000003</v>
      </c>
      <c r="E33">
        <v>6.2804900000000004</v>
      </c>
      <c r="F33">
        <v>0.86212999999999995</v>
      </c>
      <c r="G33">
        <v>68</v>
      </c>
      <c r="H33">
        <v>0.90129000000000004</v>
      </c>
      <c r="I33">
        <v>0.29199999999999998</v>
      </c>
      <c r="J33">
        <v>0.55503999999999998</v>
      </c>
      <c r="K33">
        <v>2015</v>
      </c>
      <c r="L33" t="s">
        <v>220</v>
      </c>
      <c r="M33" t="s">
        <v>214</v>
      </c>
      <c r="N33" t="s">
        <v>207</v>
      </c>
      <c r="O33" t="s">
        <v>206</v>
      </c>
      <c r="P33" t="s">
        <v>205</v>
      </c>
      <c r="Q33" t="s">
        <v>207</v>
      </c>
      <c r="R33" t="s">
        <v>212</v>
      </c>
    </row>
    <row r="34" spans="1:18" x14ac:dyDescent="0.3">
      <c r="A34">
        <v>33</v>
      </c>
      <c r="B34" t="s">
        <v>49</v>
      </c>
      <c r="C34" t="s">
        <v>26</v>
      </c>
      <c r="D34">
        <v>6.4770000000000003</v>
      </c>
      <c r="E34">
        <v>5.43424</v>
      </c>
      <c r="F34">
        <v>0.88444</v>
      </c>
      <c r="G34">
        <v>64</v>
      </c>
      <c r="H34">
        <v>0.79832000000000003</v>
      </c>
      <c r="I34">
        <v>0.23119999999999999</v>
      </c>
      <c r="J34">
        <v>0.90722999999999998</v>
      </c>
      <c r="K34">
        <v>2015</v>
      </c>
      <c r="L34" t="s">
        <v>220</v>
      </c>
      <c r="M34" t="s">
        <v>214</v>
      </c>
      <c r="N34" t="s">
        <v>216</v>
      </c>
      <c r="O34" t="s">
        <v>206</v>
      </c>
      <c r="P34" t="s">
        <v>207</v>
      </c>
      <c r="Q34" t="s">
        <v>213</v>
      </c>
      <c r="R34" t="s">
        <v>209</v>
      </c>
    </row>
    <row r="35" spans="1:18" x14ac:dyDescent="0.3">
      <c r="A35">
        <v>34</v>
      </c>
      <c r="B35" t="s">
        <v>50</v>
      </c>
      <c r="C35" t="s">
        <v>39</v>
      </c>
      <c r="D35">
        <v>6.4550000000000001</v>
      </c>
      <c r="E35">
        <v>5.7199099999999996</v>
      </c>
      <c r="F35">
        <v>0.90217000000000003</v>
      </c>
      <c r="G35">
        <v>65</v>
      </c>
      <c r="H35">
        <v>0.83113999999999999</v>
      </c>
      <c r="I35">
        <v>0.72411000000000003</v>
      </c>
      <c r="J35">
        <v>0.94225999999999999</v>
      </c>
      <c r="K35">
        <v>2015</v>
      </c>
      <c r="L35" t="s">
        <v>220</v>
      </c>
      <c r="M35" t="s">
        <v>214</v>
      </c>
      <c r="N35" t="s">
        <v>207</v>
      </c>
      <c r="O35" t="s">
        <v>206</v>
      </c>
      <c r="P35" t="s">
        <v>207</v>
      </c>
      <c r="Q35" t="s">
        <v>205</v>
      </c>
      <c r="R35" t="s">
        <v>209</v>
      </c>
    </row>
    <row r="36" spans="1:18" x14ac:dyDescent="0.3">
      <c r="A36">
        <v>35</v>
      </c>
      <c r="B36" t="s">
        <v>51</v>
      </c>
      <c r="C36" t="s">
        <v>24</v>
      </c>
      <c r="D36">
        <v>6.4109999999999996</v>
      </c>
      <c r="E36">
        <v>8.2548399999999997</v>
      </c>
      <c r="F36">
        <v>0.77300000000000002</v>
      </c>
      <c r="G36">
        <v>65</v>
      </c>
      <c r="H36">
        <v>0.46359</v>
      </c>
      <c r="I36">
        <v>0.17221</v>
      </c>
      <c r="J36">
        <v>0.41070000000000001</v>
      </c>
      <c r="K36">
        <v>2015</v>
      </c>
      <c r="L36" t="s">
        <v>220</v>
      </c>
      <c r="M36" t="s">
        <v>204</v>
      </c>
      <c r="N36" t="s">
        <v>207</v>
      </c>
      <c r="O36" t="s">
        <v>217</v>
      </c>
      <c r="P36" t="s">
        <v>218</v>
      </c>
      <c r="Q36" t="s">
        <v>213</v>
      </c>
      <c r="R36" t="s">
        <v>212</v>
      </c>
    </row>
    <row r="37" spans="1:18" x14ac:dyDescent="0.3">
      <c r="A37">
        <v>36</v>
      </c>
      <c r="B37" t="s">
        <v>52</v>
      </c>
      <c r="C37" t="s">
        <v>12</v>
      </c>
      <c r="D37">
        <v>6.3289999999999997</v>
      </c>
      <c r="E37">
        <v>7.2770000000000001</v>
      </c>
      <c r="F37">
        <v>0.93693000000000004</v>
      </c>
      <c r="G37">
        <v>73</v>
      </c>
      <c r="H37">
        <v>0.68610000000000004</v>
      </c>
      <c r="I37">
        <v>0.22902</v>
      </c>
      <c r="J37">
        <v>0.88407000000000002</v>
      </c>
      <c r="K37">
        <v>2015</v>
      </c>
      <c r="L37" t="s">
        <v>220</v>
      </c>
      <c r="M37" t="s">
        <v>204</v>
      </c>
      <c r="N37" t="s">
        <v>205</v>
      </c>
      <c r="O37" t="s">
        <v>206</v>
      </c>
      <c r="P37" t="s">
        <v>213</v>
      </c>
      <c r="Q37" t="s">
        <v>213</v>
      </c>
      <c r="R37" t="s">
        <v>209</v>
      </c>
    </row>
    <row r="38" spans="1:18" x14ac:dyDescent="0.3">
      <c r="A38">
        <v>37</v>
      </c>
      <c r="B38" t="s">
        <v>53</v>
      </c>
      <c r="C38" t="s">
        <v>12</v>
      </c>
      <c r="D38">
        <v>6.3019999999999996</v>
      </c>
      <c r="E38">
        <v>7.1426299999999996</v>
      </c>
      <c r="F38">
        <v>0.92854000000000003</v>
      </c>
      <c r="G38">
        <v>71</v>
      </c>
      <c r="H38">
        <v>0.90132999999999996</v>
      </c>
      <c r="I38">
        <v>0.65024000000000004</v>
      </c>
      <c r="J38">
        <v>0.75385000000000002</v>
      </c>
      <c r="K38">
        <v>2015</v>
      </c>
      <c r="L38" t="s">
        <v>220</v>
      </c>
      <c r="M38" t="s">
        <v>204</v>
      </c>
      <c r="N38" t="s">
        <v>207</v>
      </c>
      <c r="O38" t="s">
        <v>206</v>
      </c>
      <c r="P38" t="s">
        <v>205</v>
      </c>
      <c r="Q38" t="s">
        <v>205</v>
      </c>
      <c r="R38" t="s">
        <v>209</v>
      </c>
    </row>
    <row r="39" spans="1:18" x14ac:dyDescent="0.3">
      <c r="A39">
        <v>38</v>
      </c>
      <c r="B39" t="s">
        <v>54</v>
      </c>
      <c r="C39" t="s">
        <v>55</v>
      </c>
      <c r="D39">
        <v>6.298</v>
      </c>
      <c r="E39">
        <v>7.6370800000000001</v>
      </c>
      <c r="F39">
        <v>0.76746999999999999</v>
      </c>
      <c r="G39">
        <v>70</v>
      </c>
      <c r="H39">
        <v>0.59338000000000002</v>
      </c>
      <c r="I39">
        <v>0.31884000000000001</v>
      </c>
      <c r="J39">
        <v>0.85270999999999997</v>
      </c>
      <c r="K39">
        <v>2015</v>
      </c>
      <c r="L39" t="s">
        <v>220</v>
      </c>
      <c r="M39" t="s">
        <v>204</v>
      </c>
      <c r="N39" t="s">
        <v>207</v>
      </c>
      <c r="O39" t="s">
        <v>217</v>
      </c>
      <c r="P39" t="s">
        <v>213</v>
      </c>
      <c r="Q39" t="s">
        <v>207</v>
      </c>
      <c r="R39" t="s">
        <v>209</v>
      </c>
    </row>
    <row r="40" spans="1:18" x14ac:dyDescent="0.3">
      <c r="A40">
        <v>39</v>
      </c>
      <c r="B40" t="s">
        <v>56</v>
      </c>
      <c r="C40" t="s">
        <v>24</v>
      </c>
      <c r="D40">
        <v>6.2949999999999999</v>
      </c>
      <c r="E40">
        <v>9.1942900000000005</v>
      </c>
      <c r="F40">
        <v>0.83148999999999995</v>
      </c>
      <c r="G40">
        <v>65</v>
      </c>
      <c r="H40">
        <v>0.82867999999999997</v>
      </c>
      <c r="I40">
        <v>0.2039</v>
      </c>
      <c r="J40">
        <v>0.53598999999999997</v>
      </c>
      <c r="K40">
        <v>2015</v>
      </c>
      <c r="L40" t="s">
        <v>220</v>
      </c>
      <c r="M40" t="s">
        <v>211</v>
      </c>
      <c r="N40" t="s">
        <v>207</v>
      </c>
      <c r="O40" t="s">
        <v>217</v>
      </c>
      <c r="P40" t="s">
        <v>207</v>
      </c>
      <c r="Q40" t="s">
        <v>213</v>
      </c>
      <c r="R40" t="s">
        <v>212</v>
      </c>
    </row>
    <row r="41" spans="1:18" x14ac:dyDescent="0.3">
      <c r="A41">
        <v>40</v>
      </c>
      <c r="B41" t="s">
        <v>57</v>
      </c>
      <c r="C41" t="s">
        <v>26</v>
      </c>
      <c r="D41">
        <v>6.2690000000000001</v>
      </c>
      <c r="E41">
        <v>5.8881500000000004</v>
      </c>
      <c r="F41">
        <v>0.69318000000000002</v>
      </c>
      <c r="G41">
        <v>61</v>
      </c>
      <c r="H41">
        <v>0.89076</v>
      </c>
      <c r="I41">
        <v>0.21348</v>
      </c>
      <c r="J41">
        <v>0.75297999999999998</v>
      </c>
      <c r="K41">
        <v>2015</v>
      </c>
      <c r="L41" t="s">
        <v>220</v>
      </c>
      <c r="M41" t="s">
        <v>214</v>
      </c>
      <c r="N41" t="s">
        <v>216</v>
      </c>
      <c r="O41" t="s">
        <v>213</v>
      </c>
      <c r="P41" t="s">
        <v>205</v>
      </c>
      <c r="Q41" t="s">
        <v>213</v>
      </c>
      <c r="R41" t="s">
        <v>209</v>
      </c>
    </row>
    <row r="42" spans="1:18" x14ac:dyDescent="0.3">
      <c r="A42">
        <v>41</v>
      </c>
      <c r="B42" t="s">
        <v>58</v>
      </c>
      <c r="C42" t="s">
        <v>26</v>
      </c>
      <c r="D42">
        <v>6.1680000000000001</v>
      </c>
      <c r="E42">
        <v>7.1688599999999996</v>
      </c>
      <c r="F42">
        <v>0.84404000000000001</v>
      </c>
      <c r="G42">
        <v>61</v>
      </c>
      <c r="H42">
        <v>0.83443000000000001</v>
      </c>
      <c r="I42">
        <v>0.40010000000000001</v>
      </c>
      <c r="J42">
        <v>0.97933999999999999</v>
      </c>
      <c r="K42">
        <v>2015</v>
      </c>
      <c r="L42" t="s">
        <v>220</v>
      </c>
      <c r="M42" t="s">
        <v>204</v>
      </c>
      <c r="N42" t="s">
        <v>216</v>
      </c>
      <c r="O42" t="s">
        <v>217</v>
      </c>
      <c r="P42" t="s">
        <v>207</v>
      </c>
      <c r="Q42" t="s">
        <v>205</v>
      </c>
      <c r="R42" t="s">
        <v>209</v>
      </c>
    </row>
    <row r="43" spans="1:18" x14ac:dyDescent="0.3">
      <c r="A43">
        <v>42</v>
      </c>
      <c r="B43" t="s">
        <v>59</v>
      </c>
      <c r="C43" t="s">
        <v>26</v>
      </c>
      <c r="D43">
        <v>6.13</v>
      </c>
      <c r="E43">
        <v>4.5228200000000003</v>
      </c>
      <c r="F43">
        <v>0.73102999999999996</v>
      </c>
      <c r="G43">
        <v>63</v>
      </c>
      <c r="H43">
        <v>0.60248000000000002</v>
      </c>
      <c r="I43">
        <v>0.13435</v>
      </c>
      <c r="J43">
        <v>0.78663000000000005</v>
      </c>
      <c r="K43">
        <v>2015</v>
      </c>
      <c r="L43" t="s">
        <v>220</v>
      </c>
      <c r="M43" t="s">
        <v>214</v>
      </c>
      <c r="N43" t="s">
        <v>216</v>
      </c>
      <c r="O43" t="s">
        <v>217</v>
      </c>
      <c r="P43" t="s">
        <v>213</v>
      </c>
      <c r="Q43" t="s">
        <v>213</v>
      </c>
      <c r="R43" t="s">
        <v>209</v>
      </c>
    </row>
    <row r="44" spans="1:18" x14ac:dyDescent="0.3">
      <c r="A44">
        <v>43</v>
      </c>
      <c r="B44" t="s">
        <v>60</v>
      </c>
      <c r="C44" t="s">
        <v>26</v>
      </c>
      <c r="D44">
        <v>6.1230000000000002</v>
      </c>
      <c r="E44">
        <v>4.4103500000000002</v>
      </c>
      <c r="F44">
        <v>0.74421999999999999</v>
      </c>
      <c r="G44">
        <v>62</v>
      </c>
      <c r="H44">
        <v>0.86202999999999996</v>
      </c>
      <c r="I44">
        <v>0.34538999999999997</v>
      </c>
      <c r="J44">
        <v>0.82838000000000001</v>
      </c>
      <c r="K44">
        <v>2015</v>
      </c>
      <c r="L44" t="s">
        <v>220</v>
      </c>
      <c r="M44" t="s">
        <v>214</v>
      </c>
      <c r="N44" t="s">
        <v>216</v>
      </c>
      <c r="O44" t="s">
        <v>217</v>
      </c>
      <c r="P44" t="s">
        <v>205</v>
      </c>
      <c r="Q44" t="s">
        <v>207</v>
      </c>
      <c r="R44" t="s">
        <v>209</v>
      </c>
    </row>
    <row r="45" spans="1:18" x14ac:dyDescent="0.3">
      <c r="A45">
        <v>44</v>
      </c>
      <c r="B45" t="s">
        <v>61</v>
      </c>
      <c r="C45" t="s">
        <v>62</v>
      </c>
      <c r="D45">
        <v>6.0030000000000001</v>
      </c>
      <c r="E45">
        <v>3.7413099999999999</v>
      </c>
      <c r="F45">
        <v>0.95592999999999995</v>
      </c>
      <c r="G45">
        <v>60</v>
      </c>
      <c r="H45">
        <v>0.98280000000000001</v>
      </c>
      <c r="I45">
        <v>0.28693999999999997</v>
      </c>
      <c r="J45">
        <v>0.44146999999999997</v>
      </c>
      <c r="K45">
        <v>2015</v>
      </c>
      <c r="L45" t="s">
        <v>220</v>
      </c>
      <c r="M45" t="s">
        <v>214</v>
      </c>
      <c r="N45" t="s">
        <v>216</v>
      </c>
      <c r="O45" t="s">
        <v>206</v>
      </c>
      <c r="P45" t="s">
        <v>205</v>
      </c>
      <c r="Q45" t="s">
        <v>207</v>
      </c>
      <c r="R45" t="s">
        <v>212</v>
      </c>
    </row>
    <row r="46" spans="1:18" x14ac:dyDescent="0.3">
      <c r="A46">
        <v>45</v>
      </c>
      <c r="B46" t="s">
        <v>63</v>
      </c>
      <c r="C46" t="s">
        <v>47</v>
      </c>
      <c r="D46">
        <v>5.9950000000000001</v>
      </c>
      <c r="E46">
        <v>6.9149200000000004</v>
      </c>
      <c r="F46">
        <v>0.90569</v>
      </c>
      <c r="G46">
        <v>67</v>
      </c>
      <c r="H46">
        <v>0.47409000000000001</v>
      </c>
      <c r="I46">
        <v>0.21224999999999999</v>
      </c>
      <c r="J46">
        <v>0.93784000000000001</v>
      </c>
      <c r="K46">
        <v>2015</v>
      </c>
      <c r="L46" t="s">
        <v>220</v>
      </c>
      <c r="M46" t="s">
        <v>214</v>
      </c>
      <c r="N46" t="s">
        <v>207</v>
      </c>
      <c r="O46" t="s">
        <v>206</v>
      </c>
      <c r="P46" t="s">
        <v>218</v>
      </c>
      <c r="Q46" t="s">
        <v>213</v>
      </c>
      <c r="R46" t="s">
        <v>209</v>
      </c>
    </row>
    <row r="47" spans="1:18" x14ac:dyDescent="0.3">
      <c r="A47">
        <v>46</v>
      </c>
      <c r="B47" t="s">
        <v>64</v>
      </c>
      <c r="C47" t="s">
        <v>55</v>
      </c>
      <c r="D47">
        <v>5.9870000000000001</v>
      </c>
      <c r="E47">
        <v>7.5172999999999996</v>
      </c>
      <c r="F47">
        <v>0.89651000000000003</v>
      </c>
      <c r="G47">
        <v>75</v>
      </c>
      <c r="H47">
        <v>0.74080999999999997</v>
      </c>
      <c r="I47">
        <v>0.13450999999999999</v>
      </c>
      <c r="J47">
        <v>0.67276999999999998</v>
      </c>
      <c r="K47">
        <v>2015</v>
      </c>
      <c r="L47" t="s">
        <v>220</v>
      </c>
      <c r="M47" t="s">
        <v>204</v>
      </c>
      <c r="N47" t="s">
        <v>205</v>
      </c>
      <c r="O47" t="s">
        <v>206</v>
      </c>
      <c r="P47" t="s">
        <v>207</v>
      </c>
      <c r="Q47" t="s">
        <v>213</v>
      </c>
      <c r="R47" t="s">
        <v>209</v>
      </c>
    </row>
    <row r="48" spans="1:18" x14ac:dyDescent="0.3">
      <c r="A48">
        <v>47</v>
      </c>
      <c r="B48" t="s">
        <v>65</v>
      </c>
      <c r="C48" t="s">
        <v>55</v>
      </c>
      <c r="D48">
        <v>5.984</v>
      </c>
      <c r="E48">
        <v>7.3627200000000004</v>
      </c>
      <c r="F48">
        <v>0.68301000000000001</v>
      </c>
      <c r="G48">
        <v>74</v>
      </c>
      <c r="H48">
        <v>0.49585000000000001</v>
      </c>
      <c r="I48">
        <v>0.23316000000000001</v>
      </c>
      <c r="J48">
        <v>0.85763999999999996</v>
      </c>
      <c r="K48">
        <v>2015</v>
      </c>
      <c r="L48" t="s">
        <v>220</v>
      </c>
      <c r="M48" t="s">
        <v>204</v>
      </c>
      <c r="N48" t="s">
        <v>205</v>
      </c>
      <c r="O48" t="s">
        <v>213</v>
      </c>
      <c r="P48" t="s">
        <v>218</v>
      </c>
      <c r="Q48" t="s">
        <v>213</v>
      </c>
      <c r="R48" t="s">
        <v>209</v>
      </c>
    </row>
    <row r="49" spans="1:18" x14ac:dyDescent="0.3">
      <c r="A49">
        <v>48</v>
      </c>
      <c r="B49" t="s">
        <v>66</v>
      </c>
      <c r="C49" t="s">
        <v>26</v>
      </c>
      <c r="D49">
        <v>5.9749999999999996</v>
      </c>
      <c r="E49">
        <v>5.1113</v>
      </c>
      <c r="F49">
        <v>0.71245999999999998</v>
      </c>
      <c r="G49">
        <v>67</v>
      </c>
      <c r="H49">
        <v>0.72528000000000004</v>
      </c>
      <c r="I49">
        <v>0.14501</v>
      </c>
      <c r="J49">
        <v>0.67223999999999995</v>
      </c>
      <c r="K49">
        <v>2015</v>
      </c>
      <c r="L49" t="s">
        <v>220</v>
      </c>
      <c r="M49" t="s">
        <v>214</v>
      </c>
      <c r="N49" t="s">
        <v>207</v>
      </c>
      <c r="O49" t="s">
        <v>217</v>
      </c>
      <c r="P49" t="s">
        <v>207</v>
      </c>
      <c r="Q49" t="s">
        <v>213</v>
      </c>
      <c r="R49" t="s">
        <v>209</v>
      </c>
    </row>
    <row r="50" spans="1:18" x14ac:dyDescent="0.3">
      <c r="A50">
        <v>49</v>
      </c>
      <c r="B50" t="s">
        <v>67</v>
      </c>
      <c r="C50" t="s">
        <v>24</v>
      </c>
      <c r="D50">
        <v>5.96</v>
      </c>
      <c r="E50">
        <v>7.8309899999999999</v>
      </c>
      <c r="F50">
        <v>0.86736000000000002</v>
      </c>
      <c r="G50">
        <v>66</v>
      </c>
      <c r="H50">
        <v>0.67925000000000002</v>
      </c>
      <c r="I50">
        <v>0.21815000000000001</v>
      </c>
      <c r="J50">
        <v>0.44557000000000002</v>
      </c>
      <c r="K50">
        <v>2015</v>
      </c>
      <c r="L50" t="s">
        <v>220</v>
      </c>
      <c r="M50" t="s">
        <v>204</v>
      </c>
      <c r="N50" t="s">
        <v>207</v>
      </c>
      <c r="O50" t="s">
        <v>206</v>
      </c>
      <c r="P50" t="s">
        <v>213</v>
      </c>
      <c r="Q50" t="s">
        <v>213</v>
      </c>
      <c r="R50" t="s">
        <v>212</v>
      </c>
    </row>
    <row r="51" spans="1:18" x14ac:dyDescent="0.3">
      <c r="A51">
        <v>50</v>
      </c>
      <c r="B51" t="s">
        <v>68</v>
      </c>
      <c r="C51" t="s">
        <v>12</v>
      </c>
      <c r="D51">
        <v>5.9480000000000004</v>
      </c>
      <c r="E51">
        <v>7.4013600000000004</v>
      </c>
      <c r="F51">
        <v>0.85419</v>
      </c>
      <c r="G51">
        <v>73</v>
      </c>
      <c r="H51">
        <v>0.39173999999999998</v>
      </c>
      <c r="I51">
        <v>0.28676000000000001</v>
      </c>
      <c r="J51">
        <v>0.94743999999999995</v>
      </c>
      <c r="K51">
        <v>2015</v>
      </c>
      <c r="L51" t="s">
        <v>220</v>
      </c>
      <c r="M51" t="s">
        <v>204</v>
      </c>
      <c r="N51" t="s">
        <v>205</v>
      </c>
      <c r="O51" t="s">
        <v>206</v>
      </c>
      <c r="P51" t="s">
        <v>218</v>
      </c>
      <c r="Q51" t="s">
        <v>207</v>
      </c>
      <c r="R51" t="s">
        <v>209</v>
      </c>
    </row>
    <row r="52" spans="1:18" x14ac:dyDescent="0.3">
      <c r="A52">
        <v>51</v>
      </c>
      <c r="B52" t="s">
        <v>69</v>
      </c>
      <c r="C52" t="s">
        <v>26</v>
      </c>
      <c r="D52">
        <v>5.89</v>
      </c>
      <c r="E52">
        <v>4.03057</v>
      </c>
      <c r="F52">
        <v>0.69774999999999998</v>
      </c>
      <c r="G52">
        <v>58</v>
      </c>
      <c r="H52">
        <v>0.85726999999999998</v>
      </c>
      <c r="I52">
        <v>0.25802999999999998</v>
      </c>
      <c r="J52">
        <v>0.84055999999999997</v>
      </c>
      <c r="K52">
        <v>2015</v>
      </c>
      <c r="L52" t="s">
        <v>220</v>
      </c>
      <c r="M52" t="s">
        <v>214</v>
      </c>
      <c r="N52" t="s">
        <v>216</v>
      </c>
      <c r="O52" t="s">
        <v>213</v>
      </c>
      <c r="P52" t="s">
        <v>205</v>
      </c>
      <c r="Q52" t="s">
        <v>207</v>
      </c>
      <c r="R52" t="s">
        <v>209</v>
      </c>
    </row>
    <row r="53" spans="1:18" x14ac:dyDescent="0.3">
      <c r="A53">
        <v>52</v>
      </c>
      <c r="B53" t="s">
        <v>70</v>
      </c>
      <c r="C53" t="s">
        <v>62</v>
      </c>
      <c r="D53">
        <v>5.8890000000000002</v>
      </c>
      <c r="E53">
        <v>3.51674</v>
      </c>
      <c r="F53">
        <v>0.72404000000000002</v>
      </c>
      <c r="G53">
        <v>61</v>
      </c>
      <c r="H53">
        <v>0.49002000000000001</v>
      </c>
      <c r="I53">
        <v>0.26324999999999998</v>
      </c>
      <c r="J53">
        <v>0.97074000000000005</v>
      </c>
      <c r="K53">
        <v>2015</v>
      </c>
      <c r="L53" t="s">
        <v>220</v>
      </c>
      <c r="M53" t="s">
        <v>214</v>
      </c>
      <c r="N53" t="s">
        <v>216</v>
      </c>
      <c r="O53" t="s">
        <v>217</v>
      </c>
      <c r="P53" t="s">
        <v>218</v>
      </c>
      <c r="Q53" t="s">
        <v>207</v>
      </c>
      <c r="R53" t="s">
        <v>209</v>
      </c>
    </row>
    <row r="54" spans="1:18" x14ac:dyDescent="0.3">
      <c r="A54">
        <v>53</v>
      </c>
      <c r="B54" t="s">
        <v>71</v>
      </c>
      <c r="C54" t="s">
        <v>26</v>
      </c>
      <c r="D54">
        <v>5.8780000000000001</v>
      </c>
      <c r="E54">
        <v>4.4950299999999999</v>
      </c>
      <c r="F54">
        <v>0.93049999999999999</v>
      </c>
      <c r="G54">
        <v>63</v>
      </c>
      <c r="H54">
        <v>0.80478000000000005</v>
      </c>
      <c r="I54">
        <v>0.43020999999999998</v>
      </c>
      <c r="J54">
        <v>0.85067000000000004</v>
      </c>
      <c r="K54">
        <v>2015</v>
      </c>
      <c r="L54" t="s">
        <v>220</v>
      </c>
      <c r="M54" t="s">
        <v>214</v>
      </c>
      <c r="N54" t="s">
        <v>216</v>
      </c>
      <c r="O54" t="s">
        <v>206</v>
      </c>
      <c r="P54" t="s">
        <v>207</v>
      </c>
      <c r="Q54" t="s">
        <v>205</v>
      </c>
      <c r="R54" t="s">
        <v>209</v>
      </c>
    </row>
    <row r="55" spans="1:18" x14ac:dyDescent="0.3">
      <c r="A55">
        <v>54</v>
      </c>
      <c r="B55" t="s">
        <v>72</v>
      </c>
      <c r="C55" t="s">
        <v>62</v>
      </c>
      <c r="D55">
        <v>5.8550000000000004</v>
      </c>
      <c r="E55">
        <v>6.6406200000000002</v>
      </c>
      <c r="F55">
        <v>0.80044999999999999</v>
      </c>
      <c r="G55">
        <v>62</v>
      </c>
      <c r="H55">
        <v>0.77119000000000004</v>
      </c>
      <c r="I55">
        <v>0.14860000000000001</v>
      </c>
      <c r="J55">
        <v>0.84682999999999997</v>
      </c>
      <c r="K55">
        <v>2015</v>
      </c>
      <c r="L55" t="s">
        <v>220</v>
      </c>
      <c r="M55" t="s">
        <v>214</v>
      </c>
      <c r="N55" t="s">
        <v>216</v>
      </c>
      <c r="O55" t="s">
        <v>217</v>
      </c>
      <c r="P55" t="s">
        <v>207</v>
      </c>
      <c r="Q55" t="s">
        <v>213</v>
      </c>
      <c r="R55" t="s">
        <v>209</v>
      </c>
    </row>
    <row r="56" spans="1:18" x14ac:dyDescent="0.3">
      <c r="A56">
        <v>55</v>
      </c>
      <c r="B56" t="s">
        <v>73</v>
      </c>
      <c r="C56" t="s">
        <v>47</v>
      </c>
      <c r="D56">
        <v>5.8479999999999999</v>
      </c>
      <c r="E56">
        <v>7.0099799999999997</v>
      </c>
      <c r="F56">
        <v>0.90844000000000003</v>
      </c>
      <c r="G56">
        <v>70</v>
      </c>
      <c r="H56">
        <v>0.90864999999999996</v>
      </c>
      <c r="I56">
        <v>0.31824000000000002</v>
      </c>
      <c r="J56">
        <v>0.93139000000000005</v>
      </c>
      <c r="K56">
        <v>2015</v>
      </c>
      <c r="L56" t="s">
        <v>220</v>
      </c>
      <c r="M56" t="s">
        <v>204</v>
      </c>
      <c r="N56" t="s">
        <v>207</v>
      </c>
      <c r="O56" t="s">
        <v>206</v>
      </c>
      <c r="P56" t="s">
        <v>205</v>
      </c>
      <c r="Q56" t="s">
        <v>207</v>
      </c>
      <c r="R56" t="s">
        <v>209</v>
      </c>
    </row>
    <row r="57" spans="1:18" x14ac:dyDescent="0.3">
      <c r="A57">
        <v>56</v>
      </c>
      <c r="B57" t="s">
        <v>74</v>
      </c>
      <c r="C57" t="s">
        <v>47</v>
      </c>
      <c r="D57">
        <v>5.8330000000000002</v>
      </c>
      <c r="E57">
        <v>6.7866999999999997</v>
      </c>
      <c r="F57">
        <v>0.89675000000000005</v>
      </c>
      <c r="G57">
        <v>65</v>
      </c>
      <c r="H57">
        <v>0.31867000000000001</v>
      </c>
      <c r="I57">
        <v>3.3180000000000001E-2</v>
      </c>
      <c r="J57">
        <v>0.98131000000000002</v>
      </c>
      <c r="K57">
        <v>2015</v>
      </c>
      <c r="L57" t="s">
        <v>220</v>
      </c>
      <c r="M57" t="s">
        <v>214</v>
      </c>
      <c r="N57" t="s">
        <v>207</v>
      </c>
      <c r="O57" t="s">
        <v>206</v>
      </c>
      <c r="P57" t="s">
        <v>218</v>
      </c>
      <c r="Q57" t="s">
        <v>218</v>
      </c>
      <c r="R57" t="s">
        <v>209</v>
      </c>
    </row>
    <row r="58" spans="1:18" x14ac:dyDescent="0.3">
      <c r="A58">
        <v>57</v>
      </c>
      <c r="B58" t="s">
        <v>75</v>
      </c>
      <c r="C58" t="s">
        <v>26</v>
      </c>
      <c r="D58">
        <v>5.8280000000000003</v>
      </c>
      <c r="E58">
        <v>3.5094699999999999</v>
      </c>
      <c r="F58">
        <v>0.81430000000000002</v>
      </c>
      <c r="G58">
        <v>66</v>
      </c>
      <c r="H58">
        <v>0.82830999999999999</v>
      </c>
      <c r="I58">
        <v>0.34949000000000002</v>
      </c>
      <c r="J58">
        <v>0.65</v>
      </c>
      <c r="K58">
        <v>2015</v>
      </c>
      <c r="L58" t="s">
        <v>220</v>
      </c>
      <c r="M58" t="s">
        <v>214</v>
      </c>
      <c r="N58" t="s">
        <v>207</v>
      </c>
      <c r="O58" t="s">
        <v>217</v>
      </c>
      <c r="P58" t="s">
        <v>207</v>
      </c>
      <c r="Q58" t="s">
        <v>207</v>
      </c>
      <c r="R58" t="s">
        <v>209</v>
      </c>
    </row>
    <row r="59" spans="1:18" x14ac:dyDescent="0.3">
      <c r="A59">
        <v>58</v>
      </c>
      <c r="B59" t="s">
        <v>76</v>
      </c>
      <c r="C59" t="s">
        <v>26</v>
      </c>
      <c r="D59">
        <v>5.8239999999999998</v>
      </c>
      <c r="E59">
        <v>5.3252499999999996</v>
      </c>
      <c r="F59">
        <v>0.69503000000000004</v>
      </c>
      <c r="G59">
        <v>65</v>
      </c>
      <c r="H59">
        <v>0.61958999999999997</v>
      </c>
      <c r="I59">
        <v>0.18823999999999999</v>
      </c>
      <c r="J59">
        <v>0.89148000000000005</v>
      </c>
      <c r="K59">
        <v>2015</v>
      </c>
      <c r="L59" t="s">
        <v>220</v>
      </c>
      <c r="M59" t="s">
        <v>214</v>
      </c>
      <c r="N59" t="s">
        <v>207</v>
      </c>
      <c r="O59" t="s">
        <v>213</v>
      </c>
      <c r="P59" t="s">
        <v>213</v>
      </c>
      <c r="Q59" t="s">
        <v>213</v>
      </c>
      <c r="R59" t="s">
        <v>209</v>
      </c>
    </row>
    <row r="60" spans="1:18" x14ac:dyDescent="0.3">
      <c r="A60">
        <v>59</v>
      </c>
      <c r="B60" t="s">
        <v>77</v>
      </c>
      <c r="C60" t="s">
        <v>62</v>
      </c>
      <c r="D60">
        <v>5.8129999999999997</v>
      </c>
      <c r="E60">
        <v>6.1045499999999997</v>
      </c>
      <c r="F60">
        <v>0.87922999999999996</v>
      </c>
      <c r="G60">
        <v>65</v>
      </c>
      <c r="H60">
        <v>0.56645999999999996</v>
      </c>
      <c r="I60">
        <v>0.13879</v>
      </c>
      <c r="J60">
        <v>0.65410999999999997</v>
      </c>
      <c r="K60">
        <v>2015</v>
      </c>
      <c r="L60" t="s">
        <v>220</v>
      </c>
      <c r="M60" t="s">
        <v>214</v>
      </c>
      <c r="N60" t="s">
        <v>207</v>
      </c>
      <c r="O60" t="s">
        <v>206</v>
      </c>
      <c r="P60" t="s">
        <v>213</v>
      </c>
      <c r="Q60" t="s">
        <v>213</v>
      </c>
      <c r="R60" t="s">
        <v>209</v>
      </c>
    </row>
    <row r="61" spans="1:18" x14ac:dyDescent="0.3">
      <c r="A61">
        <v>60</v>
      </c>
      <c r="B61" t="s">
        <v>78</v>
      </c>
      <c r="C61" t="s">
        <v>47</v>
      </c>
      <c r="D61">
        <v>5.7910000000000004</v>
      </c>
      <c r="E61">
        <v>6.6584199999999996</v>
      </c>
      <c r="F61">
        <v>0.91246000000000005</v>
      </c>
      <c r="G61">
        <v>67</v>
      </c>
      <c r="H61">
        <v>0.79318</v>
      </c>
      <c r="I61">
        <v>0.21057000000000001</v>
      </c>
      <c r="J61">
        <v>0.92369000000000001</v>
      </c>
      <c r="K61">
        <v>2015</v>
      </c>
      <c r="L61" t="s">
        <v>220</v>
      </c>
      <c r="M61" t="s">
        <v>214</v>
      </c>
      <c r="N61" t="s">
        <v>207</v>
      </c>
      <c r="O61" t="s">
        <v>206</v>
      </c>
      <c r="P61" t="s">
        <v>207</v>
      </c>
      <c r="Q61" t="s">
        <v>213</v>
      </c>
      <c r="R61" t="s">
        <v>209</v>
      </c>
    </row>
    <row r="62" spans="1:18" x14ac:dyDescent="0.3">
      <c r="A62">
        <v>61</v>
      </c>
      <c r="B62" t="s">
        <v>79</v>
      </c>
      <c r="C62" t="s">
        <v>39</v>
      </c>
      <c r="D62">
        <v>5.77</v>
      </c>
      <c r="E62">
        <v>6.65435</v>
      </c>
      <c r="F62">
        <v>0.76322999999999996</v>
      </c>
      <c r="G62">
        <v>65</v>
      </c>
      <c r="H62">
        <v>0.79171999999999998</v>
      </c>
      <c r="I62">
        <v>0.41558</v>
      </c>
      <c r="J62">
        <v>0.80974000000000002</v>
      </c>
      <c r="K62">
        <v>2015</v>
      </c>
      <c r="L62" t="s">
        <v>220</v>
      </c>
      <c r="M62" t="s">
        <v>214</v>
      </c>
      <c r="N62" t="s">
        <v>207</v>
      </c>
      <c r="O62" t="s">
        <v>217</v>
      </c>
      <c r="P62" t="s">
        <v>207</v>
      </c>
      <c r="Q62" t="s">
        <v>205</v>
      </c>
      <c r="R62" t="s">
        <v>209</v>
      </c>
    </row>
    <row r="63" spans="1:18" x14ac:dyDescent="0.3">
      <c r="A63">
        <v>62</v>
      </c>
      <c r="B63" t="s">
        <v>80</v>
      </c>
      <c r="C63" t="s">
        <v>47</v>
      </c>
      <c r="D63">
        <v>5.7590000000000003</v>
      </c>
      <c r="E63">
        <v>6.4039799999999998</v>
      </c>
      <c r="F63">
        <v>0.56784000000000001</v>
      </c>
      <c r="G63">
        <v>67</v>
      </c>
      <c r="H63">
        <v>0.38646999999999998</v>
      </c>
      <c r="I63">
        <v>6.8400000000000002E-2</v>
      </c>
      <c r="J63">
        <v>0.95596999999999999</v>
      </c>
      <c r="K63">
        <v>2015</v>
      </c>
      <c r="L63" t="s">
        <v>220</v>
      </c>
      <c r="M63" t="s">
        <v>214</v>
      </c>
      <c r="N63" t="s">
        <v>207</v>
      </c>
      <c r="O63" t="s">
        <v>213</v>
      </c>
      <c r="P63" t="s">
        <v>218</v>
      </c>
      <c r="Q63" t="s">
        <v>218</v>
      </c>
      <c r="R63" t="s">
        <v>209</v>
      </c>
    </row>
    <row r="64" spans="1:18" x14ac:dyDescent="0.3">
      <c r="A64">
        <v>63</v>
      </c>
      <c r="B64" t="s">
        <v>81</v>
      </c>
      <c r="C64" t="s">
        <v>24</v>
      </c>
      <c r="D64">
        <v>5.7539999999999996</v>
      </c>
      <c r="E64">
        <v>6.6932999999999998</v>
      </c>
      <c r="F64">
        <v>0.79774</v>
      </c>
      <c r="G64">
        <v>64</v>
      </c>
      <c r="H64">
        <v>0.62216000000000005</v>
      </c>
      <c r="I64">
        <v>0.22986999999999999</v>
      </c>
      <c r="J64">
        <v>0.80027999999999999</v>
      </c>
      <c r="K64">
        <v>2015</v>
      </c>
      <c r="L64" t="s">
        <v>220</v>
      </c>
      <c r="M64" t="s">
        <v>214</v>
      </c>
      <c r="N64" t="s">
        <v>216</v>
      </c>
      <c r="O64" t="s">
        <v>217</v>
      </c>
      <c r="P64" t="s">
        <v>213</v>
      </c>
      <c r="Q64" t="s">
        <v>213</v>
      </c>
      <c r="R64" t="s">
        <v>209</v>
      </c>
    </row>
    <row r="65" spans="1:18" x14ac:dyDescent="0.3">
      <c r="A65">
        <v>64</v>
      </c>
      <c r="B65" t="s">
        <v>82</v>
      </c>
      <c r="C65" t="s">
        <v>62</v>
      </c>
      <c r="D65">
        <v>5.7160000000000002</v>
      </c>
      <c r="E65">
        <v>6.7299699999999998</v>
      </c>
      <c r="F65">
        <v>0.88156999999999996</v>
      </c>
      <c r="G65">
        <v>63</v>
      </c>
      <c r="H65">
        <v>0.54766000000000004</v>
      </c>
      <c r="I65">
        <v>2.5000000000000001E-3</v>
      </c>
      <c r="J65">
        <v>0.94555</v>
      </c>
      <c r="K65">
        <v>2015</v>
      </c>
      <c r="L65" t="s">
        <v>220</v>
      </c>
      <c r="M65" t="s">
        <v>214</v>
      </c>
      <c r="N65" t="s">
        <v>216</v>
      </c>
      <c r="O65" t="s">
        <v>206</v>
      </c>
      <c r="P65" t="s">
        <v>218</v>
      </c>
      <c r="Q65" t="s">
        <v>218</v>
      </c>
      <c r="R65" t="s">
        <v>209</v>
      </c>
    </row>
    <row r="66" spans="1:18" x14ac:dyDescent="0.3">
      <c r="A66">
        <v>65</v>
      </c>
      <c r="B66" t="s">
        <v>83</v>
      </c>
      <c r="C66" t="s">
        <v>26</v>
      </c>
      <c r="D66">
        <v>5.7089999999999996</v>
      </c>
      <c r="E66">
        <v>4.7939499999999997</v>
      </c>
      <c r="F66">
        <v>0.82084999999999997</v>
      </c>
      <c r="G66">
        <v>64</v>
      </c>
      <c r="H66">
        <v>0.75316000000000005</v>
      </c>
      <c r="I66">
        <v>0.26674999999999999</v>
      </c>
      <c r="J66">
        <v>0.95835000000000004</v>
      </c>
      <c r="K66">
        <v>2015</v>
      </c>
      <c r="L66" t="s">
        <v>220</v>
      </c>
      <c r="M66" t="s">
        <v>214</v>
      </c>
      <c r="N66" t="s">
        <v>216</v>
      </c>
      <c r="O66" t="s">
        <v>217</v>
      </c>
      <c r="P66" t="s">
        <v>207</v>
      </c>
      <c r="Q66" t="s">
        <v>207</v>
      </c>
      <c r="R66" t="s">
        <v>209</v>
      </c>
    </row>
    <row r="67" spans="1:18" x14ac:dyDescent="0.3">
      <c r="A67">
        <v>66</v>
      </c>
      <c r="B67" t="s">
        <v>84</v>
      </c>
      <c r="C67" t="s">
        <v>12</v>
      </c>
      <c r="D67">
        <v>5.6950000000000003</v>
      </c>
      <c r="E67">
        <v>7.1465199999999998</v>
      </c>
      <c r="F67">
        <v>0.76312999999999998</v>
      </c>
      <c r="G67">
        <v>72</v>
      </c>
      <c r="H67">
        <v>0.73204000000000002</v>
      </c>
      <c r="I67">
        <v>0.32880999999999999</v>
      </c>
      <c r="J67">
        <v>0.74126000000000003</v>
      </c>
      <c r="K67">
        <v>2015</v>
      </c>
      <c r="L67" t="s">
        <v>220</v>
      </c>
      <c r="M67" t="s">
        <v>204</v>
      </c>
      <c r="N67" t="s">
        <v>205</v>
      </c>
      <c r="O67" t="s">
        <v>217</v>
      </c>
      <c r="P67" t="s">
        <v>207</v>
      </c>
      <c r="Q67" t="s">
        <v>207</v>
      </c>
      <c r="R67" t="s">
        <v>209</v>
      </c>
    </row>
    <row r="68" spans="1:18" x14ac:dyDescent="0.3">
      <c r="A68">
        <v>67</v>
      </c>
      <c r="B68" t="s">
        <v>85</v>
      </c>
      <c r="C68" t="s">
        <v>12</v>
      </c>
      <c r="D68">
        <v>5.6890000000000001</v>
      </c>
      <c r="E68">
        <v>7.1469199999999997</v>
      </c>
      <c r="F68">
        <v>0.63697000000000004</v>
      </c>
      <c r="G68">
        <v>72</v>
      </c>
      <c r="H68">
        <v>0.60729</v>
      </c>
      <c r="I68">
        <v>0.38496000000000002</v>
      </c>
      <c r="J68">
        <v>0.88863999999999999</v>
      </c>
      <c r="K68">
        <v>2015</v>
      </c>
      <c r="L68" t="s">
        <v>220</v>
      </c>
      <c r="M68" t="s">
        <v>204</v>
      </c>
      <c r="N68" t="s">
        <v>205</v>
      </c>
      <c r="O68" t="s">
        <v>213</v>
      </c>
      <c r="P68" t="s">
        <v>213</v>
      </c>
      <c r="Q68" t="s">
        <v>207</v>
      </c>
      <c r="R68" t="s">
        <v>209</v>
      </c>
    </row>
    <row r="69" spans="1:18" x14ac:dyDescent="0.3">
      <c r="A69">
        <v>68</v>
      </c>
      <c r="B69" t="s">
        <v>86</v>
      </c>
      <c r="C69" t="s">
        <v>24</v>
      </c>
      <c r="D69">
        <v>5.6050000000000004</v>
      </c>
      <c r="E69">
        <v>5.5565699999999998</v>
      </c>
      <c r="F69">
        <v>0.76856999999999998</v>
      </c>
      <c r="G69">
        <v>61</v>
      </c>
      <c r="H69">
        <v>0.42671999999999999</v>
      </c>
      <c r="I69">
        <v>9.8280000000000006E-2</v>
      </c>
      <c r="J69">
        <v>0.68503999999999998</v>
      </c>
      <c r="K69">
        <v>2015</v>
      </c>
      <c r="L69" t="s">
        <v>220</v>
      </c>
      <c r="M69" t="s">
        <v>214</v>
      </c>
      <c r="N69" t="s">
        <v>216</v>
      </c>
      <c r="O69" t="s">
        <v>217</v>
      </c>
      <c r="P69" t="s">
        <v>218</v>
      </c>
      <c r="Q69" t="s">
        <v>218</v>
      </c>
      <c r="R69" t="s">
        <v>209</v>
      </c>
    </row>
    <row r="70" spans="1:18" x14ac:dyDescent="0.3">
      <c r="A70">
        <v>69</v>
      </c>
      <c r="B70" t="s">
        <v>87</v>
      </c>
      <c r="C70" t="s">
        <v>47</v>
      </c>
      <c r="D70">
        <v>5.5890000000000004</v>
      </c>
      <c r="E70">
        <v>4.74132</v>
      </c>
      <c r="F70">
        <v>0.57906000000000002</v>
      </c>
      <c r="G70">
        <v>62</v>
      </c>
      <c r="H70">
        <v>0.36953000000000003</v>
      </c>
      <c r="I70">
        <v>0.35570000000000002</v>
      </c>
      <c r="J70">
        <v>0.91410000000000002</v>
      </c>
      <c r="K70">
        <v>2015</v>
      </c>
      <c r="L70" t="s">
        <v>220</v>
      </c>
      <c r="M70" t="s">
        <v>214</v>
      </c>
      <c r="N70" t="s">
        <v>216</v>
      </c>
      <c r="O70" t="s">
        <v>213</v>
      </c>
      <c r="P70" t="s">
        <v>218</v>
      </c>
      <c r="Q70" t="s">
        <v>207</v>
      </c>
      <c r="R70" t="s">
        <v>209</v>
      </c>
    </row>
    <row r="71" spans="1:18" x14ac:dyDescent="0.3">
      <c r="A71">
        <v>70</v>
      </c>
      <c r="B71" t="s">
        <v>88</v>
      </c>
      <c r="C71" t="s">
        <v>62</v>
      </c>
      <c r="D71">
        <v>5.548</v>
      </c>
      <c r="E71">
        <v>5.6700600000000003</v>
      </c>
      <c r="F71">
        <v>0.87480999999999998</v>
      </c>
      <c r="G71">
        <v>58</v>
      </c>
      <c r="H71">
        <v>0.71087</v>
      </c>
      <c r="I71">
        <v>0.21332999999999999</v>
      </c>
      <c r="J71">
        <v>0.44114999999999999</v>
      </c>
      <c r="K71">
        <v>2015</v>
      </c>
      <c r="L71" t="s">
        <v>220</v>
      </c>
      <c r="M71" t="s">
        <v>214</v>
      </c>
      <c r="N71" t="s">
        <v>216</v>
      </c>
      <c r="O71" t="s">
        <v>206</v>
      </c>
      <c r="P71" t="s">
        <v>207</v>
      </c>
      <c r="Q71" t="s">
        <v>213</v>
      </c>
      <c r="R71" t="s">
        <v>212</v>
      </c>
    </row>
    <row r="72" spans="1:18" x14ac:dyDescent="0.3">
      <c r="A72">
        <v>71</v>
      </c>
      <c r="B72" t="s">
        <v>89</v>
      </c>
      <c r="C72" t="s">
        <v>90</v>
      </c>
      <c r="D72">
        <v>5.4770000000000003</v>
      </c>
      <c r="E72">
        <v>5.9607099999999997</v>
      </c>
      <c r="F72">
        <v>0.7026</v>
      </c>
      <c r="G72">
        <v>64</v>
      </c>
      <c r="H72">
        <v>0.83714</v>
      </c>
      <c r="I72">
        <v>0.47425</v>
      </c>
      <c r="J72">
        <v>0.86373</v>
      </c>
      <c r="K72">
        <v>2015</v>
      </c>
      <c r="L72" t="s">
        <v>220</v>
      </c>
      <c r="M72" t="s">
        <v>214</v>
      </c>
      <c r="N72" t="s">
        <v>216</v>
      </c>
      <c r="O72" t="s">
        <v>217</v>
      </c>
      <c r="P72" t="s">
        <v>207</v>
      </c>
      <c r="Q72" t="s">
        <v>205</v>
      </c>
      <c r="R72" t="s">
        <v>209</v>
      </c>
    </row>
    <row r="73" spans="1:18" x14ac:dyDescent="0.3">
      <c r="A73">
        <v>72</v>
      </c>
      <c r="B73" t="s">
        <v>91</v>
      </c>
      <c r="C73" t="s">
        <v>55</v>
      </c>
      <c r="D73">
        <v>5.4740000000000002</v>
      </c>
      <c r="E73">
        <v>8.1994000000000007</v>
      </c>
      <c r="F73">
        <v>0.75463999999999998</v>
      </c>
      <c r="G73">
        <v>75</v>
      </c>
      <c r="H73">
        <v>0.89002999999999999</v>
      </c>
      <c r="I73">
        <v>0.49602000000000002</v>
      </c>
      <c r="J73">
        <v>0.32735999999999998</v>
      </c>
      <c r="K73">
        <v>2015</v>
      </c>
      <c r="L73" t="s">
        <v>220</v>
      </c>
      <c r="M73" t="s">
        <v>204</v>
      </c>
      <c r="N73" t="s">
        <v>205</v>
      </c>
      <c r="O73" t="s">
        <v>217</v>
      </c>
      <c r="P73" t="s">
        <v>205</v>
      </c>
      <c r="Q73" t="s">
        <v>205</v>
      </c>
      <c r="R73" t="s">
        <v>208</v>
      </c>
    </row>
    <row r="74" spans="1:18" x14ac:dyDescent="0.3">
      <c r="A74">
        <v>73</v>
      </c>
      <c r="B74" t="s">
        <v>92</v>
      </c>
      <c r="C74" t="s">
        <v>47</v>
      </c>
      <c r="D74">
        <v>5.4290000000000003</v>
      </c>
      <c r="E74">
        <v>6.8133800000000004</v>
      </c>
      <c r="F74">
        <v>0.87568000000000001</v>
      </c>
      <c r="G74">
        <v>67</v>
      </c>
      <c r="H74">
        <v>0.67022999999999999</v>
      </c>
      <c r="I74">
        <v>0.10906</v>
      </c>
      <c r="J74">
        <v>0.72487999999999997</v>
      </c>
      <c r="K74">
        <v>2015</v>
      </c>
      <c r="L74" t="s">
        <v>220</v>
      </c>
      <c r="M74" t="s">
        <v>214</v>
      </c>
      <c r="N74" t="s">
        <v>207</v>
      </c>
      <c r="O74" t="s">
        <v>206</v>
      </c>
      <c r="P74" t="s">
        <v>213</v>
      </c>
      <c r="Q74" t="s">
        <v>213</v>
      </c>
      <c r="R74" t="s">
        <v>209</v>
      </c>
    </row>
    <row r="75" spans="1:18" x14ac:dyDescent="0.3">
      <c r="A75">
        <v>74</v>
      </c>
      <c r="B75" t="s">
        <v>93</v>
      </c>
      <c r="C75" t="s">
        <v>39</v>
      </c>
      <c r="D75">
        <v>5.399</v>
      </c>
      <c r="E75">
        <v>4.8998100000000004</v>
      </c>
      <c r="F75">
        <v>0.77524999999999999</v>
      </c>
      <c r="G75">
        <v>62</v>
      </c>
      <c r="H75">
        <v>0.69596999999999998</v>
      </c>
      <c r="I75">
        <v>0.64751999999999998</v>
      </c>
      <c r="J75">
        <v>1</v>
      </c>
      <c r="K75">
        <v>2015</v>
      </c>
      <c r="L75" t="s">
        <v>220</v>
      </c>
      <c r="M75" t="s">
        <v>214</v>
      </c>
      <c r="N75" t="s">
        <v>216</v>
      </c>
      <c r="O75" t="s">
        <v>217</v>
      </c>
      <c r="P75" t="s">
        <v>213</v>
      </c>
      <c r="Q75" t="s">
        <v>205</v>
      </c>
      <c r="R75" t="s">
        <v>209</v>
      </c>
    </row>
    <row r="76" spans="1:18" x14ac:dyDescent="0.3">
      <c r="A76">
        <v>75</v>
      </c>
      <c r="B76" t="s">
        <v>94</v>
      </c>
      <c r="C76" t="s">
        <v>39</v>
      </c>
      <c r="D76">
        <v>5.36</v>
      </c>
      <c r="E76">
        <v>3.7396699999999998</v>
      </c>
      <c r="F76">
        <v>0.65058000000000005</v>
      </c>
      <c r="G76">
        <v>66</v>
      </c>
      <c r="H76">
        <v>0.88758000000000004</v>
      </c>
      <c r="I76">
        <v>0.21184</v>
      </c>
      <c r="J76">
        <v>0.81081999999999999</v>
      </c>
      <c r="K76">
        <v>2015</v>
      </c>
      <c r="L76" t="s">
        <v>220</v>
      </c>
      <c r="M76" t="s">
        <v>214</v>
      </c>
      <c r="N76" t="s">
        <v>207</v>
      </c>
      <c r="O76" t="s">
        <v>213</v>
      </c>
      <c r="P76" t="s">
        <v>205</v>
      </c>
      <c r="Q76" t="s">
        <v>213</v>
      </c>
      <c r="R76" t="s">
        <v>209</v>
      </c>
    </row>
    <row r="77" spans="1:18" x14ac:dyDescent="0.3">
      <c r="A77">
        <v>76</v>
      </c>
      <c r="B77" t="s">
        <v>95</v>
      </c>
      <c r="C77" t="s">
        <v>24</v>
      </c>
      <c r="D77">
        <v>5.3319999999999999</v>
      </c>
      <c r="E77">
        <v>6.2764699999999998</v>
      </c>
      <c r="F77">
        <v>0.67486999999999997</v>
      </c>
      <c r="G77">
        <v>65</v>
      </c>
      <c r="H77">
        <v>0.34066000000000002</v>
      </c>
      <c r="I77">
        <v>0.15396000000000001</v>
      </c>
      <c r="J77">
        <v>0.71470999999999996</v>
      </c>
      <c r="K77">
        <v>2015</v>
      </c>
      <c r="L77" t="s">
        <v>220</v>
      </c>
      <c r="M77" t="s">
        <v>214</v>
      </c>
      <c r="N77" t="s">
        <v>207</v>
      </c>
      <c r="O77" t="s">
        <v>213</v>
      </c>
      <c r="P77" t="s">
        <v>218</v>
      </c>
      <c r="Q77" t="s">
        <v>213</v>
      </c>
      <c r="R77" t="s">
        <v>209</v>
      </c>
    </row>
    <row r="78" spans="1:18" x14ac:dyDescent="0.3">
      <c r="A78">
        <v>77</v>
      </c>
      <c r="B78" t="s">
        <v>96</v>
      </c>
      <c r="C78" t="s">
        <v>62</v>
      </c>
      <c r="D78">
        <v>5.2859999999999996</v>
      </c>
      <c r="E78">
        <v>2.8056899999999998</v>
      </c>
      <c r="F78">
        <v>0.82094</v>
      </c>
      <c r="G78">
        <v>62</v>
      </c>
      <c r="H78">
        <v>0.64917999999999998</v>
      </c>
      <c r="I78">
        <v>0.37731999999999999</v>
      </c>
      <c r="J78">
        <v>0.92332999999999998</v>
      </c>
      <c r="K78">
        <v>2015</v>
      </c>
      <c r="L78" t="s">
        <v>220</v>
      </c>
      <c r="M78" t="s">
        <v>214</v>
      </c>
      <c r="N78" t="s">
        <v>216</v>
      </c>
      <c r="O78" t="s">
        <v>217</v>
      </c>
      <c r="P78" t="s">
        <v>213</v>
      </c>
      <c r="Q78" t="s">
        <v>207</v>
      </c>
      <c r="R78" t="s">
        <v>209</v>
      </c>
    </row>
    <row r="79" spans="1:18" x14ac:dyDescent="0.3">
      <c r="A79">
        <v>78</v>
      </c>
      <c r="B79" t="s">
        <v>97</v>
      </c>
      <c r="C79" t="s">
        <v>90</v>
      </c>
      <c r="D79">
        <v>5.2679999999999998</v>
      </c>
      <c r="E79">
        <v>3.8709500000000001</v>
      </c>
      <c r="F79">
        <v>0.64490999999999998</v>
      </c>
      <c r="G79">
        <v>45</v>
      </c>
      <c r="H79">
        <v>0.51265000000000005</v>
      </c>
      <c r="I79">
        <v>0.34217999999999998</v>
      </c>
      <c r="J79">
        <v>0.92696999999999996</v>
      </c>
      <c r="K79">
        <v>2015</v>
      </c>
      <c r="L79" t="s">
        <v>220</v>
      </c>
      <c r="M79" t="s">
        <v>214</v>
      </c>
      <c r="N79" t="s">
        <v>218</v>
      </c>
      <c r="O79" t="s">
        <v>213</v>
      </c>
      <c r="P79" t="s">
        <v>218</v>
      </c>
      <c r="Q79" t="s">
        <v>207</v>
      </c>
      <c r="R79" t="s">
        <v>209</v>
      </c>
    </row>
    <row r="80" spans="1:18" x14ac:dyDescent="0.3">
      <c r="A80">
        <v>79</v>
      </c>
      <c r="B80" t="s">
        <v>98</v>
      </c>
      <c r="C80" t="s">
        <v>99</v>
      </c>
      <c r="D80">
        <v>5.2530000000000001</v>
      </c>
      <c r="E80">
        <v>4.5575900000000003</v>
      </c>
      <c r="F80">
        <v>0.78727999999999998</v>
      </c>
      <c r="G80">
        <v>59</v>
      </c>
      <c r="H80">
        <v>0.79444000000000004</v>
      </c>
      <c r="I80">
        <v>0.60307999999999995</v>
      </c>
      <c r="J80">
        <v>0.72016000000000002</v>
      </c>
      <c r="K80">
        <v>2015</v>
      </c>
      <c r="L80" t="s">
        <v>220</v>
      </c>
      <c r="M80" t="s">
        <v>214</v>
      </c>
      <c r="N80" t="s">
        <v>216</v>
      </c>
      <c r="O80" t="s">
        <v>217</v>
      </c>
      <c r="P80" t="s">
        <v>207</v>
      </c>
      <c r="Q80" t="s">
        <v>205</v>
      </c>
      <c r="R80" t="s">
        <v>209</v>
      </c>
    </row>
    <row r="81" spans="1:18" x14ac:dyDescent="0.3">
      <c r="A81">
        <v>80</v>
      </c>
      <c r="B81" t="s">
        <v>100</v>
      </c>
      <c r="C81" t="s">
        <v>62</v>
      </c>
      <c r="D81">
        <v>5.2119999999999997</v>
      </c>
      <c r="E81">
        <v>6.0570199999999996</v>
      </c>
      <c r="F81">
        <v>0.66888999999999998</v>
      </c>
      <c r="G81">
        <v>62</v>
      </c>
      <c r="H81">
        <v>0.55289999999999995</v>
      </c>
      <c r="I81">
        <v>9.8000000000000004E-2</v>
      </c>
      <c r="J81">
        <v>0.70891000000000004</v>
      </c>
      <c r="K81">
        <v>2015</v>
      </c>
      <c r="L81" t="s">
        <v>220</v>
      </c>
      <c r="M81" t="s">
        <v>214</v>
      </c>
      <c r="N81" t="s">
        <v>216</v>
      </c>
      <c r="O81" t="s">
        <v>213</v>
      </c>
      <c r="P81" t="s">
        <v>213</v>
      </c>
      <c r="Q81" t="s">
        <v>218</v>
      </c>
      <c r="R81" t="s">
        <v>209</v>
      </c>
    </row>
    <row r="82" spans="1:18" x14ac:dyDescent="0.3">
      <c r="A82">
        <v>81</v>
      </c>
      <c r="B82" t="s">
        <v>101</v>
      </c>
      <c r="C82" t="s">
        <v>99</v>
      </c>
      <c r="D82">
        <v>5.194</v>
      </c>
      <c r="E82">
        <v>3.5223599999999999</v>
      </c>
      <c r="F82">
        <v>0.29532000000000003</v>
      </c>
      <c r="G82">
        <v>57</v>
      </c>
      <c r="H82">
        <v>0.18068999999999999</v>
      </c>
      <c r="I82">
        <v>0.42305999999999999</v>
      </c>
      <c r="J82">
        <v>0.81040000000000001</v>
      </c>
      <c r="K82">
        <v>2015</v>
      </c>
      <c r="L82" t="s">
        <v>220</v>
      </c>
      <c r="M82" t="s">
        <v>214</v>
      </c>
      <c r="N82" t="s">
        <v>218</v>
      </c>
      <c r="O82" t="s">
        <v>221</v>
      </c>
      <c r="P82" t="s">
        <v>218</v>
      </c>
      <c r="Q82" t="s">
        <v>205</v>
      </c>
      <c r="R82" t="s">
        <v>209</v>
      </c>
    </row>
    <row r="83" spans="1:18" x14ac:dyDescent="0.3">
      <c r="A83">
        <v>82</v>
      </c>
      <c r="B83" t="s">
        <v>102</v>
      </c>
      <c r="C83" t="s">
        <v>47</v>
      </c>
      <c r="D83">
        <v>5.1920000000000002</v>
      </c>
      <c r="E83">
        <v>5.7641499999999999</v>
      </c>
      <c r="F83">
        <v>0.64581</v>
      </c>
      <c r="G83">
        <v>65</v>
      </c>
      <c r="H83">
        <v>0.27263999999999999</v>
      </c>
      <c r="I83">
        <v>0.20279</v>
      </c>
      <c r="J83">
        <v>0.74097999999999997</v>
      </c>
      <c r="K83">
        <v>2015</v>
      </c>
      <c r="L83" t="s">
        <v>220</v>
      </c>
      <c r="M83" t="s">
        <v>214</v>
      </c>
      <c r="N83" t="s">
        <v>207</v>
      </c>
      <c r="O83" t="s">
        <v>213</v>
      </c>
      <c r="P83" t="s">
        <v>218</v>
      </c>
      <c r="Q83" t="s">
        <v>213</v>
      </c>
      <c r="R83" t="s">
        <v>209</v>
      </c>
    </row>
    <row r="84" spans="1:18" x14ac:dyDescent="0.3">
      <c r="A84">
        <v>83</v>
      </c>
      <c r="B84" t="s">
        <v>103</v>
      </c>
      <c r="C84" t="s">
        <v>24</v>
      </c>
      <c r="D84">
        <v>5.1920000000000002</v>
      </c>
      <c r="E84">
        <v>5.3358299999999996</v>
      </c>
      <c r="F84">
        <v>0.75160000000000005</v>
      </c>
      <c r="G84">
        <v>64</v>
      </c>
      <c r="H84">
        <v>0.60712999999999995</v>
      </c>
      <c r="I84">
        <v>0.13886999999999999</v>
      </c>
      <c r="J84">
        <v>0.74102000000000001</v>
      </c>
      <c r="K84">
        <v>2015</v>
      </c>
      <c r="L84" t="s">
        <v>220</v>
      </c>
      <c r="M84" t="s">
        <v>214</v>
      </c>
      <c r="N84" t="s">
        <v>216</v>
      </c>
      <c r="O84" t="s">
        <v>217</v>
      </c>
      <c r="P84" t="s">
        <v>213</v>
      </c>
      <c r="Q84" t="s">
        <v>213</v>
      </c>
      <c r="R84" t="s">
        <v>209</v>
      </c>
    </row>
    <row r="85" spans="1:18" x14ac:dyDescent="0.3">
      <c r="A85">
        <v>84</v>
      </c>
      <c r="B85" t="s">
        <v>104</v>
      </c>
      <c r="C85" t="s">
        <v>55</v>
      </c>
      <c r="D85">
        <v>5.14</v>
      </c>
      <c r="E85">
        <v>5.2656599999999996</v>
      </c>
      <c r="F85">
        <v>0.67517000000000005</v>
      </c>
      <c r="G85">
        <v>68</v>
      </c>
      <c r="H85">
        <v>0.77190999999999999</v>
      </c>
      <c r="I85">
        <v>0.10285</v>
      </c>
      <c r="J85">
        <v>0.94960999999999995</v>
      </c>
      <c r="K85">
        <v>2015</v>
      </c>
      <c r="L85" t="s">
        <v>220</v>
      </c>
      <c r="M85" t="s">
        <v>214</v>
      </c>
      <c r="N85" t="s">
        <v>207</v>
      </c>
      <c r="O85" t="s">
        <v>213</v>
      </c>
      <c r="P85" t="s">
        <v>207</v>
      </c>
      <c r="Q85" t="s">
        <v>213</v>
      </c>
      <c r="R85" t="s">
        <v>209</v>
      </c>
    </row>
    <row r="86" spans="1:18" x14ac:dyDescent="0.3">
      <c r="A86">
        <v>85</v>
      </c>
      <c r="B86" t="s">
        <v>105</v>
      </c>
      <c r="C86" t="s">
        <v>90</v>
      </c>
      <c r="D86">
        <v>5.1289999999999996</v>
      </c>
      <c r="E86">
        <v>2.78261</v>
      </c>
      <c r="F86">
        <v>0.65332999999999997</v>
      </c>
      <c r="G86">
        <v>50</v>
      </c>
      <c r="H86">
        <v>0.72904999999999998</v>
      </c>
      <c r="I86">
        <v>0.24615000000000001</v>
      </c>
      <c r="J86">
        <v>0.77410000000000001</v>
      </c>
      <c r="K86">
        <v>2015</v>
      </c>
      <c r="L86" t="s">
        <v>220</v>
      </c>
      <c r="M86" t="s">
        <v>214</v>
      </c>
      <c r="N86" t="s">
        <v>218</v>
      </c>
      <c r="O86" t="s">
        <v>213</v>
      </c>
      <c r="P86" t="s">
        <v>207</v>
      </c>
      <c r="Q86" t="s">
        <v>213</v>
      </c>
      <c r="R86" t="s">
        <v>209</v>
      </c>
    </row>
    <row r="87" spans="1:18" x14ac:dyDescent="0.3">
      <c r="A87">
        <v>86</v>
      </c>
      <c r="B87" t="s">
        <v>106</v>
      </c>
      <c r="C87" t="s">
        <v>47</v>
      </c>
      <c r="D87">
        <v>5.1239999999999997</v>
      </c>
      <c r="E87">
        <v>6.17272</v>
      </c>
      <c r="F87">
        <v>0.63175999999999999</v>
      </c>
      <c r="G87">
        <v>67</v>
      </c>
      <c r="H87">
        <v>0.52361000000000002</v>
      </c>
      <c r="I87">
        <v>0.17274</v>
      </c>
      <c r="J87">
        <v>0.98824999999999996</v>
      </c>
      <c r="K87">
        <v>2015</v>
      </c>
      <c r="L87" t="s">
        <v>220</v>
      </c>
      <c r="M87" t="s">
        <v>214</v>
      </c>
      <c r="N87" t="s">
        <v>207</v>
      </c>
      <c r="O87" t="s">
        <v>213</v>
      </c>
      <c r="P87" t="s">
        <v>218</v>
      </c>
      <c r="Q87" t="s">
        <v>213</v>
      </c>
      <c r="R87" t="s">
        <v>209</v>
      </c>
    </row>
    <row r="88" spans="1:18" x14ac:dyDescent="0.3">
      <c r="A88">
        <v>87</v>
      </c>
      <c r="B88" t="s">
        <v>107</v>
      </c>
      <c r="C88" t="s">
        <v>47</v>
      </c>
      <c r="D88">
        <v>5.1230000000000002</v>
      </c>
      <c r="E88">
        <v>5.4455799999999996</v>
      </c>
      <c r="F88">
        <v>0.72002999999999995</v>
      </c>
      <c r="G88">
        <v>66</v>
      </c>
      <c r="H88">
        <v>0.30021999999999999</v>
      </c>
      <c r="I88">
        <v>0.24163000000000001</v>
      </c>
      <c r="J88">
        <v>0.95257999999999998</v>
      </c>
      <c r="K88">
        <v>2015</v>
      </c>
      <c r="L88" t="s">
        <v>220</v>
      </c>
      <c r="M88" t="s">
        <v>214</v>
      </c>
      <c r="N88" t="s">
        <v>207</v>
      </c>
      <c r="O88" t="s">
        <v>217</v>
      </c>
      <c r="P88" t="s">
        <v>218</v>
      </c>
      <c r="Q88" t="s">
        <v>213</v>
      </c>
      <c r="R88" t="s">
        <v>209</v>
      </c>
    </row>
    <row r="89" spans="1:18" x14ac:dyDescent="0.3">
      <c r="A89">
        <v>88</v>
      </c>
      <c r="B89" t="s">
        <v>108</v>
      </c>
      <c r="C89" t="s">
        <v>12</v>
      </c>
      <c r="D89">
        <v>5.1020000000000003</v>
      </c>
      <c r="E89">
        <v>6.8616900000000003</v>
      </c>
      <c r="F89">
        <v>0.81252999999999997</v>
      </c>
      <c r="G89">
        <v>70</v>
      </c>
      <c r="H89">
        <v>0.76849999999999996</v>
      </c>
      <c r="I89">
        <v>0.17238000000000001</v>
      </c>
      <c r="J89">
        <v>0.98046999999999995</v>
      </c>
      <c r="K89">
        <v>2015</v>
      </c>
      <c r="L89" t="s">
        <v>220</v>
      </c>
      <c r="M89" t="s">
        <v>214</v>
      </c>
      <c r="N89" t="s">
        <v>207</v>
      </c>
      <c r="O89" t="s">
        <v>217</v>
      </c>
      <c r="P89" t="s">
        <v>207</v>
      </c>
      <c r="Q89" t="s">
        <v>213</v>
      </c>
      <c r="R89" t="s">
        <v>209</v>
      </c>
    </row>
    <row r="90" spans="1:18" x14ac:dyDescent="0.3">
      <c r="A90">
        <v>89</v>
      </c>
      <c r="B90" t="s">
        <v>109</v>
      </c>
      <c r="C90" t="s">
        <v>47</v>
      </c>
      <c r="D90">
        <v>5.0979999999999999</v>
      </c>
      <c r="E90">
        <v>6.5848899999999997</v>
      </c>
      <c r="F90">
        <v>0.78134000000000003</v>
      </c>
      <c r="G90">
        <v>65</v>
      </c>
      <c r="H90">
        <v>0.44302999999999998</v>
      </c>
      <c r="I90">
        <v>0.22900000000000001</v>
      </c>
      <c r="J90">
        <v>0.88527</v>
      </c>
      <c r="K90">
        <v>2015</v>
      </c>
      <c r="L90" t="s">
        <v>220</v>
      </c>
      <c r="M90" t="s">
        <v>214</v>
      </c>
      <c r="N90" t="s">
        <v>207</v>
      </c>
      <c r="O90" t="s">
        <v>217</v>
      </c>
      <c r="P90" t="s">
        <v>218</v>
      </c>
      <c r="Q90" t="s">
        <v>213</v>
      </c>
      <c r="R90" t="s">
        <v>209</v>
      </c>
    </row>
    <row r="91" spans="1:18" x14ac:dyDescent="0.3">
      <c r="A91">
        <v>90</v>
      </c>
      <c r="B91" t="s">
        <v>110</v>
      </c>
      <c r="C91" t="s">
        <v>39</v>
      </c>
      <c r="D91">
        <v>5.0730000000000004</v>
      </c>
      <c r="E91">
        <v>4.1724899999999998</v>
      </c>
      <c r="F91">
        <v>0.73821999999999999</v>
      </c>
      <c r="G91">
        <v>60</v>
      </c>
      <c r="H91">
        <v>0.93388000000000004</v>
      </c>
      <c r="I91">
        <v>0.314</v>
      </c>
      <c r="J91">
        <v>0.77753000000000005</v>
      </c>
      <c r="K91">
        <v>2015</v>
      </c>
      <c r="L91" t="s">
        <v>220</v>
      </c>
      <c r="M91" t="s">
        <v>214</v>
      </c>
      <c r="N91" t="s">
        <v>216</v>
      </c>
      <c r="O91" t="s">
        <v>217</v>
      </c>
      <c r="P91" t="s">
        <v>205</v>
      </c>
      <c r="Q91" t="s">
        <v>207</v>
      </c>
      <c r="R91" t="s">
        <v>209</v>
      </c>
    </row>
    <row r="92" spans="1:18" x14ac:dyDescent="0.3">
      <c r="A92">
        <v>91</v>
      </c>
      <c r="B92" t="s">
        <v>111</v>
      </c>
      <c r="C92" t="s">
        <v>90</v>
      </c>
      <c r="D92">
        <v>5.0570000000000004</v>
      </c>
      <c r="E92">
        <v>1.1149100000000001</v>
      </c>
      <c r="F92">
        <v>0.67857999999999996</v>
      </c>
      <c r="G92">
        <v>55</v>
      </c>
      <c r="H92">
        <v>0.69552999999999998</v>
      </c>
      <c r="I92">
        <v>0.63222999999999996</v>
      </c>
      <c r="J92">
        <v>0.27654000000000001</v>
      </c>
      <c r="K92">
        <v>2015</v>
      </c>
      <c r="L92" t="s">
        <v>220</v>
      </c>
      <c r="M92" t="s">
        <v>214</v>
      </c>
      <c r="N92" t="s">
        <v>218</v>
      </c>
      <c r="O92" t="s">
        <v>213</v>
      </c>
      <c r="P92" t="s">
        <v>213</v>
      </c>
      <c r="Q92" t="s">
        <v>205</v>
      </c>
      <c r="R92" t="s">
        <v>208</v>
      </c>
    </row>
    <row r="93" spans="1:18" x14ac:dyDescent="0.3">
      <c r="A93">
        <v>92</v>
      </c>
      <c r="B93" t="s">
        <v>112</v>
      </c>
      <c r="C93" t="s">
        <v>24</v>
      </c>
      <c r="D93">
        <v>5.0129999999999999</v>
      </c>
      <c r="E93">
        <v>4.3468099999999996</v>
      </c>
      <c r="F93">
        <v>0.45709</v>
      </c>
      <c r="G93">
        <v>61</v>
      </c>
      <c r="H93">
        <v>0.62251000000000001</v>
      </c>
      <c r="I93">
        <v>9.0109999999999996E-2</v>
      </c>
      <c r="J93">
        <v>0.84516000000000002</v>
      </c>
      <c r="K93">
        <v>2015</v>
      </c>
      <c r="L93" t="s">
        <v>220</v>
      </c>
      <c r="M93" t="s">
        <v>214</v>
      </c>
      <c r="N93" t="s">
        <v>216</v>
      </c>
      <c r="O93" t="s">
        <v>221</v>
      </c>
      <c r="P93" t="s">
        <v>213</v>
      </c>
      <c r="Q93" t="s">
        <v>218</v>
      </c>
      <c r="R93" t="s">
        <v>209</v>
      </c>
    </row>
    <row r="94" spans="1:18" x14ac:dyDescent="0.3">
      <c r="A94">
        <v>93</v>
      </c>
      <c r="B94" t="s">
        <v>113</v>
      </c>
      <c r="C94" t="s">
        <v>47</v>
      </c>
      <c r="D94">
        <v>5.0069999999999997</v>
      </c>
      <c r="E94">
        <v>5.4336099999999998</v>
      </c>
      <c r="F94">
        <v>0.71480999999999995</v>
      </c>
      <c r="G94">
        <v>65</v>
      </c>
      <c r="H94">
        <v>0.49956</v>
      </c>
      <c r="I94">
        <v>0.28093000000000001</v>
      </c>
      <c r="J94">
        <v>0.90347999999999995</v>
      </c>
      <c r="K94">
        <v>2015</v>
      </c>
      <c r="L94" t="s">
        <v>220</v>
      </c>
      <c r="M94" t="s">
        <v>214</v>
      </c>
      <c r="N94" t="s">
        <v>207</v>
      </c>
      <c r="O94" t="s">
        <v>217</v>
      </c>
      <c r="P94" t="s">
        <v>218</v>
      </c>
      <c r="Q94" t="s">
        <v>207</v>
      </c>
      <c r="R94" t="s">
        <v>209</v>
      </c>
    </row>
    <row r="95" spans="1:18" x14ac:dyDescent="0.3">
      <c r="A95">
        <v>94</v>
      </c>
      <c r="B95" t="s">
        <v>114</v>
      </c>
      <c r="C95" t="s">
        <v>90</v>
      </c>
      <c r="D95">
        <v>4.9710000000000001</v>
      </c>
      <c r="E95">
        <v>0.49148999999999998</v>
      </c>
      <c r="F95">
        <v>0.73187999999999998</v>
      </c>
      <c r="G95">
        <v>42</v>
      </c>
      <c r="H95">
        <v>0.50821000000000005</v>
      </c>
      <c r="I95">
        <v>0.27979999999999999</v>
      </c>
      <c r="J95">
        <v>0.71728999999999998</v>
      </c>
      <c r="K95">
        <v>2015</v>
      </c>
      <c r="L95" t="s">
        <v>222</v>
      </c>
      <c r="M95" t="s">
        <v>214</v>
      </c>
      <c r="N95" t="s">
        <v>218</v>
      </c>
      <c r="O95" t="s">
        <v>217</v>
      </c>
      <c r="P95" t="s">
        <v>218</v>
      </c>
      <c r="Q95" t="s">
        <v>207</v>
      </c>
      <c r="R95" t="s">
        <v>209</v>
      </c>
    </row>
    <row r="96" spans="1:18" x14ac:dyDescent="0.3">
      <c r="A96">
        <v>95</v>
      </c>
      <c r="B96" t="s">
        <v>115</v>
      </c>
      <c r="C96" t="s">
        <v>47</v>
      </c>
      <c r="D96">
        <v>4.9589999999999996</v>
      </c>
      <c r="E96">
        <v>5.1979800000000003</v>
      </c>
      <c r="F96">
        <v>0.57360999999999995</v>
      </c>
      <c r="G96">
        <v>68</v>
      </c>
      <c r="H96">
        <v>0.53354000000000001</v>
      </c>
      <c r="I96">
        <v>0.17932999999999999</v>
      </c>
      <c r="J96">
        <v>0.88380999999999998</v>
      </c>
      <c r="K96">
        <v>2015</v>
      </c>
      <c r="L96" t="s">
        <v>222</v>
      </c>
      <c r="M96" t="s">
        <v>214</v>
      </c>
      <c r="N96" t="s">
        <v>207</v>
      </c>
      <c r="O96" t="s">
        <v>213</v>
      </c>
      <c r="P96" t="s">
        <v>218</v>
      </c>
      <c r="Q96" t="s">
        <v>213</v>
      </c>
      <c r="R96" t="s">
        <v>209</v>
      </c>
    </row>
    <row r="97" spans="1:18" x14ac:dyDescent="0.3">
      <c r="A97">
        <v>96</v>
      </c>
      <c r="B97" t="s">
        <v>116</v>
      </c>
      <c r="C97" t="s">
        <v>47</v>
      </c>
      <c r="D97">
        <v>4.9489999999999998</v>
      </c>
      <c r="E97">
        <v>4.9232399999999998</v>
      </c>
      <c r="F97">
        <v>0.65549000000000002</v>
      </c>
      <c r="G97">
        <v>67</v>
      </c>
      <c r="H97">
        <v>0.13804</v>
      </c>
      <c r="I97">
        <v>0.31170999999999999</v>
      </c>
      <c r="J97">
        <v>0.99589000000000005</v>
      </c>
      <c r="K97">
        <v>2015</v>
      </c>
      <c r="L97" t="s">
        <v>222</v>
      </c>
      <c r="M97" t="s">
        <v>214</v>
      </c>
      <c r="N97" t="s">
        <v>207</v>
      </c>
      <c r="O97" t="s">
        <v>213</v>
      </c>
      <c r="P97" t="s">
        <v>218</v>
      </c>
      <c r="Q97" t="s">
        <v>207</v>
      </c>
      <c r="R97" t="s">
        <v>209</v>
      </c>
    </row>
    <row r="98" spans="1:18" x14ac:dyDescent="0.3">
      <c r="A98">
        <v>97</v>
      </c>
      <c r="B98" t="s">
        <v>117</v>
      </c>
      <c r="C98" t="s">
        <v>90</v>
      </c>
      <c r="D98">
        <v>4.8979999999999997</v>
      </c>
      <c r="E98">
        <v>2.22106</v>
      </c>
      <c r="F98">
        <v>0.74241000000000001</v>
      </c>
      <c r="G98">
        <v>41</v>
      </c>
      <c r="H98">
        <v>0.47432999999999997</v>
      </c>
      <c r="I98">
        <v>0.20591000000000001</v>
      </c>
      <c r="J98">
        <v>0.77344999999999997</v>
      </c>
      <c r="K98">
        <v>2015</v>
      </c>
      <c r="L98" t="s">
        <v>222</v>
      </c>
      <c r="M98" t="s">
        <v>214</v>
      </c>
      <c r="N98" t="s">
        <v>218</v>
      </c>
      <c r="O98" t="s">
        <v>217</v>
      </c>
      <c r="P98" t="s">
        <v>218</v>
      </c>
      <c r="Q98" t="s">
        <v>213</v>
      </c>
      <c r="R98" t="s">
        <v>209</v>
      </c>
    </row>
    <row r="99" spans="1:18" x14ac:dyDescent="0.3">
      <c r="A99">
        <v>98</v>
      </c>
      <c r="B99" t="s">
        <v>118</v>
      </c>
      <c r="C99" t="s">
        <v>26</v>
      </c>
      <c r="D99">
        <v>4.8849999999999998</v>
      </c>
      <c r="E99">
        <v>5.2967500000000003</v>
      </c>
      <c r="F99">
        <v>0.83582999999999996</v>
      </c>
      <c r="G99">
        <v>63</v>
      </c>
      <c r="H99">
        <v>0.86112</v>
      </c>
      <c r="I99">
        <v>0.27245000000000003</v>
      </c>
      <c r="J99">
        <v>0.74209000000000003</v>
      </c>
      <c r="K99">
        <v>2015</v>
      </c>
      <c r="L99" t="s">
        <v>222</v>
      </c>
      <c r="M99" t="s">
        <v>214</v>
      </c>
      <c r="N99" t="s">
        <v>216</v>
      </c>
      <c r="O99" t="s">
        <v>217</v>
      </c>
      <c r="P99" t="s">
        <v>205</v>
      </c>
      <c r="Q99" t="s">
        <v>207</v>
      </c>
      <c r="R99" t="s">
        <v>209</v>
      </c>
    </row>
    <row r="100" spans="1:18" x14ac:dyDescent="0.3">
      <c r="A100">
        <v>99</v>
      </c>
      <c r="B100" t="s">
        <v>119</v>
      </c>
      <c r="C100" t="s">
        <v>39</v>
      </c>
      <c r="D100">
        <v>4.8760000000000003</v>
      </c>
      <c r="E100">
        <v>3.4941599999999999</v>
      </c>
      <c r="F100">
        <v>0.52632000000000001</v>
      </c>
      <c r="G100">
        <v>59</v>
      </c>
      <c r="H100">
        <v>0.88976999999999995</v>
      </c>
      <c r="I100">
        <v>0.53012000000000004</v>
      </c>
      <c r="J100">
        <v>0.56062999999999996</v>
      </c>
      <c r="K100">
        <v>2015</v>
      </c>
      <c r="L100" t="s">
        <v>222</v>
      </c>
      <c r="M100" t="s">
        <v>214</v>
      </c>
      <c r="N100" t="s">
        <v>216</v>
      </c>
      <c r="O100" t="s">
        <v>221</v>
      </c>
      <c r="P100" t="s">
        <v>205</v>
      </c>
      <c r="Q100" t="s">
        <v>205</v>
      </c>
      <c r="R100" t="s">
        <v>212</v>
      </c>
    </row>
    <row r="101" spans="1:18" x14ac:dyDescent="0.3">
      <c r="A101">
        <v>100</v>
      </c>
      <c r="B101" t="s">
        <v>120</v>
      </c>
      <c r="C101" t="s">
        <v>55</v>
      </c>
      <c r="D101">
        <v>4.8739999999999997</v>
      </c>
      <c r="E101">
        <v>4.8993000000000002</v>
      </c>
      <c r="F101">
        <v>0.92752000000000001</v>
      </c>
      <c r="G101">
        <v>60</v>
      </c>
      <c r="H101">
        <v>0.65139999999999998</v>
      </c>
      <c r="I101">
        <v>0.41752</v>
      </c>
      <c r="J101">
        <v>0.95169999999999999</v>
      </c>
      <c r="K101">
        <v>2015</v>
      </c>
      <c r="L101" t="s">
        <v>222</v>
      </c>
      <c r="M101" t="s">
        <v>214</v>
      </c>
      <c r="N101" t="s">
        <v>216</v>
      </c>
      <c r="O101" t="s">
        <v>206</v>
      </c>
      <c r="P101" t="s">
        <v>213</v>
      </c>
      <c r="Q101" t="s">
        <v>205</v>
      </c>
      <c r="R101" t="s">
        <v>209</v>
      </c>
    </row>
    <row r="102" spans="1:18" x14ac:dyDescent="0.3">
      <c r="A102">
        <v>101</v>
      </c>
      <c r="B102" t="s">
        <v>121</v>
      </c>
      <c r="C102" t="s">
        <v>90</v>
      </c>
      <c r="D102">
        <v>4.867</v>
      </c>
      <c r="E102">
        <v>4.2123600000000003</v>
      </c>
      <c r="F102">
        <v>0.76509000000000005</v>
      </c>
      <c r="G102">
        <v>41</v>
      </c>
      <c r="H102">
        <v>0.45777000000000001</v>
      </c>
      <c r="I102">
        <v>0.22942000000000001</v>
      </c>
      <c r="J102">
        <v>0.94455999999999996</v>
      </c>
      <c r="K102">
        <v>2015</v>
      </c>
      <c r="L102" t="s">
        <v>222</v>
      </c>
      <c r="M102" t="s">
        <v>214</v>
      </c>
      <c r="N102" t="s">
        <v>218</v>
      </c>
      <c r="O102" t="s">
        <v>217</v>
      </c>
      <c r="P102" t="s">
        <v>218</v>
      </c>
      <c r="Q102" t="s">
        <v>213</v>
      </c>
      <c r="R102" t="s">
        <v>209</v>
      </c>
    </row>
    <row r="103" spans="1:18" x14ac:dyDescent="0.3">
      <c r="A103">
        <v>102</v>
      </c>
      <c r="B103" t="s">
        <v>122</v>
      </c>
      <c r="C103" t="s">
        <v>12</v>
      </c>
      <c r="D103">
        <v>4.8570000000000002</v>
      </c>
      <c r="E103">
        <v>6.8270799999999996</v>
      </c>
      <c r="F103">
        <v>0.66274999999999995</v>
      </c>
      <c r="G103">
        <v>71</v>
      </c>
      <c r="H103">
        <v>0.11495</v>
      </c>
      <c r="I103">
        <v>0</v>
      </c>
      <c r="J103">
        <v>0.97468999999999995</v>
      </c>
      <c r="K103">
        <v>2015</v>
      </c>
      <c r="L103" t="s">
        <v>222</v>
      </c>
      <c r="M103" t="s">
        <v>214</v>
      </c>
      <c r="N103" t="s">
        <v>207</v>
      </c>
      <c r="O103" t="s">
        <v>213</v>
      </c>
      <c r="P103" t="s">
        <v>218</v>
      </c>
      <c r="Q103" t="s">
        <v>218</v>
      </c>
      <c r="R103" t="s">
        <v>209</v>
      </c>
    </row>
    <row r="104" spans="1:18" x14ac:dyDescent="0.3">
      <c r="A104">
        <v>103</v>
      </c>
      <c r="B104" t="s">
        <v>123</v>
      </c>
      <c r="C104" t="s">
        <v>24</v>
      </c>
      <c r="D104">
        <v>4.8390000000000004</v>
      </c>
      <c r="E104">
        <v>6.0673899999999996</v>
      </c>
      <c r="F104">
        <v>0.57052999999999998</v>
      </c>
      <c r="G104">
        <v>69</v>
      </c>
      <c r="H104">
        <v>0.50641000000000003</v>
      </c>
      <c r="I104">
        <v>0.27459</v>
      </c>
      <c r="J104">
        <v>0.91698000000000002</v>
      </c>
      <c r="K104">
        <v>2015</v>
      </c>
      <c r="L104" t="s">
        <v>222</v>
      </c>
      <c r="M104" t="s">
        <v>214</v>
      </c>
      <c r="N104" t="s">
        <v>207</v>
      </c>
      <c r="O104" t="s">
        <v>213</v>
      </c>
      <c r="P104" t="s">
        <v>218</v>
      </c>
      <c r="Q104" t="s">
        <v>207</v>
      </c>
      <c r="R104" t="s">
        <v>209</v>
      </c>
    </row>
    <row r="105" spans="1:18" x14ac:dyDescent="0.3">
      <c r="A105">
        <v>104</v>
      </c>
      <c r="B105" t="s">
        <v>124</v>
      </c>
      <c r="C105" t="s">
        <v>47</v>
      </c>
      <c r="D105">
        <v>4.8</v>
      </c>
      <c r="E105">
        <v>6.6311799999999996</v>
      </c>
      <c r="F105">
        <v>0.85731000000000002</v>
      </c>
      <c r="G105">
        <v>66</v>
      </c>
      <c r="H105">
        <v>0.47948000000000002</v>
      </c>
      <c r="I105">
        <v>0.16083</v>
      </c>
      <c r="J105">
        <v>0.95003000000000004</v>
      </c>
      <c r="K105">
        <v>2015</v>
      </c>
      <c r="L105" t="s">
        <v>222</v>
      </c>
      <c r="M105" t="s">
        <v>214</v>
      </c>
      <c r="N105" t="s">
        <v>207</v>
      </c>
      <c r="O105" t="s">
        <v>206</v>
      </c>
      <c r="P105" t="s">
        <v>218</v>
      </c>
      <c r="Q105" t="s">
        <v>213</v>
      </c>
      <c r="R105" t="s">
        <v>209</v>
      </c>
    </row>
    <row r="106" spans="1:18" x14ac:dyDescent="0.3">
      <c r="A106">
        <v>105</v>
      </c>
      <c r="B106" t="s">
        <v>125</v>
      </c>
      <c r="C106" t="s">
        <v>26</v>
      </c>
      <c r="D106">
        <v>4.7880000000000003</v>
      </c>
      <c r="E106">
        <v>3.5217299999999998</v>
      </c>
      <c r="F106">
        <v>0.67998000000000003</v>
      </c>
      <c r="G106">
        <v>64</v>
      </c>
      <c r="H106">
        <v>0.59946999999999995</v>
      </c>
      <c r="I106">
        <v>0.28932999999999998</v>
      </c>
      <c r="J106">
        <v>0.87634000000000001</v>
      </c>
      <c r="K106">
        <v>2015</v>
      </c>
      <c r="L106" t="s">
        <v>222</v>
      </c>
      <c r="M106" t="s">
        <v>214</v>
      </c>
      <c r="N106" t="s">
        <v>216</v>
      </c>
      <c r="O106" t="s">
        <v>213</v>
      </c>
      <c r="P106" t="s">
        <v>213</v>
      </c>
      <c r="Q106" t="s">
        <v>207</v>
      </c>
      <c r="R106" t="s">
        <v>209</v>
      </c>
    </row>
    <row r="107" spans="1:18" x14ac:dyDescent="0.3">
      <c r="A107">
        <v>106</v>
      </c>
      <c r="B107" t="s">
        <v>126</v>
      </c>
      <c r="C107" t="s">
        <v>62</v>
      </c>
      <c r="D107">
        <v>4.7859999999999996</v>
      </c>
      <c r="E107">
        <v>2.3099099999999999</v>
      </c>
      <c r="F107">
        <v>0.61019000000000001</v>
      </c>
      <c r="G107">
        <v>59</v>
      </c>
      <c r="H107">
        <v>0.70499999999999996</v>
      </c>
      <c r="I107">
        <v>0.28866000000000003</v>
      </c>
      <c r="J107">
        <v>0.72690999999999995</v>
      </c>
      <c r="K107">
        <v>2015</v>
      </c>
      <c r="L107" t="s">
        <v>222</v>
      </c>
      <c r="M107" t="s">
        <v>214</v>
      </c>
      <c r="N107" t="s">
        <v>216</v>
      </c>
      <c r="O107" t="s">
        <v>213</v>
      </c>
      <c r="P107" t="s">
        <v>207</v>
      </c>
      <c r="Q107" t="s">
        <v>207</v>
      </c>
      <c r="R107" t="s">
        <v>209</v>
      </c>
    </row>
    <row r="108" spans="1:18" x14ac:dyDescent="0.3">
      <c r="A108">
        <v>107</v>
      </c>
      <c r="B108" t="s">
        <v>127</v>
      </c>
      <c r="C108" t="s">
        <v>24</v>
      </c>
      <c r="D108">
        <v>4.7389999999999999</v>
      </c>
      <c r="E108">
        <v>5.2125300000000001</v>
      </c>
      <c r="F108">
        <v>0.43095</v>
      </c>
      <c r="G108">
        <v>65</v>
      </c>
      <c r="H108">
        <v>0.39222000000000001</v>
      </c>
      <c r="I108">
        <v>8.0810000000000007E-2</v>
      </c>
      <c r="J108">
        <v>0.88480000000000003</v>
      </c>
      <c r="K108">
        <v>2015</v>
      </c>
      <c r="L108" t="s">
        <v>222</v>
      </c>
      <c r="M108" t="s">
        <v>214</v>
      </c>
      <c r="N108" t="s">
        <v>207</v>
      </c>
      <c r="O108" t="s">
        <v>221</v>
      </c>
      <c r="P108" t="s">
        <v>218</v>
      </c>
      <c r="Q108" t="s">
        <v>218</v>
      </c>
      <c r="R108" t="s">
        <v>209</v>
      </c>
    </row>
    <row r="109" spans="1:18" x14ac:dyDescent="0.3">
      <c r="A109">
        <v>108</v>
      </c>
      <c r="B109" t="s">
        <v>128</v>
      </c>
      <c r="C109" t="s">
        <v>24</v>
      </c>
      <c r="D109">
        <v>4.7149999999999999</v>
      </c>
      <c r="E109">
        <v>3.5415800000000002</v>
      </c>
      <c r="F109">
        <v>0.66007000000000005</v>
      </c>
      <c r="G109">
        <v>63</v>
      </c>
      <c r="H109">
        <v>0.36580000000000001</v>
      </c>
      <c r="I109">
        <v>0.14136000000000001</v>
      </c>
      <c r="J109">
        <v>0.76617999999999997</v>
      </c>
      <c r="K109">
        <v>2015</v>
      </c>
      <c r="L109" t="s">
        <v>222</v>
      </c>
      <c r="M109" t="s">
        <v>214</v>
      </c>
      <c r="N109" t="s">
        <v>216</v>
      </c>
      <c r="O109" t="s">
        <v>213</v>
      </c>
      <c r="P109" t="s">
        <v>218</v>
      </c>
      <c r="Q109" t="s">
        <v>213</v>
      </c>
      <c r="R109" t="s">
        <v>209</v>
      </c>
    </row>
    <row r="110" spans="1:18" x14ac:dyDescent="0.3">
      <c r="A110">
        <v>109</v>
      </c>
      <c r="B110" t="s">
        <v>129</v>
      </c>
      <c r="C110" t="s">
        <v>99</v>
      </c>
      <c r="D110">
        <v>4.694</v>
      </c>
      <c r="E110">
        <v>2.3516599999999999</v>
      </c>
      <c r="F110">
        <v>0.30741000000000002</v>
      </c>
      <c r="G110">
        <v>60</v>
      </c>
      <c r="H110">
        <v>0.60950000000000004</v>
      </c>
      <c r="I110">
        <v>0.26663999999999999</v>
      </c>
      <c r="J110">
        <v>0.77225999999999995</v>
      </c>
      <c r="K110">
        <v>2015</v>
      </c>
      <c r="L110" t="s">
        <v>222</v>
      </c>
      <c r="M110" t="s">
        <v>214</v>
      </c>
      <c r="N110" t="s">
        <v>216</v>
      </c>
      <c r="O110" t="s">
        <v>221</v>
      </c>
      <c r="P110" t="s">
        <v>213</v>
      </c>
      <c r="Q110" t="s">
        <v>207</v>
      </c>
      <c r="R110" t="s">
        <v>209</v>
      </c>
    </row>
    <row r="111" spans="1:18" x14ac:dyDescent="0.3">
      <c r="A111">
        <v>110</v>
      </c>
      <c r="B111" t="s">
        <v>130</v>
      </c>
      <c r="C111" t="s">
        <v>24</v>
      </c>
      <c r="D111">
        <v>4.6859999999999999</v>
      </c>
      <c r="E111">
        <v>5.96774</v>
      </c>
      <c r="F111">
        <v>0.38829000000000002</v>
      </c>
      <c r="G111">
        <v>64</v>
      </c>
      <c r="H111">
        <v>0.44843</v>
      </c>
      <c r="I111">
        <v>0.47853000000000001</v>
      </c>
      <c r="J111">
        <v>0.89378000000000002</v>
      </c>
      <c r="K111">
        <v>2015</v>
      </c>
      <c r="L111" t="s">
        <v>222</v>
      </c>
      <c r="M111" t="s">
        <v>214</v>
      </c>
      <c r="N111" t="s">
        <v>216</v>
      </c>
      <c r="O111" t="s">
        <v>221</v>
      </c>
      <c r="P111" t="s">
        <v>218</v>
      </c>
      <c r="Q111" t="s">
        <v>205</v>
      </c>
      <c r="R111" t="s">
        <v>209</v>
      </c>
    </row>
    <row r="112" spans="1:18" x14ac:dyDescent="0.3">
      <c r="A112">
        <v>111</v>
      </c>
      <c r="B112" t="s">
        <v>131</v>
      </c>
      <c r="C112" t="s">
        <v>62</v>
      </c>
      <c r="D112">
        <v>4.681</v>
      </c>
      <c r="E112">
        <v>4.7270500000000002</v>
      </c>
      <c r="F112">
        <v>0.85775999999999997</v>
      </c>
      <c r="G112">
        <v>63</v>
      </c>
      <c r="H112">
        <v>0.37512000000000001</v>
      </c>
      <c r="I112">
        <v>0.19192000000000001</v>
      </c>
      <c r="J112">
        <v>0.94635000000000002</v>
      </c>
      <c r="K112">
        <v>2015</v>
      </c>
      <c r="L112" t="s">
        <v>222</v>
      </c>
      <c r="M112" t="s">
        <v>214</v>
      </c>
      <c r="N112" t="s">
        <v>216</v>
      </c>
      <c r="O112" t="s">
        <v>206</v>
      </c>
      <c r="P112" t="s">
        <v>218</v>
      </c>
      <c r="Q112" t="s">
        <v>213</v>
      </c>
      <c r="R112" t="s">
        <v>209</v>
      </c>
    </row>
    <row r="113" spans="1:18" x14ac:dyDescent="0.3">
      <c r="A113">
        <v>112</v>
      </c>
      <c r="B113" t="s">
        <v>132</v>
      </c>
      <c r="C113" t="s">
        <v>24</v>
      </c>
      <c r="D113">
        <v>4.6769999999999996</v>
      </c>
      <c r="E113">
        <v>5.8299000000000003</v>
      </c>
      <c r="F113">
        <v>0.58399000000000001</v>
      </c>
      <c r="G113">
        <v>60</v>
      </c>
      <c r="H113">
        <v>0</v>
      </c>
      <c r="I113">
        <v>0.22517999999999999</v>
      </c>
      <c r="J113">
        <v>0.75017999999999996</v>
      </c>
      <c r="K113">
        <v>2015</v>
      </c>
      <c r="L113" t="s">
        <v>222</v>
      </c>
      <c r="M113" t="s">
        <v>214</v>
      </c>
      <c r="N113" t="s">
        <v>216</v>
      </c>
      <c r="O113" t="s">
        <v>213</v>
      </c>
      <c r="P113" t="s">
        <v>218</v>
      </c>
      <c r="Q113" t="s">
        <v>213</v>
      </c>
      <c r="R113" t="s">
        <v>209</v>
      </c>
    </row>
    <row r="114" spans="1:18" x14ac:dyDescent="0.3">
      <c r="A114">
        <v>113</v>
      </c>
      <c r="B114" t="s">
        <v>133</v>
      </c>
      <c r="C114" t="s">
        <v>90</v>
      </c>
      <c r="D114">
        <v>4.6420000000000003</v>
      </c>
      <c r="E114">
        <v>5.44536</v>
      </c>
      <c r="F114">
        <v>0.84486000000000006</v>
      </c>
      <c r="G114">
        <v>49</v>
      </c>
      <c r="H114">
        <v>0.49581999999999998</v>
      </c>
      <c r="I114">
        <v>0.15043999999999999</v>
      </c>
      <c r="J114">
        <v>0.83903000000000005</v>
      </c>
      <c r="K114">
        <v>2015</v>
      </c>
      <c r="L114" t="s">
        <v>222</v>
      </c>
      <c r="M114" t="s">
        <v>214</v>
      </c>
      <c r="N114" t="s">
        <v>218</v>
      </c>
      <c r="O114" t="s">
        <v>217</v>
      </c>
      <c r="P114" t="s">
        <v>218</v>
      </c>
      <c r="Q114" t="s">
        <v>213</v>
      </c>
      <c r="R114" t="s">
        <v>209</v>
      </c>
    </row>
    <row r="115" spans="1:18" x14ac:dyDescent="0.3">
      <c r="A115">
        <v>114</v>
      </c>
      <c r="B115" t="s">
        <v>134</v>
      </c>
      <c r="C115" t="s">
        <v>90</v>
      </c>
      <c r="D115">
        <v>4.633</v>
      </c>
      <c r="E115">
        <v>3.2274799999999999</v>
      </c>
      <c r="F115">
        <v>0.48460999999999999</v>
      </c>
      <c r="G115">
        <v>53</v>
      </c>
      <c r="H115">
        <v>0.63222</v>
      </c>
      <c r="I115">
        <v>0.29008</v>
      </c>
      <c r="J115">
        <v>0.92108999999999996</v>
      </c>
      <c r="K115">
        <v>2015</v>
      </c>
      <c r="L115" t="s">
        <v>222</v>
      </c>
      <c r="M115" t="s">
        <v>214</v>
      </c>
      <c r="N115" t="s">
        <v>218</v>
      </c>
      <c r="O115" t="s">
        <v>221</v>
      </c>
      <c r="P115" t="s">
        <v>213</v>
      </c>
      <c r="Q115" t="s">
        <v>207</v>
      </c>
      <c r="R115" t="s">
        <v>209</v>
      </c>
    </row>
    <row r="116" spans="1:18" x14ac:dyDescent="0.3">
      <c r="A116">
        <v>115</v>
      </c>
      <c r="B116" t="s">
        <v>135</v>
      </c>
      <c r="C116" t="s">
        <v>90</v>
      </c>
      <c r="D116">
        <v>4.6100000000000003</v>
      </c>
      <c r="E116">
        <v>1.60314</v>
      </c>
      <c r="F116">
        <v>0.73651</v>
      </c>
      <c r="G116">
        <v>51</v>
      </c>
      <c r="H116">
        <v>0.38613999999999998</v>
      </c>
      <c r="I116">
        <v>0.23857</v>
      </c>
      <c r="J116">
        <v>0.85360999999999998</v>
      </c>
      <c r="K116">
        <v>2015</v>
      </c>
      <c r="L116" t="s">
        <v>222</v>
      </c>
      <c r="M116" t="s">
        <v>214</v>
      </c>
      <c r="N116" t="s">
        <v>218</v>
      </c>
      <c r="O116" t="s">
        <v>217</v>
      </c>
      <c r="P116" t="s">
        <v>218</v>
      </c>
      <c r="Q116" t="s">
        <v>213</v>
      </c>
      <c r="R116" t="s">
        <v>209</v>
      </c>
    </row>
    <row r="117" spans="1:18" x14ac:dyDescent="0.3">
      <c r="A117">
        <v>116</v>
      </c>
      <c r="B117" t="s">
        <v>136</v>
      </c>
      <c r="C117" t="s">
        <v>90</v>
      </c>
      <c r="D117">
        <v>4.5709999999999997</v>
      </c>
      <c r="E117">
        <v>0.42120000000000002</v>
      </c>
      <c r="F117">
        <v>0.56315999999999999</v>
      </c>
      <c r="G117">
        <v>51</v>
      </c>
      <c r="H117">
        <v>0.42599999999999999</v>
      </c>
      <c r="I117">
        <v>0.30609999999999998</v>
      </c>
      <c r="J117">
        <v>0.88707999999999998</v>
      </c>
      <c r="K117">
        <v>2015</v>
      </c>
      <c r="L117" t="s">
        <v>222</v>
      </c>
      <c r="M117" t="s">
        <v>214</v>
      </c>
      <c r="N117" t="s">
        <v>218</v>
      </c>
      <c r="O117" t="s">
        <v>213</v>
      </c>
      <c r="P117" t="s">
        <v>218</v>
      </c>
      <c r="Q117" t="s">
        <v>207</v>
      </c>
      <c r="R117" t="s">
        <v>209</v>
      </c>
    </row>
    <row r="118" spans="1:18" x14ac:dyDescent="0.3">
      <c r="A118">
        <v>117</v>
      </c>
      <c r="B118" t="s">
        <v>137</v>
      </c>
      <c r="C118" t="s">
        <v>99</v>
      </c>
      <c r="D118">
        <v>4.5650000000000004</v>
      </c>
      <c r="E118">
        <v>3.8155800000000002</v>
      </c>
      <c r="F118">
        <v>0.27223000000000003</v>
      </c>
      <c r="G118">
        <v>57</v>
      </c>
      <c r="H118">
        <v>0.59406000000000003</v>
      </c>
      <c r="I118">
        <v>0.33265</v>
      </c>
      <c r="J118">
        <v>0.84614</v>
      </c>
      <c r="K118">
        <v>2015</v>
      </c>
      <c r="L118" t="s">
        <v>222</v>
      </c>
      <c r="M118" t="s">
        <v>214</v>
      </c>
      <c r="N118" t="s">
        <v>218</v>
      </c>
      <c r="O118" t="s">
        <v>221</v>
      </c>
      <c r="P118" t="s">
        <v>213</v>
      </c>
      <c r="Q118" t="s">
        <v>207</v>
      </c>
      <c r="R118" t="s">
        <v>209</v>
      </c>
    </row>
    <row r="119" spans="1:18" x14ac:dyDescent="0.3">
      <c r="A119">
        <v>118</v>
      </c>
      <c r="B119" t="s">
        <v>138</v>
      </c>
      <c r="C119" t="s">
        <v>90</v>
      </c>
      <c r="D119">
        <v>4.55</v>
      </c>
      <c r="E119">
        <v>3.0825200000000001</v>
      </c>
      <c r="F119">
        <v>0.72316000000000003</v>
      </c>
      <c r="G119">
        <v>52</v>
      </c>
      <c r="H119">
        <v>0.15053</v>
      </c>
      <c r="I119">
        <v>0.23949999999999999</v>
      </c>
      <c r="J119">
        <v>0.73436999999999997</v>
      </c>
      <c r="K119">
        <v>2015</v>
      </c>
      <c r="L119" t="s">
        <v>222</v>
      </c>
      <c r="M119" t="s">
        <v>214</v>
      </c>
      <c r="N119" t="s">
        <v>218</v>
      </c>
      <c r="O119" t="s">
        <v>217</v>
      </c>
      <c r="P119" t="s">
        <v>218</v>
      </c>
      <c r="Q119" t="s">
        <v>213</v>
      </c>
      <c r="R119" t="s">
        <v>209</v>
      </c>
    </row>
    <row r="120" spans="1:18" x14ac:dyDescent="0.3">
      <c r="A120">
        <v>119</v>
      </c>
      <c r="B120" t="s">
        <v>139</v>
      </c>
      <c r="C120" t="s">
        <v>26</v>
      </c>
      <c r="D120">
        <v>4.5179999999999998</v>
      </c>
      <c r="E120">
        <v>1.5779099999999999</v>
      </c>
      <c r="F120">
        <v>0.52988000000000002</v>
      </c>
      <c r="G120">
        <v>53</v>
      </c>
      <c r="H120">
        <v>0.36470000000000002</v>
      </c>
      <c r="I120">
        <v>0.58031999999999995</v>
      </c>
      <c r="J120">
        <v>0.68879999999999997</v>
      </c>
      <c r="K120">
        <v>2015</v>
      </c>
      <c r="L120" t="s">
        <v>222</v>
      </c>
      <c r="M120" t="s">
        <v>214</v>
      </c>
      <c r="N120" t="s">
        <v>218</v>
      </c>
      <c r="O120" t="s">
        <v>221</v>
      </c>
      <c r="P120" t="s">
        <v>218</v>
      </c>
      <c r="Q120" t="s">
        <v>205</v>
      </c>
      <c r="R120" t="s">
        <v>209</v>
      </c>
    </row>
    <row r="121" spans="1:18" x14ac:dyDescent="0.3">
      <c r="A121">
        <v>120</v>
      </c>
      <c r="B121" t="s">
        <v>140</v>
      </c>
      <c r="C121" t="s">
        <v>90</v>
      </c>
      <c r="D121">
        <v>4.5170000000000003</v>
      </c>
      <c r="E121">
        <v>0</v>
      </c>
      <c r="F121">
        <v>0.71399999999999997</v>
      </c>
      <c r="G121">
        <v>42</v>
      </c>
      <c r="H121">
        <v>0.33753</v>
      </c>
      <c r="I121">
        <v>0.31202999999999997</v>
      </c>
      <c r="J121">
        <v>0.86185</v>
      </c>
      <c r="K121">
        <v>2015</v>
      </c>
      <c r="L121" t="s">
        <v>222</v>
      </c>
      <c r="M121" t="s">
        <v>214</v>
      </c>
      <c r="N121" t="s">
        <v>218</v>
      </c>
      <c r="O121" t="s">
        <v>217</v>
      </c>
      <c r="P121" t="s">
        <v>218</v>
      </c>
      <c r="Q121" t="s">
        <v>207</v>
      </c>
      <c r="R121" t="s">
        <v>209</v>
      </c>
    </row>
    <row r="122" spans="1:18" x14ac:dyDescent="0.3">
      <c r="A122">
        <v>121</v>
      </c>
      <c r="B122" t="s">
        <v>141</v>
      </c>
      <c r="C122" t="s">
        <v>99</v>
      </c>
      <c r="D122">
        <v>4.5140000000000002</v>
      </c>
      <c r="E122">
        <v>2.12947</v>
      </c>
      <c r="F122">
        <v>0.61651</v>
      </c>
      <c r="G122">
        <v>59</v>
      </c>
      <c r="H122">
        <v>0.57160999999999995</v>
      </c>
      <c r="I122">
        <v>0.40577999999999997</v>
      </c>
      <c r="J122">
        <v>0.89298</v>
      </c>
      <c r="K122">
        <v>2015</v>
      </c>
      <c r="L122" t="s">
        <v>222</v>
      </c>
      <c r="M122" t="s">
        <v>214</v>
      </c>
      <c r="N122" t="s">
        <v>216</v>
      </c>
      <c r="O122" t="s">
        <v>213</v>
      </c>
      <c r="P122" t="s">
        <v>213</v>
      </c>
      <c r="Q122" t="s">
        <v>205</v>
      </c>
      <c r="R122" t="s">
        <v>209</v>
      </c>
    </row>
    <row r="123" spans="1:18" x14ac:dyDescent="0.3">
      <c r="A123">
        <v>122</v>
      </c>
      <c r="B123" t="s">
        <v>142</v>
      </c>
      <c r="C123" t="s">
        <v>90</v>
      </c>
      <c r="D123">
        <v>4.5119999999999996</v>
      </c>
      <c r="E123">
        <v>1.12829</v>
      </c>
      <c r="F123">
        <v>0.43078</v>
      </c>
      <c r="G123">
        <v>55</v>
      </c>
      <c r="H123">
        <v>0.64876999999999996</v>
      </c>
      <c r="I123">
        <v>0.30563000000000001</v>
      </c>
      <c r="J123">
        <v>0.72736000000000001</v>
      </c>
      <c r="K123">
        <v>2015</v>
      </c>
      <c r="L123" t="s">
        <v>222</v>
      </c>
      <c r="M123" t="s">
        <v>214</v>
      </c>
      <c r="N123" t="s">
        <v>218</v>
      </c>
      <c r="O123" t="s">
        <v>221</v>
      </c>
      <c r="P123" t="s">
        <v>213</v>
      </c>
      <c r="Q123" t="s">
        <v>207</v>
      </c>
      <c r="R123" t="s">
        <v>209</v>
      </c>
    </row>
    <row r="124" spans="1:18" x14ac:dyDescent="0.3">
      <c r="A124">
        <v>123</v>
      </c>
      <c r="B124" t="s">
        <v>143</v>
      </c>
      <c r="C124" t="s">
        <v>90</v>
      </c>
      <c r="D124">
        <v>4.5069999999999997</v>
      </c>
      <c r="E124">
        <v>1.9536</v>
      </c>
      <c r="F124">
        <v>0.68156000000000005</v>
      </c>
      <c r="G124">
        <v>39</v>
      </c>
      <c r="H124">
        <v>0.60980000000000001</v>
      </c>
      <c r="I124">
        <v>0.26999000000000001</v>
      </c>
      <c r="J124">
        <v>0.84080999999999995</v>
      </c>
      <c r="K124">
        <v>2015</v>
      </c>
      <c r="L124" t="s">
        <v>222</v>
      </c>
      <c r="M124" t="s">
        <v>214</v>
      </c>
      <c r="N124" t="s">
        <v>218</v>
      </c>
      <c r="O124" t="s">
        <v>213</v>
      </c>
      <c r="P124" t="s">
        <v>213</v>
      </c>
      <c r="Q124" t="s">
        <v>207</v>
      </c>
      <c r="R124" t="s">
        <v>209</v>
      </c>
    </row>
    <row r="125" spans="1:18" x14ac:dyDescent="0.3">
      <c r="A125">
        <v>124</v>
      </c>
      <c r="B125" t="s">
        <v>144</v>
      </c>
      <c r="C125" t="s">
        <v>90</v>
      </c>
      <c r="D125">
        <v>4.4359999999999999</v>
      </c>
      <c r="E125">
        <v>2.6861199999999998</v>
      </c>
      <c r="F125">
        <v>0.61978</v>
      </c>
      <c r="G125">
        <v>52</v>
      </c>
      <c r="H125">
        <v>0.36181999999999997</v>
      </c>
      <c r="I125">
        <v>0.27516000000000002</v>
      </c>
      <c r="J125">
        <v>0.68362000000000001</v>
      </c>
      <c r="K125">
        <v>2015</v>
      </c>
      <c r="L125" t="s">
        <v>222</v>
      </c>
      <c r="M125" t="s">
        <v>214</v>
      </c>
      <c r="N125" t="s">
        <v>218</v>
      </c>
      <c r="O125" t="s">
        <v>213</v>
      </c>
      <c r="P125" t="s">
        <v>218</v>
      </c>
      <c r="Q125" t="s">
        <v>207</v>
      </c>
      <c r="R125" t="s">
        <v>209</v>
      </c>
    </row>
    <row r="126" spans="1:18" x14ac:dyDescent="0.3">
      <c r="A126">
        <v>125</v>
      </c>
      <c r="B126" t="s">
        <v>145</v>
      </c>
      <c r="C126" t="s">
        <v>90</v>
      </c>
      <c r="D126">
        <v>4.4189999999999996</v>
      </c>
      <c r="E126">
        <v>2.1575099999999998</v>
      </c>
      <c r="F126">
        <v>0.71226999999999996</v>
      </c>
      <c r="G126">
        <v>54</v>
      </c>
      <c r="H126">
        <v>0.63032999999999995</v>
      </c>
      <c r="I126">
        <v>0.47171000000000002</v>
      </c>
      <c r="J126">
        <v>0.89420999999999995</v>
      </c>
      <c r="K126">
        <v>2015</v>
      </c>
      <c r="L126" t="s">
        <v>222</v>
      </c>
      <c r="M126" t="s">
        <v>214</v>
      </c>
      <c r="N126" t="s">
        <v>218</v>
      </c>
      <c r="O126" t="s">
        <v>217</v>
      </c>
      <c r="P126" t="s">
        <v>213</v>
      </c>
      <c r="Q126" t="s">
        <v>205</v>
      </c>
      <c r="R126" t="s">
        <v>209</v>
      </c>
    </row>
    <row r="127" spans="1:18" x14ac:dyDescent="0.3">
      <c r="A127">
        <v>126</v>
      </c>
      <c r="B127" t="s">
        <v>146</v>
      </c>
      <c r="C127" t="s">
        <v>90</v>
      </c>
      <c r="D127">
        <v>4.3689999999999998</v>
      </c>
      <c r="E127">
        <v>2.6044</v>
      </c>
      <c r="F127">
        <v>0.42222999999999999</v>
      </c>
      <c r="G127">
        <v>52</v>
      </c>
      <c r="H127">
        <v>0.68794999999999995</v>
      </c>
      <c r="I127">
        <v>0.22733</v>
      </c>
      <c r="J127">
        <v>0.49076999999999998</v>
      </c>
      <c r="K127">
        <v>2015</v>
      </c>
      <c r="L127" t="s">
        <v>222</v>
      </c>
      <c r="M127" t="s">
        <v>214</v>
      </c>
      <c r="N127" t="s">
        <v>218</v>
      </c>
      <c r="O127" t="s">
        <v>221</v>
      </c>
      <c r="P127" t="s">
        <v>213</v>
      </c>
      <c r="Q127" t="s">
        <v>213</v>
      </c>
      <c r="R127" t="s">
        <v>212</v>
      </c>
    </row>
    <row r="128" spans="1:18" x14ac:dyDescent="0.3">
      <c r="A128">
        <v>127</v>
      </c>
      <c r="B128" t="s">
        <v>147</v>
      </c>
      <c r="C128" t="s">
        <v>62</v>
      </c>
      <c r="D128">
        <v>4.3499999999999996</v>
      </c>
      <c r="E128">
        <v>4.5445200000000003</v>
      </c>
      <c r="F128">
        <v>0.55420000000000003</v>
      </c>
      <c r="G128">
        <v>65</v>
      </c>
      <c r="H128">
        <v>0.29635</v>
      </c>
      <c r="I128">
        <v>9.8699999999999996E-2</v>
      </c>
      <c r="J128">
        <v>0.92932999999999999</v>
      </c>
      <c r="K128">
        <v>2015</v>
      </c>
      <c r="L128" t="s">
        <v>222</v>
      </c>
      <c r="M128" t="s">
        <v>214</v>
      </c>
      <c r="N128" t="s">
        <v>207</v>
      </c>
      <c r="O128" t="s">
        <v>213</v>
      </c>
      <c r="P128" t="s">
        <v>218</v>
      </c>
      <c r="Q128" t="s">
        <v>218</v>
      </c>
      <c r="R128" t="s">
        <v>209</v>
      </c>
    </row>
    <row r="129" spans="1:18" x14ac:dyDescent="0.3">
      <c r="A129">
        <v>128</v>
      </c>
      <c r="B129" t="s">
        <v>148</v>
      </c>
      <c r="C129" t="s">
        <v>90</v>
      </c>
      <c r="D129">
        <v>4.3319999999999999</v>
      </c>
      <c r="E129">
        <v>5.8775199999999996</v>
      </c>
      <c r="F129">
        <v>0.78776999999999997</v>
      </c>
      <c r="G129">
        <v>40</v>
      </c>
      <c r="H129">
        <v>0.73902999999999996</v>
      </c>
      <c r="I129">
        <v>0.13142999999999999</v>
      </c>
      <c r="J129">
        <v>0.77398</v>
      </c>
      <c r="K129">
        <v>2015</v>
      </c>
      <c r="L129" t="s">
        <v>222</v>
      </c>
      <c r="M129" t="s">
        <v>214</v>
      </c>
      <c r="N129" t="s">
        <v>218</v>
      </c>
      <c r="O129" t="s">
        <v>217</v>
      </c>
      <c r="P129" t="s">
        <v>207</v>
      </c>
      <c r="Q129" t="s">
        <v>213</v>
      </c>
      <c r="R129" t="s">
        <v>209</v>
      </c>
    </row>
    <row r="130" spans="1:18" x14ac:dyDescent="0.3">
      <c r="A130">
        <v>129</v>
      </c>
      <c r="B130" t="s">
        <v>149</v>
      </c>
      <c r="C130" t="s">
        <v>39</v>
      </c>
      <c r="D130">
        <v>4.3070000000000004</v>
      </c>
      <c r="E130">
        <v>1.6035999999999999</v>
      </c>
      <c r="F130">
        <v>0.50566</v>
      </c>
      <c r="G130">
        <v>56</v>
      </c>
      <c r="H130">
        <v>0.65722999999999998</v>
      </c>
      <c r="I130">
        <v>1</v>
      </c>
      <c r="J130">
        <v>0.65512999999999999</v>
      </c>
      <c r="K130">
        <v>2015</v>
      </c>
      <c r="L130" t="s">
        <v>222</v>
      </c>
      <c r="M130" t="s">
        <v>214</v>
      </c>
      <c r="N130" t="s">
        <v>218</v>
      </c>
      <c r="O130" t="s">
        <v>221</v>
      </c>
      <c r="P130" t="s">
        <v>213</v>
      </c>
      <c r="Q130" t="s">
        <v>205</v>
      </c>
      <c r="R130" t="s">
        <v>209</v>
      </c>
    </row>
    <row r="131" spans="1:18" x14ac:dyDescent="0.3">
      <c r="A131">
        <v>130</v>
      </c>
      <c r="B131" t="s">
        <v>150</v>
      </c>
      <c r="C131" t="s">
        <v>62</v>
      </c>
      <c r="D131">
        <v>4.2969999999999997</v>
      </c>
      <c r="E131">
        <v>4.3888600000000002</v>
      </c>
      <c r="F131">
        <v>0.27500000000000002</v>
      </c>
      <c r="G131">
        <v>65</v>
      </c>
      <c r="H131">
        <v>0.60587999999999997</v>
      </c>
      <c r="I131">
        <v>6.9690000000000002E-2</v>
      </c>
      <c r="J131">
        <v>0.30548999999999998</v>
      </c>
      <c r="K131">
        <v>2015</v>
      </c>
      <c r="L131" t="s">
        <v>222</v>
      </c>
      <c r="M131" t="s">
        <v>214</v>
      </c>
      <c r="N131" t="s">
        <v>207</v>
      </c>
      <c r="O131" t="s">
        <v>221</v>
      </c>
      <c r="P131" t="s">
        <v>213</v>
      </c>
      <c r="Q131" t="s">
        <v>218</v>
      </c>
      <c r="R131" t="s">
        <v>208</v>
      </c>
    </row>
    <row r="132" spans="1:18" x14ac:dyDescent="0.3">
      <c r="A132">
        <v>131</v>
      </c>
      <c r="B132" t="s">
        <v>151</v>
      </c>
      <c r="C132" t="s">
        <v>90</v>
      </c>
      <c r="D132">
        <v>4.2919999999999998</v>
      </c>
      <c r="E132">
        <v>9.4869999999999996E-2</v>
      </c>
      <c r="F132">
        <v>0.29335</v>
      </c>
      <c r="G132">
        <v>47</v>
      </c>
      <c r="H132">
        <v>0.64285000000000003</v>
      </c>
      <c r="I132">
        <v>0.41624</v>
      </c>
      <c r="J132">
        <v>0.87358999999999998</v>
      </c>
      <c r="K132">
        <v>2015</v>
      </c>
      <c r="L132" t="s">
        <v>222</v>
      </c>
      <c r="M132" t="s">
        <v>214</v>
      </c>
      <c r="N132" t="s">
        <v>218</v>
      </c>
      <c r="O132" t="s">
        <v>221</v>
      </c>
      <c r="P132" t="s">
        <v>213</v>
      </c>
      <c r="Q132" t="s">
        <v>205</v>
      </c>
      <c r="R132" t="s">
        <v>209</v>
      </c>
    </row>
    <row r="133" spans="1:18" x14ac:dyDescent="0.3">
      <c r="A133">
        <v>132</v>
      </c>
      <c r="B133" t="s">
        <v>152</v>
      </c>
      <c r="C133" t="s">
        <v>99</v>
      </c>
      <c r="D133">
        <v>4.2709999999999999</v>
      </c>
      <c r="E133">
        <v>4.94102</v>
      </c>
      <c r="F133">
        <v>0.72674000000000005</v>
      </c>
      <c r="G133">
        <v>64</v>
      </c>
      <c r="H133">
        <v>0.80220000000000002</v>
      </c>
      <c r="I133">
        <v>0.51297999999999999</v>
      </c>
      <c r="J133">
        <v>0.8337</v>
      </c>
      <c r="K133">
        <v>2015</v>
      </c>
      <c r="L133" t="s">
        <v>222</v>
      </c>
      <c r="M133" t="s">
        <v>214</v>
      </c>
      <c r="N133" t="s">
        <v>216</v>
      </c>
      <c r="O133" t="s">
        <v>217</v>
      </c>
      <c r="P133" t="s">
        <v>207</v>
      </c>
      <c r="Q133" t="s">
        <v>205</v>
      </c>
      <c r="R133" t="s">
        <v>209</v>
      </c>
    </row>
    <row r="134" spans="1:18" x14ac:dyDescent="0.3">
      <c r="A134">
        <v>133</v>
      </c>
      <c r="B134" t="s">
        <v>153</v>
      </c>
      <c r="C134" t="s">
        <v>90</v>
      </c>
      <c r="D134">
        <v>4.2519999999999998</v>
      </c>
      <c r="E134">
        <v>2.4993799999999999</v>
      </c>
      <c r="F134">
        <v>0.63304000000000005</v>
      </c>
      <c r="G134">
        <v>47</v>
      </c>
      <c r="H134">
        <v>0.73624999999999996</v>
      </c>
      <c r="I134">
        <v>0.25906000000000001</v>
      </c>
      <c r="J134">
        <v>0.89517000000000002</v>
      </c>
      <c r="K134">
        <v>2015</v>
      </c>
      <c r="L134" t="s">
        <v>222</v>
      </c>
      <c r="M134" t="s">
        <v>214</v>
      </c>
      <c r="N134" t="s">
        <v>218</v>
      </c>
      <c r="O134" t="s">
        <v>213</v>
      </c>
      <c r="P134" t="s">
        <v>207</v>
      </c>
      <c r="Q134" t="s">
        <v>207</v>
      </c>
      <c r="R134" t="s">
        <v>209</v>
      </c>
    </row>
    <row r="135" spans="1:18" x14ac:dyDescent="0.3">
      <c r="A135">
        <v>134</v>
      </c>
      <c r="B135" t="s">
        <v>154</v>
      </c>
      <c r="C135" t="s">
        <v>47</v>
      </c>
      <c r="D135">
        <v>4.218</v>
      </c>
      <c r="E135">
        <v>5.9876199999999997</v>
      </c>
      <c r="F135">
        <v>0.78883999999999999</v>
      </c>
      <c r="G135">
        <v>66</v>
      </c>
      <c r="H135">
        <v>0.45671</v>
      </c>
      <c r="I135">
        <v>0.14978</v>
      </c>
      <c r="J135">
        <v>0.98419999999999996</v>
      </c>
      <c r="K135">
        <v>2015</v>
      </c>
      <c r="L135" t="s">
        <v>222</v>
      </c>
      <c r="M135" t="s">
        <v>214</v>
      </c>
      <c r="N135" t="s">
        <v>207</v>
      </c>
      <c r="O135" t="s">
        <v>217</v>
      </c>
      <c r="P135" t="s">
        <v>218</v>
      </c>
      <c r="Q135" t="s">
        <v>213</v>
      </c>
      <c r="R135" t="s">
        <v>209</v>
      </c>
    </row>
    <row r="136" spans="1:18" x14ac:dyDescent="0.3">
      <c r="A136">
        <v>135</v>
      </c>
      <c r="B136" t="s">
        <v>155</v>
      </c>
      <c r="C136" t="s">
        <v>24</v>
      </c>
      <c r="D136">
        <v>4.194</v>
      </c>
      <c r="E136">
        <v>5.2164400000000004</v>
      </c>
      <c r="F136">
        <v>0.53271999999999997</v>
      </c>
      <c r="G136">
        <v>61</v>
      </c>
      <c r="H136">
        <v>0.25813000000000003</v>
      </c>
      <c r="I136">
        <v>0.14186000000000001</v>
      </c>
      <c r="J136">
        <v>0.88541000000000003</v>
      </c>
      <c r="K136">
        <v>2015</v>
      </c>
      <c r="L136" t="s">
        <v>222</v>
      </c>
      <c r="M136" t="s">
        <v>214</v>
      </c>
      <c r="N136" t="s">
        <v>216</v>
      </c>
      <c r="O136" t="s">
        <v>221</v>
      </c>
      <c r="P136" t="s">
        <v>218</v>
      </c>
      <c r="Q136" t="s">
        <v>213</v>
      </c>
      <c r="R136" t="s">
        <v>209</v>
      </c>
    </row>
    <row r="137" spans="1:18" x14ac:dyDescent="0.3">
      <c r="A137">
        <v>136</v>
      </c>
      <c r="B137" t="s">
        <v>156</v>
      </c>
      <c r="C137" t="s">
        <v>24</v>
      </c>
      <c r="D137">
        <v>4.077</v>
      </c>
      <c r="E137">
        <v>3.2328800000000002</v>
      </c>
      <c r="F137">
        <v>0.48559999999999998</v>
      </c>
      <c r="G137">
        <v>53</v>
      </c>
      <c r="H137">
        <v>0.53112000000000004</v>
      </c>
      <c r="I137">
        <v>0.11473</v>
      </c>
      <c r="J137">
        <v>0.85768999999999995</v>
      </c>
      <c r="K137">
        <v>2015</v>
      </c>
      <c r="L137" t="s">
        <v>222</v>
      </c>
      <c r="M137" t="s">
        <v>214</v>
      </c>
      <c r="N137" t="s">
        <v>218</v>
      </c>
      <c r="O137" t="s">
        <v>221</v>
      </c>
      <c r="P137" t="s">
        <v>218</v>
      </c>
      <c r="Q137" t="s">
        <v>213</v>
      </c>
      <c r="R137" t="s">
        <v>209</v>
      </c>
    </row>
    <row r="138" spans="1:18" x14ac:dyDescent="0.3">
      <c r="A138">
        <v>137</v>
      </c>
      <c r="B138" t="s">
        <v>157</v>
      </c>
      <c r="C138" t="s">
        <v>90</v>
      </c>
      <c r="D138">
        <v>4.0330000000000004</v>
      </c>
      <c r="E138">
        <v>4.4828299999999999</v>
      </c>
      <c r="F138">
        <v>0.61358999999999997</v>
      </c>
      <c r="G138">
        <v>45</v>
      </c>
      <c r="H138">
        <v>0.15504999999999999</v>
      </c>
      <c r="I138">
        <v>0.15509999999999999</v>
      </c>
      <c r="J138">
        <v>0.87097000000000002</v>
      </c>
      <c r="K138">
        <v>2015</v>
      </c>
      <c r="L138" t="s">
        <v>222</v>
      </c>
      <c r="M138" t="s">
        <v>214</v>
      </c>
      <c r="N138" t="s">
        <v>218</v>
      </c>
      <c r="O138" t="s">
        <v>213</v>
      </c>
      <c r="P138" t="s">
        <v>218</v>
      </c>
      <c r="Q138" t="s">
        <v>213</v>
      </c>
      <c r="R138" t="s">
        <v>209</v>
      </c>
    </row>
    <row r="139" spans="1:18" x14ac:dyDescent="0.3">
      <c r="A139">
        <v>138</v>
      </c>
      <c r="B139" t="s">
        <v>158</v>
      </c>
      <c r="C139" t="s">
        <v>90</v>
      </c>
      <c r="D139">
        <v>3.9950000000000001</v>
      </c>
      <c r="E139">
        <v>1.5424899999999999</v>
      </c>
      <c r="F139">
        <v>0.73829999999999996</v>
      </c>
      <c r="G139">
        <v>46</v>
      </c>
      <c r="H139">
        <v>0.58018999999999998</v>
      </c>
      <c r="I139">
        <v>0.23619000000000001</v>
      </c>
      <c r="J139">
        <v>0.7762</v>
      </c>
      <c r="K139">
        <v>2015</v>
      </c>
      <c r="L139" t="s">
        <v>239</v>
      </c>
      <c r="M139" t="s">
        <v>214</v>
      </c>
      <c r="N139" t="s">
        <v>218</v>
      </c>
      <c r="O139" t="s">
        <v>217</v>
      </c>
      <c r="P139" t="s">
        <v>213</v>
      </c>
      <c r="Q139" t="s">
        <v>213</v>
      </c>
      <c r="R139" t="s">
        <v>209</v>
      </c>
    </row>
    <row r="140" spans="1:18" x14ac:dyDescent="0.3">
      <c r="A140">
        <v>139</v>
      </c>
      <c r="B140" t="s">
        <v>159</v>
      </c>
      <c r="C140" t="s">
        <v>90</v>
      </c>
      <c r="D140">
        <v>3.9889999999999999</v>
      </c>
      <c r="E140">
        <v>4.0147599999999999</v>
      </c>
      <c r="F140">
        <v>0.47273999999999999</v>
      </c>
      <c r="G140">
        <v>50</v>
      </c>
      <c r="H140">
        <v>0.61914999999999998</v>
      </c>
      <c r="I140">
        <v>0.15565000000000001</v>
      </c>
      <c r="J140">
        <v>0.78827000000000003</v>
      </c>
      <c r="K140">
        <v>2015</v>
      </c>
      <c r="L140" t="s">
        <v>239</v>
      </c>
      <c r="M140" t="s">
        <v>214</v>
      </c>
      <c r="N140" t="s">
        <v>218</v>
      </c>
      <c r="O140" t="s">
        <v>221</v>
      </c>
      <c r="P140" t="s">
        <v>213</v>
      </c>
      <c r="Q140" t="s">
        <v>213</v>
      </c>
      <c r="R140" t="s">
        <v>209</v>
      </c>
    </row>
    <row r="141" spans="1:18" x14ac:dyDescent="0.3">
      <c r="A141">
        <v>140</v>
      </c>
      <c r="B141" t="s">
        <v>160</v>
      </c>
      <c r="C141" t="s">
        <v>90</v>
      </c>
      <c r="D141">
        <v>3.956</v>
      </c>
      <c r="E141">
        <v>1.4141900000000001</v>
      </c>
      <c r="F141">
        <v>0.56533999999999995</v>
      </c>
      <c r="G141">
        <v>52</v>
      </c>
      <c r="H141">
        <v>0.34217999999999998</v>
      </c>
      <c r="I141">
        <v>0.21914</v>
      </c>
      <c r="J141">
        <v>0.63943000000000005</v>
      </c>
      <c r="K141">
        <v>2015</v>
      </c>
      <c r="L141" t="s">
        <v>239</v>
      </c>
      <c r="M141" t="s">
        <v>214</v>
      </c>
      <c r="N141" t="s">
        <v>218</v>
      </c>
      <c r="O141" t="s">
        <v>213</v>
      </c>
      <c r="P141" t="s">
        <v>218</v>
      </c>
      <c r="Q141" t="s">
        <v>213</v>
      </c>
      <c r="R141" t="s">
        <v>209</v>
      </c>
    </row>
    <row r="142" spans="1:18" x14ac:dyDescent="0.3">
      <c r="A142">
        <v>141</v>
      </c>
      <c r="B142" t="s">
        <v>161</v>
      </c>
      <c r="C142" t="s">
        <v>90</v>
      </c>
      <c r="D142">
        <v>3.931</v>
      </c>
      <c r="E142">
        <v>1.2483500000000001</v>
      </c>
      <c r="F142">
        <v>0.80798999999999999</v>
      </c>
      <c r="G142">
        <v>51</v>
      </c>
      <c r="H142">
        <v>0.68276999999999999</v>
      </c>
      <c r="I142">
        <v>0.36520999999999998</v>
      </c>
      <c r="J142">
        <v>0.86834</v>
      </c>
      <c r="K142">
        <v>2015</v>
      </c>
      <c r="L142" t="s">
        <v>239</v>
      </c>
      <c r="M142" t="s">
        <v>214</v>
      </c>
      <c r="N142" t="s">
        <v>218</v>
      </c>
      <c r="O142" t="s">
        <v>217</v>
      </c>
      <c r="P142" t="s">
        <v>213</v>
      </c>
      <c r="Q142" t="s">
        <v>207</v>
      </c>
      <c r="R142" t="s">
        <v>209</v>
      </c>
    </row>
    <row r="143" spans="1:18" x14ac:dyDescent="0.3">
      <c r="A143">
        <v>142</v>
      </c>
      <c r="B143" t="s">
        <v>162</v>
      </c>
      <c r="C143" t="s">
        <v>90</v>
      </c>
      <c r="D143">
        <v>3.9039999999999999</v>
      </c>
      <c r="E143">
        <v>2.15909</v>
      </c>
      <c r="F143">
        <v>0.69616999999999996</v>
      </c>
      <c r="G143">
        <v>54</v>
      </c>
      <c r="H143">
        <v>0.54905000000000004</v>
      </c>
      <c r="I143">
        <v>0.26188</v>
      </c>
      <c r="J143">
        <v>0.80589</v>
      </c>
      <c r="K143">
        <v>2015</v>
      </c>
      <c r="L143" t="s">
        <v>239</v>
      </c>
      <c r="M143" t="s">
        <v>214</v>
      </c>
      <c r="N143" t="s">
        <v>218</v>
      </c>
      <c r="O143" t="s">
        <v>213</v>
      </c>
      <c r="P143" t="s">
        <v>218</v>
      </c>
      <c r="Q143" t="s">
        <v>207</v>
      </c>
      <c r="R143" t="s">
        <v>209</v>
      </c>
    </row>
    <row r="144" spans="1:18" x14ac:dyDescent="0.3">
      <c r="A144">
        <v>143</v>
      </c>
      <c r="B144" t="s">
        <v>163</v>
      </c>
      <c r="C144" t="s">
        <v>90</v>
      </c>
      <c r="D144">
        <v>3.8959999999999999</v>
      </c>
      <c r="E144">
        <v>6.2720399999999996</v>
      </c>
      <c r="F144">
        <v>0.64559999999999995</v>
      </c>
      <c r="G144">
        <v>54</v>
      </c>
      <c r="H144">
        <v>0.47653000000000001</v>
      </c>
      <c r="I144">
        <v>8.5709999999999995E-2</v>
      </c>
      <c r="J144">
        <v>0.79905000000000004</v>
      </c>
      <c r="K144">
        <v>2015</v>
      </c>
      <c r="L144" t="s">
        <v>239</v>
      </c>
      <c r="M144" t="s">
        <v>214</v>
      </c>
      <c r="N144" t="s">
        <v>218</v>
      </c>
      <c r="O144" t="s">
        <v>213</v>
      </c>
      <c r="P144" t="s">
        <v>218</v>
      </c>
      <c r="Q144" t="s">
        <v>218</v>
      </c>
      <c r="R144" t="s">
        <v>209</v>
      </c>
    </row>
    <row r="145" spans="1:18" x14ac:dyDescent="0.3">
      <c r="A145">
        <v>144</v>
      </c>
      <c r="B145" t="s">
        <v>164</v>
      </c>
      <c r="C145" t="s">
        <v>90</v>
      </c>
      <c r="D145">
        <v>3.8450000000000002</v>
      </c>
      <c r="E145">
        <v>0.41055000000000003</v>
      </c>
      <c r="F145">
        <v>0.55101</v>
      </c>
      <c r="G145">
        <v>49</v>
      </c>
      <c r="H145">
        <v>0.71209999999999996</v>
      </c>
      <c r="I145">
        <v>0.24359</v>
      </c>
      <c r="J145">
        <v>0.71664000000000005</v>
      </c>
      <c r="K145">
        <v>2015</v>
      </c>
      <c r="L145" t="s">
        <v>239</v>
      </c>
      <c r="M145" t="s">
        <v>214</v>
      </c>
      <c r="N145" t="s">
        <v>218</v>
      </c>
      <c r="O145" t="s">
        <v>213</v>
      </c>
      <c r="P145" t="s">
        <v>207</v>
      </c>
      <c r="Q145" t="s">
        <v>213</v>
      </c>
      <c r="R145" t="s">
        <v>209</v>
      </c>
    </row>
    <row r="146" spans="1:18" x14ac:dyDescent="0.3">
      <c r="A146">
        <v>145</v>
      </c>
      <c r="B146" t="s">
        <v>165</v>
      </c>
      <c r="C146" t="s">
        <v>39</v>
      </c>
      <c r="D146">
        <v>3.819</v>
      </c>
      <c r="E146">
        <v>2.7234699999999998</v>
      </c>
      <c r="F146">
        <v>0.44740000000000002</v>
      </c>
      <c r="G146">
        <v>61</v>
      </c>
      <c r="H146">
        <v>0.98914000000000002</v>
      </c>
      <c r="I146">
        <v>0.5071</v>
      </c>
      <c r="J146">
        <v>0.86868999999999996</v>
      </c>
      <c r="K146">
        <v>2015</v>
      </c>
      <c r="L146" t="s">
        <v>239</v>
      </c>
      <c r="M146" t="s">
        <v>214</v>
      </c>
      <c r="N146" t="s">
        <v>216</v>
      </c>
      <c r="O146" t="s">
        <v>221</v>
      </c>
      <c r="P146" t="s">
        <v>205</v>
      </c>
      <c r="Q146" t="s">
        <v>205</v>
      </c>
      <c r="R146" t="s">
        <v>209</v>
      </c>
    </row>
    <row r="147" spans="1:18" x14ac:dyDescent="0.3">
      <c r="A147">
        <v>146</v>
      </c>
      <c r="B147" t="s">
        <v>166</v>
      </c>
      <c r="C147" t="s">
        <v>90</v>
      </c>
      <c r="D147">
        <v>3.7810000000000001</v>
      </c>
      <c r="E147">
        <v>1.68716</v>
      </c>
      <c r="F147">
        <v>0.71506000000000003</v>
      </c>
      <c r="G147">
        <v>53</v>
      </c>
      <c r="H147">
        <v>0.49091000000000001</v>
      </c>
      <c r="I147">
        <v>0.43193999999999999</v>
      </c>
      <c r="J147">
        <v>0.89588000000000001</v>
      </c>
      <c r="K147">
        <v>2015</v>
      </c>
      <c r="L147" t="s">
        <v>239</v>
      </c>
      <c r="M147" t="s">
        <v>214</v>
      </c>
      <c r="N147" t="s">
        <v>218</v>
      </c>
      <c r="O147" t="s">
        <v>217</v>
      </c>
      <c r="P147" t="s">
        <v>218</v>
      </c>
      <c r="Q147" t="s">
        <v>205</v>
      </c>
      <c r="R147" t="s">
        <v>209</v>
      </c>
    </row>
    <row r="148" spans="1:18" x14ac:dyDescent="0.3">
      <c r="A148">
        <v>147</v>
      </c>
      <c r="B148" t="s">
        <v>167</v>
      </c>
      <c r="C148" t="s">
        <v>90</v>
      </c>
      <c r="D148">
        <v>3.681</v>
      </c>
      <c r="E148">
        <v>1.2319199999999999</v>
      </c>
      <c r="F148">
        <v>0.47638999999999998</v>
      </c>
      <c r="G148">
        <v>56</v>
      </c>
      <c r="H148">
        <v>0.28643999999999997</v>
      </c>
      <c r="I148">
        <v>0.26805000000000001</v>
      </c>
      <c r="J148">
        <v>0.8528</v>
      </c>
      <c r="K148">
        <v>2015</v>
      </c>
      <c r="L148" t="s">
        <v>239</v>
      </c>
      <c r="M148" t="s">
        <v>214</v>
      </c>
      <c r="N148" t="s">
        <v>218</v>
      </c>
      <c r="O148" t="s">
        <v>221</v>
      </c>
      <c r="P148" t="s">
        <v>218</v>
      </c>
      <c r="Q148" t="s">
        <v>207</v>
      </c>
      <c r="R148" t="s">
        <v>209</v>
      </c>
    </row>
    <row r="149" spans="1:18" x14ac:dyDescent="0.3">
      <c r="A149">
        <v>148</v>
      </c>
      <c r="B149" t="s">
        <v>168</v>
      </c>
      <c r="C149" t="s">
        <v>90</v>
      </c>
      <c r="D149">
        <v>3.6779999999999999</v>
      </c>
      <c r="E149">
        <v>0.46439000000000002</v>
      </c>
      <c r="F149">
        <v>0</v>
      </c>
      <c r="G149">
        <v>41</v>
      </c>
      <c r="H149">
        <v>0.72984000000000004</v>
      </c>
      <c r="I149">
        <v>0.29948000000000002</v>
      </c>
      <c r="J149">
        <v>0.84980999999999995</v>
      </c>
      <c r="K149">
        <v>2015</v>
      </c>
      <c r="L149" t="s">
        <v>239</v>
      </c>
      <c r="M149" t="s">
        <v>214</v>
      </c>
      <c r="N149" t="s">
        <v>218</v>
      </c>
      <c r="O149" t="s">
        <v>221</v>
      </c>
      <c r="P149" t="s">
        <v>207</v>
      </c>
      <c r="Q149" t="s">
        <v>207</v>
      </c>
      <c r="R149" t="s">
        <v>209</v>
      </c>
    </row>
    <row r="150" spans="1:18" x14ac:dyDescent="0.3">
      <c r="A150">
        <v>149</v>
      </c>
      <c r="B150" t="s">
        <v>169</v>
      </c>
      <c r="C150" t="s">
        <v>90</v>
      </c>
      <c r="D150">
        <v>3.6669999999999998</v>
      </c>
      <c r="E150">
        <v>2.0227499999999998</v>
      </c>
      <c r="F150">
        <v>0.54242999999999997</v>
      </c>
      <c r="G150">
        <v>44</v>
      </c>
      <c r="H150">
        <v>0.35089999999999999</v>
      </c>
      <c r="I150">
        <v>0.23102</v>
      </c>
      <c r="J150">
        <v>0.90454000000000001</v>
      </c>
      <c r="K150">
        <v>2015</v>
      </c>
      <c r="L150" t="s">
        <v>239</v>
      </c>
      <c r="M150" t="s">
        <v>214</v>
      </c>
      <c r="N150" t="s">
        <v>218</v>
      </c>
      <c r="O150" t="s">
        <v>221</v>
      </c>
      <c r="P150" t="s">
        <v>218</v>
      </c>
      <c r="Q150" t="s">
        <v>213</v>
      </c>
      <c r="R150" t="s">
        <v>209</v>
      </c>
    </row>
    <row r="151" spans="1:18" x14ac:dyDescent="0.3">
      <c r="A151">
        <v>150</v>
      </c>
      <c r="B151" t="s">
        <v>170</v>
      </c>
      <c r="C151" t="s">
        <v>90</v>
      </c>
      <c r="D151">
        <v>3.6560000000000001</v>
      </c>
      <c r="E151">
        <v>1.0303199999999999</v>
      </c>
      <c r="F151">
        <v>0.33144000000000001</v>
      </c>
      <c r="G151">
        <v>47</v>
      </c>
      <c r="H151">
        <v>0.56328999999999996</v>
      </c>
      <c r="I151">
        <v>0.36005999999999999</v>
      </c>
      <c r="J151">
        <v>0.78005999999999998</v>
      </c>
      <c r="K151">
        <v>2015</v>
      </c>
      <c r="L151" t="s">
        <v>239</v>
      </c>
      <c r="M151" t="s">
        <v>214</v>
      </c>
      <c r="N151" t="s">
        <v>218</v>
      </c>
      <c r="O151" t="s">
        <v>221</v>
      </c>
      <c r="P151" t="s">
        <v>213</v>
      </c>
      <c r="Q151" t="s">
        <v>207</v>
      </c>
      <c r="R151" t="s">
        <v>209</v>
      </c>
    </row>
    <row r="152" spans="1:18" x14ac:dyDescent="0.3">
      <c r="A152">
        <v>151</v>
      </c>
      <c r="B152" t="s">
        <v>171</v>
      </c>
      <c r="C152" t="s">
        <v>90</v>
      </c>
      <c r="D152">
        <v>3.6549999999999998</v>
      </c>
      <c r="E152">
        <v>2.75284</v>
      </c>
      <c r="F152">
        <v>0.54993999999999998</v>
      </c>
      <c r="G152">
        <v>44</v>
      </c>
      <c r="H152">
        <v>0.69977</v>
      </c>
      <c r="I152">
        <v>0.25336999999999998</v>
      </c>
      <c r="J152">
        <v>0.67527999999999999</v>
      </c>
      <c r="K152">
        <v>2015</v>
      </c>
      <c r="L152" t="s">
        <v>239</v>
      </c>
      <c r="M152" t="s">
        <v>214</v>
      </c>
      <c r="N152" t="s">
        <v>218</v>
      </c>
      <c r="O152" t="s">
        <v>221</v>
      </c>
      <c r="P152" t="s">
        <v>213</v>
      </c>
      <c r="Q152" t="s">
        <v>207</v>
      </c>
      <c r="R152" t="s">
        <v>209</v>
      </c>
    </row>
    <row r="153" spans="1:18" x14ac:dyDescent="0.3">
      <c r="A153">
        <v>152</v>
      </c>
      <c r="B153" t="s">
        <v>172</v>
      </c>
      <c r="C153" t="s">
        <v>90</v>
      </c>
      <c r="D153">
        <v>3.5870000000000002</v>
      </c>
      <c r="E153">
        <v>1.5269299999999999</v>
      </c>
      <c r="F153">
        <v>0.60751999999999995</v>
      </c>
      <c r="G153">
        <v>49</v>
      </c>
      <c r="H153">
        <v>0.58967999999999998</v>
      </c>
      <c r="I153">
        <v>0.27323999999999998</v>
      </c>
      <c r="J153">
        <v>0.76749999999999996</v>
      </c>
      <c r="K153">
        <v>2015</v>
      </c>
      <c r="L153" t="s">
        <v>239</v>
      </c>
      <c r="M153" t="s">
        <v>214</v>
      </c>
      <c r="N153" t="s">
        <v>218</v>
      </c>
      <c r="O153" t="s">
        <v>213</v>
      </c>
      <c r="P153" t="s">
        <v>213</v>
      </c>
      <c r="Q153" t="s">
        <v>207</v>
      </c>
      <c r="R153" t="s">
        <v>209</v>
      </c>
    </row>
    <row r="154" spans="1:18" x14ac:dyDescent="0.3">
      <c r="A154">
        <v>153</v>
      </c>
      <c r="B154" t="s">
        <v>173</v>
      </c>
      <c r="C154" t="s">
        <v>99</v>
      </c>
      <c r="D154">
        <v>3.5750000000000002</v>
      </c>
      <c r="E154">
        <v>1.8919699999999999</v>
      </c>
      <c r="F154">
        <v>0.21598000000000001</v>
      </c>
      <c r="G154">
        <v>50</v>
      </c>
      <c r="H154">
        <v>0.34960000000000002</v>
      </c>
      <c r="I154">
        <v>0.45873999999999998</v>
      </c>
      <c r="J154">
        <v>0.82391000000000003</v>
      </c>
      <c r="K154">
        <v>2015</v>
      </c>
      <c r="L154" t="s">
        <v>239</v>
      </c>
      <c r="M154" t="s">
        <v>214</v>
      </c>
      <c r="N154" t="s">
        <v>218</v>
      </c>
      <c r="O154" t="s">
        <v>221</v>
      </c>
      <c r="P154" t="s">
        <v>218</v>
      </c>
      <c r="Q154" t="s">
        <v>205</v>
      </c>
      <c r="R154" t="s">
        <v>209</v>
      </c>
    </row>
    <row r="155" spans="1:18" x14ac:dyDescent="0.3">
      <c r="A155">
        <v>154</v>
      </c>
      <c r="B155" t="s">
        <v>174</v>
      </c>
      <c r="C155" t="s">
        <v>90</v>
      </c>
      <c r="D155">
        <v>3.4649999999999999</v>
      </c>
      <c r="E155">
        <v>1.31375</v>
      </c>
      <c r="F155">
        <v>0.55176000000000003</v>
      </c>
      <c r="G155">
        <v>54</v>
      </c>
      <c r="H155">
        <v>0.88395000000000001</v>
      </c>
      <c r="I155">
        <v>0.28431000000000001</v>
      </c>
      <c r="J155">
        <v>0</v>
      </c>
      <c r="K155">
        <v>2015</v>
      </c>
      <c r="L155" t="s">
        <v>239</v>
      </c>
      <c r="M155" t="s">
        <v>214</v>
      </c>
      <c r="N155" t="s">
        <v>218</v>
      </c>
      <c r="O155" t="s">
        <v>213</v>
      </c>
      <c r="P155" t="s">
        <v>205</v>
      </c>
      <c r="Q155" t="s">
        <v>207</v>
      </c>
      <c r="R155" t="s">
        <v>210</v>
      </c>
    </row>
    <row r="156" spans="1:18" x14ac:dyDescent="0.3">
      <c r="A156">
        <v>155</v>
      </c>
      <c r="B156" t="s">
        <v>175</v>
      </c>
      <c r="C156" t="s">
        <v>90</v>
      </c>
      <c r="D156">
        <v>3.34</v>
      </c>
      <c r="E156">
        <v>1.69577</v>
      </c>
      <c r="F156">
        <v>0.25235999999999997</v>
      </c>
      <c r="G156">
        <v>50</v>
      </c>
      <c r="H156">
        <v>0.72341999999999995</v>
      </c>
      <c r="I156">
        <v>0.22943</v>
      </c>
      <c r="J156">
        <v>0.85487000000000002</v>
      </c>
      <c r="K156">
        <v>2015</v>
      </c>
      <c r="L156" t="s">
        <v>239</v>
      </c>
      <c r="M156" t="s">
        <v>214</v>
      </c>
      <c r="N156" t="s">
        <v>218</v>
      </c>
      <c r="O156" t="s">
        <v>221</v>
      </c>
      <c r="P156" t="s">
        <v>207</v>
      </c>
      <c r="Q156" t="s">
        <v>213</v>
      </c>
      <c r="R156" t="s">
        <v>209</v>
      </c>
    </row>
    <row r="157" spans="1:18" x14ac:dyDescent="0.3">
      <c r="A157">
        <v>156</v>
      </c>
      <c r="B157" t="s">
        <v>176</v>
      </c>
      <c r="C157" t="s">
        <v>24</v>
      </c>
      <c r="D157">
        <v>3.0059999999999998</v>
      </c>
      <c r="E157">
        <v>3.9232900000000002</v>
      </c>
      <c r="F157">
        <v>0.33867000000000003</v>
      </c>
      <c r="G157">
        <v>65</v>
      </c>
      <c r="H157">
        <v>0.23418</v>
      </c>
      <c r="I157">
        <v>0.59279000000000004</v>
      </c>
      <c r="J157">
        <v>0.65744999999999998</v>
      </c>
      <c r="K157">
        <v>2015</v>
      </c>
      <c r="L157" t="s">
        <v>239</v>
      </c>
      <c r="M157" t="s">
        <v>214</v>
      </c>
      <c r="N157" t="s">
        <v>207</v>
      </c>
      <c r="O157" t="s">
        <v>221</v>
      </c>
      <c r="P157" t="s">
        <v>218</v>
      </c>
      <c r="Q157" t="s">
        <v>205</v>
      </c>
      <c r="R157" t="s">
        <v>209</v>
      </c>
    </row>
    <row r="158" spans="1:18" x14ac:dyDescent="0.3">
      <c r="A158">
        <v>157</v>
      </c>
      <c r="B158" t="s">
        <v>177</v>
      </c>
      <c r="C158" t="s">
        <v>90</v>
      </c>
      <c r="D158">
        <v>2.9049999999999998</v>
      </c>
      <c r="E158">
        <v>9.0529999999999999E-2</v>
      </c>
      <c r="F158">
        <v>0.29658000000000001</v>
      </c>
      <c r="G158">
        <v>47</v>
      </c>
      <c r="H158">
        <v>0.17693</v>
      </c>
      <c r="I158">
        <v>0.24786</v>
      </c>
      <c r="J158">
        <v>0.81769000000000003</v>
      </c>
      <c r="K158">
        <v>2015</v>
      </c>
      <c r="L158" t="s">
        <v>239</v>
      </c>
      <c r="M158" t="s">
        <v>214</v>
      </c>
      <c r="N158" t="s">
        <v>218</v>
      </c>
      <c r="O158" t="s">
        <v>221</v>
      </c>
      <c r="P158" t="s">
        <v>218</v>
      </c>
      <c r="Q158" t="s">
        <v>213</v>
      </c>
      <c r="R158" t="s">
        <v>209</v>
      </c>
    </row>
    <row r="159" spans="1:18" x14ac:dyDescent="0.3">
      <c r="A159">
        <v>158</v>
      </c>
      <c r="B159" t="s">
        <v>178</v>
      </c>
      <c r="C159" t="s">
        <v>90</v>
      </c>
      <c r="D159">
        <v>2.839</v>
      </c>
      <c r="E159">
        <v>1.2344599999999999</v>
      </c>
      <c r="F159">
        <v>9.98E-2</v>
      </c>
      <c r="G159">
        <v>49</v>
      </c>
      <c r="H159">
        <v>0.54429000000000005</v>
      </c>
      <c r="I159">
        <v>0.20959</v>
      </c>
      <c r="J159">
        <v>0.80556000000000005</v>
      </c>
      <c r="K159">
        <v>2015</v>
      </c>
      <c r="L159" t="s">
        <v>239</v>
      </c>
      <c r="M159" t="s">
        <v>214</v>
      </c>
      <c r="N159" t="s">
        <v>218</v>
      </c>
      <c r="O159" t="s">
        <v>221</v>
      </c>
      <c r="P159" t="s">
        <v>218</v>
      </c>
      <c r="Q159" t="s">
        <v>213</v>
      </c>
      <c r="R159" t="s">
        <v>209</v>
      </c>
    </row>
    <row r="160" spans="1:18" x14ac:dyDescent="0.3">
      <c r="A160">
        <v>111</v>
      </c>
      <c r="B160" t="s">
        <v>143</v>
      </c>
      <c r="C160" t="s">
        <v>90</v>
      </c>
      <c r="D160">
        <v>4.6349999999999998</v>
      </c>
      <c r="E160">
        <v>9.4436800000000005</v>
      </c>
      <c r="F160">
        <v>0.53073999999999999</v>
      </c>
      <c r="G160">
        <v>44</v>
      </c>
      <c r="H160">
        <v>0.50429000000000002</v>
      </c>
      <c r="I160">
        <v>0.29153000000000001</v>
      </c>
      <c r="J160">
        <v>0.16223000000000001</v>
      </c>
      <c r="K160">
        <v>2016</v>
      </c>
      <c r="L160" t="s">
        <v>222</v>
      </c>
      <c r="M160" t="s">
        <v>211</v>
      </c>
      <c r="N160" t="s">
        <v>218</v>
      </c>
      <c r="O160" t="s">
        <v>221</v>
      </c>
      <c r="P160" t="s">
        <v>218</v>
      </c>
      <c r="Q160" t="s">
        <v>207</v>
      </c>
      <c r="R160" t="s">
        <v>210</v>
      </c>
    </row>
    <row r="161" spans="1:18" x14ac:dyDescent="0.3">
      <c r="A161">
        <v>144</v>
      </c>
      <c r="B161" t="s">
        <v>169</v>
      </c>
      <c r="C161" t="s">
        <v>90</v>
      </c>
      <c r="D161">
        <v>3.7629999999999999</v>
      </c>
      <c r="E161">
        <v>9.4213299999999993</v>
      </c>
      <c r="F161">
        <v>0.53393000000000002</v>
      </c>
      <c r="G161">
        <v>46</v>
      </c>
      <c r="H161">
        <v>0.21048</v>
      </c>
      <c r="I161">
        <v>0.22772000000000001</v>
      </c>
      <c r="J161">
        <v>9.8030000000000006E-2</v>
      </c>
      <c r="K161">
        <v>2016</v>
      </c>
      <c r="L161" t="s">
        <v>239</v>
      </c>
      <c r="M161" t="s">
        <v>211</v>
      </c>
      <c r="N161" t="s">
        <v>218</v>
      </c>
      <c r="O161" t="s">
        <v>221</v>
      </c>
      <c r="P161" t="s">
        <v>218</v>
      </c>
      <c r="Q161" t="s">
        <v>213</v>
      </c>
      <c r="R161" t="s">
        <v>210</v>
      </c>
    </row>
    <row r="162" spans="1:18" x14ac:dyDescent="0.3">
      <c r="A162">
        <v>139</v>
      </c>
      <c r="B162" t="s">
        <v>171</v>
      </c>
      <c r="C162" t="s">
        <v>90</v>
      </c>
      <c r="D162">
        <v>3.9159999999999999</v>
      </c>
      <c r="E162">
        <v>9.9786199999999994</v>
      </c>
      <c r="F162">
        <v>0.48659000000000002</v>
      </c>
      <c r="G162">
        <v>46</v>
      </c>
      <c r="H162">
        <v>0.66827000000000003</v>
      </c>
      <c r="I162">
        <v>0.24811</v>
      </c>
      <c r="J162">
        <v>0.30739</v>
      </c>
      <c r="K162">
        <v>2016</v>
      </c>
      <c r="L162" t="s">
        <v>239</v>
      </c>
      <c r="M162" t="s">
        <v>219</v>
      </c>
      <c r="N162" t="s">
        <v>218</v>
      </c>
      <c r="O162" t="s">
        <v>221</v>
      </c>
      <c r="P162" t="s">
        <v>213</v>
      </c>
      <c r="Q162" t="s">
        <v>213</v>
      </c>
      <c r="R162" t="s">
        <v>208</v>
      </c>
    </row>
    <row r="163" spans="1:18" x14ac:dyDescent="0.3">
      <c r="A163">
        <v>141</v>
      </c>
      <c r="B163" t="s">
        <v>157</v>
      </c>
      <c r="C163" t="s">
        <v>90</v>
      </c>
      <c r="D163">
        <v>3.8660000000000001</v>
      </c>
      <c r="E163">
        <v>9.9228000000000005</v>
      </c>
      <c r="F163">
        <v>0.56086999999999998</v>
      </c>
      <c r="G163">
        <v>46</v>
      </c>
      <c r="H163">
        <v>9.6699999999999998E-3</v>
      </c>
      <c r="I163">
        <v>0.14726</v>
      </c>
      <c r="J163">
        <v>0.16694000000000001</v>
      </c>
      <c r="K163">
        <v>2016</v>
      </c>
      <c r="L163" t="s">
        <v>239</v>
      </c>
      <c r="M163" t="s">
        <v>219</v>
      </c>
      <c r="N163" t="s">
        <v>218</v>
      </c>
      <c r="O163" t="s">
        <v>213</v>
      </c>
      <c r="P163" t="s">
        <v>218</v>
      </c>
      <c r="Q163" t="s">
        <v>213</v>
      </c>
      <c r="R163" t="s">
        <v>210</v>
      </c>
    </row>
    <row r="164" spans="1:18" x14ac:dyDescent="0.3">
      <c r="A164">
        <v>103</v>
      </c>
      <c r="B164" t="s">
        <v>97</v>
      </c>
      <c r="C164" t="s">
        <v>90</v>
      </c>
      <c r="D164">
        <v>4.875</v>
      </c>
      <c r="E164">
        <v>9.7001600000000003</v>
      </c>
      <c r="F164">
        <v>0.54508999999999996</v>
      </c>
      <c r="G164">
        <v>46</v>
      </c>
      <c r="H164">
        <v>0.45776</v>
      </c>
      <c r="I164">
        <v>0.28325</v>
      </c>
      <c r="J164">
        <v>6.037E-2</v>
      </c>
      <c r="K164">
        <v>2016</v>
      </c>
      <c r="L164" t="s">
        <v>222</v>
      </c>
      <c r="M164" t="s">
        <v>219</v>
      </c>
      <c r="N164" t="s">
        <v>218</v>
      </c>
      <c r="O164" t="s">
        <v>221</v>
      </c>
      <c r="P164" t="s">
        <v>218</v>
      </c>
      <c r="Q164" t="s">
        <v>207</v>
      </c>
      <c r="R164" t="s">
        <v>210</v>
      </c>
    </row>
    <row r="165" spans="1:18" x14ac:dyDescent="0.3">
      <c r="A165">
        <v>76</v>
      </c>
      <c r="B165" t="s">
        <v>179</v>
      </c>
      <c r="C165" t="s">
        <v>90</v>
      </c>
      <c r="D165">
        <v>5.44</v>
      </c>
      <c r="E165">
        <v>0</v>
      </c>
      <c r="F165">
        <v>0.28406999999999999</v>
      </c>
      <c r="G165">
        <v>49</v>
      </c>
      <c r="H165">
        <v>0.93310999999999999</v>
      </c>
      <c r="I165">
        <v>0.33212999999999998</v>
      </c>
      <c r="J165">
        <v>0.61717</v>
      </c>
      <c r="K165">
        <v>2016</v>
      </c>
      <c r="L165" t="s">
        <v>220</v>
      </c>
      <c r="M165" t="s">
        <v>214</v>
      </c>
      <c r="N165" t="s">
        <v>218</v>
      </c>
      <c r="O165" t="s">
        <v>221</v>
      </c>
      <c r="P165" t="s">
        <v>205</v>
      </c>
      <c r="Q165" t="s">
        <v>207</v>
      </c>
      <c r="R165" t="s">
        <v>209</v>
      </c>
    </row>
    <row r="166" spans="1:18" x14ac:dyDescent="0.3">
      <c r="A166">
        <v>114</v>
      </c>
      <c r="B166" t="s">
        <v>153</v>
      </c>
      <c r="C166" t="s">
        <v>90</v>
      </c>
      <c r="D166">
        <v>4.5129999999999999</v>
      </c>
      <c r="E166">
        <v>9.6213800000000003</v>
      </c>
      <c r="F166">
        <v>0.52856000000000003</v>
      </c>
      <c r="G166">
        <v>49</v>
      </c>
      <c r="H166">
        <v>0.70233999999999996</v>
      </c>
      <c r="I166">
        <v>0.27667999999999998</v>
      </c>
      <c r="J166">
        <v>0.12126000000000001</v>
      </c>
      <c r="K166">
        <v>2016</v>
      </c>
      <c r="L166" t="s">
        <v>222</v>
      </c>
      <c r="M166" t="s">
        <v>219</v>
      </c>
      <c r="N166" t="s">
        <v>218</v>
      </c>
      <c r="O166" t="s">
        <v>221</v>
      </c>
      <c r="P166" t="s">
        <v>207</v>
      </c>
      <c r="Q166" t="s">
        <v>207</v>
      </c>
      <c r="R166" t="s">
        <v>210</v>
      </c>
    </row>
    <row r="167" spans="1:18" x14ac:dyDescent="0.3">
      <c r="A167">
        <v>157</v>
      </c>
      <c r="B167" t="s">
        <v>177</v>
      </c>
      <c r="C167" t="s">
        <v>90</v>
      </c>
      <c r="D167">
        <v>2.9049999999999998</v>
      </c>
      <c r="E167">
        <v>7.3657500000000002</v>
      </c>
      <c r="F167">
        <v>0.19811999999999999</v>
      </c>
      <c r="G167">
        <v>51</v>
      </c>
      <c r="H167">
        <v>7.0999999999999994E-2</v>
      </c>
      <c r="I167">
        <v>0.24753</v>
      </c>
      <c r="J167">
        <v>0.18643000000000001</v>
      </c>
      <c r="K167">
        <v>2016</v>
      </c>
      <c r="L167" t="s">
        <v>239</v>
      </c>
      <c r="M167" t="s">
        <v>204</v>
      </c>
      <c r="N167" t="s">
        <v>218</v>
      </c>
      <c r="O167" t="s">
        <v>221</v>
      </c>
      <c r="P167" t="s">
        <v>218</v>
      </c>
      <c r="Q167" t="s">
        <v>213</v>
      </c>
      <c r="R167" t="s">
        <v>210</v>
      </c>
    </row>
    <row r="168" spans="1:18" x14ac:dyDescent="0.3">
      <c r="A168">
        <v>143</v>
      </c>
      <c r="B168" t="s">
        <v>180</v>
      </c>
      <c r="C168" t="s">
        <v>90</v>
      </c>
      <c r="D168">
        <v>3.8319999999999999</v>
      </c>
      <c r="E168">
        <v>9.9673499999999997</v>
      </c>
      <c r="F168">
        <v>0.15651000000000001</v>
      </c>
      <c r="G168">
        <v>51</v>
      </c>
      <c r="H168">
        <v>0.32313999999999998</v>
      </c>
      <c r="I168">
        <v>0.31595000000000001</v>
      </c>
      <c r="J168">
        <v>0.25762000000000002</v>
      </c>
      <c r="K168">
        <v>2016</v>
      </c>
      <c r="L168" t="s">
        <v>239</v>
      </c>
      <c r="M168" t="s">
        <v>219</v>
      </c>
      <c r="N168" t="s">
        <v>218</v>
      </c>
      <c r="O168" t="s">
        <v>221</v>
      </c>
      <c r="P168" t="s">
        <v>218</v>
      </c>
      <c r="Q168" t="s">
        <v>207</v>
      </c>
      <c r="R168" t="s">
        <v>208</v>
      </c>
    </row>
    <row r="169" spans="1:18" x14ac:dyDescent="0.3">
      <c r="A169">
        <v>131</v>
      </c>
      <c r="B169" t="s">
        <v>135</v>
      </c>
      <c r="C169" t="s">
        <v>90</v>
      </c>
      <c r="D169">
        <v>4.1929999999999996</v>
      </c>
      <c r="E169">
        <v>9.5164600000000004</v>
      </c>
      <c r="F169">
        <v>0.60407999999999995</v>
      </c>
      <c r="G169">
        <v>51</v>
      </c>
      <c r="H169">
        <v>0.41791</v>
      </c>
      <c r="I169">
        <v>0.22572999999999999</v>
      </c>
      <c r="J169">
        <v>0.16986000000000001</v>
      </c>
      <c r="K169">
        <v>2016</v>
      </c>
      <c r="L169" t="s">
        <v>222</v>
      </c>
      <c r="M169" t="s">
        <v>219</v>
      </c>
      <c r="N169" t="s">
        <v>218</v>
      </c>
      <c r="O169" t="s">
        <v>213</v>
      </c>
      <c r="P169" t="s">
        <v>218</v>
      </c>
      <c r="Q169" t="s">
        <v>213</v>
      </c>
      <c r="R169" t="s">
        <v>210</v>
      </c>
    </row>
    <row r="170" spans="1:18" x14ac:dyDescent="0.3">
      <c r="A170">
        <v>135</v>
      </c>
      <c r="B170" t="s">
        <v>158</v>
      </c>
      <c r="C170" t="s">
        <v>90</v>
      </c>
      <c r="D170">
        <v>4.0730000000000004</v>
      </c>
      <c r="E170">
        <v>9.7317199999999993</v>
      </c>
      <c r="F170">
        <v>0.72962000000000005</v>
      </c>
      <c r="G170">
        <v>51</v>
      </c>
      <c r="H170">
        <v>0.45267000000000002</v>
      </c>
      <c r="I170">
        <v>0.25696999999999998</v>
      </c>
      <c r="J170">
        <v>0.27012000000000003</v>
      </c>
      <c r="K170">
        <v>2016</v>
      </c>
      <c r="L170" t="s">
        <v>222</v>
      </c>
      <c r="M170" t="s">
        <v>219</v>
      </c>
      <c r="N170" t="s">
        <v>218</v>
      </c>
      <c r="O170" t="s">
        <v>217</v>
      </c>
      <c r="P170" t="s">
        <v>218</v>
      </c>
      <c r="Q170" t="s">
        <v>207</v>
      </c>
      <c r="R170" t="s">
        <v>208</v>
      </c>
    </row>
    <row r="171" spans="1:18" x14ac:dyDescent="0.3">
      <c r="A171">
        <v>154</v>
      </c>
      <c r="B171" t="s">
        <v>173</v>
      </c>
      <c r="C171" t="s">
        <v>99</v>
      </c>
      <c r="D171">
        <v>3.36</v>
      </c>
      <c r="E171">
        <v>9.6381499999999996</v>
      </c>
      <c r="F171">
        <v>9.3270000000000006E-2</v>
      </c>
      <c r="G171">
        <v>51</v>
      </c>
      <c r="H171">
        <v>0.27001999999999998</v>
      </c>
      <c r="I171">
        <v>0.38145000000000001</v>
      </c>
      <c r="J171">
        <v>0.14077000000000001</v>
      </c>
      <c r="K171">
        <v>2016</v>
      </c>
      <c r="L171" t="s">
        <v>239</v>
      </c>
      <c r="M171" t="s">
        <v>219</v>
      </c>
      <c r="N171" t="s">
        <v>218</v>
      </c>
      <c r="O171" t="s">
        <v>221</v>
      </c>
      <c r="P171" t="s">
        <v>218</v>
      </c>
      <c r="Q171" t="s">
        <v>207</v>
      </c>
      <c r="R171" t="s">
        <v>210</v>
      </c>
    </row>
    <row r="172" spans="1:18" x14ac:dyDescent="0.3">
      <c r="A172">
        <v>116</v>
      </c>
      <c r="B172" t="s">
        <v>133</v>
      </c>
      <c r="C172" t="s">
        <v>90</v>
      </c>
      <c r="D172">
        <v>4.4589999999999996</v>
      </c>
      <c r="E172">
        <v>9.9568399999999997</v>
      </c>
      <c r="F172">
        <v>0.81176999999999999</v>
      </c>
      <c r="G172">
        <v>52</v>
      </c>
      <c r="H172">
        <v>0.69816999999999996</v>
      </c>
      <c r="I172">
        <v>0.1666</v>
      </c>
      <c r="J172">
        <v>0.16657</v>
      </c>
      <c r="K172">
        <v>2016</v>
      </c>
      <c r="L172" t="s">
        <v>222</v>
      </c>
      <c r="M172" t="s">
        <v>219</v>
      </c>
      <c r="N172" t="s">
        <v>218</v>
      </c>
      <c r="O172" t="s">
        <v>217</v>
      </c>
      <c r="P172" t="s">
        <v>213</v>
      </c>
      <c r="Q172" t="s">
        <v>213</v>
      </c>
      <c r="R172" t="s">
        <v>210</v>
      </c>
    </row>
    <row r="173" spans="1:18" x14ac:dyDescent="0.3">
      <c r="A173">
        <v>125</v>
      </c>
      <c r="B173" t="s">
        <v>140</v>
      </c>
      <c r="C173" t="s">
        <v>90</v>
      </c>
      <c r="D173">
        <v>4.2720000000000002</v>
      </c>
      <c r="E173">
        <v>7.9073700000000002</v>
      </c>
      <c r="F173">
        <v>0.68181999999999998</v>
      </c>
      <c r="G173">
        <v>52</v>
      </c>
      <c r="H173">
        <v>0.25640000000000002</v>
      </c>
      <c r="I173">
        <v>0.31057000000000001</v>
      </c>
      <c r="J173">
        <v>0.12025</v>
      </c>
      <c r="K173">
        <v>2016</v>
      </c>
      <c r="L173" t="s">
        <v>222</v>
      </c>
      <c r="M173" t="s">
        <v>204</v>
      </c>
      <c r="N173" t="s">
        <v>218</v>
      </c>
      <c r="O173" t="s">
        <v>213</v>
      </c>
      <c r="P173" t="s">
        <v>218</v>
      </c>
      <c r="Q173" t="s">
        <v>207</v>
      </c>
      <c r="R173" t="s">
        <v>210</v>
      </c>
    </row>
    <row r="174" spans="1:18" x14ac:dyDescent="0.3">
      <c r="A174">
        <v>151</v>
      </c>
      <c r="B174" t="s">
        <v>170</v>
      </c>
      <c r="C174" t="s">
        <v>90</v>
      </c>
      <c r="D174">
        <v>3.6070000000000002</v>
      </c>
      <c r="E174">
        <v>8.4981899999999992</v>
      </c>
      <c r="F174">
        <v>0.26274999999999998</v>
      </c>
      <c r="G174">
        <v>52</v>
      </c>
      <c r="H174">
        <v>0.50868999999999998</v>
      </c>
      <c r="I174">
        <v>0.36492999999999998</v>
      </c>
      <c r="J174">
        <v>0.23594999999999999</v>
      </c>
      <c r="K174">
        <v>2016</v>
      </c>
      <c r="L174" t="s">
        <v>239</v>
      </c>
      <c r="M174" t="s">
        <v>204</v>
      </c>
      <c r="N174" t="s">
        <v>218</v>
      </c>
      <c r="O174" t="s">
        <v>221</v>
      </c>
      <c r="P174" t="s">
        <v>218</v>
      </c>
      <c r="Q174" t="s">
        <v>207</v>
      </c>
      <c r="R174" t="s">
        <v>208</v>
      </c>
    </row>
    <row r="175" spans="1:18" x14ac:dyDescent="0.3">
      <c r="A175">
        <v>146</v>
      </c>
      <c r="B175" t="s">
        <v>161</v>
      </c>
      <c r="C175" t="s">
        <v>90</v>
      </c>
      <c r="D175">
        <v>3.7389999999999999</v>
      </c>
      <c r="E175">
        <v>9.8876000000000008</v>
      </c>
      <c r="F175">
        <v>0.76890000000000003</v>
      </c>
      <c r="G175">
        <v>52</v>
      </c>
      <c r="H175">
        <v>0.71740999999999999</v>
      </c>
      <c r="I175">
        <v>0.33062999999999998</v>
      </c>
      <c r="J175">
        <v>0.12751000000000001</v>
      </c>
      <c r="K175">
        <v>2016</v>
      </c>
      <c r="L175" t="s">
        <v>239</v>
      </c>
      <c r="M175" t="s">
        <v>219</v>
      </c>
      <c r="N175" t="s">
        <v>218</v>
      </c>
      <c r="O175" t="s">
        <v>217</v>
      </c>
      <c r="P175" t="s">
        <v>207</v>
      </c>
      <c r="Q175" t="s">
        <v>207</v>
      </c>
      <c r="R175" t="s">
        <v>210</v>
      </c>
    </row>
    <row r="176" spans="1:18" x14ac:dyDescent="0.3">
      <c r="A176">
        <v>153</v>
      </c>
      <c r="B176" t="s">
        <v>175</v>
      </c>
      <c r="C176" t="s">
        <v>90</v>
      </c>
      <c r="D176">
        <v>3.484</v>
      </c>
      <c r="E176">
        <v>9.21448</v>
      </c>
      <c r="F176">
        <v>8.8050000000000003E-2</v>
      </c>
      <c r="G176">
        <v>53</v>
      </c>
      <c r="H176">
        <v>0.65320999999999996</v>
      </c>
      <c r="I176">
        <v>0.24618999999999999</v>
      </c>
      <c r="J176">
        <v>0.13222999999999999</v>
      </c>
      <c r="K176">
        <v>2016</v>
      </c>
      <c r="L176" t="s">
        <v>239</v>
      </c>
      <c r="M176" t="s">
        <v>211</v>
      </c>
      <c r="N176" t="s">
        <v>218</v>
      </c>
      <c r="O176" t="s">
        <v>221</v>
      </c>
      <c r="P176" t="s">
        <v>213</v>
      </c>
      <c r="Q176" t="s">
        <v>213</v>
      </c>
      <c r="R176" t="s">
        <v>210</v>
      </c>
    </row>
    <row r="177" spans="1:18" x14ac:dyDescent="0.3">
      <c r="A177">
        <v>145</v>
      </c>
      <c r="B177" t="s">
        <v>172</v>
      </c>
      <c r="C177" t="s">
        <v>90</v>
      </c>
      <c r="D177">
        <v>3.7389999999999999</v>
      </c>
      <c r="E177">
        <v>9.6835900000000006</v>
      </c>
      <c r="F177">
        <v>0.53288000000000002</v>
      </c>
      <c r="G177">
        <v>53</v>
      </c>
      <c r="H177">
        <v>0.54840999999999995</v>
      </c>
      <c r="I177">
        <v>0.29709000000000002</v>
      </c>
      <c r="J177">
        <v>0.24807000000000001</v>
      </c>
      <c r="K177">
        <v>2016</v>
      </c>
      <c r="L177" t="s">
        <v>239</v>
      </c>
      <c r="M177" t="s">
        <v>219</v>
      </c>
      <c r="N177" t="s">
        <v>218</v>
      </c>
      <c r="O177" t="s">
        <v>221</v>
      </c>
      <c r="P177" t="s">
        <v>218</v>
      </c>
      <c r="Q177" t="s">
        <v>207</v>
      </c>
      <c r="R177" t="s">
        <v>208</v>
      </c>
    </row>
    <row r="178" spans="1:18" x14ac:dyDescent="0.3">
      <c r="A178">
        <v>150</v>
      </c>
      <c r="B178" t="s">
        <v>136</v>
      </c>
      <c r="C178" t="s">
        <v>90</v>
      </c>
      <c r="D178">
        <v>3.6219999999999999</v>
      </c>
      <c r="E178">
        <v>7.6401899999999996</v>
      </c>
      <c r="F178">
        <v>0.42553999999999997</v>
      </c>
      <c r="G178">
        <v>54</v>
      </c>
      <c r="H178">
        <v>0.42315999999999998</v>
      </c>
      <c r="I178">
        <v>0.29354999999999998</v>
      </c>
      <c r="J178">
        <v>9.604E-2</v>
      </c>
      <c r="K178">
        <v>2016</v>
      </c>
      <c r="L178" t="s">
        <v>239</v>
      </c>
      <c r="M178" t="s">
        <v>204</v>
      </c>
      <c r="N178" t="s">
        <v>218</v>
      </c>
      <c r="O178" t="s">
        <v>221</v>
      </c>
      <c r="P178" t="s">
        <v>218</v>
      </c>
      <c r="Q178" t="s">
        <v>207</v>
      </c>
      <c r="R178" t="s">
        <v>210</v>
      </c>
    </row>
    <row r="179" spans="1:18" x14ac:dyDescent="0.3">
      <c r="A179">
        <v>106</v>
      </c>
      <c r="B179" t="s">
        <v>105</v>
      </c>
      <c r="C179" t="s">
        <v>90</v>
      </c>
      <c r="D179">
        <v>4.7949999999999999</v>
      </c>
      <c r="E179">
        <v>9.9624699999999997</v>
      </c>
      <c r="F179">
        <v>0.53885000000000005</v>
      </c>
      <c r="G179">
        <v>54</v>
      </c>
      <c r="H179">
        <v>0.70111999999999997</v>
      </c>
      <c r="I179">
        <v>0.21795</v>
      </c>
      <c r="J179">
        <v>0.22721</v>
      </c>
      <c r="K179">
        <v>2016</v>
      </c>
      <c r="L179" t="s">
        <v>222</v>
      </c>
      <c r="M179" t="s">
        <v>219</v>
      </c>
      <c r="N179" t="s">
        <v>218</v>
      </c>
      <c r="O179" t="s">
        <v>221</v>
      </c>
      <c r="P179" t="s">
        <v>207</v>
      </c>
      <c r="Q179" t="s">
        <v>213</v>
      </c>
      <c r="R179" t="s">
        <v>208</v>
      </c>
    </row>
    <row r="180" spans="1:18" x14ac:dyDescent="0.3">
      <c r="A180">
        <v>155</v>
      </c>
      <c r="B180" t="s">
        <v>178</v>
      </c>
      <c r="C180" t="s">
        <v>90</v>
      </c>
      <c r="D180">
        <v>3.3029999999999999</v>
      </c>
      <c r="E180">
        <v>9.5158900000000006</v>
      </c>
      <c r="F180">
        <v>0</v>
      </c>
      <c r="G180">
        <v>54</v>
      </c>
      <c r="H180">
        <v>0.56991000000000003</v>
      </c>
      <c r="I180">
        <v>0.21368999999999999</v>
      </c>
      <c r="J180">
        <v>0.22935</v>
      </c>
      <c r="K180">
        <v>2016</v>
      </c>
      <c r="L180" t="s">
        <v>239</v>
      </c>
      <c r="M180" t="s">
        <v>219</v>
      </c>
      <c r="N180" t="s">
        <v>218</v>
      </c>
      <c r="O180" t="s">
        <v>221</v>
      </c>
      <c r="P180" t="s">
        <v>213</v>
      </c>
      <c r="Q180" t="s">
        <v>213</v>
      </c>
      <c r="R180" t="s">
        <v>208</v>
      </c>
    </row>
    <row r="181" spans="1:18" x14ac:dyDescent="0.3">
      <c r="A181">
        <v>142</v>
      </c>
      <c r="B181" t="s">
        <v>164</v>
      </c>
      <c r="C181" t="s">
        <v>90</v>
      </c>
      <c r="D181">
        <v>3.8559999999999999</v>
      </c>
      <c r="E181">
        <v>5.0170199999999996</v>
      </c>
      <c r="F181">
        <v>0.51154999999999995</v>
      </c>
      <c r="G181">
        <v>55</v>
      </c>
      <c r="H181">
        <v>0.62517</v>
      </c>
      <c r="I181">
        <v>0.25581999999999999</v>
      </c>
      <c r="J181">
        <v>0.33999000000000001</v>
      </c>
      <c r="K181">
        <v>2016</v>
      </c>
      <c r="L181" t="s">
        <v>239</v>
      </c>
      <c r="M181" t="s">
        <v>214</v>
      </c>
      <c r="N181" t="s">
        <v>218</v>
      </c>
      <c r="O181" t="s">
        <v>221</v>
      </c>
      <c r="P181" t="s">
        <v>213</v>
      </c>
      <c r="Q181" t="s">
        <v>207</v>
      </c>
      <c r="R181" t="s">
        <v>208</v>
      </c>
    </row>
    <row r="182" spans="1:18" x14ac:dyDescent="0.3">
      <c r="A182">
        <v>136</v>
      </c>
      <c r="B182" t="s">
        <v>139</v>
      </c>
      <c r="C182" t="s">
        <v>26</v>
      </c>
      <c r="D182">
        <v>4.0279999999999996</v>
      </c>
      <c r="E182">
        <v>9.9946099999999998</v>
      </c>
      <c r="F182">
        <v>0.24983</v>
      </c>
      <c r="G182">
        <v>55</v>
      </c>
      <c r="H182">
        <v>0.19839999999999999</v>
      </c>
      <c r="I182">
        <v>0.58506000000000002</v>
      </c>
      <c r="J182">
        <v>0.28653000000000001</v>
      </c>
      <c r="K182">
        <v>2016</v>
      </c>
      <c r="L182" t="s">
        <v>222</v>
      </c>
      <c r="M182" t="s">
        <v>219</v>
      </c>
      <c r="N182" t="s">
        <v>218</v>
      </c>
      <c r="O182" t="s">
        <v>221</v>
      </c>
      <c r="P182" t="s">
        <v>218</v>
      </c>
      <c r="Q182" t="s">
        <v>205</v>
      </c>
      <c r="R182" t="s">
        <v>208</v>
      </c>
    </row>
    <row r="183" spans="1:18" x14ac:dyDescent="0.3">
      <c r="A183">
        <v>127</v>
      </c>
      <c r="B183" t="s">
        <v>159</v>
      </c>
      <c r="C183" t="s">
        <v>90</v>
      </c>
      <c r="D183">
        <v>4.2359999999999998</v>
      </c>
      <c r="E183">
        <v>9.6444100000000006</v>
      </c>
      <c r="F183">
        <v>0.40395999999999999</v>
      </c>
      <c r="G183">
        <v>56</v>
      </c>
      <c r="H183">
        <v>0.62348000000000003</v>
      </c>
      <c r="I183">
        <v>0.14732999999999999</v>
      </c>
      <c r="J183">
        <v>0.19305</v>
      </c>
      <c r="K183">
        <v>2016</v>
      </c>
      <c r="L183" t="s">
        <v>222</v>
      </c>
      <c r="M183" t="s">
        <v>219</v>
      </c>
      <c r="N183" t="s">
        <v>218</v>
      </c>
      <c r="O183" t="s">
        <v>221</v>
      </c>
      <c r="P183" t="s">
        <v>213</v>
      </c>
      <c r="Q183" t="s">
        <v>213</v>
      </c>
      <c r="R183" t="s">
        <v>210</v>
      </c>
    </row>
    <row r="184" spans="1:18" x14ac:dyDescent="0.3">
      <c r="A184">
        <v>130</v>
      </c>
      <c r="B184" t="s">
        <v>144</v>
      </c>
      <c r="C184" t="s">
        <v>90</v>
      </c>
      <c r="D184">
        <v>4.2009999999999996</v>
      </c>
      <c r="E184">
        <v>9.6749899999999993</v>
      </c>
      <c r="F184">
        <v>0.71109999999999995</v>
      </c>
      <c r="G184">
        <v>56</v>
      </c>
      <c r="H184">
        <v>0.20838999999999999</v>
      </c>
      <c r="I184">
        <v>0.27676000000000001</v>
      </c>
      <c r="J184">
        <v>0.35539999999999999</v>
      </c>
      <c r="K184">
        <v>2016</v>
      </c>
      <c r="L184" t="s">
        <v>222</v>
      </c>
      <c r="M184" t="s">
        <v>219</v>
      </c>
      <c r="N184" t="s">
        <v>218</v>
      </c>
      <c r="O184" t="s">
        <v>217</v>
      </c>
      <c r="P184" t="s">
        <v>218</v>
      </c>
      <c r="Q184" t="s">
        <v>207</v>
      </c>
      <c r="R184" t="s">
        <v>208</v>
      </c>
    </row>
    <row r="185" spans="1:18" x14ac:dyDescent="0.3">
      <c r="A185">
        <v>132</v>
      </c>
      <c r="B185" t="s">
        <v>151</v>
      </c>
      <c r="C185" t="s">
        <v>90</v>
      </c>
      <c r="D185">
        <v>4.1559999999999997</v>
      </c>
      <c r="E185">
        <v>7.7218900000000001</v>
      </c>
      <c r="F185">
        <v>0.12422999999999999</v>
      </c>
      <c r="G185">
        <v>56</v>
      </c>
      <c r="H185">
        <v>0.68088000000000004</v>
      </c>
      <c r="I185">
        <v>0.37779000000000001</v>
      </c>
      <c r="J185">
        <v>0.14971000000000001</v>
      </c>
      <c r="K185">
        <v>2016</v>
      </c>
      <c r="L185" t="s">
        <v>222</v>
      </c>
      <c r="M185" t="s">
        <v>204</v>
      </c>
      <c r="N185" t="s">
        <v>218</v>
      </c>
      <c r="O185" t="s">
        <v>221</v>
      </c>
      <c r="P185" t="s">
        <v>213</v>
      </c>
      <c r="Q185" t="s">
        <v>207</v>
      </c>
      <c r="R185" t="s">
        <v>210</v>
      </c>
    </row>
    <row r="186" spans="1:18" x14ac:dyDescent="0.3">
      <c r="A186">
        <v>124</v>
      </c>
      <c r="B186" t="s">
        <v>134</v>
      </c>
      <c r="C186" t="s">
        <v>90</v>
      </c>
      <c r="D186">
        <v>4.2759999999999998</v>
      </c>
      <c r="E186">
        <v>9.2862600000000004</v>
      </c>
      <c r="F186">
        <v>0.41709000000000002</v>
      </c>
      <c r="G186">
        <v>56</v>
      </c>
      <c r="H186">
        <v>0.67337000000000002</v>
      </c>
      <c r="I186">
        <v>0.25867000000000001</v>
      </c>
      <c r="J186">
        <v>6.4530000000000004E-2</v>
      </c>
      <c r="K186">
        <v>2016</v>
      </c>
      <c r="L186" t="s">
        <v>222</v>
      </c>
      <c r="M186" t="s">
        <v>211</v>
      </c>
      <c r="N186" t="s">
        <v>218</v>
      </c>
      <c r="O186" t="s">
        <v>221</v>
      </c>
      <c r="P186" t="s">
        <v>213</v>
      </c>
      <c r="Q186" t="s">
        <v>207</v>
      </c>
      <c r="R186" t="s">
        <v>210</v>
      </c>
    </row>
    <row r="187" spans="1:18" x14ac:dyDescent="0.3">
      <c r="A187">
        <v>133</v>
      </c>
      <c r="B187" t="s">
        <v>138</v>
      </c>
      <c r="C187" t="s">
        <v>90</v>
      </c>
      <c r="D187">
        <v>4.1390000000000002</v>
      </c>
      <c r="E187">
        <v>9.9926899999999996</v>
      </c>
      <c r="F187">
        <v>0.69238999999999995</v>
      </c>
      <c r="G187">
        <v>56</v>
      </c>
      <c r="H187">
        <v>0</v>
      </c>
      <c r="I187">
        <v>0.22053</v>
      </c>
      <c r="J187">
        <v>0.19869999999999999</v>
      </c>
      <c r="K187">
        <v>2016</v>
      </c>
      <c r="L187" t="s">
        <v>222</v>
      </c>
      <c r="M187" t="s">
        <v>219</v>
      </c>
      <c r="N187" t="s">
        <v>218</v>
      </c>
      <c r="O187" t="s">
        <v>213</v>
      </c>
      <c r="P187" t="s">
        <v>218</v>
      </c>
      <c r="Q187" t="s">
        <v>213</v>
      </c>
      <c r="R187" t="s">
        <v>210</v>
      </c>
    </row>
    <row r="188" spans="1:18" x14ac:dyDescent="0.3">
      <c r="A188">
        <v>138</v>
      </c>
      <c r="B188" t="s">
        <v>160</v>
      </c>
      <c r="C188" t="s">
        <v>90</v>
      </c>
      <c r="D188">
        <v>3.956</v>
      </c>
      <c r="E188">
        <v>9.8055900000000005</v>
      </c>
      <c r="F188">
        <v>0.50980000000000003</v>
      </c>
      <c r="G188">
        <v>56</v>
      </c>
      <c r="H188">
        <v>0.25328000000000001</v>
      </c>
      <c r="I188">
        <v>0.22289</v>
      </c>
      <c r="J188">
        <v>0.36492999999999998</v>
      </c>
      <c r="K188">
        <v>2016</v>
      </c>
      <c r="L188" t="s">
        <v>239</v>
      </c>
      <c r="M188" t="s">
        <v>219</v>
      </c>
      <c r="N188" t="s">
        <v>218</v>
      </c>
      <c r="O188" t="s">
        <v>221</v>
      </c>
      <c r="P188" t="s">
        <v>218</v>
      </c>
      <c r="Q188" t="s">
        <v>213</v>
      </c>
      <c r="R188" t="s">
        <v>208</v>
      </c>
    </row>
    <row r="189" spans="1:18" x14ac:dyDescent="0.3">
      <c r="A189">
        <v>122</v>
      </c>
      <c r="B189" t="s">
        <v>145</v>
      </c>
      <c r="C189" t="s">
        <v>90</v>
      </c>
      <c r="D189">
        <v>4.3559999999999999</v>
      </c>
      <c r="E189">
        <v>9.9464500000000005</v>
      </c>
      <c r="F189">
        <v>0.64432</v>
      </c>
      <c r="G189">
        <v>56</v>
      </c>
      <c r="H189">
        <v>0.66683000000000003</v>
      </c>
      <c r="I189">
        <v>0.50417999999999996</v>
      </c>
      <c r="J189">
        <v>0.13234000000000001</v>
      </c>
      <c r="K189">
        <v>2016</v>
      </c>
      <c r="L189" t="s">
        <v>222</v>
      </c>
      <c r="M189" t="s">
        <v>219</v>
      </c>
      <c r="N189" t="s">
        <v>218</v>
      </c>
      <c r="O189" t="s">
        <v>213</v>
      </c>
      <c r="P189" t="s">
        <v>213</v>
      </c>
      <c r="Q189" t="s">
        <v>205</v>
      </c>
      <c r="R189" t="s">
        <v>210</v>
      </c>
    </row>
    <row r="190" spans="1:18" x14ac:dyDescent="0.3">
      <c r="A190">
        <v>147</v>
      </c>
      <c r="B190" t="s">
        <v>156</v>
      </c>
      <c r="C190" t="s">
        <v>24</v>
      </c>
      <c r="D190">
        <v>3.7240000000000002</v>
      </c>
      <c r="E190">
        <v>9.3487500000000008</v>
      </c>
      <c r="F190">
        <v>0.40138000000000001</v>
      </c>
      <c r="G190">
        <v>57</v>
      </c>
      <c r="H190">
        <v>0.37585000000000002</v>
      </c>
      <c r="I190">
        <v>0.11981</v>
      </c>
      <c r="J190">
        <v>0.11663</v>
      </c>
      <c r="K190">
        <v>2016</v>
      </c>
      <c r="L190" t="s">
        <v>239</v>
      </c>
      <c r="M190" t="s">
        <v>211</v>
      </c>
      <c r="N190" t="s">
        <v>218</v>
      </c>
      <c r="O190" t="s">
        <v>221</v>
      </c>
      <c r="P190" t="s">
        <v>218</v>
      </c>
      <c r="Q190" t="s">
        <v>213</v>
      </c>
      <c r="R190" t="s">
        <v>210</v>
      </c>
    </row>
    <row r="191" spans="1:18" x14ac:dyDescent="0.3">
      <c r="A191">
        <v>152</v>
      </c>
      <c r="B191" t="s">
        <v>174</v>
      </c>
      <c r="C191" t="s">
        <v>90</v>
      </c>
      <c r="D191">
        <v>3.5150000000000001</v>
      </c>
      <c r="E191">
        <v>9.5518300000000007</v>
      </c>
      <c r="F191">
        <v>0.52048000000000005</v>
      </c>
      <c r="G191">
        <v>57</v>
      </c>
      <c r="H191">
        <v>0.89271</v>
      </c>
      <c r="I191">
        <v>0.28732000000000002</v>
      </c>
      <c r="J191">
        <v>1</v>
      </c>
      <c r="K191">
        <v>2016</v>
      </c>
      <c r="L191" t="s">
        <v>239</v>
      </c>
      <c r="M191" t="s">
        <v>219</v>
      </c>
      <c r="N191" t="s">
        <v>218</v>
      </c>
      <c r="O191" t="s">
        <v>221</v>
      </c>
      <c r="P191" t="s">
        <v>205</v>
      </c>
      <c r="Q191" t="s">
        <v>207</v>
      </c>
      <c r="R191" t="s">
        <v>209</v>
      </c>
    </row>
    <row r="192" spans="1:18" x14ac:dyDescent="0.3">
      <c r="A192">
        <v>97</v>
      </c>
      <c r="B192" t="s">
        <v>111</v>
      </c>
      <c r="C192" t="s">
        <v>90</v>
      </c>
      <c r="D192">
        <v>5.0570000000000004</v>
      </c>
      <c r="E192">
        <v>9.1334900000000001</v>
      </c>
      <c r="F192">
        <v>0.64112999999999998</v>
      </c>
      <c r="G192">
        <v>58</v>
      </c>
      <c r="H192">
        <v>0.64307000000000003</v>
      </c>
      <c r="I192">
        <v>0.62800999999999996</v>
      </c>
      <c r="J192">
        <v>0.72828999999999999</v>
      </c>
      <c r="K192">
        <v>2016</v>
      </c>
      <c r="L192" t="s">
        <v>220</v>
      </c>
      <c r="M192" t="s">
        <v>211</v>
      </c>
      <c r="N192" t="s">
        <v>216</v>
      </c>
      <c r="O192" t="s">
        <v>213</v>
      </c>
      <c r="P192" t="s">
        <v>213</v>
      </c>
      <c r="Q192" t="s">
        <v>205</v>
      </c>
      <c r="R192" t="s">
        <v>209</v>
      </c>
    </row>
    <row r="193" spans="1:18" x14ac:dyDescent="0.3">
      <c r="A193">
        <v>115</v>
      </c>
      <c r="B193" t="s">
        <v>142</v>
      </c>
      <c r="C193" t="s">
        <v>90</v>
      </c>
      <c r="D193">
        <v>4.508</v>
      </c>
      <c r="E193">
        <v>9.2158300000000004</v>
      </c>
      <c r="F193">
        <v>0.32057000000000002</v>
      </c>
      <c r="G193">
        <v>58</v>
      </c>
      <c r="H193">
        <v>0.60319</v>
      </c>
      <c r="I193">
        <v>0.36015000000000003</v>
      </c>
      <c r="J193">
        <v>0.33986</v>
      </c>
      <c r="K193">
        <v>2016</v>
      </c>
      <c r="L193" t="s">
        <v>222</v>
      </c>
      <c r="M193" t="s">
        <v>211</v>
      </c>
      <c r="N193" t="s">
        <v>216</v>
      </c>
      <c r="O193" t="s">
        <v>221</v>
      </c>
      <c r="P193" t="s">
        <v>213</v>
      </c>
      <c r="Q193" t="s">
        <v>207</v>
      </c>
      <c r="R193" t="s">
        <v>208</v>
      </c>
    </row>
    <row r="194" spans="1:18" x14ac:dyDescent="0.3">
      <c r="A194">
        <v>113</v>
      </c>
      <c r="B194" t="s">
        <v>181</v>
      </c>
      <c r="C194" t="s">
        <v>90</v>
      </c>
      <c r="D194">
        <v>4.5739999999999998</v>
      </c>
      <c r="E194">
        <v>9.9875299999999996</v>
      </c>
      <c r="F194">
        <v>0.59463999999999995</v>
      </c>
      <c r="G194">
        <v>58</v>
      </c>
      <c r="H194">
        <v>0.79893000000000003</v>
      </c>
      <c r="I194">
        <v>9.5089999999999994E-2</v>
      </c>
      <c r="J194">
        <v>0.20580999999999999</v>
      </c>
      <c r="K194">
        <v>2016</v>
      </c>
      <c r="L194" t="s">
        <v>222</v>
      </c>
      <c r="M194" t="s">
        <v>219</v>
      </c>
      <c r="N194" t="s">
        <v>216</v>
      </c>
      <c r="O194" t="s">
        <v>213</v>
      </c>
      <c r="P194" t="s">
        <v>207</v>
      </c>
      <c r="Q194" t="s">
        <v>218</v>
      </c>
      <c r="R194" t="s">
        <v>208</v>
      </c>
    </row>
    <row r="195" spans="1:18" x14ac:dyDescent="0.3">
      <c r="A195">
        <v>137</v>
      </c>
      <c r="B195" t="s">
        <v>148</v>
      </c>
      <c r="C195" t="s">
        <v>90</v>
      </c>
      <c r="D195">
        <v>3.9740000000000002</v>
      </c>
      <c r="E195">
        <v>9.9710300000000007</v>
      </c>
      <c r="F195">
        <v>0.75373999999999997</v>
      </c>
      <c r="G195">
        <v>58</v>
      </c>
      <c r="H195">
        <v>0.72458</v>
      </c>
      <c r="I195">
        <v>0.15157999999999999</v>
      </c>
      <c r="J195">
        <v>0.21317</v>
      </c>
      <c r="K195">
        <v>2016</v>
      </c>
      <c r="L195" t="s">
        <v>239</v>
      </c>
      <c r="M195" t="s">
        <v>219</v>
      </c>
      <c r="N195" t="s">
        <v>216</v>
      </c>
      <c r="O195" t="s">
        <v>217</v>
      </c>
      <c r="P195" t="s">
        <v>207</v>
      </c>
      <c r="Q195" t="s">
        <v>213</v>
      </c>
      <c r="R195" t="s">
        <v>208</v>
      </c>
    </row>
    <row r="196" spans="1:18" x14ac:dyDescent="0.3">
      <c r="A196">
        <v>134</v>
      </c>
      <c r="B196" t="s">
        <v>163</v>
      </c>
      <c r="C196" t="s">
        <v>90</v>
      </c>
      <c r="D196">
        <v>4.1210000000000004</v>
      </c>
      <c r="E196">
        <v>9.93276</v>
      </c>
      <c r="F196">
        <v>0.61160000000000003</v>
      </c>
      <c r="G196">
        <v>58</v>
      </c>
      <c r="H196">
        <v>0.46176</v>
      </c>
      <c r="I196">
        <v>7.6170000000000002E-2</v>
      </c>
      <c r="J196">
        <v>0.18436</v>
      </c>
      <c r="K196">
        <v>2016</v>
      </c>
      <c r="L196" t="s">
        <v>222</v>
      </c>
      <c r="M196" t="s">
        <v>219</v>
      </c>
      <c r="N196" t="s">
        <v>216</v>
      </c>
      <c r="O196" t="s">
        <v>213</v>
      </c>
      <c r="P196" t="s">
        <v>218</v>
      </c>
      <c r="Q196" t="s">
        <v>218</v>
      </c>
      <c r="R196" t="s">
        <v>210</v>
      </c>
    </row>
    <row r="197" spans="1:18" x14ac:dyDescent="0.3">
      <c r="A197">
        <v>149</v>
      </c>
      <c r="B197" t="s">
        <v>166</v>
      </c>
      <c r="C197" t="s">
        <v>90</v>
      </c>
      <c r="D197">
        <v>3.6659999999999999</v>
      </c>
      <c r="E197">
        <v>9.5797500000000007</v>
      </c>
      <c r="F197">
        <v>0.65600999999999998</v>
      </c>
      <c r="G197">
        <v>59</v>
      </c>
      <c r="H197">
        <v>0.52195999999999998</v>
      </c>
      <c r="I197">
        <v>0.38394</v>
      </c>
      <c r="J197">
        <v>0.10093000000000001</v>
      </c>
      <c r="K197">
        <v>2016</v>
      </c>
      <c r="L197" t="s">
        <v>239</v>
      </c>
      <c r="M197" t="s">
        <v>219</v>
      </c>
      <c r="N197" t="s">
        <v>216</v>
      </c>
      <c r="O197" t="s">
        <v>213</v>
      </c>
      <c r="P197" t="s">
        <v>218</v>
      </c>
      <c r="Q197" t="s">
        <v>207</v>
      </c>
      <c r="R197" t="s">
        <v>210</v>
      </c>
    </row>
    <row r="198" spans="1:18" x14ac:dyDescent="0.3">
      <c r="A198">
        <v>148</v>
      </c>
      <c r="B198" t="s">
        <v>167</v>
      </c>
      <c r="C198" t="s">
        <v>90</v>
      </c>
      <c r="D198">
        <v>3.6949999999999998</v>
      </c>
      <c r="E198">
        <v>9.9269099999999995</v>
      </c>
      <c r="F198">
        <v>0.38973000000000002</v>
      </c>
      <c r="G198">
        <v>59</v>
      </c>
      <c r="H198">
        <v>0.22488</v>
      </c>
      <c r="I198">
        <v>0.26887</v>
      </c>
      <c r="J198">
        <v>0.14857000000000001</v>
      </c>
      <c r="K198">
        <v>2016</v>
      </c>
      <c r="L198" t="s">
        <v>239</v>
      </c>
      <c r="M198" t="s">
        <v>219</v>
      </c>
      <c r="N198" t="s">
        <v>216</v>
      </c>
      <c r="O198" t="s">
        <v>221</v>
      </c>
      <c r="P198" t="s">
        <v>218</v>
      </c>
      <c r="Q198" t="s">
        <v>207</v>
      </c>
      <c r="R198" t="s">
        <v>210</v>
      </c>
    </row>
    <row r="199" spans="1:18" x14ac:dyDescent="0.3">
      <c r="A199">
        <v>102</v>
      </c>
      <c r="B199" t="s">
        <v>119</v>
      </c>
      <c r="C199" t="s">
        <v>39</v>
      </c>
      <c r="D199">
        <v>4.8760000000000003</v>
      </c>
      <c r="E199">
        <v>9.8626199999999997</v>
      </c>
      <c r="F199">
        <v>0.46455999999999997</v>
      </c>
      <c r="G199">
        <v>60</v>
      </c>
      <c r="H199">
        <v>0.85733999999999999</v>
      </c>
      <c r="I199">
        <v>0.52554000000000001</v>
      </c>
      <c r="J199">
        <v>0.44383</v>
      </c>
      <c r="K199">
        <v>2016</v>
      </c>
      <c r="L199" t="s">
        <v>222</v>
      </c>
      <c r="M199" t="s">
        <v>219</v>
      </c>
      <c r="N199" t="s">
        <v>216</v>
      </c>
      <c r="O199" t="s">
        <v>221</v>
      </c>
      <c r="P199" t="s">
        <v>205</v>
      </c>
      <c r="Q199" t="s">
        <v>205</v>
      </c>
      <c r="R199" t="s">
        <v>212</v>
      </c>
    </row>
    <row r="200" spans="1:18" x14ac:dyDescent="0.3">
      <c r="A200">
        <v>119</v>
      </c>
      <c r="B200" t="s">
        <v>149</v>
      </c>
      <c r="C200" t="s">
        <v>39</v>
      </c>
      <c r="D200">
        <v>4.3949999999999996</v>
      </c>
      <c r="E200">
        <v>9.78674</v>
      </c>
      <c r="F200">
        <v>0.59143000000000001</v>
      </c>
      <c r="G200">
        <v>60</v>
      </c>
      <c r="H200">
        <v>0.70160999999999996</v>
      </c>
      <c r="I200">
        <v>1</v>
      </c>
      <c r="J200">
        <v>0.40068999999999999</v>
      </c>
      <c r="K200">
        <v>2016</v>
      </c>
      <c r="L200" t="s">
        <v>222</v>
      </c>
      <c r="M200" t="s">
        <v>219</v>
      </c>
      <c r="N200" t="s">
        <v>216</v>
      </c>
      <c r="O200" t="s">
        <v>213</v>
      </c>
      <c r="P200" t="s">
        <v>207</v>
      </c>
      <c r="Q200" t="s">
        <v>205</v>
      </c>
      <c r="R200" t="s">
        <v>212</v>
      </c>
    </row>
    <row r="201" spans="1:18" x14ac:dyDescent="0.3">
      <c r="A201">
        <v>92</v>
      </c>
      <c r="B201" t="s">
        <v>101</v>
      </c>
      <c r="C201" t="s">
        <v>99</v>
      </c>
      <c r="D201">
        <v>5.1319999999999997</v>
      </c>
      <c r="E201">
        <v>9.9363399999999995</v>
      </c>
      <c r="F201">
        <v>0.22087999999999999</v>
      </c>
      <c r="G201">
        <v>60</v>
      </c>
      <c r="H201">
        <v>0.24030000000000001</v>
      </c>
      <c r="I201">
        <v>0.38042999999999999</v>
      </c>
      <c r="J201">
        <v>0.27474999999999999</v>
      </c>
      <c r="K201">
        <v>2016</v>
      </c>
      <c r="L201" t="s">
        <v>220</v>
      </c>
      <c r="M201" t="s">
        <v>219</v>
      </c>
      <c r="N201" t="s">
        <v>216</v>
      </c>
      <c r="O201" t="s">
        <v>221</v>
      </c>
      <c r="P201" t="s">
        <v>218</v>
      </c>
      <c r="Q201" t="s">
        <v>207</v>
      </c>
      <c r="R201" t="s">
        <v>208</v>
      </c>
    </row>
    <row r="202" spans="1:18" x14ac:dyDescent="0.3">
      <c r="A202">
        <v>128</v>
      </c>
      <c r="B202" t="s">
        <v>162</v>
      </c>
      <c r="C202" t="s">
        <v>90</v>
      </c>
      <c r="D202">
        <v>4.2190000000000003</v>
      </c>
      <c r="E202">
        <v>9.9146099999999997</v>
      </c>
      <c r="F202">
        <v>0.65425999999999995</v>
      </c>
      <c r="G202">
        <v>61</v>
      </c>
      <c r="H202">
        <v>0.51037999999999994</v>
      </c>
      <c r="I202">
        <v>0.23305000000000001</v>
      </c>
      <c r="J202">
        <v>0.23121</v>
      </c>
      <c r="K202">
        <v>2016</v>
      </c>
      <c r="L202" t="s">
        <v>222</v>
      </c>
      <c r="M202" t="s">
        <v>219</v>
      </c>
      <c r="N202" t="s">
        <v>216</v>
      </c>
      <c r="O202" t="s">
        <v>213</v>
      </c>
      <c r="P202" t="s">
        <v>218</v>
      </c>
      <c r="Q202" t="s">
        <v>213</v>
      </c>
      <c r="R202" t="s">
        <v>208</v>
      </c>
    </row>
    <row r="203" spans="1:18" x14ac:dyDescent="0.3">
      <c r="A203">
        <v>140</v>
      </c>
      <c r="B203" t="s">
        <v>165</v>
      </c>
      <c r="C203" t="s">
        <v>39</v>
      </c>
      <c r="D203">
        <v>3.907</v>
      </c>
      <c r="E203">
        <v>9.9040099999999995</v>
      </c>
      <c r="F203">
        <v>0.45424999999999999</v>
      </c>
      <c r="G203">
        <v>61</v>
      </c>
      <c r="H203">
        <v>0.96718999999999999</v>
      </c>
      <c r="I203">
        <v>0.49210999999999999</v>
      </c>
      <c r="J203">
        <v>0.16017999999999999</v>
      </c>
      <c r="K203">
        <v>2016</v>
      </c>
      <c r="L203" t="s">
        <v>239</v>
      </c>
      <c r="M203" t="s">
        <v>219</v>
      </c>
      <c r="N203" t="s">
        <v>216</v>
      </c>
      <c r="O203" t="s">
        <v>221</v>
      </c>
      <c r="P203" t="s">
        <v>205</v>
      </c>
      <c r="Q203" t="s">
        <v>205</v>
      </c>
      <c r="R203" t="s">
        <v>210</v>
      </c>
    </row>
    <row r="204" spans="1:18" x14ac:dyDescent="0.3">
      <c r="A204">
        <v>65</v>
      </c>
      <c r="B204" t="s">
        <v>88</v>
      </c>
      <c r="C204" t="s">
        <v>62</v>
      </c>
      <c r="D204">
        <v>5.6580000000000004</v>
      </c>
      <c r="E204">
        <v>9.9172200000000004</v>
      </c>
      <c r="F204">
        <v>0.87739</v>
      </c>
      <c r="G204">
        <v>62</v>
      </c>
      <c r="H204">
        <v>0.61477000000000004</v>
      </c>
      <c r="I204">
        <v>0.27529999999999999</v>
      </c>
      <c r="J204">
        <v>0.56347000000000003</v>
      </c>
      <c r="K204">
        <v>2016</v>
      </c>
      <c r="L204" t="s">
        <v>220</v>
      </c>
      <c r="M204" t="s">
        <v>219</v>
      </c>
      <c r="N204" t="s">
        <v>216</v>
      </c>
      <c r="O204" t="s">
        <v>206</v>
      </c>
      <c r="P204" t="s">
        <v>213</v>
      </c>
      <c r="Q204" t="s">
        <v>207</v>
      </c>
      <c r="R204" t="s">
        <v>212</v>
      </c>
    </row>
    <row r="205" spans="1:18" x14ac:dyDescent="0.3">
      <c r="A205">
        <v>118</v>
      </c>
      <c r="B205" t="s">
        <v>137</v>
      </c>
      <c r="C205" t="s">
        <v>99</v>
      </c>
      <c r="D205">
        <v>4.4039999999999999</v>
      </c>
      <c r="E205">
        <v>9.9997399999999992</v>
      </c>
      <c r="F205">
        <v>0.24718000000000001</v>
      </c>
      <c r="G205">
        <v>62</v>
      </c>
      <c r="H205">
        <v>0.66205000000000003</v>
      </c>
      <c r="I205">
        <v>0.30532999999999999</v>
      </c>
      <c r="J205">
        <v>0.17265</v>
      </c>
      <c r="K205">
        <v>2016</v>
      </c>
      <c r="L205" t="s">
        <v>222</v>
      </c>
      <c r="M205" t="s">
        <v>219</v>
      </c>
      <c r="N205" t="s">
        <v>216</v>
      </c>
      <c r="O205" t="s">
        <v>221</v>
      </c>
      <c r="P205" t="s">
        <v>213</v>
      </c>
      <c r="Q205" t="s">
        <v>207</v>
      </c>
      <c r="R205" t="s">
        <v>210</v>
      </c>
    </row>
    <row r="206" spans="1:18" x14ac:dyDescent="0.3">
      <c r="A206">
        <v>52</v>
      </c>
      <c r="B206" t="s">
        <v>182</v>
      </c>
      <c r="C206" t="s">
        <v>26</v>
      </c>
      <c r="D206">
        <v>5.9560000000000004</v>
      </c>
      <c r="E206">
        <v>9.7652800000000006</v>
      </c>
      <c r="F206">
        <v>0.58021999999999996</v>
      </c>
      <c r="G206">
        <v>63</v>
      </c>
      <c r="H206">
        <v>0.84194999999999998</v>
      </c>
      <c r="I206">
        <v>0.28893000000000002</v>
      </c>
      <c r="J206">
        <v>0.2132</v>
      </c>
      <c r="K206">
        <v>2016</v>
      </c>
      <c r="L206" t="s">
        <v>220</v>
      </c>
      <c r="M206" t="s">
        <v>219</v>
      </c>
      <c r="N206" t="s">
        <v>216</v>
      </c>
      <c r="O206" t="s">
        <v>213</v>
      </c>
      <c r="P206" t="s">
        <v>207</v>
      </c>
      <c r="Q206" t="s">
        <v>207</v>
      </c>
      <c r="R206" t="s">
        <v>208</v>
      </c>
    </row>
    <row r="207" spans="1:18" x14ac:dyDescent="0.3">
      <c r="A207">
        <v>59</v>
      </c>
      <c r="B207" t="s">
        <v>69</v>
      </c>
      <c r="C207" t="s">
        <v>26</v>
      </c>
      <c r="D207">
        <v>5.8220000000000001</v>
      </c>
      <c r="E207">
        <v>9.7299699999999998</v>
      </c>
      <c r="F207">
        <v>0.70803000000000005</v>
      </c>
      <c r="G207">
        <v>63</v>
      </c>
      <c r="H207">
        <v>0.83750999999999998</v>
      </c>
      <c r="I207">
        <v>0.26469999999999999</v>
      </c>
      <c r="J207">
        <v>0.15332000000000001</v>
      </c>
      <c r="K207">
        <v>2016</v>
      </c>
      <c r="L207" t="s">
        <v>220</v>
      </c>
      <c r="M207" t="s">
        <v>219</v>
      </c>
      <c r="N207" t="s">
        <v>216</v>
      </c>
      <c r="O207" t="s">
        <v>217</v>
      </c>
      <c r="P207" t="s">
        <v>207</v>
      </c>
      <c r="Q207" t="s">
        <v>207</v>
      </c>
      <c r="R207" t="s">
        <v>210</v>
      </c>
    </row>
    <row r="208" spans="1:18" x14ac:dyDescent="0.3">
      <c r="A208">
        <v>82</v>
      </c>
      <c r="B208" t="s">
        <v>110</v>
      </c>
      <c r="C208" t="s">
        <v>39</v>
      </c>
      <c r="D208">
        <v>5.2789999999999999</v>
      </c>
      <c r="E208">
        <v>9.6725600000000007</v>
      </c>
      <c r="F208">
        <v>0.74267000000000005</v>
      </c>
      <c r="G208">
        <v>63</v>
      </c>
      <c r="H208">
        <v>0.90149000000000001</v>
      </c>
      <c r="I208">
        <v>0.26440999999999998</v>
      </c>
      <c r="J208">
        <v>0.23271</v>
      </c>
      <c r="K208">
        <v>2016</v>
      </c>
      <c r="L208" t="s">
        <v>220</v>
      </c>
      <c r="M208" t="s">
        <v>219</v>
      </c>
      <c r="N208" t="s">
        <v>216</v>
      </c>
      <c r="O208" t="s">
        <v>217</v>
      </c>
      <c r="P208" t="s">
        <v>205</v>
      </c>
      <c r="Q208" t="s">
        <v>207</v>
      </c>
      <c r="R208" t="s">
        <v>208</v>
      </c>
    </row>
    <row r="209" spans="1:18" x14ac:dyDescent="0.3">
      <c r="A209">
        <v>79</v>
      </c>
      <c r="B209" t="s">
        <v>93</v>
      </c>
      <c r="C209" t="s">
        <v>39</v>
      </c>
      <c r="D209">
        <v>5.3140000000000001</v>
      </c>
      <c r="E209">
        <v>9.9627300000000005</v>
      </c>
      <c r="F209">
        <v>0.74053999999999998</v>
      </c>
      <c r="G209">
        <v>64</v>
      </c>
      <c r="H209">
        <v>0.64483000000000001</v>
      </c>
      <c r="I209">
        <v>0.68952999999999998</v>
      </c>
      <c r="J209">
        <v>6.3800000000000003E-3</v>
      </c>
      <c r="K209">
        <v>2016</v>
      </c>
      <c r="L209" t="s">
        <v>220</v>
      </c>
      <c r="M209" t="s">
        <v>219</v>
      </c>
      <c r="N209" t="s">
        <v>216</v>
      </c>
      <c r="O209" t="s">
        <v>217</v>
      </c>
      <c r="P209" t="s">
        <v>213</v>
      </c>
      <c r="Q209" t="s">
        <v>205</v>
      </c>
      <c r="R209" t="s">
        <v>210</v>
      </c>
    </row>
    <row r="210" spans="1:18" x14ac:dyDescent="0.3">
      <c r="A210">
        <v>84</v>
      </c>
      <c r="B210" t="s">
        <v>98</v>
      </c>
      <c r="C210" t="s">
        <v>99</v>
      </c>
      <c r="D210">
        <v>5.1959999999999997</v>
      </c>
      <c r="E210">
        <v>9.8842300000000005</v>
      </c>
      <c r="F210">
        <v>0.76768000000000003</v>
      </c>
      <c r="G210">
        <v>64</v>
      </c>
      <c r="H210">
        <v>0.75719000000000003</v>
      </c>
      <c r="I210">
        <v>0.59223000000000003</v>
      </c>
      <c r="J210">
        <v>0.31986999999999999</v>
      </c>
      <c r="K210">
        <v>2016</v>
      </c>
      <c r="L210" t="s">
        <v>220</v>
      </c>
      <c r="M210" t="s">
        <v>219</v>
      </c>
      <c r="N210" t="s">
        <v>216</v>
      </c>
      <c r="O210" t="s">
        <v>217</v>
      </c>
      <c r="P210" t="s">
        <v>207</v>
      </c>
      <c r="Q210" t="s">
        <v>205</v>
      </c>
      <c r="R210" t="s">
        <v>208</v>
      </c>
    </row>
    <row r="211" spans="1:18" x14ac:dyDescent="0.3">
      <c r="A211">
        <v>107</v>
      </c>
      <c r="B211" t="s">
        <v>141</v>
      </c>
      <c r="C211" t="s">
        <v>99</v>
      </c>
      <c r="D211">
        <v>4.7930000000000001</v>
      </c>
      <c r="E211">
        <v>9.34497</v>
      </c>
      <c r="F211">
        <v>0.58904000000000001</v>
      </c>
      <c r="G211">
        <v>64</v>
      </c>
      <c r="H211">
        <v>0.60826000000000002</v>
      </c>
      <c r="I211">
        <v>0.46553</v>
      </c>
      <c r="J211">
        <v>0.13872000000000001</v>
      </c>
      <c r="K211">
        <v>2016</v>
      </c>
      <c r="L211" t="s">
        <v>222</v>
      </c>
      <c r="M211" t="s">
        <v>211</v>
      </c>
      <c r="N211" t="s">
        <v>216</v>
      </c>
      <c r="O211" t="s">
        <v>213</v>
      </c>
      <c r="P211" t="s">
        <v>213</v>
      </c>
      <c r="Q211" t="s">
        <v>205</v>
      </c>
      <c r="R211" t="s">
        <v>210</v>
      </c>
    </row>
    <row r="212" spans="1:18" x14ac:dyDescent="0.3">
      <c r="A212">
        <v>49</v>
      </c>
      <c r="B212" t="s">
        <v>61</v>
      </c>
      <c r="C212" t="s">
        <v>62</v>
      </c>
      <c r="D212">
        <v>5.9870000000000001</v>
      </c>
      <c r="E212">
        <v>9.92666</v>
      </c>
      <c r="F212">
        <v>0.98719000000000001</v>
      </c>
      <c r="G212">
        <v>64</v>
      </c>
      <c r="H212">
        <v>1</v>
      </c>
      <c r="I212">
        <v>0.41876000000000002</v>
      </c>
      <c r="J212">
        <v>0.56081000000000003</v>
      </c>
      <c r="K212">
        <v>2016</v>
      </c>
      <c r="L212" t="s">
        <v>220</v>
      </c>
      <c r="M212" t="s">
        <v>219</v>
      </c>
      <c r="N212" t="s">
        <v>216</v>
      </c>
      <c r="O212" t="s">
        <v>206</v>
      </c>
      <c r="P212" t="s">
        <v>205</v>
      </c>
      <c r="Q212" t="s">
        <v>205</v>
      </c>
      <c r="R212" t="s">
        <v>212</v>
      </c>
    </row>
    <row r="213" spans="1:18" x14ac:dyDescent="0.3">
      <c r="A213">
        <v>40</v>
      </c>
      <c r="B213" t="s">
        <v>57</v>
      </c>
      <c r="C213" t="s">
        <v>26</v>
      </c>
      <c r="D213">
        <v>6.2690000000000001</v>
      </c>
      <c r="E213">
        <v>9.8221699999999998</v>
      </c>
      <c r="F213">
        <v>0.65807000000000004</v>
      </c>
      <c r="G213">
        <v>65</v>
      </c>
      <c r="H213">
        <v>0.85843000000000003</v>
      </c>
      <c r="I213">
        <v>0.20330000000000001</v>
      </c>
      <c r="J213">
        <v>0.25123000000000001</v>
      </c>
      <c r="K213">
        <v>2016</v>
      </c>
      <c r="L213" t="s">
        <v>220</v>
      </c>
      <c r="M213" t="s">
        <v>219</v>
      </c>
      <c r="N213" t="s">
        <v>207</v>
      </c>
      <c r="O213" t="s">
        <v>213</v>
      </c>
      <c r="P213" t="s">
        <v>205</v>
      </c>
      <c r="Q213" t="s">
        <v>213</v>
      </c>
      <c r="R213" t="s">
        <v>208</v>
      </c>
    </row>
    <row r="214" spans="1:18" x14ac:dyDescent="0.3">
      <c r="A214">
        <v>112</v>
      </c>
      <c r="B214" t="s">
        <v>132</v>
      </c>
      <c r="C214" t="s">
        <v>24</v>
      </c>
      <c r="D214">
        <v>4.5750000000000002</v>
      </c>
      <c r="E214">
        <v>9.9588400000000004</v>
      </c>
      <c r="F214">
        <v>0.50034999999999996</v>
      </c>
      <c r="G214">
        <v>65</v>
      </c>
      <c r="H214">
        <v>0.40849000000000002</v>
      </c>
      <c r="I214">
        <v>0.23896999999999999</v>
      </c>
      <c r="J214">
        <v>0.26989999999999997</v>
      </c>
      <c r="K214">
        <v>2016</v>
      </c>
      <c r="L214" t="s">
        <v>222</v>
      </c>
      <c r="M214" t="s">
        <v>219</v>
      </c>
      <c r="N214" t="s">
        <v>207</v>
      </c>
      <c r="O214" t="s">
        <v>221</v>
      </c>
      <c r="P214" t="s">
        <v>218</v>
      </c>
      <c r="Q214" t="s">
        <v>213</v>
      </c>
      <c r="R214" t="s">
        <v>208</v>
      </c>
    </row>
    <row r="215" spans="1:18" x14ac:dyDescent="0.3">
      <c r="A215">
        <v>120</v>
      </c>
      <c r="B215" t="s">
        <v>155</v>
      </c>
      <c r="C215" t="s">
        <v>24</v>
      </c>
      <c r="D215">
        <v>4.3620000000000001</v>
      </c>
      <c r="E215">
        <v>9.9827200000000005</v>
      </c>
      <c r="F215">
        <v>0.42098000000000002</v>
      </c>
      <c r="G215">
        <v>65</v>
      </c>
      <c r="H215">
        <v>0.30973000000000001</v>
      </c>
      <c r="I215">
        <v>0.15501000000000001</v>
      </c>
      <c r="J215">
        <v>0.20571999999999999</v>
      </c>
      <c r="K215">
        <v>2016</v>
      </c>
      <c r="L215" t="s">
        <v>222</v>
      </c>
      <c r="M215" t="s">
        <v>219</v>
      </c>
      <c r="N215" t="s">
        <v>207</v>
      </c>
      <c r="O215" t="s">
        <v>221</v>
      </c>
      <c r="P215" t="s">
        <v>218</v>
      </c>
      <c r="Q215" t="s">
        <v>213</v>
      </c>
      <c r="R215" t="s">
        <v>208</v>
      </c>
    </row>
    <row r="216" spans="1:18" x14ac:dyDescent="0.3">
      <c r="A216">
        <v>67</v>
      </c>
      <c r="B216" t="s">
        <v>81</v>
      </c>
      <c r="C216" t="s">
        <v>24</v>
      </c>
      <c r="D216">
        <v>5.6150000000000002</v>
      </c>
      <c r="E216">
        <v>9.9780700000000007</v>
      </c>
      <c r="F216">
        <v>0.80350999999999995</v>
      </c>
      <c r="G216">
        <v>65</v>
      </c>
      <c r="H216">
        <v>0.66842000000000001</v>
      </c>
      <c r="I216">
        <v>0.20845</v>
      </c>
      <c r="J216">
        <v>0.20465</v>
      </c>
      <c r="K216">
        <v>2016</v>
      </c>
      <c r="L216" t="s">
        <v>220</v>
      </c>
      <c r="M216" t="s">
        <v>219</v>
      </c>
      <c r="N216" t="s">
        <v>207</v>
      </c>
      <c r="O216" t="s">
        <v>217</v>
      </c>
      <c r="P216" t="s">
        <v>213</v>
      </c>
      <c r="Q216" t="s">
        <v>213</v>
      </c>
      <c r="R216" t="s">
        <v>208</v>
      </c>
    </row>
    <row r="217" spans="1:18" x14ac:dyDescent="0.3">
      <c r="A217">
        <v>55</v>
      </c>
      <c r="B217" t="s">
        <v>70</v>
      </c>
      <c r="C217" t="s">
        <v>12</v>
      </c>
      <c r="D217">
        <v>5.8970000000000002</v>
      </c>
      <c r="E217">
        <v>9.9635800000000003</v>
      </c>
      <c r="F217">
        <v>0.70257000000000003</v>
      </c>
      <c r="G217">
        <v>65</v>
      </c>
      <c r="H217">
        <v>0.41419</v>
      </c>
      <c r="I217">
        <v>0.24396000000000001</v>
      </c>
      <c r="J217">
        <v>3.7670000000000002E-2</v>
      </c>
      <c r="K217">
        <v>2016</v>
      </c>
      <c r="L217" t="s">
        <v>220</v>
      </c>
      <c r="M217" t="s">
        <v>219</v>
      </c>
      <c r="N217" t="s">
        <v>207</v>
      </c>
      <c r="O217" t="s">
        <v>217</v>
      </c>
      <c r="P217" t="s">
        <v>218</v>
      </c>
      <c r="Q217" t="s">
        <v>213</v>
      </c>
      <c r="R217" t="s">
        <v>210</v>
      </c>
    </row>
    <row r="218" spans="1:18" x14ac:dyDescent="0.3">
      <c r="A218">
        <v>43</v>
      </c>
      <c r="B218" t="s">
        <v>58</v>
      </c>
      <c r="C218" t="s">
        <v>26</v>
      </c>
      <c r="D218">
        <v>6.1680000000000001</v>
      </c>
      <c r="E218">
        <v>9.8909400000000005</v>
      </c>
      <c r="F218">
        <v>0.83303000000000005</v>
      </c>
      <c r="G218">
        <v>65</v>
      </c>
      <c r="H218">
        <v>0.79629000000000005</v>
      </c>
      <c r="I218">
        <v>0.38958999999999999</v>
      </c>
      <c r="J218">
        <v>2.4559999999999998E-2</v>
      </c>
      <c r="K218">
        <v>2016</v>
      </c>
      <c r="L218" t="s">
        <v>220</v>
      </c>
      <c r="M218" t="s">
        <v>219</v>
      </c>
      <c r="N218" t="s">
        <v>207</v>
      </c>
      <c r="O218" t="s">
        <v>217</v>
      </c>
      <c r="P218" t="s">
        <v>207</v>
      </c>
      <c r="Q218" t="s">
        <v>207</v>
      </c>
      <c r="R218" t="s">
        <v>210</v>
      </c>
    </row>
    <row r="219" spans="1:18" x14ac:dyDescent="0.3">
      <c r="A219">
        <v>110</v>
      </c>
      <c r="B219" t="s">
        <v>129</v>
      </c>
      <c r="C219" t="s">
        <v>99</v>
      </c>
      <c r="D219">
        <v>4.6429999999999998</v>
      </c>
      <c r="E219">
        <v>9.7073699999999992</v>
      </c>
      <c r="F219">
        <v>0.20916000000000001</v>
      </c>
      <c r="G219">
        <v>66</v>
      </c>
      <c r="H219">
        <v>0.65371999999999997</v>
      </c>
      <c r="I219">
        <v>0.2334</v>
      </c>
      <c r="J219">
        <v>0.24907000000000001</v>
      </c>
      <c r="K219">
        <v>2016</v>
      </c>
      <c r="L219" t="s">
        <v>222</v>
      </c>
      <c r="M219" t="s">
        <v>219</v>
      </c>
      <c r="N219" t="s">
        <v>207</v>
      </c>
      <c r="O219" t="s">
        <v>221</v>
      </c>
      <c r="P219" t="s">
        <v>213</v>
      </c>
      <c r="Q219" t="s">
        <v>213</v>
      </c>
      <c r="R219" t="s">
        <v>208</v>
      </c>
    </row>
    <row r="220" spans="1:18" x14ac:dyDescent="0.3">
      <c r="A220">
        <v>100</v>
      </c>
      <c r="B220" t="s">
        <v>126</v>
      </c>
      <c r="C220" t="s">
        <v>62</v>
      </c>
      <c r="D220">
        <v>4.9960000000000004</v>
      </c>
      <c r="E220">
        <v>9.1979600000000001</v>
      </c>
      <c r="F220">
        <v>0.63893</v>
      </c>
      <c r="G220">
        <v>66</v>
      </c>
      <c r="H220">
        <v>0.71338000000000001</v>
      </c>
      <c r="I220">
        <v>0.31716</v>
      </c>
      <c r="J220">
        <v>0.26739000000000002</v>
      </c>
      <c r="K220">
        <v>2016</v>
      </c>
      <c r="L220" t="s">
        <v>222</v>
      </c>
      <c r="M220" t="s">
        <v>211</v>
      </c>
      <c r="N220" t="s">
        <v>207</v>
      </c>
      <c r="O220" t="s">
        <v>213</v>
      </c>
      <c r="P220" t="s">
        <v>207</v>
      </c>
      <c r="Q220" t="s">
        <v>207</v>
      </c>
      <c r="R220" t="s">
        <v>208</v>
      </c>
    </row>
    <row r="221" spans="1:18" x14ac:dyDescent="0.3">
      <c r="A221">
        <v>77</v>
      </c>
      <c r="B221" t="s">
        <v>87</v>
      </c>
      <c r="C221" t="s">
        <v>47</v>
      </c>
      <c r="D221">
        <v>5.4009999999999998</v>
      </c>
      <c r="E221">
        <v>9.5886200000000006</v>
      </c>
      <c r="F221">
        <v>0.55830999999999997</v>
      </c>
      <c r="G221">
        <v>66</v>
      </c>
      <c r="H221">
        <v>0.23658999999999999</v>
      </c>
      <c r="I221">
        <v>0.34149000000000002</v>
      </c>
      <c r="J221">
        <v>0.12959000000000001</v>
      </c>
      <c r="K221">
        <v>2016</v>
      </c>
      <c r="L221" t="s">
        <v>220</v>
      </c>
      <c r="M221" t="s">
        <v>219</v>
      </c>
      <c r="N221" t="s">
        <v>207</v>
      </c>
      <c r="O221" t="s">
        <v>213</v>
      </c>
      <c r="P221" t="s">
        <v>218</v>
      </c>
      <c r="Q221" t="s">
        <v>207</v>
      </c>
      <c r="R221" t="s">
        <v>210</v>
      </c>
    </row>
    <row r="222" spans="1:18" x14ac:dyDescent="0.3">
      <c r="A222">
        <v>39</v>
      </c>
      <c r="B222" t="s">
        <v>60</v>
      </c>
      <c r="C222" t="s">
        <v>26</v>
      </c>
      <c r="D222">
        <v>6.3239999999999998</v>
      </c>
      <c r="E222">
        <v>9.9507300000000001</v>
      </c>
      <c r="F222">
        <v>0.73626000000000003</v>
      </c>
      <c r="G222">
        <v>66</v>
      </c>
      <c r="H222">
        <v>0.82794000000000001</v>
      </c>
      <c r="I222">
        <v>0.35144999999999998</v>
      </c>
      <c r="J222">
        <v>0.17222999999999999</v>
      </c>
      <c r="K222">
        <v>2016</v>
      </c>
      <c r="L222" t="s">
        <v>220</v>
      </c>
      <c r="M222" t="s">
        <v>219</v>
      </c>
      <c r="N222" t="s">
        <v>207</v>
      </c>
      <c r="O222" t="s">
        <v>217</v>
      </c>
      <c r="P222" t="s">
        <v>207</v>
      </c>
      <c r="Q222" t="s">
        <v>207</v>
      </c>
      <c r="R222" t="s">
        <v>210</v>
      </c>
    </row>
    <row r="223" spans="1:18" x14ac:dyDescent="0.3">
      <c r="A223">
        <v>81</v>
      </c>
      <c r="B223" t="s">
        <v>100</v>
      </c>
      <c r="C223" t="s">
        <v>62</v>
      </c>
      <c r="D223">
        <v>5.2910000000000004</v>
      </c>
      <c r="E223">
        <v>9.9255700000000004</v>
      </c>
      <c r="F223">
        <v>0.64265000000000005</v>
      </c>
      <c r="G223">
        <v>66</v>
      </c>
      <c r="H223">
        <v>0.58057000000000003</v>
      </c>
      <c r="I223">
        <v>6.88E-2</v>
      </c>
      <c r="J223">
        <v>0.35458000000000001</v>
      </c>
      <c r="K223">
        <v>2016</v>
      </c>
      <c r="L223" t="s">
        <v>220</v>
      </c>
      <c r="M223" t="s">
        <v>219</v>
      </c>
      <c r="N223" t="s">
        <v>207</v>
      </c>
      <c r="O223" t="s">
        <v>213</v>
      </c>
      <c r="P223" t="s">
        <v>213</v>
      </c>
      <c r="Q223" t="s">
        <v>218</v>
      </c>
      <c r="R223" t="s">
        <v>208</v>
      </c>
    </row>
    <row r="224" spans="1:18" x14ac:dyDescent="0.3">
      <c r="A224">
        <v>85</v>
      </c>
      <c r="B224" t="s">
        <v>96</v>
      </c>
      <c r="C224" t="s">
        <v>62</v>
      </c>
      <c r="D224">
        <v>5.1849999999999996</v>
      </c>
      <c r="E224">
        <v>9.6006400000000003</v>
      </c>
      <c r="F224">
        <v>0.80652999999999997</v>
      </c>
      <c r="G224">
        <v>67</v>
      </c>
      <c r="H224">
        <v>0.66086</v>
      </c>
      <c r="I224">
        <v>0.46883999999999998</v>
      </c>
      <c r="J224">
        <v>9.4259999999999997E-2</v>
      </c>
      <c r="K224">
        <v>2016</v>
      </c>
      <c r="L224" t="s">
        <v>220</v>
      </c>
      <c r="M224" t="s">
        <v>219</v>
      </c>
      <c r="N224" t="s">
        <v>207</v>
      </c>
      <c r="O224" t="s">
        <v>217</v>
      </c>
      <c r="P224" t="s">
        <v>213</v>
      </c>
      <c r="Q224" t="s">
        <v>205</v>
      </c>
      <c r="R224" t="s">
        <v>210</v>
      </c>
    </row>
    <row r="225" spans="1:18" x14ac:dyDescent="0.3">
      <c r="A225">
        <v>101</v>
      </c>
      <c r="B225" t="s">
        <v>120</v>
      </c>
      <c r="C225" t="s">
        <v>55</v>
      </c>
      <c r="D225">
        <v>4.907</v>
      </c>
      <c r="E225">
        <v>9.9081499999999991</v>
      </c>
      <c r="F225">
        <v>0.92103999999999997</v>
      </c>
      <c r="G225">
        <v>67</v>
      </c>
      <c r="H225">
        <v>0.59116999999999997</v>
      </c>
      <c r="I225">
        <v>0.42135</v>
      </c>
      <c r="J225">
        <v>6.5019999999999994E-2</v>
      </c>
      <c r="K225">
        <v>2016</v>
      </c>
      <c r="L225" t="s">
        <v>222</v>
      </c>
      <c r="M225" t="s">
        <v>219</v>
      </c>
      <c r="N225" t="s">
        <v>207</v>
      </c>
      <c r="O225" t="s">
        <v>206</v>
      </c>
      <c r="P225" t="s">
        <v>213</v>
      </c>
      <c r="Q225" t="s">
        <v>205</v>
      </c>
      <c r="R225" t="s">
        <v>210</v>
      </c>
    </row>
    <row r="226" spans="1:18" x14ac:dyDescent="0.3">
      <c r="A226">
        <v>108</v>
      </c>
      <c r="B226" t="s">
        <v>128</v>
      </c>
      <c r="C226" t="s">
        <v>24</v>
      </c>
      <c r="D226">
        <v>4.7539999999999996</v>
      </c>
      <c r="E226">
        <v>9.8171199999999992</v>
      </c>
      <c r="F226">
        <v>0.60536000000000001</v>
      </c>
      <c r="G226">
        <v>67</v>
      </c>
      <c r="H226">
        <v>0.29160999999999998</v>
      </c>
      <c r="I226">
        <v>0.13607</v>
      </c>
      <c r="J226">
        <v>0.21007999999999999</v>
      </c>
      <c r="K226">
        <v>2016</v>
      </c>
      <c r="L226" t="s">
        <v>222</v>
      </c>
      <c r="M226" t="s">
        <v>219</v>
      </c>
      <c r="N226" t="s">
        <v>207</v>
      </c>
      <c r="O226" t="s">
        <v>213</v>
      </c>
      <c r="P226" t="s">
        <v>218</v>
      </c>
      <c r="Q226" t="s">
        <v>213</v>
      </c>
      <c r="R226" t="s">
        <v>208</v>
      </c>
    </row>
    <row r="227" spans="1:18" x14ac:dyDescent="0.3">
      <c r="A227">
        <v>54</v>
      </c>
      <c r="B227" t="s">
        <v>72</v>
      </c>
      <c r="C227" t="s">
        <v>62</v>
      </c>
      <c r="D227">
        <v>5.9189999999999996</v>
      </c>
      <c r="E227">
        <v>9.9717199999999995</v>
      </c>
      <c r="F227">
        <v>0.80745999999999996</v>
      </c>
      <c r="G227">
        <v>67</v>
      </c>
      <c r="H227">
        <v>0.66591999999999996</v>
      </c>
      <c r="I227">
        <v>0.18312999999999999</v>
      </c>
      <c r="J227">
        <v>0.22034000000000001</v>
      </c>
      <c r="K227">
        <v>2016</v>
      </c>
      <c r="L227" t="s">
        <v>220</v>
      </c>
      <c r="M227" t="s">
        <v>219</v>
      </c>
      <c r="N227" t="s">
        <v>207</v>
      </c>
      <c r="O227" t="s">
        <v>217</v>
      </c>
      <c r="P227" t="s">
        <v>213</v>
      </c>
      <c r="Q227" t="s">
        <v>213</v>
      </c>
      <c r="R227" t="s">
        <v>208</v>
      </c>
    </row>
    <row r="228" spans="1:18" x14ac:dyDescent="0.3">
      <c r="A228">
        <v>89</v>
      </c>
      <c r="B228" t="s">
        <v>118</v>
      </c>
      <c r="C228" t="s">
        <v>26</v>
      </c>
      <c r="D228">
        <v>5.1550000000000002</v>
      </c>
      <c r="E228">
        <v>9.9710099999999997</v>
      </c>
      <c r="F228">
        <v>0.84086000000000005</v>
      </c>
      <c r="G228">
        <v>67</v>
      </c>
      <c r="H228">
        <v>0.85882999999999998</v>
      </c>
      <c r="I228">
        <v>0.25967000000000001</v>
      </c>
      <c r="J228">
        <v>0.24487999999999999</v>
      </c>
      <c r="K228">
        <v>2016</v>
      </c>
      <c r="L228" t="s">
        <v>220</v>
      </c>
      <c r="M228" t="s">
        <v>219</v>
      </c>
      <c r="N228" t="s">
        <v>207</v>
      </c>
      <c r="O228" t="s">
        <v>217</v>
      </c>
      <c r="P228" t="s">
        <v>205</v>
      </c>
      <c r="Q228" t="s">
        <v>207</v>
      </c>
      <c r="R228" t="s">
        <v>208</v>
      </c>
    </row>
    <row r="229" spans="1:18" x14ac:dyDescent="0.3">
      <c r="A229">
        <v>70</v>
      </c>
      <c r="B229" t="s">
        <v>71</v>
      </c>
      <c r="C229" t="s">
        <v>26</v>
      </c>
      <c r="D229">
        <v>5.5380000000000003</v>
      </c>
      <c r="E229">
        <v>9.8953699999999998</v>
      </c>
      <c r="F229">
        <v>0.93901999999999997</v>
      </c>
      <c r="G229">
        <v>68</v>
      </c>
      <c r="H229">
        <v>0.75983999999999996</v>
      </c>
      <c r="I229">
        <v>0.30858999999999998</v>
      </c>
      <c r="J229">
        <v>0.14638999999999999</v>
      </c>
      <c r="K229">
        <v>2016</v>
      </c>
      <c r="L229" t="s">
        <v>220</v>
      </c>
      <c r="M229" t="s">
        <v>219</v>
      </c>
      <c r="N229" t="s">
        <v>207</v>
      </c>
      <c r="O229" t="s">
        <v>206</v>
      </c>
      <c r="P229" t="s">
        <v>207</v>
      </c>
      <c r="Q229" t="s">
        <v>207</v>
      </c>
      <c r="R229" t="s">
        <v>210</v>
      </c>
    </row>
    <row r="230" spans="1:18" x14ac:dyDescent="0.3">
      <c r="A230">
        <v>104</v>
      </c>
      <c r="B230" t="s">
        <v>125</v>
      </c>
      <c r="C230" t="s">
        <v>26</v>
      </c>
      <c r="D230">
        <v>4.8710000000000004</v>
      </c>
      <c r="E230">
        <v>9.3092299999999994</v>
      </c>
      <c r="F230">
        <v>0.63888</v>
      </c>
      <c r="G230">
        <v>68</v>
      </c>
      <c r="H230">
        <v>0.43969999999999998</v>
      </c>
      <c r="I230">
        <v>0.24936</v>
      </c>
      <c r="J230">
        <v>0.13669999999999999</v>
      </c>
      <c r="K230">
        <v>2016</v>
      </c>
      <c r="L230" t="s">
        <v>222</v>
      </c>
      <c r="M230" t="s">
        <v>211</v>
      </c>
      <c r="N230" t="s">
        <v>207</v>
      </c>
      <c r="O230" t="s">
        <v>213</v>
      </c>
      <c r="P230" t="s">
        <v>218</v>
      </c>
      <c r="Q230" t="s">
        <v>213</v>
      </c>
      <c r="R230" t="s">
        <v>210</v>
      </c>
    </row>
    <row r="231" spans="1:18" x14ac:dyDescent="0.3">
      <c r="A231">
        <v>123</v>
      </c>
      <c r="B231" t="s">
        <v>131</v>
      </c>
      <c r="C231" t="s">
        <v>12</v>
      </c>
      <c r="D231">
        <v>4.3239999999999998</v>
      </c>
      <c r="E231">
        <v>9.9884400000000007</v>
      </c>
      <c r="F231">
        <v>0.85707</v>
      </c>
      <c r="G231">
        <v>68</v>
      </c>
      <c r="H231">
        <v>0.21132999999999999</v>
      </c>
      <c r="I231">
        <v>0.24840999999999999</v>
      </c>
      <c r="J231">
        <v>3.6209999999999999E-2</v>
      </c>
      <c r="K231">
        <v>2016</v>
      </c>
      <c r="L231" t="s">
        <v>222</v>
      </c>
      <c r="M231" t="s">
        <v>219</v>
      </c>
      <c r="N231" t="s">
        <v>207</v>
      </c>
      <c r="O231" t="s">
        <v>206</v>
      </c>
      <c r="P231" t="s">
        <v>218</v>
      </c>
      <c r="Q231" t="s">
        <v>213</v>
      </c>
      <c r="R231" t="s">
        <v>210</v>
      </c>
    </row>
    <row r="232" spans="1:18" x14ac:dyDescent="0.3">
      <c r="A232">
        <v>56</v>
      </c>
      <c r="B232" t="s">
        <v>82</v>
      </c>
      <c r="C232" t="s">
        <v>62</v>
      </c>
      <c r="D232">
        <v>5.8559999999999999</v>
      </c>
      <c r="E232">
        <v>9.9100999999999999</v>
      </c>
      <c r="F232">
        <v>0.88958000000000004</v>
      </c>
      <c r="G232">
        <v>68</v>
      </c>
      <c r="H232">
        <v>0.53710000000000002</v>
      </c>
      <c r="I232">
        <v>3.338E-2</v>
      </c>
      <c r="J232">
        <v>7.0970000000000005E-2</v>
      </c>
      <c r="K232">
        <v>2016</v>
      </c>
      <c r="L232" t="s">
        <v>220</v>
      </c>
      <c r="M232" t="s">
        <v>219</v>
      </c>
      <c r="N232" t="s">
        <v>207</v>
      </c>
      <c r="O232" t="s">
        <v>206</v>
      </c>
      <c r="P232" t="s">
        <v>218</v>
      </c>
      <c r="Q232" t="s">
        <v>218</v>
      </c>
      <c r="R232" t="s">
        <v>210</v>
      </c>
    </row>
    <row r="233" spans="1:18" x14ac:dyDescent="0.3">
      <c r="A233">
        <v>34</v>
      </c>
      <c r="B233" t="s">
        <v>51</v>
      </c>
      <c r="C233" t="s">
        <v>24</v>
      </c>
      <c r="D233">
        <v>6.3789999999999996</v>
      </c>
      <c r="E233">
        <v>9.8506800000000005</v>
      </c>
      <c r="F233">
        <v>0.71691000000000005</v>
      </c>
      <c r="G233">
        <v>68</v>
      </c>
      <c r="H233">
        <v>0.62292999999999998</v>
      </c>
      <c r="I233">
        <v>0.18856999999999999</v>
      </c>
      <c r="J233">
        <v>0.59396000000000004</v>
      </c>
      <c r="K233">
        <v>2016</v>
      </c>
      <c r="L233" t="s">
        <v>220</v>
      </c>
      <c r="M233" t="s">
        <v>219</v>
      </c>
      <c r="N233" t="s">
        <v>207</v>
      </c>
      <c r="O233" t="s">
        <v>217</v>
      </c>
      <c r="P233" t="s">
        <v>213</v>
      </c>
      <c r="Q233" t="s">
        <v>213</v>
      </c>
      <c r="R233" t="s">
        <v>212</v>
      </c>
    </row>
    <row r="234" spans="1:18" x14ac:dyDescent="0.3">
      <c r="A234">
        <v>73</v>
      </c>
      <c r="B234" t="s">
        <v>83</v>
      </c>
      <c r="C234" t="s">
        <v>26</v>
      </c>
      <c r="D234">
        <v>5.51</v>
      </c>
      <c r="E234">
        <v>9.9945500000000003</v>
      </c>
      <c r="F234">
        <v>0.81445999999999996</v>
      </c>
      <c r="G234">
        <v>68</v>
      </c>
      <c r="H234">
        <v>0.71648999999999996</v>
      </c>
      <c r="I234">
        <v>0.27138000000000001</v>
      </c>
      <c r="J234">
        <v>8.4989999999999996E-2</v>
      </c>
      <c r="K234">
        <v>2016</v>
      </c>
      <c r="L234" t="s">
        <v>220</v>
      </c>
      <c r="M234" t="s">
        <v>219</v>
      </c>
      <c r="N234" t="s">
        <v>207</v>
      </c>
      <c r="O234" t="s">
        <v>217</v>
      </c>
      <c r="P234" t="s">
        <v>207</v>
      </c>
      <c r="Q234" t="s">
        <v>207</v>
      </c>
      <c r="R234" t="s">
        <v>210</v>
      </c>
    </row>
    <row r="235" spans="1:18" x14ac:dyDescent="0.3">
      <c r="A235">
        <v>90</v>
      </c>
      <c r="B235" t="s">
        <v>112</v>
      </c>
      <c r="C235" t="s">
        <v>24</v>
      </c>
      <c r="D235">
        <v>5.1509999999999998</v>
      </c>
      <c r="E235">
        <v>9.9029299999999996</v>
      </c>
      <c r="F235">
        <v>0.32618000000000003</v>
      </c>
      <c r="G235">
        <v>68</v>
      </c>
      <c r="H235">
        <v>0.42148000000000002</v>
      </c>
      <c r="I235">
        <v>4.9439999999999998E-2</v>
      </c>
      <c r="J235">
        <v>0.16635</v>
      </c>
      <c r="K235">
        <v>2016</v>
      </c>
      <c r="L235" t="s">
        <v>220</v>
      </c>
      <c r="M235" t="s">
        <v>219</v>
      </c>
      <c r="N235" t="s">
        <v>207</v>
      </c>
      <c r="O235" t="s">
        <v>221</v>
      </c>
      <c r="P235" t="s">
        <v>218</v>
      </c>
      <c r="Q235" t="s">
        <v>218</v>
      </c>
      <c r="R235" t="s">
        <v>210</v>
      </c>
    </row>
    <row r="236" spans="1:18" x14ac:dyDescent="0.3">
      <c r="A236">
        <v>98</v>
      </c>
      <c r="B236" t="s">
        <v>127</v>
      </c>
      <c r="C236" t="s">
        <v>24</v>
      </c>
      <c r="D236">
        <v>5.0449999999999999</v>
      </c>
      <c r="E236">
        <v>9.8605199999999993</v>
      </c>
      <c r="F236">
        <v>0.36480000000000001</v>
      </c>
      <c r="G236">
        <v>68</v>
      </c>
      <c r="H236">
        <v>0.38707000000000003</v>
      </c>
      <c r="I236">
        <v>4.802E-2</v>
      </c>
      <c r="J236">
        <v>0.16170999999999999</v>
      </c>
      <c r="K236">
        <v>2016</v>
      </c>
      <c r="L236" t="s">
        <v>220</v>
      </c>
      <c r="M236" t="s">
        <v>219</v>
      </c>
      <c r="N236" t="s">
        <v>207</v>
      </c>
      <c r="O236" t="s">
        <v>221</v>
      </c>
      <c r="P236" t="s">
        <v>218</v>
      </c>
      <c r="Q236" t="s">
        <v>218</v>
      </c>
      <c r="R236" t="s">
        <v>210</v>
      </c>
    </row>
    <row r="237" spans="1:18" x14ac:dyDescent="0.3">
      <c r="A237">
        <v>46</v>
      </c>
      <c r="B237" t="s">
        <v>59</v>
      </c>
      <c r="C237" t="s">
        <v>26</v>
      </c>
      <c r="D237">
        <v>6.0679999999999996</v>
      </c>
      <c r="E237">
        <v>9.9656099999999999</v>
      </c>
      <c r="F237">
        <v>0.68433999999999995</v>
      </c>
      <c r="G237">
        <v>68</v>
      </c>
      <c r="H237">
        <v>0.61248000000000002</v>
      </c>
      <c r="I237">
        <v>0.10829999999999999</v>
      </c>
      <c r="J237">
        <v>0.21006</v>
      </c>
      <c r="K237">
        <v>2016</v>
      </c>
      <c r="L237" t="s">
        <v>220</v>
      </c>
      <c r="M237" t="s">
        <v>219</v>
      </c>
      <c r="N237" t="s">
        <v>207</v>
      </c>
      <c r="O237" t="s">
        <v>213</v>
      </c>
      <c r="P237" t="s">
        <v>213</v>
      </c>
      <c r="Q237" t="s">
        <v>213</v>
      </c>
      <c r="R237" t="s">
        <v>208</v>
      </c>
    </row>
    <row r="238" spans="1:18" x14ac:dyDescent="0.3">
      <c r="A238">
        <v>31</v>
      </c>
      <c r="B238" t="s">
        <v>49</v>
      </c>
      <c r="C238" t="s">
        <v>26</v>
      </c>
      <c r="D238">
        <v>6.4809999999999999</v>
      </c>
      <c r="E238">
        <v>9.9521200000000007</v>
      </c>
      <c r="F238">
        <v>0.86346000000000001</v>
      </c>
      <c r="G238">
        <v>68</v>
      </c>
      <c r="H238">
        <v>0.73519000000000001</v>
      </c>
      <c r="I238">
        <v>0.19062999999999999</v>
      </c>
      <c r="J238">
        <v>0.10686</v>
      </c>
      <c r="K238">
        <v>2016</v>
      </c>
      <c r="L238" t="s">
        <v>220</v>
      </c>
      <c r="M238" t="s">
        <v>219</v>
      </c>
      <c r="N238" t="s">
        <v>207</v>
      </c>
      <c r="O238" t="s">
        <v>206</v>
      </c>
      <c r="P238" t="s">
        <v>207</v>
      </c>
      <c r="Q238" t="s">
        <v>213</v>
      </c>
      <c r="R238" t="s">
        <v>210</v>
      </c>
    </row>
    <row r="239" spans="1:18" x14ac:dyDescent="0.3">
      <c r="A239">
        <v>80</v>
      </c>
      <c r="B239" t="s">
        <v>103</v>
      </c>
      <c r="C239" t="s">
        <v>24</v>
      </c>
      <c r="D239">
        <v>5.3029999999999999</v>
      </c>
      <c r="E239">
        <v>9.7295400000000001</v>
      </c>
      <c r="F239">
        <v>0.72863</v>
      </c>
      <c r="G239">
        <v>69</v>
      </c>
      <c r="H239">
        <v>0.59201000000000004</v>
      </c>
      <c r="I239">
        <v>0.17399000000000001</v>
      </c>
      <c r="J239">
        <v>0.26319999999999999</v>
      </c>
      <c r="K239">
        <v>2016</v>
      </c>
      <c r="L239" t="s">
        <v>220</v>
      </c>
      <c r="M239" t="s">
        <v>219</v>
      </c>
      <c r="N239" t="s">
        <v>207</v>
      </c>
      <c r="O239" t="s">
        <v>217</v>
      </c>
      <c r="P239" t="s">
        <v>213</v>
      </c>
      <c r="Q239" t="s">
        <v>213</v>
      </c>
      <c r="R239" t="s">
        <v>208</v>
      </c>
    </row>
    <row r="240" spans="1:18" x14ac:dyDescent="0.3">
      <c r="A240">
        <v>17</v>
      </c>
      <c r="B240" t="s">
        <v>30</v>
      </c>
      <c r="C240" t="s">
        <v>26</v>
      </c>
      <c r="D240">
        <v>6.952</v>
      </c>
      <c r="E240">
        <v>9.9803200000000007</v>
      </c>
      <c r="F240">
        <v>0.87839999999999996</v>
      </c>
      <c r="G240">
        <v>69</v>
      </c>
      <c r="H240">
        <v>0.66437000000000002</v>
      </c>
      <c r="I240">
        <v>0.19245999999999999</v>
      </c>
      <c r="J240">
        <v>0.28039999999999998</v>
      </c>
      <c r="K240">
        <v>2016</v>
      </c>
      <c r="L240" t="s">
        <v>215</v>
      </c>
      <c r="M240" t="s">
        <v>219</v>
      </c>
      <c r="N240" t="s">
        <v>207</v>
      </c>
      <c r="O240" t="s">
        <v>206</v>
      </c>
      <c r="P240" t="s">
        <v>213</v>
      </c>
      <c r="Q240" t="s">
        <v>213</v>
      </c>
      <c r="R240" t="s">
        <v>208</v>
      </c>
    </row>
    <row r="241" spans="1:18" x14ac:dyDescent="0.3">
      <c r="A241">
        <v>38</v>
      </c>
      <c r="B241" t="s">
        <v>86</v>
      </c>
      <c r="C241" t="s">
        <v>24</v>
      </c>
      <c r="D241">
        <v>6.3550000000000004</v>
      </c>
      <c r="E241">
        <v>9.8372600000000006</v>
      </c>
      <c r="F241">
        <v>0.70406000000000002</v>
      </c>
      <c r="G241">
        <v>69</v>
      </c>
      <c r="H241">
        <v>0.34521000000000002</v>
      </c>
      <c r="I241">
        <v>8.5930000000000006E-2</v>
      </c>
      <c r="J241">
        <v>0.31980999999999998</v>
      </c>
      <c r="K241">
        <v>2016</v>
      </c>
      <c r="L241" t="s">
        <v>220</v>
      </c>
      <c r="M241" t="s">
        <v>219</v>
      </c>
      <c r="N241" t="s">
        <v>207</v>
      </c>
      <c r="O241" t="s">
        <v>217</v>
      </c>
      <c r="P241" t="s">
        <v>218</v>
      </c>
      <c r="Q241" t="s">
        <v>218</v>
      </c>
      <c r="R241" t="s">
        <v>208</v>
      </c>
    </row>
    <row r="242" spans="1:18" x14ac:dyDescent="0.3">
      <c r="A242">
        <v>44</v>
      </c>
      <c r="B242" t="s">
        <v>37</v>
      </c>
      <c r="C242" t="s">
        <v>26</v>
      </c>
      <c r="D242">
        <v>6.0839999999999996</v>
      </c>
      <c r="E242">
        <v>9.89269</v>
      </c>
      <c r="F242">
        <v>0.87302999999999997</v>
      </c>
      <c r="G242">
        <v>69</v>
      </c>
      <c r="H242">
        <v>0.32618000000000003</v>
      </c>
      <c r="I242">
        <v>5.185E-2</v>
      </c>
      <c r="J242">
        <v>0.16436999999999999</v>
      </c>
      <c r="K242">
        <v>2016</v>
      </c>
      <c r="L242" t="s">
        <v>220</v>
      </c>
      <c r="M242" t="s">
        <v>219</v>
      </c>
      <c r="N242" t="s">
        <v>207</v>
      </c>
      <c r="O242" t="s">
        <v>206</v>
      </c>
      <c r="P242" t="s">
        <v>218</v>
      </c>
      <c r="Q242" t="s">
        <v>218</v>
      </c>
      <c r="R242" t="s">
        <v>210</v>
      </c>
    </row>
    <row r="243" spans="1:18" x14ac:dyDescent="0.3">
      <c r="A243">
        <v>117</v>
      </c>
      <c r="B243" t="s">
        <v>152</v>
      </c>
      <c r="C243" t="s">
        <v>99</v>
      </c>
      <c r="D243">
        <v>4.415</v>
      </c>
      <c r="E243">
        <v>9.9492399999999996</v>
      </c>
      <c r="F243">
        <v>0.71652000000000005</v>
      </c>
      <c r="G243">
        <v>69</v>
      </c>
      <c r="H243">
        <v>0.83514999999999995</v>
      </c>
      <c r="I243">
        <v>0.57311000000000001</v>
      </c>
      <c r="J243">
        <v>0.15762999999999999</v>
      </c>
      <c r="K243">
        <v>2016</v>
      </c>
      <c r="L243" t="s">
        <v>222</v>
      </c>
      <c r="M243" t="s">
        <v>219</v>
      </c>
      <c r="N243" t="s">
        <v>207</v>
      </c>
      <c r="O243" t="s">
        <v>217</v>
      </c>
      <c r="P243" t="s">
        <v>207</v>
      </c>
      <c r="Q243" t="s">
        <v>205</v>
      </c>
      <c r="R243" t="s">
        <v>210</v>
      </c>
    </row>
    <row r="244" spans="1:18" x14ac:dyDescent="0.3">
      <c r="A244">
        <v>47</v>
      </c>
      <c r="B244" t="s">
        <v>79</v>
      </c>
      <c r="C244" t="s">
        <v>39</v>
      </c>
      <c r="D244">
        <v>6.0049999999999999</v>
      </c>
      <c r="E244">
        <v>9.8289000000000009</v>
      </c>
      <c r="F244">
        <v>0.74392000000000003</v>
      </c>
      <c r="G244">
        <v>69</v>
      </c>
      <c r="H244">
        <v>0.64144000000000001</v>
      </c>
      <c r="I244">
        <v>0.50595000000000001</v>
      </c>
      <c r="J244">
        <v>0.17974999999999999</v>
      </c>
      <c r="K244">
        <v>2016</v>
      </c>
      <c r="L244" t="s">
        <v>220</v>
      </c>
      <c r="M244" t="s">
        <v>219</v>
      </c>
      <c r="N244" t="s">
        <v>207</v>
      </c>
      <c r="O244" t="s">
        <v>217</v>
      </c>
      <c r="P244" t="s">
        <v>213</v>
      </c>
      <c r="Q244" t="s">
        <v>205</v>
      </c>
      <c r="R244" t="s">
        <v>210</v>
      </c>
    </row>
    <row r="245" spans="1:18" x14ac:dyDescent="0.3">
      <c r="A245">
        <v>156</v>
      </c>
      <c r="B245" t="s">
        <v>176</v>
      </c>
      <c r="C245" t="s">
        <v>24</v>
      </c>
      <c r="D245">
        <v>3.069</v>
      </c>
      <c r="E245">
        <v>9.9191699999999994</v>
      </c>
      <c r="F245">
        <v>0.12562999999999999</v>
      </c>
      <c r="G245">
        <v>70</v>
      </c>
      <c r="H245">
        <v>0.11360000000000001</v>
      </c>
      <c r="I245">
        <v>0.59040999999999999</v>
      </c>
      <c r="J245">
        <v>0.34111000000000002</v>
      </c>
      <c r="K245">
        <v>2016</v>
      </c>
      <c r="L245" t="s">
        <v>239</v>
      </c>
      <c r="M245" t="s">
        <v>219</v>
      </c>
      <c r="N245" t="s">
        <v>207</v>
      </c>
      <c r="O245" t="s">
        <v>221</v>
      </c>
      <c r="P245" t="s">
        <v>218</v>
      </c>
      <c r="Q245" t="s">
        <v>205</v>
      </c>
      <c r="R245" t="s">
        <v>208</v>
      </c>
    </row>
    <row r="246" spans="1:18" x14ac:dyDescent="0.3">
      <c r="A246">
        <v>64</v>
      </c>
      <c r="B246" t="s">
        <v>76</v>
      </c>
      <c r="C246" t="s">
        <v>26</v>
      </c>
      <c r="D246">
        <v>5.7430000000000003</v>
      </c>
      <c r="E246">
        <v>9.99132</v>
      </c>
      <c r="F246">
        <v>0.68671000000000004</v>
      </c>
      <c r="G246">
        <v>70</v>
      </c>
      <c r="H246">
        <v>0.61631000000000002</v>
      </c>
      <c r="I246">
        <v>0.17721999999999999</v>
      </c>
      <c r="J246">
        <v>0.10475</v>
      </c>
      <c r="K246">
        <v>2016</v>
      </c>
      <c r="L246" t="s">
        <v>220</v>
      </c>
      <c r="M246" t="s">
        <v>219</v>
      </c>
      <c r="N246" t="s">
        <v>207</v>
      </c>
      <c r="O246" t="s">
        <v>213</v>
      </c>
      <c r="P246" t="s">
        <v>213</v>
      </c>
      <c r="Q246" t="s">
        <v>213</v>
      </c>
      <c r="R246" t="s">
        <v>210</v>
      </c>
    </row>
    <row r="247" spans="1:18" x14ac:dyDescent="0.3">
      <c r="A247">
        <v>61</v>
      </c>
      <c r="B247" t="s">
        <v>77</v>
      </c>
      <c r="C247" t="s">
        <v>62</v>
      </c>
      <c r="D247">
        <v>5.8019999999999996</v>
      </c>
      <c r="E247">
        <v>9.9671299999999992</v>
      </c>
      <c r="F247">
        <v>0.88732</v>
      </c>
      <c r="G247">
        <v>70</v>
      </c>
      <c r="H247">
        <v>0.47809000000000001</v>
      </c>
      <c r="I247">
        <v>0.17008000000000001</v>
      </c>
      <c r="J247">
        <v>0.34554000000000001</v>
      </c>
      <c r="K247">
        <v>2016</v>
      </c>
      <c r="L247" t="s">
        <v>220</v>
      </c>
      <c r="M247" t="s">
        <v>219</v>
      </c>
      <c r="N247" t="s">
        <v>207</v>
      </c>
      <c r="O247" t="s">
        <v>206</v>
      </c>
      <c r="P247" t="s">
        <v>218</v>
      </c>
      <c r="Q247" t="s">
        <v>213</v>
      </c>
      <c r="R247" t="s">
        <v>208</v>
      </c>
    </row>
    <row r="248" spans="1:18" x14ac:dyDescent="0.3">
      <c r="A248">
        <v>88</v>
      </c>
      <c r="B248" t="s">
        <v>102</v>
      </c>
      <c r="C248" t="s">
        <v>12</v>
      </c>
      <c r="D248">
        <v>5.1609999999999996</v>
      </c>
      <c r="E248">
        <v>9.9797200000000004</v>
      </c>
      <c r="F248">
        <v>0.62685000000000002</v>
      </c>
      <c r="G248">
        <v>70</v>
      </c>
      <c r="H248">
        <v>0.24833</v>
      </c>
      <c r="I248">
        <v>0.20971999999999999</v>
      </c>
      <c r="J248">
        <v>0.25180000000000002</v>
      </c>
      <c r="K248">
        <v>2016</v>
      </c>
      <c r="L248" t="s">
        <v>220</v>
      </c>
      <c r="M248" t="s">
        <v>219</v>
      </c>
      <c r="N248" t="s">
        <v>207</v>
      </c>
      <c r="O248" t="s">
        <v>213</v>
      </c>
      <c r="P248" t="s">
        <v>218</v>
      </c>
      <c r="Q248" t="s">
        <v>213</v>
      </c>
      <c r="R248" t="s">
        <v>208</v>
      </c>
    </row>
    <row r="249" spans="1:18" x14ac:dyDescent="0.3">
      <c r="A249">
        <v>41</v>
      </c>
      <c r="B249" t="s">
        <v>56</v>
      </c>
      <c r="C249" t="s">
        <v>24</v>
      </c>
      <c r="D249">
        <v>6.2389999999999999</v>
      </c>
      <c r="E249">
        <v>9.7891700000000004</v>
      </c>
      <c r="F249">
        <v>0.74167000000000005</v>
      </c>
      <c r="G249">
        <v>70</v>
      </c>
      <c r="H249">
        <v>0.70940999999999999</v>
      </c>
      <c r="I249">
        <v>0.19477</v>
      </c>
      <c r="J249">
        <v>0.46850000000000003</v>
      </c>
      <c r="K249">
        <v>2016</v>
      </c>
      <c r="L249" t="s">
        <v>220</v>
      </c>
      <c r="M249" t="s">
        <v>219</v>
      </c>
      <c r="N249" t="s">
        <v>207</v>
      </c>
      <c r="O249" t="s">
        <v>217</v>
      </c>
      <c r="P249" t="s">
        <v>207</v>
      </c>
      <c r="Q249" t="s">
        <v>213</v>
      </c>
      <c r="R249" t="s">
        <v>212</v>
      </c>
    </row>
    <row r="250" spans="1:18" x14ac:dyDescent="0.3">
      <c r="A250">
        <v>68</v>
      </c>
      <c r="B250" t="s">
        <v>109</v>
      </c>
      <c r="C250" t="s">
        <v>12</v>
      </c>
      <c r="D250">
        <v>5.56</v>
      </c>
      <c r="E250">
        <v>9.8852399999999996</v>
      </c>
      <c r="F250">
        <v>0.80308000000000002</v>
      </c>
      <c r="G250">
        <v>70</v>
      </c>
      <c r="H250">
        <v>0.46009</v>
      </c>
      <c r="I250">
        <v>0.21282000000000001</v>
      </c>
      <c r="J250">
        <v>0.17596000000000001</v>
      </c>
      <c r="K250">
        <v>2016</v>
      </c>
      <c r="L250" t="s">
        <v>220</v>
      </c>
      <c r="M250" t="s">
        <v>219</v>
      </c>
      <c r="N250" t="s">
        <v>207</v>
      </c>
      <c r="O250" t="s">
        <v>217</v>
      </c>
      <c r="P250" t="s">
        <v>218</v>
      </c>
      <c r="Q250" t="s">
        <v>213</v>
      </c>
      <c r="R250" t="s">
        <v>210</v>
      </c>
    </row>
    <row r="251" spans="1:18" x14ac:dyDescent="0.3">
      <c r="A251">
        <v>126</v>
      </c>
      <c r="B251" t="s">
        <v>150</v>
      </c>
      <c r="C251" t="s">
        <v>12</v>
      </c>
      <c r="D251">
        <v>4.2519999999999998</v>
      </c>
      <c r="E251">
        <v>9.9614799999999999</v>
      </c>
      <c r="F251">
        <v>0.16267999999999999</v>
      </c>
      <c r="G251">
        <v>70</v>
      </c>
      <c r="H251">
        <v>0.53347</v>
      </c>
      <c r="I251">
        <v>8.2780000000000006E-2</v>
      </c>
      <c r="J251">
        <v>0.63102000000000003</v>
      </c>
      <c r="K251">
        <v>2016</v>
      </c>
      <c r="L251" t="s">
        <v>222</v>
      </c>
      <c r="M251" t="s">
        <v>219</v>
      </c>
      <c r="N251" t="s">
        <v>207</v>
      </c>
      <c r="O251" t="s">
        <v>221</v>
      </c>
      <c r="P251" t="s">
        <v>218</v>
      </c>
      <c r="Q251" t="s">
        <v>218</v>
      </c>
      <c r="R251" t="s">
        <v>209</v>
      </c>
    </row>
    <row r="252" spans="1:18" x14ac:dyDescent="0.3">
      <c r="A252">
        <v>121</v>
      </c>
      <c r="B252" t="s">
        <v>147</v>
      </c>
      <c r="C252" t="s">
        <v>62</v>
      </c>
      <c r="D252">
        <v>4.3600000000000003</v>
      </c>
      <c r="E252">
        <v>9.8319500000000009</v>
      </c>
      <c r="F252">
        <v>0.52800999999999998</v>
      </c>
      <c r="G252">
        <v>70</v>
      </c>
      <c r="H252">
        <v>0.23069000000000001</v>
      </c>
      <c r="I252">
        <v>9.5070000000000002E-2</v>
      </c>
      <c r="J252">
        <v>7.1569999999999995E-2</v>
      </c>
      <c r="K252">
        <v>2016</v>
      </c>
      <c r="L252" t="s">
        <v>222</v>
      </c>
      <c r="M252" t="s">
        <v>219</v>
      </c>
      <c r="N252" t="s">
        <v>207</v>
      </c>
      <c r="O252" t="s">
        <v>221</v>
      </c>
      <c r="P252" t="s">
        <v>218</v>
      </c>
      <c r="Q252" t="s">
        <v>218</v>
      </c>
      <c r="R252" t="s">
        <v>210</v>
      </c>
    </row>
    <row r="253" spans="1:18" x14ac:dyDescent="0.3">
      <c r="A253">
        <v>105</v>
      </c>
      <c r="B253" t="s">
        <v>130</v>
      </c>
      <c r="C253" t="s">
        <v>24</v>
      </c>
      <c r="D253">
        <v>4.8129999999999997</v>
      </c>
      <c r="E253">
        <v>9.9445099999999993</v>
      </c>
      <c r="F253">
        <v>0.32839000000000002</v>
      </c>
      <c r="G253">
        <v>70</v>
      </c>
      <c r="H253">
        <v>0.37048999999999999</v>
      </c>
      <c r="I253">
        <v>0.47014</v>
      </c>
      <c r="J253">
        <v>0.11024</v>
      </c>
      <c r="K253">
        <v>2016</v>
      </c>
      <c r="L253" t="s">
        <v>222</v>
      </c>
      <c r="M253" t="s">
        <v>219</v>
      </c>
      <c r="N253" t="s">
        <v>207</v>
      </c>
      <c r="O253" t="s">
        <v>221</v>
      </c>
      <c r="P253" t="s">
        <v>218</v>
      </c>
      <c r="Q253" t="s">
        <v>205</v>
      </c>
      <c r="R253" t="s">
        <v>210</v>
      </c>
    </row>
    <row r="254" spans="1:18" x14ac:dyDescent="0.3">
      <c r="A254">
        <v>86</v>
      </c>
      <c r="B254" t="s">
        <v>107</v>
      </c>
      <c r="C254" t="s">
        <v>12</v>
      </c>
      <c r="D254">
        <v>5.1769999999999996</v>
      </c>
      <c r="E254">
        <v>9.7877899999999993</v>
      </c>
      <c r="F254">
        <v>0.68733</v>
      </c>
      <c r="G254">
        <v>70</v>
      </c>
      <c r="H254">
        <v>0.25831999999999999</v>
      </c>
      <c r="I254">
        <v>0.25296999999999997</v>
      </c>
      <c r="J254">
        <v>8.5889999999999994E-2</v>
      </c>
      <c r="K254">
        <v>2016</v>
      </c>
      <c r="L254" t="s">
        <v>220</v>
      </c>
      <c r="M254" t="s">
        <v>219</v>
      </c>
      <c r="N254" t="s">
        <v>207</v>
      </c>
      <c r="O254" t="s">
        <v>213</v>
      </c>
      <c r="P254" t="s">
        <v>218</v>
      </c>
      <c r="Q254" t="s">
        <v>207</v>
      </c>
      <c r="R254" t="s">
        <v>210</v>
      </c>
    </row>
    <row r="255" spans="1:18" x14ac:dyDescent="0.3">
      <c r="A255">
        <v>60</v>
      </c>
      <c r="B255" t="s">
        <v>74</v>
      </c>
      <c r="C255" t="s">
        <v>12</v>
      </c>
      <c r="D255">
        <v>5.8129999999999997</v>
      </c>
      <c r="E255">
        <v>9.9342000000000006</v>
      </c>
      <c r="F255">
        <v>0.89929999999999999</v>
      </c>
      <c r="G255">
        <v>70</v>
      </c>
      <c r="H255">
        <v>0.31108000000000002</v>
      </c>
      <c r="I255">
        <v>2.47E-2</v>
      </c>
      <c r="J255">
        <v>3.6020000000000003E-2</v>
      </c>
      <c r="K255">
        <v>2016</v>
      </c>
      <c r="L255" t="s">
        <v>220</v>
      </c>
      <c r="M255" t="s">
        <v>219</v>
      </c>
      <c r="N255" t="s">
        <v>207</v>
      </c>
      <c r="O255" t="s">
        <v>206</v>
      </c>
      <c r="P255" t="s">
        <v>218</v>
      </c>
      <c r="Q255" t="s">
        <v>218</v>
      </c>
      <c r="R255" t="s">
        <v>210</v>
      </c>
    </row>
    <row r="256" spans="1:18" x14ac:dyDescent="0.3">
      <c r="A256">
        <v>78</v>
      </c>
      <c r="B256" t="s">
        <v>95</v>
      </c>
      <c r="C256" t="s">
        <v>24</v>
      </c>
      <c r="D256">
        <v>5.3890000000000002</v>
      </c>
      <c r="E256">
        <v>9.9501000000000008</v>
      </c>
      <c r="F256">
        <v>0.74131999999999998</v>
      </c>
      <c r="G256">
        <v>70</v>
      </c>
      <c r="H256">
        <v>0.3926</v>
      </c>
      <c r="I256">
        <v>5.7419999999999999E-2</v>
      </c>
      <c r="J256">
        <v>0.24440999999999999</v>
      </c>
      <c r="K256">
        <v>2016</v>
      </c>
      <c r="L256" t="s">
        <v>220</v>
      </c>
      <c r="M256" t="s">
        <v>219</v>
      </c>
      <c r="N256" t="s">
        <v>207</v>
      </c>
      <c r="O256" t="s">
        <v>217</v>
      </c>
      <c r="P256" t="s">
        <v>218</v>
      </c>
      <c r="Q256" t="s">
        <v>218</v>
      </c>
      <c r="R256" t="s">
        <v>208</v>
      </c>
    </row>
    <row r="257" spans="1:18" x14ac:dyDescent="0.3">
      <c r="A257">
        <v>95</v>
      </c>
      <c r="B257" t="s">
        <v>113</v>
      </c>
      <c r="C257" t="s">
        <v>12</v>
      </c>
      <c r="D257">
        <v>5.1210000000000004</v>
      </c>
      <c r="E257">
        <v>9.9419599999999999</v>
      </c>
      <c r="F257">
        <v>0.66119000000000006</v>
      </c>
      <c r="G257">
        <v>70</v>
      </c>
      <c r="H257">
        <v>0.45471</v>
      </c>
      <c r="I257">
        <v>0.28677000000000002</v>
      </c>
      <c r="J257">
        <v>0.13949</v>
      </c>
      <c r="K257">
        <v>2016</v>
      </c>
      <c r="L257" t="s">
        <v>220</v>
      </c>
      <c r="M257" t="s">
        <v>219</v>
      </c>
      <c r="N257" t="s">
        <v>207</v>
      </c>
      <c r="O257" t="s">
        <v>213</v>
      </c>
      <c r="P257" t="s">
        <v>218</v>
      </c>
      <c r="Q257" t="s">
        <v>207</v>
      </c>
      <c r="R257" t="s">
        <v>210</v>
      </c>
    </row>
    <row r="258" spans="1:18" x14ac:dyDescent="0.3">
      <c r="A258">
        <v>33</v>
      </c>
      <c r="B258" t="s">
        <v>50</v>
      </c>
      <c r="C258" t="s">
        <v>39</v>
      </c>
      <c r="D258">
        <v>6.4740000000000002</v>
      </c>
      <c r="E258">
        <v>9.9446300000000001</v>
      </c>
      <c r="F258">
        <v>0.88295999999999997</v>
      </c>
      <c r="G258">
        <v>70</v>
      </c>
      <c r="H258">
        <v>0.81437000000000004</v>
      </c>
      <c r="I258">
        <v>0.71606000000000003</v>
      </c>
      <c r="J258">
        <v>5.6079999999999998E-2</v>
      </c>
      <c r="K258">
        <v>2016</v>
      </c>
      <c r="L258" t="s">
        <v>220</v>
      </c>
      <c r="M258" t="s">
        <v>219</v>
      </c>
      <c r="N258" t="s">
        <v>207</v>
      </c>
      <c r="O258" t="s">
        <v>206</v>
      </c>
      <c r="P258" t="s">
        <v>207</v>
      </c>
      <c r="Q258" t="s">
        <v>205</v>
      </c>
      <c r="R258" t="s">
        <v>210</v>
      </c>
    </row>
    <row r="259" spans="1:18" x14ac:dyDescent="0.3">
      <c r="A259">
        <v>48</v>
      </c>
      <c r="B259" t="s">
        <v>75</v>
      </c>
      <c r="C259" t="s">
        <v>26</v>
      </c>
      <c r="D259">
        <v>5.992</v>
      </c>
      <c r="E259">
        <v>9.9920100000000005</v>
      </c>
      <c r="F259">
        <v>0.75656000000000001</v>
      </c>
      <c r="G259">
        <v>70</v>
      </c>
      <c r="H259">
        <v>0.76554999999999995</v>
      </c>
      <c r="I259">
        <v>0.36321999999999999</v>
      </c>
      <c r="J259">
        <v>0.32246999999999998</v>
      </c>
      <c r="K259">
        <v>2016</v>
      </c>
      <c r="L259" t="s">
        <v>220</v>
      </c>
      <c r="M259" t="s">
        <v>219</v>
      </c>
      <c r="N259" t="s">
        <v>207</v>
      </c>
      <c r="O259" t="s">
        <v>217</v>
      </c>
      <c r="P259" t="s">
        <v>207</v>
      </c>
      <c r="Q259" t="s">
        <v>207</v>
      </c>
      <c r="R259" t="s">
        <v>208</v>
      </c>
    </row>
    <row r="260" spans="1:18" x14ac:dyDescent="0.3">
      <c r="A260">
        <v>42</v>
      </c>
      <c r="B260" t="s">
        <v>67</v>
      </c>
      <c r="C260" t="s">
        <v>24</v>
      </c>
      <c r="D260">
        <v>6.218</v>
      </c>
      <c r="E260">
        <v>9.9869500000000002</v>
      </c>
      <c r="F260">
        <v>0.79776999999999998</v>
      </c>
      <c r="G260">
        <v>71</v>
      </c>
      <c r="H260">
        <v>0.77858000000000005</v>
      </c>
      <c r="I260">
        <v>0.20918</v>
      </c>
      <c r="J260">
        <v>0.51012999999999997</v>
      </c>
      <c r="K260">
        <v>2016</v>
      </c>
      <c r="L260" t="s">
        <v>220</v>
      </c>
      <c r="M260" t="s">
        <v>219</v>
      </c>
      <c r="N260" t="s">
        <v>207</v>
      </c>
      <c r="O260" t="s">
        <v>217</v>
      </c>
      <c r="P260" t="s">
        <v>207</v>
      </c>
      <c r="Q260" t="s">
        <v>213</v>
      </c>
      <c r="R260" t="s">
        <v>212</v>
      </c>
    </row>
    <row r="261" spans="1:18" x14ac:dyDescent="0.3">
      <c r="A261">
        <v>96</v>
      </c>
      <c r="B261" t="s">
        <v>94</v>
      </c>
      <c r="C261" t="s">
        <v>39</v>
      </c>
      <c r="D261">
        <v>5.0609999999999999</v>
      </c>
      <c r="E261">
        <v>9.8886699999999994</v>
      </c>
      <c r="F261">
        <v>0.66862999999999995</v>
      </c>
      <c r="G261">
        <v>71</v>
      </c>
      <c r="H261">
        <v>0.91957</v>
      </c>
      <c r="I261">
        <v>0.30590000000000001</v>
      </c>
      <c r="J261">
        <v>0.22874</v>
      </c>
      <c r="K261">
        <v>2016</v>
      </c>
      <c r="L261" t="s">
        <v>220</v>
      </c>
      <c r="M261" t="s">
        <v>219</v>
      </c>
      <c r="N261" t="s">
        <v>207</v>
      </c>
      <c r="O261" t="s">
        <v>213</v>
      </c>
      <c r="P261" t="s">
        <v>205</v>
      </c>
      <c r="Q261" t="s">
        <v>207</v>
      </c>
      <c r="R261" t="s">
        <v>208</v>
      </c>
    </row>
    <row r="262" spans="1:18" x14ac:dyDescent="0.3">
      <c r="A262">
        <v>66</v>
      </c>
      <c r="B262" t="s">
        <v>89</v>
      </c>
      <c r="C262" t="s">
        <v>90</v>
      </c>
      <c r="D262">
        <v>5.6479999999999997</v>
      </c>
      <c r="E262">
        <v>9.9189299999999996</v>
      </c>
      <c r="F262">
        <v>0.63971999999999996</v>
      </c>
      <c r="G262">
        <v>71</v>
      </c>
      <c r="H262">
        <v>0.75836000000000003</v>
      </c>
      <c r="I262">
        <v>0.45078000000000001</v>
      </c>
      <c r="J262">
        <v>0.10299</v>
      </c>
      <c r="K262">
        <v>2016</v>
      </c>
      <c r="L262" t="s">
        <v>220</v>
      </c>
      <c r="M262" t="s">
        <v>219</v>
      </c>
      <c r="N262" t="s">
        <v>207</v>
      </c>
      <c r="O262" t="s">
        <v>213</v>
      </c>
      <c r="P262" t="s">
        <v>207</v>
      </c>
      <c r="Q262" t="s">
        <v>205</v>
      </c>
      <c r="R262" t="s">
        <v>210</v>
      </c>
    </row>
    <row r="263" spans="1:18" x14ac:dyDescent="0.3">
      <c r="A263">
        <v>71</v>
      </c>
      <c r="B263" t="s">
        <v>106</v>
      </c>
      <c r="C263" t="s">
        <v>12</v>
      </c>
      <c r="D263">
        <v>5.5279999999999996</v>
      </c>
      <c r="E263">
        <v>9.8772699999999993</v>
      </c>
      <c r="F263">
        <v>0.61526999999999998</v>
      </c>
      <c r="G263">
        <v>71</v>
      </c>
      <c r="H263">
        <v>0.60333999999999999</v>
      </c>
      <c r="I263">
        <v>0.15723999999999999</v>
      </c>
      <c r="J263">
        <v>1.3440000000000001E-2</v>
      </c>
      <c r="K263">
        <v>2016</v>
      </c>
      <c r="L263" t="s">
        <v>220</v>
      </c>
      <c r="M263" t="s">
        <v>219</v>
      </c>
      <c r="N263" t="s">
        <v>207</v>
      </c>
      <c r="O263" t="s">
        <v>213</v>
      </c>
      <c r="P263" t="s">
        <v>213</v>
      </c>
      <c r="Q263" t="s">
        <v>213</v>
      </c>
      <c r="R263" t="s">
        <v>210</v>
      </c>
    </row>
    <row r="264" spans="1:18" x14ac:dyDescent="0.3">
      <c r="A264">
        <v>91</v>
      </c>
      <c r="B264" t="s">
        <v>124</v>
      </c>
      <c r="C264" t="s">
        <v>12</v>
      </c>
      <c r="D264">
        <v>5.1449999999999996</v>
      </c>
      <c r="E264">
        <v>9.9565900000000003</v>
      </c>
      <c r="F264">
        <v>0.78734999999999999</v>
      </c>
      <c r="G264">
        <v>71</v>
      </c>
      <c r="H264">
        <v>0.32490999999999998</v>
      </c>
      <c r="I264">
        <v>0.12077</v>
      </c>
      <c r="J264">
        <v>8.8520000000000001E-2</v>
      </c>
      <c r="K264">
        <v>2016</v>
      </c>
      <c r="L264" t="s">
        <v>220</v>
      </c>
      <c r="M264" t="s">
        <v>219</v>
      </c>
      <c r="N264" t="s">
        <v>207</v>
      </c>
      <c r="O264" t="s">
        <v>217</v>
      </c>
      <c r="P264" t="s">
        <v>218</v>
      </c>
      <c r="Q264" t="s">
        <v>213</v>
      </c>
      <c r="R264" t="s">
        <v>210</v>
      </c>
    </row>
    <row r="265" spans="1:18" x14ac:dyDescent="0.3">
      <c r="A265">
        <v>129</v>
      </c>
      <c r="B265" t="s">
        <v>154</v>
      </c>
      <c r="C265" t="s">
        <v>47</v>
      </c>
      <c r="D265">
        <v>4.2169999999999996</v>
      </c>
      <c r="E265">
        <v>9.9779199999999992</v>
      </c>
      <c r="F265">
        <v>0.78208999999999995</v>
      </c>
      <c r="G265">
        <v>71</v>
      </c>
      <c r="H265">
        <v>0.34871999999999997</v>
      </c>
      <c r="I265">
        <v>0.15606999999999999</v>
      </c>
      <c r="J265">
        <v>1.218E-2</v>
      </c>
      <c r="K265">
        <v>2016</v>
      </c>
      <c r="L265" t="s">
        <v>222</v>
      </c>
      <c r="M265" t="s">
        <v>219</v>
      </c>
      <c r="N265" t="s">
        <v>207</v>
      </c>
      <c r="O265" t="s">
        <v>217</v>
      </c>
      <c r="P265" t="s">
        <v>218</v>
      </c>
      <c r="Q265" t="s">
        <v>213</v>
      </c>
      <c r="R265" t="s">
        <v>210</v>
      </c>
    </row>
    <row r="266" spans="1:18" x14ac:dyDescent="0.3">
      <c r="A266">
        <v>72</v>
      </c>
      <c r="B266" t="s">
        <v>92</v>
      </c>
      <c r="C266" t="s">
        <v>12</v>
      </c>
      <c r="D266">
        <v>5.5170000000000003</v>
      </c>
      <c r="E266">
        <v>9.9991500000000002</v>
      </c>
      <c r="F266">
        <v>0.88875000000000004</v>
      </c>
      <c r="G266">
        <v>72</v>
      </c>
      <c r="H266">
        <v>0.68220999999999998</v>
      </c>
      <c r="I266">
        <v>0.10274999999999999</v>
      </c>
      <c r="J266">
        <v>0.36656</v>
      </c>
      <c r="K266">
        <v>2016</v>
      </c>
      <c r="L266" t="s">
        <v>220</v>
      </c>
      <c r="M266" t="s">
        <v>219</v>
      </c>
      <c r="N266" t="s">
        <v>205</v>
      </c>
      <c r="O266" t="s">
        <v>206</v>
      </c>
      <c r="P266" t="s">
        <v>213</v>
      </c>
      <c r="Q266" t="s">
        <v>213</v>
      </c>
      <c r="R266" t="s">
        <v>208</v>
      </c>
    </row>
    <row r="267" spans="1:18" x14ac:dyDescent="0.3">
      <c r="A267">
        <v>51</v>
      </c>
      <c r="B267" t="s">
        <v>66</v>
      </c>
      <c r="C267" t="s">
        <v>26</v>
      </c>
      <c r="D267">
        <v>5.976</v>
      </c>
      <c r="E267">
        <v>9.9985900000000001</v>
      </c>
      <c r="F267">
        <v>0.72658999999999996</v>
      </c>
      <c r="G267">
        <v>72</v>
      </c>
      <c r="H267">
        <v>0.66181000000000001</v>
      </c>
      <c r="I267">
        <v>0.12289</v>
      </c>
      <c r="J267">
        <v>0.35702</v>
      </c>
      <c r="K267">
        <v>2016</v>
      </c>
      <c r="L267" t="s">
        <v>220</v>
      </c>
      <c r="M267" t="s">
        <v>219</v>
      </c>
      <c r="N267" t="s">
        <v>205</v>
      </c>
      <c r="O267" t="s">
        <v>217</v>
      </c>
      <c r="P267" t="s">
        <v>213</v>
      </c>
      <c r="Q267" t="s">
        <v>213</v>
      </c>
      <c r="R267" t="s">
        <v>208</v>
      </c>
    </row>
    <row r="268" spans="1:18" x14ac:dyDescent="0.3">
      <c r="A268">
        <v>57</v>
      </c>
      <c r="B268" t="s">
        <v>78</v>
      </c>
      <c r="C268" t="s">
        <v>12</v>
      </c>
      <c r="D268">
        <v>5.835</v>
      </c>
      <c r="E268">
        <v>9.9705100000000009</v>
      </c>
      <c r="F268">
        <v>0.88471999999999995</v>
      </c>
      <c r="G268">
        <v>72</v>
      </c>
      <c r="H268">
        <v>0.74267000000000005</v>
      </c>
      <c r="I268">
        <v>0.1762</v>
      </c>
      <c r="J268">
        <v>0.10886</v>
      </c>
      <c r="K268">
        <v>2016</v>
      </c>
      <c r="L268" t="s">
        <v>220</v>
      </c>
      <c r="M268" t="s">
        <v>219</v>
      </c>
      <c r="N268" t="s">
        <v>205</v>
      </c>
      <c r="O268" t="s">
        <v>206</v>
      </c>
      <c r="P268" t="s">
        <v>207</v>
      </c>
      <c r="Q268" t="s">
        <v>213</v>
      </c>
      <c r="R268" t="s">
        <v>210</v>
      </c>
    </row>
    <row r="269" spans="1:18" x14ac:dyDescent="0.3">
      <c r="A269">
        <v>26</v>
      </c>
      <c r="B269" t="s">
        <v>45</v>
      </c>
      <c r="C269" t="s">
        <v>26</v>
      </c>
      <c r="D269">
        <v>6.65</v>
      </c>
      <c r="E269">
        <v>9.92469</v>
      </c>
      <c r="F269">
        <v>0.90100999999999998</v>
      </c>
      <c r="G269">
        <v>72</v>
      </c>
      <c r="H269">
        <v>0.69489999999999996</v>
      </c>
      <c r="I269">
        <v>0.13406000000000001</v>
      </c>
      <c r="J269">
        <v>0.14441999999999999</v>
      </c>
      <c r="K269">
        <v>2016</v>
      </c>
      <c r="L269" t="s">
        <v>215</v>
      </c>
      <c r="M269" t="s">
        <v>219</v>
      </c>
      <c r="N269" t="s">
        <v>205</v>
      </c>
      <c r="O269" t="s">
        <v>206</v>
      </c>
      <c r="P269" t="s">
        <v>213</v>
      </c>
      <c r="Q269" t="s">
        <v>213</v>
      </c>
      <c r="R269" t="s">
        <v>210</v>
      </c>
    </row>
    <row r="270" spans="1:18" x14ac:dyDescent="0.3">
      <c r="A270">
        <v>45</v>
      </c>
      <c r="B270" t="s">
        <v>63</v>
      </c>
      <c r="C270" t="s">
        <v>12</v>
      </c>
      <c r="D270">
        <v>6.0780000000000003</v>
      </c>
      <c r="E270">
        <v>9.81447</v>
      </c>
      <c r="F270">
        <v>0.91498999999999997</v>
      </c>
      <c r="G270">
        <v>72</v>
      </c>
      <c r="H270">
        <v>0.38440999999999997</v>
      </c>
      <c r="I270">
        <v>0.16880999999999999</v>
      </c>
      <c r="J270">
        <v>5.8340000000000003E-2</v>
      </c>
      <c r="K270">
        <v>2016</v>
      </c>
      <c r="L270" t="s">
        <v>220</v>
      </c>
      <c r="M270" t="s">
        <v>219</v>
      </c>
      <c r="N270" t="s">
        <v>205</v>
      </c>
      <c r="O270" t="s">
        <v>206</v>
      </c>
      <c r="P270" t="s">
        <v>218</v>
      </c>
      <c r="Q270" t="s">
        <v>213</v>
      </c>
      <c r="R270" t="s">
        <v>210</v>
      </c>
    </row>
    <row r="271" spans="1:18" x14ac:dyDescent="0.3">
      <c r="A271">
        <v>74</v>
      </c>
      <c r="B271" t="s">
        <v>80</v>
      </c>
      <c r="C271" t="s">
        <v>47</v>
      </c>
      <c r="D271">
        <v>5.4880000000000004</v>
      </c>
      <c r="E271">
        <v>9.6967300000000005</v>
      </c>
      <c r="F271">
        <v>0.51390999999999998</v>
      </c>
      <c r="G271">
        <v>73</v>
      </c>
      <c r="H271">
        <v>0.39290000000000003</v>
      </c>
      <c r="I271">
        <v>0.22489000000000001</v>
      </c>
      <c r="J271">
        <v>7.9219999999999999E-2</v>
      </c>
      <c r="K271">
        <v>2016</v>
      </c>
      <c r="L271" t="s">
        <v>220</v>
      </c>
      <c r="M271" t="s">
        <v>219</v>
      </c>
      <c r="N271" t="s">
        <v>205</v>
      </c>
      <c r="O271" t="s">
        <v>221</v>
      </c>
      <c r="P271" t="s">
        <v>218</v>
      </c>
      <c r="Q271" t="s">
        <v>213</v>
      </c>
      <c r="R271" t="s">
        <v>210</v>
      </c>
    </row>
    <row r="272" spans="1:18" x14ac:dyDescent="0.3">
      <c r="A272">
        <v>87</v>
      </c>
      <c r="B272" t="s">
        <v>116</v>
      </c>
      <c r="C272" t="s">
        <v>47</v>
      </c>
      <c r="D272">
        <v>5.1630000000000003</v>
      </c>
      <c r="E272">
        <v>9.7789199999999994</v>
      </c>
      <c r="F272">
        <v>0.54398000000000002</v>
      </c>
      <c r="G272">
        <v>73</v>
      </c>
      <c r="H272">
        <v>0.15631</v>
      </c>
      <c r="I272">
        <v>0.36463000000000001</v>
      </c>
      <c r="J272">
        <v>0</v>
      </c>
      <c r="K272">
        <v>2016</v>
      </c>
      <c r="L272" t="s">
        <v>220</v>
      </c>
      <c r="M272" t="s">
        <v>219</v>
      </c>
      <c r="N272" t="s">
        <v>205</v>
      </c>
      <c r="O272" t="s">
        <v>221</v>
      </c>
      <c r="P272" t="s">
        <v>218</v>
      </c>
      <c r="Q272" t="s">
        <v>207</v>
      </c>
      <c r="R272" t="s">
        <v>210</v>
      </c>
    </row>
    <row r="273" spans="1:18" x14ac:dyDescent="0.3">
      <c r="A273">
        <v>25</v>
      </c>
      <c r="B273" t="s">
        <v>40</v>
      </c>
      <c r="C273" t="s">
        <v>26</v>
      </c>
      <c r="D273">
        <v>6.7009999999999996</v>
      </c>
      <c r="E273">
        <v>9.9647100000000002</v>
      </c>
      <c r="F273">
        <v>0.83592999999999995</v>
      </c>
      <c r="G273">
        <v>73</v>
      </c>
      <c r="H273">
        <v>0.80408999999999997</v>
      </c>
      <c r="I273">
        <v>0.29498000000000002</v>
      </c>
      <c r="J273">
        <v>0.16672000000000001</v>
      </c>
      <c r="K273">
        <v>2016</v>
      </c>
      <c r="L273" t="s">
        <v>215</v>
      </c>
      <c r="M273" t="s">
        <v>219</v>
      </c>
      <c r="N273" t="s">
        <v>205</v>
      </c>
      <c r="O273" t="s">
        <v>217</v>
      </c>
      <c r="P273" t="s">
        <v>207</v>
      </c>
      <c r="Q273" t="s">
        <v>207</v>
      </c>
      <c r="R273" t="s">
        <v>210</v>
      </c>
    </row>
    <row r="274" spans="1:18" x14ac:dyDescent="0.3">
      <c r="A274">
        <v>21</v>
      </c>
      <c r="B274" t="s">
        <v>28</v>
      </c>
      <c r="C274" t="s">
        <v>26</v>
      </c>
      <c r="D274">
        <v>6.7779999999999996</v>
      </c>
      <c r="E274">
        <v>9.9727099999999993</v>
      </c>
      <c r="F274">
        <v>0.60392999999999997</v>
      </c>
      <c r="G274">
        <v>73</v>
      </c>
      <c r="H274">
        <v>0.61972000000000005</v>
      </c>
      <c r="I274">
        <v>0.14316999999999999</v>
      </c>
      <c r="J274">
        <v>0.36331000000000002</v>
      </c>
      <c r="K274">
        <v>2016</v>
      </c>
      <c r="L274" t="s">
        <v>215</v>
      </c>
      <c r="M274" t="s">
        <v>219</v>
      </c>
      <c r="N274" t="s">
        <v>205</v>
      </c>
      <c r="O274" t="s">
        <v>213</v>
      </c>
      <c r="P274" t="s">
        <v>213</v>
      </c>
      <c r="Q274" t="s">
        <v>213</v>
      </c>
      <c r="R274" t="s">
        <v>208</v>
      </c>
    </row>
    <row r="275" spans="1:18" x14ac:dyDescent="0.3">
      <c r="A275">
        <v>36</v>
      </c>
      <c r="B275" t="s">
        <v>43</v>
      </c>
      <c r="C275" t="s">
        <v>24</v>
      </c>
      <c r="D275">
        <v>6.375</v>
      </c>
      <c r="E275">
        <v>10</v>
      </c>
      <c r="F275">
        <v>0.74339999999999995</v>
      </c>
      <c r="G275">
        <v>73</v>
      </c>
      <c r="H275">
        <v>0.93147000000000002</v>
      </c>
      <c r="I275">
        <v>0.39511000000000002</v>
      </c>
      <c r="J275">
        <v>0.95108000000000004</v>
      </c>
      <c r="K275">
        <v>2016</v>
      </c>
      <c r="L275" t="s">
        <v>220</v>
      </c>
      <c r="M275" t="s">
        <v>219</v>
      </c>
      <c r="N275" t="s">
        <v>205</v>
      </c>
      <c r="O275" t="s">
        <v>217</v>
      </c>
      <c r="P275" t="s">
        <v>205</v>
      </c>
      <c r="Q275" t="s">
        <v>207</v>
      </c>
      <c r="R275" t="s">
        <v>209</v>
      </c>
    </row>
    <row r="276" spans="1:18" x14ac:dyDescent="0.3">
      <c r="A276">
        <v>29</v>
      </c>
      <c r="B276" t="s">
        <v>48</v>
      </c>
      <c r="C276" t="s">
        <v>26</v>
      </c>
      <c r="D276">
        <v>6.5449999999999999</v>
      </c>
      <c r="E276">
        <v>9.9846699999999995</v>
      </c>
      <c r="F276">
        <v>0.87168000000000001</v>
      </c>
      <c r="G276">
        <v>73</v>
      </c>
      <c r="H276">
        <v>0.89381999999999995</v>
      </c>
      <c r="I276">
        <v>0.22026999999999999</v>
      </c>
      <c r="J276">
        <v>0.42346</v>
      </c>
      <c r="K276">
        <v>2016</v>
      </c>
      <c r="L276" t="s">
        <v>215</v>
      </c>
      <c r="M276" t="s">
        <v>219</v>
      </c>
      <c r="N276" t="s">
        <v>205</v>
      </c>
      <c r="O276" t="s">
        <v>206</v>
      </c>
      <c r="P276" t="s">
        <v>205</v>
      </c>
      <c r="Q276" t="s">
        <v>213</v>
      </c>
      <c r="R276" t="s">
        <v>212</v>
      </c>
    </row>
    <row r="277" spans="1:18" x14ac:dyDescent="0.3">
      <c r="A277">
        <v>28</v>
      </c>
      <c r="B277" t="s">
        <v>34</v>
      </c>
      <c r="C277" t="s">
        <v>24</v>
      </c>
      <c r="D277">
        <v>6.5730000000000004</v>
      </c>
      <c r="E277">
        <v>9.9696599999999993</v>
      </c>
      <c r="F277">
        <v>0.73621999999999999</v>
      </c>
      <c r="G277">
        <v>74</v>
      </c>
      <c r="H277">
        <v>0.92384999999999995</v>
      </c>
      <c r="I277">
        <v>0.32439000000000001</v>
      </c>
      <c r="J277">
        <v>0.70389000000000002</v>
      </c>
      <c r="K277">
        <v>2016</v>
      </c>
      <c r="L277" t="s">
        <v>215</v>
      </c>
      <c r="M277" t="s">
        <v>219</v>
      </c>
      <c r="N277" t="s">
        <v>205</v>
      </c>
      <c r="O277" t="s">
        <v>217</v>
      </c>
      <c r="P277" t="s">
        <v>205</v>
      </c>
      <c r="Q277" t="s">
        <v>207</v>
      </c>
      <c r="R277" t="s">
        <v>209</v>
      </c>
    </row>
    <row r="278" spans="1:18" x14ac:dyDescent="0.3">
      <c r="A278">
        <v>109</v>
      </c>
      <c r="B278" t="s">
        <v>115</v>
      </c>
      <c r="C278" t="s">
        <v>47</v>
      </c>
      <c r="D278">
        <v>4.6550000000000002</v>
      </c>
      <c r="E278">
        <v>9.7770499999999991</v>
      </c>
      <c r="F278">
        <v>0.42393999999999998</v>
      </c>
      <c r="G278">
        <v>74</v>
      </c>
      <c r="H278">
        <v>0.52370000000000005</v>
      </c>
      <c r="I278">
        <v>0.20543</v>
      </c>
      <c r="J278">
        <v>0.10493</v>
      </c>
      <c r="K278">
        <v>2016</v>
      </c>
      <c r="L278" t="s">
        <v>222</v>
      </c>
      <c r="M278" t="s">
        <v>219</v>
      </c>
      <c r="N278" t="s">
        <v>205</v>
      </c>
      <c r="O278" t="s">
        <v>221</v>
      </c>
      <c r="P278" t="s">
        <v>218</v>
      </c>
      <c r="Q278" t="s">
        <v>213</v>
      </c>
      <c r="R278" t="s">
        <v>210</v>
      </c>
    </row>
    <row r="279" spans="1:18" x14ac:dyDescent="0.3">
      <c r="A279">
        <v>83</v>
      </c>
      <c r="B279" t="s">
        <v>104</v>
      </c>
      <c r="C279" t="s">
        <v>55</v>
      </c>
      <c r="D279">
        <v>5.2450000000000001</v>
      </c>
      <c r="E279">
        <v>9.9991199999999996</v>
      </c>
      <c r="F279">
        <v>0.67086999999999997</v>
      </c>
      <c r="G279">
        <v>74</v>
      </c>
      <c r="H279">
        <v>0.72331000000000001</v>
      </c>
      <c r="I279">
        <v>6.0490000000000002E-2</v>
      </c>
      <c r="J279">
        <v>5.4339999999999999E-2</v>
      </c>
      <c r="K279">
        <v>2016</v>
      </c>
      <c r="L279" t="s">
        <v>220</v>
      </c>
      <c r="M279" t="s">
        <v>219</v>
      </c>
      <c r="N279" t="s">
        <v>205</v>
      </c>
      <c r="O279" t="s">
        <v>213</v>
      </c>
      <c r="P279" t="s">
        <v>207</v>
      </c>
      <c r="Q279" t="s">
        <v>218</v>
      </c>
      <c r="R279" t="s">
        <v>210</v>
      </c>
    </row>
    <row r="280" spans="1:18" x14ac:dyDescent="0.3">
      <c r="A280">
        <v>14</v>
      </c>
      <c r="B280" t="s">
        <v>25</v>
      </c>
      <c r="C280" t="s">
        <v>26</v>
      </c>
      <c r="D280">
        <v>7.0869999999999997</v>
      </c>
      <c r="E280">
        <v>9.9323999999999995</v>
      </c>
      <c r="F280">
        <v>0.86331000000000002</v>
      </c>
      <c r="G280">
        <v>75</v>
      </c>
      <c r="H280">
        <v>0.90759000000000001</v>
      </c>
      <c r="I280">
        <v>0.27512999999999999</v>
      </c>
      <c r="J280">
        <v>0.20876</v>
      </c>
      <c r="K280">
        <v>2016</v>
      </c>
      <c r="L280" t="s">
        <v>215</v>
      </c>
      <c r="M280" t="s">
        <v>219</v>
      </c>
      <c r="N280" t="s">
        <v>205</v>
      </c>
      <c r="O280" t="s">
        <v>206</v>
      </c>
      <c r="P280" t="s">
        <v>205</v>
      </c>
      <c r="Q280" t="s">
        <v>207</v>
      </c>
      <c r="R280" t="s">
        <v>208</v>
      </c>
    </row>
    <row r="281" spans="1:18" x14ac:dyDescent="0.3">
      <c r="A281">
        <v>93</v>
      </c>
      <c r="B281" t="s">
        <v>123</v>
      </c>
      <c r="C281" t="s">
        <v>24</v>
      </c>
      <c r="D281">
        <v>5.1289999999999996</v>
      </c>
      <c r="E281">
        <v>9.98855</v>
      </c>
      <c r="F281">
        <v>0.54242999999999997</v>
      </c>
      <c r="G281">
        <v>75</v>
      </c>
      <c r="H281">
        <v>0.43103999999999998</v>
      </c>
      <c r="I281">
        <v>0.28904000000000002</v>
      </c>
      <c r="J281">
        <v>6.0580000000000002E-2</v>
      </c>
      <c r="K281">
        <v>2016</v>
      </c>
      <c r="L281" t="s">
        <v>220</v>
      </c>
      <c r="M281" t="s">
        <v>219</v>
      </c>
      <c r="N281" t="s">
        <v>205</v>
      </c>
      <c r="O281" t="s">
        <v>221</v>
      </c>
      <c r="P281" t="s">
        <v>218</v>
      </c>
      <c r="Q281" t="s">
        <v>207</v>
      </c>
      <c r="R281" t="s">
        <v>210</v>
      </c>
    </row>
    <row r="282" spans="1:18" x14ac:dyDescent="0.3">
      <c r="A282">
        <v>27</v>
      </c>
      <c r="B282" t="s">
        <v>46</v>
      </c>
      <c r="C282" t="s">
        <v>12</v>
      </c>
      <c r="D282">
        <v>6.5960000000000001</v>
      </c>
      <c r="E282">
        <v>9.9789600000000007</v>
      </c>
      <c r="F282">
        <v>0.85182999999999998</v>
      </c>
      <c r="G282">
        <v>75</v>
      </c>
      <c r="H282">
        <v>0.68067</v>
      </c>
      <c r="I282">
        <v>0.12112000000000001</v>
      </c>
      <c r="J282">
        <v>7.8890000000000002E-2</v>
      </c>
      <c r="K282">
        <v>2016</v>
      </c>
      <c r="L282" t="s">
        <v>215</v>
      </c>
      <c r="M282" t="s">
        <v>219</v>
      </c>
      <c r="N282" t="s">
        <v>205</v>
      </c>
      <c r="O282" t="s">
        <v>206</v>
      </c>
      <c r="P282" t="s">
        <v>213</v>
      </c>
      <c r="Q282" t="s">
        <v>213</v>
      </c>
      <c r="R282" t="s">
        <v>210</v>
      </c>
    </row>
    <row r="283" spans="1:18" x14ac:dyDescent="0.3">
      <c r="A283">
        <v>15</v>
      </c>
      <c r="B283" t="s">
        <v>183</v>
      </c>
      <c r="C283" t="s">
        <v>26</v>
      </c>
      <c r="D283">
        <v>7.0389999999999997</v>
      </c>
      <c r="E283">
        <v>9.9995899999999995</v>
      </c>
      <c r="F283">
        <v>0.91369</v>
      </c>
      <c r="G283">
        <v>75</v>
      </c>
      <c r="H283">
        <v>0.76951000000000003</v>
      </c>
      <c r="I283">
        <v>0.27084999999999998</v>
      </c>
      <c r="J283">
        <v>0.24296999999999999</v>
      </c>
      <c r="K283">
        <v>2016</v>
      </c>
      <c r="L283" t="s">
        <v>215</v>
      </c>
      <c r="M283" t="s">
        <v>219</v>
      </c>
      <c r="N283" t="s">
        <v>205</v>
      </c>
      <c r="O283" t="s">
        <v>206</v>
      </c>
      <c r="P283" t="s">
        <v>207</v>
      </c>
      <c r="Q283" t="s">
        <v>207</v>
      </c>
      <c r="R283" t="s">
        <v>208</v>
      </c>
    </row>
    <row r="284" spans="1:18" x14ac:dyDescent="0.3">
      <c r="A284">
        <v>13</v>
      </c>
      <c r="B284" t="s">
        <v>29</v>
      </c>
      <c r="C284" t="s">
        <v>17</v>
      </c>
      <c r="D284">
        <v>7.1040000000000001</v>
      </c>
      <c r="E284">
        <v>9.9778500000000001</v>
      </c>
      <c r="F284">
        <v>0.88553000000000004</v>
      </c>
      <c r="G284">
        <v>75</v>
      </c>
      <c r="H284">
        <v>0.79152999999999996</v>
      </c>
      <c r="I284">
        <v>0.50111000000000006</v>
      </c>
      <c r="J284">
        <v>0.29430000000000001</v>
      </c>
      <c r="K284">
        <v>2016</v>
      </c>
      <c r="L284" t="s">
        <v>215</v>
      </c>
      <c r="M284" t="s">
        <v>219</v>
      </c>
      <c r="N284" t="s">
        <v>205</v>
      </c>
      <c r="O284" t="s">
        <v>206</v>
      </c>
      <c r="P284" t="s">
        <v>207</v>
      </c>
      <c r="Q284" t="s">
        <v>205</v>
      </c>
      <c r="R284" t="s">
        <v>208</v>
      </c>
    </row>
    <row r="285" spans="1:18" x14ac:dyDescent="0.3">
      <c r="A285">
        <v>63</v>
      </c>
      <c r="B285" t="s">
        <v>73</v>
      </c>
      <c r="C285" t="s">
        <v>12</v>
      </c>
      <c r="D285">
        <v>5.7679999999999998</v>
      </c>
      <c r="E285">
        <v>9.9220199999999998</v>
      </c>
      <c r="F285">
        <v>0.89256000000000002</v>
      </c>
      <c r="G285">
        <v>76</v>
      </c>
      <c r="H285">
        <v>0.87370999999999999</v>
      </c>
      <c r="I285">
        <v>0.31398999999999999</v>
      </c>
      <c r="J285">
        <v>7.195E-2</v>
      </c>
      <c r="K285">
        <v>2016</v>
      </c>
      <c r="L285" t="s">
        <v>220</v>
      </c>
      <c r="M285" t="s">
        <v>219</v>
      </c>
      <c r="N285" t="s">
        <v>205</v>
      </c>
      <c r="O285" t="s">
        <v>206</v>
      </c>
      <c r="P285" t="s">
        <v>205</v>
      </c>
      <c r="Q285" t="s">
        <v>207</v>
      </c>
      <c r="R285" t="s">
        <v>210</v>
      </c>
    </row>
    <row r="286" spans="1:18" x14ac:dyDescent="0.3">
      <c r="A286">
        <v>94</v>
      </c>
      <c r="B286" t="s">
        <v>108</v>
      </c>
      <c r="C286" t="s">
        <v>12</v>
      </c>
      <c r="D286">
        <v>5.1230000000000002</v>
      </c>
      <c r="E286">
        <v>9.9659999999999993</v>
      </c>
      <c r="F286">
        <v>0.79752000000000001</v>
      </c>
      <c r="G286">
        <v>76</v>
      </c>
      <c r="H286">
        <v>0.73504999999999998</v>
      </c>
      <c r="I286">
        <v>0.14262</v>
      </c>
      <c r="J286">
        <v>3.0099999999999998E-2</v>
      </c>
      <c r="K286">
        <v>2016</v>
      </c>
      <c r="L286" t="s">
        <v>220</v>
      </c>
      <c r="M286" t="s">
        <v>219</v>
      </c>
      <c r="N286" t="s">
        <v>205</v>
      </c>
      <c r="O286" t="s">
        <v>217</v>
      </c>
      <c r="P286" t="s">
        <v>207</v>
      </c>
      <c r="Q286" t="s">
        <v>213</v>
      </c>
      <c r="R286" t="s">
        <v>210</v>
      </c>
    </row>
    <row r="287" spans="1:18" x14ac:dyDescent="0.3">
      <c r="A287">
        <v>1</v>
      </c>
      <c r="B287" t="s">
        <v>14</v>
      </c>
      <c r="C287" t="s">
        <v>12</v>
      </c>
      <c r="D287">
        <v>7.5259999999999998</v>
      </c>
      <c r="E287">
        <v>9.9776600000000002</v>
      </c>
      <c r="F287">
        <v>0.98351</v>
      </c>
      <c r="G287">
        <v>76</v>
      </c>
      <c r="H287">
        <v>0.95223000000000002</v>
      </c>
      <c r="I287">
        <v>0.44125999999999999</v>
      </c>
      <c r="J287">
        <v>0.87990000000000002</v>
      </c>
      <c r="K287">
        <v>2016</v>
      </c>
      <c r="L287" t="s">
        <v>203</v>
      </c>
      <c r="M287" t="s">
        <v>219</v>
      </c>
      <c r="N287" t="s">
        <v>205</v>
      </c>
      <c r="O287" t="s">
        <v>206</v>
      </c>
      <c r="P287" t="s">
        <v>205</v>
      </c>
      <c r="Q287" t="s">
        <v>205</v>
      </c>
      <c r="R287" t="s">
        <v>209</v>
      </c>
    </row>
    <row r="288" spans="1:18" x14ac:dyDescent="0.3">
      <c r="A288">
        <v>35</v>
      </c>
      <c r="B288" t="s">
        <v>54</v>
      </c>
      <c r="C288" t="s">
        <v>55</v>
      </c>
      <c r="D288">
        <v>6.3789999999999996</v>
      </c>
      <c r="E288">
        <v>9.9517299999999995</v>
      </c>
      <c r="F288">
        <v>0.78278999999999999</v>
      </c>
      <c r="G288">
        <v>76</v>
      </c>
      <c r="H288">
        <v>0.53210000000000002</v>
      </c>
      <c r="I288">
        <v>0.31102999999999997</v>
      </c>
      <c r="J288">
        <v>0.13124</v>
      </c>
      <c r="K288">
        <v>2016</v>
      </c>
      <c r="L288" t="s">
        <v>220</v>
      </c>
      <c r="M288" t="s">
        <v>219</v>
      </c>
      <c r="N288" t="s">
        <v>205</v>
      </c>
      <c r="O288" t="s">
        <v>217</v>
      </c>
      <c r="P288" t="s">
        <v>218</v>
      </c>
      <c r="Q288" t="s">
        <v>207</v>
      </c>
      <c r="R288" t="s">
        <v>210</v>
      </c>
    </row>
    <row r="289" spans="1:18" x14ac:dyDescent="0.3">
      <c r="A289">
        <v>4</v>
      </c>
      <c r="B289" t="s">
        <v>15</v>
      </c>
      <c r="C289" t="s">
        <v>12</v>
      </c>
      <c r="D289">
        <v>7.4980000000000002</v>
      </c>
      <c r="E289">
        <v>9.7001500000000007</v>
      </c>
      <c r="F289">
        <v>0.95237000000000005</v>
      </c>
      <c r="G289">
        <v>76</v>
      </c>
      <c r="H289">
        <v>0.97963</v>
      </c>
      <c r="I289">
        <v>0.46228999999999998</v>
      </c>
      <c r="J289">
        <v>0.70813999999999999</v>
      </c>
      <c r="K289">
        <v>2016</v>
      </c>
      <c r="L289" t="s">
        <v>215</v>
      </c>
      <c r="M289" t="s">
        <v>219</v>
      </c>
      <c r="N289" t="s">
        <v>205</v>
      </c>
      <c r="O289" t="s">
        <v>206</v>
      </c>
      <c r="P289" t="s">
        <v>205</v>
      </c>
      <c r="Q289" t="s">
        <v>205</v>
      </c>
      <c r="R289" t="s">
        <v>209</v>
      </c>
    </row>
    <row r="290" spans="1:18" x14ac:dyDescent="0.3">
      <c r="A290">
        <v>99</v>
      </c>
      <c r="B290" t="s">
        <v>122</v>
      </c>
      <c r="C290" t="s">
        <v>12</v>
      </c>
      <c r="D290">
        <v>5.0330000000000004</v>
      </c>
      <c r="E290">
        <v>9.9750300000000003</v>
      </c>
      <c r="F290">
        <v>0.63783999999999996</v>
      </c>
      <c r="G290">
        <v>76</v>
      </c>
      <c r="H290">
        <v>9.5680000000000001E-2</v>
      </c>
      <c r="I290">
        <v>0</v>
      </c>
      <c r="J290">
        <v>8.1689999999999999E-2</v>
      </c>
      <c r="K290">
        <v>2016</v>
      </c>
      <c r="L290" t="s">
        <v>220</v>
      </c>
      <c r="M290" t="s">
        <v>219</v>
      </c>
      <c r="N290" t="s">
        <v>205</v>
      </c>
      <c r="O290" t="s">
        <v>213</v>
      </c>
      <c r="P290" t="s">
        <v>218</v>
      </c>
      <c r="Q290" t="s">
        <v>218</v>
      </c>
      <c r="R290" t="s">
        <v>210</v>
      </c>
    </row>
    <row r="291" spans="1:18" x14ac:dyDescent="0.3">
      <c r="A291">
        <v>30</v>
      </c>
      <c r="B291" t="s">
        <v>53</v>
      </c>
      <c r="C291" t="s">
        <v>12</v>
      </c>
      <c r="D291">
        <v>6.4880000000000004</v>
      </c>
      <c r="E291">
        <v>9.98752</v>
      </c>
      <c r="F291">
        <v>0.92861000000000005</v>
      </c>
      <c r="G291">
        <v>76</v>
      </c>
      <c r="H291">
        <v>0.90378999999999998</v>
      </c>
      <c r="I291">
        <v>0.68605000000000005</v>
      </c>
      <c r="J291">
        <v>0.34747</v>
      </c>
      <c r="K291">
        <v>2016</v>
      </c>
      <c r="L291" t="s">
        <v>220</v>
      </c>
      <c r="M291" t="s">
        <v>219</v>
      </c>
      <c r="N291" t="s">
        <v>205</v>
      </c>
      <c r="O291" t="s">
        <v>206</v>
      </c>
      <c r="P291" t="s">
        <v>205</v>
      </c>
      <c r="Q291" t="s">
        <v>205</v>
      </c>
      <c r="R291" t="s">
        <v>208</v>
      </c>
    </row>
    <row r="292" spans="1:18" x14ac:dyDescent="0.3">
      <c r="A292">
        <v>12</v>
      </c>
      <c r="B292" t="s">
        <v>27</v>
      </c>
      <c r="C292" t="s">
        <v>12</v>
      </c>
      <c r="D292">
        <v>7.1189999999999998</v>
      </c>
      <c r="E292">
        <v>9.9879899999999999</v>
      </c>
      <c r="F292">
        <v>0.91596999999999995</v>
      </c>
      <c r="G292">
        <v>77</v>
      </c>
      <c r="H292">
        <v>0.89329000000000003</v>
      </c>
      <c r="I292">
        <v>0.40093000000000001</v>
      </c>
      <c r="J292">
        <v>0.42257</v>
      </c>
      <c r="K292">
        <v>2016</v>
      </c>
      <c r="L292" t="s">
        <v>215</v>
      </c>
      <c r="M292" t="s">
        <v>219</v>
      </c>
      <c r="N292" t="s">
        <v>205</v>
      </c>
      <c r="O292" t="s">
        <v>206</v>
      </c>
      <c r="P292" t="s">
        <v>205</v>
      </c>
      <c r="Q292" t="s">
        <v>205</v>
      </c>
      <c r="R292" t="s">
        <v>212</v>
      </c>
    </row>
    <row r="293" spans="1:18" x14ac:dyDescent="0.3">
      <c r="A293">
        <v>23</v>
      </c>
      <c r="B293" t="s">
        <v>35</v>
      </c>
      <c r="C293" t="s">
        <v>12</v>
      </c>
      <c r="D293">
        <v>6.7249999999999996</v>
      </c>
      <c r="E293">
        <v>9.9726499999999998</v>
      </c>
      <c r="F293">
        <v>0.91840999999999995</v>
      </c>
      <c r="G293">
        <v>77</v>
      </c>
      <c r="H293">
        <v>0.82230999999999999</v>
      </c>
      <c r="I293">
        <v>0.61187999999999998</v>
      </c>
      <c r="J293">
        <v>0.54232999999999998</v>
      </c>
      <c r="K293">
        <v>2016</v>
      </c>
      <c r="L293" t="s">
        <v>215</v>
      </c>
      <c r="M293" t="s">
        <v>219</v>
      </c>
      <c r="N293" t="s">
        <v>205</v>
      </c>
      <c r="O293" t="s">
        <v>206</v>
      </c>
      <c r="P293" t="s">
        <v>207</v>
      </c>
      <c r="Q293" t="s">
        <v>205</v>
      </c>
      <c r="R293" t="s">
        <v>212</v>
      </c>
    </row>
    <row r="294" spans="1:18" x14ac:dyDescent="0.3">
      <c r="A294">
        <v>5</v>
      </c>
      <c r="B294" t="s">
        <v>18</v>
      </c>
      <c r="C294" t="s">
        <v>12</v>
      </c>
      <c r="D294">
        <v>7.4130000000000003</v>
      </c>
      <c r="E294">
        <v>9.8336699999999997</v>
      </c>
      <c r="F294">
        <v>0.95891000000000004</v>
      </c>
      <c r="G294">
        <v>77</v>
      </c>
      <c r="H294">
        <v>0.93845999999999996</v>
      </c>
      <c r="I294">
        <v>0.31098999999999999</v>
      </c>
      <c r="J294">
        <v>0.81162000000000001</v>
      </c>
      <c r="K294">
        <v>2016</v>
      </c>
      <c r="L294" t="s">
        <v>215</v>
      </c>
      <c r="M294" t="s">
        <v>219</v>
      </c>
      <c r="N294" t="s">
        <v>205</v>
      </c>
      <c r="O294" t="s">
        <v>206</v>
      </c>
      <c r="P294" t="s">
        <v>205</v>
      </c>
      <c r="Q294" t="s">
        <v>207</v>
      </c>
      <c r="R294" t="s">
        <v>209</v>
      </c>
    </row>
    <row r="295" spans="1:18" x14ac:dyDescent="0.3">
      <c r="A295">
        <v>7</v>
      </c>
      <c r="B295" t="s">
        <v>19</v>
      </c>
      <c r="C295" t="s">
        <v>12</v>
      </c>
      <c r="D295">
        <v>7.3390000000000004</v>
      </c>
      <c r="E295">
        <v>9.8457899999999992</v>
      </c>
      <c r="F295">
        <v>0.86973999999999996</v>
      </c>
      <c r="G295">
        <v>77</v>
      </c>
      <c r="H295">
        <v>0.90736000000000006</v>
      </c>
      <c r="I295">
        <v>0.57843999999999995</v>
      </c>
      <c r="J295">
        <v>0.59236999999999995</v>
      </c>
      <c r="K295">
        <v>2016</v>
      </c>
      <c r="L295" t="s">
        <v>215</v>
      </c>
      <c r="M295" t="s">
        <v>219</v>
      </c>
      <c r="N295" t="s">
        <v>205</v>
      </c>
      <c r="O295" t="s">
        <v>206</v>
      </c>
      <c r="P295" t="s">
        <v>205</v>
      </c>
      <c r="Q295" t="s">
        <v>205</v>
      </c>
      <c r="R295" t="s">
        <v>212</v>
      </c>
    </row>
    <row r="296" spans="1:18" x14ac:dyDescent="0.3">
      <c r="A296">
        <v>19</v>
      </c>
      <c r="B296" t="s">
        <v>32</v>
      </c>
      <c r="C296" t="s">
        <v>12</v>
      </c>
      <c r="D296">
        <v>6.907</v>
      </c>
      <c r="E296">
        <v>9.9498800000000003</v>
      </c>
      <c r="F296">
        <v>0.98167000000000004</v>
      </c>
      <c r="G296">
        <v>77</v>
      </c>
      <c r="H296">
        <v>0.88758999999999999</v>
      </c>
      <c r="I296">
        <v>0.54852000000000001</v>
      </c>
      <c r="J296">
        <v>0.58894000000000002</v>
      </c>
      <c r="K296">
        <v>2016</v>
      </c>
      <c r="L296" t="s">
        <v>215</v>
      </c>
      <c r="M296" t="s">
        <v>219</v>
      </c>
      <c r="N296" t="s">
        <v>205</v>
      </c>
      <c r="O296" t="s">
        <v>206</v>
      </c>
      <c r="P296" t="s">
        <v>205</v>
      </c>
      <c r="Q296" t="s">
        <v>205</v>
      </c>
      <c r="R296" t="s">
        <v>212</v>
      </c>
    </row>
    <row r="297" spans="1:18" x14ac:dyDescent="0.3">
      <c r="A297">
        <v>16</v>
      </c>
      <c r="B297" t="s">
        <v>41</v>
      </c>
      <c r="C297" t="s">
        <v>12</v>
      </c>
      <c r="D297">
        <v>6.9939999999999998</v>
      </c>
      <c r="E297">
        <v>9.9788099999999993</v>
      </c>
      <c r="F297">
        <v>0.92771999999999999</v>
      </c>
      <c r="G297">
        <v>77</v>
      </c>
      <c r="H297">
        <v>0.87868000000000002</v>
      </c>
      <c r="I297">
        <v>0.3715</v>
      </c>
      <c r="J297">
        <v>0.56513000000000002</v>
      </c>
      <c r="K297">
        <v>2016</v>
      </c>
      <c r="L297" t="s">
        <v>215</v>
      </c>
      <c r="M297" t="s">
        <v>219</v>
      </c>
      <c r="N297" t="s">
        <v>205</v>
      </c>
      <c r="O297" t="s">
        <v>206</v>
      </c>
      <c r="P297" t="s">
        <v>205</v>
      </c>
      <c r="Q297" t="s">
        <v>207</v>
      </c>
      <c r="R297" t="s">
        <v>212</v>
      </c>
    </row>
    <row r="298" spans="1:18" x14ac:dyDescent="0.3">
      <c r="A298">
        <v>24</v>
      </c>
      <c r="B298" t="s">
        <v>42</v>
      </c>
      <c r="C298" t="s">
        <v>26</v>
      </c>
      <c r="D298">
        <v>6.7050000000000001</v>
      </c>
      <c r="E298">
        <v>9.9881600000000006</v>
      </c>
      <c r="F298">
        <v>0.76556999999999997</v>
      </c>
      <c r="G298">
        <v>77</v>
      </c>
      <c r="H298">
        <v>0.62104000000000004</v>
      </c>
      <c r="I298">
        <v>0.38544</v>
      </c>
      <c r="J298">
        <v>0.22664999999999999</v>
      </c>
      <c r="K298">
        <v>2016</v>
      </c>
      <c r="L298" t="s">
        <v>215</v>
      </c>
      <c r="M298" t="s">
        <v>219</v>
      </c>
      <c r="N298" t="s">
        <v>205</v>
      </c>
      <c r="O298" t="s">
        <v>217</v>
      </c>
      <c r="P298" t="s">
        <v>213</v>
      </c>
      <c r="Q298" t="s">
        <v>207</v>
      </c>
      <c r="R298" t="s">
        <v>208</v>
      </c>
    </row>
    <row r="299" spans="1:18" x14ac:dyDescent="0.3">
      <c r="A299">
        <v>18</v>
      </c>
      <c r="B299" t="s">
        <v>33</v>
      </c>
      <c r="C299" t="s">
        <v>12</v>
      </c>
      <c r="D299">
        <v>6.9290000000000003</v>
      </c>
      <c r="E299">
        <v>9.9891699999999997</v>
      </c>
      <c r="F299">
        <v>0.88948000000000005</v>
      </c>
      <c r="G299">
        <v>77</v>
      </c>
      <c r="H299">
        <v>0.84396000000000004</v>
      </c>
      <c r="I299">
        <v>0.29570999999999997</v>
      </c>
      <c r="J299">
        <v>0.51954</v>
      </c>
      <c r="K299">
        <v>2016</v>
      </c>
      <c r="L299" t="s">
        <v>215</v>
      </c>
      <c r="M299" t="s">
        <v>219</v>
      </c>
      <c r="N299" t="s">
        <v>205</v>
      </c>
      <c r="O299" t="s">
        <v>206</v>
      </c>
      <c r="P299" t="s">
        <v>207</v>
      </c>
      <c r="Q299" t="s">
        <v>207</v>
      </c>
      <c r="R299" t="s">
        <v>212</v>
      </c>
    </row>
    <row r="300" spans="1:18" x14ac:dyDescent="0.3">
      <c r="A300">
        <v>6</v>
      </c>
      <c r="B300" t="s">
        <v>16</v>
      </c>
      <c r="C300" t="s">
        <v>17</v>
      </c>
      <c r="D300">
        <v>7.4039999999999999</v>
      </c>
      <c r="E300">
        <v>9.9991800000000008</v>
      </c>
      <c r="F300">
        <v>0.92634000000000005</v>
      </c>
      <c r="G300">
        <v>77</v>
      </c>
      <c r="H300">
        <v>0.94284000000000001</v>
      </c>
      <c r="I300">
        <v>0.54695000000000005</v>
      </c>
      <c r="J300">
        <v>0.62012</v>
      </c>
      <c r="K300">
        <v>2016</v>
      </c>
      <c r="L300" t="s">
        <v>215</v>
      </c>
      <c r="M300" t="s">
        <v>219</v>
      </c>
      <c r="N300" t="s">
        <v>205</v>
      </c>
      <c r="O300" t="s">
        <v>206</v>
      </c>
      <c r="P300" t="s">
        <v>205</v>
      </c>
      <c r="Q300" t="s">
        <v>205</v>
      </c>
      <c r="R300" t="s">
        <v>209</v>
      </c>
    </row>
    <row r="301" spans="1:18" x14ac:dyDescent="0.3">
      <c r="A301">
        <v>8</v>
      </c>
      <c r="B301" t="s">
        <v>21</v>
      </c>
      <c r="C301" t="s">
        <v>17</v>
      </c>
      <c r="D301">
        <v>7.3339999999999996</v>
      </c>
      <c r="E301">
        <v>9.8282100000000003</v>
      </c>
      <c r="F301">
        <v>0.99114999999999998</v>
      </c>
      <c r="G301">
        <v>78</v>
      </c>
      <c r="H301">
        <v>0.95560999999999996</v>
      </c>
      <c r="I301">
        <v>0.60265999999999997</v>
      </c>
      <c r="J301">
        <v>0.82945000000000002</v>
      </c>
      <c r="K301">
        <v>2016</v>
      </c>
      <c r="L301" t="s">
        <v>215</v>
      </c>
      <c r="M301" t="s">
        <v>219</v>
      </c>
      <c r="N301" t="s">
        <v>205</v>
      </c>
      <c r="O301" t="s">
        <v>206</v>
      </c>
      <c r="P301" t="s">
        <v>205</v>
      </c>
      <c r="Q301" t="s">
        <v>205</v>
      </c>
      <c r="R301" t="s">
        <v>209</v>
      </c>
    </row>
    <row r="302" spans="1:18" x14ac:dyDescent="0.3">
      <c r="A302">
        <v>10</v>
      </c>
      <c r="B302" t="s">
        <v>20</v>
      </c>
      <c r="C302" t="s">
        <v>12</v>
      </c>
      <c r="D302">
        <v>7.2910000000000004</v>
      </c>
      <c r="E302">
        <v>9.8926499999999997</v>
      </c>
      <c r="F302">
        <v>0.91918999999999995</v>
      </c>
      <c r="G302">
        <v>78</v>
      </c>
      <c r="H302">
        <v>0.95677999999999996</v>
      </c>
      <c r="I302">
        <v>0.46666999999999997</v>
      </c>
      <c r="J302">
        <v>0.80891000000000002</v>
      </c>
      <c r="K302">
        <v>2016</v>
      </c>
      <c r="L302" t="s">
        <v>215</v>
      </c>
      <c r="M302" t="s">
        <v>219</v>
      </c>
      <c r="N302" t="s">
        <v>205</v>
      </c>
      <c r="O302" t="s">
        <v>206</v>
      </c>
      <c r="P302" t="s">
        <v>205</v>
      </c>
      <c r="Q302" t="s">
        <v>205</v>
      </c>
      <c r="R302" t="s">
        <v>209</v>
      </c>
    </row>
    <row r="303" spans="1:18" x14ac:dyDescent="0.3">
      <c r="A303">
        <v>32</v>
      </c>
      <c r="B303" t="s">
        <v>44</v>
      </c>
      <c r="C303" t="s">
        <v>12</v>
      </c>
      <c r="D303">
        <v>6.4779999999999998</v>
      </c>
      <c r="E303">
        <v>9.9789999999999992</v>
      </c>
      <c r="F303">
        <v>0.84941999999999995</v>
      </c>
      <c r="G303">
        <v>78</v>
      </c>
      <c r="H303">
        <v>0.76520999999999995</v>
      </c>
      <c r="I303">
        <v>0.14835000000000001</v>
      </c>
      <c r="J303">
        <v>0.35249000000000003</v>
      </c>
      <c r="K303">
        <v>2016</v>
      </c>
      <c r="L303" t="s">
        <v>220</v>
      </c>
      <c r="M303" t="s">
        <v>219</v>
      </c>
      <c r="N303" t="s">
        <v>205</v>
      </c>
      <c r="O303" t="s">
        <v>217</v>
      </c>
      <c r="P303" t="s">
        <v>207</v>
      </c>
      <c r="Q303" t="s">
        <v>213</v>
      </c>
      <c r="R303" t="s">
        <v>208</v>
      </c>
    </row>
    <row r="304" spans="1:18" x14ac:dyDescent="0.3">
      <c r="A304">
        <v>62</v>
      </c>
      <c r="B304" t="s">
        <v>84</v>
      </c>
      <c r="C304" t="s">
        <v>12</v>
      </c>
      <c r="D304">
        <v>5.7709999999999999</v>
      </c>
      <c r="E304">
        <v>9.9337400000000002</v>
      </c>
      <c r="F304">
        <v>0.69152999999999998</v>
      </c>
      <c r="G304">
        <v>78</v>
      </c>
      <c r="H304">
        <v>0.71647000000000005</v>
      </c>
      <c r="I304">
        <v>0.32111000000000001</v>
      </c>
      <c r="J304">
        <v>0.32815</v>
      </c>
      <c r="K304">
        <v>2016</v>
      </c>
      <c r="L304" t="s">
        <v>220</v>
      </c>
      <c r="M304" t="s">
        <v>219</v>
      </c>
      <c r="N304" t="s">
        <v>205</v>
      </c>
      <c r="O304" t="s">
        <v>213</v>
      </c>
      <c r="P304" t="s">
        <v>207</v>
      </c>
      <c r="Q304" t="s">
        <v>207</v>
      </c>
      <c r="R304" t="s">
        <v>208</v>
      </c>
    </row>
    <row r="305" spans="1:18" x14ac:dyDescent="0.3">
      <c r="A305">
        <v>20</v>
      </c>
      <c r="B305" t="s">
        <v>31</v>
      </c>
      <c r="C305" t="s">
        <v>12</v>
      </c>
      <c r="D305">
        <v>6.8710000000000004</v>
      </c>
      <c r="E305">
        <v>9.1514399999999991</v>
      </c>
      <c r="F305">
        <v>0.87892000000000003</v>
      </c>
      <c r="G305">
        <v>78</v>
      </c>
      <c r="H305">
        <v>0.90176000000000001</v>
      </c>
      <c r="I305">
        <v>0.33634999999999998</v>
      </c>
      <c r="J305">
        <v>0.69930000000000003</v>
      </c>
      <c r="K305">
        <v>2016</v>
      </c>
      <c r="L305" t="s">
        <v>215</v>
      </c>
      <c r="M305" t="s">
        <v>211</v>
      </c>
      <c r="N305" t="s">
        <v>205</v>
      </c>
      <c r="O305" t="s">
        <v>206</v>
      </c>
      <c r="P305" t="s">
        <v>205</v>
      </c>
      <c r="Q305" t="s">
        <v>207</v>
      </c>
      <c r="R305" t="s">
        <v>209</v>
      </c>
    </row>
    <row r="306" spans="1:18" x14ac:dyDescent="0.3">
      <c r="A306">
        <v>69</v>
      </c>
      <c r="B306" t="s">
        <v>85</v>
      </c>
      <c r="C306" t="s">
        <v>12</v>
      </c>
      <c r="D306">
        <v>5.5460000000000003</v>
      </c>
      <c r="E306">
        <v>9.9341200000000001</v>
      </c>
      <c r="F306">
        <v>0.59748000000000001</v>
      </c>
      <c r="G306">
        <v>78</v>
      </c>
      <c r="H306">
        <v>0.48492000000000002</v>
      </c>
      <c r="I306">
        <v>0.34044000000000002</v>
      </c>
      <c r="J306">
        <v>0.10348</v>
      </c>
      <c r="K306">
        <v>2016</v>
      </c>
      <c r="L306" t="s">
        <v>220</v>
      </c>
      <c r="M306" t="s">
        <v>219</v>
      </c>
      <c r="N306" t="s">
        <v>205</v>
      </c>
      <c r="O306" t="s">
        <v>213</v>
      </c>
      <c r="P306" t="s">
        <v>218</v>
      </c>
      <c r="Q306" t="s">
        <v>207</v>
      </c>
      <c r="R306" t="s">
        <v>210</v>
      </c>
    </row>
    <row r="307" spans="1:18" x14ac:dyDescent="0.3">
      <c r="A307">
        <v>11</v>
      </c>
      <c r="B307" t="s">
        <v>23</v>
      </c>
      <c r="C307" t="s">
        <v>24</v>
      </c>
      <c r="D307">
        <v>7.2670000000000003</v>
      </c>
      <c r="E307">
        <v>9.9556900000000006</v>
      </c>
      <c r="F307">
        <v>0.84121000000000001</v>
      </c>
      <c r="G307">
        <v>78</v>
      </c>
      <c r="H307">
        <v>0.59874000000000005</v>
      </c>
      <c r="I307">
        <v>0.39389000000000002</v>
      </c>
      <c r="J307">
        <v>0.17276</v>
      </c>
      <c r="K307">
        <v>2016</v>
      </c>
      <c r="L307" t="s">
        <v>215</v>
      </c>
      <c r="M307" t="s">
        <v>219</v>
      </c>
      <c r="N307" t="s">
        <v>205</v>
      </c>
      <c r="O307" t="s">
        <v>217</v>
      </c>
      <c r="P307" t="s">
        <v>213</v>
      </c>
      <c r="Q307" t="s">
        <v>207</v>
      </c>
      <c r="R307" t="s">
        <v>210</v>
      </c>
    </row>
    <row r="308" spans="1:18" x14ac:dyDescent="0.3">
      <c r="A308">
        <v>50</v>
      </c>
      <c r="B308" t="s">
        <v>68</v>
      </c>
      <c r="C308" t="s">
        <v>12</v>
      </c>
      <c r="D308">
        <v>5.9770000000000003</v>
      </c>
      <c r="E308">
        <v>9.9597099999999994</v>
      </c>
      <c r="F308">
        <v>0.88034000000000001</v>
      </c>
      <c r="G308">
        <v>78</v>
      </c>
      <c r="H308">
        <v>0.30940000000000001</v>
      </c>
      <c r="I308">
        <v>0.20352999999999999</v>
      </c>
      <c r="J308">
        <v>5.0590000000000003E-2</v>
      </c>
      <c r="K308">
        <v>2016</v>
      </c>
      <c r="L308" t="s">
        <v>220</v>
      </c>
      <c r="M308" t="s">
        <v>219</v>
      </c>
      <c r="N308" t="s">
        <v>205</v>
      </c>
      <c r="O308" t="s">
        <v>206</v>
      </c>
      <c r="P308" t="s">
        <v>218</v>
      </c>
      <c r="Q308" t="s">
        <v>213</v>
      </c>
      <c r="R308" t="s">
        <v>210</v>
      </c>
    </row>
    <row r="309" spans="1:18" x14ac:dyDescent="0.3">
      <c r="A309">
        <v>9</v>
      </c>
      <c r="B309" t="s">
        <v>22</v>
      </c>
      <c r="C309" t="s">
        <v>17</v>
      </c>
      <c r="D309">
        <v>7.3129999999999997</v>
      </c>
      <c r="E309">
        <v>9.9709800000000008</v>
      </c>
      <c r="F309">
        <v>0.93364999999999998</v>
      </c>
      <c r="G309">
        <v>78</v>
      </c>
      <c r="H309">
        <v>0.93406999999999996</v>
      </c>
      <c r="I309">
        <v>0.57833999999999997</v>
      </c>
      <c r="J309">
        <v>0.63995000000000002</v>
      </c>
      <c r="K309">
        <v>2016</v>
      </c>
      <c r="L309" t="s">
        <v>215</v>
      </c>
      <c r="M309" t="s">
        <v>219</v>
      </c>
      <c r="N309" t="s">
        <v>205</v>
      </c>
      <c r="O309" t="s">
        <v>206</v>
      </c>
      <c r="P309" t="s">
        <v>205</v>
      </c>
      <c r="Q309" t="s">
        <v>205</v>
      </c>
      <c r="R309" t="s">
        <v>209</v>
      </c>
    </row>
    <row r="310" spans="1:18" x14ac:dyDescent="0.3">
      <c r="A310">
        <v>2</v>
      </c>
      <c r="B310" t="s">
        <v>11</v>
      </c>
      <c r="C310" t="s">
        <v>12</v>
      </c>
      <c r="D310">
        <v>7.5090000000000003</v>
      </c>
      <c r="E310">
        <v>9.6414899999999992</v>
      </c>
      <c r="F310">
        <v>0.96787000000000001</v>
      </c>
      <c r="G310">
        <v>79</v>
      </c>
      <c r="H310">
        <v>0.96235000000000004</v>
      </c>
      <c r="I310">
        <v>0.34259000000000001</v>
      </c>
      <c r="J310">
        <v>0.81557000000000002</v>
      </c>
      <c r="K310">
        <v>2016</v>
      </c>
      <c r="L310" t="s">
        <v>203</v>
      </c>
      <c r="M310" t="s">
        <v>219</v>
      </c>
      <c r="N310" t="s">
        <v>205</v>
      </c>
      <c r="O310" t="s">
        <v>206</v>
      </c>
      <c r="P310" t="s">
        <v>205</v>
      </c>
      <c r="Q310" t="s">
        <v>207</v>
      </c>
      <c r="R310" t="s">
        <v>209</v>
      </c>
    </row>
    <row r="311" spans="1:18" x14ac:dyDescent="0.3">
      <c r="A311">
        <v>3</v>
      </c>
      <c r="B311" t="s">
        <v>13</v>
      </c>
      <c r="C311" t="s">
        <v>12</v>
      </c>
      <c r="D311">
        <v>7.5010000000000003</v>
      </c>
      <c r="E311">
        <v>9.8855699999999995</v>
      </c>
      <c r="F311">
        <v>1</v>
      </c>
      <c r="G311">
        <v>79</v>
      </c>
      <c r="H311">
        <v>0.93057999999999996</v>
      </c>
      <c r="I311">
        <v>0.58165</v>
      </c>
      <c r="J311">
        <v>0.29641000000000001</v>
      </c>
      <c r="K311">
        <v>2016</v>
      </c>
      <c r="L311" t="s">
        <v>203</v>
      </c>
      <c r="M311" t="s">
        <v>219</v>
      </c>
      <c r="N311" t="s">
        <v>205</v>
      </c>
      <c r="O311" t="s">
        <v>206</v>
      </c>
      <c r="P311" t="s">
        <v>205</v>
      </c>
      <c r="Q311" t="s">
        <v>205</v>
      </c>
      <c r="R311" t="s">
        <v>208</v>
      </c>
    </row>
    <row r="312" spans="1:18" x14ac:dyDescent="0.3">
      <c r="A312">
        <v>37</v>
      </c>
      <c r="B312" t="s">
        <v>52</v>
      </c>
      <c r="C312" t="s">
        <v>12</v>
      </c>
      <c r="D312">
        <v>6.3609999999999998</v>
      </c>
      <c r="E312">
        <v>9.8880800000000004</v>
      </c>
      <c r="F312">
        <v>0.95452000000000004</v>
      </c>
      <c r="G312">
        <v>79</v>
      </c>
      <c r="H312">
        <v>0.61702000000000001</v>
      </c>
      <c r="I312">
        <v>0.2155</v>
      </c>
      <c r="J312">
        <v>0.12148</v>
      </c>
      <c r="K312">
        <v>2016</v>
      </c>
      <c r="L312" t="s">
        <v>220</v>
      </c>
      <c r="M312" t="s">
        <v>219</v>
      </c>
      <c r="N312" t="s">
        <v>205</v>
      </c>
      <c r="O312" t="s">
        <v>206</v>
      </c>
      <c r="P312" t="s">
        <v>213</v>
      </c>
      <c r="Q312" t="s">
        <v>213</v>
      </c>
      <c r="R312" t="s">
        <v>210</v>
      </c>
    </row>
    <row r="313" spans="1:18" x14ac:dyDescent="0.3">
      <c r="A313">
        <v>58</v>
      </c>
      <c r="B313" t="s">
        <v>65</v>
      </c>
      <c r="C313" t="s">
        <v>55</v>
      </c>
      <c r="D313">
        <v>5.835</v>
      </c>
      <c r="E313">
        <v>9.9893599999999996</v>
      </c>
      <c r="F313">
        <v>0.61012</v>
      </c>
      <c r="G313">
        <v>80</v>
      </c>
      <c r="H313">
        <v>0.41361999999999999</v>
      </c>
      <c r="I313">
        <v>0.22964000000000001</v>
      </c>
      <c r="J313">
        <v>0.15271999999999999</v>
      </c>
      <c r="K313">
        <v>2016</v>
      </c>
      <c r="L313" t="s">
        <v>220</v>
      </c>
      <c r="M313" t="s">
        <v>219</v>
      </c>
      <c r="N313" t="s">
        <v>205</v>
      </c>
      <c r="O313" t="s">
        <v>213</v>
      </c>
      <c r="P313" t="s">
        <v>218</v>
      </c>
      <c r="Q313" t="s">
        <v>213</v>
      </c>
      <c r="R313" t="s">
        <v>210</v>
      </c>
    </row>
    <row r="314" spans="1:18" x14ac:dyDescent="0.3">
      <c r="A314">
        <v>53</v>
      </c>
      <c r="B314" t="s">
        <v>64</v>
      </c>
      <c r="C314" t="s">
        <v>55</v>
      </c>
      <c r="D314">
        <v>5.9210000000000003</v>
      </c>
      <c r="E314">
        <v>9.8703199999999995</v>
      </c>
      <c r="F314">
        <v>0.89629000000000003</v>
      </c>
      <c r="G314">
        <v>81</v>
      </c>
      <c r="H314">
        <v>0.76848000000000005</v>
      </c>
      <c r="I314">
        <v>0.12472999999999999</v>
      </c>
      <c r="J314">
        <v>0.37579000000000001</v>
      </c>
      <c r="K314">
        <v>2016</v>
      </c>
      <c r="L314" t="s">
        <v>220</v>
      </c>
      <c r="M314" t="s">
        <v>219</v>
      </c>
      <c r="N314" t="s">
        <v>205</v>
      </c>
      <c r="O314" t="s">
        <v>206</v>
      </c>
      <c r="P314" t="s">
        <v>207</v>
      </c>
      <c r="Q314" t="s">
        <v>213</v>
      </c>
      <c r="R314" t="s">
        <v>208</v>
      </c>
    </row>
    <row r="315" spans="1:18" x14ac:dyDescent="0.3">
      <c r="A315">
        <v>22</v>
      </c>
      <c r="B315" t="s">
        <v>38</v>
      </c>
      <c r="C315" t="s">
        <v>55</v>
      </c>
      <c r="D315">
        <v>6.7389999999999999</v>
      </c>
      <c r="E315">
        <v>9.6260200000000005</v>
      </c>
      <c r="F315">
        <v>0.73321000000000003</v>
      </c>
      <c r="G315">
        <v>82</v>
      </c>
      <c r="H315">
        <v>0.80149999999999999</v>
      </c>
      <c r="I315">
        <v>0.39900000000000002</v>
      </c>
      <c r="J315">
        <v>0.93005000000000004</v>
      </c>
      <c r="K315">
        <v>2016</v>
      </c>
      <c r="L315" t="s">
        <v>215</v>
      </c>
      <c r="M315" t="s">
        <v>219</v>
      </c>
      <c r="N315" t="s">
        <v>205</v>
      </c>
      <c r="O315" t="s">
        <v>217</v>
      </c>
      <c r="P315" t="s">
        <v>207</v>
      </c>
      <c r="Q315" t="s">
        <v>207</v>
      </c>
      <c r="R315" t="s">
        <v>209</v>
      </c>
    </row>
    <row r="316" spans="1:18" x14ac:dyDescent="0.3">
      <c r="A316">
        <v>75</v>
      </c>
      <c r="B316" t="s">
        <v>91</v>
      </c>
      <c r="C316" t="s">
        <v>55</v>
      </c>
      <c r="D316">
        <v>5.4580000000000002</v>
      </c>
      <c r="E316">
        <v>9.8669899999999995</v>
      </c>
      <c r="F316">
        <v>0.73543000000000003</v>
      </c>
      <c r="G316">
        <v>82</v>
      </c>
      <c r="H316">
        <v>0.79013999999999995</v>
      </c>
      <c r="I316">
        <v>0.48915999999999998</v>
      </c>
      <c r="J316">
        <v>0.62641000000000002</v>
      </c>
      <c r="K316">
        <v>2016</v>
      </c>
      <c r="L316" t="s">
        <v>220</v>
      </c>
      <c r="M316" t="s">
        <v>219</v>
      </c>
      <c r="N316" t="s">
        <v>205</v>
      </c>
      <c r="O316" t="s">
        <v>217</v>
      </c>
      <c r="P316" t="s">
        <v>207</v>
      </c>
      <c r="Q316" t="s">
        <v>205</v>
      </c>
      <c r="R316" t="s">
        <v>209</v>
      </c>
    </row>
    <row r="317" spans="1:18" x14ac:dyDescent="0.3">
      <c r="A317">
        <v>3</v>
      </c>
      <c r="B317" t="s">
        <v>13</v>
      </c>
      <c r="C317" t="s">
        <v>12</v>
      </c>
      <c r="D317">
        <v>7.5039999999999996</v>
      </c>
      <c r="E317">
        <v>7.9145799999999999</v>
      </c>
      <c r="F317">
        <v>1</v>
      </c>
      <c r="G317">
        <v>71</v>
      </c>
      <c r="H317">
        <v>0.95277000000000001</v>
      </c>
      <c r="I317">
        <v>0.56742000000000004</v>
      </c>
      <c r="J317">
        <v>0.33066000000000001</v>
      </c>
      <c r="K317">
        <v>2017</v>
      </c>
      <c r="L317" t="s">
        <v>203</v>
      </c>
      <c r="M317" t="s">
        <v>204</v>
      </c>
      <c r="N317" t="s">
        <v>207</v>
      </c>
      <c r="O317" t="s">
        <v>206</v>
      </c>
      <c r="P317" t="s">
        <v>205</v>
      </c>
      <c r="Q317" t="s">
        <v>205</v>
      </c>
      <c r="R317" t="s">
        <v>208</v>
      </c>
    </row>
    <row r="318" spans="1:18" x14ac:dyDescent="0.3">
      <c r="A318">
        <v>15</v>
      </c>
      <c r="B318" t="s">
        <v>32</v>
      </c>
      <c r="C318" t="s">
        <v>12</v>
      </c>
      <c r="D318">
        <v>6.9770000000000003</v>
      </c>
      <c r="E318">
        <v>8.2089700000000008</v>
      </c>
      <c r="F318">
        <v>0.96750000000000003</v>
      </c>
      <c r="G318">
        <v>71</v>
      </c>
      <c r="H318">
        <v>0.87065999999999999</v>
      </c>
      <c r="I318">
        <v>0.51053000000000004</v>
      </c>
      <c r="J318">
        <v>0.64265000000000005</v>
      </c>
      <c r="K318">
        <v>2017</v>
      </c>
      <c r="L318" t="s">
        <v>215</v>
      </c>
      <c r="M318" t="s">
        <v>204</v>
      </c>
      <c r="N318" t="s">
        <v>207</v>
      </c>
      <c r="O318" t="s">
        <v>206</v>
      </c>
      <c r="P318" t="s">
        <v>205</v>
      </c>
      <c r="Q318" t="s">
        <v>205</v>
      </c>
      <c r="R318" t="s">
        <v>209</v>
      </c>
    </row>
    <row r="319" spans="1:18" x14ac:dyDescent="0.3">
      <c r="A319">
        <v>2</v>
      </c>
      <c r="B319" t="s">
        <v>14</v>
      </c>
      <c r="C319" t="s">
        <v>12</v>
      </c>
      <c r="D319">
        <v>7.5220000000000002</v>
      </c>
      <c r="E319">
        <v>7.92394</v>
      </c>
      <c r="F319">
        <v>0.96309</v>
      </c>
      <c r="G319">
        <v>70</v>
      </c>
      <c r="H319">
        <v>0.95101999999999998</v>
      </c>
      <c r="I319">
        <v>0.42392000000000002</v>
      </c>
      <c r="J319">
        <v>0.86316000000000004</v>
      </c>
      <c r="K319">
        <v>2017</v>
      </c>
      <c r="L319" t="s">
        <v>203</v>
      </c>
      <c r="M319" t="s">
        <v>204</v>
      </c>
      <c r="N319" t="s">
        <v>207</v>
      </c>
      <c r="O319" t="s">
        <v>206</v>
      </c>
      <c r="P319" t="s">
        <v>205</v>
      </c>
      <c r="Q319" t="s">
        <v>205</v>
      </c>
      <c r="R319" t="s">
        <v>209</v>
      </c>
    </row>
    <row r="320" spans="1:18" x14ac:dyDescent="0.3">
      <c r="A320">
        <v>47</v>
      </c>
      <c r="B320" t="s">
        <v>61</v>
      </c>
      <c r="C320" t="s">
        <v>62</v>
      </c>
      <c r="D320">
        <v>5.9710000000000001</v>
      </c>
      <c r="E320">
        <v>4.2038500000000001</v>
      </c>
      <c r="F320">
        <v>0.96174999999999999</v>
      </c>
      <c r="G320">
        <v>62</v>
      </c>
      <c r="H320">
        <v>1</v>
      </c>
      <c r="I320">
        <v>0.49636000000000002</v>
      </c>
      <c r="J320">
        <v>0.53095999999999999</v>
      </c>
      <c r="K320">
        <v>2017</v>
      </c>
      <c r="L320" t="s">
        <v>220</v>
      </c>
      <c r="M320" t="s">
        <v>214</v>
      </c>
      <c r="N320" t="s">
        <v>216</v>
      </c>
      <c r="O320" t="s">
        <v>206</v>
      </c>
      <c r="P320" t="s">
        <v>205</v>
      </c>
      <c r="Q320" t="s">
        <v>205</v>
      </c>
      <c r="R320" t="s">
        <v>212</v>
      </c>
    </row>
    <row r="321" spans="1:18" x14ac:dyDescent="0.3">
      <c r="A321">
        <v>8</v>
      </c>
      <c r="B321" t="s">
        <v>21</v>
      </c>
      <c r="C321" t="s">
        <v>17</v>
      </c>
      <c r="D321">
        <v>7.3140000000000001</v>
      </c>
      <c r="E321">
        <v>7.5140700000000002</v>
      </c>
      <c r="F321">
        <v>0.96126999999999996</v>
      </c>
      <c r="G321">
        <v>71</v>
      </c>
      <c r="H321">
        <v>0.93286999999999998</v>
      </c>
      <c r="I321">
        <v>0.59660999999999997</v>
      </c>
      <c r="J321">
        <v>0.82448999999999995</v>
      </c>
      <c r="K321">
        <v>2017</v>
      </c>
      <c r="L321" t="s">
        <v>215</v>
      </c>
      <c r="M321" t="s">
        <v>204</v>
      </c>
      <c r="N321" t="s">
        <v>207</v>
      </c>
      <c r="O321" t="s">
        <v>206</v>
      </c>
      <c r="P321" t="s">
        <v>205</v>
      </c>
      <c r="Q321" t="s">
        <v>205</v>
      </c>
      <c r="R321" t="s">
        <v>209</v>
      </c>
    </row>
    <row r="322" spans="1:18" x14ac:dyDescent="0.3">
      <c r="A322">
        <v>5</v>
      </c>
      <c r="B322" t="s">
        <v>18</v>
      </c>
      <c r="C322" t="s">
        <v>12</v>
      </c>
      <c r="D322">
        <v>7.4690000000000003</v>
      </c>
      <c r="E322">
        <v>7.7164799999999998</v>
      </c>
      <c r="F322">
        <v>0.95633000000000001</v>
      </c>
      <c r="G322">
        <v>71</v>
      </c>
      <c r="H322">
        <v>0.93877999999999995</v>
      </c>
      <c r="I322">
        <v>0.29291</v>
      </c>
      <c r="J322">
        <v>0.82404999999999995</v>
      </c>
      <c r="K322">
        <v>2017</v>
      </c>
      <c r="L322" t="s">
        <v>215</v>
      </c>
      <c r="M322" t="s">
        <v>204</v>
      </c>
      <c r="N322" t="s">
        <v>207</v>
      </c>
      <c r="O322" t="s">
        <v>206</v>
      </c>
      <c r="P322" t="s">
        <v>205</v>
      </c>
      <c r="Q322" t="s">
        <v>207</v>
      </c>
      <c r="R322" t="s">
        <v>209</v>
      </c>
    </row>
    <row r="323" spans="1:18" x14ac:dyDescent="0.3">
      <c r="A323">
        <v>1</v>
      </c>
      <c r="B323" t="s">
        <v>15</v>
      </c>
      <c r="C323" t="s">
        <v>12</v>
      </c>
      <c r="D323">
        <v>7.5369999999999999</v>
      </c>
      <c r="E323">
        <v>8.6406500000000008</v>
      </c>
      <c r="F323">
        <v>0.95216000000000001</v>
      </c>
      <c r="G323">
        <v>70</v>
      </c>
      <c r="H323">
        <v>0.96531999999999996</v>
      </c>
      <c r="I323">
        <v>0.43196000000000001</v>
      </c>
      <c r="J323">
        <v>0.68050999999999995</v>
      </c>
      <c r="K323">
        <v>2017</v>
      </c>
      <c r="L323" t="s">
        <v>203</v>
      </c>
      <c r="M323" t="s">
        <v>211</v>
      </c>
      <c r="N323" t="s">
        <v>207</v>
      </c>
      <c r="O323" t="s">
        <v>206</v>
      </c>
      <c r="P323" t="s">
        <v>205</v>
      </c>
      <c r="Q323" t="s">
        <v>205</v>
      </c>
      <c r="R323" t="s">
        <v>209</v>
      </c>
    </row>
    <row r="324" spans="1:18" x14ac:dyDescent="0.3">
      <c r="A324">
        <v>34</v>
      </c>
      <c r="B324" t="s">
        <v>52</v>
      </c>
      <c r="C324" t="s">
        <v>12</v>
      </c>
      <c r="D324">
        <v>6.4029999999999996</v>
      </c>
      <c r="E324">
        <v>7.4001700000000001</v>
      </c>
      <c r="F324">
        <v>0.95126999999999995</v>
      </c>
      <c r="G324">
        <v>73</v>
      </c>
      <c r="H324">
        <v>0.62100999999999995</v>
      </c>
      <c r="I324">
        <v>0.22686999999999999</v>
      </c>
      <c r="J324">
        <v>0.15273</v>
      </c>
      <c r="K324">
        <v>2017</v>
      </c>
      <c r="L324" t="s">
        <v>220</v>
      </c>
      <c r="M324" t="s">
        <v>204</v>
      </c>
      <c r="N324" t="s">
        <v>205</v>
      </c>
      <c r="O324" t="s">
        <v>206</v>
      </c>
      <c r="P324" t="s">
        <v>213</v>
      </c>
      <c r="Q324" t="s">
        <v>213</v>
      </c>
      <c r="R324" t="s">
        <v>210</v>
      </c>
    </row>
    <row r="325" spans="1:18" x14ac:dyDescent="0.3">
      <c r="A325">
        <v>4</v>
      </c>
      <c r="B325" t="s">
        <v>11</v>
      </c>
      <c r="C325" t="s">
        <v>12</v>
      </c>
      <c r="D325">
        <v>7.4939999999999998</v>
      </c>
      <c r="E325">
        <v>8.3654499999999992</v>
      </c>
      <c r="F325">
        <v>0.94184999999999997</v>
      </c>
      <c r="G325">
        <v>72</v>
      </c>
      <c r="H325">
        <v>0.94199999999999995</v>
      </c>
      <c r="I325">
        <v>0.34669</v>
      </c>
      <c r="J325">
        <v>0.79044000000000003</v>
      </c>
      <c r="K325">
        <v>2017</v>
      </c>
      <c r="L325" t="s">
        <v>215</v>
      </c>
      <c r="M325" t="s">
        <v>204</v>
      </c>
      <c r="N325" t="s">
        <v>205</v>
      </c>
      <c r="O325" t="s">
        <v>206</v>
      </c>
      <c r="P325" t="s">
        <v>205</v>
      </c>
      <c r="Q325" t="s">
        <v>207</v>
      </c>
      <c r="R325" t="s">
        <v>209</v>
      </c>
    </row>
    <row r="326" spans="1:18" x14ac:dyDescent="0.3">
      <c r="A326">
        <v>9</v>
      </c>
      <c r="B326" t="s">
        <v>22</v>
      </c>
      <c r="C326" t="s">
        <v>17</v>
      </c>
      <c r="D326">
        <v>7.2839999999999998</v>
      </c>
      <c r="E326">
        <v>7.9348000000000001</v>
      </c>
      <c r="F326">
        <v>0.93757999999999997</v>
      </c>
      <c r="G326">
        <v>72</v>
      </c>
      <c r="H326">
        <v>0.91395000000000004</v>
      </c>
      <c r="I326">
        <v>0.56999999999999995</v>
      </c>
      <c r="J326">
        <v>0.64866999999999997</v>
      </c>
      <c r="K326">
        <v>2017</v>
      </c>
      <c r="L326" t="s">
        <v>215</v>
      </c>
      <c r="M326" t="s">
        <v>204</v>
      </c>
      <c r="N326" t="s">
        <v>205</v>
      </c>
      <c r="O326" t="s">
        <v>206</v>
      </c>
      <c r="P326" t="s">
        <v>205</v>
      </c>
      <c r="Q326" t="s">
        <v>205</v>
      </c>
      <c r="R326" t="s">
        <v>209</v>
      </c>
    </row>
    <row r="327" spans="1:18" x14ac:dyDescent="0.3">
      <c r="A327">
        <v>70</v>
      </c>
      <c r="B327" t="s">
        <v>71</v>
      </c>
      <c r="C327" t="s">
        <v>26</v>
      </c>
      <c r="D327">
        <v>5.4930000000000003</v>
      </c>
      <c r="E327">
        <v>4.9847900000000003</v>
      </c>
      <c r="F327">
        <v>0.93586999999999998</v>
      </c>
      <c r="G327">
        <v>64</v>
      </c>
      <c r="H327">
        <v>0.71933999999999998</v>
      </c>
      <c r="I327">
        <v>0.26745999999999998</v>
      </c>
      <c r="J327">
        <v>0.19613</v>
      </c>
      <c r="K327">
        <v>2017</v>
      </c>
      <c r="L327" t="s">
        <v>220</v>
      </c>
      <c r="M327" t="s">
        <v>214</v>
      </c>
      <c r="N327" t="s">
        <v>216</v>
      </c>
      <c r="O327" t="s">
        <v>206</v>
      </c>
      <c r="P327" t="s">
        <v>207</v>
      </c>
      <c r="Q327" t="s">
        <v>207</v>
      </c>
      <c r="R327" t="s">
        <v>210</v>
      </c>
    </row>
    <row r="328" spans="1:18" x14ac:dyDescent="0.3">
      <c r="A328">
        <v>40</v>
      </c>
      <c r="B328" t="s">
        <v>63</v>
      </c>
      <c r="C328" t="s">
        <v>47</v>
      </c>
      <c r="D328">
        <v>6.0979999999999999</v>
      </c>
      <c r="E328">
        <v>7.0847699999999998</v>
      </c>
      <c r="F328">
        <v>0.93449000000000004</v>
      </c>
      <c r="G328">
        <v>68</v>
      </c>
      <c r="H328">
        <v>0.44940000000000002</v>
      </c>
      <c r="I328">
        <v>0.16292999999999999</v>
      </c>
      <c r="J328">
        <v>5.2139999999999999E-2</v>
      </c>
      <c r="K328">
        <v>2017</v>
      </c>
      <c r="L328" t="s">
        <v>220</v>
      </c>
      <c r="M328" t="s">
        <v>204</v>
      </c>
      <c r="N328" t="s">
        <v>207</v>
      </c>
      <c r="O328" t="s">
        <v>206</v>
      </c>
      <c r="P328" t="s">
        <v>218</v>
      </c>
      <c r="Q328" t="s">
        <v>213</v>
      </c>
      <c r="R328" t="s">
        <v>210</v>
      </c>
    </row>
    <row r="329" spans="1:18" x14ac:dyDescent="0.3">
      <c r="A329">
        <v>19</v>
      </c>
      <c r="B329" t="s">
        <v>35</v>
      </c>
      <c r="C329" t="s">
        <v>12</v>
      </c>
      <c r="D329">
        <v>6.7140000000000004</v>
      </c>
      <c r="E329">
        <v>7.7061200000000003</v>
      </c>
      <c r="F329">
        <v>0.92915000000000003</v>
      </c>
      <c r="G329">
        <v>71</v>
      </c>
      <c r="H329">
        <v>0.77202999999999999</v>
      </c>
      <c r="I329">
        <v>0.58797999999999995</v>
      </c>
      <c r="J329">
        <v>0.57165999999999995</v>
      </c>
      <c r="K329">
        <v>2017</v>
      </c>
      <c r="L329" t="s">
        <v>215</v>
      </c>
      <c r="M329" t="s">
        <v>204</v>
      </c>
      <c r="N329" t="s">
        <v>207</v>
      </c>
      <c r="O329" t="s">
        <v>206</v>
      </c>
      <c r="P329" t="s">
        <v>207</v>
      </c>
      <c r="Q329" t="s">
        <v>205</v>
      </c>
      <c r="R329" t="s">
        <v>212</v>
      </c>
    </row>
    <row r="330" spans="1:18" x14ac:dyDescent="0.3">
      <c r="A330">
        <v>59</v>
      </c>
      <c r="B330" t="s">
        <v>88</v>
      </c>
      <c r="C330" t="s">
        <v>62</v>
      </c>
      <c r="D330">
        <v>5.8220000000000001</v>
      </c>
      <c r="E330">
        <v>6.0444599999999999</v>
      </c>
      <c r="F330">
        <v>0.92708999999999997</v>
      </c>
      <c r="G330">
        <v>60</v>
      </c>
      <c r="H330">
        <v>0.63543000000000005</v>
      </c>
      <c r="I330">
        <v>0.29820999999999998</v>
      </c>
      <c r="J330">
        <v>0.55840000000000001</v>
      </c>
      <c r="K330">
        <v>2017</v>
      </c>
      <c r="L330" t="s">
        <v>220</v>
      </c>
      <c r="M330" t="s">
        <v>214</v>
      </c>
      <c r="N330" t="s">
        <v>216</v>
      </c>
      <c r="O330" t="s">
        <v>206</v>
      </c>
      <c r="P330" t="s">
        <v>213</v>
      </c>
      <c r="Q330" t="s">
        <v>207</v>
      </c>
      <c r="R330" t="s">
        <v>212</v>
      </c>
    </row>
    <row r="331" spans="1:18" x14ac:dyDescent="0.3">
      <c r="A331">
        <v>100</v>
      </c>
      <c r="B331" t="s">
        <v>120</v>
      </c>
      <c r="C331" t="s">
        <v>55</v>
      </c>
      <c r="D331">
        <v>4.9550000000000001</v>
      </c>
      <c r="E331">
        <v>5.49099</v>
      </c>
      <c r="F331">
        <v>0.92701</v>
      </c>
      <c r="G331">
        <v>63</v>
      </c>
      <c r="H331">
        <v>0.59877999999999998</v>
      </c>
      <c r="I331">
        <v>0.40386</v>
      </c>
      <c r="J331">
        <v>7.0860000000000006E-2</v>
      </c>
      <c r="K331">
        <v>2017</v>
      </c>
      <c r="L331" t="s">
        <v>222</v>
      </c>
      <c r="M331" t="s">
        <v>214</v>
      </c>
      <c r="N331" t="s">
        <v>216</v>
      </c>
      <c r="O331" t="s">
        <v>206</v>
      </c>
      <c r="P331" t="s">
        <v>213</v>
      </c>
      <c r="Q331" t="s">
        <v>205</v>
      </c>
      <c r="R331" t="s">
        <v>210</v>
      </c>
    </row>
    <row r="332" spans="1:18" x14ac:dyDescent="0.3">
      <c r="A332">
        <v>27</v>
      </c>
      <c r="B332" t="s">
        <v>53</v>
      </c>
      <c r="C332" t="s">
        <v>12</v>
      </c>
      <c r="D332">
        <v>6.5270000000000001</v>
      </c>
      <c r="E332">
        <v>7.1803699999999999</v>
      </c>
      <c r="F332">
        <v>0.92415000000000003</v>
      </c>
      <c r="G332">
        <v>71</v>
      </c>
      <c r="H332">
        <v>0.89444000000000001</v>
      </c>
      <c r="I332">
        <v>0.68576999999999999</v>
      </c>
      <c r="J332">
        <v>0.32967000000000002</v>
      </c>
      <c r="K332">
        <v>2017</v>
      </c>
      <c r="L332" t="s">
        <v>215</v>
      </c>
      <c r="M332" t="s">
        <v>204</v>
      </c>
      <c r="N332" t="s">
        <v>207</v>
      </c>
      <c r="O332" t="s">
        <v>206</v>
      </c>
      <c r="P332" t="s">
        <v>205</v>
      </c>
      <c r="Q332" t="s">
        <v>205</v>
      </c>
      <c r="R332" t="s">
        <v>208</v>
      </c>
    </row>
    <row r="333" spans="1:18" x14ac:dyDescent="0.3">
      <c r="A333">
        <v>7</v>
      </c>
      <c r="B333" t="s">
        <v>16</v>
      </c>
      <c r="C333" t="s">
        <v>17</v>
      </c>
      <c r="D333">
        <v>7.3159999999999998</v>
      </c>
      <c r="E333">
        <v>7.9069500000000001</v>
      </c>
      <c r="F333">
        <v>0.91976000000000002</v>
      </c>
      <c r="G333">
        <v>71</v>
      </c>
      <c r="H333">
        <v>0.92837000000000003</v>
      </c>
      <c r="I333">
        <v>0.51968999999999999</v>
      </c>
      <c r="J333">
        <v>0.61892000000000003</v>
      </c>
      <c r="K333">
        <v>2017</v>
      </c>
      <c r="L333" t="s">
        <v>215</v>
      </c>
      <c r="M333" t="s">
        <v>204</v>
      </c>
      <c r="N333" t="s">
        <v>207</v>
      </c>
      <c r="O333" t="s">
        <v>206</v>
      </c>
      <c r="P333" t="s">
        <v>205</v>
      </c>
      <c r="Q333" t="s">
        <v>205</v>
      </c>
      <c r="R333" t="s">
        <v>209</v>
      </c>
    </row>
    <row r="334" spans="1:18" x14ac:dyDescent="0.3">
      <c r="A334">
        <v>10</v>
      </c>
      <c r="B334" t="s">
        <v>20</v>
      </c>
      <c r="C334" t="s">
        <v>12</v>
      </c>
      <c r="D334">
        <v>7.2839999999999998</v>
      </c>
      <c r="E334">
        <v>7.9881000000000002</v>
      </c>
      <c r="F334">
        <v>0.91778999999999999</v>
      </c>
      <c r="G334">
        <v>71</v>
      </c>
      <c r="H334">
        <v>0.93113999999999997</v>
      </c>
      <c r="I334">
        <v>0.45985999999999999</v>
      </c>
      <c r="J334">
        <v>0.82789999999999997</v>
      </c>
      <c r="K334">
        <v>2017</v>
      </c>
      <c r="L334" t="s">
        <v>215</v>
      </c>
      <c r="M334" t="s">
        <v>204</v>
      </c>
      <c r="N334" t="s">
        <v>207</v>
      </c>
      <c r="O334" t="s">
        <v>206</v>
      </c>
      <c r="P334" t="s">
        <v>205</v>
      </c>
      <c r="Q334" t="s">
        <v>205</v>
      </c>
      <c r="R334" t="s">
        <v>209</v>
      </c>
    </row>
    <row r="335" spans="1:18" x14ac:dyDescent="0.3">
      <c r="A335">
        <v>66</v>
      </c>
      <c r="B335" t="s">
        <v>92</v>
      </c>
      <c r="C335" t="s">
        <v>12</v>
      </c>
      <c r="D335">
        <v>5.6109999999999998</v>
      </c>
      <c r="E335">
        <v>7.0606299999999997</v>
      </c>
      <c r="F335">
        <v>0.91686000000000001</v>
      </c>
      <c r="G335">
        <v>67</v>
      </c>
      <c r="H335">
        <v>0.72789000000000004</v>
      </c>
      <c r="I335">
        <v>0.11799999999999999</v>
      </c>
      <c r="J335">
        <v>0.39467000000000002</v>
      </c>
      <c r="K335">
        <v>2017</v>
      </c>
      <c r="L335" t="s">
        <v>220</v>
      </c>
      <c r="M335" t="s">
        <v>204</v>
      </c>
      <c r="N335" t="s">
        <v>207</v>
      </c>
      <c r="O335" t="s">
        <v>206</v>
      </c>
      <c r="P335" t="s">
        <v>207</v>
      </c>
      <c r="Q335" t="s">
        <v>213</v>
      </c>
      <c r="R335" t="s">
        <v>208</v>
      </c>
    </row>
    <row r="336" spans="1:18" x14ac:dyDescent="0.3">
      <c r="A336">
        <v>52</v>
      </c>
      <c r="B336" t="s">
        <v>74</v>
      </c>
      <c r="C336" t="s">
        <v>12</v>
      </c>
      <c r="D336">
        <v>5.9020000000000001</v>
      </c>
      <c r="E336">
        <v>7.0269700000000004</v>
      </c>
      <c r="F336">
        <v>0.91490000000000005</v>
      </c>
      <c r="G336">
        <v>65</v>
      </c>
      <c r="H336">
        <v>0.35583999999999999</v>
      </c>
      <c r="I336">
        <v>1.213E-2</v>
      </c>
      <c r="J336">
        <v>2.5559999999999999E-2</v>
      </c>
      <c r="K336">
        <v>2017</v>
      </c>
      <c r="L336" t="s">
        <v>220</v>
      </c>
      <c r="M336" t="s">
        <v>204</v>
      </c>
      <c r="N336" t="s">
        <v>207</v>
      </c>
      <c r="O336" t="s">
        <v>206</v>
      </c>
      <c r="P336" t="s">
        <v>218</v>
      </c>
      <c r="Q336" t="s">
        <v>218</v>
      </c>
      <c r="R336" t="s">
        <v>210</v>
      </c>
    </row>
    <row r="337" spans="1:18" x14ac:dyDescent="0.3">
      <c r="A337">
        <v>16</v>
      </c>
      <c r="B337" t="s">
        <v>41</v>
      </c>
      <c r="C337" t="s">
        <v>12</v>
      </c>
      <c r="D337">
        <v>6.9509999999999996</v>
      </c>
      <c r="E337">
        <v>7.9535499999999999</v>
      </c>
      <c r="F337">
        <v>0.91427999999999998</v>
      </c>
      <c r="G337">
        <v>70</v>
      </c>
      <c r="H337">
        <v>0.85455999999999999</v>
      </c>
      <c r="I337">
        <v>0.40123999999999999</v>
      </c>
      <c r="J337">
        <v>0.59601000000000004</v>
      </c>
      <c r="K337">
        <v>2017</v>
      </c>
      <c r="L337" t="s">
        <v>215</v>
      </c>
      <c r="M337" t="s">
        <v>204</v>
      </c>
      <c r="N337" t="s">
        <v>207</v>
      </c>
      <c r="O337" t="s">
        <v>206</v>
      </c>
      <c r="P337" t="s">
        <v>205</v>
      </c>
      <c r="Q337" t="s">
        <v>205</v>
      </c>
      <c r="R337" t="s">
        <v>212</v>
      </c>
    </row>
    <row r="338" spans="1:18" x14ac:dyDescent="0.3">
      <c r="A338">
        <v>49</v>
      </c>
      <c r="B338" t="s">
        <v>82</v>
      </c>
      <c r="C338" t="s">
        <v>62</v>
      </c>
      <c r="D338">
        <v>5.9630000000000001</v>
      </c>
      <c r="E338">
        <v>6.8516199999999996</v>
      </c>
      <c r="F338">
        <v>0.91227000000000003</v>
      </c>
      <c r="G338">
        <v>63</v>
      </c>
      <c r="H338">
        <v>0.56784000000000001</v>
      </c>
      <c r="I338">
        <v>6.2359999999999999E-2</v>
      </c>
      <c r="J338">
        <v>7.0989999999999998E-2</v>
      </c>
      <c r="K338">
        <v>2017</v>
      </c>
      <c r="L338" t="s">
        <v>220</v>
      </c>
      <c r="M338" t="s">
        <v>214</v>
      </c>
      <c r="N338" t="s">
        <v>216</v>
      </c>
      <c r="O338" t="s">
        <v>206</v>
      </c>
      <c r="P338" t="s">
        <v>213</v>
      </c>
      <c r="Q338" t="s">
        <v>218</v>
      </c>
      <c r="R338" t="s">
        <v>210</v>
      </c>
    </row>
    <row r="339" spans="1:18" x14ac:dyDescent="0.3">
      <c r="A339">
        <v>17</v>
      </c>
      <c r="B339" t="s">
        <v>33</v>
      </c>
      <c r="C339" t="s">
        <v>12</v>
      </c>
      <c r="D339">
        <v>6.891</v>
      </c>
      <c r="E339">
        <v>7.8244999999999996</v>
      </c>
      <c r="F339">
        <v>0.90795000000000003</v>
      </c>
      <c r="G339">
        <v>71</v>
      </c>
      <c r="H339">
        <v>0.82001000000000002</v>
      </c>
      <c r="I339">
        <v>0.27622999999999998</v>
      </c>
      <c r="J339">
        <v>0.54132999999999998</v>
      </c>
      <c r="K339">
        <v>2017</v>
      </c>
      <c r="L339" t="s">
        <v>215</v>
      </c>
      <c r="M339" t="s">
        <v>204</v>
      </c>
      <c r="N339" t="s">
        <v>207</v>
      </c>
      <c r="O339" t="s">
        <v>206</v>
      </c>
      <c r="P339" t="s">
        <v>207</v>
      </c>
      <c r="Q339" t="s">
        <v>207</v>
      </c>
      <c r="R339" t="s">
        <v>212</v>
      </c>
    </row>
    <row r="340" spans="1:18" x14ac:dyDescent="0.3">
      <c r="A340">
        <v>13</v>
      </c>
      <c r="B340" t="s">
        <v>27</v>
      </c>
      <c r="C340" t="s">
        <v>12</v>
      </c>
      <c r="D340">
        <v>7.0060000000000002</v>
      </c>
      <c r="E340">
        <v>7.9491399999999999</v>
      </c>
      <c r="F340">
        <v>0.90647</v>
      </c>
      <c r="G340">
        <v>71</v>
      </c>
      <c r="H340">
        <v>0.86253999999999997</v>
      </c>
      <c r="I340">
        <v>0.37762000000000001</v>
      </c>
      <c r="J340">
        <v>0.47610999999999998</v>
      </c>
      <c r="K340">
        <v>2017</v>
      </c>
      <c r="L340" t="s">
        <v>215</v>
      </c>
      <c r="M340" t="s">
        <v>204</v>
      </c>
      <c r="N340" t="s">
        <v>207</v>
      </c>
      <c r="O340" t="s">
        <v>206</v>
      </c>
      <c r="P340" t="s">
        <v>205</v>
      </c>
      <c r="Q340" t="s">
        <v>207</v>
      </c>
      <c r="R340" t="s">
        <v>212</v>
      </c>
    </row>
    <row r="341" spans="1:18" x14ac:dyDescent="0.3">
      <c r="A341">
        <v>18</v>
      </c>
      <c r="B341" t="s">
        <v>31</v>
      </c>
      <c r="C341" t="s">
        <v>12</v>
      </c>
      <c r="D341">
        <v>6.8630000000000004</v>
      </c>
      <c r="E341">
        <v>9.3113899999999994</v>
      </c>
      <c r="F341">
        <v>0.90500999999999998</v>
      </c>
      <c r="G341">
        <v>72</v>
      </c>
      <c r="H341">
        <v>0.90639000000000003</v>
      </c>
      <c r="I341">
        <v>0.33789000000000002</v>
      </c>
      <c r="J341">
        <v>0.68669000000000002</v>
      </c>
      <c r="K341">
        <v>2017</v>
      </c>
      <c r="L341" t="s">
        <v>215</v>
      </c>
      <c r="M341" t="s">
        <v>211</v>
      </c>
      <c r="N341" t="s">
        <v>205</v>
      </c>
      <c r="O341" t="s">
        <v>206</v>
      </c>
      <c r="P341" t="s">
        <v>205</v>
      </c>
      <c r="Q341" t="s">
        <v>207</v>
      </c>
      <c r="R341" t="s">
        <v>209</v>
      </c>
    </row>
    <row r="342" spans="1:18" x14ac:dyDescent="0.3">
      <c r="A342">
        <v>62</v>
      </c>
      <c r="B342" t="s">
        <v>73</v>
      </c>
      <c r="C342" t="s">
        <v>47</v>
      </c>
      <c r="D342">
        <v>5.758</v>
      </c>
      <c r="E342">
        <v>7.1692900000000002</v>
      </c>
      <c r="F342">
        <v>0.90185999999999999</v>
      </c>
      <c r="G342">
        <v>70</v>
      </c>
      <c r="H342">
        <v>0.86985000000000001</v>
      </c>
      <c r="I342">
        <v>0.28953000000000001</v>
      </c>
      <c r="J342">
        <v>9.7199999999999995E-2</v>
      </c>
      <c r="K342">
        <v>2017</v>
      </c>
      <c r="L342" t="s">
        <v>220</v>
      </c>
      <c r="M342" t="s">
        <v>204</v>
      </c>
      <c r="N342" t="s">
        <v>207</v>
      </c>
      <c r="O342" t="s">
        <v>206</v>
      </c>
      <c r="P342" t="s">
        <v>205</v>
      </c>
      <c r="Q342" t="s">
        <v>207</v>
      </c>
      <c r="R342" t="s">
        <v>210</v>
      </c>
    </row>
    <row r="343" spans="1:18" x14ac:dyDescent="0.3">
      <c r="A343">
        <v>46</v>
      </c>
      <c r="B343" t="s">
        <v>78</v>
      </c>
      <c r="C343" t="s">
        <v>47</v>
      </c>
      <c r="D343">
        <v>5.9729999999999999</v>
      </c>
      <c r="E343">
        <v>6.9051299999999998</v>
      </c>
      <c r="F343">
        <v>0.89763999999999999</v>
      </c>
      <c r="G343">
        <v>68</v>
      </c>
      <c r="H343">
        <v>0.79049000000000003</v>
      </c>
      <c r="I343">
        <v>0.18908</v>
      </c>
      <c r="J343">
        <v>0.12773000000000001</v>
      </c>
      <c r="K343">
        <v>2017</v>
      </c>
      <c r="L343" t="s">
        <v>220</v>
      </c>
      <c r="M343" t="s">
        <v>214</v>
      </c>
      <c r="N343" t="s">
        <v>207</v>
      </c>
      <c r="O343" t="s">
        <v>206</v>
      </c>
      <c r="P343" t="s">
        <v>207</v>
      </c>
      <c r="Q343" t="s">
        <v>213</v>
      </c>
      <c r="R343" t="s">
        <v>210</v>
      </c>
    </row>
    <row r="344" spans="1:18" x14ac:dyDescent="0.3">
      <c r="A344">
        <v>67</v>
      </c>
      <c r="B344" t="s">
        <v>77</v>
      </c>
      <c r="C344" t="s">
        <v>62</v>
      </c>
      <c r="D344">
        <v>5.569</v>
      </c>
      <c r="E344">
        <v>6.1822699999999999</v>
      </c>
      <c r="F344">
        <v>0.89715999999999996</v>
      </c>
      <c r="G344">
        <v>66</v>
      </c>
      <c r="H344">
        <v>0.44877</v>
      </c>
      <c r="I344">
        <v>0.18511</v>
      </c>
      <c r="J344">
        <v>0.33666000000000001</v>
      </c>
      <c r="K344">
        <v>2017</v>
      </c>
      <c r="L344" t="s">
        <v>220</v>
      </c>
      <c r="M344" t="s">
        <v>214</v>
      </c>
      <c r="N344" t="s">
        <v>207</v>
      </c>
      <c r="O344" t="s">
        <v>206</v>
      </c>
      <c r="P344" t="s">
        <v>218</v>
      </c>
      <c r="Q344" t="s">
        <v>213</v>
      </c>
      <c r="R344" t="s">
        <v>208</v>
      </c>
    </row>
    <row r="345" spans="1:18" x14ac:dyDescent="0.3">
      <c r="A345">
        <v>48</v>
      </c>
      <c r="B345" t="s">
        <v>68</v>
      </c>
      <c r="C345" t="s">
        <v>12</v>
      </c>
      <c r="D345">
        <v>5.9640000000000004</v>
      </c>
      <c r="E345">
        <v>7.4572000000000003</v>
      </c>
      <c r="F345">
        <v>0.89715</v>
      </c>
      <c r="G345">
        <v>72</v>
      </c>
      <c r="H345">
        <v>0.3896</v>
      </c>
      <c r="I345">
        <v>0.20616999999999999</v>
      </c>
      <c r="J345">
        <v>6.037E-2</v>
      </c>
      <c r="K345">
        <v>2017</v>
      </c>
      <c r="L345" t="s">
        <v>220</v>
      </c>
      <c r="M345" t="s">
        <v>204</v>
      </c>
      <c r="N345" t="s">
        <v>205</v>
      </c>
      <c r="O345" t="s">
        <v>206</v>
      </c>
      <c r="P345" t="s">
        <v>218</v>
      </c>
      <c r="Q345" t="s">
        <v>213</v>
      </c>
      <c r="R345" t="s">
        <v>210</v>
      </c>
    </row>
    <row r="346" spans="1:18" x14ac:dyDescent="0.3">
      <c r="A346">
        <v>24</v>
      </c>
      <c r="B346" t="s">
        <v>45</v>
      </c>
      <c r="C346" t="s">
        <v>26</v>
      </c>
      <c r="D346">
        <v>6.5990000000000002</v>
      </c>
      <c r="E346">
        <v>6.3358800000000004</v>
      </c>
      <c r="F346">
        <v>0.89437</v>
      </c>
      <c r="G346">
        <v>67</v>
      </c>
      <c r="H346">
        <v>0.75126999999999999</v>
      </c>
      <c r="I346">
        <v>0.13061</v>
      </c>
      <c r="J346">
        <v>0.12866</v>
      </c>
      <c r="K346">
        <v>2017</v>
      </c>
      <c r="L346" t="s">
        <v>215</v>
      </c>
      <c r="M346" t="s">
        <v>214</v>
      </c>
      <c r="N346" t="s">
        <v>207</v>
      </c>
      <c r="O346" t="s">
        <v>206</v>
      </c>
      <c r="P346" t="s">
        <v>207</v>
      </c>
      <c r="Q346" t="s">
        <v>213</v>
      </c>
      <c r="R346" t="s">
        <v>210</v>
      </c>
    </row>
    <row r="347" spans="1:18" x14ac:dyDescent="0.3">
      <c r="A347">
        <v>51</v>
      </c>
      <c r="B347" t="s">
        <v>64</v>
      </c>
      <c r="C347" t="s">
        <v>55</v>
      </c>
      <c r="D347">
        <v>5.92</v>
      </c>
      <c r="E347">
        <v>7.5739900000000002</v>
      </c>
      <c r="F347">
        <v>0.89181999999999995</v>
      </c>
      <c r="G347">
        <v>74</v>
      </c>
      <c r="H347">
        <v>0.76814000000000004</v>
      </c>
      <c r="I347">
        <v>0.14387</v>
      </c>
      <c r="J347">
        <v>0.35270000000000001</v>
      </c>
      <c r="K347">
        <v>2017</v>
      </c>
      <c r="L347" t="s">
        <v>220</v>
      </c>
      <c r="M347" t="s">
        <v>204</v>
      </c>
      <c r="N347" t="s">
        <v>205</v>
      </c>
      <c r="O347" t="s">
        <v>206</v>
      </c>
      <c r="P347" t="s">
        <v>207</v>
      </c>
      <c r="Q347" t="s">
        <v>213</v>
      </c>
      <c r="R347" t="s">
        <v>208</v>
      </c>
    </row>
    <row r="348" spans="1:18" x14ac:dyDescent="0.3">
      <c r="A348">
        <v>105</v>
      </c>
      <c r="B348" t="s">
        <v>154</v>
      </c>
      <c r="C348" t="s">
        <v>47</v>
      </c>
      <c r="D348">
        <v>4.7140000000000004</v>
      </c>
      <c r="E348">
        <v>6.2084700000000002</v>
      </c>
      <c r="F348">
        <v>0.89059999999999995</v>
      </c>
      <c r="G348">
        <v>68</v>
      </c>
      <c r="H348">
        <v>0.43940000000000001</v>
      </c>
      <c r="I348">
        <v>0.13503999999999999</v>
      </c>
      <c r="J348">
        <v>2.3800000000000002E-2</v>
      </c>
      <c r="K348">
        <v>2017</v>
      </c>
      <c r="L348" t="s">
        <v>222</v>
      </c>
      <c r="M348" t="s">
        <v>214</v>
      </c>
      <c r="N348" t="s">
        <v>207</v>
      </c>
      <c r="O348" t="s">
        <v>206</v>
      </c>
      <c r="P348" t="s">
        <v>218</v>
      </c>
      <c r="Q348" t="s">
        <v>213</v>
      </c>
      <c r="R348" t="s">
        <v>210</v>
      </c>
    </row>
    <row r="349" spans="1:18" x14ac:dyDescent="0.3">
      <c r="A349">
        <v>23</v>
      </c>
      <c r="B349" t="s">
        <v>46</v>
      </c>
      <c r="C349" t="s">
        <v>47</v>
      </c>
      <c r="D349">
        <v>6.609</v>
      </c>
      <c r="E349">
        <v>7.2306299999999997</v>
      </c>
      <c r="F349">
        <v>0.89029000000000003</v>
      </c>
      <c r="G349">
        <v>69</v>
      </c>
      <c r="H349">
        <v>0.74583999999999995</v>
      </c>
      <c r="I349">
        <v>0.10513</v>
      </c>
      <c r="J349">
        <v>7.9409999999999994E-2</v>
      </c>
      <c r="K349">
        <v>2017</v>
      </c>
      <c r="L349" t="s">
        <v>215</v>
      </c>
      <c r="M349" t="s">
        <v>204</v>
      </c>
      <c r="N349" t="s">
        <v>207</v>
      </c>
      <c r="O349" t="s">
        <v>206</v>
      </c>
      <c r="P349" t="s">
        <v>207</v>
      </c>
      <c r="Q349" t="s">
        <v>213</v>
      </c>
      <c r="R349" t="s">
        <v>210</v>
      </c>
    </row>
    <row r="350" spans="1:18" x14ac:dyDescent="0.3">
      <c r="A350">
        <v>82</v>
      </c>
      <c r="B350" t="s">
        <v>37</v>
      </c>
      <c r="C350" t="s">
        <v>26</v>
      </c>
      <c r="D350">
        <v>5.25</v>
      </c>
      <c r="E350">
        <v>6.0319200000000004</v>
      </c>
      <c r="F350">
        <v>0.88871</v>
      </c>
      <c r="G350">
        <v>65</v>
      </c>
      <c r="H350">
        <v>0.23394999999999999</v>
      </c>
      <c r="I350">
        <v>7.7579999999999996E-2</v>
      </c>
      <c r="J350">
        <v>0.1389</v>
      </c>
      <c r="K350">
        <v>2017</v>
      </c>
      <c r="L350" t="s">
        <v>220</v>
      </c>
      <c r="M350" t="s">
        <v>214</v>
      </c>
      <c r="N350" t="s">
        <v>207</v>
      </c>
      <c r="O350" t="s">
        <v>206</v>
      </c>
      <c r="P350" t="s">
        <v>218</v>
      </c>
      <c r="Q350" t="s">
        <v>218</v>
      </c>
      <c r="R350" t="s">
        <v>210</v>
      </c>
    </row>
    <row r="351" spans="1:18" x14ac:dyDescent="0.3">
      <c r="A351">
        <v>22</v>
      </c>
      <c r="B351" t="s">
        <v>30</v>
      </c>
      <c r="C351" t="s">
        <v>26</v>
      </c>
      <c r="D351">
        <v>6.6349999999999998</v>
      </c>
      <c r="E351">
        <v>5.9192499999999999</v>
      </c>
      <c r="F351">
        <v>0.88868999999999998</v>
      </c>
      <c r="G351">
        <v>65</v>
      </c>
      <c r="H351">
        <v>0.66456999999999999</v>
      </c>
      <c r="I351">
        <v>0.19372</v>
      </c>
      <c r="J351">
        <v>0.23927000000000001</v>
      </c>
      <c r="K351">
        <v>2017</v>
      </c>
      <c r="L351" t="s">
        <v>215</v>
      </c>
      <c r="M351" t="s">
        <v>214</v>
      </c>
      <c r="N351" t="s">
        <v>207</v>
      </c>
      <c r="O351" t="s">
        <v>206</v>
      </c>
      <c r="P351" t="s">
        <v>213</v>
      </c>
      <c r="Q351" t="s">
        <v>213</v>
      </c>
      <c r="R351" t="s">
        <v>208</v>
      </c>
    </row>
    <row r="352" spans="1:18" x14ac:dyDescent="0.3">
      <c r="A352">
        <v>6</v>
      </c>
      <c r="B352" t="s">
        <v>19</v>
      </c>
      <c r="C352" t="s">
        <v>12</v>
      </c>
      <c r="D352">
        <v>7.3769999999999998</v>
      </c>
      <c r="E352">
        <v>8.0391899999999996</v>
      </c>
      <c r="F352">
        <v>0.88722000000000001</v>
      </c>
      <c r="G352">
        <v>71</v>
      </c>
      <c r="H352">
        <v>0.88931000000000004</v>
      </c>
      <c r="I352">
        <v>0.56138999999999994</v>
      </c>
      <c r="J352">
        <v>0.60877999999999999</v>
      </c>
      <c r="K352">
        <v>2017</v>
      </c>
      <c r="L352" t="s">
        <v>215</v>
      </c>
      <c r="M352" t="s">
        <v>204</v>
      </c>
      <c r="N352" t="s">
        <v>207</v>
      </c>
      <c r="O352" t="s">
        <v>206</v>
      </c>
      <c r="P352" t="s">
        <v>205</v>
      </c>
      <c r="Q352" t="s">
        <v>205</v>
      </c>
      <c r="R352" t="s">
        <v>209</v>
      </c>
    </row>
    <row r="353" spans="1:18" x14ac:dyDescent="0.3">
      <c r="A353">
        <v>32</v>
      </c>
      <c r="B353" t="s">
        <v>50</v>
      </c>
      <c r="C353" t="s">
        <v>39</v>
      </c>
      <c r="D353">
        <v>6.4240000000000004</v>
      </c>
      <c r="E353">
        <v>6.0289200000000003</v>
      </c>
      <c r="F353">
        <v>0.88527</v>
      </c>
      <c r="G353">
        <v>66</v>
      </c>
      <c r="H353">
        <v>0.88143000000000005</v>
      </c>
      <c r="I353">
        <v>0.68266000000000004</v>
      </c>
      <c r="J353">
        <v>6.8089999999999998E-2</v>
      </c>
      <c r="K353">
        <v>2017</v>
      </c>
      <c r="L353" t="s">
        <v>220</v>
      </c>
      <c r="M353" t="s">
        <v>214</v>
      </c>
      <c r="N353" t="s">
        <v>207</v>
      </c>
      <c r="O353" t="s">
        <v>206</v>
      </c>
      <c r="P353" t="s">
        <v>205</v>
      </c>
      <c r="Q353" t="s">
        <v>205</v>
      </c>
      <c r="R353" t="s">
        <v>210</v>
      </c>
    </row>
    <row r="354" spans="1:18" x14ac:dyDescent="0.3">
      <c r="A354">
        <v>14</v>
      </c>
      <c r="B354" t="s">
        <v>29</v>
      </c>
      <c r="C354" t="s">
        <v>17</v>
      </c>
      <c r="D354">
        <v>6.9930000000000003</v>
      </c>
      <c r="E354">
        <v>8.2653800000000004</v>
      </c>
      <c r="F354">
        <v>0.88161999999999996</v>
      </c>
      <c r="G354">
        <v>70</v>
      </c>
      <c r="H354">
        <v>0.76831000000000005</v>
      </c>
      <c r="I354">
        <v>0.46843000000000001</v>
      </c>
      <c r="J354">
        <v>0.29213</v>
      </c>
      <c r="K354">
        <v>2017</v>
      </c>
      <c r="L354" t="s">
        <v>215</v>
      </c>
      <c r="M354" t="s">
        <v>204</v>
      </c>
      <c r="N354" t="s">
        <v>207</v>
      </c>
      <c r="O354" t="s">
        <v>206</v>
      </c>
      <c r="P354" t="s">
        <v>207</v>
      </c>
      <c r="Q354" t="s">
        <v>205</v>
      </c>
      <c r="R354" t="s">
        <v>208</v>
      </c>
    </row>
    <row r="355" spans="1:18" x14ac:dyDescent="0.3">
      <c r="A355">
        <v>12</v>
      </c>
      <c r="B355" t="s">
        <v>25</v>
      </c>
      <c r="C355" t="s">
        <v>26</v>
      </c>
      <c r="D355">
        <v>7.0789999999999997</v>
      </c>
      <c r="E355">
        <v>5.9318299999999997</v>
      </c>
      <c r="F355">
        <v>0.87944</v>
      </c>
      <c r="G355">
        <v>69</v>
      </c>
      <c r="H355">
        <v>0.88132999999999995</v>
      </c>
      <c r="I355">
        <v>0.25607999999999997</v>
      </c>
      <c r="J355">
        <v>0.21560000000000001</v>
      </c>
      <c r="K355">
        <v>2017</v>
      </c>
      <c r="L355" t="s">
        <v>215</v>
      </c>
      <c r="M355" t="s">
        <v>214</v>
      </c>
      <c r="N355" t="s">
        <v>207</v>
      </c>
      <c r="O355" t="s">
        <v>206</v>
      </c>
      <c r="P355" t="s">
        <v>205</v>
      </c>
      <c r="Q355" t="s">
        <v>207</v>
      </c>
      <c r="R355" t="s">
        <v>208</v>
      </c>
    </row>
    <row r="356" spans="1:18" x14ac:dyDescent="0.3">
      <c r="A356">
        <v>28</v>
      </c>
      <c r="B356" t="s">
        <v>48</v>
      </c>
      <c r="C356" t="s">
        <v>26</v>
      </c>
      <c r="D356">
        <v>6.4539999999999997</v>
      </c>
      <c r="E356">
        <v>6.5083500000000001</v>
      </c>
      <c r="F356">
        <v>0.87685000000000002</v>
      </c>
      <c r="G356">
        <v>68</v>
      </c>
      <c r="H356">
        <v>0.88019999999999998</v>
      </c>
      <c r="I356">
        <v>0.20893</v>
      </c>
      <c r="J356">
        <v>0.38350000000000001</v>
      </c>
      <c r="K356">
        <v>2017</v>
      </c>
      <c r="L356" t="s">
        <v>220</v>
      </c>
      <c r="M356" t="s">
        <v>214</v>
      </c>
      <c r="N356" t="s">
        <v>207</v>
      </c>
      <c r="O356" t="s">
        <v>206</v>
      </c>
      <c r="P356" t="s">
        <v>205</v>
      </c>
      <c r="Q356" t="s">
        <v>213</v>
      </c>
      <c r="R356" t="s">
        <v>208</v>
      </c>
    </row>
    <row r="357" spans="1:18" x14ac:dyDescent="0.3">
      <c r="A357">
        <v>54</v>
      </c>
      <c r="B357" t="s">
        <v>109</v>
      </c>
      <c r="C357" t="s">
        <v>12</v>
      </c>
      <c r="D357">
        <v>5.85</v>
      </c>
      <c r="E357">
        <v>6.7392099999999999</v>
      </c>
      <c r="F357">
        <v>0.87217999999999996</v>
      </c>
      <c r="G357">
        <v>66</v>
      </c>
      <c r="H357">
        <v>0.49481000000000003</v>
      </c>
      <c r="I357">
        <v>0.18265000000000001</v>
      </c>
      <c r="J357">
        <v>0.15903999999999999</v>
      </c>
      <c r="K357">
        <v>2017</v>
      </c>
      <c r="L357" t="s">
        <v>220</v>
      </c>
      <c r="M357" t="s">
        <v>214</v>
      </c>
      <c r="N357" t="s">
        <v>207</v>
      </c>
      <c r="O357" t="s">
        <v>206</v>
      </c>
      <c r="P357" t="s">
        <v>218</v>
      </c>
      <c r="Q357" t="s">
        <v>213</v>
      </c>
      <c r="R357" t="s">
        <v>210</v>
      </c>
    </row>
    <row r="358" spans="1:18" x14ac:dyDescent="0.3">
      <c r="A358">
        <v>86</v>
      </c>
      <c r="B358" t="s">
        <v>118</v>
      </c>
      <c r="C358" t="s">
        <v>26</v>
      </c>
      <c r="D358">
        <v>5.23</v>
      </c>
      <c r="E358">
        <v>5.7696899999999998</v>
      </c>
      <c r="F358">
        <v>0.87075999999999998</v>
      </c>
      <c r="G358">
        <v>64</v>
      </c>
      <c r="H358">
        <v>0.83948</v>
      </c>
      <c r="I358">
        <v>0.22309000000000001</v>
      </c>
      <c r="J358">
        <v>0.24540999999999999</v>
      </c>
      <c r="K358">
        <v>2017</v>
      </c>
      <c r="L358" t="s">
        <v>220</v>
      </c>
      <c r="M358" t="s">
        <v>214</v>
      </c>
      <c r="N358" t="s">
        <v>216</v>
      </c>
      <c r="O358" t="s">
        <v>206</v>
      </c>
      <c r="P358" t="s">
        <v>207</v>
      </c>
      <c r="Q358" t="s">
        <v>213</v>
      </c>
      <c r="R358" t="s">
        <v>208</v>
      </c>
    </row>
    <row r="359" spans="1:18" x14ac:dyDescent="0.3">
      <c r="A359">
        <v>36</v>
      </c>
      <c r="B359" t="s">
        <v>49</v>
      </c>
      <c r="C359" t="s">
        <v>26</v>
      </c>
      <c r="D359">
        <v>6.3570000000000002</v>
      </c>
      <c r="E359">
        <v>5.7229099999999997</v>
      </c>
      <c r="F359">
        <v>0.87060999999999999</v>
      </c>
      <c r="G359">
        <v>64</v>
      </c>
      <c r="H359">
        <v>0.72538999999999998</v>
      </c>
      <c r="I359">
        <v>0.17781</v>
      </c>
      <c r="J359">
        <v>0.10051</v>
      </c>
      <c r="K359">
        <v>2017</v>
      </c>
      <c r="L359" t="s">
        <v>220</v>
      </c>
      <c r="M359" t="s">
        <v>214</v>
      </c>
      <c r="N359" t="s">
        <v>216</v>
      </c>
      <c r="O359" t="s">
        <v>206</v>
      </c>
      <c r="P359" t="s">
        <v>207</v>
      </c>
      <c r="Q359" t="s">
        <v>213</v>
      </c>
      <c r="R359" t="s">
        <v>210</v>
      </c>
    </row>
    <row r="360" spans="1:18" x14ac:dyDescent="0.3">
      <c r="A360">
        <v>132</v>
      </c>
      <c r="B360" t="s">
        <v>131</v>
      </c>
      <c r="C360" t="s">
        <v>62</v>
      </c>
      <c r="D360">
        <v>4.0960000000000001</v>
      </c>
      <c r="E360">
        <v>4.7822800000000001</v>
      </c>
      <c r="F360">
        <v>0.86585999999999996</v>
      </c>
      <c r="G360">
        <v>64</v>
      </c>
      <c r="H360">
        <v>0.18682000000000001</v>
      </c>
      <c r="I360">
        <v>0.32224000000000003</v>
      </c>
      <c r="J360">
        <v>4.9599999999999998E-2</v>
      </c>
      <c r="K360">
        <v>2017</v>
      </c>
      <c r="L360" t="s">
        <v>222</v>
      </c>
      <c r="M360" t="s">
        <v>214</v>
      </c>
      <c r="N360" t="s">
        <v>216</v>
      </c>
      <c r="O360" t="s">
        <v>206</v>
      </c>
      <c r="P360" t="s">
        <v>218</v>
      </c>
      <c r="Q360" t="s">
        <v>207</v>
      </c>
      <c r="R360" t="s">
        <v>210</v>
      </c>
    </row>
    <row r="361" spans="1:18" x14ac:dyDescent="0.3">
      <c r="A361">
        <v>98</v>
      </c>
      <c r="B361" t="s">
        <v>96</v>
      </c>
      <c r="C361" t="s">
        <v>62</v>
      </c>
      <c r="D361">
        <v>5.0039999999999996</v>
      </c>
      <c r="E361">
        <v>3.1870400000000001</v>
      </c>
      <c r="F361">
        <v>0.86568000000000001</v>
      </c>
      <c r="G361">
        <v>63</v>
      </c>
      <c r="H361">
        <v>0.69113999999999998</v>
      </c>
      <c r="I361">
        <v>0.51139000000000001</v>
      </c>
      <c r="J361">
        <v>8.4940000000000002E-2</v>
      </c>
      <c r="K361">
        <v>2017</v>
      </c>
      <c r="L361" t="s">
        <v>220</v>
      </c>
      <c r="M361" t="s">
        <v>214</v>
      </c>
      <c r="N361" t="s">
        <v>216</v>
      </c>
      <c r="O361" t="s">
        <v>206</v>
      </c>
      <c r="P361" t="s">
        <v>213</v>
      </c>
      <c r="Q361" t="s">
        <v>205</v>
      </c>
      <c r="R361" t="s">
        <v>210</v>
      </c>
    </row>
    <row r="362" spans="1:18" x14ac:dyDescent="0.3">
      <c r="A362">
        <v>31</v>
      </c>
      <c r="B362" t="s">
        <v>44</v>
      </c>
      <c r="C362" t="s">
        <v>12</v>
      </c>
      <c r="D362">
        <v>6.4420000000000002</v>
      </c>
      <c r="E362">
        <v>7.6488699999999996</v>
      </c>
      <c r="F362">
        <v>0.86167000000000005</v>
      </c>
      <c r="G362">
        <v>72</v>
      </c>
      <c r="H362">
        <v>0.71435000000000004</v>
      </c>
      <c r="I362">
        <v>0.15483</v>
      </c>
      <c r="J362">
        <v>0.37153000000000003</v>
      </c>
      <c r="K362">
        <v>2017</v>
      </c>
      <c r="L362" t="s">
        <v>220</v>
      </c>
      <c r="M362" t="s">
        <v>204</v>
      </c>
      <c r="N362" t="s">
        <v>205</v>
      </c>
      <c r="O362" t="s">
        <v>206</v>
      </c>
      <c r="P362" t="s">
        <v>207</v>
      </c>
      <c r="Q362" t="s">
        <v>213</v>
      </c>
      <c r="R362" t="s">
        <v>208</v>
      </c>
    </row>
    <row r="363" spans="1:18" x14ac:dyDescent="0.3">
      <c r="A363">
        <v>101</v>
      </c>
      <c r="B363" t="s">
        <v>133</v>
      </c>
      <c r="C363" t="s">
        <v>90</v>
      </c>
      <c r="D363">
        <v>4.8289999999999997</v>
      </c>
      <c r="E363">
        <v>5.6377899999999999</v>
      </c>
      <c r="F363">
        <v>0.85980999999999996</v>
      </c>
      <c r="G363">
        <v>53</v>
      </c>
      <c r="H363">
        <v>0.72806000000000004</v>
      </c>
      <c r="I363">
        <v>0.16628999999999999</v>
      </c>
      <c r="J363">
        <v>0.15617</v>
      </c>
      <c r="K363">
        <v>2017</v>
      </c>
      <c r="L363" t="s">
        <v>222</v>
      </c>
      <c r="M363" t="s">
        <v>214</v>
      </c>
      <c r="N363" t="s">
        <v>218</v>
      </c>
      <c r="O363" t="s">
        <v>206</v>
      </c>
      <c r="P363" t="s">
        <v>207</v>
      </c>
      <c r="Q363" t="s">
        <v>213</v>
      </c>
      <c r="R363" t="s">
        <v>210</v>
      </c>
    </row>
    <row r="364" spans="1:18" x14ac:dyDescent="0.3">
      <c r="A364">
        <v>33</v>
      </c>
      <c r="B364" t="s">
        <v>184</v>
      </c>
      <c r="C364" t="s">
        <v>55</v>
      </c>
      <c r="D364">
        <v>6.4219999999999997</v>
      </c>
      <c r="E364">
        <v>7.6633100000000001</v>
      </c>
      <c r="F364">
        <v>0.85967000000000005</v>
      </c>
      <c r="G364">
        <v>70</v>
      </c>
      <c r="H364">
        <v>0.54913000000000001</v>
      </c>
      <c r="I364">
        <v>0.30828</v>
      </c>
      <c r="J364">
        <v>0.13747000000000001</v>
      </c>
      <c r="K364">
        <v>2017</v>
      </c>
      <c r="L364" t="s">
        <v>220</v>
      </c>
      <c r="M364" t="s">
        <v>204</v>
      </c>
      <c r="N364" t="s">
        <v>207</v>
      </c>
      <c r="O364" t="s">
        <v>206</v>
      </c>
      <c r="P364" t="s">
        <v>218</v>
      </c>
      <c r="Q364" t="s">
        <v>207</v>
      </c>
      <c r="R364" t="s">
        <v>210</v>
      </c>
    </row>
    <row r="365" spans="1:18" x14ac:dyDescent="0.3">
      <c r="A365">
        <v>60</v>
      </c>
      <c r="B365" t="s">
        <v>72</v>
      </c>
      <c r="C365" t="s">
        <v>62</v>
      </c>
      <c r="D365">
        <v>5.819</v>
      </c>
      <c r="E365">
        <v>6.8664699999999996</v>
      </c>
      <c r="F365">
        <v>0.85955000000000004</v>
      </c>
      <c r="G365">
        <v>65</v>
      </c>
      <c r="H365">
        <v>0.66456999999999999</v>
      </c>
      <c r="I365">
        <v>0.24099000000000001</v>
      </c>
      <c r="J365">
        <v>0.25690000000000002</v>
      </c>
      <c r="K365">
        <v>2017</v>
      </c>
      <c r="L365" t="s">
        <v>220</v>
      </c>
      <c r="M365" t="s">
        <v>214</v>
      </c>
      <c r="N365" t="s">
        <v>207</v>
      </c>
      <c r="O365" t="s">
        <v>206</v>
      </c>
      <c r="P365" t="s">
        <v>213</v>
      </c>
      <c r="Q365" t="s">
        <v>213</v>
      </c>
      <c r="R365" t="s">
        <v>208</v>
      </c>
    </row>
    <row r="366" spans="1:18" x14ac:dyDescent="0.3">
      <c r="A366">
        <v>38</v>
      </c>
      <c r="B366" t="s">
        <v>58</v>
      </c>
      <c r="C366" t="s">
        <v>26</v>
      </c>
      <c r="D366">
        <v>6.1680000000000001</v>
      </c>
      <c r="E366">
        <v>7.2770000000000001</v>
      </c>
      <c r="F366">
        <v>0.85697999999999996</v>
      </c>
      <c r="G366">
        <v>62</v>
      </c>
      <c r="H366">
        <v>0.78788999999999998</v>
      </c>
      <c r="I366">
        <v>0.38815</v>
      </c>
      <c r="J366">
        <v>1.9310000000000001E-2</v>
      </c>
      <c r="K366">
        <v>2017</v>
      </c>
      <c r="L366" t="s">
        <v>220</v>
      </c>
      <c r="M366" t="s">
        <v>204</v>
      </c>
      <c r="N366" t="s">
        <v>216</v>
      </c>
      <c r="O366" t="s">
        <v>206</v>
      </c>
      <c r="P366" t="s">
        <v>207</v>
      </c>
      <c r="Q366" t="s">
        <v>207</v>
      </c>
      <c r="R366" t="s">
        <v>210</v>
      </c>
    </row>
    <row r="367" spans="1:18" x14ac:dyDescent="0.3">
      <c r="A367">
        <v>11</v>
      </c>
      <c r="B367" t="s">
        <v>23</v>
      </c>
      <c r="C367" t="s">
        <v>24</v>
      </c>
      <c r="D367">
        <v>7.2130000000000001</v>
      </c>
      <c r="E367">
        <v>7.3519800000000002</v>
      </c>
      <c r="F367">
        <v>0.85453000000000001</v>
      </c>
      <c r="G367">
        <v>72</v>
      </c>
      <c r="H367">
        <v>0.61677000000000004</v>
      </c>
      <c r="I367">
        <v>0.39385999999999999</v>
      </c>
      <c r="J367">
        <v>0.18359</v>
      </c>
      <c r="K367">
        <v>2017</v>
      </c>
      <c r="L367" t="s">
        <v>215</v>
      </c>
      <c r="M367" t="s">
        <v>204</v>
      </c>
      <c r="N367" t="s">
        <v>205</v>
      </c>
      <c r="O367" t="s">
        <v>206</v>
      </c>
      <c r="P367" t="s">
        <v>213</v>
      </c>
      <c r="Q367" t="s">
        <v>207</v>
      </c>
      <c r="R367" t="s">
        <v>210</v>
      </c>
    </row>
    <row r="368" spans="1:18" x14ac:dyDescent="0.3">
      <c r="A368">
        <v>30</v>
      </c>
      <c r="B368" t="s">
        <v>40</v>
      </c>
      <c r="C368" t="s">
        <v>26</v>
      </c>
      <c r="D368">
        <v>6.452</v>
      </c>
      <c r="E368">
        <v>6.5948799999999999</v>
      </c>
      <c r="F368">
        <v>0.85260999999999998</v>
      </c>
      <c r="G368">
        <v>68</v>
      </c>
      <c r="H368">
        <v>0.83559000000000005</v>
      </c>
      <c r="I368">
        <v>0.25124000000000002</v>
      </c>
      <c r="J368">
        <v>0.15287999999999999</v>
      </c>
      <c r="K368">
        <v>2017</v>
      </c>
      <c r="L368" t="s">
        <v>220</v>
      </c>
      <c r="M368" t="s">
        <v>214</v>
      </c>
      <c r="N368" t="s">
        <v>207</v>
      </c>
      <c r="O368" t="s">
        <v>206</v>
      </c>
      <c r="P368" t="s">
        <v>207</v>
      </c>
      <c r="Q368" t="s">
        <v>207</v>
      </c>
      <c r="R368" t="s">
        <v>210</v>
      </c>
    </row>
    <row r="369" spans="1:18" x14ac:dyDescent="0.3">
      <c r="A369">
        <v>76</v>
      </c>
      <c r="B369" t="s">
        <v>83</v>
      </c>
      <c r="C369" t="s">
        <v>26</v>
      </c>
      <c r="D369">
        <v>5.3109999999999999</v>
      </c>
      <c r="E369">
        <v>4.9476000000000004</v>
      </c>
      <c r="F369">
        <v>0.84952000000000005</v>
      </c>
      <c r="G369">
        <v>66</v>
      </c>
      <c r="H369">
        <v>0.72055999999999998</v>
      </c>
      <c r="I369">
        <v>0.27899000000000002</v>
      </c>
      <c r="J369">
        <v>0.11903</v>
      </c>
      <c r="K369">
        <v>2017</v>
      </c>
      <c r="L369" t="s">
        <v>220</v>
      </c>
      <c r="M369" t="s">
        <v>214</v>
      </c>
      <c r="N369" t="s">
        <v>207</v>
      </c>
      <c r="O369" t="s">
        <v>217</v>
      </c>
      <c r="P369" t="s">
        <v>207</v>
      </c>
      <c r="Q369" t="s">
        <v>207</v>
      </c>
      <c r="R369" t="s">
        <v>210</v>
      </c>
    </row>
    <row r="370" spans="1:18" x14ac:dyDescent="0.3">
      <c r="A370">
        <v>89</v>
      </c>
      <c r="B370" t="s">
        <v>108</v>
      </c>
      <c r="C370" t="s">
        <v>12</v>
      </c>
      <c r="D370">
        <v>5.1950000000000003</v>
      </c>
      <c r="E370">
        <v>7.0301400000000003</v>
      </c>
      <c r="F370">
        <v>0.84879000000000004</v>
      </c>
      <c r="G370">
        <v>70</v>
      </c>
      <c r="H370">
        <v>0.75726000000000004</v>
      </c>
      <c r="I370">
        <v>0.11348</v>
      </c>
      <c r="J370">
        <v>3.4180000000000002E-2</v>
      </c>
      <c r="K370">
        <v>2017</v>
      </c>
      <c r="L370" t="s">
        <v>220</v>
      </c>
      <c r="M370" t="s">
        <v>204</v>
      </c>
      <c r="N370" t="s">
        <v>207</v>
      </c>
      <c r="O370" t="s">
        <v>217</v>
      </c>
      <c r="P370" t="s">
        <v>207</v>
      </c>
      <c r="Q370" t="s">
        <v>213</v>
      </c>
      <c r="R370" t="s">
        <v>210</v>
      </c>
    </row>
    <row r="371" spans="1:18" x14ac:dyDescent="0.3">
      <c r="A371">
        <v>68</v>
      </c>
      <c r="B371" t="s">
        <v>81</v>
      </c>
      <c r="C371" t="s">
        <v>24</v>
      </c>
      <c r="D371">
        <v>5.5250000000000004</v>
      </c>
      <c r="E371">
        <v>5.8895799999999996</v>
      </c>
      <c r="F371">
        <v>0.84291000000000005</v>
      </c>
      <c r="G371">
        <v>62</v>
      </c>
      <c r="H371">
        <v>0.70752999999999999</v>
      </c>
      <c r="I371">
        <v>0.18146000000000001</v>
      </c>
      <c r="J371">
        <v>0.19946</v>
      </c>
      <c r="K371">
        <v>2017</v>
      </c>
      <c r="L371" t="s">
        <v>220</v>
      </c>
      <c r="M371" t="s">
        <v>214</v>
      </c>
      <c r="N371" t="s">
        <v>216</v>
      </c>
      <c r="O371" t="s">
        <v>217</v>
      </c>
      <c r="P371" t="s">
        <v>207</v>
      </c>
      <c r="Q371" t="s">
        <v>213</v>
      </c>
      <c r="R371" t="s">
        <v>210</v>
      </c>
    </row>
    <row r="372" spans="1:18" x14ac:dyDescent="0.3">
      <c r="A372">
        <v>26</v>
      </c>
      <c r="B372" t="s">
        <v>38</v>
      </c>
      <c r="C372" t="s">
        <v>39</v>
      </c>
      <c r="D372">
        <v>6.5720000000000001</v>
      </c>
      <c r="E372">
        <v>9.0459099999999992</v>
      </c>
      <c r="F372">
        <v>0.84057999999999999</v>
      </c>
      <c r="G372">
        <v>75</v>
      </c>
      <c r="H372">
        <v>0.83531</v>
      </c>
      <c r="I372">
        <v>0.41281000000000001</v>
      </c>
      <c r="J372">
        <v>1</v>
      </c>
      <c r="K372">
        <v>2017</v>
      </c>
      <c r="L372" t="s">
        <v>215</v>
      </c>
      <c r="M372" t="s">
        <v>211</v>
      </c>
      <c r="N372" t="s">
        <v>205</v>
      </c>
      <c r="O372" t="s">
        <v>217</v>
      </c>
      <c r="P372" t="s">
        <v>207</v>
      </c>
      <c r="Q372" t="s">
        <v>205</v>
      </c>
      <c r="R372" t="s">
        <v>209</v>
      </c>
    </row>
    <row r="373" spans="1:18" x14ac:dyDescent="0.3">
      <c r="A373">
        <v>75</v>
      </c>
      <c r="B373" t="s">
        <v>124</v>
      </c>
      <c r="C373" t="s">
        <v>47</v>
      </c>
      <c r="D373">
        <v>5.3239999999999998</v>
      </c>
      <c r="E373">
        <v>6.87425</v>
      </c>
      <c r="F373">
        <v>0.83394999999999997</v>
      </c>
      <c r="G373">
        <v>67</v>
      </c>
      <c r="H373">
        <v>0.26717000000000002</v>
      </c>
      <c r="I373">
        <v>9.3549999999999994E-2</v>
      </c>
      <c r="J373">
        <v>7.8909999999999994E-2</v>
      </c>
      <c r="K373">
        <v>2017</v>
      </c>
      <c r="L373" t="s">
        <v>220</v>
      </c>
      <c r="M373" t="s">
        <v>214</v>
      </c>
      <c r="N373" t="s">
        <v>207</v>
      </c>
      <c r="O373" t="s">
        <v>217</v>
      </c>
      <c r="P373" t="s">
        <v>218</v>
      </c>
      <c r="Q373" t="s">
        <v>218</v>
      </c>
      <c r="R373" t="s">
        <v>210</v>
      </c>
    </row>
    <row r="374" spans="1:18" x14ac:dyDescent="0.3">
      <c r="A374">
        <v>97</v>
      </c>
      <c r="B374" t="s">
        <v>98</v>
      </c>
      <c r="C374" t="s">
        <v>99</v>
      </c>
      <c r="D374">
        <v>5.0110000000000001</v>
      </c>
      <c r="E374">
        <v>4.7329100000000004</v>
      </c>
      <c r="F374">
        <v>0.83208000000000004</v>
      </c>
      <c r="G374">
        <v>62</v>
      </c>
      <c r="H374">
        <v>0.76193</v>
      </c>
      <c r="I374">
        <v>0.56564999999999999</v>
      </c>
      <c r="J374">
        <v>0.37341999999999997</v>
      </c>
      <c r="K374">
        <v>2017</v>
      </c>
      <c r="L374" t="s">
        <v>220</v>
      </c>
      <c r="M374" t="s">
        <v>214</v>
      </c>
      <c r="N374" t="s">
        <v>216</v>
      </c>
      <c r="O374" t="s">
        <v>217</v>
      </c>
      <c r="P374" t="s">
        <v>207</v>
      </c>
      <c r="Q374" t="s">
        <v>205</v>
      </c>
      <c r="R374" t="s">
        <v>208</v>
      </c>
    </row>
    <row r="375" spans="1:18" x14ac:dyDescent="0.3">
      <c r="A375">
        <v>69</v>
      </c>
      <c r="B375" t="s">
        <v>95</v>
      </c>
      <c r="C375" t="s">
        <v>24</v>
      </c>
      <c r="D375">
        <v>5.5</v>
      </c>
      <c r="E375">
        <v>6.4052600000000002</v>
      </c>
      <c r="F375">
        <v>0.83060999999999996</v>
      </c>
      <c r="G375">
        <v>66</v>
      </c>
      <c r="H375">
        <v>0.45688000000000001</v>
      </c>
      <c r="I375">
        <v>5.5710000000000003E-2</v>
      </c>
      <c r="J375">
        <v>0.21467</v>
      </c>
      <c r="K375">
        <v>2017</v>
      </c>
      <c r="L375" t="s">
        <v>220</v>
      </c>
      <c r="M375" t="s">
        <v>214</v>
      </c>
      <c r="N375" t="s">
        <v>207</v>
      </c>
      <c r="O375" t="s">
        <v>217</v>
      </c>
      <c r="P375" t="s">
        <v>218</v>
      </c>
      <c r="Q375" t="s">
        <v>218</v>
      </c>
      <c r="R375" t="s">
        <v>208</v>
      </c>
    </row>
    <row r="376" spans="1:18" x14ac:dyDescent="0.3">
      <c r="A376">
        <v>41</v>
      </c>
      <c r="B376" t="s">
        <v>67</v>
      </c>
      <c r="C376" t="s">
        <v>24</v>
      </c>
      <c r="D376">
        <v>6.0869999999999997</v>
      </c>
      <c r="E376">
        <v>7.9561700000000002</v>
      </c>
      <c r="F376">
        <v>0.82150999999999996</v>
      </c>
      <c r="G376">
        <v>66</v>
      </c>
      <c r="H376">
        <v>0.81542000000000003</v>
      </c>
      <c r="I376">
        <v>0.20602999999999999</v>
      </c>
      <c r="J376">
        <v>0.55359999999999998</v>
      </c>
      <c r="K376">
        <v>2017</v>
      </c>
      <c r="L376" t="s">
        <v>220</v>
      </c>
      <c r="M376" t="s">
        <v>204</v>
      </c>
      <c r="N376" t="s">
        <v>207</v>
      </c>
      <c r="O376" t="s">
        <v>217</v>
      </c>
      <c r="P376" t="s">
        <v>207</v>
      </c>
      <c r="Q376" t="s">
        <v>213</v>
      </c>
      <c r="R376" t="s">
        <v>212</v>
      </c>
    </row>
    <row r="377" spans="1:18" x14ac:dyDescent="0.3">
      <c r="A377">
        <v>43</v>
      </c>
      <c r="B377" t="s">
        <v>75</v>
      </c>
      <c r="C377" t="s">
        <v>26</v>
      </c>
      <c r="D377">
        <v>6.0709999999999997</v>
      </c>
      <c r="E377">
        <v>3.94116</v>
      </c>
      <c r="F377">
        <v>0.79923</v>
      </c>
      <c r="G377">
        <v>66</v>
      </c>
      <c r="H377">
        <v>0.67991000000000001</v>
      </c>
      <c r="I377">
        <v>0.35996</v>
      </c>
      <c r="J377">
        <v>0.28147</v>
      </c>
      <c r="K377">
        <v>2017</v>
      </c>
      <c r="L377" t="s">
        <v>220</v>
      </c>
      <c r="M377" t="s">
        <v>214</v>
      </c>
      <c r="N377" t="s">
        <v>207</v>
      </c>
      <c r="O377" t="s">
        <v>217</v>
      </c>
      <c r="P377" t="s">
        <v>213</v>
      </c>
      <c r="Q377" t="s">
        <v>207</v>
      </c>
      <c r="R377" t="s">
        <v>208</v>
      </c>
    </row>
    <row r="378" spans="1:18" x14ac:dyDescent="0.3">
      <c r="A378">
        <v>37</v>
      </c>
      <c r="B378" t="s">
        <v>51</v>
      </c>
      <c r="C378" t="s">
        <v>24</v>
      </c>
      <c r="D378">
        <v>6.3440000000000003</v>
      </c>
      <c r="E378">
        <v>8.1818000000000008</v>
      </c>
      <c r="F378">
        <v>0.79888999999999999</v>
      </c>
      <c r="G378">
        <v>64</v>
      </c>
      <c r="H378">
        <v>0.68325000000000002</v>
      </c>
      <c r="I378">
        <v>0.17613999999999999</v>
      </c>
      <c r="J378">
        <v>0.58889999999999998</v>
      </c>
      <c r="K378">
        <v>2017</v>
      </c>
      <c r="L378" t="s">
        <v>220</v>
      </c>
      <c r="M378" t="s">
        <v>204</v>
      </c>
      <c r="N378" t="s">
        <v>216</v>
      </c>
      <c r="O378" t="s">
        <v>217</v>
      </c>
      <c r="P378" t="s">
        <v>213</v>
      </c>
      <c r="Q378" t="s">
        <v>213</v>
      </c>
      <c r="R378" t="s">
        <v>212</v>
      </c>
    </row>
    <row r="379" spans="1:18" x14ac:dyDescent="0.3">
      <c r="A379">
        <v>44</v>
      </c>
      <c r="B379" t="s">
        <v>66</v>
      </c>
      <c r="C379" t="s">
        <v>26</v>
      </c>
      <c r="D379">
        <v>6.008</v>
      </c>
      <c r="E379">
        <v>5.3497899999999996</v>
      </c>
      <c r="F379">
        <v>0.79857999999999996</v>
      </c>
      <c r="G379">
        <v>67</v>
      </c>
      <c r="H379">
        <v>0.69152999999999998</v>
      </c>
      <c r="I379">
        <v>0.17912</v>
      </c>
      <c r="J379">
        <v>0.30181000000000002</v>
      </c>
      <c r="K379">
        <v>2017</v>
      </c>
      <c r="L379" t="s">
        <v>220</v>
      </c>
      <c r="M379" t="s">
        <v>214</v>
      </c>
      <c r="N379" t="s">
        <v>207</v>
      </c>
      <c r="O379" t="s">
        <v>217</v>
      </c>
      <c r="P379" t="s">
        <v>213</v>
      </c>
      <c r="Q379" t="s">
        <v>213</v>
      </c>
      <c r="R379" t="s">
        <v>208</v>
      </c>
    </row>
    <row r="380" spans="1:18" x14ac:dyDescent="0.3">
      <c r="A380">
        <v>42</v>
      </c>
      <c r="B380" t="s">
        <v>79</v>
      </c>
      <c r="C380" t="s">
        <v>39</v>
      </c>
      <c r="D380">
        <v>6.0839999999999996</v>
      </c>
      <c r="E380">
        <v>6.9020700000000001</v>
      </c>
      <c r="F380">
        <v>0.79762999999999995</v>
      </c>
      <c r="G380">
        <v>65</v>
      </c>
      <c r="H380">
        <v>0.61111000000000004</v>
      </c>
      <c r="I380">
        <v>0.49709999999999999</v>
      </c>
      <c r="J380">
        <v>0.14129</v>
      </c>
      <c r="K380">
        <v>2017</v>
      </c>
      <c r="L380" t="s">
        <v>220</v>
      </c>
      <c r="M380" t="s">
        <v>214</v>
      </c>
      <c r="N380" t="s">
        <v>207</v>
      </c>
      <c r="O380" t="s">
        <v>217</v>
      </c>
      <c r="P380" t="s">
        <v>213</v>
      </c>
      <c r="Q380" t="s">
        <v>205</v>
      </c>
      <c r="R380" t="s">
        <v>210</v>
      </c>
    </row>
    <row r="381" spans="1:18" x14ac:dyDescent="0.3">
      <c r="A381">
        <v>20</v>
      </c>
      <c r="B381" t="s">
        <v>42</v>
      </c>
      <c r="C381" t="s">
        <v>26</v>
      </c>
      <c r="D381">
        <v>6.6520000000000001</v>
      </c>
      <c r="E381">
        <v>6.6966400000000004</v>
      </c>
      <c r="F381">
        <v>0.79725000000000001</v>
      </c>
      <c r="G381">
        <v>71</v>
      </c>
      <c r="H381">
        <v>0.57257000000000002</v>
      </c>
      <c r="I381">
        <v>0.38978000000000002</v>
      </c>
      <c r="J381">
        <v>0.17723</v>
      </c>
      <c r="K381">
        <v>2017</v>
      </c>
      <c r="L381" t="s">
        <v>215</v>
      </c>
      <c r="M381" t="s">
        <v>214</v>
      </c>
      <c r="N381" t="s">
        <v>207</v>
      </c>
      <c r="O381" t="s">
        <v>217</v>
      </c>
      <c r="P381" t="s">
        <v>213</v>
      </c>
      <c r="Q381" t="s">
        <v>207</v>
      </c>
      <c r="R381" t="s">
        <v>210</v>
      </c>
    </row>
    <row r="382" spans="1:18" x14ac:dyDescent="0.3">
      <c r="A382">
        <v>127</v>
      </c>
      <c r="B382" t="s">
        <v>158</v>
      </c>
      <c r="C382" t="s">
        <v>90</v>
      </c>
      <c r="D382">
        <v>4.1900000000000004</v>
      </c>
      <c r="E382">
        <v>2.5453800000000002</v>
      </c>
      <c r="F382">
        <v>0.79566000000000003</v>
      </c>
      <c r="G382">
        <v>52</v>
      </c>
      <c r="H382">
        <v>0.46579999999999999</v>
      </c>
      <c r="I382">
        <v>0.21878</v>
      </c>
      <c r="J382">
        <v>0.22608</v>
      </c>
      <c r="K382">
        <v>2017</v>
      </c>
      <c r="L382" t="s">
        <v>222</v>
      </c>
      <c r="M382" t="s">
        <v>214</v>
      </c>
      <c r="N382" t="s">
        <v>218</v>
      </c>
      <c r="O382" t="s">
        <v>217</v>
      </c>
      <c r="P382" t="s">
        <v>218</v>
      </c>
      <c r="Q382" t="s">
        <v>213</v>
      </c>
      <c r="R382" t="s">
        <v>208</v>
      </c>
    </row>
    <row r="383" spans="1:18" x14ac:dyDescent="0.3">
      <c r="A383">
        <v>94</v>
      </c>
      <c r="B383" t="s">
        <v>94</v>
      </c>
      <c r="C383" t="s">
        <v>39</v>
      </c>
      <c r="D383">
        <v>5.0739999999999998</v>
      </c>
      <c r="E383">
        <v>4.2151100000000001</v>
      </c>
      <c r="F383">
        <v>0.79318999999999995</v>
      </c>
      <c r="G383">
        <v>66</v>
      </c>
      <c r="H383">
        <v>0.86753999999999998</v>
      </c>
      <c r="I383">
        <v>0.28037000000000001</v>
      </c>
      <c r="J383">
        <v>0.18873999999999999</v>
      </c>
      <c r="K383">
        <v>2017</v>
      </c>
      <c r="L383" t="s">
        <v>220</v>
      </c>
      <c r="M383" t="s">
        <v>214</v>
      </c>
      <c r="N383" t="s">
        <v>207</v>
      </c>
      <c r="O383" t="s">
        <v>217</v>
      </c>
      <c r="P383" t="s">
        <v>205</v>
      </c>
      <c r="Q383" t="s">
        <v>207</v>
      </c>
      <c r="R383" t="s">
        <v>210</v>
      </c>
    </row>
    <row r="384" spans="1:18" x14ac:dyDescent="0.3">
      <c r="A384">
        <v>81</v>
      </c>
      <c r="B384" t="s">
        <v>93</v>
      </c>
      <c r="C384" t="s">
        <v>39</v>
      </c>
      <c r="D384">
        <v>5.2619999999999996</v>
      </c>
      <c r="E384">
        <v>5.3215599999999998</v>
      </c>
      <c r="F384">
        <v>0.7913</v>
      </c>
      <c r="G384">
        <v>62</v>
      </c>
      <c r="H384">
        <v>0.67349000000000003</v>
      </c>
      <c r="I384">
        <v>0.72989000000000004</v>
      </c>
      <c r="J384">
        <v>3.2989999999999998E-2</v>
      </c>
      <c r="K384">
        <v>2017</v>
      </c>
      <c r="L384" t="s">
        <v>220</v>
      </c>
      <c r="M384" t="s">
        <v>214</v>
      </c>
      <c r="N384" t="s">
        <v>216</v>
      </c>
      <c r="O384" t="s">
        <v>217</v>
      </c>
      <c r="P384" t="s">
        <v>213</v>
      </c>
      <c r="Q384" t="s">
        <v>205</v>
      </c>
      <c r="R384" t="s">
        <v>210</v>
      </c>
    </row>
    <row r="385" spans="1:18" x14ac:dyDescent="0.3">
      <c r="A385">
        <v>35</v>
      </c>
      <c r="B385" t="s">
        <v>43</v>
      </c>
      <c r="C385" t="s">
        <v>24</v>
      </c>
      <c r="D385">
        <v>6.375</v>
      </c>
      <c r="E385">
        <v>10</v>
      </c>
      <c r="F385">
        <v>0.79120999999999997</v>
      </c>
      <c r="G385">
        <v>68</v>
      </c>
      <c r="H385">
        <v>0.91778999999999999</v>
      </c>
      <c r="I385">
        <v>0.39432</v>
      </c>
      <c r="J385">
        <v>0.94613999999999998</v>
      </c>
      <c r="K385">
        <v>2017</v>
      </c>
      <c r="L385" t="s">
        <v>220</v>
      </c>
      <c r="M385" t="s">
        <v>219</v>
      </c>
      <c r="N385" t="s">
        <v>207</v>
      </c>
      <c r="O385" t="s">
        <v>217</v>
      </c>
      <c r="P385" t="s">
        <v>205</v>
      </c>
      <c r="Q385" t="s">
        <v>207</v>
      </c>
      <c r="R385" t="s">
        <v>209</v>
      </c>
    </row>
    <row r="386" spans="1:18" x14ac:dyDescent="0.3">
      <c r="A386">
        <v>123</v>
      </c>
      <c r="B386" t="s">
        <v>144</v>
      </c>
      <c r="C386" t="s">
        <v>24</v>
      </c>
      <c r="D386">
        <v>4.2919999999999998</v>
      </c>
      <c r="E386">
        <v>3.4662700000000002</v>
      </c>
      <c r="F386">
        <v>0.78979999999999995</v>
      </c>
      <c r="G386">
        <v>56</v>
      </c>
      <c r="H386">
        <v>0.14599000000000001</v>
      </c>
      <c r="I386">
        <v>0.24087</v>
      </c>
      <c r="J386">
        <v>0.29497000000000001</v>
      </c>
      <c r="K386">
        <v>2017</v>
      </c>
      <c r="L386" t="s">
        <v>222</v>
      </c>
      <c r="M386" t="s">
        <v>214</v>
      </c>
      <c r="N386" t="s">
        <v>218</v>
      </c>
      <c r="O386" t="s">
        <v>217</v>
      </c>
      <c r="P386" t="s">
        <v>218</v>
      </c>
      <c r="Q386" t="s">
        <v>213</v>
      </c>
      <c r="R386" t="s">
        <v>208</v>
      </c>
    </row>
    <row r="387" spans="1:18" x14ac:dyDescent="0.3">
      <c r="A387">
        <v>96</v>
      </c>
      <c r="B387" t="s">
        <v>126</v>
      </c>
      <c r="C387" t="s">
        <v>62</v>
      </c>
      <c r="D387">
        <v>5.0410000000000004</v>
      </c>
      <c r="E387">
        <v>2.8048099999999998</v>
      </c>
      <c r="F387">
        <v>0.78944999999999999</v>
      </c>
      <c r="G387">
        <v>63</v>
      </c>
      <c r="H387">
        <v>0.71640000000000004</v>
      </c>
      <c r="I387">
        <v>0.29710999999999999</v>
      </c>
      <c r="J387">
        <v>0.31525999999999998</v>
      </c>
      <c r="K387">
        <v>2017</v>
      </c>
      <c r="L387" t="s">
        <v>220</v>
      </c>
      <c r="M387" t="s">
        <v>214</v>
      </c>
      <c r="N387" t="s">
        <v>216</v>
      </c>
      <c r="O387" t="s">
        <v>217</v>
      </c>
      <c r="P387" t="s">
        <v>207</v>
      </c>
      <c r="Q387" t="s">
        <v>207</v>
      </c>
      <c r="R387" t="s">
        <v>208</v>
      </c>
    </row>
    <row r="388" spans="1:18" x14ac:dyDescent="0.3">
      <c r="A388">
        <v>21</v>
      </c>
      <c r="B388" t="s">
        <v>34</v>
      </c>
      <c r="C388" t="s">
        <v>24</v>
      </c>
      <c r="D388">
        <v>6.6479999999999997</v>
      </c>
      <c r="E388">
        <v>8.69346</v>
      </c>
      <c r="F388">
        <v>0.78630999999999995</v>
      </c>
      <c r="G388">
        <v>68</v>
      </c>
      <c r="H388">
        <v>0.92418999999999996</v>
      </c>
      <c r="I388">
        <v>0.43068000000000001</v>
      </c>
      <c r="J388">
        <v>0.69886999999999999</v>
      </c>
      <c r="K388">
        <v>2017</v>
      </c>
      <c r="L388" t="s">
        <v>215</v>
      </c>
      <c r="M388" t="s">
        <v>211</v>
      </c>
      <c r="N388" t="s">
        <v>207</v>
      </c>
      <c r="O388" t="s">
        <v>217</v>
      </c>
      <c r="P388" t="s">
        <v>205</v>
      </c>
      <c r="Q388" t="s">
        <v>205</v>
      </c>
      <c r="R388" t="s">
        <v>209</v>
      </c>
    </row>
    <row r="389" spans="1:18" x14ac:dyDescent="0.3">
      <c r="A389">
        <v>71</v>
      </c>
      <c r="B389" t="s">
        <v>185</v>
      </c>
      <c r="C389" t="s">
        <v>55</v>
      </c>
      <c r="D389">
        <v>5.4720000000000004</v>
      </c>
      <c r="E389">
        <v>8.2943300000000004</v>
      </c>
      <c r="F389">
        <v>0.78405999999999998</v>
      </c>
      <c r="G389">
        <v>75</v>
      </c>
      <c r="H389">
        <v>0.74587000000000003</v>
      </c>
      <c r="I389">
        <v>0.44681999999999999</v>
      </c>
      <c r="J389">
        <v>0.63305999999999996</v>
      </c>
      <c r="K389">
        <v>2017</v>
      </c>
      <c r="L389" t="s">
        <v>220</v>
      </c>
      <c r="M389" t="s">
        <v>204</v>
      </c>
      <c r="N389" t="s">
        <v>205</v>
      </c>
      <c r="O389" t="s">
        <v>217</v>
      </c>
      <c r="P389" t="s">
        <v>207</v>
      </c>
      <c r="Q389" t="s">
        <v>205</v>
      </c>
      <c r="R389" t="s">
        <v>209</v>
      </c>
    </row>
    <row r="390" spans="1:18" x14ac:dyDescent="0.3">
      <c r="A390">
        <v>120</v>
      </c>
      <c r="B390" t="s">
        <v>152</v>
      </c>
      <c r="C390" t="s">
        <v>99</v>
      </c>
      <c r="D390">
        <v>4.4400000000000004</v>
      </c>
      <c r="E390">
        <v>5.3980600000000001</v>
      </c>
      <c r="F390">
        <v>0.78232000000000002</v>
      </c>
      <c r="G390">
        <v>65</v>
      </c>
      <c r="H390">
        <v>0.85258999999999996</v>
      </c>
      <c r="I390">
        <v>0.5857</v>
      </c>
      <c r="J390">
        <v>0.15862999999999999</v>
      </c>
      <c r="K390">
        <v>2017</v>
      </c>
      <c r="L390" t="s">
        <v>222</v>
      </c>
      <c r="M390" t="s">
        <v>214</v>
      </c>
      <c r="N390" t="s">
        <v>207</v>
      </c>
      <c r="O390" t="s">
        <v>217</v>
      </c>
      <c r="P390" t="s">
        <v>205</v>
      </c>
      <c r="Q390" t="s">
        <v>205</v>
      </c>
      <c r="R390" t="s">
        <v>210</v>
      </c>
    </row>
    <row r="391" spans="1:18" x14ac:dyDescent="0.3">
      <c r="A391">
        <v>39</v>
      </c>
      <c r="B391" t="s">
        <v>56</v>
      </c>
      <c r="C391" t="s">
        <v>24</v>
      </c>
      <c r="D391">
        <v>6.1050000000000004</v>
      </c>
      <c r="E391">
        <v>8.72879</v>
      </c>
      <c r="F391">
        <v>0.78213999999999995</v>
      </c>
      <c r="G391">
        <v>66</v>
      </c>
      <c r="H391">
        <v>0.75402999999999998</v>
      </c>
      <c r="I391">
        <v>0.27239999999999998</v>
      </c>
      <c r="J391">
        <v>0.46339999999999998</v>
      </c>
      <c r="K391">
        <v>2017</v>
      </c>
      <c r="L391" t="s">
        <v>220</v>
      </c>
      <c r="M391" t="s">
        <v>211</v>
      </c>
      <c r="N391" t="s">
        <v>207</v>
      </c>
      <c r="O391" t="s">
        <v>217</v>
      </c>
      <c r="P391" t="s">
        <v>207</v>
      </c>
      <c r="Q391" t="s">
        <v>207</v>
      </c>
      <c r="R391" t="s">
        <v>212</v>
      </c>
    </row>
    <row r="392" spans="1:18" x14ac:dyDescent="0.3">
      <c r="A392">
        <v>73</v>
      </c>
      <c r="B392" t="s">
        <v>107</v>
      </c>
      <c r="C392" t="s">
        <v>47</v>
      </c>
      <c r="D392">
        <v>5.3949999999999996</v>
      </c>
      <c r="E392">
        <v>5.7159399999999998</v>
      </c>
      <c r="F392">
        <v>0.78120999999999996</v>
      </c>
      <c r="G392">
        <v>66</v>
      </c>
      <c r="H392">
        <v>0.31707999999999997</v>
      </c>
      <c r="I392">
        <v>0.26266</v>
      </c>
      <c r="J392">
        <v>8.8099999999999998E-2</v>
      </c>
      <c r="K392">
        <v>2017</v>
      </c>
      <c r="L392" t="s">
        <v>220</v>
      </c>
      <c r="M392" t="s">
        <v>214</v>
      </c>
      <c r="N392" t="s">
        <v>207</v>
      </c>
      <c r="O392" t="s">
        <v>217</v>
      </c>
      <c r="P392" t="s">
        <v>218</v>
      </c>
      <c r="Q392" t="s">
        <v>207</v>
      </c>
      <c r="R392" t="s">
        <v>210</v>
      </c>
    </row>
    <row r="393" spans="1:18" x14ac:dyDescent="0.3">
      <c r="A393">
        <v>29</v>
      </c>
      <c r="B393" t="s">
        <v>60</v>
      </c>
      <c r="C393" t="s">
        <v>26</v>
      </c>
      <c r="D393">
        <v>6.4539999999999997</v>
      </c>
      <c r="E393">
        <v>4.6612</v>
      </c>
      <c r="F393">
        <v>0.77959000000000001</v>
      </c>
      <c r="G393">
        <v>63</v>
      </c>
      <c r="H393">
        <v>0.80715999999999999</v>
      </c>
      <c r="I393">
        <v>0.33826000000000001</v>
      </c>
      <c r="J393">
        <v>0.16632</v>
      </c>
      <c r="K393">
        <v>2017</v>
      </c>
      <c r="L393" t="s">
        <v>220</v>
      </c>
      <c r="M393" t="s">
        <v>214</v>
      </c>
      <c r="N393" t="s">
        <v>216</v>
      </c>
      <c r="O393" t="s">
        <v>217</v>
      </c>
      <c r="P393" t="s">
        <v>207</v>
      </c>
      <c r="Q393" t="s">
        <v>207</v>
      </c>
      <c r="R393" t="s">
        <v>210</v>
      </c>
    </row>
    <row r="394" spans="1:18" x14ac:dyDescent="0.3">
      <c r="A394">
        <v>72</v>
      </c>
      <c r="B394" t="s">
        <v>110</v>
      </c>
      <c r="C394" t="s">
        <v>39</v>
      </c>
      <c r="D394">
        <v>5.43</v>
      </c>
      <c r="E394">
        <v>4.5847499999999997</v>
      </c>
      <c r="F394">
        <v>0.77854999999999996</v>
      </c>
      <c r="G394">
        <v>61</v>
      </c>
      <c r="H394">
        <v>0.88905000000000001</v>
      </c>
      <c r="I394">
        <v>0.23089999999999999</v>
      </c>
      <c r="J394">
        <v>0.21393999999999999</v>
      </c>
      <c r="K394">
        <v>2017</v>
      </c>
      <c r="L394" t="s">
        <v>220</v>
      </c>
      <c r="M394" t="s">
        <v>214</v>
      </c>
      <c r="N394" t="s">
        <v>216</v>
      </c>
      <c r="O394" t="s">
        <v>217</v>
      </c>
      <c r="P394" t="s">
        <v>205</v>
      </c>
      <c r="Q394" t="s">
        <v>213</v>
      </c>
      <c r="R394" t="s">
        <v>208</v>
      </c>
    </row>
    <row r="395" spans="1:18" x14ac:dyDescent="0.3">
      <c r="A395">
        <v>56</v>
      </c>
      <c r="B395" t="s">
        <v>70</v>
      </c>
      <c r="C395" t="s">
        <v>47</v>
      </c>
      <c r="D395">
        <v>5.8380000000000001</v>
      </c>
      <c r="E395">
        <v>3.8961100000000002</v>
      </c>
      <c r="F395">
        <v>0.77725</v>
      </c>
      <c r="G395">
        <v>64</v>
      </c>
      <c r="H395">
        <v>0.36570999999999998</v>
      </c>
      <c r="I395">
        <v>0.24912000000000001</v>
      </c>
      <c r="J395">
        <v>2.1729999999999999E-2</v>
      </c>
      <c r="K395">
        <v>2017</v>
      </c>
      <c r="L395" t="s">
        <v>220</v>
      </c>
      <c r="M395" t="s">
        <v>214</v>
      </c>
      <c r="N395" t="s">
        <v>216</v>
      </c>
      <c r="O395" t="s">
        <v>217</v>
      </c>
      <c r="P395" t="s">
        <v>218</v>
      </c>
      <c r="Q395" t="s">
        <v>213</v>
      </c>
      <c r="R395" t="s">
        <v>210</v>
      </c>
    </row>
    <row r="396" spans="1:18" x14ac:dyDescent="0.3">
      <c r="A396">
        <v>74</v>
      </c>
      <c r="B396" t="s">
        <v>103</v>
      </c>
      <c r="C396" t="s">
        <v>24</v>
      </c>
      <c r="D396">
        <v>5.3360000000000003</v>
      </c>
      <c r="E396">
        <v>5.2973600000000003</v>
      </c>
      <c r="F396">
        <v>0.76934999999999998</v>
      </c>
      <c r="G396">
        <v>65</v>
      </c>
      <c r="H396">
        <v>0.63566</v>
      </c>
      <c r="I396">
        <v>0.20544000000000001</v>
      </c>
      <c r="J396">
        <v>0.25802999999999998</v>
      </c>
      <c r="K396">
        <v>2017</v>
      </c>
      <c r="L396" t="s">
        <v>220</v>
      </c>
      <c r="M396" t="s">
        <v>214</v>
      </c>
      <c r="N396" t="s">
        <v>207</v>
      </c>
      <c r="O396" t="s">
        <v>217</v>
      </c>
      <c r="P396" t="s">
        <v>213</v>
      </c>
      <c r="Q396" t="s">
        <v>213</v>
      </c>
      <c r="R396" t="s">
        <v>208</v>
      </c>
    </row>
    <row r="397" spans="1:18" x14ac:dyDescent="0.3">
      <c r="A397">
        <v>83</v>
      </c>
      <c r="B397" t="s">
        <v>102</v>
      </c>
      <c r="C397" t="s">
        <v>47</v>
      </c>
      <c r="D397">
        <v>5.2370000000000001</v>
      </c>
      <c r="E397">
        <v>5.9928900000000001</v>
      </c>
      <c r="F397">
        <v>0.76890000000000003</v>
      </c>
      <c r="G397">
        <v>67</v>
      </c>
      <c r="H397">
        <v>0.29621999999999998</v>
      </c>
      <c r="I397">
        <v>0.23615</v>
      </c>
      <c r="J397">
        <v>0.18990000000000001</v>
      </c>
      <c r="K397">
        <v>2017</v>
      </c>
      <c r="L397" t="s">
        <v>220</v>
      </c>
      <c r="M397" t="s">
        <v>214</v>
      </c>
      <c r="N397" t="s">
        <v>207</v>
      </c>
      <c r="O397" t="s">
        <v>217</v>
      </c>
      <c r="P397" t="s">
        <v>218</v>
      </c>
      <c r="Q397" t="s">
        <v>213</v>
      </c>
      <c r="R397" t="s">
        <v>210</v>
      </c>
    </row>
    <row r="398" spans="1:18" x14ac:dyDescent="0.3">
      <c r="A398">
        <v>126</v>
      </c>
      <c r="B398" t="s">
        <v>140</v>
      </c>
      <c r="C398" t="s">
        <v>90</v>
      </c>
      <c r="D398">
        <v>4.28</v>
      </c>
      <c r="E398">
        <v>0.49231999999999998</v>
      </c>
      <c r="F398">
        <v>0.7631</v>
      </c>
      <c r="G398">
        <v>53</v>
      </c>
      <c r="H398">
        <v>0.35847000000000001</v>
      </c>
      <c r="I398">
        <v>0.29407</v>
      </c>
      <c r="J398">
        <v>0.12973999999999999</v>
      </c>
      <c r="K398">
        <v>2017</v>
      </c>
      <c r="L398" t="s">
        <v>222</v>
      </c>
      <c r="M398" t="s">
        <v>214</v>
      </c>
      <c r="N398" t="s">
        <v>218</v>
      </c>
      <c r="O398" t="s">
        <v>217</v>
      </c>
      <c r="P398" t="s">
        <v>218</v>
      </c>
      <c r="Q398" t="s">
        <v>207</v>
      </c>
      <c r="R398" t="s">
        <v>210</v>
      </c>
    </row>
    <row r="399" spans="1:18" x14ac:dyDescent="0.3">
      <c r="A399">
        <v>58</v>
      </c>
      <c r="B399" t="s">
        <v>69</v>
      </c>
      <c r="C399" t="s">
        <v>26</v>
      </c>
      <c r="D399">
        <v>5.8230000000000004</v>
      </c>
      <c r="E399">
        <v>4.4567699999999997</v>
      </c>
      <c r="F399">
        <v>0.76222000000000001</v>
      </c>
      <c r="G399">
        <v>61</v>
      </c>
      <c r="H399">
        <v>0.84882000000000002</v>
      </c>
      <c r="I399">
        <v>0.26913999999999999</v>
      </c>
      <c r="J399">
        <v>0.13025</v>
      </c>
      <c r="K399">
        <v>2017</v>
      </c>
      <c r="L399" t="s">
        <v>220</v>
      </c>
      <c r="M399" t="s">
        <v>214</v>
      </c>
      <c r="N399" t="s">
        <v>216</v>
      </c>
      <c r="O399" t="s">
        <v>217</v>
      </c>
      <c r="P399" t="s">
        <v>207</v>
      </c>
      <c r="Q399" t="s">
        <v>207</v>
      </c>
      <c r="R399" t="s">
        <v>210</v>
      </c>
    </row>
    <row r="400" spans="1:18" x14ac:dyDescent="0.3">
      <c r="A400">
        <v>142</v>
      </c>
      <c r="B400" t="s">
        <v>148</v>
      </c>
      <c r="C400" t="s">
        <v>90</v>
      </c>
      <c r="D400">
        <v>3.766</v>
      </c>
      <c r="E400">
        <v>5.9980500000000001</v>
      </c>
      <c r="F400">
        <v>0.75846000000000002</v>
      </c>
      <c r="G400">
        <v>57</v>
      </c>
      <c r="H400">
        <v>0.76749000000000001</v>
      </c>
      <c r="I400">
        <v>0.11854000000000001</v>
      </c>
      <c r="J400">
        <v>0.21232000000000001</v>
      </c>
      <c r="K400">
        <v>2017</v>
      </c>
      <c r="L400" t="s">
        <v>239</v>
      </c>
      <c r="M400" t="s">
        <v>214</v>
      </c>
      <c r="N400" t="s">
        <v>218</v>
      </c>
      <c r="O400" t="s">
        <v>217</v>
      </c>
      <c r="P400" t="s">
        <v>207</v>
      </c>
      <c r="Q400" t="s">
        <v>213</v>
      </c>
      <c r="R400" t="s">
        <v>208</v>
      </c>
    </row>
    <row r="401" spans="1:18" x14ac:dyDescent="0.3">
      <c r="A401">
        <v>63</v>
      </c>
      <c r="B401" t="s">
        <v>76</v>
      </c>
      <c r="C401" t="s">
        <v>26</v>
      </c>
      <c r="D401">
        <v>5.7149999999999999</v>
      </c>
      <c r="E401">
        <v>5.5336999999999996</v>
      </c>
      <c r="F401">
        <v>0.75673000000000001</v>
      </c>
      <c r="G401">
        <v>66</v>
      </c>
      <c r="H401">
        <v>0.68364000000000003</v>
      </c>
      <c r="I401">
        <v>0.15132000000000001</v>
      </c>
      <c r="J401">
        <v>0.10133</v>
      </c>
      <c r="K401">
        <v>2017</v>
      </c>
      <c r="L401" t="s">
        <v>220</v>
      </c>
      <c r="M401" t="s">
        <v>214</v>
      </c>
      <c r="N401" t="s">
        <v>207</v>
      </c>
      <c r="O401" t="s">
        <v>217</v>
      </c>
      <c r="P401" t="s">
        <v>213</v>
      </c>
      <c r="Q401" t="s">
        <v>213</v>
      </c>
      <c r="R401" t="s">
        <v>210</v>
      </c>
    </row>
    <row r="402" spans="1:18" x14ac:dyDescent="0.3">
      <c r="A402">
        <v>95</v>
      </c>
      <c r="B402" t="s">
        <v>97</v>
      </c>
      <c r="C402" t="s">
        <v>90</v>
      </c>
      <c r="D402">
        <v>5.0739999999999998</v>
      </c>
      <c r="E402">
        <v>4.1894900000000002</v>
      </c>
      <c r="F402">
        <v>0.75487000000000004</v>
      </c>
      <c r="G402">
        <v>49</v>
      </c>
      <c r="H402">
        <v>0.60001000000000004</v>
      </c>
      <c r="I402">
        <v>0.27556999999999998</v>
      </c>
      <c r="J402">
        <v>5.6259999999999998E-2</v>
      </c>
      <c r="K402">
        <v>2017</v>
      </c>
      <c r="L402" t="s">
        <v>220</v>
      </c>
      <c r="M402" t="s">
        <v>214</v>
      </c>
      <c r="N402" t="s">
        <v>218</v>
      </c>
      <c r="O402" t="s">
        <v>217</v>
      </c>
      <c r="P402" t="s">
        <v>213</v>
      </c>
      <c r="Q402" t="s">
        <v>207</v>
      </c>
      <c r="R402" t="s">
        <v>210</v>
      </c>
    </row>
    <row r="403" spans="1:18" x14ac:dyDescent="0.3">
      <c r="A403">
        <v>130</v>
      </c>
      <c r="B403" t="s">
        <v>138</v>
      </c>
      <c r="C403" t="s">
        <v>12</v>
      </c>
      <c r="D403">
        <v>4.1390000000000002</v>
      </c>
      <c r="E403">
        <v>3.5253800000000002</v>
      </c>
      <c r="F403">
        <v>0.75377000000000005</v>
      </c>
      <c r="G403">
        <v>56</v>
      </c>
      <c r="H403">
        <v>2.2780000000000002E-2</v>
      </c>
      <c r="I403">
        <v>0.21754000000000001</v>
      </c>
      <c r="J403">
        <v>0.19350999999999999</v>
      </c>
      <c r="K403">
        <v>2017</v>
      </c>
      <c r="L403" t="s">
        <v>222</v>
      </c>
      <c r="M403" t="s">
        <v>214</v>
      </c>
      <c r="N403" t="s">
        <v>218</v>
      </c>
      <c r="O403" t="s">
        <v>217</v>
      </c>
      <c r="P403" t="s">
        <v>218</v>
      </c>
      <c r="Q403" t="s">
        <v>213</v>
      </c>
      <c r="R403" t="s">
        <v>210</v>
      </c>
    </row>
    <row r="404" spans="1:18" x14ac:dyDescent="0.3">
      <c r="A404">
        <v>25</v>
      </c>
      <c r="B404" t="s">
        <v>28</v>
      </c>
      <c r="C404" t="s">
        <v>26</v>
      </c>
      <c r="D404">
        <v>6.5780000000000003</v>
      </c>
      <c r="E404">
        <v>6.1642299999999999</v>
      </c>
      <c r="F404">
        <v>0.75182000000000004</v>
      </c>
      <c r="G404">
        <v>68</v>
      </c>
      <c r="H404">
        <v>0.62700999999999996</v>
      </c>
      <c r="I404">
        <v>0.14437</v>
      </c>
      <c r="J404">
        <v>0.28595999999999999</v>
      </c>
      <c r="K404">
        <v>2017</v>
      </c>
      <c r="L404" t="s">
        <v>215</v>
      </c>
      <c r="M404" t="s">
        <v>214</v>
      </c>
      <c r="N404" t="s">
        <v>207</v>
      </c>
      <c r="O404" t="s">
        <v>217</v>
      </c>
      <c r="P404" t="s">
        <v>213</v>
      </c>
      <c r="Q404" t="s">
        <v>213</v>
      </c>
      <c r="R404" t="s">
        <v>208</v>
      </c>
    </row>
    <row r="405" spans="1:18" x14ac:dyDescent="0.3">
      <c r="A405">
        <v>64</v>
      </c>
      <c r="B405" t="s">
        <v>89</v>
      </c>
      <c r="C405" t="s">
        <v>90</v>
      </c>
      <c r="D405">
        <v>5.6289999999999996</v>
      </c>
      <c r="E405">
        <v>6.3578000000000001</v>
      </c>
      <c r="F405">
        <v>0.75100999999999996</v>
      </c>
      <c r="G405">
        <v>66</v>
      </c>
      <c r="H405">
        <v>0.74629000000000001</v>
      </c>
      <c r="I405">
        <v>0.43067</v>
      </c>
      <c r="J405">
        <v>9.085E-2</v>
      </c>
      <c r="K405">
        <v>2017</v>
      </c>
      <c r="L405" t="s">
        <v>220</v>
      </c>
      <c r="M405" t="s">
        <v>214</v>
      </c>
      <c r="N405" t="s">
        <v>207</v>
      </c>
      <c r="O405" t="s">
        <v>217</v>
      </c>
      <c r="P405" t="s">
        <v>207</v>
      </c>
      <c r="Q405" t="s">
        <v>205</v>
      </c>
      <c r="R405" t="s">
        <v>210</v>
      </c>
    </row>
    <row r="406" spans="1:18" x14ac:dyDescent="0.3">
      <c r="A406">
        <v>92</v>
      </c>
      <c r="B406" t="s">
        <v>113</v>
      </c>
      <c r="C406" t="s">
        <v>47</v>
      </c>
      <c r="D406">
        <v>5.1749999999999998</v>
      </c>
      <c r="E406">
        <v>5.6905999999999999</v>
      </c>
      <c r="F406">
        <v>0.74997999999999998</v>
      </c>
      <c r="G406">
        <v>66</v>
      </c>
      <c r="H406">
        <v>0.49510999999999999</v>
      </c>
      <c r="I406">
        <v>0.30279</v>
      </c>
      <c r="J406">
        <v>0.12981999999999999</v>
      </c>
      <c r="K406">
        <v>2017</v>
      </c>
      <c r="L406" t="s">
        <v>220</v>
      </c>
      <c r="M406" t="s">
        <v>214</v>
      </c>
      <c r="N406" t="s">
        <v>207</v>
      </c>
      <c r="O406" t="s">
        <v>217</v>
      </c>
      <c r="P406" t="s">
        <v>218</v>
      </c>
      <c r="Q406" t="s">
        <v>207</v>
      </c>
      <c r="R406" t="s">
        <v>210</v>
      </c>
    </row>
    <row r="407" spans="1:18" x14ac:dyDescent="0.3">
      <c r="A407">
        <v>139</v>
      </c>
      <c r="B407" t="s">
        <v>117</v>
      </c>
      <c r="C407" t="s">
        <v>90</v>
      </c>
      <c r="D407">
        <v>3.8079999999999998</v>
      </c>
      <c r="E407">
        <v>2.7850700000000002</v>
      </c>
      <c r="F407">
        <v>0.73892999999999998</v>
      </c>
      <c r="G407">
        <v>47</v>
      </c>
      <c r="H407">
        <v>0.59348999999999996</v>
      </c>
      <c r="I407">
        <v>0.18793000000000001</v>
      </c>
      <c r="J407">
        <v>0.25650000000000001</v>
      </c>
      <c r="K407">
        <v>2017</v>
      </c>
      <c r="L407" t="s">
        <v>239</v>
      </c>
      <c r="M407" t="s">
        <v>214</v>
      </c>
      <c r="N407" t="s">
        <v>218</v>
      </c>
      <c r="O407" t="s">
        <v>217</v>
      </c>
      <c r="P407" t="s">
        <v>213</v>
      </c>
      <c r="Q407" t="s">
        <v>213</v>
      </c>
      <c r="R407" t="s">
        <v>208</v>
      </c>
    </row>
    <row r="408" spans="1:18" x14ac:dyDescent="0.3">
      <c r="A408">
        <v>61</v>
      </c>
      <c r="B408" t="s">
        <v>84</v>
      </c>
      <c r="C408" t="s">
        <v>24</v>
      </c>
      <c r="D408">
        <v>5.81</v>
      </c>
      <c r="E408">
        <v>7.1997900000000001</v>
      </c>
      <c r="F408">
        <v>0.73656999999999995</v>
      </c>
      <c r="G408">
        <v>71</v>
      </c>
      <c r="H408">
        <v>0.71584000000000003</v>
      </c>
      <c r="I408">
        <v>0.31840000000000002</v>
      </c>
      <c r="J408">
        <v>0.33459</v>
      </c>
      <c r="K408">
        <v>2017</v>
      </c>
      <c r="L408" t="s">
        <v>220</v>
      </c>
      <c r="M408" t="s">
        <v>204</v>
      </c>
      <c r="N408" t="s">
        <v>207</v>
      </c>
      <c r="O408" t="s">
        <v>217</v>
      </c>
      <c r="P408" t="s">
        <v>207</v>
      </c>
      <c r="Q408" t="s">
        <v>207</v>
      </c>
      <c r="R408" t="s">
        <v>208</v>
      </c>
    </row>
    <row r="409" spans="1:18" x14ac:dyDescent="0.3">
      <c r="A409">
        <v>45</v>
      </c>
      <c r="B409" t="s">
        <v>59</v>
      </c>
      <c r="C409" t="s">
        <v>26</v>
      </c>
      <c r="D409">
        <v>6.0030000000000001</v>
      </c>
      <c r="E409">
        <v>4.8631700000000002</v>
      </c>
      <c r="F409">
        <v>0.73397999999999997</v>
      </c>
      <c r="G409">
        <v>65</v>
      </c>
      <c r="H409">
        <v>0.65697000000000005</v>
      </c>
      <c r="I409">
        <v>9.3380000000000005E-2</v>
      </c>
      <c r="J409">
        <v>0.1938</v>
      </c>
      <c r="K409">
        <v>2017</v>
      </c>
      <c r="L409" t="s">
        <v>220</v>
      </c>
      <c r="M409" t="s">
        <v>214</v>
      </c>
      <c r="N409" t="s">
        <v>207</v>
      </c>
      <c r="O409" t="s">
        <v>217</v>
      </c>
      <c r="P409" t="s">
        <v>213</v>
      </c>
      <c r="Q409" t="s">
        <v>218</v>
      </c>
      <c r="R409" t="s">
        <v>210</v>
      </c>
    </row>
    <row r="410" spans="1:18" x14ac:dyDescent="0.3">
      <c r="A410">
        <v>115</v>
      </c>
      <c r="B410" t="s">
        <v>162</v>
      </c>
      <c r="C410" t="s">
        <v>90</v>
      </c>
      <c r="D410">
        <v>4.5350000000000001</v>
      </c>
      <c r="E410">
        <v>2.5621</v>
      </c>
      <c r="F410">
        <v>0.73246999999999995</v>
      </c>
      <c r="G410">
        <v>59</v>
      </c>
      <c r="H410">
        <v>0.57413000000000003</v>
      </c>
      <c r="I410">
        <v>0.21892</v>
      </c>
      <c r="J410">
        <v>0.24867</v>
      </c>
      <c r="K410">
        <v>2017</v>
      </c>
      <c r="L410" t="s">
        <v>222</v>
      </c>
      <c r="M410" t="s">
        <v>214</v>
      </c>
      <c r="N410" t="s">
        <v>216</v>
      </c>
      <c r="O410" t="s">
        <v>217</v>
      </c>
      <c r="P410" t="s">
        <v>213</v>
      </c>
      <c r="Q410" t="s">
        <v>213</v>
      </c>
      <c r="R410" t="s">
        <v>208</v>
      </c>
    </row>
    <row r="411" spans="1:18" x14ac:dyDescent="0.3">
      <c r="A411">
        <v>99</v>
      </c>
      <c r="B411" t="s">
        <v>141</v>
      </c>
      <c r="C411" t="s">
        <v>99</v>
      </c>
      <c r="D411">
        <v>4.9619999999999997</v>
      </c>
      <c r="E411">
        <v>2.5648300000000002</v>
      </c>
      <c r="F411">
        <v>0.73221000000000003</v>
      </c>
      <c r="G411">
        <v>62</v>
      </c>
      <c r="H411">
        <v>0.66891</v>
      </c>
      <c r="I411">
        <v>0.47023999999999999</v>
      </c>
      <c r="J411">
        <v>0.15717</v>
      </c>
      <c r="K411">
        <v>2017</v>
      </c>
      <c r="L411" t="s">
        <v>222</v>
      </c>
      <c r="M411" t="s">
        <v>214</v>
      </c>
      <c r="N411" t="s">
        <v>216</v>
      </c>
      <c r="O411" t="s">
        <v>217</v>
      </c>
      <c r="P411" t="s">
        <v>213</v>
      </c>
      <c r="Q411" t="s">
        <v>205</v>
      </c>
      <c r="R411" t="s">
        <v>210</v>
      </c>
    </row>
    <row r="412" spans="1:18" x14ac:dyDescent="0.3">
      <c r="A412">
        <v>79</v>
      </c>
      <c r="B412" t="s">
        <v>104</v>
      </c>
      <c r="C412" t="s">
        <v>55</v>
      </c>
      <c r="D412">
        <v>5.2729999999999997</v>
      </c>
      <c r="E412">
        <v>5.7792700000000004</v>
      </c>
      <c r="F412">
        <v>0.72075999999999996</v>
      </c>
      <c r="G412">
        <v>69</v>
      </c>
      <c r="H412">
        <v>0.71825000000000006</v>
      </c>
      <c r="I412">
        <v>3.4369999999999998E-2</v>
      </c>
      <c r="J412">
        <v>4.9090000000000002E-2</v>
      </c>
      <c r="K412">
        <v>2017</v>
      </c>
      <c r="L412" t="s">
        <v>220</v>
      </c>
      <c r="M412" t="s">
        <v>214</v>
      </c>
      <c r="N412" t="s">
        <v>207</v>
      </c>
      <c r="O412" t="s">
        <v>217</v>
      </c>
      <c r="P412" t="s">
        <v>207</v>
      </c>
      <c r="Q412" t="s">
        <v>218</v>
      </c>
      <c r="R412" t="s">
        <v>210</v>
      </c>
    </row>
    <row r="413" spans="1:18" x14ac:dyDescent="0.3">
      <c r="A413">
        <v>103</v>
      </c>
      <c r="B413" t="s">
        <v>128</v>
      </c>
      <c r="C413" t="s">
        <v>24</v>
      </c>
      <c r="D413">
        <v>4.7750000000000004</v>
      </c>
      <c r="E413">
        <v>3.82864</v>
      </c>
      <c r="F413">
        <v>0.71753999999999996</v>
      </c>
      <c r="G413">
        <v>64</v>
      </c>
      <c r="H413">
        <v>0.38695000000000002</v>
      </c>
      <c r="I413">
        <v>0.13622999999999999</v>
      </c>
      <c r="J413">
        <v>0.19228999999999999</v>
      </c>
      <c r="K413">
        <v>2017</v>
      </c>
      <c r="L413" t="s">
        <v>222</v>
      </c>
      <c r="M413" t="s">
        <v>214</v>
      </c>
      <c r="N413" t="s">
        <v>216</v>
      </c>
      <c r="O413" t="s">
        <v>217</v>
      </c>
      <c r="P413" t="s">
        <v>218</v>
      </c>
      <c r="Q413" t="s">
        <v>213</v>
      </c>
      <c r="R413" t="s">
        <v>210</v>
      </c>
    </row>
    <row r="414" spans="1:18" x14ac:dyDescent="0.3">
      <c r="A414">
        <v>118</v>
      </c>
      <c r="B414" t="s">
        <v>163</v>
      </c>
      <c r="C414" t="s">
        <v>90</v>
      </c>
      <c r="D414">
        <v>4.4649999999999999</v>
      </c>
      <c r="E414">
        <v>6.4049199999999997</v>
      </c>
      <c r="F414">
        <v>0.71752000000000005</v>
      </c>
      <c r="G414">
        <v>58</v>
      </c>
      <c r="H414">
        <v>0.47448000000000001</v>
      </c>
      <c r="I414">
        <v>5.2249999999999998E-2</v>
      </c>
      <c r="J414">
        <v>0.16378999999999999</v>
      </c>
      <c r="K414">
        <v>2017</v>
      </c>
      <c r="L414" t="s">
        <v>222</v>
      </c>
      <c r="M414" t="s">
        <v>214</v>
      </c>
      <c r="N414" t="s">
        <v>216</v>
      </c>
      <c r="O414" t="s">
        <v>217</v>
      </c>
      <c r="P414" t="s">
        <v>218</v>
      </c>
      <c r="Q414" t="s">
        <v>218</v>
      </c>
      <c r="R414" t="s">
        <v>210</v>
      </c>
    </row>
    <row r="415" spans="1:18" x14ac:dyDescent="0.3">
      <c r="A415">
        <v>85</v>
      </c>
      <c r="B415" t="s">
        <v>100</v>
      </c>
      <c r="C415" t="s">
        <v>62</v>
      </c>
      <c r="D415">
        <v>5.234</v>
      </c>
      <c r="E415">
        <v>6.1664700000000003</v>
      </c>
      <c r="F415">
        <v>0.71552000000000004</v>
      </c>
      <c r="G415">
        <v>63</v>
      </c>
      <c r="H415">
        <v>0.60487000000000002</v>
      </c>
      <c r="I415">
        <v>5.4019999999999999E-2</v>
      </c>
      <c r="J415">
        <v>0.38979999999999998</v>
      </c>
      <c r="K415">
        <v>2017</v>
      </c>
      <c r="L415" t="s">
        <v>220</v>
      </c>
      <c r="M415" t="s">
        <v>214</v>
      </c>
      <c r="N415" t="s">
        <v>216</v>
      </c>
      <c r="O415" t="s">
        <v>217</v>
      </c>
      <c r="P415" t="s">
        <v>213</v>
      </c>
      <c r="Q415" t="s">
        <v>218</v>
      </c>
      <c r="R415" t="s">
        <v>208</v>
      </c>
    </row>
    <row r="416" spans="1:18" x14ac:dyDescent="0.3">
      <c r="A416">
        <v>57</v>
      </c>
      <c r="B416" t="s">
        <v>106</v>
      </c>
      <c r="C416" t="s">
        <v>47</v>
      </c>
      <c r="D416">
        <v>5.8250000000000002</v>
      </c>
      <c r="E416">
        <v>6.50901</v>
      </c>
      <c r="F416">
        <v>0.71409</v>
      </c>
      <c r="G416">
        <v>67</v>
      </c>
      <c r="H416">
        <v>0.69427000000000005</v>
      </c>
      <c r="I416">
        <v>0.15931999999999999</v>
      </c>
      <c r="J416">
        <v>9.4500000000000001E-3</v>
      </c>
      <c r="K416">
        <v>2017</v>
      </c>
      <c r="L416" t="s">
        <v>220</v>
      </c>
      <c r="M416" t="s">
        <v>214</v>
      </c>
      <c r="N416" t="s">
        <v>207</v>
      </c>
      <c r="O416" t="s">
        <v>217</v>
      </c>
      <c r="P416" t="s">
        <v>213</v>
      </c>
      <c r="Q416" t="s">
        <v>213</v>
      </c>
      <c r="R416" t="s">
        <v>210</v>
      </c>
    </row>
    <row r="417" spans="1:18" x14ac:dyDescent="0.3">
      <c r="A417">
        <v>53</v>
      </c>
      <c r="B417" t="s">
        <v>186</v>
      </c>
      <c r="C417" t="s">
        <v>24</v>
      </c>
      <c r="D417">
        <v>5.8719999999999999</v>
      </c>
      <c r="E417">
        <v>5.8364599999999998</v>
      </c>
      <c r="F417">
        <v>0.71167999999999998</v>
      </c>
      <c r="G417">
        <v>65</v>
      </c>
      <c r="H417">
        <v>0.35448000000000002</v>
      </c>
      <c r="I417">
        <v>8.2849999999999993E-2</v>
      </c>
      <c r="J417">
        <v>0.31464999999999999</v>
      </c>
      <c r="K417">
        <v>2017</v>
      </c>
      <c r="L417" t="s">
        <v>220</v>
      </c>
      <c r="M417" t="s">
        <v>214</v>
      </c>
      <c r="N417" t="s">
        <v>207</v>
      </c>
      <c r="O417" t="s">
        <v>217</v>
      </c>
      <c r="P417" t="s">
        <v>218</v>
      </c>
      <c r="Q417" t="s">
        <v>218</v>
      </c>
      <c r="R417" t="s">
        <v>208</v>
      </c>
    </row>
    <row r="418" spans="1:18" x14ac:dyDescent="0.3">
      <c r="A418">
        <v>91</v>
      </c>
      <c r="B418" t="s">
        <v>125</v>
      </c>
      <c r="C418" t="s">
        <v>26</v>
      </c>
      <c r="D418">
        <v>5.181</v>
      </c>
      <c r="E418">
        <v>3.9052099999999998</v>
      </c>
      <c r="F418">
        <v>0.71026999999999996</v>
      </c>
      <c r="G418">
        <v>64</v>
      </c>
      <c r="H418">
        <v>0.52880000000000005</v>
      </c>
      <c r="I418">
        <v>0.28182000000000001</v>
      </c>
      <c r="J418">
        <v>0.15797</v>
      </c>
      <c r="K418">
        <v>2017</v>
      </c>
      <c r="L418" t="s">
        <v>220</v>
      </c>
      <c r="M418" t="s">
        <v>214</v>
      </c>
      <c r="N418" t="s">
        <v>216</v>
      </c>
      <c r="O418" t="s">
        <v>217</v>
      </c>
      <c r="P418" t="s">
        <v>218</v>
      </c>
      <c r="Q418" t="s">
        <v>207</v>
      </c>
      <c r="R418" t="s">
        <v>210</v>
      </c>
    </row>
    <row r="419" spans="1:18" x14ac:dyDescent="0.3">
      <c r="A419">
        <v>78</v>
      </c>
      <c r="B419" t="s">
        <v>87</v>
      </c>
      <c r="C419" t="s">
        <v>47</v>
      </c>
      <c r="D419">
        <v>5.2789999999999999</v>
      </c>
      <c r="E419">
        <v>5.0860700000000003</v>
      </c>
      <c r="F419">
        <v>0.70648999999999995</v>
      </c>
      <c r="G419">
        <v>63</v>
      </c>
      <c r="H419">
        <v>0.39541999999999999</v>
      </c>
      <c r="I419">
        <v>0.38174999999999998</v>
      </c>
      <c r="J419">
        <v>0.12378</v>
      </c>
      <c r="K419">
        <v>2017</v>
      </c>
      <c r="L419" t="s">
        <v>220</v>
      </c>
      <c r="M419" t="s">
        <v>214</v>
      </c>
      <c r="N419" t="s">
        <v>216</v>
      </c>
      <c r="O419" t="s">
        <v>217</v>
      </c>
      <c r="P419" t="s">
        <v>218</v>
      </c>
      <c r="Q419" t="s">
        <v>207</v>
      </c>
      <c r="R419" t="s">
        <v>210</v>
      </c>
    </row>
    <row r="420" spans="1:18" x14ac:dyDescent="0.3">
      <c r="A420">
        <v>65</v>
      </c>
      <c r="B420" t="s">
        <v>85</v>
      </c>
      <c r="C420" t="s">
        <v>12</v>
      </c>
      <c r="D420">
        <v>5.6210000000000004</v>
      </c>
      <c r="E420">
        <v>7.2480399999999996</v>
      </c>
      <c r="F420">
        <v>0.70245999999999997</v>
      </c>
      <c r="G420">
        <v>72</v>
      </c>
      <c r="H420">
        <v>0.53947999999999996</v>
      </c>
      <c r="I420">
        <v>0.32366</v>
      </c>
      <c r="J420">
        <v>8.8819999999999996E-2</v>
      </c>
      <c r="K420">
        <v>2017</v>
      </c>
      <c r="L420" t="s">
        <v>220</v>
      </c>
      <c r="M420" t="s">
        <v>204</v>
      </c>
      <c r="N420" t="s">
        <v>205</v>
      </c>
      <c r="O420" t="s">
        <v>217</v>
      </c>
      <c r="P420" t="s">
        <v>218</v>
      </c>
      <c r="Q420" t="s">
        <v>207</v>
      </c>
      <c r="R420" t="s">
        <v>210</v>
      </c>
    </row>
    <row r="421" spans="1:18" x14ac:dyDescent="0.3">
      <c r="A421">
        <v>133</v>
      </c>
      <c r="B421" t="s">
        <v>161</v>
      </c>
      <c r="C421" t="s">
        <v>90</v>
      </c>
      <c r="D421">
        <v>4.0810000000000004</v>
      </c>
      <c r="E421">
        <v>2.0388999999999999</v>
      </c>
      <c r="F421">
        <v>0.70150999999999997</v>
      </c>
      <c r="G421">
        <v>54</v>
      </c>
      <c r="H421">
        <v>0.67327999999999999</v>
      </c>
      <c r="I421">
        <v>0.38871</v>
      </c>
      <c r="J421">
        <v>0.12291000000000001</v>
      </c>
      <c r="K421">
        <v>2017</v>
      </c>
      <c r="L421" t="s">
        <v>222</v>
      </c>
      <c r="M421" t="s">
        <v>214</v>
      </c>
      <c r="N421" t="s">
        <v>218</v>
      </c>
      <c r="O421" t="s">
        <v>217</v>
      </c>
      <c r="P421" t="s">
        <v>213</v>
      </c>
      <c r="Q421" t="s">
        <v>207</v>
      </c>
      <c r="R421" t="s">
        <v>210</v>
      </c>
    </row>
    <row r="422" spans="1:18" x14ac:dyDescent="0.3">
      <c r="A422">
        <v>88</v>
      </c>
      <c r="B422" t="s">
        <v>123</v>
      </c>
      <c r="C422" t="s">
        <v>24</v>
      </c>
      <c r="D422">
        <v>5.2249999999999996</v>
      </c>
      <c r="E422">
        <v>5.7462400000000002</v>
      </c>
      <c r="F422">
        <v>0.70138</v>
      </c>
      <c r="G422">
        <v>69</v>
      </c>
      <c r="H422">
        <v>0.43830999999999998</v>
      </c>
      <c r="I422">
        <v>0.31555</v>
      </c>
      <c r="J422">
        <v>8.0799999999999997E-2</v>
      </c>
      <c r="K422">
        <v>2017</v>
      </c>
      <c r="L422" t="s">
        <v>220</v>
      </c>
      <c r="M422" t="s">
        <v>214</v>
      </c>
      <c r="N422" t="s">
        <v>207</v>
      </c>
      <c r="O422" t="s">
        <v>217</v>
      </c>
      <c r="P422" t="s">
        <v>218</v>
      </c>
      <c r="Q422" t="s">
        <v>207</v>
      </c>
      <c r="R422" t="s">
        <v>210</v>
      </c>
    </row>
    <row r="423" spans="1:18" x14ac:dyDescent="0.3">
      <c r="A423">
        <v>55</v>
      </c>
      <c r="B423" t="s">
        <v>65</v>
      </c>
      <c r="C423" t="s">
        <v>55</v>
      </c>
      <c r="D423">
        <v>5.8380000000000001</v>
      </c>
      <c r="E423">
        <v>7.49254</v>
      </c>
      <c r="F423">
        <v>0.70054000000000005</v>
      </c>
      <c r="G423">
        <v>73</v>
      </c>
      <c r="H423">
        <v>0.39183000000000001</v>
      </c>
      <c r="I423">
        <v>0.24661</v>
      </c>
      <c r="J423">
        <v>0.13628999999999999</v>
      </c>
      <c r="K423">
        <v>2017</v>
      </c>
      <c r="L423" t="s">
        <v>220</v>
      </c>
      <c r="M423" t="s">
        <v>204</v>
      </c>
      <c r="N423" t="s">
        <v>205</v>
      </c>
      <c r="O423" t="s">
        <v>217</v>
      </c>
      <c r="P423" t="s">
        <v>218</v>
      </c>
      <c r="Q423" t="s">
        <v>213</v>
      </c>
      <c r="R423" t="s">
        <v>210</v>
      </c>
    </row>
    <row r="424" spans="1:18" x14ac:dyDescent="0.3">
      <c r="A424">
        <v>114</v>
      </c>
      <c r="B424" t="s">
        <v>149</v>
      </c>
      <c r="C424" t="s">
        <v>39</v>
      </c>
      <c r="D424">
        <v>4.5449999999999999</v>
      </c>
      <c r="E424">
        <v>1.96235</v>
      </c>
      <c r="F424">
        <v>0.69740999999999997</v>
      </c>
      <c r="G424">
        <v>59</v>
      </c>
      <c r="H424">
        <v>0.78161000000000003</v>
      </c>
      <c r="I424">
        <v>1</v>
      </c>
      <c r="J424">
        <v>0.40666000000000002</v>
      </c>
      <c r="K424">
        <v>2017</v>
      </c>
      <c r="L424" t="s">
        <v>222</v>
      </c>
      <c r="M424" t="s">
        <v>214</v>
      </c>
      <c r="N424" t="s">
        <v>216</v>
      </c>
      <c r="O424" t="s">
        <v>213</v>
      </c>
      <c r="P424" t="s">
        <v>207</v>
      </c>
      <c r="Q424" t="s">
        <v>205</v>
      </c>
      <c r="R424" t="s">
        <v>212</v>
      </c>
    </row>
    <row r="425" spans="1:18" x14ac:dyDescent="0.3">
      <c r="A425">
        <v>140</v>
      </c>
      <c r="B425" t="s">
        <v>157</v>
      </c>
      <c r="C425" t="s">
        <v>90</v>
      </c>
      <c r="D425">
        <v>3.7949999999999999</v>
      </c>
      <c r="E425">
        <v>4.5886500000000003</v>
      </c>
      <c r="F425">
        <v>0.68572999999999995</v>
      </c>
      <c r="G425">
        <v>49</v>
      </c>
      <c r="H425">
        <v>0</v>
      </c>
      <c r="I425">
        <v>0.11685</v>
      </c>
      <c r="J425">
        <v>0.15015999999999999</v>
      </c>
      <c r="K425">
        <v>2017</v>
      </c>
      <c r="L425" t="s">
        <v>239</v>
      </c>
      <c r="M425" t="s">
        <v>214</v>
      </c>
      <c r="N425" t="s">
        <v>218</v>
      </c>
      <c r="O425" t="s">
        <v>213</v>
      </c>
      <c r="P425" t="s">
        <v>218</v>
      </c>
      <c r="Q425" t="s">
        <v>213</v>
      </c>
      <c r="R425" t="s">
        <v>210</v>
      </c>
    </row>
    <row r="426" spans="1:18" x14ac:dyDescent="0.3">
      <c r="A426">
        <v>111</v>
      </c>
      <c r="B426" t="s">
        <v>181</v>
      </c>
      <c r="C426" t="s">
        <v>90</v>
      </c>
      <c r="D426">
        <v>4.5739999999999998</v>
      </c>
      <c r="E426">
        <v>5.1552899999999999</v>
      </c>
      <c r="F426">
        <v>0.68203999999999998</v>
      </c>
      <c r="G426">
        <v>57</v>
      </c>
      <c r="H426">
        <v>0.79044000000000003</v>
      </c>
      <c r="I426">
        <v>9.2039999999999997E-2</v>
      </c>
      <c r="J426">
        <v>0.20061000000000001</v>
      </c>
      <c r="K426">
        <v>2017</v>
      </c>
      <c r="L426" t="s">
        <v>222</v>
      </c>
      <c r="M426" t="s">
        <v>214</v>
      </c>
      <c r="N426" t="s">
        <v>218</v>
      </c>
      <c r="O426" t="s">
        <v>213</v>
      </c>
      <c r="P426" t="s">
        <v>207</v>
      </c>
      <c r="Q426" t="s">
        <v>218</v>
      </c>
      <c r="R426" t="s">
        <v>208</v>
      </c>
    </row>
    <row r="427" spans="1:18" x14ac:dyDescent="0.3">
      <c r="A427">
        <v>138</v>
      </c>
      <c r="B427" t="s">
        <v>135</v>
      </c>
      <c r="C427" t="s">
        <v>90</v>
      </c>
      <c r="D427">
        <v>3.875</v>
      </c>
      <c r="E427">
        <v>2.0090499999999998</v>
      </c>
      <c r="F427">
        <v>0.67249000000000003</v>
      </c>
      <c r="G427">
        <v>53</v>
      </c>
      <c r="H427">
        <v>0.51102999999999998</v>
      </c>
      <c r="I427">
        <v>0.22569</v>
      </c>
      <c r="J427">
        <v>0.20541000000000001</v>
      </c>
      <c r="K427">
        <v>2017</v>
      </c>
      <c r="L427" t="s">
        <v>239</v>
      </c>
      <c r="M427" t="s">
        <v>214</v>
      </c>
      <c r="N427" t="s">
        <v>218</v>
      </c>
      <c r="O427" t="s">
        <v>213</v>
      </c>
      <c r="P427" t="s">
        <v>218</v>
      </c>
      <c r="Q427" t="s">
        <v>213</v>
      </c>
      <c r="R427" t="s">
        <v>208</v>
      </c>
    </row>
    <row r="428" spans="1:18" x14ac:dyDescent="0.3">
      <c r="A428">
        <v>50</v>
      </c>
      <c r="B428" t="s">
        <v>182</v>
      </c>
      <c r="C428" t="s">
        <v>26</v>
      </c>
      <c r="D428">
        <v>5.9560000000000004</v>
      </c>
      <c r="E428">
        <v>4.8535000000000004</v>
      </c>
      <c r="F428">
        <v>0.67144999999999999</v>
      </c>
      <c r="G428">
        <v>60</v>
      </c>
      <c r="H428">
        <v>0.83177000000000001</v>
      </c>
      <c r="I428">
        <v>0.28638999999999998</v>
      </c>
      <c r="J428">
        <v>0.20801</v>
      </c>
      <c r="K428">
        <v>2017</v>
      </c>
      <c r="L428" t="s">
        <v>220</v>
      </c>
      <c r="M428" t="s">
        <v>214</v>
      </c>
      <c r="N428" t="s">
        <v>216</v>
      </c>
      <c r="O428" t="s">
        <v>213</v>
      </c>
      <c r="P428" t="s">
        <v>207</v>
      </c>
      <c r="Q428" t="s">
        <v>207</v>
      </c>
      <c r="R428" t="s">
        <v>208</v>
      </c>
    </row>
    <row r="429" spans="1:18" x14ac:dyDescent="0.3">
      <c r="A429">
        <v>90</v>
      </c>
      <c r="B429" t="s">
        <v>116</v>
      </c>
      <c r="C429" t="s">
        <v>47</v>
      </c>
      <c r="D429">
        <v>5.1820000000000004</v>
      </c>
      <c r="E429">
        <v>5.2513800000000002</v>
      </c>
      <c r="F429">
        <v>0.66395000000000004</v>
      </c>
      <c r="G429">
        <v>68</v>
      </c>
      <c r="H429">
        <v>0.31052999999999997</v>
      </c>
      <c r="I429">
        <v>0.39240999999999998</v>
      </c>
      <c r="J429">
        <v>0</v>
      </c>
      <c r="K429">
        <v>2017</v>
      </c>
      <c r="L429" t="s">
        <v>220</v>
      </c>
      <c r="M429" t="s">
        <v>214</v>
      </c>
      <c r="N429" t="s">
        <v>207</v>
      </c>
      <c r="O429" t="s">
        <v>213</v>
      </c>
      <c r="P429" t="s">
        <v>218</v>
      </c>
      <c r="Q429" t="s">
        <v>207</v>
      </c>
      <c r="R429" t="s">
        <v>210</v>
      </c>
    </row>
    <row r="430" spans="1:18" x14ac:dyDescent="0.3">
      <c r="A430">
        <v>112</v>
      </c>
      <c r="B430" t="s">
        <v>145</v>
      </c>
      <c r="C430" t="s">
        <v>90</v>
      </c>
      <c r="D430">
        <v>4.5529999999999999</v>
      </c>
      <c r="E430">
        <v>2.9959899999999999</v>
      </c>
      <c r="F430">
        <v>0.66308999999999996</v>
      </c>
      <c r="G430">
        <v>56</v>
      </c>
      <c r="H430">
        <v>0.68783000000000005</v>
      </c>
      <c r="I430">
        <v>0.53081</v>
      </c>
      <c r="J430">
        <v>0.13922000000000001</v>
      </c>
      <c r="K430">
        <v>2017</v>
      </c>
      <c r="L430" t="s">
        <v>222</v>
      </c>
      <c r="M430" t="s">
        <v>214</v>
      </c>
      <c r="N430" t="s">
        <v>218</v>
      </c>
      <c r="O430" t="s">
        <v>213</v>
      </c>
      <c r="P430" t="s">
        <v>213</v>
      </c>
      <c r="Q430" t="s">
        <v>205</v>
      </c>
      <c r="R430" t="s">
        <v>210</v>
      </c>
    </row>
    <row r="431" spans="1:18" x14ac:dyDescent="0.3">
      <c r="A431">
        <v>134</v>
      </c>
      <c r="B431" t="s">
        <v>172</v>
      </c>
      <c r="C431" t="s">
        <v>90</v>
      </c>
      <c r="D431">
        <v>4.032</v>
      </c>
      <c r="E431">
        <v>1.8721099999999999</v>
      </c>
      <c r="F431">
        <v>0.64776999999999996</v>
      </c>
      <c r="G431">
        <v>54</v>
      </c>
      <c r="H431">
        <v>0.49276999999999999</v>
      </c>
      <c r="I431">
        <v>0.29932999999999998</v>
      </c>
      <c r="J431">
        <v>0.25916</v>
      </c>
      <c r="K431">
        <v>2017</v>
      </c>
      <c r="L431" t="s">
        <v>222</v>
      </c>
      <c r="M431" t="s">
        <v>214</v>
      </c>
      <c r="N431" t="s">
        <v>218</v>
      </c>
      <c r="O431" t="s">
        <v>213</v>
      </c>
      <c r="P431" t="s">
        <v>218</v>
      </c>
      <c r="Q431" t="s">
        <v>207</v>
      </c>
      <c r="R431" t="s">
        <v>208</v>
      </c>
    </row>
    <row r="432" spans="1:18" x14ac:dyDescent="0.3">
      <c r="A432">
        <v>153</v>
      </c>
      <c r="B432" t="s">
        <v>166</v>
      </c>
      <c r="C432" t="s">
        <v>90</v>
      </c>
      <c r="D432">
        <v>3.3490000000000002</v>
      </c>
      <c r="E432">
        <v>2.7322299999999999</v>
      </c>
      <c r="F432">
        <v>0.64697000000000005</v>
      </c>
      <c r="G432">
        <v>58</v>
      </c>
      <c r="H432">
        <v>0.59250999999999998</v>
      </c>
      <c r="I432">
        <v>0.42270000000000002</v>
      </c>
      <c r="J432">
        <v>0.14222000000000001</v>
      </c>
      <c r="K432">
        <v>2017</v>
      </c>
      <c r="L432" t="s">
        <v>239</v>
      </c>
      <c r="M432" t="s">
        <v>214</v>
      </c>
      <c r="N432" t="s">
        <v>216</v>
      </c>
      <c r="O432" t="s">
        <v>213</v>
      </c>
      <c r="P432" t="s">
        <v>213</v>
      </c>
      <c r="Q432" t="s">
        <v>205</v>
      </c>
      <c r="R432" t="s">
        <v>210</v>
      </c>
    </row>
    <row r="433" spans="1:18" x14ac:dyDescent="0.3">
      <c r="A433">
        <v>121</v>
      </c>
      <c r="B433" t="s">
        <v>147</v>
      </c>
      <c r="C433" t="s">
        <v>62</v>
      </c>
      <c r="D433">
        <v>4.3760000000000003</v>
      </c>
      <c r="E433">
        <v>4.8140499999999999</v>
      </c>
      <c r="F433">
        <v>0.62553999999999998</v>
      </c>
      <c r="G433">
        <v>66</v>
      </c>
      <c r="H433">
        <v>0.30125999999999997</v>
      </c>
      <c r="I433">
        <v>9.962E-2</v>
      </c>
      <c r="J433">
        <v>5.7450000000000001E-2</v>
      </c>
      <c r="K433">
        <v>2017</v>
      </c>
      <c r="L433" t="s">
        <v>222</v>
      </c>
      <c r="M433" t="s">
        <v>214</v>
      </c>
      <c r="N433" t="s">
        <v>207</v>
      </c>
      <c r="O433" t="s">
        <v>213</v>
      </c>
      <c r="P433" t="s">
        <v>218</v>
      </c>
      <c r="Q433" t="s">
        <v>218</v>
      </c>
      <c r="R433" t="s">
        <v>210</v>
      </c>
    </row>
    <row r="434" spans="1:18" x14ac:dyDescent="0.3">
      <c r="A434">
        <v>129</v>
      </c>
      <c r="B434" t="s">
        <v>165</v>
      </c>
      <c r="C434" t="s">
        <v>39</v>
      </c>
      <c r="D434">
        <v>4.1680000000000001</v>
      </c>
      <c r="E434">
        <v>3.2166800000000002</v>
      </c>
      <c r="F434">
        <v>0.62477000000000005</v>
      </c>
      <c r="G434">
        <v>60</v>
      </c>
      <c r="H434">
        <v>0.96221000000000001</v>
      </c>
      <c r="I434">
        <v>0.46049000000000001</v>
      </c>
      <c r="J434">
        <v>0.14668</v>
      </c>
      <c r="K434">
        <v>2017</v>
      </c>
      <c r="L434" t="s">
        <v>222</v>
      </c>
      <c r="M434" t="s">
        <v>214</v>
      </c>
      <c r="N434" t="s">
        <v>216</v>
      </c>
      <c r="O434" t="s">
        <v>213</v>
      </c>
      <c r="P434" t="s">
        <v>205</v>
      </c>
      <c r="Q434" t="s">
        <v>205</v>
      </c>
      <c r="R434" t="s">
        <v>210</v>
      </c>
    </row>
    <row r="435" spans="1:18" x14ac:dyDescent="0.3">
      <c r="A435">
        <v>116</v>
      </c>
      <c r="B435" t="s">
        <v>105</v>
      </c>
      <c r="C435" t="s">
        <v>90</v>
      </c>
      <c r="D435">
        <v>4.5140000000000002</v>
      </c>
      <c r="E435">
        <v>3.40185</v>
      </c>
      <c r="F435">
        <v>0.62287999999999999</v>
      </c>
      <c r="G435">
        <v>55</v>
      </c>
      <c r="H435">
        <v>0.70125999999999999</v>
      </c>
      <c r="I435">
        <v>0.29780000000000001</v>
      </c>
      <c r="J435">
        <v>0.16844999999999999</v>
      </c>
      <c r="K435">
        <v>2017</v>
      </c>
      <c r="L435" t="s">
        <v>222</v>
      </c>
      <c r="M435" t="s">
        <v>214</v>
      </c>
      <c r="N435" t="s">
        <v>218</v>
      </c>
      <c r="O435" t="s">
        <v>213</v>
      </c>
      <c r="P435" t="s">
        <v>207</v>
      </c>
      <c r="Q435" t="s">
        <v>207</v>
      </c>
      <c r="R435" t="s">
        <v>210</v>
      </c>
    </row>
    <row r="436" spans="1:18" x14ac:dyDescent="0.3">
      <c r="A436">
        <v>104</v>
      </c>
      <c r="B436" t="s">
        <v>155</v>
      </c>
      <c r="C436" t="s">
        <v>24</v>
      </c>
      <c r="D436">
        <v>4.7350000000000003</v>
      </c>
      <c r="E436">
        <v>5.2903599999999997</v>
      </c>
      <c r="F436">
        <v>0.61933000000000005</v>
      </c>
      <c r="G436">
        <v>62</v>
      </c>
      <c r="H436">
        <v>0.42858000000000002</v>
      </c>
      <c r="I436">
        <v>0.15348000000000001</v>
      </c>
      <c r="J436">
        <v>0.24635000000000001</v>
      </c>
      <c r="K436">
        <v>2017</v>
      </c>
      <c r="L436" t="s">
        <v>222</v>
      </c>
      <c r="M436" t="s">
        <v>214</v>
      </c>
      <c r="N436" t="s">
        <v>216</v>
      </c>
      <c r="O436" t="s">
        <v>213</v>
      </c>
      <c r="P436" t="s">
        <v>218</v>
      </c>
      <c r="Q436" t="s">
        <v>213</v>
      </c>
      <c r="R436" t="s">
        <v>208</v>
      </c>
    </row>
    <row r="437" spans="1:18" x14ac:dyDescent="0.3">
      <c r="A437">
        <v>135</v>
      </c>
      <c r="B437" t="s">
        <v>164</v>
      </c>
      <c r="C437" t="s">
        <v>90</v>
      </c>
      <c r="D437">
        <v>4.0279999999999996</v>
      </c>
      <c r="E437">
        <v>0.86556</v>
      </c>
      <c r="F437">
        <v>0.61656999999999995</v>
      </c>
      <c r="G437">
        <v>55</v>
      </c>
      <c r="H437">
        <v>0.55245999999999995</v>
      </c>
      <c r="I437">
        <v>0.27285999999999999</v>
      </c>
      <c r="J437">
        <v>0.29844999999999999</v>
      </c>
      <c r="K437">
        <v>2017</v>
      </c>
      <c r="L437" t="s">
        <v>222</v>
      </c>
      <c r="M437" t="s">
        <v>214</v>
      </c>
      <c r="N437" t="s">
        <v>218</v>
      </c>
      <c r="O437" t="s">
        <v>213</v>
      </c>
      <c r="P437" t="s">
        <v>213</v>
      </c>
      <c r="Q437" t="s">
        <v>207</v>
      </c>
      <c r="R437" t="s">
        <v>208</v>
      </c>
    </row>
    <row r="438" spans="1:18" x14ac:dyDescent="0.3">
      <c r="A438">
        <v>106</v>
      </c>
      <c r="B438" t="s">
        <v>143</v>
      </c>
      <c r="C438" t="s">
        <v>90</v>
      </c>
      <c r="D438">
        <v>4.7089999999999996</v>
      </c>
      <c r="E438">
        <v>1.96936</v>
      </c>
      <c r="F438">
        <v>0.61104999999999998</v>
      </c>
      <c r="G438">
        <v>47</v>
      </c>
      <c r="H438">
        <v>0.48415999999999998</v>
      </c>
      <c r="I438">
        <v>0.34966000000000003</v>
      </c>
      <c r="J438">
        <v>0.15312000000000001</v>
      </c>
      <c r="K438">
        <v>2017</v>
      </c>
      <c r="L438" t="s">
        <v>222</v>
      </c>
      <c r="M438" t="s">
        <v>214</v>
      </c>
      <c r="N438" t="s">
        <v>218</v>
      </c>
      <c r="O438" t="s">
        <v>213</v>
      </c>
      <c r="P438" t="s">
        <v>218</v>
      </c>
      <c r="Q438" t="s">
        <v>207</v>
      </c>
      <c r="R438" t="s">
        <v>210</v>
      </c>
    </row>
    <row r="439" spans="1:18" x14ac:dyDescent="0.3">
      <c r="A439">
        <v>117</v>
      </c>
      <c r="B439" t="s">
        <v>132</v>
      </c>
      <c r="C439" t="s">
        <v>24</v>
      </c>
      <c r="D439">
        <v>4.4969999999999999</v>
      </c>
      <c r="E439">
        <v>5.8944299999999998</v>
      </c>
      <c r="F439">
        <v>0.60762000000000005</v>
      </c>
      <c r="G439">
        <v>62</v>
      </c>
      <c r="H439">
        <v>0.43836999999999998</v>
      </c>
      <c r="I439">
        <v>0.23821000000000001</v>
      </c>
      <c r="J439">
        <v>0.23091999999999999</v>
      </c>
      <c r="K439">
        <v>2017</v>
      </c>
      <c r="L439" t="s">
        <v>222</v>
      </c>
      <c r="M439" t="s">
        <v>214</v>
      </c>
      <c r="N439" t="s">
        <v>216</v>
      </c>
      <c r="O439" t="s">
        <v>213</v>
      </c>
      <c r="P439" t="s">
        <v>218</v>
      </c>
      <c r="Q439" t="s">
        <v>213</v>
      </c>
      <c r="R439" t="s">
        <v>208</v>
      </c>
    </row>
    <row r="440" spans="1:18" x14ac:dyDescent="0.3">
      <c r="A440">
        <v>77</v>
      </c>
      <c r="B440" t="s">
        <v>80</v>
      </c>
      <c r="C440" t="s">
        <v>47</v>
      </c>
      <c r="D440">
        <v>5.2930000000000001</v>
      </c>
      <c r="E440">
        <v>6.5350599999999996</v>
      </c>
      <c r="F440">
        <v>0.60102</v>
      </c>
      <c r="G440">
        <v>68</v>
      </c>
      <c r="H440">
        <v>0.38856000000000002</v>
      </c>
      <c r="I440">
        <v>0.29592000000000002</v>
      </c>
      <c r="J440">
        <v>9.2829999999999996E-2</v>
      </c>
      <c r="K440">
        <v>2017</v>
      </c>
      <c r="L440" t="s">
        <v>220</v>
      </c>
      <c r="M440" t="s">
        <v>214</v>
      </c>
      <c r="N440" t="s">
        <v>207</v>
      </c>
      <c r="O440" t="s">
        <v>213</v>
      </c>
      <c r="P440" t="s">
        <v>218</v>
      </c>
      <c r="Q440" t="s">
        <v>207</v>
      </c>
      <c r="R440" t="s">
        <v>210</v>
      </c>
    </row>
    <row r="441" spans="1:18" x14ac:dyDescent="0.3">
      <c r="A441">
        <v>137</v>
      </c>
      <c r="B441" t="s">
        <v>169</v>
      </c>
      <c r="C441" t="s">
        <v>90</v>
      </c>
      <c r="D441">
        <v>3.9359999999999999</v>
      </c>
      <c r="E441">
        <v>2.3413599999999999</v>
      </c>
      <c r="F441">
        <v>0.59225000000000005</v>
      </c>
      <c r="G441">
        <v>48</v>
      </c>
      <c r="H441">
        <v>0.24662999999999999</v>
      </c>
      <c r="I441">
        <v>0.25786999999999999</v>
      </c>
      <c r="J441">
        <v>0.1154</v>
      </c>
      <c r="K441">
        <v>2017</v>
      </c>
      <c r="L441" t="s">
        <v>239</v>
      </c>
      <c r="M441" t="s">
        <v>214</v>
      </c>
      <c r="N441" t="s">
        <v>218</v>
      </c>
      <c r="O441" t="s">
        <v>213</v>
      </c>
      <c r="P441" t="s">
        <v>218</v>
      </c>
      <c r="Q441" t="s">
        <v>207</v>
      </c>
      <c r="R441" t="s">
        <v>210</v>
      </c>
    </row>
    <row r="442" spans="1:18" x14ac:dyDescent="0.3">
      <c r="A442">
        <v>107</v>
      </c>
      <c r="B442" t="s">
        <v>153</v>
      </c>
      <c r="C442" t="s">
        <v>90</v>
      </c>
      <c r="D442">
        <v>4.6950000000000003</v>
      </c>
      <c r="E442">
        <v>3.0164399999999998</v>
      </c>
      <c r="F442">
        <v>0.58738000000000001</v>
      </c>
      <c r="G442">
        <v>51</v>
      </c>
      <c r="H442">
        <v>0.65383999999999998</v>
      </c>
      <c r="I442">
        <v>0.28194999999999998</v>
      </c>
      <c r="J442">
        <v>0.1105</v>
      </c>
      <c r="K442">
        <v>2017</v>
      </c>
      <c r="L442" t="s">
        <v>222</v>
      </c>
      <c r="M442" t="s">
        <v>214</v>
      </c>
      <c r="N442" t="s">
        <v>218</v>
      </c>
      <c r="O442" t="s">
        <v>213</v>
      </c>
      <c r="P442" t="s">
        <v>213</v>
      </c>
      <c r="Q442" t="s">
        <v>207</v>
      </c>
      <c r="R442" t="s">
        <v>210</v>
      </c>
    </row>
    <row r="443" spans="1:18" x14ac:dyDescent="0.3">
      <c r="A443">
        <v>151</v>
      </c>
      <c r="B443" t="s">
        <v>174</v>
      </c>
      <c r="C443" t="s">
        <v>90</v>
      </c>
      <c r="D443">
        <v>3.4710000000000001</v>
      </c>
      <c r="E443">
        <v>1.9711000000000001</v>
      </c>
      <c r="F443">
        <v>0.58718999999999999</v>
      </c>
      <c r="G443">
        <v>57</v>
      </c>
      <c r="H443">
        <v>0.88392999999999999</v>
      </c>
      <c r="I443">
        <v>0.30159000000000002</v>
      </c>
      <c r="J443">
        <v>0.98043000000000002</v>
      </c>
      <c r="K443">
        <v>2017</v>
      </c>
      <c r="L443" t="s">
        <v>239</v>
      </c>
      <c r="M443" t="s">
        <v>214</v>
      </c>
      <c r="N443" t="s">
        <v>218</v>
      </c>
      <c r="O443" t="s">
        <v>213</v>
      </c>
      <c r="P443" t="s">
        <v>205</v>
      </c>
      <c r="Q443" t="s">
        <v>207</v>
      </c>
      <c r="R443" t="s">
        <v>209</v>
      </c>
    </row>
    <row r="444" spans="1:18" x14ac:dyDescent="0.3">
      <c r="A444">
        <v>146</v>
      </c>
      <c r="B444" t="s">
        <v>156</v>
      </c>
      <c r="C444" t="s">
        <v>24</v>
      </c>
      <c r="D444">
        <v>3.593</v>
      </c>
      <c r="E444">
        <v>3.1627900000000002</v>
      </c>
      <c r="F444">
        <v>0.58077999999999996</v>
      </c>
      <c r="G444">
        <v>56</v>
      </c>
      <c r="H444">
        <v>0.37897999999999998</v>
      </c>
      <c r="I444">
        <v>0.12424</v>
      </c>
      <c r="J444">
        <v>0.12225999999999999</v>
      </c>
      <c r="K444">
        <v>2017</v>
      </c>
      <c r="L444" t="s">
        <v>239</v>
      </c>
      <c r="M444" t="s">
        <v>214</v>
      </c>
      <c r="N444" t="s">
        <v>218</v>
      </c>
      <c r="O444" t="s">
        <v>213</v>
      </c>
      <c r="P444" t="s">
        <v>218</v>
      </c>
      <c r="Q444" t="s">
        <v>213</v>
      </c>
      <c r="R444" t="s">
        <v>210</v>
      </c>
    </row>
    <row r="445" spans="1:18" x14ac:dyDescent="0.3">
      <c r="A445">
        <v>144</v>
      </c>
      <c r="B445" t="s">
        <v>167</v>
      </c>
      <c r="C445" t="s">
        <v>90</v>
      </c>
      <c r="D445">
        <v>3.6440000000000001</v>
      </c>
      <c r="E445">
        <v>1.6346700000000001</v>
      </c>
      <c r="F445">
        <v>0.56689000000000001</v>
      </c>
      <c r="G445">
        <v>58</v>
      </c>
      <c r="H445">
        <v>0.28742000000000001</v>
      </c>
      <c r="I445">
        <v>0.24906</v>
      </c>
      <c r="J445">
        <v>0.14480000000000001</v>
      </c>
      <c r="K445">
        <v>2017</v>
      </c>
      <c r="L445" t="s">
        <v>239</v>
      </c>
      <c r="M445" t="s">
        <v>214</v>
      </c>
      <c r="N445" t="s">
        <v>216</v>
      </c>
      <c r="O445" t="s">
        <v>213</v>
      </c>
      <c r="P445" t="s">
        <v>218</v>
      </c>
      <c r="Q445" t="s">
        <v>213</v>
      </c>
      <c r="R445" t="s">
        <v>210</v>
      </c>
    </row>
    <row r="446" spans="1:18" x14ac:dyDescent="0.3">
      <c r="A446">
        <v>128</v>
      </c>
      <c r="B446" t="s">
        <v>171</v>
      </c>
      <c r="C446" t="s">
        <v>90</v>
      </c>
      <c r="D446">
        <v>4.18</v>
      </c>
      <c r="E446">
        <v>3.2235399999999998</v>
      </c>
      <c r="F446">
        <v>0.56176999999999999</v>
      </c>
      <c r="G446">
        <v>49</v>
      </c>
      <c r="H446">
        <v>0.68015000000000003</v>
      </c>
      <c r="I446">
        <v>0.24012</v>
      </c>
      <c r="J446">
        <v>0.28011999999999998</v>
      </c>
      <c r="K446">
        <v>2017</v>
      </c>
      <c r="L446" t="s">
        <v>222</v>
      </c>
      <c r="M446" t="s">
        <v>214</v>
      </c>
      <c r="N446" t="s">
        <v>218</v>
      </c>
      <c r="O446" t="s">
        <v>213</v>
      </c>
      <c r="P446" t="s">
        <v>213</v>
      </c>
      <c r="Q446" t="s">
        <v>213</v>
      </c>
      <c r="R446" t="s">
        <v>208</v>
      </c>
    </row>
    <row r="447" spans="1:18" x14ac:dyDescent="0.3">
      <c r="A447">
        <v>131</v>
      </c>
      <c r="B447" t="s">
        <v>134</v>
      </c>
      <c r="C447" t="s">
        <v>90</v>
      </c>
      <c r="D447">
        <v>4.12</v>
      </c>
      <c r="E447">
        <v>3.5665900000000001</v>
      </c>
      <c r="F447">
        <v>0.54246000000000005</v>
      </c>
      <c r="G447">
        <v>56</v>
      </c>
      <c r="H447">
        <v>0.64265000000000005</v>
      </c>
      <c r="I447">
        <v>0.30656</v>
      </c>
      <c r="J447">
        <v>5.457E-2</v>
      </c>
      <c r="K447">
        <v>2017</v>
      </c>
      <c r="L447" t="s">
        <v>222</v>
      </c>
      <c r="M447" t="s">
        <v>214</v>
      </c>
      <c r="N447" t="s">
        <v>218</v>
      </c>
      <c r="O447" t="s">
        <v>221</v>
      </c>
      <c r="P447" t="s">
        <v>213</v>
      </c>
      <c r="Q447" t="s">
        <v>207</v>
      </c>
      <c r="R447" t="s">
        <v>210</v>
      </c>
    </row>
    <row r="448" spans="1:18" x14ac:dyDescent="0.3">
      <c r="A448">
        <v>148</v>
      </c>
      <c r="B448" t="s">
        <v>136</v>
      </c>
      <c r="C448" t="s">
        <v>90</v>
      </c>
      <c r="D448">
        <v>3.5329999999999999</v>
      </c>
      <c r="E448">
        <v>0.63632999999999995</v>
      </c>
      <c r="F448">
        <v>0.54149999999999998</v>
      </c>
      <c r="G448">
        <v>54</v>
      </c>
      <c r="H448">
        <v>0.50570999999999999</v>
      </c>
      <c r="I448">
        <v>0.31805</v>
      </c>
      <c r="J448">
        <v>8.3879999999999996E-2</v>
      </c>
      <c r="K448">
        <v>2017</v>
      </c>
      <c r="L448" t="s">
        <v>239</v>
      </c>
      <c r="M448" t="s">
        <v>214</v>
      </c>
      <c r="N448" t="s">
        <v>218</v>
      </c>
      <c r="O448" t="s">
        <v>221</v>
      </c>
      <c r="P448" t="s">
        <v>218</v>
      </c>
      <c r="Q448" t="s">
        <v>207</v>
      </c>
      <c r="R448" t="s">
        <v>210</v>
      </c>
    </row>
    <row r="449" spans="1:18" x14ac:dyDescent="0.3">
      <c r="A449">
        <v>113</v>
      </c>
      <c r="B449" t="s">
        <v>114</v>
      </c>
      <c r="C449" t="s">
        <v>90</v>
      </c>
      <c r="D449">
        <v>4.55</v>
      </c>
      <c r="E449">
        <v>1.2524599999999999</v>
      </c>
      <c r="F449">
        <v>0.54061999999999999</v>
      </c>
      <c r="G449">
        <v>50</v>
      </c>
      <c r="H449">
        <v>0.73041</v>
      </c>
      <c r="I449">
        <v>0.38449</v>
      </c>
      <c r="J449">
        <v>0.38646000000000003</v>
      </c>
      <c r="K449">
        <v>2017</v>
      </c>
      <c r="L449" t="s">
        <v>222</v>
      </c>
      <c r="M449" t="s">
        <v>214</v>
      </c>
      <c r="N449" t="s">
        <v>218</v>
      </c>
      <c r="O449" t="s">
        <v>221</v>
      </c>
      <c r="P449" t="s">
        <v>207</v>
      </c>
      <c r="Q449" t="s">
        <v>207</v>
      </c>
      <c r="R449" t="s">
        <v>208</v>
      </c>
    </row>
    <row r="450" spans="1:18" x14ac:dyDescent="0.3">
      <c r="A450">
        <v>102</v>
      </c>
      <c r="B450" t="s">
        <v>127</v>
      </c>
      <c r="C450" t="s">
        <v>24</v>
      </c>
      <c r="D450">
        <v>4.8049999999999997</v>
      </c>
      <c r="E450">
        <v>5.3842400000000001</v>
      </c>
      <c r="F450">
        <v>0.53915999999999997</v>
      </c>
      <c r="G450">
        <v>65</v>
      </c>
      <c r="H450">
        <v>0.44008000000000003</v>
      </c>
      <c r="I450">
        <v>5.9290000000000002E-2</v>
      </c>
      <c r="J450">
        <v>0.18678</v>
      </c>
      <c r="K450">
        <v>2017</v>
      </c>
      <c r="L450" t="s">
        <v>222</v>
      </c>
      <c r="M450" t="s">
        <v>214</v>
      </c>
      <c r="N450" t="s">
        <v>207</v>
      </c>
      <c r="O450" t="s">
        <v>221</v>
      </c>
      <c r="P450" t="s">
        <v>218</v>
      </c>
      <c r="Q450" t="s">
        <v>218</v>
      </c>
      <c r="R450" t="s">
        <v>210</v>
      </c>
    </row>
    <row r="451" spans="1:18" x14ac:dyDescent="0.3">
      <c r="A451">
        <v>119</v>
      </c>
      <c r="B451" t="s">
        <v>142</v>
      </c>
      <c r="C451" t="s">
        <v>90</v>
      </c>
      <c r="D451">
        <v>4.46</v>
      </c>
      <c r="E451">
        <v>1.81334</v>
      </c>
      <c r="F451">
        <v>0.53686999999999996</v>
      </c>
      <c r="G451">
        <v>58</v>
      </c>
      <c r="H451">
        <v>0.62111000000000005</v>
      </c>
      <c r="I451">
        <v>0.37306</v>
      </c>
      <c r="J451">
        <v>0.35635</v>
      </c>
      <c r="K451">
        <v>2017</v>
      </c>
      <c r="L451" t="s">
        <v>222</v>
      </c>
      <c r="M451" t="s">
        <v>214</v>
      </c>
      <c r="N451" t="s">
        <v>216</v>
      </c>
      <c r="O451" t="s">
        <v>221</v>
      </c>
      <c r="P451" t="s">
        <v>213</v>
      </c>
      <c r="Q451" t="s">
        <v>207</v>
      </c>
      <c r="R451" t="s">
        <v>208</v>
      </c>
    </row>
    <row r="452" spans="1:18" x14ac:dyDescent="0.3">
      <c r="A452">
        <v>124</v>
      </c>
      <c r="B452" t="s">
        <v>159</v>
      </c>
      <c r="C452" t="s">
        <v>90</v>
      </c>
      <c r="D452">
        <v>4.2910000000000004</v>
      </c>
      <c r="E452">
        <v>4.3242399999999996</v>
      </c>
      <c r="F452">
        <v>0.51661000000000001</v>
      </c>
      <c r="G452">
        <v>56</v>
      </c>
      <c r="H452">
        <v>0.66088000000000002</v>
      </c>
      <c r="I452">
        <v>0.14419999999999999</v>
      </c>
      <c r="J452">
        <v>0.17147999999999999</v>
      </c>
      <c r="K452">
        <v>2017</v>
      </c>
      <c r="L452" t="s">
        <v>222</v>
      </c>
      <c r="M452" t="s">
        <v>214</v>
      </c>
      <c r="N452" t="s">
        <v>218</v>
      </c>
      <c r="O452" t="s">
        <v>221</v>
      </c>
      <c r="P452" t="s">
        <v>213</v>
      </c>
      <c r="Q452" t="s">
        <v>213</v>
      </c>
      <c r="R452" t="s">
        <v>210</v>
      </c>
    </row>
    <row r="453" spans="1:18" x14ac:dyDescent="0.3">
      <c r="A453">
        <v>109</v>
      </c>
      <c r="B453" t="s">
        <v>115</v>
      </c>
      <c r="C453" t="s">
        <v>47</v>
      </c>
      <c r="D453">
        <v>4.6440000000000001</v>
      </c>
      <c r="E453">
        <v>5.3250500000000001</v>
      </c>
      <c r="F453">
        <v>0.49901000000000001</v>
      </c>
      <c r="G453">
        <v>68</v>
      </c>
      <c r="H453">
        <v>0.57957000000000003</v>
      </c>
      <c r="I453">
        <v>0.24021000000000001</v>
      </c>
      <c r="J453">
        <v>8.5860000000000006E-2</v>
      </c>
      <c r="K453">
        <v>2017</v>
      </c>
      <c r="L453" t="s">
        <v>222</v>
      </c>
      <c r="M453" t="s">
        <v>214</v>
      </c>
      <c r="N453" t="s">
        <v>207</v>
      </c>
      <c r="O453" t="s">
        <v>221</v>
      </c>
      <c r="P453" t="s">
        <v>213</v>
      </c>
      <c r="Q453" t="s">
        <v>213</v>
      </c>
      <c r="R453" t="s">
        <v>210</v>
      </c>
    </row>
    <row r="454" spans="1:18" x14ac:dyDescent="0.3">
      <c r="A454">
        <v>149</v>
      </c>
      <c r="B454" t="s">
        <v>170</v>
      </c>
      <c r="C454" t="s">
        <v>90</v>
      </c>
      <c r="D454">
        <v>3.5070000000000001</v>
      </c>
      <c r="E454">
        <v>1.30722</v>
      </c>
      <c r="F454">
        <v>0.49127999999999999</v>
      </c>
      <c r="G454">
        <v>53</v>
      </c>
      <c r="H454">
        <v>0.52956999999999999</v>
      </c>
      <c r="I454">
        <v>0.31597999999999998</v>
      </c>
      <c r="J454">
        <v>0.23893</v>
      </c>
      <c r="K454">
        <v>2017</v>
      </c>
      <c r="L454" t="s">
        <v>239</v>
      </c>
      <c r="M454" t="s">
        <v>214</v>
      </c>
      <c r="N454" t="s">
        <v>218</v>
      </c>
      <c r="O454" t="s">
        <v>221</v>
      </c>
      <c r="P454" t="s">
        <v>218</v>
      </c>
      <c r="Q454" t="s">
        <v>207</v>
      </c>
      <c r="R454" t="s">
        <v>208</v>
      </c>
    </row>
    <row r="455" spans="1:18" x14ac:dyDescent="0.3">
      <c r="A455">
        <v>84</v>
      </c>
      <c r="B455" t="s">
        <v>112</v>
      </c>
      <c r="C455" t="s">
        <v>24</v>
      </c>
      <c r="D455">
        <v>5.2350000000000003</v>
      </c>
      <c r="E455">
        <v>4.6938800000000001</v>
      </c>
      <c r="F455">
        <v>0.48110999999999998</v>
      </c>
      <c r="G455">
        <v>65</v>
      </c>
      <c r="H455">
        <v>0.62007000000000001</v>
      </c>
      <c r="I455">
        <v>3.8429999999999999E-2</v>
      </c>
      <c r="J455">
        <v>0.18901999999999999</v>
      </c>
      <c r="K455">
        <v>2017</v>
      </c>
      <c r="L455" t="s">
        <v>220</v>
      </c>
      <c r="M455" t="s">
        <v>214</v>
      </c>
      <c r="N455" t="s">
        <v>207</v>
      </c>
      <c r="O455" t="s">
        <v>221</v>
      </c>
      <c r="P455" t="s">
        <v>213</v>
      </c>
      <c r="Q455" t="s">
        <v>218</v>
      </c>
      <c r="R455" t="s">
        <v>210</v>
      </c>
    </row>
    <row r="456" spans="1:18" x14ac:dyDescent="0.3">
      <c r="A456">
        <v>122</v>
      </c>
      <c r="B456" t="s">
        <v>137</v>
      </c>
      <c r="C456" t="s">
        <v>99</v>
      </c>
      <c r="D456">
        <v>4.3150000000000004</v>
      </c>
      <c r="E456">
        <v>4.2347400000000004</v>
      </c>
      <c r="F456">
        <v>0.46838999999999997</v>
      </c>
      <c r="G456">
        <v>60</v>
      </c>
      <c r="H456">
        <v>0.71399999999999997</v>
      </c>
      <c r="I456">
        <v>0.27627000000000002</v>
      </c>
      <c r="J456">
        <v>0.19863</v>
      </c>
      <c r="K456">
        <v>2017</v>
      </c>
      <c r="L456" t="s">
        <v>222</v>
      </c>
      <c r="M456" t="s">
        <v>214</v>
      </c>
      <c r="N456" t="s">
        <v>216</v>
      </c>
      <c r="O456" t="s">
        <v>221</v>
      </c>
      <c r="P456" t="s">
        <v>207</v>
      </c>
      <c r="Q456" t="s">
        <v>207</v>
      </c>
      <c r="R456" t="s">
        <v>210</v>
      </c>
    </row>
    <row r="457" spans="1:18" x14ac:dyDescent="0.3">
      <c r="A457">
        <v>110</v>
      </c>
      <c r="B457" t="s">
        <v>129</v>
      </c>
      <c r="C457" t="s">
        <v>99</v>
      </c>
      <c r="D457">
        <v>4.6079999999999997</v>
      </c>
      <c r="E457">
        <v>3.1360600000000001</v>
      </c>
      <c r="F457">
        <v>0.45644000000000001</v>
      </c>
      <c r="G457">
        <v>63</v>
      </c>
      <c r="H457">
        <v>0.72670999999999997</v>
      </c>
      <c r="I457">
        <v>0.20554</v>
      </c>
      <c r="J457">
        <v>0.26645999999999997</v>
      </c>
      <c r="K457">
        <v>2017</v>
      </c>
      <c r="L457" t="s">
        <v>222</v>
      </c>
      <c r="M457" t="s">
        <v>214</v>
      </c>
      <c r="N457" t="s">
        <v>216</v>
      </c>
      <c r="O457" t="s">
        <v>221</v>
      </c>
      <c r="P457" t="s">
        <v>207</v>
      </c>
      <c r="Q457" t="s">
        <v>213</v>
      </c>
      <c r="R457" t="s">
        <v>208</v>
      </c>
    </row>
    <row r="458" spans="1:18" x14ac:dyDescent="0.3">
      <c r="A458">
        <v>93</v>
      </c>
      <c r="B458" t="s">
        <v>179</v>
      </c>
      <c r="C458" t="s">
        <v>90</v>
      </c>
      <c r="D458">
        <v>5.1509999999999998</v>
      </c>
      <c r="E458">
        <v>0.12103999999999999</v>
      </c>
      <c r="F458">
        <v>0.44775999999999999</v>
      </c>
      <c r="G458">
        <v>51</v>
      </c>
      <c r="H458">
        <v>0.91474</v>
      </c>
      <c r="I458">
        <v>0.34798000000000001</v>
      </c>
      <c r="J458">
        <v>0.60824</v>
      </c>
      <c r="K458">
        <v>2017</v>
      </c>
      <c r="L458" t="s">
        <v>220</v>
      </c>
      <c r="M458" t="s">
        <v>214</v>
      </c>
      <c r="N458" t="s">
        <v>218</v>
      </c>
      <c r="O458" t="s">
        <v>221</v>
      </c>
      <c r="P458" t="s">
        <v>205</v>
      </c>
      <c r="Q458" t="s">
        <v>207</v>
      </c>
      <c r="R458" t="s">
        <v>209</v>
      </c>
    </row>
    <row r="459" spans="1:18" x14ac:dyDescent="0.3">
      <c r="A459">
        <v>108</v>
      </c>
      <c r="B459" t="s">
        <v>130</v>
      </c>
      <c r="C459" t="s">
        <v>24</v>
      </c>
      <c r="D459">
        <v>4.6920000000000002</v>
      </c>
      <c r="E459">
        <v>6.1839599999999999</v>
      </c>
      <c r="F459">
        <v>0.44180000000000003</v>
      </c>
      <c r="G459">
        <v>66</v>
      </c>
      <c r="H459">
        <v>0.37877</v>
      </c>
      <c r="I459">
        <v>0.46206000000000003</v>
      </c>
      <c r="J459">
        <v>0.10502</v>
      </c>
      <c r="K459">
        <v>2017</v>
      </c>
      <c r="L459" t="s">
        <v>222</v>
      </c>
      <c r="M459" t="s">
        <v>214</v>
      </c>
      <c r="N459" t="s">
        <v>207</v>
      </c>
      <c r="O459" t="s">
        <v>221</v>
      </c>
      <c r="P459" t="s">
        <v>218</v>
      </c>
      <c r="Q459" t="s">
        <v>205</v>
      </c>
      <c r="R459" t="s">
        <v>210</v>
      </c>
    </row>
    <row r="460" spans="1:18" x14ac:dyDescent="0.3">
      <c r="A460">
        <v>80</v>
      </c>
      <c r="B460" t="s">
        <v>101</v>
      </c>
      <c r="C460" t="s">
        <v>99</v>
      </c>
      <c r="D460">
        <v>5.2690000000000001</v>
      </c>
      <c r="E460">
        <v>3.8854899999999999</v>
      </c>
      <c r="F460">
        <v>0.41766999999999999</v>
      </c>
      <c r="G460">
        <v>59</v>
      </c>
      <c r="H460">
        <v>0.35732999999999998</v>
      </c>
      <c r="I460">
        <v>0.37639</v>
      </c>
      <c r="J460">
        <v>0.26780999999999999</v>
      </c>
      <c r="K460">
        <v>2017</v>
      </c>
      <c r="L460" t="s">
        <v>220</v>
      </c>
      <c r="M460" t="s">
        <v>214</v>
      </c>
      <c r="N460" t="s">
        <v>216</v>
      </c>
      <c r="O460" t="s">
        <v>221</v>
      </c>
      <c r="P460" t="s">
        <v>218</v>
      </c>
      <c r="Q460" t="s">
        <v>207</v>
      </c>
      <c r="R460" t="s">
        <v>208</v>
      </c>
    </row>
    <row r="461" spans="1:18" x14ac:dyDescent="0.3">
      <c r="A461">
        <v>145</v>
      </c>
      <c r="B461" t="s">
        <v>139</v>
      </c>
      <c r="C461" t="s">
        <v>26</v>
      </c>
      <c r="D461">
        <v>3.6030000000000002</v>
      </c>
      <c r="E461">
        <v>1.97037</v>
      </c>
      <c r="F461">
        <v>0.39765</v>
      </c>
      <c r="G461">
        <v>55</v>
      </c>
      <c r="H461">
        <v>4.614E-2</v>
      </c>
      <c r="I461">
        <v>0.58372000000000002</v>
      </c>
      <c r="J461">
        <v>0.21510000000000001</v>
      </c>
      <c r="K461">
        <v>2017</v>
      </c>
      <c r="L461" t="s">
        <v>239</v>
      </c>
      <c r="M461" t="s">
        <v>214</v>
      </c>
      <c r="N461" t="s">
        <v>218</v>
      </c>
      <c r="O461" t="s">
        <v>221</v>
      </c>
      <c r="P461" t="s">
        <v>218</v>
      </c>
      <c r="Q461" t="s">
        <v>205</v>
      </c>
      <c r="R461" t="s">
        <v>208</v>
      </c>
    </row>
    <row r="462" spans="1:18" x14ac:dyDescent="0.3">
      <c r="A462">
        <v>154</v>
      </c>
      <c r="B462" t="s">
        <v>177</v>
      </c>
      <c r="C462" t="s">
        <v>90</v>
      </c>
      <c r="D462">
        <v>2.9049999999999998</v>
      </c>
      <c r="E462">
        <v>0.48975999999999997</v>
      </c>
      <c r="F462">
        <v>0.39104</v>
      </c>
      <c r="G462">
        <v>52</v>
      </c>
      <c r="H462">
        <v>9.0999999999999998E-2</v>
      </c>
      <c r="I462">
        <v>0.24393000000000001</v>
      </c>
      <c r="J462">
        <v>0.18123</v>
      </c>
      <c r="K462">
        <v>2017</v>
      </c>
      <c r="L462" t="s">
        <v>239</v>
      </c>
      <c r="M462" t="s">
        <v>214</v>
      </c>
      <c r="N462" t="s">
        <v>218</v>
      </c>
      <c r="O462" t="s">
        <v>221</v>
      </c>
      <c r="P462" t="s">
        <v>218</v>
      </c>
      <c r="Q462" t="s">
        <v>213</v>
      </c>
      <c r="R462" t="s">
        <v>210</v>
      </c>
    </row>
    <row r="463" spans="1:18" x14ac:dyDescent="0.3">
      <c r="A463">
        <v>147</v>
      </c>
      <c r="B463" t="s">
        <v>180</v>
      </c>
      <c r="C463" t="s">
        <v>90</v>
      </c>
      <c r="D463">
        <v>3.5910000000000002</v>
      </c>
      <c r="E463">
        <v>2.1234500000000001</v>
      </c>
      <c r="F463">
        <v>0.37336000000000003</v>
      </c>
      <c r="G463">
        <v>52</v>
      </c>
      <c r="H463">
        <v>0.22341</v>
      </c>
      <c r="I463">
        <v>0.34087000000000001</v>
      </c>
      <c r="J463">
        <v>0.25153999999999999</v>
      </c>
      <c r="K463">
        <v>2017</v>
      </c>
      <c r="L463" t="s">
        <v>239</v>
      </c>
      <c r="M463" t="s">
        <v>214</v>
      </c>
      <c r="N463" t="s">
        <v>218</v>
      </c>
      <c r="O463" t="s">
        <v>221</v>
      </c>
      <c r="P463" t="s">
        <v>218</v>
      </c>
      <c r="Q463" t="s">
        <v>207</v>
      </c>
      <c r="R463" t="s">
        <v>208</v>
      </c>
    </row>
    <row r="464" spans="1:18" x14ac:dyDescent="0.3">
      <c r="A464">
        <v>141</v>
      </c>
      <c r="B464" t="s">
        <v>173</v>
      </c>
      <c r="C464" t="s">
        <v>99</v>
      </c>
      <c r="D464">
        <v>3.794</v>
      </c>
      <c r="E464">
        <v>2.1460599999999999</v>
      </c>
      <c r="F464">
        <v>0.36108000000000001</v>
      </c>
      <c r="G464">
        <v>53</v>
      </c>
      <c r="H464">
        <v>0.16131000000000001</v>
      </c>
      <c r="I464">
        <v>0.37213000000000002</v>
      </c>
      <c r="J464">
        <v>0.13172</v>
      </c>
      <c r="K464">
        <v>2017</v>
      </c>
      <c r="L464" t="s">
        <v>239</v>
      </c>
      <c r="M464" t="s">
        <v>214</v>
      </c>
      <c r="N464" t="s">
        <v>218</v>
      </c>
      <c r="O464" t="s">
        <v>221</v>
      </c>
      <c r="P464" t="s">
        <v>218</v>
      </c>
      <c r="Q464" t="s">
        <v>207</v>
      </c>
      <c r="R464" t="s">
        <v>210</v>
      </c>
    </row>
    <row r="465" spans="1:18" x14ac:dyDescent="0.3">
      <c r="A465">
        <v>125</v>
      </c>
      <c r="B465" t="s">
        <v>150</v>
      </c>
      <c r="C465" t="s">
        <v>62</v>
      </c>
      <c r="D465">
        <v>4.2859999999999996</v>
      </c>
      <c r="E465">
        <v>5.08141</v>
      </c>
      <c r="F465">
        <v>0.35428999999999999</v>
      </c>
      <c r="G465">
        <v>66</v>
      </c>
      <c r="H465">
        <v>0.47005000000000002</v>
      </c>
      <c r="I465">
        <v>6.4439999999999997E-2</v>
      </c>
      <c r="J465">
        <v>0.54203000000000001</v>
      </c>
      <c r="K465">
        <v>2017</v>
      </c>
      <c r="L465" t="s">
        <v>222</v>
      </c>
      <c r="M465" t="s">
        <v>214</v>
      </c>
      <c r="N465" t="s">
        <v>207</v>
      </c>
      <c r="O465" t="s">
        <v>221</v>
      </c>
      <c r="P465" t="s">
        <v>218</v>
      </c>
      <c r="Q465" t="s">
        <v>218</v>
      </c>
      <c r="R465" t="s">
        <v>212</v>
      </c>
    </row>
    <row r="466" spans="1:18" x14ac:dyDescent="0.3">
      <c r="A466">
        <v>136</v>
      </c>
      <c r="B466" t="s">
        <v>151</v>
      </c>
      <c r="C466" t="s">
        <v>90</v>
      </c>
      <c r="D466">
        <v>3.97</v>
      </c>
      <c r="E466">
        <v>1.2478400000000001</v>
      </c>
      <c r="F466">
        <v>0.31824999999999998</v>
      </c>
      <c r="G466">
        <v>56</v>
      </c>
      <c r="H466">
        <v>0.70933000000000002</v>
      </c>
      <c r="I466">
        <v>0.34265000000000001</v>
      </c>
      <c r="J466">
        <v>0.15659999999999999</v>
      </c>
      <c r="K466">
        <v>2017</v>
      </c>
      <c r="L466" t="s">
        <v>239</v>
      </c>
      <c r="M466" t="s">
        <v>214</v>
      </c>
      <c r="N466" t="s">
        <v>218</v>
      </c>
      <c r="O466" t="s">
        <v>221</v>
      </c>
      <c r="P466" t="s">
        <v>207</v>
      </c>
      <c r="Q466" t="s">
        <v>207</v>
      </c>
      <c r="R466" t="s">
        <v>210</v>
      </c>
    </row>
    <row r="467" spans="1:18" x14ac:dyDescent="0.3">
      <c r="A467">
        <v>143</v>
      </c>
      <c r="B467" t="s">
        <v>175</v>
      </c>
      <c r="C467" t="s">
        <v>90</v>
      </c>
      <c r="D467">
        <v>3.657</v>
      </c>
      <c r="E467">
        <v>2.3043300000000002</v>
      </c>
      <c r="F467">
        <v>0.27028000000000002</v>
      </c>
      <c r="G467">
        <v>53</v>
      </c>
      <c r="H467">
        <v>0.64712000000000003</v>
      </c>
      <c r="I467">
        <v>0.24812999999999999</v>
      </c>
      <c r="J467">
        <v>0.13123000000000001</v>
      </c>
      <c r="K467">
        <v>2017</v>
      </c>
      <c r="L467" t="s">
        <v>239</v>
      </c>
      <c r="M467" t="s">
        <v>214</v>
      </c>
      <c r="N467" t="s">
        <v>218</v>
      </c>
      <c r="O467" t="s">
        <v>221</v>
      </c>
      <c r="P467" t="s">
        <v>213</v>
      </c>
      <c r="Q467" t="s">
        <v>213</v>
      </c>
      <c r="R467" t="s">
        <v>210</v>
      </c>
    </row>
    <row r="468" spans="1:18" x14ac:dyDescent="0.3">
      <c r="A468">
        <v>150</v>
      </c>
      <c r="B468" t="s">
        <v>178</v>
      </c>
      <c r="C468" t="s">
        <v>90</v>
      </c>
      <c r="D468">
        <v>3.4950000000000001</v>
      </c>
      <c r="E468">
        <v>1.63273</v>
      </c>
      <c r="F468">
        <v>0.26815</v>
      </c>
      <c r="G468">
        <v>54</v>
      </c>
      <c r="H468">
        <v>0.57794000000000001</v>
      </c>
      <c r="I468">
        <v>0.23494000000000001</v>
      </c>
      <c r="J468">
        <v>0.20604</v>
      </c>
      <c r="K468">
        <v>2017</v>
      </c>
      <c r="L468" t="s">
        <v>239</v>
      </c>
      <c r="M468" t="s">
        <v>214</v>
      </c>
      <c r="N468" t="s">
        <v>218</v>
      </c>
      <c r="O468" t="s">
        <v>221</v>
      </c>
      <c r="P468" t="s">
        <v>213</v>
      </c>
      <c r="Q468" t="s">
        <v>213</v>
      </c>
      <c r="R468" t="s">
        <v>208</v>
      </c>
    </row>
    <row r="469" spans="1:18" x14ac:dyDescent="0.3">
      <c r="A469">
        <v>152</v>
      </c>
      <c r="B469" t="s">
        <v>176</v>
      </c>
      <c r="C469" t="s">
        <v>24</v>
      </c>
      <c r="D469">
        <v>3.4620000000000002</v>
      </c>
      <c r="E469">
        <v>4.1542000000000003</v>
      </c>
      <c r="F469">
        <v>0.24593999999999999</v>
      </c>
      <c r="G469">
        <v>62</v>
      </c>
      <c r="H469">
        <v>0.12386999999999999</v>
      </c>
      <c r="I469">
        <v>0.58904000000000001</v>
      </c>
      <c r="J469">
        <v>0.32596000000000003</v>
      </c>
      <c r="K469">
        <v>2017</v>
      </c>
      <c r="L469" t="s">
        <v>239</v>
      </c>
      <c r="M469" t="s">
        <v>214</v>
      </c>
      <c r="N469" t="s">
        <v>216</v>
      </c>
      <c r="O469" t="s">
        <v>221</v>
      </c>
      <c r="P469" t="s">
        <v>218</v>
      </c>
      <c r="Q469" t="s">
        <v>205</v>
      </c>
      <c r="R469" t="s">
        <v>208</v>
      </c>
    </row>
    <row r="470" spans="1:18" x14ac:dyDescent="0.3">
      <c r="A470">
        <v>155</v>
      </c>
      <c r="B470" t="s">
        <v>168</v>
      </c>
      <c r="C470" t="s">
        <v>90</v>
      </c>
      <c r="D470">
        <v>2.6930000000000001</v>
      </c>
      <c r="E470">
        <v>0</v>
      </c>
      <c r="F470">
        <v>0</v>
      </c>
      <c r="G470">
        <v>48</v>
      </c>
      <c r="H470">
        <v>0.41145999999999999</v>
      </c>
      <c r="I470">
        <v>0.33513999999999999</v>
      </c>
      <c r="J470">
        <v>0.12182999999999999</v>
      </c>
      <c r="K470">
        <v>2017</v>
      </c>
      <c r="L470" t="s">
        <v>239</v>
      </c>
      <c r="M470" t="s">
        <v>214</v>
      </c>
      <c r="N470" t="s">
        <v>218</v>
      </c>
      <c r="O470" t="s">
        <v>221</v>
      </c>
      <c r="P470" t="s">
        <v>218</v>
      </c>
      <c r="Q470" t="s">
        <v>207</v>
      </c>
      <c r="R470" t="s">
        <v>210</v>
      </c>
    </row>
    <row r="471" spans="1:18" x14ac:dyDescent="0.3">
      <c r="A471">
        <v>145</v>
      </c>
      <c r="B471" t="s">
        <v>173</v>
      </c>
      <c r="C471" t="s">
        <v>99</v>
      </c>
      <c r="D471">
        <v>3.6315</v>
      </c>
      <c r="E471">
        <v>2.0121500000000001</v>
      </c>
      <c r="F471">
        <v>0.20121</v>
      </c>
      <c r="G471">
        <v>59</v>
      </c>
      <c r="H471">
        <v>0.11670999999999999</v>
      </c>
      <c r="I471">
        <v>0.31963999999999998</v>
      </c>
      <c r="J471">
        <v>7.9369999999999996E-2</v>
      </c>
      <c r="K471">
        <v>2018</v>
      </c>
      <c r="L471" t="s">
        <v>239</v>
      </c>
      <c r="M471" t="s">
        <v>214</v>
      </c>
      <c r="N471" t="s">
        <v>216</v>
      </c>
      <c r="O471" t="s">
        <v>221</v>
      </c>
      <c r="P471" t="s">
        <v>218</v>
      </c>
      <c r="Q471" t="s">
        <v>207</v>
      </c>
      <c r="R471" t="s">
        <v>210</v>
      </c>
    </row>
    <row r="472" spans="1:18" x14ac:dyDescent="0.3">
      <c r="A472">
        <v>112</v>
      </c>
      <c r="B472" t="s">
        <v>115</v>
      </c>
      <c r="C472" t="s">
        <v>47</v>
      </c>
      <c r="D472">
        <v>4.5860000000000003</v>
      </c>
      <c r="E472">
        <v>5.5533799999999998</v>
      </c>
      <c r="F472">
        <v>0.55533999999999994</v>
      </c>
      <c r="G472">
        <v>70</v>
      </c>
      <c r="H472">
        <v>0.57789000000000001</v>
      </c>
      <c r="I472">
        <v>0.24970000000000001</v>
      </c>
      <c r="J472">
        <v>7.0980000000000001E-2</v>
      </c>
      <c r="K472">
        <v>2018</v>
      </c>
      <c r="L472" t="s">
        <v>222</v>
      </c>
      <c r="M472" t="s">
        <v>214</v>
      </c>
      <c r="N472" t="s">
        <v>207</v>
      </c>
      <c r="O472" t="s">
        <v>213</v>
      </c>
      <c r="P472" t="s">
        <v>213</v>
      </c>
      <c r="Q472" t="s">
        <v>213</v>
      </c>
      <c r="R472" t="s">
        <v>210</v>
      </c>
    </row>
    <row r="473" spans="1:18" x14ac:dyDescent="0.3">
      <c r="A473">
        <v>84</v>
      </c>
      <c r="B473" t="s">
        <v>186</v>
      </c>
      <c r="C473" t="s">
        <v>24</v>
      </c>
      <c r="D473">
        <v>5.2946</v>
      </c>
      <c r="E473">
        <v>5.9358700000000004</v>
      </c>
      <c r="F473">
        <v>0.59358999999999995</v>
      </c>
      <c r="G473">
        <v>68</v>
      </c>
      <c r="H473">
        <v>0.10667</v>
      </c>
      <c r="I473">
        <v>9.2369999999999994E-2</v>
      </c>
      <c r="J473">
        <v>0.29437000000000002</v>
      </c>
      <c r="K473">
        <v>2018</v>
      </c>
      <c r="L473" t="s">
        <v>220</v>
      </c>
      <c r="M473" t="s">
        <v>214</v>
      </c>
      <c r="N473" t="s">
        <v>207</v>
      </c>
      <c r="O473" t="s">
        <v>213</v>
      </c>
      <c r="P473" t="s">
        <v>218</v>
      </c>
      <c r="Q473" t="s">
        <v>218</v>
      </c>
      <c r="R473" t="s">
        <v>208</v>
      </c>
    </row>
    <row r="474" spans="1:18" x14ac:dyDescent="0.3">
      <c r="A474">
        <v>142</v>
      </c>
      <c r="B474" t="s">
        <v>157</v>
      </c>
      <c r="C474" t="s">
        <v>90</v>
      </c>
      <c r="D474">
        <v>3.7948</v>
      </c>
      <c r="E474">
        <v>4.4277300000000004</v>
      </c>
      <c r="F474">
        <v>0.44277</v>
      </c>
      <c r="G474">
        <v>59</v>
      </c>
      <c r="H474">
        <v>0</v>
      </c>
      <c r="I474">
        <v>0.13197999999999999</v>
      </c>
      <c r="J474">
        <v>0.13408999999999999</v>
      </c>
      <c r="K474">
        <v>2018</v>
      </c>
      <c r="L474" t="s">
        <v>239</v>
      </c>
      <c r="M474" t="s">
        <v>214</v>
      </c>
      <c r="N474" t="s">
        <v>216</v>
      </c>
      <c r="O474" t="s">
        <v>221</v>
      </c>
      <c r="P474" t="s">
        <v>218</v>
      </c>
      <c r="Q474" t="s">
        <v>213</v>
      </c>
      <c r="R474" t="s">
        <v>210</v>
      </c>
    </row>
    <row r="475" spans="1:18" x14ac:dyDescent="0.3">
      <c r="A475">
        <v>29</v>
      </c>
      <c r="B475" t="s">
        <v>45</v>
      </c>
      <c r="C475" t="s">
        <v>26</v>
      </c>
      <c r="D475">
        <v>6.3879999999999999</v>
      </c>
      <c r="E475">
        <v>6.5047600000000001</v>
      </c>
      <c r="F475">
        <v>0.65047999999999995</v>
      </c>
      <c r="G475">
        <v>69</v>
      </c>
      <c r="H475">
        <v>0.78637000000000001</v>
      </c>
      <c r="I475">
        <v>0.10366</v>
      </c>
      <c r="J475">
        <v>0.11709</v>
      </c>
      <c r="K475">
        <v>2018</v>
      </c>
      <c r="L475" t="s">
        <v>220</v>
      </c>
      <c r="M475" t="s">
        <v>214</v>
      </c>
      <c r="N475" t="s">
        <v>207</v>
      </c>
      <c r="O475" t="s">
        <v>213</v>
      </c>
      <c r="P475" t="s">
        <v>207</v>
      </c>
      <c r="Q475" t="s">
        <v>213</v>
      </c>
      <c r="R475" t="s">
        <v>210</v>
      </c>
    </row>
    <row r="476" spans="1:18" x14ac:dyDescent="0.3">
      <c r="A476">
        <v>129</v>
      </c>
      <c r="B476" t="s">
        <v>147</v>
      </c>
      <c r="C476" t="s">
        <v>62</v>
      </c>
      <c r="D476">
        <v>4.3205999999999998</v>
      </c>
      <c r="E476">
        <v>4.9506399999999999</v>
      </c>
      <c r="F476">
        <v>0.49506</v>
      </c>
      <c r="G476">
        <v>68</v>
      </c>
      <c r="H476">
        <v>0.35902000000000001</v>
      </c>
      <c r="I476">
        <v>0.12894</v>
      </c>
      <c r="J476">
        <v>6.0490000000000002E-2</v>
      </c>
      <c r="K476">
        <v>2018</v>
      </c>
      <c r="L476" t="s">
        <v>222</v>
      </c>
      <c r="M476" t="s">
        <v>214</v>
      </c>
      <c r="N476" t="s">
        <v>207</v>
      </c>
      <c r="O476" t="s">
        <v>221</v>
      </c>
      <c r="P476" t="s">
        <v>218</v>
      </c>
      <c r="Q476" t="s">
        <v>213</v>
      </c>
      <c r="R476" t="s">
        <v>210</v>
      </c>
    </row>
    <row r="477" spans="1:18" x14ac:dyDescent="0.3">
      <c r="A477">
        <v>10</v>
      </c>
      <c r="B477" t="s">
        <v>22</v>
      </c>
      <c r="C477" t="s">
        <v>17</v>
      </c>
      <c r="D477">
        <v>7.2721</v>
      </c>
      <c r="E477">
        <v>8.1255799999999994</v>
      </c>
      <c r="F477">
        <v>0.81255999999999995</v>
      </c>
      <c r="G477">
        <v>73</v>
      </c>
      <c r="H477">
        <v>0.89239999999999997</v>
      </c>
      <c r="I477">
        <v>0.60411999999999999</v>
      </c>
      <c r="J477">
        <v>0.66164999999999996</v>
      </c>
      <c r="K477">
        <v>2018</v>
      </c>
      <c r="L477" t="s">
        <v>215</v>
      </c>
      <c r="M477" t="s">
        <v>204</v>
      </c>
      <c r="N477" t="s">
        <v>205</v>
      </c>
      <c r="O477" t="s">
        <v>217</v>
      </c>
      <c r="P477" t="s">
        <v>205</v>
      </c>
      <c r="Q477" t="s">
        <v>205</v>
      </c>
      <c r="R477" t="s">
        <v>209</v>
      </c>
    </row>
    <row r="478" spans="1:18" x14ac:dyDescent="0.3">
      <c r="A478">
        <v>12</v>
      </c>
      <c r="B478" t="s">
        <v>27</v>
      </c>
      <c r="C478" t="s">
        <v>12</v>
      </c>
      <c r="D478">
        <v>7.1394000000000002</v>
      </c>
      <c r="E478">
        <v>8.1340699999999995</v>
      </c>
      <c r="F478">
        <v>0.81340999999999997</v>
      </c>
      <c r="G478">
        <v>73</v>
      </c>
      <c r="H478">
        <v>0.85197999999999996</v>
      </c>
      <c r="I478">
        <v>0.40499000000000002</v>
      </c>
      <c r="J478">
        <v>0.48979</v>
      </c>
      <c r="K478">
        <v>2018</v>
      </c>
      <c r="L478" t="s">
        <v>215</v>
      </c>
      <c r="M478" t="s">
        <v>204</v>
      </c>
      <c r="N478" t="s">
        <v>205</v>
      </c>
      <c r="O478" t="s">
        <v>217</v>
      </c>
      <c r="P478" t="s">
        <v>205</v>
      </c>
      <c r="Q478" t="s">
        <v>205</v>
      </c>
      <c r="R478" t="s">
        <v>212</v>
      </c>
    </row>
    <row r="479" spans="1:18" x14ac:dyDescent="0.3">
      <c r="A479">
        <v>87</v>
      </c>
      <c r="B479" t="s">
        <v>100</v>
      </c>
      <c r="C479" t="s">
        <v>62</v>
      </c>
      <c r="D479">
        <v>5.2005999999999997</v>
      </c>
      <c r="E479">
        <v>6.2097300000000004</v>
      </c>
      <c r="F479">
        <v>0.62097000000000002</v>
      </c>
      <c r="G479">
        <v>66</v>
      </c>
      <c r="H479">
        <v>0.59331999999999996</v>
      </c>
      <c r="I479">
        <v>5.1720000000000002E-2</v>
      </c>
      <c r="J479">
        <v>0.38622000000000001</v>
      </c>
      <c r="K479">
        <v>2018</v>
      </c>
      <c r="L479" t="s">
        <v>220</v>
      </c>
      <c r="M479" t="s">
        <v>214</v>
      </c>
      <c r="N479" t="s">
        <v>207</v>
      </c>
      <c r="O479" t="s">
        <v>213</v>
      </c>
      <c r="P479" t="s">
        <v>213</v>
      </c>
      <c r="Q479" t="s">
        <v>218</v>
      </c>
      <c r="R479" t="s">
        <v>208</v>
      </c>
    </row>
    <row r="480" spans="1:18" x14ac:dyDescent="0.3">
      <c r="A480">
        <v>43</v>
      </c>
      <c r="B480" t="s">
        <v>67</v>
      </c>
      <c r="C480" t="s">
        <v>24</v>
      </c>
      <c r="D480">
        <v>6.1051000000000002</v>
      </c>
      <c r="E480">
        <v>8.1123499999999993</v>
      </c>
      <c r="F480">
        <v>0.81123000000000001</v>
      </c>
      <c r="G480">
        <v>68</v>
      </c>
      <c r="H480">
        <v>0.82042999999999999</v>
      </c>
      <c r="I480">
        <v>0.40655000000000002</v>
      </c>
      <c r="J480">
        <v>0.26929999999999998</v>
      </c>
      <c r="K480">
        <v>2018</v>
      </c>
      <c r="L480" t="s">
        <v>220</v>
      </c>
      <c r="M480" t="s">
        <v>204</v>
      </c>
      <c r="N480" t="s">
        <v>207</v>
      </c>
      <c r="O480" t="s">
        <v>217</v>
      </c>
      <c r="P480" t="s">
        <v>207</v>
      </c>
      <c r="Q480" t="s">
        <v>205</v>
      </c>
      <c r="R480" t="s">
        <v>208</v>
      </c>
    </row>
    <row r="481" spans="1:18" x14ac:dyDescent="0.3">
      <c r="A481">
        <v>115</v>
      </c>
      <c r="B481" t="s">
        <v>129</v>
      </c>
      <c r="C481" t="s">
        <v>99</v>
      </c>
      <c r="D481">
        <v>4.5004</v>
      </c>
      <c r="E481">
        <v>3.2281399999999998</v>
      </c>
      <c r="F481">
        <v>0.32280999999999999</v>
      </c>
      <c r="G481">
        <v>66</v>
      </c>
      <c r="H481">
        <v>0.80006999999999995</v>
      </c>
      <c r="I481">
        <v>0.25600000000000001</v>
      </c>
      <c r="J481">
        <v>0.31469999999999998</v>
      </c>
      <c r="K481">
        <v>2018</v>
      </c>
      <c r="L481" t="s">
        <v>222</v>
      </c>
      <c r="M481" t="s">
        <v>214</v>
      </c>
      <c r="N481" t="s">
        <v>207</v>
      </c>
      <c r="O481" t="s">
        <v>221</v>
      </c>
      <c r="P481" t="s">
        <v>207</v>
      </c>
      <c r="Q481" t="s">
        <v>207</v>
      </c>
      <c r="R481" t="s">
        <v>208</v>
      </c>
    </row>
    <row r="482" spans="1:18" x14ac:dyDescent="0.3">
      <c r="A482">
        <v>73</v>
      </c>
      <c r="B482" t="s">
        <v>77</v>
      </c>
      <c r="C482" t="s">
        <v>62</v>
      </c>
      <c r="D482">
        <v>5.4832999999999998</v>
      </c>
      <c r="E482">
        <v>6.2992499999999998</v>
      </c>
      <c r="F482">
        <v>0.62992999999999999</v>
      </c>
      <c r="G482">
        <v>68</v>
      </c>
      <c r="H482">
        <v>0.42414000000000002</v>
      </c>
      <c r="I482">
        <v>0.16897999999999999</v>
      </c>
      <c r="J482">
        <v>0.33779999999999999</v>
      </c>
      <c r="K482">
        <v>2018</v>
      </c>
      <c r="L482" t="s">
        <v>220</v>
      </c>
      <c r="M482" t="s">
        <v>214</v>
      </c>
      <c r="N482" t="s">
        <v>207</v>
      </c>
      <c r="O482" t="s">
        <v>213</v>
      </c>
      <c r="P482" t="s">
        <v>218</v>
      </c>
      <c r="Q482" t="s">
        <v>213</v>
      </c>
      <c r="R482" t="s">
        <v>208</v>
      </c>
    </row>
    <row r="483" spans="1:18" x14ac:dyDescent="0.3">
      <c r="A483">
        <v>16</v>
      </c>
      <c r="B483" t="s">
        <v>33</v>
      </c>
      <c r="C483" t="s">
        <v>12</v>
      </c>
      <c r="D483">
        <v>6.9268999999999998</v>
      </c>
      <c r="E483">
        <v>8.0259499999999999</v>
      </c>
      <c r="F483">
        <v>0.80259999999999998</v>
      </c>
      <c r="G483">
        <v>73</v>
      </c>
      <c r="H483">
        <v>0.80428999999999995</v>
      </c>
      <c r="I483">
        <v>0.31467000000000001</v>
      </c>
      <c r="J483">
        <v>0.52605999999999997</v>
      </c>
      <c r="K483">
        <v>2018</v>
      </c>
      <c r="L483" t="s">
        <v>215</v>
      </c>
      <c r="M483" t="s">
        <v>204</v>
      </c>
      <c r="N483" t="s">
        <v>205</v>
      </c>
      <c r="O483" t="s">
        <v>217</v>
      </c>
      <c r="P483" t="s">
        <v>207</v>
      </c>
      <c r="Q483" t="s">
        <v>207</v>
      </c>
      <c r="R483" t="s">
        <v>212</v>
      </c>
    </row>
    <row r="484" spans="1:18" x14ac:dyDescent="0.3">
      <c r="A484">
        <v>49</v>
      </c>
      <c r="B484" t="s">
        <v>182</v>
      </c>
      <c r="C484" t="s">
        <v>26</v>
      </c>
      <c r="D484">
        <v>5.9555999999999996</v>
      </c>
      <c r="E484">
        <v>4.8920700000000004</v>
      </c>
      <c r="F484">
        <v>0.48920999999999998</v>
      </c>
      <c r="G484">
        <v>63</v>
      </c>
      <c r="H484">
        <v>0.81818000000000002</v>
      </c>
      <c r="I484">
        <v>0.30549999999999999</v>
      </c>
      <c r="J484">
        <v>0.19389000000000001</v>
      </c>
      <c r="K484">
        <v>2018</v>
      </c>
      <c r="L484" t="s">
        <v>220</v>
      </c>
      <c r="M484" t="s">
        <v>214</v>
      </c>
      <c r="N484" t="s">
        <v>216</v>
      </c>
      <c r="O484" t="s">
        <v>221</v>
      </c>
      <c r="P484" t="s">
        <v>207</v>
      </c>
      <c r="Q484" t="s">
        <v>207</v>
      </c>
      <c r="R484" t="s">
        <v>210</v>
      </c>
    </row>
    <row r="485" spans="1:18" x14ac:dyDescent="0.3">
      <c r="A485">
        <v>136</v>
      </c>
      <c r="B485" t="s">
        <v>175</v>
      </c>
      <c r="C485" t="s">
        <v>90</v>
      </c>
      <c r="D485">
        <v>4.1414</v>
      </c>
      <c r="E485">
        <v>2.2910300000000001</v>
      </c>
      <c r="F485">
        <v>0.2291</v>
      </c>
      <c r="G485">
        <v>58</v>
      </c>
      <c r="H485">
        <v>0.60699000000000003</v>
      </c>
      <c r="I485">
        <v>0.27317000000000002</v>
      </c>
      <c r="J485">
        <v>0.14624999999999999</v>
      </c>
      <c r="K485">
        <v>2018</v>
      </c>
      <c r="L485" t="s">
        <v>222</v>
      </c>
      <c r="M485" t="s">
        <v>214</v>
      </c>
      <c r="N485" t="s">
        <v>216</v>
      </c>
      <c r="O485" t="s">
        <v>221</v>
      </c>
      <c r="P485" t="s">
        <v>213</v>
      </c>
      <c r="Q485" t="s">
        <v>207</v>
      </c>
      <c r="R485" t="s">
        <v>210</v>
      </c>
    </row>
    <row r="486" spans="1:18" x14ac:dyDescent="0.3">
      <c r="A486">
        <v>97</v>
      </c>
      <c r="B486" t="s">
        <v>98</v>
      </c>
      <c r="C486" t="s">
        <v>99</v>
      </c>
      <c r="D486">
        <v>5.0820999999999996</v>
      </c>
      <c r="E486">
        <v>4.8292099999999998</v>
      </c>
      <c r="F486">
        <v>0.48292000000000002</v>
      </c>
      <c r="G486">
        <v>65</v>
      </c>
      <c r="H486">
        <v>0.74743000000000004</v>
      </c>
      <c r="I486">
        <v>0.60914999999999997</v>
      </c>
      <c r="J486">
        <v>0.37380999999999998</v>
      </c>
      <c r="K486">
        <v>2018</v>
      </c>
      <c r="L486" t="s">
        <v>220</v>
      </c>
      <c r="M486" t="s">
        <v>214</v>
      </c>
      <c r="N486" t="s">
        <v>207</v>
      </c>
      <c r="O486" t="s">
        <v>221</v>
      </c>
      <c r="P486" t="s">
        <v>207</v>
      </c>
      <c r="Q486" t="s">
        <v>205</v>
      </c>
      <c r="R486" t="s">
        <v>208</v>
      </c>
    </row>
    <row r="487" spans="1:18" x14ac:dyDescent="0.3">
      <c r="A487">
        <v>62</v>
      </c>
      <c r="B487" t="s">
        <v>69</v>
      </c>
      <c r="C487" t="s">
        <v>26</v>
      </c>
      <c r="D487">
        <v>5.7519</v>
      </c>
      <c r="E487">
        <v>4.5547899999999997</v>
      </c>
      <c r="F487">
        <v>0.45548</v>
      </c>
      <c r="G487">
        <v>64</v>
      </c>
      <c r="H487">
        <v>0.83609999999999995</v>
      </c>
      <c r="I487">
        <v>0.23621</v>
      </c>
      <c r="J487">
        <v>0.11778</v>
      </c>
      <c r="K487">
        <v>2018</v>
      </c>
      <c r="L487" t="s">
        <v>220</v>
      </c>
      <c r="M487" t="s">
        <v>214</v>
      </c>
      <c r="N487" t="s">
        <v>216</v>
      </c>
      <c r="O487" t="s">
        <v>221</v>
      </c>
      <c r="P487" t="s">
        <v>207</v>
      </c>
      <c r="Q487" t="s">
        <v>213</v>
      </c>
      <c r="R487" t="s">
        <v>210</v>
      </c>
    </row>
    <row r="488" spans="1:18" x14ac:dyDescent="0.3">
      <c r="A488">
        <v>93</v>
      </c>
      <c r="B488" t="s">
        <v>116</v>
      </c>
      <c r="C488" t="s">
        <v>47</v>
      </c>
      <c r="D488">
        <v>5.1294000000000004</v>
      </c>
      <c r="E488">
        <v>5.5481299999999996</v>
      </c>
      <c r="F488">
        <v>0.55481000000000003</v>
      </c>
      <c r="G488">
        <v>70</v>
      </c>
      <c r="H488">
        <v>0.38690999999999998</v>
      </c>
      <c r="I488">
        <v>0.36133999999999999</v>
      </c>
      <c r="J488">
        <v>0</v>
      </c>
      <c r="K488">
        <v>2018</v>
      </c>
      <c r="L488" t="s">
        <v>220</v>
      </c>
      <c r="M488" t="s">
        <v>214</v>
      </c>
      <c r="N488" t="s">
        <v>207</v>
      </c>
      <c r="O488" t="s">
        <v>213</v>
      </c>
      <c r="P488" t="s">
        <v>218</v>
      </c>
      <c r="Q488" t="s">
        <v>207</v>
      </c>
      <c r="R488" t="s">
        <v>210</v>
      </c>
    </row>
    <row r="489" spans="1:18" x14ac:dyDescent="0.3">
      <c r="A489">
        <v>146</v>
      </c>
      <c r="B489" t="s">
        <v>148</v>
      </c>
      <c r="C489" t="s">
        <v>90</v>
      </c>
      <c r="D489">
        <v>3.5897999999999999</v>
      </c>
      <c r="E489">
        <v>6.1645899999999996</v>
      </c>
      <c r="F489">
        <v>0.61646000000000001</v>
      </c>
      <c r="G489">
        <v>62</v>
      </c>
      <c r="H489">
        <v>0.76854999999999996</v>
      </c>
      <c r="I489">
        <v>7.0900000000000005E-2</v>
      </c>
      <c r="J489">
        <v>0.20188999999999999</v>
      </c>
      <c r="K489">
        <v>2018</v>
      </c>
      <c r="L489" t="s">
        <v>239</v>
      </c>
      <c r="M489" t="s">
        <v>214</v>
      </c>
      <c r="N489" t="s">
        <v>216</v>
      </c>
      <c r="O489" t="s">
        <v>213</v>
      </c>
      <c r="P489" t="s">
        <v>207</v>
      </c>
      <c r="Q489" t="s">
        <v>218</v>
      </c>
      <c r="R489" t="s">
        <v>208</v>
      </c>
    </row>
    <row r="490" spans="1:18" x14ac:dyDescent="0.3">
      <c r="A490">
        <v>28</v>
      </c>
      <c r="B490" t="s">
        <v>30</v>
      </c>
      <c r="C490" t="s">
        <v>26</v>
      </c>
      <c r="D490">
        <v>6.4188999999999998</v>
      </c>
      <c r="E490">
        <v>5.9785599999999999</v>
      </c>
      <c r="F490">
        <v>0.59785999999999995</v>
      </c>
      <c r="G490">
        <v>68</v>
      </c>
      <c r="H490">
        <v>0.68113000000000001</v>
      </c>
      <c r="I490">
        <v>0.18451000000000001</v>
      </c>
      <c r="J490">
        <v>0.19214000000000001</v>
      </c>
      <c r="K490">
        <v>2018</v>
      </c>
      <c r="L490" t="s">
        <v>220</v>
      </c>
      <c r="M490" t="s">
        <v>214</v>
      </c>
      <c r="N490" t="s">
        <v>207</v>
      </c>
      <c r="O490" t="s">
        <v>213</v>
      </c>
      <c r="P490" t="s">
        <v>213</v>
      </c>
      <c r="Q490" t="s">
        <v>213</v>
      </c>
      <c r="R490" t="s">
        <v>210</v>
      </c>
    </row>
    <row r="491" spans="1:18" x14ac:dyDescent="0.3">
      <c r="A491">
        <v>100</v>
      </c>
      <c r="B491" t="s">
        <v>154</v>
      </c>
      <c r="C491" t="s">
        <v>47</v>
      </c>
      <c r="D491">
        <v>4.9330999999999996</v>
      </c>
      <c r="E491">
        <v>6.3941999999999997</v>
      </c>
      <c r="F491">
        <v>0.63941999999999999</v>
      </c>
      <c r="G491">
        <v>69</v>
      </c>
      <c r="H491">
        <v>0.49519000000000002</v>
      </c>
      <c r="I491">
        <v>0.10746</v>
      </c>
      <c r="J491">
        <v>2.044E-2</v>
      </c>
      <c r="K491">
        <v>2018</v>
      </c>
      <c r="L491" t="s">
        <v>222</v>
      </c>
      <c r="M491" t="s">
        <v>214</v>
      </c>
      <c r="N491" t="s">
        <v>207</v>
      </c>
      <c r="O491" t="s">
        <v>213</v>
      </c>
      <c r="P491" t="s">
        <v>218</v>
      </c>
      <c r="Q491" t="s">
        <v>213</v>
      </c>
      <c r="R491" t="s">
        <v>210</v>
      </c>
    </row>
    <row r="492" spans="1:18" x14ac:dyDescent="0.3">
      <c r="A492">
        <v>121</v>
      </c>
      <c r="B492" t="s">
        <v>172</v>
      </c>
      <c r="C492" t="s">
        <v>90</v>
      </c>
      <c r="D492">
        <v>4.4244000000000003</v>
      </c>
      <c r="E492">
        <v>1.9020999999999999</v>
      </c>
      <c r="F492">
        <v>0.19020999999999999</v>
      </c>
      <c r="G492">
        <v>59</v>
      </c>
      <c r="H492">
        <v>0.43014999999999998</v>
      </c>
      <c r="I492">
        <v>0.29361999999999999</v>
      </c>
      <c r="J492">
        <v>0.27994999999999998</v>
      </c>
      <c r="K492">
        <v>2018</v>
      </c>
      <c r="L492" t="s">
        <v>222</v>
      </c>
      <c r="M492" t="s">
        <v>214</v>
      </c>
      <c r="N492" t="s">
        <v>216</v>
      </c>
      <c r="O492" t="s">
        <v>221</v>
      </c>
      <c r="P492" t="s">
        <v>218</v>
      </c>
      <c r="Q492" t="s">
        <v>207</v>
      </c>
      <c r="R492" t="s">
        <v>208</v>
      </c>
    </row>
    <row r="493" spans="1:18" x14ac:dyDescent="0.3">
      <c r="A493">
        <v>156</v>
      </c>
      <c r="B493" t="s">
        <v>177</v>
      </c>
      <c r="C493" t="s">
        <v>90</v>
      </c>
      <c r="D493">
        <v>2.9045000000000001</v>
      </c>
      <c r="E493">
        <v>0.55066000000000004</v>
      </c>
      <c r="F493">
        <v>5.5070000000000001E-2</v>
      </c>
      <c r="G493">
        <v>56</v>
      </c>
      <c r="H493">
        <v>8.9510000000000006E-2</v>
      </c>
      <c r="I493">
        <v>0.24918000000000001</v>
      </c>
      <c r="J493">
        <v>0.16621</v>
      </c>
      <c r="K493">
        <v>2018</v>
      </c>
      <c r="L493" t="s">
        <v>239</v>
      </c>
      <c r="M493" t="s">
        <v>214</v>
      </c>
      <c r="N493" t="s">
        <v>218</v>
      </c>
      <c r="O493" t="s">
        <v>221</v>
      </c>
      <c r="P493" t="s">
        <v>218</v>
      </c>
      <c r="Q493" t="s">
        <v>213</v>
      </c>
      <c r="R493" t="s">
        <v>210</v>
      </c>
    </row>
    <row r="494" spans="1:18" x14ac:dyDescent="0.3">
      <c r="A494">
        <v>120</v>
      </c>
      <c r="B494" t="s">
        <v>165</v>
      </c>
      <c r="C494" t="s">
        <v>39</v>
      </c>
      <c r="D494">
        <v>4.4325999999999999</v>
      </c>
      <c r="E494">
        <v>3.3271700000000002</v>
      </c>
      <c r="F494">
        <v>0.33272000000000002</v>
      </c>
      <c r="G494">
        <v>63</v>
      </c>
      <c r="H494">
        <v>0.96121999999999996</v>
      </c>
      <c r="I494">
        <v>0.42895</v>
      </c>
      <c r="J494">
        <v>0.14208000000000001</v>
      </c>
      <c r="K494">
        <v>2018</v>
      </c>
      <c r="L494" t="s">
        <v>222</v>
      </c>
      <c r="M494" t="s">
        <v>214</v>
      </c>
      <c r="N494" t="s">
        <v>216</v>
      </c>
      <c r="O494" t="s">
        <v>221</v>
      </c>
      <c r="P494" t="s">
        <v>205</v>
      </c>
      <c r="Q494" t="s">
        <v>205</v>
      </c>
      <c r="R494" t="s">
        <v>210</v>
      </c>
    </row>
    <row r="495" spans="1:18" x14ac:dyDescent="0.3">
      <c r="A495">
        <v>99</v>
      </c>
      <c r="B495" t="s">
        <v>153</v>
      </c>
      <c r="C495" t="s">
        <v>90</v>
      </c>
      <c r="D495">
        <v>4.9752999999999998</v>
      </c>
      <c r="E495">
        <v>3.2422300000000002</v>
      </c>
      <c r="F495">
        <v>0.32422000000000001</v>
      </c>
      <c r="G495">
        <v>57</v>
      </c>
      <c r="H495">
        <v>0.62612999999999996</v>
      </c>
      <c r="I495">
        <v>0.30590000000000001</v>
      </c>
      <c r="J495">
        <v>9.4969999999999999E-2</v>
      </c>
      <c r="K495">
        <v>2018</v>
      </c>
      <c r="L495" t="s">
        <v>222</v>
      </c>
      <c r="M495" t="s">
        <v>214</v>
      </c>
      <c r="N495" t="s">
        <v>218</v>
      </c>
      <c r="O495" t="s">
        <v>221</v>
      </c>
      <c r="P495" t="s">
        <v>213</v>
      </c>
      <c r="Q495" t="s">
        <v>207</v>
      </c>
      <c r="R495" t="s">
        <v>210</v>
      </c>
    </row>
    <row r="496" spans="1:18" x14ac:dyDescent="0.3">
      <c r="A496">
        <v>7</v>
      </c>
      <c r="B496" t="s">
        <v>16</v>
      </c>
      <c r="C496" t="s">
        <v>17</v>
      </c>
      <c r="D496">
        <v>7.3285</v>
      </c>
      <c r="E496">
        <v>8.0677299999999992</v>
      </c>
      <c r="F496">
        <v>0.80676999999999999</v>
      </c>
      <c r="G496">
        <v>73</v>
      </c>
      <c r="H496">
        <v>0.90142999999999995</v>
      </c>
      <c r="I496">
        <v>0.53656999999999999</v>
      </c>
      <c r="J496">
        <v>0.63660000000000005</v>
      </c>
      <c r="K496">
        <v>2018</v>
      </c>
      <c r="L496" t="s">
        <v>215</v>
      </c>
      <c r="M496" t="s">
        <v>204</v>
      </c>
      <c r="N496" t="s">
        <v>205</v>
      </c>
      <c r="O496" t="s">
        <v>217</v>
      </c>
      <c r="P496" t="s">
        <v>205</v>
      </c>
      <c r="Q496" t="s">
        <v>205</v>
      </c>
      <c r="R496" t="s">
        <v>209</v>
      </c>
    </row>
    <row r="497" spans="1:18" x14ac:dyDescent="0.3">
      <c r="A497">
        <v>155</v>
      </c>
      <c r="B497" t="s">
        <v>168</v>
      </c>
      <c r="C497" t="s">
        <v>90</v>
      </c>
      <c r="D497">
        <v>3.0830000000000002</v>
      </c>
      <c r="E497">
        <v>0.14496000000000001</v>
      </c>
      <c r="F497">
        <v>1.4500000000000001E-2</v>
      </c>
      <c r="G497">
        <v>53</v>
      </c>
      <c r="H497">
        <v>0.42137999999999998</v>
      </c>
      <c r="I497">
        <v>0.36541000000000001</v>
      </c>
      <c r="J497">
        <v>8.3909999999999998E-2</v>
      </c>
      <c r="K497">
        <v>2018</v>
      </c>
      <c r="L497" t="s">
        <v>239</v>
      </c>
      <c r="M497" t="s">
        <v>214</v>
      </c>
      <c r="N497" t="s">
        <v>218</v>
      </c>
      <c r="O497" t="s">
        <v>221</v>
      </c>
      <c r="P497" t="s">
        <v>218</v>
      </c>
      <c r="Q497" t="s">
        <v>207</v>
      </c>
      <c r="R497" t="s">
        <v>210</v>
      </c>
    </row>
    <row r="498" spans="1:18" x14ac:dyDescent="0.3">
      <c r="A498">
        <v>131</v>
      </c>
      <c r="B498" t="s">
        <v>169</v>
      </c>
      <c r="C498" t="s">
        <v>90</v>
      </c>
      <c r="D498">
        <v>4.3006000000000002</v>
      </c>
      <c r="E498">
        <v>2.1699099999999998</v>
      </c>
      <c r="F498">
        <v>0.21698999999999999</v>
      </c>
      <c r="G498">
        <v>54</v>
      </c>
      <c r="H498">
        <v>0.26074999999999998</v>
      </c>
      <c r="I498">
        <v>0.30259000000000003</v>
      </c>
      <c r="J498">
        <v>0.13119</v>
      </c>
      <c r="K498">
        <v>2018</v>
      </c>
      <c r="L498" t="s">
        <v>222</v>
      </c>
      <c r="M498" t="s">
        <v>214</v>
      </c>
      <c r="N498" t="s">
        <v>218</v>
      </c>
      <c r="O498" t="s">
        <v>221</v>
      </c>
      <c r="P498" t="s">
        <v>218</v>
      </c>
      <c r="Q498" t="s">
        <v>207</v>
      </c>
      <c r="R498" t="s">
        <v>210</v>
      </c>
    </row>
    <row r="499" spans="1:18" x14ac:dyDescent="0.3">
      <c r="A499">
        <v>25</v>
      </c>
      <c r="B499" t="s">
        <v>42</v>
      </c>
      <c r="C499" t="s">
        <v>26</v>
      </c>
      <c r="D499">
        <v>6.4762000000000004</v>
      </c>
      <c r="E499">
        <v>6.8603300000000003</v>
      </c>
      <c r="F499">
        <v>0.68603000000000003</v>
      </c>
      <c r="G499">
        <v>71</v>
      </c>
      <c r="H499">
        <v>0.59523000000000004</v>
      </c>
      <c r="I499">
        <v>0.32976</v>
      </c>
      <c r="J499">
        <v>0.13264000000000001</v>
      </c>
      <c r="K499">
        <v>2018</v>
      </c>
      <c r="L499" t="s">
        <v>220</v>
      </c>
      <c r="M499" t="s">
        <v>214</v>
      </c>
      <c r="N499" t="s">
        <v>207</v>
      </c>
      <c r="O499" t="s">
        <v>213</v>
      </c>
      <c r="P499" t="s">
        <v>213</v>
      </c>
      <c r="Q499" t="s">
        <v>207</v>
      </c>
      <c r="R499" t="s">
        <v>210</v>
      </c>
    </row>
    <row r="500" spans="1:18" x14ac:dyDescent="0.3">
      <c r="A500">
        <v>86</v>
      </c>
      <c r="B500" t="s">
        <v>104</v>
      </c>
      <c r="C500" t="s">
        <v>55</v>
      </c>
      <c r="D500">
        <v>5.2458</v>
      </c>
      <c r="E500">
        <v>5.9992999999999999</v>
      </c>
      <c r="F500">
        <v>0.59992999999999996</v>
      </c>
      <c r="G500">
        <v>71</v>
      </c>
      <c r="H500">
        <v>0.82374999999999998</v>
      </c>
      <c r="I500">
        <v>4.795E-2</v>
      </c>
      <c r="J500">
        <v>0.22613</v>
      </c>
      <c r="K500">
        <v>2018</v>
      </c>
      <c r="L500" t="s">
        <v>220</v>
      </c>
      <c r="M500" t="s">
        <v>214</v>
      </c>
      <c r="N500" t="s">
        <v>207</v>
      </c>
      <c r="O500" t="s">
        <v>213</v>
      </c>
      <c r="P500" t="s">
        <v>207</v>
      </c>
      <c r="Q500" t="s">
        <v>218</v>
      </c>
      <c r="R500" t="s">
        <v>208</v>
      </c>
    </row>
    <row r="501" spans="1:18" x14ac:dyDescent="0.3">
      <c r="A501">
        <v>37</v>
      </c>
      <c r="B501" t="s">
        <v>49</v>
      </c>
      <c r="C501" t="s">
        <v>26</v>
      </c>
      <c r="D501">
        <v>6.2601000000000004</v>
      </c>
      <c r="E501">
        <v>5.8241100000000001</v>
      </c>
      <c r="F501">
        <v>0.58240999999999998</v>
      </c>
      <c r="G501">
        <v>67</v>
      </c>
      <c r="H501">
        <v>0.73353000000000002</v>
      </c>
      <c r="I501">
        <v>0.16499</v>
      </c>
      <c r="J501">
        <v>8.6279999999999996E-2</v>
      </c>
      <c r="K501">
        <v>2018</v>
      </c>
      <c r="L501" t="s">
        <v>220</v>
      </c>
      <c r="M501" t="s">
        <v>214</v>
      </c>
      <c r="N501" t="s">
        <v>207</v>
      </c>
      <c r="O501" t="s">
        <v>213</v>
      </c>
      <c r="P501" t="s">
        <v>207</v>
      </c>
      <c r="Q501" t="s">
        <v>213</v>
      </c>
      <c r="R501" t="s">
        <v>210</v>
      </c>
    </row>
    <row r="502" spans="1:18" x14ac:dyDescent="0.3">
      <c r="A502">
        <v>114</v>
      </c>
      <c r="B502" t="s">
        <v>159</v>
      </c>
      <c r="C502" t="s">
        <v>90</v>
      </c>
      <c r="D502">
        <v>4.5587</v>
      </c>
      <c r="E502">
        <v>4.1332700000000004</v>
      </c>
      <c r="F502">
        <v>0.41332999999999998</v>
      </c>
      <c r="G502">
        <v>60</v>
      </c>
      <c r="H502">
        <v>0.70918999999999999</v>
      </c>
      <c r="I502">
        <v>0.15311</v>
      </c>
      <c r="J502">
        <v>0.16916</v>
      </c>
      <c r="K502">
        <v>2018</v>
      </c>
      <c r="L502" t="s">
        <v>222</v>
      </c>
      <c r="M502" t="s">
        <v>214</v>
      </c>
      <c r="N502" t="s">
        <v>216</v>
      </c>
      <c r="O502" t="s">
        <v>221</v>
      </c>
      <c r="P502" t="s">
        <v>207</v>
      </c>
      <c r="Q502" t="s">
        <v>213</v>
      </c>
      <c r="R502" t="s">
        <v>210</v>
      </c>
    </row>
    <row r="503" spans="1:18" x14ac:dyDescent="0.3">
      <c r="A503">
        <v>132</v>
      </c>
      <c r="B503" t="s">
        <v>140</v>
      </c>
      <c r="C503" t="s">
        <v>90</v>
      </c>
      <c r="D503">
        <v>4.2449000000000003</v>
      </c>
      <c r="E503">
        <v>0.41979</v>
      </c>
      <c r="F503">
        <v>4.1980000000000003E-2</v>
      </c>
      <c r="G503">
        <v>57</v>
      </c>
      <c r="H503">
        <v>0.43113000000000001</v>
      </c>
      <c r="I503">
        <v>0.33005000000000001</v>
      </c>
      <c r="J503">
        <v>0.11434</v>
      </c>
      <c r="K503">
        <v>2018</v>
      </c>
      <c r="L503" t="s">
        <v>222</v>
      </c>
      <c r="M503" t="s">
        <v>214</v>
      </c>
      <c r="N503" t="s">
        <v>218</v>
      </c>
      <c r="O503" t="s">
        <v>221</v>
      </c>
      <c r="P503" t="s">
        <v>218</v>
      </c>
      <c r="Q503" t="s">
        <v>207</v>
      </c>
      <c r="R503" t="s">
        <v>210</v>
      </c>
    </row>
    <row r="504" spans="1:18" x14ac:dyDescent="0.3">
      <c r="A504">
        <v>13</v>
      </c>
      <c r="B504" t="s">
        <v>25</v>
      </c>
      <c r="C504" t="s">
        <v>26</v>
      </c>
      <c r="D504">
        <v>7.0716999999999999</v>
      </c>
      <c r="E504">
        <v>6.1252500000000003</v>
      </c>
      <c r="F504">
        <v>0.61251999999999995</v>
      </c>
      <c r="G504">
        <v>71</v>
      </c>
      <c r="H504">
        <v>0.87168999999999996</v>
      </c>
      <c r="I504">
        <v>0.23980000000000001</v>
      </c>
      <c r="J504">
        <v>0.22017999999999999</v>
      </c>
      <c r="K504">
        <v>2018</v>
      </c>
      <c r="L504" t="s">
        <v>215</v>
      </c>
      <c r="M504" t="s">
        <v>214</v>
      </c>
      <c r="N504" t="s">
        <v>207</v>
      </c>
      <c r="O504" t="s">
        <v>213</v>
      </c>
      <c r="P504" t="s">
        <v>205</v>
      </c>
      <c r="Q504" t="s">
        <v>213</v>
      </c>
      <c r="R504" t="s">
        <v>208</v>
      </c>
    </row>
    <row r="505" spans="1:18" x14ac:dyDescent="0.3">
      <c r="A505">
        <v>82</v>
      </c>
      <c r="B505" t="s">
        <v>80</v>
      </c>
      <c r="C505" t="s">
        <v>47</v>
      </c>
      <c r="D505">
        <v>5.3212000000000002</v>
      </c>
      <c r="E505">
        <v>6.7609700000000004</v>
      </c>
      <c r="F505">
        <v>0.67610000000000003</v>
      </c>
      <c r="G505">
        <v>69</v>
      </c>
      <c r="H505">
        <v>0.52503</v>
      </c>
      <c r="I505">
        <v>0.20085</v>
      </c>
      <c r="J505">
        <v>8.523E-2</v>
      </c>
      <c r="K505">
        <v>2018</v>
      </c>
      <c r="L505" t="s">
        <v>220</v>
      </c>
      <c r="M505" t="s">
        <v>214</v>
      </c>
      <c r="N505" t="s">
        <v>207</v>
      </c>
      <c r="O505" t="s">
        <v>213</v>
      </c>
      <c r="P505" t="s">
        <v>218</v>
      </c>
      <c r="Q505" t="s">
        <v>213</v>
      </c>
      <c r="R505" t="s">
        <v>210</v>
      </c>
    </row>
    <row r="506" spans="1:18" x14ac:dyDescent="0.3">
      <c r="A506">
        <v>61</v>
      </c>
      <c r="B506" t="s">
        <v>85</v>
      </c>
      <c r="C506" t="s">
        <v>24</v>
      </c>
      <c r="D506">
        <v>5.7625000000000002</v>
      </c>
      <c r="E506">
        <v>7.4516400000000003</v>
      </c>
      <c r="F506">
        <v>0.74516000000000004</v>
      </c>
      <c r="G506">
        <v>73</v>
      </c>
      <c r="H506">
        <v>0.58352999999999999</v>
      </c>
      <c r="I506">
        <v>0.33885999999999999</v>
      </c>
      <c r="J506">
        <v>7.6539999999999997E-2</v>
      </c>
      <c r="K506">
        <v>2018</v>
      </c>
      <c r="L506" t="s">
        <v>220</v>
      </c>
      <c r="M506" t="s">
        <v>204</v>
      </c>
      <c r="N506" t="s">
        <v>205</v>
      </c>
      <c r="O506" t="s">
        <v>217</v>
      </c>
      <c r="P506" t="s">
        <v>213</v>
      </c>
      <c r="Q506" t="s">
        <v>207</v>
      </c>
      <c r="R506" t="s">
        <v>210</v>
      </c>
    </row>
    <row r="507" spans="1:18" x14ac:dyDescent="0.3">
      <c r="A507">
        <v>21</v>
      </c>
      <c r="B507" t="s">
        <v>46</v>
      </c>
      <c r="C507" t="s">
        <v>47</v>
      </c>
      <c r="D507">
        <v>6.7108999999999996</v>
      </c>
      <c r="E507">
        <v>7.4798499999999999</v>
      </c>
      <c r="F507">
        <v>0.74799000000000004</v>
      </c>
      <c r="G507">
        <v>72</v>
      </c>
      <c r="H507">
        <v>0.74900999999999995</v>
      </c>
      <c r="I507">
        <v>0.10704</v>
      </c>
      <c r="J507">
        <v>7.3609999999999995E-2</v>
      </c>
      <c r="K507">
        <v>2018</v>
      </c>
      <c r="L507" t="s">
        <v>215</v>
      </c>
      <c r="M507" t="s">
        <v>204</v>
      </c>
      <c r="N507" t="s">
        <v>205</v>
      </c>
      <c r="O507" t="s">
        <v>217</v>
      </c>
      <c r="P507" t="s">
        <v>207</v>
      </c>
      <c r="Q507" t="s">
        <v>213</v>
      </c>
      <c r="R507" t="s">
        <v>210</v>
      </c>
    </row>
    <row r="508" spans="1:18" x14ac:dyDescent="0.3">
      <c r="A508">
        <v>3</v>
      </c>
      <c r="B508" t="s">
        <v>14</v>
      </c>
      <c r="C508" t="s">
        <v>12</v>
      </c>
      <c r="D508">
        <v>7.5552999999999999</v>
      </c>
      <c r="E508">
        <v>8.1935000000000002</v>
      </c>
      <c r="F508">
        <v>0.81935000000000002</v>
      </c>
      <c r="G508">
        <v>72</v>
      </c>
      <c r="H508">
        <v>0.94310000000000005</v>
      </c>
      <c r="I508">
        <v>0.47592000000000001</v>
      </c>
      <c r="J508">
        <v>0.89266000000000001</v>
      </c>
      <c r="K508">
        <v>2018</v>
      </c>
      <c r="L508" t="s">
        <v>203</v>
      </c>
      <c r="M508" t="s">
        <v>204</v>
      </c>
      <c r="N508" t="s">
        <v>205</v>
      </c>
      <c r="O508" t="s">
        <v>217</v>
      </c>
      <c r="P508" t="s">
        <v>205</v>
      </c>
      <c r="Q508" t="s">
        <v>205</v>
      </c>
      <c r="R508" t="s">
        <v>209</v>
      </c>
    </row>
    <row r="509" spans="1:18" x14ac:dyDescent="0.3">
      <c r="A509">
        <v>83</v>
      </c>
      <c r="B509" t="s">
        <v>118</v>
      </c>
      <c r="C509" t="s">
        <v>26</v>
      </c>
      <c r="D509">
        <v>5.3018000000000001</v>
      </c>
      <c r="E509">
        <v>5.9530000000000003</v>
      </c>
      <c r="F509">
        <v>0.59530000000000005</v>
      </c>
      <c r="G509">
        <v>66</v>
      </c>
      <c r="H509">
        <v>0.79820000000000002</v>
      </c>
      <c r="I509">
        <v>0.20072999999999999</v>
      </c>
      <c r="J509">
        <v>0.23139000000000001</v>
      </c>
      <c r="K509">
        <v>2018</v>
      </c>
      <c r="L509" t="s">
        <v>220</v>
      </c>
      <c r="M509" t="s">
        <v>214</v>
      </c>
      <c r="N509" t="s">
        <v>207</v>
      </c>
      <c r="O509" t="s">
        <v>213</v>
      </c>
      <c r="P509" t="s">
        <v>207</v>
      </c>
      <c r="Q509" t="s">
        <v>213</v>
      </c>
      <c r="R509" t="s">
        <v>208</v>
      </c>
    </row>
    <row r="510" spans="1:18" x14ac:dyDescent="0.3">
      <c r="A510">
        <v>48</v>
      </c>
      <c r="B510" t="s">
        <v>66</v>
      </c>
      <c r="C510" t="s">
        <v>26</v>
      </c>
      <c r="D510">
        <v>5.9732000000000003</v>
      </c>
      <c r="E510">
        <v>5.3919699999999997</v>
      </c>
      <c r="F510">
        <v>0.53920000000000001</v>
      </c>
      <c r="G510">
        <v>69</v>
      </c>
      <c r="H510">
        <v>0.76765000000000005</v>
      </c>
      <c r="I510">
        <v>0.19064</v>
      </c>
      <c r="J510">
        <v>0.26294000000000001</v>
      </c>
      <c r="K510">
        <v>2018</v>
      </c>
      <c r="L510" t="s">
        <v>220</v>
      </c>
      <c r="M510" t="s">
        <v>214</v>
      </c>
      <c r="N510" t="s">
        <v>207</v>
      </c>
      <c r="O510" t="s">
        <v>221</v>
      </c>
      <c r="P510" t="s">
        <v>207</v>
      </c>
      <c r="Q510" t="s">
        <v>213</v>
      </c>
      <c r="R510" t="s">
        <v>208</v>
      </c>
    </row>
    <row r="511" spans="1:18" x14ac:dyDescent="0.3">
      <c r="A511">
        <v>122</v>
      </c>
      <c r="B511" t="s">
        <v>155</v>
      </c>
      <c r="C511" t="s">
        <v>24</v>
      </c>
      <c r="D511">
        <v>4.4192</v>
      </c>
      <c r="E511">
        <v>5.36904</v>
      </c>
      <c r="F511">
        <v>0.53690000000000004</v>
      </c>
      <c r="G511">
        <v>65</v>
      </c>
      <c r="H511">
        <v>0.43075999999999998</v>
      </c>
      <c r="I511">
        <v>0.15465999999999999</v>
      </c>
      <c r="J511">
        <v>0.23330999999999999</v>
      </c>
      <c r="K511">
        <v>2018</v>
      </c>
      <c r="L511" t="s">
        <v>222</v>
      </c>
      <c r="M511" t="s">
        <v>214</v>
      </c>
      <c r="N511" t="s">
        <v>207</v>
      </c>
      <c r="O511" t="s">
        <v>221</v>
      </c>
      <c r="P511" t="s">
        <v>218</v>
      </c>
      <c r="Q511" t="s">
        <v>213</v>
      </c>
      <c r="R511" t="s">
        <v>208</v>
      </c>
    </row>
    <row r="512" spans="1:18" x14ac:dyDescent="0.3">
      <c r="A512">
        <v>40</v>
      </c>
      <c r="B512" t="s">
        <v>59</v>
      </c>
      <c r="C512" t="s">
        <v>26</v>
      </c>
      <c r="D512">
        <v>6.1668000000000003</v>
      </c>
      <c r="E512">
        <v>4.8865999999999996</v>
      </c>
      <c r="F512">
        <v>0.48865999999999998</v>
      </c>
      <c r="G512">
        <v>67</v>
      </c>
      <c r="H512">
        <v>0.63587000000000005</v>
      </c>
      <c r="I512">
        <v>0.10888</v>
      </c>
      <c r="J512">
        <v>0.18018000000000001</v>
      </c>
      <c r="K512">
        <v>2018</v>
      </c>
      <c r="L512" t="s">
        <v>220</v>
      </c>
      <c r="M512" t="s">
        <v>214</v>
      </c>
      <c r="N512" t="s">
        <v>207</v>
      </c>
      <c r="O512" t="s">
        <v>221</v>
      </c>
      <c r="P512" t="s">
        <v>213</v>
      </c>
      <c r="Q512" t="s">
        <v>213</v>
      </c>
      <c r="R512" t="s">
        <v>210</v>
      </c>
    </row>
    <row r="513" spans="1:18" x14ac:dyDescent="0.3">
      <c r="A513">
        <v>63</v>
      </c>
      <c r="B513" t="s">
        <v>92</v>
      </c>
      <c r="C513" t="s">
        <v>12</v>
      </c>
      <c r="D513">
        <v>5.7392000000000003</v>
      </c>
      <c r="E513">
        <v>7.2770299999999999</v>
      </c>
      <c r="F513">
        <v>0.72770000000000001</v>
      </c>
      <c r="G513">
        <v>69</v>
      </c>
      <c r="H513">
        <v>0.76302000000000003</v>
      </c>
      <c r="I513">
        <v>0.14346</v>
      </c>
      <c r="J513">
        <v>0.38047999999999998</v>
      </c>
      <c r="K513">
        <v>2018</v>
      </c>
      <c r="L513" t="s">
        <v>220</v>
      </c>
      <c r="M513" t="s">
        <v>204</v>
      </c>
      <c r="N513" t="s">
        <v>207</v>
      </c>
      <c r="O513" t="s">
        <v>217</v>
      </c>
      <c r="P513" t="s">
        <v>207</v>
      </c>
      <c r="Q513" t="s">
        <v>213</v>
      </c>
      <c r="R513" t="s">
        <v>208</v>
      </c>
    </row>
    <row r="514" spans="1:18" x14ac:dyDescent="0.3">
      <c r="A514">
        <v>127</v>
      </c>
      <c r="B514" t="s">
        <v>142</v>
      </c>
      <c r="C514" t="s">
        <v>90</v>
      </c>
      <c r="D514">
        <v>4.3502000000000001</v>
      </c>
      <c r="E514">
        <v>1.86731</v>
      </c>
      <c r="F514">
        <v>0.18673000000000001</v>
      </c>
      <c r="G514">
        <v>62</v>
      </c>
      <c r="H514">
        <v>0.62375999999999998</v>
      </c>
      <c r="I514">
        <v>0.36748999999999998</v>
      </c>
      <c r="J514">
        <v>0.31957999999999998</v>
      </c>
      <c r="K514">
        <v>2018</v>
      </c>
      <c r="L514" t="s">
        <v>222</v>
      </c>
      <c r="M514" t="s">
        <v>214</v>
      </c>
      <c r="N514" t="s">
        <v>216</v>
      </c>
      <c r="O514" t="s">
        <v>221</v>
      </c>
      <c r="P514" t="s">
        <v>213</v>
      </c>
      <c r="Q514" t="s">
        <v>207</v>
      </c>
      <c r="R514" t="s">
        <v>208</v>
      </c>
    </row>
    <row r="515" spans="1:18" x14ac:dyDescent="0.3">
      <c r="A515">
        <v>1</v>
      </c>
      <c r="B515" t="s">
        <v>18</v>
      </c>
      <c r="C515" t="s">
        <v>12</v>
      </c>
      <c r="D515">
        <v>7.6321000000000003</v>
      </c>
      <c r="E515">
        <v>7.9142099999999997</v>
      </c>
      <c r="F515">
        <v>0.79142000000000001</v>
      </c>
      <c r="G515">
        <v>72</v>
      </c>
      <c r="H515">
        <v>0.93947999999999998</v>
      </c>
      <c r="I515">
        <v>0.32069999999999999</v>
      </c>
      <c r="J515">
        <v>0.85992999999999997</v>
      </c>
      <c r="K515">
        <v>2018</v>
      </c>
      <c r="L515" t="s">
        <v>203</v>
      </c>
      <c r="M515" t="s">
        <v>204</v>
      </c>
      <c r="N515" t="s">
        <v>205</v>
      </c>
      <c r="O515" t="s">
        <v>217</v>
      </c>
      <c r="P515" t="s">
        <v>205</v>
      </c>
      <c r="Q515" t="s">
        <v>207</v>
      </c>
      <c r="R515" t="s">
        <v>209</v>
      </c>
    </row>
    <row r="516" spans="1:18" x14ac:dyDescent="0.3">
      <c r="A516">
        <v>23</v>
      </c>
      <c r="B516" t="s">
        <v>44</v>
      </c>
      <c r="C516" t="s">
        <v>12</v>
      </c>
      <c r="D516">
        <v>6.4893000000000001</v>
      </c>
      <c r="E516">
        <v>7.8395599999999996</v>
      </c>
      <c r="F516">
        <v>0.78395999999999999</v>
      </c>
      <c r="G516">
        <v>73</v>
      </c>
      <c r="H516">
        <v>0.71818000000000004</v>
      </c>
      <c r="I516">
        <v>0.16372999999999999</v>
      </c>
      <c r="J516">
        <v>0.38446999999999998</v>
      </c>
      <c r="K516">
        <v>2018</v>
      </c>
      <c r="L516" t="s">
        <v>220</v>
      </c>
      <c r="M516" t="s">
        <v>204</v>
      </c>
      <c r="N516" t="s">
        <v>205</v>
      </c>
      <c r="O516" t="s">
        <v>217</v>
      </c>
      <c r="P516" t="s">
        <v>207</v>
      </c>
      <c r="Q516" t="s">
        <v>213</v>
      </c>
      <c r="R516" t="s">
        <v>208</v>
      </c>
    </row>
    <row r="517" spans="1:18" x14ac:dyDescent="0.3">
      <c r="A517">
        <v>103</v>
      </c>
      <c r="B517" t="s">
        <v>163</v>
      </c>
      <c r="C517" t="s">
        <v>90</v>
      </c>
      <c r="D517">
        <v>4.7583000000000002</v>
      </c>
      <c r="E517">
        <v>6.2840699999999998</v>
      </c>
      <c r="F517">
        <v>0.62841000000000002</v>
      </c>
      <c r="G517">
        <v>62</v>
      </c>
      <c r="H517">
        <v>0.49177999999999999</v>
      </c>
      <c r="I517">
        <v>5.3609999999999998E-2</v>
      </c>
      <c r="J517">
        <v>0.11282</v>
      </c>
      <c r="K517">
        <v>2018</v>
      </c>
      <c r="L517" t="s">
        <v>222</v>
      </c>
      <c r="M517" t="s">
        <v>214</v>
      </c>
      <c r="N517" t="s">
        <v>216</v>
      </c>
      <c r="O517" t="s">
        <v>213</v>
      </c>
      <c r="P517" t="s">
        <v>218</v>
      </c>
      <c r="Q517" t="s">
        <v>218</v>
      </c>
      <c r="R517" t="s">
        <v>210</v>
      </c>
    </row>
    <row r="518" spans="1:18" x14ac:dyDescent="0.3">
      <c r="A518">
        <v>128</v>
      </c>
      <c r="B518" t="s">
        <v>150</v>
      </c>
      <c r="C518" t="s">
        <v>62</v>
      </c>
      <c r="D518">
        <v>4.3404999999999996</v>
      </c>
      <c r="E518">
        <v>5.1743899999999998</v>
      </c>
      <c r="F518">
        <v>0.51744000000000001</v>
      </c>
      <c r="G518">
        <v>67</v>
      </c>
      <c r="H518">
        <v>0.51822999999999997</v>
      </c>
      <c r="I518">
        <v>6.4420000000000005E-2</v>
      </c>
      <c r="J518">
        <v>0.46992</v>
      </c>
      <c r="K518">
        <v>2018</v>
      </c>
      <c r="L518" t="s">
        <v>222</v>
      </c>
      <c r="M518" t="s">
        <v>214</v>
      </c>
      <c r="N518" t="s">
        <v>207</v>
      </c>
      <c r="O518" t="s">
        <v>221</v>
      </c>
      <c r="P518" t="s">
        <v>218</v>
      </c>
      <c r="Q518" t="s">
        <v>218</v>
      </c>
      <c r="R518" t="s">
        <v>212</v>
      </c>
    </row>
    <row r="519" spans="1:18" x14ac:dyDescent="0.3">
      <c r="A519">
        <v>15</v>
      </c>
      <c r="B519" t="s">
        <v>41</v>
      </c>
      <c r="C519" t="s">
        <v>12</v>
      </c>
      <c r="D519">
        <v>6.9646999999999997</v>
      </c>
      <c r="E519">
        <v>8.1235700000000008</v>
      </c>
      <c r="F519">
        <v>0.81235999999999997</v>
      </c>
      <c r="G519">
        <v>72</v>
      </c>
      <c r="H519">
        <v>0.80906999999999996</v>
      </c>
      <c r="I519">
        <v>0.45767999999999998</v>
      </c>
      <c r="J519">
        <v>0.61238999999999999</v>
      </c>
      <c r="K519">
        <v>2018</v>
      </c>
      <c r="L519" t="s">
        <v>215</v>
      </c>
      <c r="M519" t="s">
        <v>204</v>
      </c>
      <c r="N519" t="s">
        <v>205</v>
      </c>
      <c r="O519" t="s">
        <v>217</v>
      </c>
      <c r="P519" t="s">
        <v>207</v>
      </c>
      <c r="Q519" t="s">
        <v>205</v>
      </c>
      <c r="R519" t="s">
        <v>209</v>
      </c>
    </row>
    <row r="520" spans="1:18" x14ac:dyDescent="0.3">
      <c r="A520">
        <v>108</v>
      </c>
      <c r="B520" t="s">
        <v>134</v>
      </c>
      <c r="C520" t="s">
        <v>90</v>
      </c>
      <c r="D520">
        <v>4.657</v>
      </c>
      <c r="E520">
        <v>3.5882299999999998</v>
      </c>
      <c r="F520">
        <v>0.35881999999999997</v>
      </c>
      <c r="G520">
        <v>60</v>
      </c>
      <c r="H520">
        <v>0.68811999999999995</v>
      </c>
      <c r="I520">
        <v>0.35438999999999998</v>
      </c>
      <c r="J520">
        <v>6.293E-2</v>
      </c>
      <c r="K520">
        <v>2018</v>
      </c>
      <c r="L520" t="s">
        <v>222</v>
      </c>
      <c r="M520" t="s">
        <v>214</v>
      </c>
      <c r="N520" t="s">
        <v>216</v>
      </c>
      <c r="O520" t="s">
        <v>221</v>
      </c>
      <c r="P520" t="s">
        <v>213</v>
      </c>
      <c r="Q520" t="s">
        <v>207</v>
      </c>
      <c r="R520" t="s">
        <v>210</v>
      </c>
    </row>
    <row r="521" spans="1:18" x14ac:dyDescent="0.3">
      <c r="A521">
        <v>79</v>
      </c>
      <c r="B521" t="s">
        <v>122</v>
      </c>
      <c r="C521" t="s">
        <v>12</v>
      </c>
      <c r="D521">
        <v>5.3578999999999999</v>
      </c>
      <c r="E521">
        <v>6.99674</v>
      </c>
      <c r="F521">
        <v>0.69967000000000001</v>
      </c>
      <c r="G521">
        <v>72</v>
      </c>
      <c r="H521">
        <v>0.18071999999999999</v>
      </c>
      <c r="I521">
        <v>0</v>
      </c>
      <c r="J521">
        <v>9.7299999999999998E-2</v>
      </c>
      <c r="K521">
        <v>2018</v>
      </c>
      <c r="L521" t="s">
        <v>220</v>
      </c>
      <c r="M521" t="s">
        <v>214</v>
      </c>
      <c r="N521" t="s">
        <v>205</v>
      </c>
      <c r="O521" t="s">
        <v>213</v>
      </c>
      <c r="P521" t="s">
        <v>218</v>
      </c>
      <c r="Q521" t="s">
        <v>218</v>
      </c>
      <c r="R521" t="s">
        <v>210</v>
      </c>
    </row>
    <row r="522" spans="1:18" x14ac:dyDescent="0.3">
      <c r="A522">
        <v>30</v>
      </c>
      <c r="B522" t="s">
        <v>60</v>
      </c>
      <c r="C522" t="s">
        <v>26</v>
      </c>
      <c r="D522">
        <v>6.3818999999999999</v>
      </c>
      <c r="E522">
        <v>4.7380199999999997</v>
      </c>
      <c r="F522">
        <v>0.4738</v>
      </c>
      <c r="G522">
        <v>66</v>
      </c>
      <c r="H522">
        <v>0.83411999999999997</v>
      </c>
      <c r="I522">
        <v>0.29921999999999999</v>
      </c>
      <c r="J522">
        <v>0.15453</v>
      </c>
      <c r="K522">
        <v>2018</v>
      </c>
      <c r="L522" t="s">
        <v>220</v>
      </c>
      <c r="M522" t="s">
        <v>214</v>
      </c>
      <c r="N522" t="s">
        <v>207</v>
      </c>
      <c r="O522" t="s">
        <v>221</v>
      </c>
      <c r="P522" t="s">
        <v>207</v>
      </c>
      <c r="Q522" t="s">
        <v>207</v>
      </c>
      <c r="R522" t="s">
        <v>210</v>
      </c>
    </row>
    <row r="523" spans="1:18" x14ac:dyDescent="0.3">
      <c r="A523">
        <v>140</v>
      </c>
      <c r="B523" t="s">
        <v>170</v>
      </c>
      <c r="C523" t="s">
        <v>90</v>
      </c>
      <c r="D523">
        <v>3.9641000000000002</v>
      </c>
      <c r="E523">
        <v>2.0842700000000001</v>
      </c>
      <c r="F523">
        <v>0.20843</v>
      </c>
      <c r="G523">
        <v>58</v>
      </c>
      <c r="H523">
        <v>0.54427999999999999</v>
      </c>
      <c r="I523">
        <v>0.31040000000000001</v>
      </c>
      <c r="J523">
        <v>0.20532</v>
      </c>
      <c r="K523">
        <v>2018</v>
      </c>
      <c r="L523" t="s">
        <v>239</v>
      </c>
      <c r="M523" t="s">
        <v>214</v>
      </c>
      <c r="N523" t="s">
        <v>216</v>
      </c>
      <c r="O523" t="s">
        <v>221</v>
      </c>
      <c r="P523" t="s">
        <v>218</v>
      </c>
      <c r="Q523" t="s">
        <v>207</v>
      </c>
      <c r="R523" t="s">
        <v>208</v>
      </c>
    </row>
    <row r="524" spans="1:18" x14ac:dyDescent="0.3">
      <c r="A524">
        <v>148</v>
      </c>
      <c r="B524" t="s">
        <v>139</v>
      </c>
      <c r="C524" t="s">
        <v>26</v>
      </c>
      <c r="D524">
        <v>3.5819999999999999</v>
      </c>
      <c r="E524">
        <v>1.90865</v>
      </c>
      <c r="F524">
        <v>0.19087000000000001</v>
      </c>
      <c r="G524">
        <v>59</v>
      </c>
      <c r="H524">
        <v>3.4290000000000001E-2</v>
      </c>
      <c r="I524">
        <v>0.65656999999999999</v>
      </c>
      <c r="J524">
        <v>0.22664000000000001</v>
      </c>
      <c r="K524">
        <v>2018</v>
      </c>
      <c r="L524" t="s">
        <v>239</v>
      </c>
      <c r="M524" t="s">
        <v>214</v>
      </c>
      <c r="N524" t="s">
        <v>216</v>
      </c>
      <c r="O524" t="s">
        <v>221</v>
      </c>
      <c r="P524" t="s">
        <v>218</v>
      </c>
      <c r="Q524" t="s">
        <v>205</v>
      </c>
      <c r="R524" t="s">
        <v>208</v>
      </c>
    </row>
    <row r="525" spans="1:18" x14ac:dyDescent="0.3">
      <c r="A525">
        <v>72</v>
      </c>
      <c r="B525" t="s">
        <v>125</v>
      </c>
      <c r="C525" t="s">
        <v>26</v>
      </c>
      <c r="D525">
        <v>5.5039999999999996</v>
      </c>
      <c r="E525">
        <v>3.75752</v>
      </c>
      <c r="F525">
        <v>0.37574999999999997</v>
      </c>
      <c r="G525">
        <v>67</v>
      </c>
      <c r="H525">
        <v>0.63304000000000005</v>
      </c>
      <c r="I525">
        <v>0.32934999999999998</v>
      </c>
      <c r="J525">
        <v>0.16102</v>
      </c>
      <c r="K525">
        <v>2018</v>
      </c>
      <c r="L525" t="s">
        <v>220</v>
      </c>
      <c r="M525" t="s">
        <v>214</v>
      </c>
      <c r="N525" t="s">
        <v>207</v>
      </c>
      <c r="O525" t="s">
        <v>221</v>
      </c>
      <c r="P525" t="s">
        <v>213</v>
      </c>
      <c r="Q525" t="s">
        <v>207</v>
      </c>
      <c r="R525" t="s">
        <v>210</v>
      </c>
    </row>
    <row r="526" spans="1:18" x14ac:dyDescent="0.3">
      <c r="A526">
        <v>76</v>
      </c>
      <c r="B526" t="s">
        <v>91</v>
      </c>
      <c r="C526" t="s">
        <v>55</v>
      </c>
      <c r="D526">
        <v>5.4303999999999997</v>
      </c>
      <c r="E526">
        <v>8.52041</v>
      </c>
      <c r="F526">
        <v>0.85204000000000002</v>
      </c>
      <c r="G526">
        <v>76</v>
      </c>
      <c r="H526">
        <v>0.72358</v>
      </c>
      <c r="I526">
        <v>0.41244999999999998</v>
      </c>
      <c r="J526">
        <v>0.63775000000000004</v>
      </c>
      <c r="K526">
        <v>2018</v>
      </c>
      <c r="L526" t="s">
        <v>220</v>
      </c>
      <c r="M526" t="s">
        <v>211</v>
      </c>
      <c r="N526" t="s">
        <v>205</v>
      </c>
      <c r="O526" t="s">
        <v>206</v>
      </c>
      <c r="P526" t="s">
        <v>207</v>
      </c>
      <c r="Q526" t="s">
        <v>205</v>
      </c>
      <c r="R526" t="s">
        <v>209</v>
      </c>
    </row>
    <row r="527" spans="1:18" x14ac:dyDescent="0.3">
      <c r="A527">
        <v>69</v>
      </c>
      <c r="B527" t="s">
        <v>124</v>
      </c>
      <c r="C527" t="s">
        <v>47</v>
      </c>
      <c r="D527">
        <v>5.62</v>
      </c>
      <c r="E527">
        <v>7.1012599999999999</v>
      </c>
      <c r="F527">
        <v>0.71013000000000004</v>
      </c>
      <c r="G527">
        <v>69</v>
      </c>
      <c r="H527">
        <v>0.35750999999999999</v>
      </c>
      <c r="I527">
        <v>0.1016</v>
      </c>
      <c r="J527">
        <v>4.8710000000000003E-2</v>
      </c>
      <c r="K527">
        <v>2018</v>
      </c>
      <c r="L527" t="s">
        <v>220</v>
      </c>
      <c r="M527" t="s">
        <v>204</v>
      </c>
      <c r="N527" t="s">
        <v>207</v>
      </c>
      <c r="O527" t="s">
        <v>217</v>
      </c>
      <c r="P527" t="s">
        <v>218</v>
      </c>
      <c r="Q527" t="s">
        <v>213</v>
      </c>
      <c r="R527" t="s">
        <v>210</v>
      </c>
    </row>
    <row r="528" spans="1:18" x14ac:dyDescent="0.3">
      <c r="A528">
        <v>4</v>
      </c>
      <c r="B528" t="s">
        <v>13</v>
      </c>
      <c r="C528" t="s">
        <v>12</v>
      </c>
      <c r="D528">
        <v>7.4951999999999996</v>
      </c>
      <c r="E528">
        <v>8.1458899999999996</v>
      </c>
      <c r="F528">
        <v>0.81459000000000004</v>
      </c>
      <c r="G528">
        <v>73</v>
      </c>
      <c r="H528">
        <v>0.93378000000000005</v>
      </c>
      <c r="I528">
        <v>0.59111999999999998</v>
      </c>
      <c r="J528">
        <v>0.30203000000000002</v>
      </c>
      <c r="K528">
        <v>2018</v>
      </c>
      <c r="L528" t="s">
        <v>215</v>
      </c>
      <c r="M528" t="s">
        <v>204</v>
      </c>
      <c r="N528" t="s">
        <v>205</v>
      </c>
      <c r="O528" t="s">
        <v>217</v>
      </c>
      <c r="P528" t="s">
        <v>205</v>
      </c>
      <c r="Q528" t="s">
        <v>205</v>
      </c>
      <c r="R528" t="s">
        <v>208</v>
      </c>
    </row>
    <row r="529" spans="1:18" x14ac:dyDescent="0.3">
      <c r="A529">
        <v>133</v>
      </c>
      <c r="B529" t="s">
        <v>137</v>
      </c>
      <c r="C529" t="s">
        <v>99</v>
      </c>
      <c r="D529">
        <v>4.1898</v>
      </c>
      <c r="E529">
        <v>4.37378</v>
      </c>
      <c r="F529">
        <v>0.43737999999999999</v>
      </c>
      <c r="G529">
        <v>64</v>
      </c>
      <c r="H529">
        <v>0.74441999999999997</v>
      </c>
      <c r="I529">
        <v>0.28815000000000002</v>
      </c>
      <c r="J529">
        <v>0.20391000000000001</v>
      </c>
      <c r="K529">
        <v>2018</v>
      </c>
      <c r="L529" t="s">
        <v>222</v>
      </c>
      <c r="M529" t="s">
        <v>214</v>
      </c>
      <c r="N529" t="s">
        <v>216</v>
      </c>
      <c r="O529" t="s">
        <v>221</v>
      </c>
      <c r="P529" t="s">
        <v>207</v>
      </c>
      <c r="Q529" t="s">
        <v>207</v>
      </c>
      <c r="R529" t="s">
        <v>208</v>
      </c>
    </row>
    <row r="530" spans="1:18" x14ac:dyDescent="0.3">
      <c r="A530">
        <v>96</v>
      </c>
      <c r="B530" t="s">
        <v>93</v>
      </c>
      <c r="C530" t="s">
        <v>39</v>
      </c>
      <c r="D530">
        <v>5.0926</v>
      </c>
      <c r="E530">
        <v>5.4518899999999997</v>
      </c>
      <c r="F530">
        <v>0.54518999999999995</v>
      </c>
      <c r="G530">
        <v>64</v>
      </c>
      <c r="H530">
        <v>0.74282000000000004</v>
      </c>
      <c r="I530">
        <v>0.80998999999999999</v>
      </c>
      <c r="J530">
        <v>3.8580000000000003E-2</v>
      </c>
      <c r="K530">
        <v>2018</v>
      </c>
      <c r="L530" t="s">
        <v>220</v>
      </c>
      <c r="M530" t="s">
        <v>214</v>
      </c>
      <c r="N530" t="s">
        <v>216</v>
      </c>
      <c r="O530" t="s">
        <v>221</v>
      </c>
      <c r="P530" t="s">
        <v>207</v>
      </c>
      <c r="Q530" t="s">
        <v>205</v>
      </c>
      <c r="R530" t="s">
        <v>210</v>
      </c>
    </row>
    <row r="531" spans="1:18" x14ac:dyDescent="0.3">
      <c r="A531">
        <v>106</v>
      </c>
      <c r="B531" t="s">
        <v>130</v>
      </c>
      <c r="C531" t="s">
        <v>24</v>
      </c>
      <c r="D531">
        <v>4.7065999999999999</v>
      </c>
      <c r="E531">
        <v>6.4190399999999999</v>
      </c>
      <c r="F531">
        <v>0.64190000000000003</v>
      </c>
      <c r="G531">
        <v>68</v>
      </c>
      <c r="H531">
        <v>0.63405</v>
      </c>
      <c r="I531">
        <v>0.47255999999999998</v>
      </c>
      <c r="J531">
        <v>0.28288999999999997</v>
      </c>
      <c r="K531">
        <v>2018</v>
      </c>
      <c r="L531" t="s">
        <v>222</v>
      </c>
      <c r="M531" t="s">
        <v>214</v>
      </c>
      <c r="N531" t="s">
        <v>207</v>
      </c>
      <c r="O531" t="s">
        <v>213</v>
      </c>
      <c r="P531" t="s">
        <v>213</v>
      </c>
      <c r="Q531" t="s">
        <v>205</v>
      </c>
      <c r="R531" t="s">
        <v>208</v>
      </c>
    </row>
    <row r="532" spans="1:18" x14ac:dyDescent="0.3">
      <c r="A532">
        <v>117</v>
      </c>
      <c r="B532" t="s">
        <v>132</v>
      </c>
      <c r="C532" t="s">
        <v>24</v>
      </c>
      <c r="D532">
        <v>4.4555999999999996</v>
      </c>
      <c r="E532">
        <v>6.1239100000000004</v>
      </c>
      <c r="F532">
        <v>0.61238999999999999</v>
      </c>
      <c r="G532">
        <v>65</v>
      </c>
      <c r="H532">
        <v>0.41918</v>
      </c>
      <c r="I532">
        <v>0.24709</v>
      </c>
      <c r="J532">
        <v>0.20702999999999999</v>
      </c>
      <c r="K532">
        <v>2018</v>
      </c>
      <c r="L532" t="s">
        <v>222</v>
      </c>
      <c r="M532" t="s">
        <v>214</v>
      </c>
      <c r="N532" t="s">
        <v>207</v>
      </c>
      <c r="O532" t="s">
        <v>213</v>
      </c>
      <c r="P532" t="s">
        <v>218</v>
      </c>
      <c r="Q532" t="s">
        <v>213</v>
      </c>
      <c r="R532" t="s">
        <v>208</v>
      </c>
    </row>
    <row r="533" spans="1:18" x14ac:dyDescent="0.3">
      <c r="A533">
        <v>14</v>
      </c>
      <c r="B533" t="s">
        <v>32</v>
      </c>
      <c r="C533" t="s">
        <v>12</v>
      </c>
      <c r="D533">
        <v>6.9771000000000001</v>
      </c>
      <c r="E533">
        <v>8.7782599999999995</v>
      </c>
      <c r="F533">
        <v>0.87783</v>
      </c>
      <c r="G533">
        <v>72</v>
      </c>
      <c r="H533">
        <v>0.84745999999999999</v>
      </c>
      <c r="I533">
        <v>0.51293</v>
      </c>
      <c r="J533">
        <v>0.66922999999999999</v>
      </c>
      <c r="K533">
        <v>2018</v>
      </c>
      <c r="L533" t="s">
        <v>215</v>
      </c>
      <c r="M533" t="s">
        <v>211</v>
      </c>
      <c r="N533" t="s">
        <v>205</v>
      </c>
      <c r="O533" t="s">
        <v>206</v>
      </c>
      <c r="P533" t="s">
        <v>207</v>
      </c>
      <c r="Q533" t="s">
        <v>205</v>
      </c>
      <c r="R533" t="s">
        <v>209</v>
      </c>
    </row>
    <row r="534" spans="1:18" x14ac:dyDescent="0.3">
      <c r="A534">
        <v>11</v>
      </c>
      <c r="B534" t="s">
        <v>23</v>
      </c>
      <c r="C534" t="s">
        <v>24</v>
      </c>
      <c r="D534">
        <v>7.19</v>
      </c>
      <c r="E534">
        <v>7.5426500000000001</v>
      </c>
      <c r="F534">
        <v>0.75427</v>
      </c>
      <c r="G534">
        <v>73</v>
      </c>
      <c r="H534">
        <v>0.64053000000000004</v>
      </c>
      <c r="I534">
        <v>0.43920999999999999</v>
      </c>
      <c r="J534">
        <v>0.17874999999999999</v>
      </c>
      <c r="K534">
        <v>2018</v>
      </c>
      <c r="L534" t="s">
        <v>215</v>
      </c>
      <c r="M534" t="s">
        <v>204</v>
      </c>
      <c r="N534" t="s">
        <v>205</v>
      </c>
      <c r="O534" t="s">
        <v>217</v>
      </c>
      <c r="P534" t="s">
        <v>213</v>
      </c>
      <c r="Q534" t="s">
        <v>205</v>
      </c>
      <c r="R534" t="s">
        <v>210</v>
      </c>
    </row>
    <row r="535" spans="1:18" x14ac:dyDescent="0.3">
      <c r="A535">
        <v>47</v>
      </c>
      <c r="B535" t="s">
        <v>68</v>
      </c>
      <c r="C535" t="s">
        <v>12</v>
      </c>
      <c r="D535">
        <v>6.0004</v>
      </c>
      <c r="E535">
        <v>7.6658499999999998</v>
      </c>
      <c r="F535">
        <v>0.76658999999999999</v>
      </c>
      <c r="G535">
        <v>74</v>
      </c>
      <c r="H535">
        <v>0.38789000000000001</v>
      </c>
      <c r="I535">
        <v>0.22850000000000001</v>
      </c>
      <c r="J535">
        <v>6.2260000000000003E-2</v>
      </c>
      <c r="K535">
        <v>2018</v>
      </c>
      <c r="L535" t="s">
        <v>220</v>
      </c>
      <c r="M535" t="s">
        <v>204</v>
      </c>
      <c r="N535" t="s">
        <v>205</v>
      </c>
      <c r="O535" t="s">
        <v>217</v>
      </c>
      <c r="P535" t="s">
        <v>218</v>
      </c>
      <c r="Q535" t="s">
        <v>213</v>
      </c>
      <c r="R535" t="s">
        <v>210</v>
      </c>
    </row>
    <row r="536" spans="1:18" x14ac:dyDescent="0.3">
      <c r="A536">
        <v>107</v>
      </c>
      <c r="B536" t="s">
        <v>171</v>
      </c>
      <c r="C536" t="s">
        <v>90</v>
      </c>
      <c r="D536">
        <v>4.6711999999999998</v>
      </c>
      <c r="E536">
        <v>3.2795399999999999</v>
      </c>
      <c r="F536">
        <v>0.32795000000000002</v>
      </c>
      <c r="G536">
        <v>55</v>
      </c>
      <c r="H536">
        <v>0.64393999999999996</v>
      </c>
      <c r="I536">
        <v>0.24498</v>
      </c>
      <c r="J536">
        <v>0.2253</v>
      </c>
      <c r="K536">
        <v>2018</v>
      </c>
      <c r="L536" t="s">
        <v>222</v>
      </c>
      <c r="M536" t="s">
        <v>214</v>
      </c>
      <c r="N536" t="s">
        <v>218</v>
      </c>
      <c r="O536" t="s">
        <v>221</v>
      </c>
      <c r="P536" t="s">
        <v>213</v>
      </c>
      <c r="Q536" t="s">
        <v>213</v>
      </c>
      <c r="R536" t="s">
        <v>208</v>
      </c>
    </row>
    <row r="537" spans="1:18" x14ac:dyDescent="0.3">
      <c r="A537">
        <v>56</v>
      </c>
      <c r="B537" t="s">
        <v>83</v>
      </c>
      <c r="C537" t="s">
        <v>26</v>
      </c>
      <c r="D537">
        <v>5.8898000000000001</v>
      </c>
      <c r="E537">
        <v>4.9637900000000004</v>
      </c>
      <c r="F537">
        <v>0.49637999999999999</v>
      </c>
      <c r="G537">
        <v>68</v>
      </c>
      <c r="H537">
        <v>0.79405000000000003</v>
      </c>
      <c r="I537">
        <v>0.16111</v>
      </c>
      <c r="J537">
        <v>6.8479999999999999E-2</v>
      </c>
      <c r="K537">
        <v>2018</v>
      </c>
      <c r="L537" t="s">
        <v>220</v>
      </c>
      <c r="M537" t="s">
        <v>214</v>
      </c>
      <c r="N537" t="s">
        <v>207</v>
      </c>
      <c r="O537" t="s">
        <v>221</v>
      </c>
      <c r="P537" t="s">
        <v>207</v>
      </c>
      <c r="Q537" t="s">
        <v>213</v>
      </c>
      <c r="R537" t="s">
        <v>210</v>
      </c>
    </row>
    <row r="538" spans="1:18" x14ac:dyDescent="0.3">
      <c r="A538">
        <v>54</v>
      </c>
      <c r="B538" t="s">
        <v>64</v>
      </c>
      <c r="C538" t="s">
        <v>55</v>
      </c>
      <c r="D538">
        <v>5.915</v>
      </c>
      <c r="E538">
        <v>7.8482000000000003</v>
      </c>
      <c r="F538">
        <v>0.78481999999999996</v>
      </c>
      <c r="G538">
        <v>75</v>
      </c>
      <c r="H538">
        <v>0.76331000000000004</v>
      </c>
      <c r="I538">
        <v>0.13153999999999999</v>
      </c>
      <c r="J538">
        <v>0.32754</v>
      </c>
      <c r="K538">
        <v>2018</v>
      </c>
      <c r="L538" t="s">
        <v>220</v>
      </c>
      <c r="M538" t="s">
        <v>204</v>
      </c>
      <c r="N538" t="s">
        <v>205</v>
      </c>
      <c r="O538" t="s">
        <v>217</v>
      </c>
      <c r="P538" t="s">
        <v>207</v>
      </c>
      <c r="Q538" t="s">
        <v>213</v>
      </c>
      <c r="R538" t="s">
        <v>208</v>
      </c>
    </row>
    <row r="539" spans="1:18" x14ac:dyDescent="0.3">
      <c r="A539">
        <v>90</v>
      </c>
      <c r="B539" t="s">
        <v>103</v>
      </c>
      <c r="C539" t="s">
        <v>24</v>
      </c>
      <c r="D539">
        <v>5.1607000000000003</v>
      </c>
      <c r="E539">
        <v>4.9821600000000004</v>
      </c>
      <c r="F539">
        <v>0.49822</v>
      </c>
      <c r="G539">
        <v>67</v>
      </c>
      <c r="H539">
        <v>0.64573999999999998</v>
      </c>
      <c r="I539">
        <v>0.21729000000000001</v>
      </c>
      <c r="J539">
        <v>0.29361999999999999</v>
      </c>
      <c r="K539">
        <v>2018</v>
      </c>
      <c r="L539" t="s">
        <v>220</v>
      </c>
      <c r="M539" t="s">
        <v>214</v>
      </c>
      <c r="N539" t="s">
        <v>207</v>
      </c>
      <c r="O539" t="s">
        <v>221</v>
      </c>
      <c r="P539" t="s">
        <v>213</v>
      </c>
      <c r="Q539" t="s">
        <v>213</v>
      </c>
      <c r="R539" t="s">
        <v>208</v>
      </c>
    </row>
    <row r="540" spans="1:18" x14ac:dyDescent="0.3">
      <c r="A540">
        <v>60</v>
      </c>
      <c r="B540" t="s">
        <v>72</v>
      </c>
      <c r="C540" t="s">
        <v>62</v>
      </c>
      <c r="D540">
        <v>5.7900999999999998</v>
      </c>
      <c r="E540">
        <v>6.9289500000000004</v>
      </c>
      <c r="F540">
        <v>0.69289999999999996</v>
      </c>
      <c r="G540">
        <v>67</v>
      </c>
      <c r="H540">
        <v>0.62611000000000006</v>
      </c>
      <c r="I540">
        <v>0.24698999999999999</v>
      </c>
      <c r="J540">
        <v>0.26413999999999999</v>
      </c>
      <c r="K540">
        <v>2018</v>
      </c>
      <c r="L540" t="s">
        <v>220</v>
      </c>
      <c r="M540" t="s">
        <v>214</v>
      </c>
      <c r="N540" t="s">
        <v>207</v>
      </c>
      <c r="O540" t="s">
        <v>213</v>
      </c>
      <c r="P540" t="s">
        <v>213</v>
      </c>
      <c r="Q540" t="s">
        <v>213</v>
      </c>
      <c r="R540" t="s">
        <v>208</v>
      </c>
    </row>
    <row r="541" spans="1:18" x14ac:dyDescent="0.3">
      <c r="A541">
        <v>124</v>
      </c>
      <c r="B541" t="s">
        <v>145</v>
      </c>
      <c r="C541" t="s">
        <v>90</v>
      </c>
      <c r="D541">
        <v>4.4097</v>
      </c>
      <c r="E541">
        <v>2.9899300000000002</v>
      </c>
      <c r="F541">
        <v>0.29898999999999998</v>
      </c>
      <c r="G541">
        <v>63</v>
      </c>
      <c r="H541">
        <v>0.69525999999999999</v>
      </c>
      <c r="I541">
        <v>0.58984000000000003</v>
      </c>
      <c r="J541">
        <v>0.12066</v>
      </c>
      <c r="K541">
        <v>2018</v>
      </c>
      <c r="L541" t="s">
        <v>222</v>
      </c>
      <c r="M541" t="s">
        <v>214</v>
      </c>
      <c r="N541" t="s">
        <v>216</v>
      </c>
      <c r="O541" t="s">
        <v>221</v>
      </c>
      <c r="P541" t="s">
        <v>213</v>
      </c>
      <c r="Q541" t="s">
        <v>205</v>
      </c>
      <c r="R541" t="s">
        <v>210</v>
      </c>
    </row>
    <row r="542" spans="1:18" x14ac:dyDescent="0.3">
      <c r="A542">
        <v>66</v>
      </c>
      <c r="B542" t="s">
        <v>87</v>
      </c>
      <c r="C542" t="s">
        <v>47</v>
      </c>
      <c r="D542">
        <v>5.6620999999999997</v>
      </c>
      <c r="E542">
        <v>5.1836000000000002</v>
      </c>
      <c r="F542">
        <v>0.51836000000000004</v>
      </c>
      <c r="G542">
        <v>66</v>
      </c>
      <c r="H542">
        <v>0.61860999999999999</v>
      </c>
      <c r="I542">
        <v>0.45827000000000001</v>
      </c>
      <c r="J542">
        <v>5.0250000000000003E-2</v>
      </c>
      <c r="K542">
        <v>2018</v>
      </c>
      <c r="L542" t="s">
        <v>220</v>
      </c>
      <c r="M542" t="s">
        <v>214</v>
      </c>
      <c r="N542" t="s">
        <v>207</v>
      </c>
      <c r="O542" t="s">
        <v>221</v>
      </c>
      <c r="P542" t="s">
        <v>213</v>
      </c>
      <c r="Q542" t="s">
        <v>205</v>
      </c>
      <c r="R542" t="s">
        <v>210</v>
      </c>
    </row>
    <row r="543" spans="1:18" x14ac:dyDescent="0.3">
      <c r="A543">
        <v>45</v>
      </c>
      <c r="B543" t="s">
        <v>56</v>
      </c>
      <c r="C543" t="s">
        <v>24</v>
      </c>
      <c r="D543">
        <v>6.0834000000000001</v>
      </c>
      <c r="E543">
        <v>8.9367300000000007</v>
      </c>
      <c r="F543">
        <v>0.89366999999999996</v>
      </c>
      <c r="G543">
        <v>68</v>
      </c>
      <c r="H543">
        <v>0.76507999999999998</v>
      </c>
      <c r="I543">
        <v>0.28009000000000001</v>
      </c>
      <c r="J543">
        <v>0.23236000000000001</v>
      </c>
      <c r="K543">
        <v>2018</v>
      </c>
      <c r="L543" t="s">
        <v>220</v>
      </c>
      <c r="M543" t="s">
        <v>211</v>
      </c>
      <c r="N543" t="s">
        <v>207</v>
      </c>
      <c r="O543" t="s">
        <v>206</v>
      </c>
      <c r="P543" t="s">
        <v>207</v>
      </c>
      <c r="Q543" t="s">
        <v>207</v>
      </c>
      <c r="R543" t="s">
        <v>208</v>
      </c>
    </row>
    <row r="544" spans="1:18" x14ac:dyDescent="0.3">
      <c r="A544">
        <v>92</v>
      </c>
      <c r="B544" t="s">
        <v>96</v>
      </c>
      <c r="C544" t="s">
        <v>62</v>
      </c>
      <c r="D544">
        <v>5.1307999999999998</v>
      </c>
      <c r="E544">
        <v>3.21183</v>
      </c>
      <c r="F544">
        <v>0.32118000000000002</v>
      </c>
      <c r="G544">
        <v>66</v>
      </c>
      <c r="H544">
        <v>0.74521000000000004</v>
      </c>
      <c r="I544">
        <v>0.46971000000000002</v>
      </c>
      <c r="J544">
        <v>7.5670000000000001E-2</v>
      </c>
      <c r="K544">
        <v>2018</v>
      </c>
      <c r="L544" t="s">
        <v>220</v>
      </c>
      <c r="M544" t="s">
        <v>214</v>
      </c>
      <c r="N544" t="s">
        <v>207</v>
      </c>
      <c r="O544" t="s">
        <v>221</v>
      </c>
      <c r="P544" t="s">
        <v>207</v>
      </c>
      <c r="Q544" t="s">
        <v>205</v>
      </c>
      <c r="R544" t="s">
        <v>210</v>
      </c>
    </row>
    <row r="545" spans="1:18" x14ac:dyDescent="0.3">
      <c r="A545">
        <v>110</v>
      </c>
      <c r="B545" t="s">
        <v>119</v>
      </c>
      <c r="C545" t="s">
        <v>55</v>
      </c>
      <c r="D545">
        <v>4.6231</v>
      </c>
      <c r="E545">
        <v>4.3646900000000004</v>
      </c>
      <c r="F545">
        <v>0.43647000000000002</v>
      </c>
      <c r="G545">
        <v>63</v>
      </c>
      <c r="H545">
        <v>0.86436000000000002</v>
      </c>
      <c r="I545">
        <v>0.38436999999999999</v>
      </c>
      <c r="J545">
        <v>0.38006000000000001</v>
      </c>
      <c r="K545">
        <v>2018</v>
      </c>
      <c r="L545" t="s">
        <v>222</v>
      </c>
      <c r="M545" t="s">
        <v>214</v>
      </c>
      <c r="N545" t="s">
        <v>216</v>
      </c>
      <c r="O545" t="s">
        <v>221</v>
      </c>
      <c r="P545" t="s">
        <v>205</v>
      </c>
      <c r="Q545" t="s">
        <v>207</v>
      </c>
      <c r="R545" t="s">
        <v>208</v>
      </c>
    </row>
    <row r="546" spans="1:18" x14ac:dyDescent="0.3">
      <c r="A546">
        <v>53</v>
      </c>
      <c r="B546" t="s">
        <v>109</v>
      </c>
      <c r="C546" t="s">
        <v>12</v>
      </c>
      <c r="D546">
        <v>5.9330999999999996</v>
      </c>
      <c r="E546">
        <v>6.9615900000000002</v>
      </c>
      <c r="F546">
        <v>0.69616</v>
      </c>
      <c r="G546">
        <v>68</v>
      </c>
      <c r="H546">
        <v>0.50097999999999998</v>
      </c>
      <c r="I546">
        <v>0.15337000000000001</v>
      </c>
      <c r="J546">
        <v>0.14516000000000001</v>
      </c>
      <c r="K546">
        <v>2018</v>
      </c>
      <c r="L546" t="s">
        <v>220</v>
      </c>
      <c r="M546" t="s">
        <v>214</v>
      </c>
      <c r="N546" t="s">
        <v>207</v>
      </c>
      <c r="O546" t="s">
        <v>213</v>
      </c>
      <c r="P546" t="s">
        <v>218</v>
      </c>
      <c r="Q546" t="s">
        <v>213</v>
      </c>
      <c r="R546" t="s">
        <v>210</v>
      </c>
    </row>
    <row r="547" spans="1:18" x14ac:dyDescent="0.3">
      <c r="A547">
        <v>88</v>
      </c>
      <c r="B547" t="s">
        <v>123</v>
      </c>
      <c r="C547" t="s">
        <v>24</v>
      </c>
      <c r="D547">
        <v>5.1989000000000001</v>
      </c>
      <c r="E547">
        <v>5.8490399999999996</v>
      </c>
      <c r="F547">
        <v>0.58489999999999998</v>
      </c>
      <c r="G547">
        <v>70</v>
      </c>
      <c r="H547">
        <v>0.40256999999999998</v>
      </c>
      <c r="I547">
        <v>0.31213999999999997</v>
      </c>
      <c r="J547">
        <v>7.3529999999999998E-2</v>
      </c>
      <c r="K547">
        <v>2018</v>
      </c>
      <c r="L547" t="s">
        <v>220</v>
      </c>
      <c r="M547" t="s">
        <v>214</v>
      </c>
      <c r="N547" t="s">
        <v>207</v>
      </c>
      <c r="O547" t="s">
        <v>213</v>
      </c>
      <c r="P547" t="s">
        <v>218</v>
      </c>
      <c r="Q547" t="s">
        <v>207</v>
      </c>
      <c r="R547" t="s">
        <v>210</v>
      </c>
    </row>
    <row r="548" spans="1:18" x14ac:dyDescent="0.3">
      <c r="A548">
        <v>141</v>
      </c>
      <c r="B548" t="s">
        <v>117</v>
      </c>
      <c r="C548" t="s">
        <v>90</v>
      </c>
      <c r="D548">
        <v>3.8081999999999998</v>
      </c>
      <c r="E548">
        <v>2.8651599999999999</v>
      </c>
      <c r="F548">
        <v>0.28652</v>
      </c>
      <c r="G548">
        <v>55</v>
      </c>
      <c r="H548">
        <v>0.58379000000000003</v>
      </c>
      <c r="I548">
        <v>0.19347</v>
      </c>
      <c r="J548">
        <v>0.24401</v>
      </c>
      <c r="K548">
        <v>2018</v>
      </c>
      <c r="L548" t="s">
        <v>239</v>
      </c>
      <c r="M548" t="s">
        <v>214</v>
      </c>
      <c r="N548" t="s">
        <v>218</v>
      </c>
      <c r="O548" t="s">
        <v>221</v>
      </c>
      <c r="P548" t="s">
        <v>213</v>
      </c>
      <c r="Q548" t="s">
        <v>213</v>
      </c>
      <c r="R548" t="s">
        <v>208</v>
      </c>
    </row>
    <row r="549" spans="1:18" x14ac:dyDescent="0.3">
      <c r="A549">
        <v>149</v>
      </c>
      <c r="B549" t="s">
        <v>136</v>
      </c>
      <c r="C549" t="s">
        <v>90</v>
      </c>
      <c r="D549">
        <v>3.4954000000000001</v>
      </c>
      <c r="E549">
        <v>0.45922000000000002</v>
      </c>
      <c r="F549">
        <v>4.5920000000000002E-2</v>
      </c>
      <c r="G549">
        <v>59</v>
      </c>
      <c r="H549">
        <v>0.57818999999999998</v>
      </c>
      <c r="I549">
        <v>0.34406999999999999</v>
      </c>
      <c r="J549">
        <v>6.5699999999999995E-2</v>
      </c>
      <c r="K549">
        <v>2018</v>
      </c>
      <c r="L549" t="s">
        <v>239</v>
      </c>
      <c r="M549" t="s">
        <v>214</v>
      </c>
      <c r="N549" t="s">
        <v>216</v>
      </c>
      <c r="O549" t="s">
        <v>221</v>
      </c>
      <c r="P549" t="s">
        <v>213</v>
      </c>
      <c r="Q549" t="s">
        <v>207</v>
      </c>
      <c r="R549" t="s">
        <v>210</v>
      </c>
    </row>
    <row r="550" spans="1:18" x14ac:dyDescent="0.3">
      <c r="A550">
        <v>70</v>
      </c>
      <c r="B550" t="s">
        <v>81</v>
      </c>
      <c r="C550" t="s">
        <v>24</v>
      </c>
      <c r="D550">
        <v>5.5656999999999996</v>
      </c>
      <c r="E550">
        <v>5.9740099999999998</v>
      </c>
      <c r="F550">
        <v>0.59740000000000004</v>
      </c>
      <c r="G550">
        <v>65</v>
      </c>
      <c r="H550">
        <v>0.68452999999999997</v>
      </c>
      <c r="I550">
        <v>0.19333</v>
      </c>
      <c r="J550">
        <v>0.32432</v>
      </c>
      <c r="K550">
        <v>2018</v>
      </c>
      <c r="L550" t="s">
        <v>220</v>
      </c>
      <c r="M550" t="s">
        <v>214</v>
      </c>
      <c r="N550" t="s">
        <v>207</v>
      </c>
      <c r="O550" t="s">
        <v>213</v>
      </c>
      <c r="P550" t="s">
        <v>213</v>
      </c>
      <c r="Q550" t="s">
        <v>213</v>
      </c>
      <c r="R550" t="s">
        <v>208</v>
      </c>
    </row>
    <row r="551" spans="1:18" x14ac:dyDescent="0.3">
      <c r="A551">
        <v>50</v>
      </c>
      <c r="B551" t="s">
        <v>74</v>
      </c>
      <c r="C551" t="s">
        <v>12</v>
      </c>
      <c r="D551">
        <v>5.9519000000000002</v>
      </c>
      <c r="E551">
        <v>7.2577600000000002</v>
      </c>
      <c r="F551">
        <v>0.72577999999999998</v>
      </c>
      <c r="G551">
        <v>69</v>
      </c>
      <c r="H551">
        <v>0.48291000000000001</v>
      </c>
      <c r="I551">
        <v>4.3779999999999999E-2</v>
      </c>
      <c r="J551">
        <v>1.391E-2</v>
      </c>
      <c r="K551">
        <v>2018</v>
      </c>
      <c r="L551" t="s">
        <v>220</v>
      </c>
      <c r="M551" t="s">
        <v>204</v>
      </c>
      <c r="N551" t="s">
        <v>207</v>
      </c>
      <c r="O551" t="s">
        <v>217</v>
      </c>
      <c r="P551" t="s">
        <v>218</v>
      </c>
      <c r="Q551" t="s">
        <v>218</v>
      </c>
      <c r="R551" t="s">
        <v>210</v>
      </c>
    </row>
    <row r="552" spans="1:18" x14ac:dyDescent="0.3">
      <c r="A552">
        <v>17</v>
      </c>
      <c r="B552" t="s">
        <v>31</v>
      </c>
      <c r="C552" t="s">
        <v>12</v>
      </c>
      <c r="D552">
        <v>6.9099000000000004</v>
      </c>
      <c r="E552">
        <v>9.55748</v>
      </c>
      <c r="F552">
        <v>0.95574999999999999</v>
      </c>
      <c r="G552">
        <v>73</v>
      </c>
      <c r="H552">
        <v>0.87238000000000004</v>
      </c>
      <c r="I552">
        <v>0.32807999999999998</v>
      </c>
      <c r="J552">
        <v>0.70243</v>
      </c>
      <c r="K552">
        <v>2018</v>
      </c>
      <c r="L552" t="s">
        <v>215</v>
      </c>
      <c r="M552" t="s">
        <v>219</v>
      </c>
      <c r="N552" t="s">
        <v>205</v>
      </c>
      <c r="O552" t="s">
        <v>206</v>
      </c>
      <c r="P552" t="s">
        <v>205</v>
      </c>
      <c r="Q552" t="s">
        <v>207</v>
      </c>
      <c r="R552" t="s">
        <v>209</v>
      </c>
    </row>
    <row r="553" spans="1:18" x14ac:dyDescent="0.3">
      <c r="A553">
        <v>89</v>
      </c>
      <c r="B553" t="s">
        <v>113</v>
      </c>
      <c r="C553" t="s">
        <v>47</v>
      </c>
      <c r="D553">
        <v>5.1848000000000001</v>
      </c>
      <c r="E553">
        <v>5.8175499999999998</v>
      </c>
      <c r="F553">
        <v>0.58176000000000005</v>
      </c>
      <c r="G553">
        <v>68</v>
      </c>
      <c r="H553">
        <v>0.54451000000000005</v>
      </c>
      <c r="I553">
        <v>0.28988000000000003</v>
      </c>
      <c r="J553">
        <v>0.1148</v>
      </c>
      <c r="K553">
        <v>2018</v>
      </c>
      <c r="L553" t="s">
        <v>220</v>
      </c>
      <c r="M553" t="s">
        <v>214</v>
      </c>
      <c r="N553" t="s">
        <v>207</v>
      </c>
      <c r="O553" t="s">
        <v>213</v>
      </c>
      <c r="P553" t="s">
        <v>218</v>
      </c>
      <c r="Q553" t="s">
        <v>207</v>
      </c>
      <c r="R553" t="s">
        <v>210</v>
      </c>
    </row>
    <row r="554" spans="1:18" x14ac:dyDescent="0.3">
      <c r="A554">
        <v>143</v>
      </c>
      <c r="B554" t="s">
        <v>167</v>
      </c>
      <c r="C554" t="s">
        <v>90</v>
      </c>
      <c r="D554">
        <v>3.7736000000000001</v>
      </c>
      <c r="E554">
        <v>1.5908599999999999</v>
      </c>
      <c r="F554">
        <v>0.15909000000000001</v>
      </c>
      <c r="G554">
        <v>62</v>
      </c>
      <c r="H554">
        <v>0.30514000000000002</v>
      </c>
      <c r="I554">
        <v>0.25867000000000001</v>
      </c>
      <c r="J554">
        <v>0.10621</v>
      </c>
      <c r="K554">
        <v>2018</v>
      </c>
      <c r="L554" t="s">
        <v>239</v>
      </c>
      <c r="M554" t="s">
        <v>214</v>
      </c>
      <c r="N554" t="s">
        <v>216</v>
      </c>
      <c r="O554" t="s">
        <v>221</v>
      </c>
      <c r="P554" t="s">
        <v>218</v>
      </c>
      <c r="Q554" t="s">
        <v>207</v>
      </c>
      <c r="R554" t="s">
        <v>210</v>
      </c>
    </row>
    <row r="555" spans="1:18" x14ac:dyDescent="0.3">
      <c r="A555">
        <v>147</v>
      </c>
      <c r="B555" t="s">
        <v>151</v>
      </c>
      <c r="C555" t="s">
        <v>90</v>
      </c>
      <c r="D555">
        <v>3.5868000000000002</v>
      </c>
      <c r="E555">
        <v>1.12839</v>
      </c>
      <c r="F555">
        <v>0.11284</v>
      </c>
      <c r="G555">
        <v>60</v>
      </c>
      <c r="H555">
        <v>0.73231000000000002</v>
      </c>
      <c r="I555">
        <v>0.35196</v>
      </c>
      <c r="J555">
        <v>0.17560999999999999</v>
      </c>
      <c r="K555">
        <v>2018</v>
      </c>
      <c r="L555" t="s">
        <v>239</v>
      </c>
      <c r="M555" t="s">
        <v>214</v>
      </c>
      <c r="N555" t="s">
        <v>216</v>
      </c>
      <c r="O555" t="s">
        <v>221</v>
      </c>
      <c r="P555" t="s">
        <v>207</v>
      </c>
      <c r="Q555" t="s">
        <v>207</v>
      </c>
      <c r="R555" t="s">
        <v>210</v>
      </c>
    </row>
    <row r="556" spans="1:18" x14ac:dyDescent="0.3">
      <c r="A556">
        <v>35</v>
      </c>
      <c r="B556" t="s">
        <v>79</v>
      </c>
      <c r="C556" t="s">
        <v>39</v>
      </c>
      <c r="D556">
        <v>6.3220999999999998</v>
      </c>
      <c r="E556">
        <v>7.0423099999999996</v>
      </c>
      <c r="F556">
        <v>0.70423000000000002</v>
      </c>
      <c r="G556">
        <v>68</v>
      </c>
      <c r="H556">
        <v>0.49159999999999998</v>
      </c>
      <c r="I556">
        <v>0.52117000000000002</v>
      </c>
      <c r="J556">
        <v>0.12945000000000001</v>
      </c>
      <c r="K556">
        <v>2018</v>
      </c>
      <c r="L556" t="s">
        <v>220</v>
      </c>
      <c r="M556" t="s">
        <v>204</v>
      </c>
      <c r="N556" t="s">
        <v>207</v>
      </c>
      <c r="O556" t="s">
        <v>217</v>
      </c>
      <c r="P556" t="s">
        <v>218</v>
      </c>
      <c r="Q556" t="s">
        <v>205</v>
      </c>
      <c r="R556" t="s">
        <v>210</v>
      </c>
    </row>
    <row r="557" spans="1:18" x14ac:dyDescent="0.3">
      <c r="A557">
        <v>118</v>
      </c>
      <c r="B557" t="s">
        <v>158</v>
      </c>
      <c r="C557" t="s">
        <v>90</v>
      </c>
      <c r="D557">
        <v>4.4470000000000001</v>
      </c>
      <c r="E557">
        <v>2.2425199999999998</v>
      </c>
      <c r="F557">
        <v>0.22425</v>
      </c>
      <c r="G557">
        <v>56</v>
      </c>
      <c r="H557">
        <v>0.50697999999999999</v>
      </c>
      <c r="I557">
        <v>0.23319000000000001</v>
      </c>
      <c r="J557">
        <v>0.12232</v>
      </c>
      <c r="K557">
        <v>2018</v>
      </c>
      <c r="L557" t="s">
        <v>222</v>
      </c>
      <c r="M557" t="s">
        <v>214</v>
      </c>
      <c r="N557" t="s">
        <v>218</v>
      </c>
      <c r="O557" t="s">
        <v>221</v>
      </c>
      <c r="P557" t="s">
        <v>218</v>
      </c>
      <c r="Q557" t="s">
        <v>213</v>
      </c>
      <c r="R557" t="s">
        <v>210</v>
      </c>
    </row>
    <row r="558" spans="1:18" x14ac:dyDescent="0.3">
      <c r="A558">
        <v>22</v>
      </c>
      <c r="B558" t="s">
        <v>53</v>
      </c>
      <c r="C558" t="s">
        <v>12</v>
      </c>
      <c r="D558">
        <v>6.6265999999999998</v>
      </c>
      <c r="E558">
        <v>7.7026000000000003</v>
      </c>
      <c r="F558">
        <v>0.77025999999999994</v>
      </c>
      <c r="G558">
        <v>72</v>
      </c>
      <c r="H558">
        <v>0.89076</v>
      </c>
      <c r="I558">
        <v>0.62888999999999995</v>
      </c>
      <c r="J558">
        <v>0.31128</v>
      </c>
      <c r="K558">
        <v>2018</v>
      </c>
      <c r="L558" t="s">
        <v>215</v>
      </c>
      <c r="M558" t="s">
        <v>204</v>
      </c>
      <c r="N558" t="s">
        <v>205</v>
      </c>
      <c r="O558" t="s">
        <v>217</v>
      </c>
      <c r="P558" t="s">
        <v>205</v>
      </c>
      <c r="Q558" t="s">
        <v>205</v>
      </c>
      <c r="R558" t="s">
        <v>208</v>
      </c>
    </row>
    <row r="559" spans="1:18" x14ac:dyDescent="0.3">
      <c r="A559">
        <v>126</v>
      </c>
      <c r="B559" t="s">
        <v>144</v>
      </c>
      <c r="C559" t="s">
        <v>24</v>
      </c>
      <c r="D559">
        <v>4.3555000000000001</v>
      </c>
      <c r="E559">
        <v>3.3778600000000001</v>
      </c>
      <c r="F559">
        <v>0.33778999999999998</v>
      </c>
      <c r="G559">
        <v>59</v>
      </c>
      <c r="H559">
        <v>0.17741999999999999</v>
      </c>
      <c r="I559">
        <v>0.22453999999999999</v>
      </c>
      <c r="J559">
        <v>0.20422000000000001</v>
      </c>
      <c r="K559">
        <v>2018</v>
      </c>
      <c r="L559" t="s">
        <v>222</v>
      </c>
      <c r="M559" t="s">
        <v>214</v>
      </c>
      <c r="N559" t="s">
        <v>216</v>
      </c>
      <c r="O559" t="s">
        <v>221</v>
      </c>
      <c r="P559" t="s">
        <v>218</v>
      </c>
      <c r="Q559" t="s">
        <v>213</v>
      </c>
      <c r="R559" t="s">
        <v>208</v>
      </c>
    </row>
    <row r="560" spans="1:18" x14ac:dyDescent="0.3">
      <c r="A560">
        <v>55</v>
      </c>
      <c r="B560" t="s">
        <v>89</v>
      </c>
      <c r="C560" t="s">
        <v>90</v>
      </c>
      <c r="D560">
        <v>5.8914999999999997</v>
      </c>
      <c r="E560">
        <v>6.6106999999999996</v>
      </c>
      <c r="F560">
        <v>0.66107000000000005</v>
      </c>
      <c r="G560">
        <v>68</v>
      </c>
      <c r="H560">
        <v>0.80596000000000001</v>
      </c>
      <c r="I560">
        <v>0.41003000000000001</v>
      </c>
      <c r="J560">
        <v>0.10917</v>
      </c>
      <c r="K560">
        <v>2018</v>
      </c>
      <c r="L560" t="s">
        <v>220</v>
      </c>
      <c r="M560" t="s">
        <v>214</v>
      </c>
      <c r="N560" t="s">
        <v>207</v>
      </c>
      <c r="O560" t="s">
        <v>213</v>
      </c>
      <c r="P560" t="s">
        <v>207</v>
      </c>
      <c r="Q560" t="s">
        <v>205</v>
      </c>
      <c r="R560" t="s">
        <v>210</v>
      </c>
    </row>
    <row r="561" spans="1:18" x14ac:dyDescent="0.3">
      <c r="A561">
        <v>24</v>
      </c>
      <c r="B561" t="s">
        <v>28</v>
      </c>
      <c r="C561" t="s">
        <v>26</v>
      </c>
      <c r="D561">
        <v>6.4882</v>
      </c>
      <c r="E561">
        <v>6.2959399999999999</v>
      </c>
      <c r="F561">
        <v>0.62958999999999998</v>
      </c>
      <c r="G561">
        <v>70</v>
      </c>
      <c r="H561">
        <v>0.66142000000000001</v>
      </c>
      <c r="I561">
        <v>0.11494</v>
      </c>
      <c r="J561">
        <v>0.20724000000000001</v>
      </c>
      <c r="K561">
        <v>2018</v>
      </c>
      <c r="L561" t="s">
        <v>220</v>
      </c>
      <c r="M561" t="s">
        <v>214</v>
      </c>
      <c r="N561" t="s">
        <v>207</v>
      </c>
      <c r="O561" t="s">
        <v>213</v>
      </c>
      <c r="P561" t="s">
        <v>213</v>
      </c>
      <c r="Q561" t="s">
        <v>213</v>
      </c>
      <c r="R561" t="s">
        <v>208</v>
      </c>
    </row>
    <row r="562" spans="1:18" x14ac:dyDescent="0.3">
      <c r="A562">
        <v>67</v>
      </c>
      <c r="B562" t="s">
        <v>70</v>
      </c>
      <c r="C562" t="s">
        <v>47</v>
      </c>
      <c r="D562">
        <v>5.6397000000000004</v>
      </c>
      <c r="E562">
        <v>3.9817300000000002</v>
      </c>
      <c r="F562">
        <v>0.39817000000000002</v>
      </c>
      <c r="G562">
        <v>67</v>
      </c>
      <c r="H562">
        <v>0.32046000000000002</v>
      </c>
      <c r="I562">
        <v>0.28606999999999999</v>
      </c>
      <c r="J562">
        <v>7.1000000000000002E-4</v>
      </c>
      <c r="K562">
        <v>2018</v>
      </c>
      <c r="L562" t="s">
        <v>220</v>
      </c>
      <c r="M562" t="s">
        <v>214</v>
      </c>
      <c r="N562" t="s">
        <v>207</v>
      </c>
      <c r="O562" t="s">
        <v>221</v>
      </c>
      <c r="P562" t="s">
        <v>218</v>
      </c>
      <c r="Q562" t="s">
        <v>207</v>
      </c>
      <c r="R562" t="s">
        <v>210</v>
      </c>
    </row>
    <row r="563" spans="1:18" x14ac:dyDescent="0.3">
      <c r="A563">
        <v>94</v>
      </c>
      <c r="B563" t="s">
        <v>120</v>
      </c>
      <c r="C563" t="s">
        <v>55</v>
      </c>
      <c r="D563">
        <v>5.1246</v>
      </c>
      <c r="E563">
        <v>5.5436300000000003</v>
      </c>
      <c r="F563">
        <v>0.55435999999999996</v>
      </c>
      <c r="G563">
        <v>66</v>
      </c>
      <c r="H563">
        <v>0.5454</v>
      </c>
      <c r="I563">
        <v>0.42312</v>
      </c>
      <c r="J563">
        <v>6.9400000000000003E-2</v>
      </c>
      <c r="K563">
        <v>2018</v>
      </c>
      <c r="L563" t="s">
        <v>220</v>
      </c>
      <c r="M563" t="s">
        <v>214</v>
      </c>
      <c r="N563" t="s">
        <v>207</v>
      </c>
      <c r="O563" t="s">
        <v>213</v>
      </c>
      <c r="P563" t="s">
        <v>218</v>
      </c>
      <c r="Q563" t="s">
        <v>205</v>
      </c>
      <c r="R563" t="s">
        <v>210</v>
      </c>
    </row>
    <row r="564" spans="1:18" x14ac:dyDescent="0.3">
      <c r="A564">
        <v>81</v>
      </c>
      <c r="B564" t="s">
        <v>102</v>
      </c>
      <c r="C564" t="s">
        <v>47</v>
      </c>
      <c r="D564">
        <v>5.3475000000000001</v>
      </c>
      <c r="E564">
        <v>6.1688599999999996</v>
      </c>
      <c r="F564">
        <v>0.61689000000000005</v>
      </c>
      <c r="G564">
        <v>69</v>
      </c>
      <c r="H564">
        <v>0.35787000000000002</v>
      </c>
      <c r="I564">
        <v>0.18643999999999999</v>
      </c>
      <c r="J564">
        <v>0.17823</v>
      </c>
      <c r="K564">
        <v>2018</v>
      </c>
      <c r="L564" t="s">
        <v>220</v>
      </c>
      <c r="M564" t="s">
        <v>214</v>
      </c>
      <c r="N564" t="s">
        <v>207</v>
      </c>
      <c r="O564" t="s">
        <v>213</v>
      </c>
      <c r="P564" t="s">
        <v>218</v>
      </c>
      <c r="Q564" t="s">
        <v>213</v>
      </c>
      <c r="R564" t="s">
        <v>210</v>
      </c>
    </row>
    <row r="565" spans="1:18" x14ac:dyDescent="0.3">
      <c r="A565">
        <v>85</v>
      </c>
      <c r="B565" t="s">
        <v>112</v>
      </c>
      <c r="C565" t="s">
        <v>24</v>
      </c>
      <c r="D565">
        <v>5.2537000000000003</v>
      </c>
      <c r="E565">
        <v>4.7226600000000003</v>
      </c>
      <c r="F565">
        <v>0.47227000000000002</v>
      </c>
      <c r="G565">
        <v>68</v>
      </c>
      <c r="H565">
        <v>0.6351</v>
      </c>
      <c r="I565">
        <v>4.4170000000000001E-2</v>
      </c>
      <c r="J565">
        <v>0.16250000000000001</v>
      </c>
      <c r="K565">
        <v>2018</v>
      </c>
      <c r="L565" t="s">
        <v>220</v>
      </c>
      <c r="M565" t="s">
        <v>214</v>
      </c>
      <c r="N565" t="s">
        <v>207</v>
      </c>
      <c r="O565" t="s">
        <v>221</v>
      </c>
      <c r="P565" t="s">
        <v>213</v>
      </c>
      <c r="Q565" t="s">
        <v>218</v>
      </c>
      <c r="R565" t="s">
        <v>210</v>
      </c>
    </row>
    <row r="566" spans="1:18" x14ac:dyDescent="0.3">
      <c r="A566">
        <v>123</v>
      </c>
      <c r="B566" t="s">
        <v>114</v>
      </c>
      <c r="C566" t="s">
        <v>90</v>
      </c>
      <c r="D566">
        <v>4.4165999999999999</v>
      </c>
      <c r="E566">
        <v>1.2007099999999999</v>
      </c>
      <c r="F566">
        <v>0.12007</v>
      </c>
      <c r="G566">
        <v>57</v>
      </c>
      <c r="H566">
        <v>0.73275999999999997</v>
      </c>
      <c r="I566">
        <v>0.34411000000000003</v>
      </c>
      <c r="J566">
        <v>0.34627999999999998</v>
      </c>
      <c r="K566">
        <v>2018</v>
      </c>
      <c r="L566" t="s">
        <v>222</v>
      </c>
      <c r="M566" t="s">
        <v>214</v>
      </c>
      <c r="N566" t="s">
        <v>218</v>
      </c>
      <c r="O566" t="s">
        <v>221</v>
      </c>
      <c r="P566" t="s">
        <v>207</v>
      </c>
      <c r="Q566" t="s">
        <v>207</v>
      </c>
      <c r="R566" t="s">
        <v>208</v>
      </c>
    </row>
    <row r="567" spans="1:18" x14ac:dyDescent="0.3">
      <c r="A567">
        <v>130</v>
      </c>
      <c r="B567" t="s">
        <v>149</v>
      </c>
      <c r="C567" t="s">
        <v>39</v>
      </c>
      <c r="D567">
        <v>4.3078000000000003</v>
      </c>
      <c r="E567">
        <v>4.1365100000000004</v>
      </c>
      <c r="F567">
        <v>0.41365000000000002</v>
      </c>
      <c r="G567">
        <v>62</v>
      </c>
      <c r="H567">
        <v>0.80008000000000001</v>
      </c>
      <c r="I567">
        <v>1</v>
      </c>
      <c r="J567">
        <v>0.38965</v>
      </c>
      <c r="K567">
        <v>2018</v>
      </c>
      <c r="L567" t="s">
        <v>222</v>
      </c>
      <c r="M567" t="s">
        <v>214</v>
      </c>
      <c r="N567" t="s">
        <v>216</v>
      </c>
      <c r="O567" t="s">
        <v>221</v>
      </c>
      <c r="P567" t="s">
        <v>207</v>
      </c>
      <c r="Q567" t="s">
        <v>205</v>
      </c>
      <c r="R567" t="s">
        <v>208</v>
      </c>
    </row>
    <row r="568" spans="1:18" x14ac:dyDescent="0.3">
      <c r="A568">
        <v>119</v>
      </c>
      <c r="B568" t="s">
        <v>181</v>
      </c>
      <c r="C568" t="s">
        <v>90</v>
      </c>
      <c r="D568">
        <v>4.4413</v>
      </c>
      <c r="E568">
        <v>5.2989300000000004</v>
      </c>
      <c r="F568">
        <v>0.52988999999999997</v>
      </c>
      <c r="G568">
        <v>61</v>
      </c>
      <c r="H568">
        <v>0.71677999999999997</v>
      </c>
      <c r="I568">
        <v>8.4720000000000004E-2</v>
      </c>
      <c r="J568">
        <v>0.14044999999999999</v>
      </c>
      <c r="K568">
        <v>2018</v>
      </c>
      <c r="L568" t="s">
        <v>222</v>
      </c>
      <c r="M568" t="s">
        <v>214</v>
      </c>
      <c r="N568" t="s">
        <v>216</v>
      </c>
      <c r="O568" t="s">
        <v>221</v>
      </c>
      <c r="P568" t="s">
        <v>207</v>
      </c>
      <c r="Q568" t="s">
        <v>218</v>
      </c>
      <c r="R568" t="s">
        <v>210</v>
      </c>
    </row>
    <row r="569" spans="1:18" x14ac:dyDescent="0.3">
      <c r="A569">
        <v>101</v>
      </c>
      <c r="B569" t="s">
        <v>141</v>
      </c>
      <c r="C569" t="s">
        <v>99</v>
      </c>
      <c r="D569">
        <v>4.8803999999999998</v>
      </c>
      <c r="E569">
        <v>2.5795300000000001</v>
      </c>
      <c r="F569">
        <v>0.25795000000000001</v>
      </c>
      <c r="G569">
        <v>65</v>
      </c>
      <c r="H569">
        <v>0.72621999999999998</v>
      </c>
      <c r="I569">
        <v>0.50541000000000003</v>
      </c>
      <c r="J569">
        <v>0.17043</v>
      </c>
      <c r="K569">
        <v>2018</v>
      </c>
      <c r="L569" t="s">
        <v>222</v>
      </c>
      <c r="M569" t="s">
        <v>214</v>
      </c>
      <c r="N569" t="s">
        <v>207</v>
      </c>
      <c r="O569" t="s">
        <v>221</v>
      </c>
      <c r="P569" t="s">
        <v>207</v>
      </c>
      <c r="Q569" t="s">
        <v>205</v>
      </c>
      <c r="R569" t="s">
        <v>210</v>
      </c>
    </row>
    <row r="570" spans="1:18" x14ac:dyDescent="0.3">
      <c r="A570">
        <v>6</v>
      </c>
      <c r="B570" t="s">
        <v>19</v>
      </c>
      <c r="C570" t="s">
        <v>12</v>
      </c>
      <c r="D570">
        <v>7.4413</v>
      </c>
      <c r="E570">
        <v>8.2526700000000002</v>
      </c>
      <c r="F570">
        <v>0.82526999999999995</v>
      </c>
      <c r="G570">
        <v>72</v>
      </c>
      <c r="H570">
        <v>0.88071999999999995</v>
      </c>
      <c r="I570">
        <v>0.55786000000000002</v>
      </c>
      <c r="J570">
        <v>0.64466999999999997</v>
      </c>
      <c r="K570">
        <v>2018</v>
      </c>
      <c r="L570" t="s">
        <v>215</v>
      </c>
      <c r="M570" t="s">
        <v>204</v>
      </c>
      <c r="N570" t="s">
        <v>205</v>
      </c>
      <c r="O570" t="s">
        <v>217</v>
      </c>
      <c r="P570" t="s">
        <v>205</v>
      </c>
      <c r="Q570" t="s">
        <v>205</v>
      </c>
      <c r="R570" t="s">
        <v>209</v>
      </c>
    </row>
    <row r="571" spans="1:18" x14ac:dyDescent="0.3">
      <c r="A571">
        <v>8</v>
      </c>
      <c r="B571" t="s">
        <v>21</v>
      </c>
      <c r="C571" t="s">
        <v>17</v>
      </c>
      <c r="D571">
        <v>7.3238000000000003</v>
      </c>
      <c r="E571">
        <v>7.6893500000000001</v>
      </c>
      <c r="F571">
        <v>0.76893999999999996</v>
      </c>
      <c r="G571">
        <v>72</v>
      </c>
      <c r="H571">
        <v>0.92323999999999995</v>
      </c>
      <c r="I571">
        <v>0.61109000000000002</v>
      </c>
      <c r="J571">
        <v>0.85091000000000006</v>
      </c>
      <c r="K571">
        <v>2018</v>
      </c>
      <c r="L571" t="s">
        <v>215</v>
      </c>
      <c r="M571" t="s">
        <v>204</v>
      </c>
      <c r="N571" t="s">
        <v>205</v>
      </c>
      <c r="O571" t="s">
        <v>217</v>
      </c>
      <c r="P571" t="s">
        <v>205</v>
      </c>
      <c r="Q571" t="s">
        <v>205</v>
      </c>
      <c r="R571" t="s">
        <v>209</v>
      </c>
    </row>
    <row r="572" spans="1:18" x14ac:dyDescent="0.3">
      <c r="A572">
        <v>41</v>
      </c>
      <c r="B572" t="s">
        <v>75</v>
      </c>
      <c r="C572" t="s">
        <v>26</v>
      </c>
      <c r="D572">
        <v>6.141</v>
      </c>
      <c r="E572">
        <v>4.0526200000000001</v>
      </c>
      <c r="F572">
        <v>0.40526000000000001</v>
      </c>
      <c r="G572">
        <v>68</v>
      </c>
      <c r="H572">
        <v>0.72706999999999999</v>
      </c>
      <c r="I572">
        <v>0.34752</v>
      </c>
      <c r="J572">
        <v>0.28115000000000001</v>
      </c>
      <c r="K572">
        <v>2018</v>
      </c>
      <c r="L572" t="s">
        <v>220</v>
      </c>
      <c r="M572" t="s">
        <v>214</v>
      </c>
      <c r="N572" t="s">
        <v>207</v>
      </c>
      <c r="O572" t="s">
        <v>221</v>
      </c>
      <c r="P572" t="s">
        <v>207</v>
      </c>
      <c r="Q572" t="s">
        <v>207</v>
      </c>
      <c r="R572" t="s">
        <v>208</v>
      </c>
    </row>
    <row r="573" spans="1:18" x14ac:dyDescent="0.3">
      <c r="A573">
        <v>134</v>
      </c>
      <c r="B573" t="s">
        <v>164</v>
      </c>
      <c r="C573" t="s">
        <v>90</v>
      </c>
      <c r="D573">
        <v>4.1654999999999998</v>
      </c>
      <c r="E573">
        <v>0.79652999999999996</v>
      </c>
      <c r="F573">
        <v>7.9649999999999999E-2</v>
      </c>
      <c r="G573">
        <v>58</v>
      </c>
      <c r="H573">
        <v>0.53802000000000005</v>
      </c>
      <c r="I573">
        <v>0.29344999999999999</v>
      </c>
      <c r="J573">
        <v>0.21643000000000001</v>
      </c>
      <c r="K573">
        <v>2018</v>
      </c>
      <c r="L573" t="s">
        <v>222</v>
      </c>
      <c r="M573" t="s">
        <v>214</v>
      </c>
      <c r="N573" t="s">
        <v>216</v>
      </c>
      <c r="O573" t="s">
        <v>221</v>
      </c>
      <c r="P573" t="s">
        <v>218</v>
      </c>
      <c r="Q573" t="s">
        <v>207</v>
      </c>
      <c r="R573" t="s">
        <v>208</v>
      </c>
    </row>
    <row r="574" spans="1:18" x14ac:dyDescent="0.3">
      <c r="A574">
        <v>91</v>
      </c>
      <c r="B574" t="s">
        <v>97</v>
      </c>
      <c r="C574" t="s">
        <v>90</v>
      </c>
      <c r="D574">
        <v>5.1554000000000002</v>
      </c>
      <c r="E574">
        <v>4.1788800000000004</v>
      </c>
      <c r="F574">
        <v>0.41788999999999998</v>
      </c>
      <c r="G574">
        <v>54</v>
      </c>
      <c r="H574">
        <v>0.63749999999999996</v>
      </c>
      <c r="I574">
        <v>0.33643000000000001</v>
      </c>
      <c r="J574">
        <v>6.948E-2</v>
      </c>
      <c r="K574">
        <v>2018</v>
      </c>
      <c r="L574" t="s">
        <v>220</v>
      </c>
      <c r="M574" t="s">
        <v>214</v>
      </c>
      <c r="N574" t="s">
        <v>218</v>
      </c>
      <c r="O574" t="s">
        <v>221</v>
      </c>
      <c r="P574" t="s">
        <v>213</v>
      </c>
      <c r="Q574" t="s">
        <v>207</v>
      </c>
      <c r="R574" t="s">
        <v>210</v>
      </c>
    </row>
    <row r="575" spans="1:18" x14ac:dyDescent="0.3">
      <c r="A575">
        <v>2</v>
      </c>
      <c r="B575" t="s">
        <v>15</v>
      </c>
      <c r="C575" t="s">
        <v>12</v>
      </c>
      <c r="D575">
        <v>7.5937000000000001</v>
      </c>
      <c r="E575">
        <v>8.8270400000000002</v>
      </c>
      <c r="F575">
        <v>0.88270000000000004</v>
      </c>
      <c r="G575">
        <v>72</v>
      </c>
      <c r="H575">
        <v>0.94747000000000003</v>
      </c>
      <c r="I575">
        <v>0.47799999999999998</v>
      </c>
      <c r="J575">
        <v>0.74334999999999996</v>
      </c>
      <c r="K575">
        <v>2018</v>
      </c>
      <c r="L575" t="s">
        <v>203</v>
      </c>
      <c r="M575" t="s">
        <v>211</v>
      </c>
      <c r="N575" t="s">
        <v>205</v>
      </c>
      <c r="O575" t="s">
        <v>206</v>
      </c>
      <c r="P575" t="s">
        <v>205</v>
      </c>
      <c r="Q575" t="s">
        <v>205</v>
      </c>
      <c r="R575" t="s">
        <v>209</v>
      </c>
    </row>
    <row r="576" spans="1:18" x14ac:dyDescent="0.3">
      <c r="A576">
        <v>75</v>
      </c>
      <c r="B576" t="s">
        <v>101</v>
      </c>
      <c r="C576" t="s">
        <v>99</v>
      </c>
      <c r="D576">
        <v>5.4725000000000001</v>
      </c>
      <c r="E576">
        <v>3.9564499999999998</v>
      </c>
      <c r="F576">
        <v>0.39565</v>
      </c>
      <c r="G576">
        <v>62</v>
      </c>
      <c r="H576">
        <v>0.46150000000000002</v>
      </c>
      <c r="I576">
        <v>0.36159999999999998</v>
      </c>
      <c r="J576">
        <v>0.24792</v>
      </c>
      <c r="K576">
        <v>2018</v>
      </c>
      <c r="L576" t="s">
        <v>220</v>
      </c>
      <c r="M576" t="s">
        <v>214</v>
      </c>
      <c r="N576" t="s">
        <v>216</v>
      </c>
      <c r="O576" t="s">
        <v>221</v>
      </c>
      <c r="P576" t="s">
        <v>218</v>
      </c>
      <c r="Q576" t="s">
        <v>207</v>
      </c>
      <c r="R576" t="s">
        <v>208</v>
      </c>
    </row>
    <row r="577" spans="1:18" x14ac:dyDescent="0.3">
      <c r="A577">
        <v>104</v>
      </c>
      <c r="B577" t="s">
        <v>128</v>
      </c>
      <c r="C577" t="s">
        <v>24</v>
      </c>
      <c r="D577">
        <v>4.7432999999999996</v>
      </c>
      <c r="E577">
        <v>3.8956300000000001</v>
      </c>
      <c r="F577">
        <v>0.38956000000000002</v>
      </c>
      <c r="G577">
        <v>66</v>
      </c>
      <c r="H577">
        <v>0.36737999999999998</v>
      </c>
      <c r="I577">
        <v>0.14384</v>
      </c>
      <c r="J577">
        <v>0.16730999999999999</v>
      </c>
      <c r="K577">
        <v>2018</v>
      </c>
      <c r="L577" t="s">
        <v>222</v>
      </c>
      <c r="M577" t="s">
        <v>214</v>
      </c>
      <c r="N577" t="s">
        <v>207</v>
      </c>
      <c r="O577" t="s">
        <v>221</v>
      </c>
      <c r="P577" t="s">
        <v>218</v>
      </c>
      <c r="Q577" t="s">
        <v>213</v>
      </c>
      <c r="R577" t="s">
        <v>210</v>
      </c>
    </row>
    <row r="578" spans="1:18" x14ac:dyDescent="0.3">
      <c r="A578">
        <v>27</v>
      </c>
      <c r="B578" t="s">
        <v>40</v>
      </c>
      <c r="C578" t="s">
        <v>26</v>
      </c>
      <c r="D578">
        <v>6.43</v>
      </c>
      <c r="E578">
        <v>6.7444800000000003</v>
      </c>
      <c r="F578">
        <v>0.67444999999999999</v>
      </c>
      <c r="G578">
        <v>70</v>
      </c>
      <c r="H578">
        <v>0.82386000000000004</v>
      </c>
      <c r="I578">
        <v>0.20835999999999999</v>
      </c>
      <c r="J578">
        <v>0.13805999999999999</v>
      </c>
      <c r="K578">
        <v>2018</v>
      </c>
      <c r="L578" t="s">
        <v>220</v>
      </c>
      <c r="M578" t="s">
        <v>214</v>
      </c>
      <c r="N578" t="s">
        <v>207</v>
      </c>
      <c r="O578" t="s">
        <v>213</v>
      </c>
      <c r="P578" t="s">
        <v>207</v>
      </c>
      <c r="Q578" t="s">
        <v>213</v>
      </c>
      <c r="R578" t="s">
        <v>210</v>
      </c>
    </row>
    <row r="579" spans="1:18" x14ac:dyDescent="0.3">
      <c r="A579">
        <v>64</v>
      </c>
      <c r="B579" t="s">
        <v>71</v>
      </c>
      <c r="C579" t="s">
        <v>26</v>
      </c>
      <c r="D579">
        <v>5.6806000000000001</v>
      </c>
      <c r="E579">
        <v>5.0609599999999997</v>
      </c>
      <c r="F579">
        <v>0.50609999999999999</v>
      </c>
      <c r="G579">
        <v>66</v>
      </c>
      <c r="H579">
        <v>0.74611000000000005</v>
      </c>
      <c r="I579">
        <v>0.27112000000000003</v>
      </c>
      <c r="J579">
        <v>0.16203999999999999</v>
      </c>
      <c r="K579">
        <v>2018</v>
      </c>
      <c r="L579" t="s">
        <v>220</v>
      </c>
      <c r="M579" t="s">
        <v>214</v>
      </c>
      <c r="N579" t="s">
        <v>207</v>
      </c>
      <c r="O579" t="s">
        <v>221</v>
      </c>
      <c r="P579" t="s">
        <v>207</v>
      </c>
      <c r="Q579" t="s">
        <v>207</v>
      </c>
      <c r="R579" t="s">
        <v>210</v>
      </c>
    </row>
    <row r="580" spans="1:18" x14ac:dyDescent="0.3">
      <c r="A580">
        <v>65</v>
      </c>
      <c r="B580" t="s">
        <v>76</v>
      </c>
      <c r="C580" t="s">
        <v>26</v>
      </c>
      <c r="D580">
        <v>5.6631999999999998</v>
      </c>
      <c r="E580">
        <v>5.66092</v>
      </c>
      <c r="F580">
        <v>0.56608999999999998</v>
      </c>
      <c r="G580">
        <v>68</v>
      </c>
      <c r="H580">
        <v>0.73153000000000001</v>
      </c>
      <c r="I580">
        <v>0.15321000000000001</v>
      </c>
      <c r="J580">
        <v>7.4770000000000003E-2</v>
      </c>
      <c r="K580">
        <v>2018</v>
      </c>
      <c r="L580" t="s">
        <v>220</v>
      </c>
      <c r="M580" t="s">
        <v>214</v>
      </c>
      <c r="N580" t="s">
        <v>207</v>
      </c>
      <c r="O580" t="s">
        <v>213</v>
      </c>
      <c r="P580" t="s">
        <v>207</v>
      </c>
      <c r="Q580" t="s">
        <v>213</v>
      </c>
      <c r="R580" t="s">
        <v>210</v>
      </c>
    </row>
    <row r="581" spans="1:18" x14ac:dyDescent="0.3">
      <c r="A581">
        <v>71</v>
      </c>
      <c r="B581" t="s">
        <v>110</v>
      </c>
      <c r="C581" t="s">
        <v>39</v>
      </c>
      <c r="D581">
        <v>5.5240999999999998</v>
      </c>
      <c r="E581">
        <v>4.7017300000000004</v>
      </c>
      <c r="F581">
        <v>0.47016999999999998</v>
      </c>
      <c r="G581">
        <v>64</v>
      </c>
      <c r="H581">
        <v>0.88732</v>
      </c>
      <c r="I581">
        <v>0.20069000000000001</v>
      </c>
      <c r="J581">
        <v>0.23016</v>
      </c>
      <c r="K581">
        <v>2018</v>
      </c>
      <c r="L581" t="s">
        <v>220</v>
      </c>
      <c r="M581" t="s">
        <v>214</v>
      </c>
      <c r="N581" t="s">
        <v>216</v>
      </c>
      <c r="O581" t="s">
        <v>221</v>
      </c>
      <c r="P581" t="s">
        <v>205</v>
      </c>
      <c r="Q581" t="s">
        <v>213</v>
      </c>
      <c r="R581" t="s">
        <v>208</v>
      </c>
    </row>
    <row r="582" spans="1:18" x14ac:dyDescent="0.3">
      <c r="A582">
        <v>42</v>
      </c>
      <c r="B582" t="s">
        <v>78</v>
      </c>
      <c r="C582" t="s">
        <v>47</v>
      </c>
      <c r="D582">
        <v>6.1230000000000002</v>
      </c>
      <c r="E582">
        <v>7.1285800000000004</v>
      </c>
      <c r="F582">
        <v>0.71286000000000005</v>
      </c>
      <c r="G582">
        <v>70</v>
      </c>
      <c r="H582">
        <v>0.75327</v>
      </c>
      <c r="I582">
        <v>0.18002000000000001</v>
      </c>
      <c r="J582">
        <v>0.13975000000000001</v>
      </c>
      <c r="K582">
        <v>2018</v>
      </c>
      <c r="L582" t="s">
        <v>220</v>
      </c>
      <c r="M582" t="s">
        <v>204</v>
      </c>
      <c r="N582" t="s">
        <v>207</v>
      </c>
      <c r="O582" t="s">
        <v>217</v>
      </c>
      <c r="P582" t="s">
        <v>207</v>
      </c>
      <c r="Q582" t="s">
        <v>213</v>
      </c>
      <c r="R582" t="s">
        <v>210</v>
      </c>
    </row>
    <row r="583" spans="1:18" x14ac:dyDescent="0.3">
      <c r="A583">
        <v>77</v>
      </c>
      <c r="B583" t="s">
        <v>108</v>
      </c>
      <c r="C583" t="s">
        <v>12</v>
      </c>
      <c r="D583">
        <v>5.4104000000000001</v>
      </c>
      <c r="E583">
        <v>7.2011900000000004</v>
      </c>
      <c r="F583">
        <v>0.72011999999999998</v>
      </c>
      <c r="G583">
        <v>72</v>
      </c>
      <c r="H583">
        <v>0.77578000000000003</v>
      </c>
      <c r="I583">
        <v>9.1889999999999999E-2</v>
      </c>
      <c r="J583">
        <v>3.637E-2</v>
      </c>
      <c r="K583">
        <v>2018</v>
      </c>
      <c r="L583" t="s">
        <v>220</v>
      </c>
      <c r="M583" t="s">
        <v>204</v>
      </c>
      <c r="N583" t="s">
        <v>205</v>
      </c>
      <c r="O583" t="s">
        <v>217</v>
      </c>
      <c r="P583" t="s">
        <v>207</v>
      </c>
      <c r="Q583" t="s">
        <v>218</v>
      </c>
      <c r="R583" t="s">
        <v>210</v>
      </c>
    </row>
    <row r="584" spans="1:18" x14ac:dyDescent="0.3">
      <c r="A584">
        <v>32</v>
      </c>
      <c r="B584" t="s">
        <v>43</v>
      </c>
      <c r="C584" t="s">
        <v>24</v>
      </c>
      <c r="D584">
        <v>6.3745000000000003</v>
      </c>
      <c r="E584">
        <v>10</v>
      </c>
      <c r="F584">
        <v>1</v>
      </c>
      <c r="G584">
        <v>69</v>
      </c>
      <c r="H584">
        <v>0.90278999999999998</v>
      </c>
      <c r="I584">
        <v>0.42923</v>
      </c>
      <c r="J584">
        <v>0.37320999999999999</v>
      </c>
      <c r="K584">
        <v>2018</v>
      </c>
      <c r="L584" t="s">
        <v>220</v>
      </c>
      <c r="M584" t="s">
        <v>219</v>
      </c>
      <c r="N584" t="s">
        <v>207</v>
      </c>
      <c r="O584" t="s">
        <v>206</v>
      </c>
      <c r="P584" t="s">
        <v>205</v>
      </c>
      <c r="Q584" t="s">
        <v>205</v>
      </c>
      <c r="R584" t="s">
        <v>208</v>
      </c>
    </row>
    <row r="585" spans="1:18" x14ac:dyDescent="0.3">
      <c r="A585">
        <v>52</v>
      </c>
      <c r="B585" t="s">
        <v>106</v>
      </c>
      <c r="C585" t="s">
        <v>47</v>
      </c>
      <c r="D585">
        <v>5.9451999999999998</v>
      </c>
      <c r="E585">
        <v>6.7652400000000004</v>
      </c>
      <c r="F585">
        <v>0.67652000000000001</v>
      </c>
      <c r="G585">
        <v>69</v>
      </c>
      <c r="H585">
        <v>0.72814000000000001</v>
      </c>
      <c r="I585">
        <v>0.14652000000000001</v>
      </c>
      <c r="J585">
        <v>1.5100000000000001E-3</v>
      </c>
      <c r="K585">
        <v>2018</v>
      </c>
      <c r="L585" t="s">
        <v>220</v>
      </c>
      <c r="M585" t="s">
        <v>214</v>
      </c>
      <c r="N585" t="s">
        <v>207</v>
      </c>
      <c r="O585" t="s">
        <v>213</v>
      </c>
      <c r="P585" t="s">
        <v>207</v>
      </c>
      <c r="Q585" t="s">
        <v>213</v>
      </c>
      <c r="R585" t="s">
        <v>210</v>
      </c>
    </row>
    <row r="586" spans="1:18" x14ac:dyDescent="0.3">
      <c r="A586">
        <v>59</v>
      </c>
      <c r="B586" t="s">
        <v>82</v>
      </c>
      <c r="C586" t="s">
        <v>62</v>
      </c>
      <c r="D586">
        <v>5.8097000000000003</v>
      </c>
      <c r="E586">
        <v>6.9803499999999996</v>
      </c>
      <c r="F586">
        <v>0.69803000000000004</v>
      </c>
      <c r="G586">
        <v>66</v>
      </c>
      <c r="H586">
        <v>0.55113999999999996</v>
      </c>
      <c r="I586">
        <v>0.10886999999999999</v>
      </c>
      <c r="J586">
        <v>5.552E-2</v>
      </c>
      <c r="K586">
        <v>2018</v>
      </c>
      <c r="L586" t="s">
        <v>220</v>
      </c>
      <c r="M586" t="s">
        <v>214</v>
      </c>
      <c r="N586" t="s">
        <v>207</v>
      </c>
      <c r="O586" t="s">
        <v>213</v>
      </c>
      <c r="P586" t="s">
        <v>213</v>
      </c>
      <c r="Q586" t="s">
        <v>213</v>
      </c>
      <c r="R586" t="s">
        <v>210</v>
      </c>
    </row>
    <row r="587" spans="1:18" x14ac:dyDescent="0.3">
      <c r="A587">
        <v>151</v>
      </c>
      <c r="B587" t="s">
        <v>174</v>
      </c>
      <c r="C587" t="s">
        <v>90</v>
      </c>
      <c r="D587">
        <v>3.4081000000000001</v>
      </c>
      <c r="E587">
        <v>2.0152600000000001</v>
      </c>
      <c r="F587">
        <v>0.20152999999999999</v>
      </c>
      <c r="G587">
        <v>62</v>
      </c>
      <c r="H587">
        <v>0.87775000000000003</v>
      </c>
      <c r="I587">
        <v>0.3342</v>
      </c>
      <c r="J587">
        <v>0.97269000000000005</v>
      </c>
      <c r="K587">
        <v>2018</v>
      </c>
      <c r="L587" t="s">
        <v>239</v>
      </c>
      <c r="M587" t="s">
        <v>214</v>
      </c>
      <c r="N587" t="s">
        <v>216</v>
      </c>
      <c r="O587" t="s">
        <v>221</v>
      </c>
      <c r="P587" t="s">
        <v>205</v>
      </c>
      <c r="Q587" t="s">
        <v>207</v>
      </c>
      <c r="R587" t="s">
        <v>209</v>
      </c>
    </row>
    <row r="588" spans="1:18" x14ac:dyDescent="0.3">
      <c r="A588">
        <v>33</v>
      </c>
      <c r="B588" t="s">
        <v>51</v>
      </c>
      <c r="C588" t="s">
        <v>24</v>
      </c>
      <c r="D588">
        <v>6.3708999999999998</v>
      </c>
      <c r="E588">
        <v>8.3609399999999994</v>
      </c>
      <c r="F588">
        <v>0.83609</v>
      </c>
      <c r="G588">
        <v>67</v>
      </c>
      <c r="H588">
        <v>0.70250999999999997</v>
      </c>
      <c r="I588">
        <v>0.16456999999999999</v>
      </c>
      <c r="J588">
        <v>0.27755999999999997</v>
      </c>
      <c r="K588">
        <v>2018</v>
      </c>
      <c r="L588" t="s">
        <v>220</v>
      </c>
      <c r="M588" t="s">
        <v>204</v>
      </c>
      <c r="N588" t="s">
        <v>207</v>
      </c>
      <c r="O588" t="s">
        <v>217</v>
      </c>
      <c r="P588" t="s">
        <v>207</v>
      </c>
      <c r="Q588" t="s">
        <v>213</v>
      </c>
      <c r="R588" t="s">
        <v>208</v>
      </c>
    </row>
    <row r="589" spans="1:18" x14ac:dyDescent="0.3">
      <c r="A589">
        <v>109</v>
      </c>
      <c r="B589" t="s">
        <v>162</v>
      </c>
      <c r="C589" t="s">
        <v>90</v>
      </c>
      <c r="D589">
        <v>4.6311</v>
      </c>
      <c r="E589">
        <v>2.6009199999999999</v>
      </c>
      <c r="F589">
        <v>0.26008999999999999</v>
      </c>
      <c r="G589">
        <v>62</v>
      </c>
      <c r="H589">
        <v>0.55978000000000006</v>
      </c>
      <c r="I589">
        <v>0.23093</v>
      </c>
      <c r="J589">
        <v>0.17971999999999999</v>
      </c>
      <c r="K589">
        <v>2018</v>
      </c>
      <c r="L589" t="s">
        <v>222</v>
      </c>
      <c r="M589" t="s">
        <v>214</v>
      </c>
      <c r="N589" t="s">
        <v>216</v>
      </c>
      <c r="O589" t="s">
        <v>221</v>
      </c>
      <c r="P589" t="s">
        <v>213</v>
      </c>
      <c r="Q589" t="s">
        <v>213</v>
      </c>
      <c r="R589" t="s">
        <v>210</v>
      </c>
    </row>
    <row r="590" spans="1:18" x14ac:dyDescent="0.3">
      <c r="A590">
        <v>78</v>
      </c>
      <c r="B590" t="s">
        <v>107</v>
      </c>
      <c r="C590" t="s">
        <v>47</v>
      </c>
      <c r="D590">
        <v>5.3982000000000001</v>
      </c>
      <c r="E590">
        <v>5.9106500000000004</v>
      </c>
      <c r="F590">
        <v>0.59106999999999998</v>
      </c>
      <c r="G590">
        <v>68</v>
      </c>
      <c r="H590">
        <v>0.39734000000000003</v>
      </c>
      <c r="I590">
        <v>0.22387000000000001</v>
      </c>
      <c r="J590">
        <v>9.3880000000000005E-2</v>
      </c>
      <c r="K590">
        <v>2018</v>
      </c>
      <c r="L590" t="s">
        <v>220</v>
      </c>
      <c r="M590" t="s">
        <v>214</v>
      </c>
      <c r="N590" t="s">
        <v>207</v>
      </c>
      <c r="O590" t="s">
        <v>213</v>
      </c>
      <c r="P590" t="s">
        <v>218</v>
      </c>
      <c r="Q590" t="s">
        <v>213</v>
      </c>
      <c r="R590" t="s">
        <v>210</v>
      </c>
    </row>
    <row r="591" spans="1:18" x14ac:dyDescent="0.3">
      <c r="A591">
        <v>113</v>
      </c>
      <c r="B591" t="s">
        <v>143</v>
      </c>
      <c r="C591" t="s">
        <v>90</v>
      </c>
      <c r="D591">
        <v>4.5705999999999998</v>
      </c>
      <c r="E591">
        <v>1.55335</v>
      </c>
      <c r="F591">
        <v>0.15534000000000001</v>
      </c>
      <c r="G591">
        <v>53</v>
      </c>
      <c r="H591">
        <v>0.49025999999999997</v>
      </c>
      <c r="I591">
        <v>0.39865</v>
      </c>
      <c r="J591">
        <v>0.11602999999999999</v>
      </c>
      <c r="K591">
        <v>2018</v>
      </c>
      <c r="L591" t="s">
        <v>222</v>
      </c>
      <c r="M591" t="s">
        <v>214</v>
      </c>
      <c r="N591" t="s">
        <v>218</v>
      </c>
      <c r="O591" t="s">
        <v>221</v>
      </c>
      <c r="P591" t="s">
        <v>218</v>
      </c>
      <c r="Q591" t="s">
        <v>207</v>
      </c>
      <c r="R591" t="s">
        <v>210</v>
      </c>
    </row>
    <row r="592" spans="1:18" x14ac:dyDescent="0.3">
      <c r="A592">
        <v>34</v>
      </c>
      <c r="B592" t="s">
        <v>38</v>
      </c>
      <c r="C592" t="s">
        <v>39</v>
      </c>
      <c r="D592">
        <v>6.3432000000000004</v>
      </c>
      <c r="E592">
        <v>9.2737599999999993</v>
      </c>
      <c r="F592">
        <v>0.92737999999999998</v>
      </c>
      <c r="G592">
        <v>75</v>
      </c>
      <c r="H592">
        <v>0.87144999999999995</v>
      </c>
      <c r="I592">
        <v>0.43746000000000002</v>
      </c>
      <c r="J592">
        <v>1</v>
      </c>
      <c r="K592">
        <v>2018</v>
      </c>
      <c r="L592" t="s">
        <v>220</v>
      </c>
      <c r="M592" t="s">
        <v>211</v>
      </c>
      <c r="N592" t="s">
        <v>205</v>
      </c>
      <c r="O592" t="s">
        <v>206</v>
      </c>
      <c r="P592" t="s">
        <v>205</v>
      </c>
      <c r="Q592" t="s">
        <v>205</v>
      </c>
      <c r="R592" t="s">
        <v>209</v>
      </c>
    </row>
    <row r="593" spans="1:18" x14ac:dyDescent="0.3">
      <c r="A593">
        <v>39</v>
      </c>
      <c r="B593" t="s">
        <v>63</v>
      </c>
      <c r="C593" t="s">
        <v>47</v>
      </c>
      <c r="D593">
        <v>6.1734</v>
      </c>
      <c r="E593">
        <v>7.3368700000000002</v>
      </c>
      <c r="F593">
        <v>0.73368999999999995</v>
      </c>
      <c r="G593">
        <v>70</v>
      </c>
      <c r="H593">
        <v>0.48797000000000001</v>
      </c>
      <c r="I593">
        <v>0.1968</v>
      </c>
      <c r="J593">
        <v>3.024E-2</v>
      </c>
      <c r="K593">
        <v>2018</v>
      </c>
      <c r="L593" t="s">
        <v>220</v>
      </c>
      <c r="M593" t="s">
        <v>204</v>
      </c>
      <c r="N593" t="s">
        <v>207</v>
      </c>
      <c r="O593" t="s">
        <v>217</v>
      </c>
      <c r="P593" t="s">
        <v>218</v>
      </c>
      <c r="Q593" t="s">
        <v>213</v>
      </c>
      <c r="R593" t="s">
        <v>210</v>
      </c>
    </row>
    <row r="594" spans="1:18" x14ac:dyDescent="0.3">
      <c r="A594">
        <v>51</v>
      </c>
      <c r="B594" t="s">
        <v>73</v>
      </c>
      <c r="C594" t="s">
        <v>47</v>
      </c>
      <c r="D594">
        <v>5.9476000000000004</v>
      </c>
      <c r="E594">
        <v>7.3923800000000002</v>
      </c>
      <c r="F594">
        <v>0.73924000000000001</v>
      </c>
      <c r="G594">
        <v>72</v>
      </c>
      <c r="H594">
        <v>0.87363000000000002</v>
      </c>
      <c r="I594">
        <v>0.26740999999999998</v>
      </c>
      <c r="J594">
        <v>0.1115</v>
      </c>
      <c r="K594">
        <v>2018</v>
      </c>
      <c r="L594" t="s">
        <v>220</v>
      </c>
      <c r="M594" t="s">
        <v>204</v>
      </c>
      <c r="N594" t="s">
        <v>205</v>
      </c>
      <c r="O594" t="s">
        <v>217</v>
      </c>
      <c r="P594" t="s">
        <v>205</v>
      </c>
      <c r="Q594" t="s">
        <v>207</v>
      </c>
      <c r="R594" t="s">
        <v>210</v>
      </c>
    </row>
    <row r="595" spans="1:18" x14ac:dyDescent="0.3">
      <c r="A595">
        <v>98</v>
      </c>
      <c r="B595" t="s">
        <v>179</v>
      </c>
      <c r="C595" t="s">
        <v>90</v>
      </c>
      <c r="D595">
        <v>4.9814999999999996</v>
      </c>
      <c r="E595">
        <v>0</v>
      </c>
      <c r="F595">
        <v>0</v>
      </c>
      <c r="G595">
        <v>55</v>
      </c>
      <c r="H595">
        <v>0.92979999999999996</v>
      </c>
      <c r="I595">
        <v>0.39824999999999999</v>
      </c>
      <c r="J595">
        <v>0.61731000000000003</v>
      </c>
      <c r="K595">
        <v>2018</v>
      </c>
      <c r="L595" t="s">
        <v>222</v>
      </c>
      <c r="M595" t="s">
        <v>214</v>
      </c>
      <c r="N595" t="s">
        <v>218</v>
      </c>
      <c r="O595" t="s">
        <v>221</v>
      </c>
      <c r="P595" t="s">
        <v>205</v>
      </c>
      <c r="Q595" t="s">
        <v>207</v>
      </c>
      <c r="R595" t="s">
        <v>209</v>
      </c>
    </row>
    <row r="596" spans="1:18" x14ac:dyDescent="0.3">
      <c r="A596">
        <v>105</v>
      </c>
      <c r="B596" t="s">
        <v>133</v>
      </c>
      <c r="C596" t="s">
        <v>90</v>
      </c>
      <c r="D596">
        <v>4.7240000000000002</v>
      </c>
      <c r="E596">
        <v>5.6997200000000001</v>
      </c>
      <c r="F596">
        <v>0.56996999999999998</v>
      </c>
      <c r="G596">
        <v>60</v>
      </c>
      <c r="H596">
        <v>0.71291000000000004</v>
      </c>
      <c r="I596">
        <v>0.17297000000000001</v>
      </c>
      <c r="J596">
        <v>0.12199</v>
      </c>
      <c r="K596">
        <v>2018</v>
      </c>
      <c r="L596" t="s">
        <v>222</v>
      </c>
      <c r="M596" t="s">
        <v>214</v>
      </c>
      <c r="N596" t="s">
        <v>216</v>
      </c>
      <c r="O596" t="s">
        <v>213</v>
      </c>
      <c r="P596" t="s">
        <v>207</v>
      </c>
      <c r="Q596" t="s">
        <v>213</v>
      </c>
      <c r="R596" t="s">
        <v>210</v>
      </c>
    </row>
    <row r="597" spans="1:18" x14ac:dyDescent="0.3">
      <c r="A597">
        <v>57</v>
      </c>
      <c r="B597" t="s">
        <v>65</v>
      </c>
      <c r="C597" t="s">
        <v>55</v>
      </c>
      <c r="D597">
        <v>5.8749000000000002</v>
      </c>
      <c r="E597">
        <v>7.6789899999999998</v>
      </c>
      <c r="F597">
        <v>0.76790000000000003</v>
      </c>
      <c r="G597">
        <v>74</v>
      </c>
      <c r="H597">
        <v>0.33706000000000003</v>
      </c>
      <c r="I597">
        <v>0.29204999999999998</v>
      </c>
      <c r="J597">
        <v>0.11255999999999999</v>
      </c>
      <c r="K597">
        <v>2018</v>
      </c>
      <c r="L597" t="s">
        <v>220</v>
      </c>
      <c r="M597" t="s">
        <v>204</v>
      </c>
      <c r="N597" t="s">
        <v>205</v>
      </c>
      <c r="O597" t="s">
        <v>217</v>
      </c>
      <c r="P597" t="s">
        <v>218</v>
      </c>
      <c r="Q597" t="s">
        <v>207</v>
      </c>
      <c r="R597" t="s">
        <v>210</v>
      </c>
    </row>
    <row r="598" spans="1:18" x14ac:dyDescent="0.3">
      <c r="A598">
        <v>154</v>
      </c>
      <c r="B598" t="s">
        <v>180</v>
      </c>
      <c r="C598" t="s">
        <v>90</v>
      </c>
      <c r="D598">
        <v>3.2542</v>
      </c>
      <c r="E598">
        <v>2.0458400000000001</v>
      </c>
      <c r="F598">
        <v>0.20458000000000001</v>
      </c>
      <c r="G598">
        <v>57</v>
      </c>
      <c r="H598">
        <v>0.15404999999999999</v>
      </c>
      <c r="I598">
        <v>0.37473000000000001</v>
      </c>
      <c r="J598">
        <v>0.23125000000000001</v>
      </c>
      <c r="K598">
        <v>2018</v>
      </c>
      <c r="L598" t="s">
        <v>239</v>
      </c>
      <c r="M598" t="s">
        <v>214</v>
      </c>
      <c r="N598" t="s">
        <v>218</v>
      </c>
      <c r="O598" t="s">
        <v>221</v>
      </c>
      <c r="P598" t="s">
        <v>218</v>
      </c>
      <c r="Q598" t="s">
        <v>207</v>
      </c>
      <c r="R598" t="s">
        <v>208</v>
      </c>
    </row>
    <row r="599" spans="1:18" x14ac:dyDescent="0.3">
      <c r="A599">
        <v>36</v>
      </c>
      <c r="B599" t="s">
        <v>52</v>
      </c>
      <c r="C599" t="s">
        <v>12</v>
      </c>
      <c r="D599">
        <v>6.3098999999999998</v>
      </c>
      <c r="E599">
        <v>7.5850400000000002</v>
      </c>
      <c r="F599">
        <v>0.75849999999999995</v>
      </c>
      <c r="G599">
        <v>74</v>
      </c>
      <c r="H599">
        <v>0.61953999999999998</v>
      </c>
      <c r="I599">
        <v>0.23688999999999999</v>
      </c>
      <c r="J599">
        <v>0.16155</v>
      </c>
      <c r="K599">
        <v>2018</v>
      </c>
      <c r="L599" t="s">
        <v>220</v>
      </c>
      <c r="M599" t="s">
        <v>204</v>
      </c>
      <c r="N599" t="s">
        <v>205</v>
      </c>
      <c r="O599" t="s">
        <v>217</v>
      </c>
      <c r="P599" t="s">
        <v>213</v>
      </c>
      <c r="Q599" t="s">
        <v>213</v>
      </c>
      <c r="R599" t="s">
        <v>210</v>
      </c>
    </row>
    <row r="600" spans="1:18" x14ac:dyDescent="0.3">
      <c r="A600">
        <v>116</v>
      </c>
      <c r="B600" t="s">
        <v>152</v>
      </c>
      <c r="C600" t="s">
        <v>99</v>
      </c>
      <c r="D600">
        <v>4.4706000000000001</v>
      </c>
      <c r="E600">
        <v>5.5659200000000002</v>
      </c>
      <c r="F600">
        <v>0.55659000000000003</v>
      </c>
      <c r="G600">
        <v>68</v>
      </c>
      <c r="H600">
        <v>0.80764999999999998</v>
      </c>
      <c r="I600">
        <v>0.51444000000000001</v>
      </c>
      <c r="J600">
        <v>0.10982</v>
      </c>
      <c r="K600">
        <v>2018</v>
      </c>
      <c r="L600" t="s">
        <v>222</v>
      </c>
      <c r="M600" t="s">
        <v>214</v>
      </c>
      <c r="N600" t="s">
        <v>207</v>
      </c>
      <c r="O600" t="s">
        <v>213</v>
      </c>
      <c r="P600" t="s">
        <v>207</v>
      </c>
      <c r="Q600" t="s">
        <v>205</v>
      </c>
      <c r="R600" t="s">
        <v>210</v>
      </c>
    </row>
    <row r="601" spans="1:18" x14ac:dyDescent="0.3">
      <c r="A601">
        <v>137</v>
      </c>
      <c r="B601" t="s">
        <v>138</v>
      </c>
      <c r="C601" t="s">
        <v>24</v>
      </c>
      <c r="D601">
        <v>4.1387</v>
      </c>
      <c r="E601">
        <v>3.6688900000000002</v>
      </c>
      <c r="F601">
        <v>0.36688999999999999</v>
      </c>
      <c r="G601">
        <v>60</v>
      </c>
      <c r="H601">
        <v>2.2409999999999999E-2</v>
      </c>
      <c r="I601">
        <v>0.22408</v>
      </c>
      <c r="J601">
        <v>0.1789</v>
      </c>
      <c r="K601">
        <v>2018</v>
      </c>
      <c r="L601" t="s">
        <v>222</v>
      </c>
      <c r="M601" t="s">
        <v>214</v>
      </c>
      <c r="N601" t="s">
        <v>216</v>
      </c>
      <c r="O601" t="s">
        <v>221</v>
      </c>
      <c r="P601" t="s">
        <v>218</v>
      </c>
      <c r="Q601" t="s">
        <v>213</v>
      </c>
      <c r="R601" t="s">
        <v>210</v>
      </c>
    </row>
    <row r="602" spans="1:18" x14ac:dyDescent="0.3">
      <c r="A602">
        <v>9</v>
      </c>
      <c r="B602" t="s">
        <v>20</v>
      </c>
      <c r="C602" t="s">
        <v>12</v>
      </c>
      <c r="D602">
        <v>7.3144999999999998</v>
      </c>
      <c r="E602">
        <v>8.2195</v>
      </c>
      <c r="F602">
        <v>0.82194999999999996</v>
      </c>
      <c r="G602">
        <v>73</v>
      </c>
      <c r="H602">
        <v>0.91017999999999999</v>
      </c>
      <c r="I602">
        <v>0.47638000000000003</v>
      </c>
      <c r="J602">
        <v>0.83858999999999995</v>
      </c>
      <c r="K602">
        <v>2018</v>
      </c>
      <c r="L602" t="s">
        <v>215</v>
      </c>
      <c r="M602" t="s">
        <v>204</v>
      </c>
      <c r="N602" t="s">
        <v>205</v>
      </c>
      <c r="O602" t="s">
        <v>217</v>
      </c>
      <c r="P602" t="s">
        <v>205</v>
      </c>
      <c r="Q602" t="s">
        <v>205</v>
      </c>
      <c r="R602" t="s">
        <v>209</v>
      </c>
    </row>
    <row r="603" spans="1:18" x14ac:dyDescent="0.3">
      <c r="A603">
        <v>5</v>
      </c>
      <c r="B603" t="s">
        <v>11</v>
      </c>
      <c r="C603" t="s">
        <v>12</v>
      </c>
      <c r="D603">
        <v>7.4873000000000003</v>
      </c>
      <c r="E603">
        <v>8.6093399999999995</v>
      </c>
      <c r="F603">
        <v>0.86092999999999997</v>
      </c>
      <c r="G603">
        <v>73</v>
      </c>
      <c r="H603">
        <v>0.91069999999999995</v>
      </c>
      <c r="I603">
        <v>0.42760999999999999</v>
      </c>
      <c r="J603">
        <v>0.78052999999999995</v>
      </c>
      <c r="K603">
        <v>2018</v>
      </c>
      <c r="L603" t="s">
        <v>215</v>
      </c>
      <c r="M603" t="s">
        <v>211</v>
      </c>
      <c r="N603" t="s">
        <v>205</v>
      </c>
      <c r="O603" t="s">
        <v>206</v>
      </c>
      <c r="P603" t="s">
        <v>205</v>
      </c>
      <c r="Q603" t="s">
        <v>205</v>
      </c>
      <c r="R603" t="s">
        <v>209</v>
      </c>
    </row>
    <row r="604" spans="1:18" x14ac:dyDescent="0.3">
      <c r="A604">
        <v>150</v>
      </c>
      <c r="B604" t="s">
        <v>176</v>
      </c>
      <c r="C604" t="s">
        <v>24</v>
      </c>
      <c r="D604">
        <v>3.4619</v>
      </c>
      <c r="E604">
        <v>4.1768099999999997</v>
      </c>
      <c r="F604">
        <v>0.41768</v>
      </c>
      <c r="G604">
        <v>65</v>
      </c>
      <c r="H604">
        <v>0.12185</v>
      </c>
      <c r="I604">
        <v>0.62905999999999995</v>
      </c>
      <c r="J604">
        <v>0.31580999999999998</v>
      </c>
      <c r="K604">
        <v>2018</v>
      </c>
      <c r="L604" t="s">
        <v>239</v>
      </c>
      <c r="M604" t="s">
        <v>214</v>
      </c>
      <c r="N604" t="s">
        <v>207</v>
      </c>
      <c r="O604" t="s">
        <v>221</v>
      </c>
      <c r="P604" t="s">
        <v>218</v>
      </c>
      <c r="Q604" t="s">
        <v>205</v>
      </c>
      <c r="R604" t="s">
        <v>208</v>
      </c>
    </row>
    <row r="605" spans="1:18" x14ac:dyDescent="0.3">
      <c r="A605">
        <v>26</v>
      </c>
      <c r="B605" t="s">
        <v>54</v>
      </c>
      <c r="C605" t="s">
        <v>55</v>
      </c>
      <c r="D605">
        <v>6.4405999999999999</v>
      </c>
      <c r="E605">
        <v>8.2777899999999995</v>
      </c>
      <c r="F605">
        <v>0.82777999999999996</v>
      </c>
      <c r="G605">
        <v>72</v>
      </c>
      <c r="H605">
        <v>0.57635999999999998</v>
      </c>
      <c r="I605">
        <v>0.25205</v>
      </c>
      <c r="J605">
        <v>0.17038</v>
      </c>
      <c r="K605">
        <v>2018</v>
      </c>
      <c r="L605" t="s">
        <v>220</v>
      </c>
      <c r="M605" t="s">
        <v>204</v>
      </c>
      <c r="N605" t="s">
        <v>205</v>
      </c>
      <c r="O605" t="s">
        <v>217</v>
      </c>
      <c r="P605" t="s">
        <v>213</v>
      </c>
      <c r="Q605" t="s">
        <v>207</v>
      </c>
      <c r="R605" t="s">
        <v>210</v>
      </c>
    </row>
    <row r="606" spans="1:18" x14ac:dyDescent="0.3">
      <c r="A606">
        <v>80</v>
      </c>
      <c r="B606" t="s">
        <v>126</v>
      </c>
      <c r="C606" t="s">
        <v>62</v>
      </c>
      <c r="D606">
        <v>5.3525</v>
      </c>
      <c r="E606">
        <v>2.8752200000000001</v>
      </c>
      <c r="F606">
        <v>0.28752</v>
      </c>
      <c r="G606">
        <v>66</v>
      </c>
      <c r="H606">
        <v>0.69498000000000004</v>
      </c>
      <c r="I606">
        <v>0.35825000000000001</v>
      </c>
      <c r="J606">
        <v>0.29659999999999997</v>
      </c>
      <c r="K606">
        <v>2018</v>
      </c>
      <c r="L606" t="s">
        <v>220</v>
      </c>
      <c r="M606" t="s">
        <v>214</v>
      </c>
      <c r="N606" t="s">
        <v>207</v>
      </c>
      <c r="O606" t="s">
        <v>221</v>
      </c>
      <c r="P606" t="s">
        <v>213</v>
      </c>
      <c r="Q606" t="s">
        <v>207</v>
      </c>
      <c r="R606" t="s">
        <v>208</v>
      </c>
    </row>
    <row r="607" spans="1:18" x14ac:dyDescent="0.3">
      <c r="A607">
        <v>153</v>
      </c>
      <c r="B607" t="s">
        <v>166</v>
      </c>
      <c r="C607" t="s">
        <v>90</v>
      </c>
      <c r="D607">
        <v>3.3035000000000001</v>
      </c>
      <c r="E607">
        <v>2.7583299999999999</v>
      </c>
      <c r="F607">
        <v>0.27583000000000002</v>
      </c>
      <c r="G607">
        <v>61</v>
      </c>
      <c r="H607">
        <v>0.66381999999999997</v>
      </c>
      <c r="I607">
        <v>0.45189000000000001</v>
      </c>
      <c r="J607">
        <v>0.2127</v>
      </c>
      <c r="K607">
        <v>2018</v>
      </c>
      <c r="L607" t="s">
        <v>239</v>
      </c>
      <c r="M607" t="s">
        <v>214</v>
      </c>
      <c r="N607" t="s">
        <v>216</v>
      </c>
      <c r="O607" t="s">
        <v>221</v>
      </c>
      <c r="P607" t="s">
        <v>213</v>
      </c>
      <c r="Q607" t="s">
        <v>205</v>
      </c>
      <c r="R607" t="s">
        <v>208</v>
      </c>
    </row>
    <row r="608" spans="1:18" x14ac:dyDescent="0.3">
      <c r="A608">
        <v>46</v>
      </c>
      <c r="B608" t="s">
        <v>50</v>
      </c>
      <c r="C608" t="s">
        <v>39</v>
      </c>
      <c r="D608">
        <v>6.0723000000000003</v>
      </c>
      <c r="E608">
        <v>6.1609100000000003</v>
      </c>
      <c r="F608">
        <v>0.61609000000000003</v>
      </c>
      <c r="G608">
        <v>69</v>
      </c>
      <c r="H608">
        <v>0.87971999999999995</v>
      </c>
      <c r="I608">
        <v>0.60841000000000001</v>
      </c>
      <c r="J608">
        <v>6.3780000000000003E-2</v>
      </c>
      <c r="K608">
        <v>2018</v>
      </c>
      <c r="L608" t="s">
        <v>220</v>
      </c>
      <c r="M608" t="s">
        <v>214</v>
      </c>
      <c r="N608" t="s">
        <v>207</v>
      </c>
      <c r="O608" t="s">
        <v>213</v>
      </c>
      <c r="P608" t="s">
        <v>205</v>
      </c>
      <c r="Q608" t="s">
        <v>205</v>
      </c>
      <c r="R608" t="s">
        <v>210</v>
      </c>
    </row>
    <row r="609" spans="1:18" x14ac:dyDescent="0.3">
      <c r="A609">
        <v>139</v>
      </c>
      <c r="B609" t="s">
        <v>178</v>
      </c>
      <c r="C609" t="s">
        <v>90</v>
      </c>
      <c r="D609">
        <v>3.9984999999999999</v>
      </c>
      <c r="E609">
        <v>1.5727800000000001</v>
      </c>
      <c r="F609">
        <v>0.15728</v>
      </c>
      <c r="G609">
        <v>58</v>
      </c>
      <c r="H609">
        <v>0.59921999999999997</v>
      </c>
      <c r="I609">
        <v>0.26474999999999999</v>
      </c>
      <c r="J609">
        <v>0.22031000000000001</v>
      </c>
      <c r="K609">
        <v>2018</v>
      </c>
      <c r="L609" t="s">
        <v>239</v>
      </c>
      <c r="M609" t="s">
        <v>214</v>
      </c>
      <c r="N609" t="s">
        <v>216</v>
      </c>
      <c r="O609" t="s">
        <v>221</v>
      </c>
      <c r="P609" t="s">
        <v>213</v>
      </c>
      <c r="Q609" t="s">
        <v>207</v>
      </c>
      <c r="R609" t="s">
        <v>208</v>
      </c>
    </row>
    <row r="610" spans="1:18" x14ac:dyDescent="0.3">
      <c r="A610">
        <v>38</v>
      </c>
      <c r="B610" t="s">
        <v>187</v>
      </c>
      <c r="C610" t="s">
        <v>26</v>
      </c>
      <c r="D610">
        <v>6.1919000000000004</v>
      </c>
      <c r="E610">
        <v>7.4145899999999996</v>
      </c>
      <c r="F610">
        <v>0.74146000000000001</v>
      </c>
      <c r="G610">
        <v>65</v>
      </c>
      <c r="H610">
        <v>0.79379</v>
      </c>
      <c r="I610">
        <v>0.28627999999999998</v>
      </c>
      <c r="J610">
        <v>4.0809999999999999E-2</v>
      </c>
      <c r="K610">
        <v>2018</v>
      </c>
      <c r="L610" t="s">
        <v>220</v>
      </c>
      <c r="M610" t="s">
        <v>204</v>
      </c>
      <c r="N610" t="s">
        <v>207</v>
      </c>
      <c r="O610" t="s">
        <v>217</v>
      </c>
      <c r="P610" t="s">
        <v>207</v>
      </c>
      <c r="Q610" t="s">
        <v>207</v>
      </c>
      <c r="R610" t="s">
        <v>210</v>
      </c>
    </row>
    <row r="611" spans="1:18" x14ac:dyDescent="0.3">
      <c r="A611">
        <v>111</v>
      </c>
      <c r="B611" t="s">
        <v>127</v>
      </c>
      <c r="C611" t="s">
        <v>24</v>
      </c>
      <c r="D611">
        <v>4.5923999999999996</v>
      </c>
      <c r="E611">
        <v>5.4561000000000002</v>
      </c>
      <c r="F611">
        <v>0.54561000000000004</v>
      </c>
      <c r="G611">
        <v>68</v>
      </c>
      <c r="H611">
        <v>0.37337999999999999</v>
      </c>
      <c r="I611">
        <v>6.7290000000000003E-2</v>
      </c>
      <c r="J611">
        <v>0.13730000000000001</v>
      </c>
      <c r="K611">
        <v>2018</v>
      </c>
      <c r="L611" t="s">
        <v>222</v>
      </c>
      <c r="M611" t="s">
        <v>214</v>
      </c>
      <c r="N611" t="s">
        <v>207</v>
      </c>
      <c r="O611" t="s">
        <v>221</v>
      </c>
      <c r="P611" t="s">
        <v>218</v>
      </c>
      <c r="Q611" t="s">
        <v>218</v>
      </c>
      <c r="R611" t="s">
        <v>210</v>
      </c>
    </row>
    <row r="612" spans="1:18" x14ac:dyDescent="0.3">
      <c r="A612">
        <v>74</v>
      </c>
      <c r="B612" t="s">
        <v>95</v>
      </c>
      <c r="C612" t="s">
        <v>24</v>
      </c>
      <c r="D612">
        <v>5.4824999999999999</v>
      </c>
      <c r="E612">
        <v>6.9636100000000001</v>
      </c>
      <c r="F612">
        <v>0.69635999999999998</v>
      </c>
      <c r="G612">
        <v>68</v>
      </c>
      <c r="H612">
        <v>0.4476</v>
      </c>
      <c r="I612">
        <v>0.17671999999999999</v>
      </c>
      <c r="J612">
        <v>0.23805000000000001</v>
      </c>
      <c r="K612">
        <v>2018</v>
      </c>
      <c r="L612" t="s">
        <v>220</v>
      </c>
      <c r="M612" t="s">
        <v>214</v>
      </c>
      <c r="N612" t="s">
        <v>207</v>
      </c>
      <c r="O612" t="s">
        <v>213</v>
      </c>
      <c r="P612" t="s">
        <v>218</v>
      </c>
      <c r="Q612" t="s">
        <v>213</v>
      </c>
      <c r="R612" t="s">
        <v>208</v>
      </c>
    </row>
    <row r="613" spans="1:18" x14ac:dyDescent="0.3">
      <c r="A613">
        <v>68</v>
      </c>
      <c r="B613" t="s">
        <v>88</v>
      </c>
      <c r="C613" t="s">
        <v>62</v>
      </c>
      <c r="D613">
        <v>5.6361999999999997</v>
      </c>
      <c r="E613">
        <v>6.1585999999999999</v>
      </c>
      <c r="F613">
        <v>0.61585999999999996</v>
      </c>
      <c r="G613">
        <v>64</v>
      </c>
      <c r="H613">
        <v>0.57504</v>
      </c>
      <c r="I613">
        <v>0.33316000000000001</v>
      </c>
      <c r="J613">
        <v>8.165E-2</v>
      </c>
      <c r="K613">
        <v>2018</v>
      </c>
      <c r="L613" t="s">
        <v>220</v>
      </c>
      <c r="M613" t="s">
        <v>214</v>
      </c>
      <c r="N613" t="s">
        <v>216</v>
      </c>
      <c r="O613" t="s">
        <v>213</v>
      </c>
      <c r="P613" t="s">
        <v>213</v>
      </c>
      <c r="Q613" t="s">
        <v>207</v>
      </c>
      <c r="R613" t="s">
        <v>210</v>
      </c>
    </row>
    <row r="614" spans="1:18" x14ac:dyDescent="0.3">
      <c r="A614">
        <v>135</v>
      </c>
      <c r="B614" t="s">
        <v>161</v>
      </c>
      <c r="C614" t="s">
        <v>90</v>
      </c>
      <c r="D614">
        <v>4.1608000000000001</v>
      </c>
      <c r="E614">
        <v>1.95126</v>
      </c>
      <c r="F614">
        <v>0.19513</v>
      </c>
      <c r="G614">
        <v>58</v>
      </c>
      <c r="H614">
        <v>0.62073999999999996</v>
      </c>
      <c r="I614">
        <v>0.43413000000000002</v>
      </c>
      <c r="J614">
        <v>0.13261999999999999</v>
      </c>
      <c r="K614">
        <v>2018</v>
      </c>
      <c r="L614" t="s">
        <v>222</v>
      </c>
      <c r="M614" t="s">
        <v>214</v>
      </c>
      <c r="N614" t="s">
        <v>216</v>
      </c>
      <c r="O614" t="s">
        <v>221</v>
      </c>
      <c r="P614" t="s">
        <v>213</v>
      </c>
      <c r="Q614" t="s">
        <v>205</v>
      </c>
      <c r="R614" t="s">
        <v>210</v>
      </c>
    </row>
    <row r="615" spans="1:18" x14ac:dyDescent="0.3">
      <c r="A615">
        <v>138</v>
      </c>
      <c r="B615" t="s">
        <v>131</v>
      </c>
      <c r="C615" t="s">
        <v>62</v>
      </c>
      <c r="D615">
        <v>4.1029</v>
      </c>
      <c r="E615">
        <v>4.8088100000000003</v>
      </c>
      <c r="F615">
        <v>0.48087999999999997</v>
      </c>
      <c r="G615">
        <v>66</v>
      </c>
      <c r="H615">
        <v>0.22439999999999999</v>
      </c>
      <c r="I615">
        <v>0.31286999999999998</v>
      </c>
      <c r="J615">
        <v>2.504E-2</v>
      </c>
      <c r="K615">
        <v>2018</v>
      </c>
      <c r="L615" t="s">
        <v>222</v>
      </c>
      <c r="M615" t="s">
        <v>214</v>
      </c>
      <c r="N615" t="s">
        <v>207</v>
      </c>
      <c r="O615" t="s">
        <v>221</v>
      </c>
      <c r="P615" t="s">
        <v>218</v>
      </c>
      <c r="Q615" t="s">
        <v>207</v>
      </c>
      <c r="R615" t="s">
        <v>210</v>
      </c>
    </row>
    <row r="616" spans="1:18" x14ac:dyDescent="0.3">
      <c r="A616">
        <v>20</v>
      </c>
      <c r="B616" t="s">
        <v>34</v>
      </c>
      <c r="C616" t="s">
        <v>24</v>
      </c>
      <c r="D616">
        <v>6.7740999999999998</v>
      </c>
      <c r="E616">
        <v>8.8967700000000001</v>
      </c>
      <c r="F616">
        <v>0.88968000000000003</v>
      </c>
      <c r="G616">
        <v>70</v>
      </c>
      <c r="H616">
        <v>0.92457999999999996</v>
      </c>
      <c r="I616">
        <v>0.47511999999999999</v>
      </c>
      <c r="J616">
        <v>0.40621000000000002</v>
      </c>
      <c r="K616">
        <v>2018</v>
      </c>
      <c r="L616" t="s">
        <v>215</v>
      </c>
      <c r="M616" t="s">
        <v>211</v>
      </c>
      <c r="N616" t="s">
        <v>207</v>
      </c>
      <c r="O616" t="s">
        <v>206</v>
      </c>
      <c r="P616" t="s">
        <v>205</v>
      </c>
      <c r="Q616" t="s">
        <v>205</v>
      </c>
      <c r="R616" t="s">
        <v>212</v>
      </c>
    </row>
    <row r="617" spans="1:18" x14ac:dyDescent="0.3">
      <c r="A617">
        <v>19</v>
      </c>
      <c r="B617" t="s">
        <v>35</v>
      </c>
      <c r="C617" t="s">
        <v>12</v>
      </c>
      <c r="D617">
        <v>6.8143000000000002</v>
      </c>
      <c r="E617">
        <v>7.8912500000000003</v>
      </c>
      <c r="F617">
        <v>0.78913</v>
      </c>
      <c r="G617">
        <v>72</v>
      </c>
      <c r="H617">
        <v>0.73524999999999996</v>
      </c>
      <c r="I617">
        <v>0.59294999999999998</v>
      </c>
      <c r="J617">
        <v>0.59538000000000002</v>
      </c>
      <c r="K617">
        <v>2018</v>
      </c>
      <c r="L617" t="s">
        <v>215</v>
      </c>
      <c r="M617" t="s">
        <v>204</v>
      </c>
      <c r="N617" t="s">
        <v>205</v>
      </c>
      <c r="O617" t="s">
        <v>217</v>
      </c>
      <c r="P617" t="s">
        <v>207</v>
      </c>
      <c r="Q617" t="s">
        <v>205</v>
      </c>
      <c r="R617" t="s">
        <v>212</v>
      </c>
    </row>
    <row r="618" spans="1:18" x14ac:dyDescent="0.3">
      <c r="A618">
        <v>18</v>
      </c>
      <c r="B618" t="s">
        <v>29</v>
      </c>
      <c r="C618" t="s">
        <v>17</v>
      </c>
      <c r="D618">
        <v>6.8860000000000001</v>
      </c>
      <c r="E618">
        <v>8.4778500000000001</v>
      </c>
      <c r="F618">
        <v>0.84777999999999998</v>
      </c>
      <c r="G618">
        <v>71</v>
      </c>
      <c r="H618">
        <v>0.75546999999999997</v>
      </c>
      <c r="I618">
        <v>0.48629</v>
      </c>
      <c r="J618">
        <v>0.29199999999999998</v>
      </c>
      <c r="K618">
        <v>2018</v>
      </c>
      <c r="L618" t="s">
        <v>215</v>
      </c>
      <c r="M618" t="s">
        <v>204</v>
      </c>
      <c r="N618" t="s">
        <v>207</v>
      </c>
      <c r="O618" t="s">
        <v>217</v>
      </c>
      <c r="P618" t="s">
        <v>207</v>
      </c>
      <c r="Q618" t="s">
        <v>205</v>
      </c>
      <c r="R618" t="s">
        <v>208</v>
      </c>
    </row>
    <row r="619" spans="1:18" x14ac:dyDescent="0.3">
      <c r="A619">
        <v>31</v>
      </c>
      <c r="B619" t="s">
        <v>48</v>
      </c>
      <c r="C619" t="s">
        <v>26</v>
      </c>
      <c r="D619">
        <v>6.3788</v>
      </c>
      <c r="E619">
        <v>6.6260000000000003</v>
      </c>
      <c r="F619">
        <v>0.66259999999999997</v>
      </c>
      <c r="G619">
        <v>70</v>
      </c>
      <c r="H619">
        <v>0.86248999999999998</v>
      </c>
      <c r="I619">
        <v>0.21690999999999999</v>
      </c>
      <c r="J619">
        <v>0.33992</v>
      </c>
      <c r="K619">
        <v>2018</v>
      </c>
      <c r="L619" t="s">
        <v>220</v>
      </c>
      <c r="M619" t="s">
        <v>214</v>
      </c>
      <c r="N619" t="s">
        <v>207</v>
      </c>
      <c r="O619" t="s">
        <v>213</v>
      </c>
      <c r="P619" t="s">
        <v>205</v>
      </c>
      <c r="Q619" t="s">
        <v>213</v>
      </c>
      <c r="R619" t="s">
        <v>208</v>
      </c>
    </row>
    <row r="620" spans="1:18" x14ac:dyDescent="0.3">
      <c r="A620">
        <v>44</v>
      </c>
      <c r="B620" t="s">
        <v>61</v>
      </c>
      <c r="C620" t="s">
        <v>62</v>
      </c>
      <c r="D620">
        <v>6.0960999999999999</v>
      </c>
      <c r="E620">
        <v>4.3591699999999998</v>
      </c>
      <c r="F620">
        <v>0.43591999999999997</v>
      </c>
      <c r="G620">
        <v>66</v>
      </c>
      <c r="H620">
        <v>1</v>
      </c>
      <c r="I620">
        <v>0.54854000000000003</v>
      </c>
      <c r="J620">
        <v>0.56621999999999995</v>
      </c>
      <c r="K620">
        <v>2018</v>
      </c>
      <c r="L620" t="s">
        <v>220</v>
      </c>
      <c r="M620" t="s">
        <v>214</v>
      </c>
      <c r="N620" t="s">
        <v>207</v>
      </c>
      <c r="O620" t="s">
        <v>221</v>
      </c>
      <c r="P620" t="s">
        <v>205</v>
      </c>
      <c r="Q620" t="s">
        <v>205</v>
      </c>
      <c r="R620" t="s">
        <v>212</v>
      </c>
    </row>
    <row r="621" spans="1:18" x14ac:dyDescent="0.3">
      <c r="A621">
        <v>102</v>
      </c>
      <c r="B621" t="s">
        <v>37</v>
      </c>
      <c r="C621" t="s">
        <v>26</v>
      </c>
      <c r="D621">
        <v>4.8056000000000001</v>
      </c>
      <c r="E621">
        <v>6.0377900000000002</v>
      </c>
      <c r="F621">
        <v>0.60377999999999998</v>
      </c>
      <c r="G621">
        <v>67</v>
      </c>
      <c r="H621">
        <v>0.18371999999999999</v>
      </c>
      <c r="I621">
        <v>9.425E-2</v>
      </c>
      <c r="J621">
        <v>0.11298999999999999</v>
      </c>
      <c r="K621">
        <v>2018</v>
      </c>
      <c r="L621" t="s">
        <v>222</v>
      </c>
      <c r="M621" t="s">
        <v>214</v>
      </c>
      <c r="N621" t="s">
        <v>207</v>
      </c>
      <c r="O621" t="s">
        <v>213</v>
      </c>
      <c r="P621" t="s">
        <v>218</v>
      </c>
      <c r="Q621" t="s">
        <v>218</v>
      </c>
      <c r="R621" t="s">
        <v>210</v>
      </c>
    </row>
    <row r="622" spans="1:18" x14ac:dyDescent="0.3">
      <c r="A622">
        <v>95</v>
      </c>
      <c r="B622" t="s">
        <v>94</v>
      </c>
      <c r="C622" t="s">
        <v>39</v>
      </c>
      <c r="D622">
        <v>5.1032000000000002</v>
      </c>
      <c r="E622">
        <v>4.3335800000000004</v>
      </c>
      <c r="F622">
        <v>0.43336000000000002</v>
      </c>
      <c r="G622">
        <v>68</v>
      </c>
      <c r="H622">
        <v>0.85336000000000001</v>
      </c>
      <c r="I622">
        <v>0.29627999999999999</v>
      </c>
      <c r="J622">
        <v>0.17397000000000001</v>
      </c>
      <c r="K622">
        <v>2018</v>
      </c>
      <c r="L622" t="s">
        <v>220</v>
      </c>
      <c r="M622" t="s">
        <v>214</v>
      </c>
      <c r="N622" t="s">
        <v>207</v>
      </c>
      <c r="O622" t="s">
        <v>221</v>
      </c>
      <c r="P622" t="s">
        <v>205</v>
      </c>
      <c r="Q622" t="s">
        <v>207</v>
      </c>
      <c r="R622" t="s">
        <v>210</v>
      </c>
    </row>
    <row r="623" spans="1:18" x14ac:dyDescent="0.3">
      <c r="A623">
        <v>152</v>
      </c>
      <c r="B623" t="s">
        <v>156</v>
      </c>
      <c r="C623" t="s">
        <v>24</v>
      </c>
      <c r="D623">
        <v>3.3549000000000002</v>
      </c>
      <c r="E623">
        <v>2.67746</v>
      </c>
      <c r="F623">
        <v>0.26774999999999999</v>
      </c>
      <c r="G623">
        <v>60</v>
      </c>
      <c r="H623">
        <v>0.33661999999999997</v>
      </c>
      <c r="I623">
        <v>0.13905000000000001</v>
      </c>
      <c r="J623">
        <v>0.14036999999999999</v>
      </c>
      <c r="K623">
        <v>2018</v>
      </c>
      <c r="L623" t="s">
        <v>239</v>
      </c>
      <c r="M623" t="s">
        <v>214</v>
      </c>
      <c r="N623" t="s">
        <v>216</v>
      </c>
      <c r="O623" t="s">
        <v>221</v>
      </c>
      <c r="P623" t="s">
        <v>218</v>
      </c>
      <c r="Q623" t="s">
        <v>213</v>
      </c>
      <c r="R623" t="s">
        <v>210</v>
      </c>
    </row>
    <row r="624" spans="1:18" x14ac:dyDescent="0.3">
      <c r="A624">
        <v>125</v>
      </c>
      <c r="B624" t="s">
        <v>105</v>
      </c>
      <c r="C624" t="s">
        <v>90</v>
      </c>
      <c r="D624">
        <v>4.3771000000000004</v>
      </c>
      <c r="E624">
        <v>3.41039</v>
      </c>
      <c r="F624">
        <v>0.34104000000000001</v>
      </c>
      <c r="G624">
        <v>59</v>
      </c>
      <c r="H624">
        <v>0.69374000000000002</v>
      </c>
      <c r="I624">
        <v>0.37046000000000001</v>
      </c>
      <c r="J624">
        <v>0.17932999999999999</v>
      </c>
      <c r="K624">
        <v>2018</v>
      </c>
      <c r="L624" t="s">
        <v>222</v>
      </c>
      <c r="M624" t="s">
        <v>214</v>
      </c>
      <c r="N624" t="s">
        <v>216</v>
      </c>
      <c r="O624" t="s">
        <v>221</v>
      </c>
      <c r="P624" t="s">
        <v>213</v>
      </c>
      <c r="Q624" t="s">
        <v>207</v>
      </c>
      <c r="R624" t="s">
        <v>210</v>
      </c>
    </row>
    <row r="625" spans="1:18" x14ac:dyDescent="0.3">
      <c r="A625">
        <v>144</v>
      </c>
      <c r="B625" t="s">
        <v>135</v>
      </c>
      <c r="C625" t="s">
        <v>90</v>
      </c>
      <c r="D625">
        <v>3.6922999999999999</v>
      </c>
      <c r="E625">
        <v>2.1665899999999998</v>
      </c>
      <c r="F625">
        <v>0.21665999999999999</v>
      </c>
      <c r="G625">
        <v>58</v>
      </c>
      <c r="H625">
        <v>0.56037999999999999</v>
      </c>
      <c r="I625">
        <v>0.22083</v>
      </c>
      <c r="J625">
        <v>0.21651000000000001</v>
      </c>
      <c r="K625">
        <v>2018</v>
      </c>
      <c r="L625" t="s">
        <v>239</v>
      </c>
      <c r="M625" t="s">
        <v>214</v>
      </c>
      <c r="N625" t="s">
        <v>216</v>
      </c>
      <c r="O625" t="s">
        <v>221</v>
      </c>
      <c r="P625" t="s">
        <v>213</v>
      </c>
      <c r="Q625" t="s">
        <v>213</v>
      </c>
      <c r="R625" t="s">
        <v>208</v>
      </c>
    </row>
    <row r="626" spans="1:18" x14ac:dyDescent="0.3">
      <c r="A626">
        <v>1</v>
      </c>
      <c r="B626" t="s">
        <v>18</v>
      </c>
      <c r="C626" t="s">
        <v>12</v>
      </c>
      <c r="D626">
        <v>7.7689000000000004</v>
      </c>
      <c r="E626">
        <v>7.95824</v>
      </c>
      <c r="F626">
        <v>0.97760000000000002</v>
      </c>
      <c r="G626">
        <v>76</v>
      </c>
      <c r="H626">
        <v>0.94399999999999995</v>
      </c>
      <c r="I626">
        <v>0.26989000000000002</v>
      </c>
      <c r="J626">
        <v>0.86795999999999995</v>
      </c>
      <c r="K626">
        <v>2019</v>
      </c>
      <c r="L626" t="s">
        <v>203</v>
      </c>
      <c r="M626" t="s">
        <v>204</v>
      </c>
      <c r="N626" t="s">
        <v>205</v>
      </c>
      <c r="O626" t="s">
        <v>206</v>
      </c>
      <c r="P626" t="s">
        <v>205</v>
      </c>
      <c r="Q626" t="s">
        <v>207</v>
      </c>
      <c r="R626" t="s">
        <v>209</v>
      </c>
    </row>
    <row r="627" spans="1:18" x14ac:dyDescent="0.3">
      <c r="A627">
        <v>2</v>
      </c>
      <c r="B627" t="s">
        <v>14</v>
      </c>
      <c r="C627" t="s">
        <v>12</v>
      </c>
      <c r="D627">
        <v>7.6001000000000003</v>
      </c>
      <c r="E627">
        <v>8.2147400000000008</v>
      </c>
      <c r="F627">
        <v>0.96855000000000002</v>
      </c>
      <c r="G627">
        <v>76</v>
      </c>
      <c r="H627">
        <v>0.93838999999999995</v>
      </c>
      <c r="I627">
        <v>0.44592999999999999</v>
      </c>
      <c r="J627">
        <v>0.90674999999999994</v>
      </c>
      <c r="K627">
        <v>2019</v>
      </c>
      <c r="L627" t="s">
        <v>203</v>
      </c>
      <c r="M627" t="s">
        <v>204</v>
      </c>
      <c r="N627" t="s">
        <v>205</v>
      </c>
      <c r="O627" t="s">
        <v>206</v>
      </c>
      <c r="P627" t="s">
        <v>205</v>
      </c>
      <c r="Q627" t="s">
        <v>205</v>
      </c>
      <c r="R627" t="s">
        <v>209</v>
      </c>
    </row>
    <row r="628" spans="1:18" x14ac:dyDescent="0.3">
      <c r="A628">
        <v>3</v>
      </c>
      <c r="B628" t="s">
        <v>15</v>
      </c>
      <c r="C628" t="s">
        <v>12</v>
      </c>
      <c r="D628">
        <v>7.5538999999999996</v>
      </c>
      <c r="E628">
        <v>8.8342299999999998</v>
      </c>
      <c r="F628">
        <v>0.97406999999999999</v>
      </c>
      <c r="G628">
        <v>77</v>
      </c>
      <c r="H628">
        <v>0.95604999999999996</v>
      </c>
      <c r="I628">
        <v>0.47948000000000002</v>
      </c>
      <c r="J628">
        <v>0.75302000000000002</v>
      </c>
      <c r="K628">
        <v>2019</v>
      </c>
      <c r="L628" t="s">
        <v>203</v>
      </c>
      <c r="M628" t="s">
        <v>211</v>
      </c>
      <c r="N628" t="s">
        <v>205</v>
      </c>
      <c r="O628" t="s">
        <v>206</v>
      </c>
      <c r="P628" t="s">
        <v>205</v>
      </c>
      <c r="Q628" t="s">
        <v>205</v>
      </c>
      <c r="R628" t="s">
        <v>209</v>
      </c>
    </row>
    <row r="629" spans="1:18" x14ac:dyDescent="0.3">
      <c r="A629">
        <v>4</v>
      </c>
      <c r="B629" t="s">
        <v>13</v>
      </c>
      <c r="C629" t="s">
        <v>12</v>
      </c>
      <c r="D629">
        <v>7.4935999999999998</v>
      </c>
      <c r="E629">
        <v>8.19529</v>
      </c>
      <c r="F629">
        <v>1</v>
      </c>
      <c r="G629">
        <v>77</v>
      </c>
      <c r="H629">
        <v>0.93608999999999998</v>
      </c>
      <c r="I629">
        <v>0.62626999999999999</v>
      </c>
      <c r="J629">
        <v>0.26062000000000002</v>
      </c>
      <c r="K629">
        <v>2019</v>
      </c>
      <c r="L629" t="s">
        <v>215</v>
      </c>
      <c r="M629" t="s">
        <v>204</v>
      </c>
      <c r="N629" t="s">
        <v>205</v>
      </c>
      <c r="O629" t="s">
        <v>206</v>
      </c>
      <c r="P629" t="s">
        <v>205</v>
      </c>
      <c r="Q629" t="s">
        <v>205</v>
      </c>
      <c r="R629" t="s">
        <v>208</v>
      </c>
    </row>
    <row r="630" spans="1:18" x14ac:dyDescent="0.3">
      <c r="A630">
        <v>5</v>
      </c>
      <c r="B630" t="s">
        <v>19</v>
      </c>
      <c r="C630" t="s">
        <v>12</v>
      </c>
      <c r="D630">
        <v>7.4875999999999996</v>
      </c>
      <c r="E630">
        <v>8.2894500000000004</v>
      </c>
      <c r="F630">
        <v>0.93733</v>
      </c>
      <c r="G630">
        <v>76</v>
      </c>
      <c r="H630">
        <v>0.88249999999999995</v>
      </c>
      <c r="I630">
        <v>0.56986000000000003</v>
      </c>
      <c r="J630">
        <v>0.65824000000000005</v>
      </c>
      <c r="K630">
        <v>2019</v>
      </c>
      <c r="L630" t="s">
        <v>215</v>
      </c>
      <c r="M630" t="s">
        <v>204</v>
      </c>
      <c r="N630" t="s">
        <v>205</v>
      </c>
      <c r="O630" t="s">
        <v>206</v>
      </c>
      <c r="P630" t="s">
        <v>205</v>
      </c>
      <c r="Q630" t="s">
        <v>205</v>
      </c>
      <c r="R630" t="s">
        <v>209</v>
      </c>
    </row>
    <row r="631" spans="1:18" x14ac:dyDescent="0.3">
      <c r="A631">
        <v>6</v>
      </c>
      <c r="B631" t="s">
        <v>11</v>
      </c>
      <c r="C631" t="s">
        <v>12</v>
      </c>
      <c r="D631">
        <v>7.4802</v>
      </c>
      <c r="E631">
        <v>8.6233000000000004</v>
      </c>
      <c r="F631">
        <v>0.94003000000000003</v>
      </c>
      <c r="G631">
        <v>77</v>
      </c>
      <c r="H631">
        <v>0.90537999999999996</v>
      </c>
      <c r="I631">
        <v>0.46562999999999999</v>
      </c>
      <c r="J631">
        <v>0.75685000000000002</v>
      </c>
      <c r="K631">
        <v>2019</v>
      </c>
      <c r="L631" t="s">
        <v>215</v>
      </c>
      <c r="M631" t="s">
        <v>211</v>
      </c>
      <c r="N631" t="s">
        <v>205</v>
      </c>
      <c r="O631" t="s">
        <v>206</v>
      </c>
      <c r="P631" t="s">
        <v>205</v>
      </c>
      <c r="Q631" t="s">
        <v>205</v>
      </c>
      <c r="R631" t="s">
        <v>209</v>
      </c>
    </row>
    <row r="632" spans="1:18" x14ac:dyDescent="0.3">
      <c r="A632">
        <v>7</v>
      </c>
      <c r="B632" t="s">
        <v>20</v>
      </c>
      <c r="C632" t="s">
        <v>12</v>
      </c>
      <c r="D632">
        <v>7.3433000000000002</v>
      </c>
      <c r="E632">
        <v>8.2333700000000007</v>
      </c>
      <c r="F632">
        <v>0.91603000000000001</v>
      </c>
      <c r="G632">
        <v>76</v>
      </c>
      <c r="H632">
        <v>0.90998000000000001</v>
      </c>
      <c r="I632">
        <v>0.47192000000000001</v>
      </c>
      <c r="J632">
        <v>0.82442000000000004</v>
      </c>
      <c r="K632">
        <v>2019</v>
      </c>
      <c r="L632" t="s">
        <v>215</v>
      </c>
      <c r="M632" t="s">
        <v>204</v>
      </c>
      <c r="N632" t="s">
        <v>205</v>
      </c>
      <c r="O632" t="s">
        <v>206</v>
      </c>
      <c r="P632" t="s">
        <v>205</v>
      </c>
      <c r="Q632" t="s">
        <v>205</v>
      </c>
      <c r="R632" t="s">
        <v>209</v>
      </c>
    </row>
    <row r="633" spans="1:18" x14ac:dyDescent="0.3">
      <c r="A633">
        <v>8</v>
      </c>
      <c r="B633" t="s">
        <v>21</v>
      </c>
      <c r="C633" t="s">
        <v>17</v>
      </c>
      <c r="D633">
        <v>7.3075000000000001</v>
      </c>
      <c r="E633">
        <v>7.7346399999999997</v>
      </c>
      <c r="F633">
        <v>0.95909</v>
      </c>
      <c r="G633">
        <v>77</v>
      </c>
      <c r="H633">
        <v>0.92696999999999996</v>
      </c>
      <c r="I633">
        <v>0.58294000000000001</v>
      </c>
      <c r="J633">
        <v>0.84004999999999996</v>
      </c>
      <c r="K633">
        <v>2019</v>
      </c>
      <c r="L633" t="s">
        <v>215</v>
      </c>
      <c r="M633" t="s">
        <v>204</v>
      </c>
      <c r="N633" t="s">
        <v>205</v>
      </c>
      <c r="O633" t="s">
        <v>206</v>
      </c>
      <c r="P633" t="s">
        <v>205</v>
      </c>
      <c r="Q633" t="s">
        <v>205</v>
      </c>
      <c r="R633" t="s">
        <v>209</v>
      </c>
    </row>
    <row r="634" spans="1:18" x14ac:dyDescent="0.3">
      <c r="A634">
        <v>9</v>
      </c>
      <c r="B634" t="s">
        <v>16</v>
      </c>
      <c r="C634" t="s">
        <v>17</v>
      </c>
      <c r="D634">
        <v>7.2781000000000002</v>
      </c>
      <c r="E634">
        <v>8.1046300000000002</v>
      </c>
      <c r="F634">
        <v>0.92676000000000003</v>
      </c>
      <c r="G634">
        <v>77</v>
      </c>
      <c r="H634">
        <v>0.92508000000000001</v>
      </c>
      <c r="I634">
        <v>0.50373000000000001</v>
      </c>
      <c r="J634">
        <v>0.68047000000000002</v>
      </c>
      <c r="K634">
        <v>2019</v>
      </c>
      <c r="L634" t="s">
        <v>215</v>
      </c>
      <c r="M634" t="s">
        <v>204</v>
      </c>
      <c r="N634" t="s">
        <v>205</v>
      </c>
      <c r="O634" t="s">
        <v>206</v>
      </c>
      <c r="P634" t="s">
        <v>205</v>
      </c>
      <c r="Q634" t="s">
        <v>205</v>
      </c>
      <c r="R634" t="s">
        <v>209</v>
      </c>
    </row>
    <row r="635" spans="1:18" x14ac:dyDescent="0.3">
      <c r="A635">
        <v>10</v>
      </c>
      <c r="B635" t="s">
        <v>27</v>
      </c>
      <c r="C635" t="s">
        <v>12</v>
      </c>
      <c r="D635">
        <v>7.2460000000000004</v>
      </c>
      <c r="E635">
        <v>8.1678499999999996</v>
      </c>
      <c r="F635">
        <v>0.90858000000000005</v>
      </c>
      <c r="G635">
        <v>76</v>
      </c>
      <c r="H635">
        <v>0.84289999999999998</v>
      </c>
      <c r="I635">
        <v>0.43046000000000001</v>
      </c>
      <c r="J635">
        <v>0.49973000000000001</v>
      </c>
      <c r="K635">
        <v>2019</v>
      </c>
      <c r="L635" t="s">
        <v>215</v>
      </c>
      <c r="M635" t="s">
        <v>204</v>
      </c>
      <c r="N635" t="s">
        <v>205</v>
      </c>
      <c r="O635" t="s">
        <v>206</v>
      </c>
      <c r="P635" t="s">
        <v>207</v>
      </c>
      <c r="Q635" t="s">
        <v>205</v>
      </c>
      <c r="R635" t="s">
        <v>212</v>
      </c>
    </row>
    <row r="636" spans="1:18" x14ac:dyDescent="0.3">
      <c r="A636">
        <v>11</v>
      </c>
      <c r="B636" t="s">
        <v>22</v>
      </c>
      <c r="C636" t="s">
        <v>17</v>
      </c>
      <c r="D636">
        <v>7.2279999999999998</v>
      </c>
      <c r="E636">
        <v>8.1441199999999991</v>
      </c>
      <c r="F636">
        <v>0.95338000000000001</v>
      </c>
      <c r="G636">
        <v>77</v>
      </c>
      <c r="H636">
        <v>0.88265000000000005</v>
      </c>
      <c r="I636">
        <v>0.58596000000000004</v>
      </c>
      <c r="J636">
        <v>0.64054</v>
      </c>
      <c r="K636">
        <v>2019</v>
      </c>
      <c r="L636" t="s">
        <v>215</v>
      </c>
      <c r="M636" t="s">
        <v>204</v>
      </c>
      <c r="N636" t="s">
        <v>205</v>
      </c>
      <c r="O636" t="s">
        <v>206</v>
      </c>
      <c r="P636" t="s">
        <v>205</v>
      </c>
      <c r="Q636" t="s">
        <v>205</v>
      </c>
      <c r="R636" t="s">
        <v>209</v>
      </c>
    </row>
    <row r="637" spans="1:18" x14ac:dyDescent="0.3">
      <c r="A637">
        <v>12</v>
      </c>
      <c r="B637" t="s">
        <v>25</v>
      </c>
      <c r="C637" t="s">
        <v>26</v>
      </c>
      <c r="D637">
        <v>7.1673999999999998</v>
      </c>
      <c r="E637">
        <v>6.1412800000000001</v>
      </c>
      <c r="F637">
        <v>0.88758000000000004</v>
      </c>
      <c r="G637">
        <v>76</v>
      </c>
      <c r="H637">
        <v>0.88402000000000003</v>
      </c>
      <c r="I637">
        <v>0.25519999999999998</v>
      </c>
      <c r="J637">
        <v>0.20648</v>
      </c>
      <c r="K637">
        <v>2019</v>
      </c>
      <c r="L637" t="s">
        <v>215</v>
      </c>
      <c r="M637" t="s">
        <v>214</v>
      </c>
      <c r="N637" t="s">
        <v>205</v>
      </c>
      <c r="O637" t="s">
        <v>206</v>
      </c>
      <c r="P637" t="s">
        <v>205</v>
      </c>
      <c r="Q637" t="s">
        <v>207</v>
      </c>
      <c r="R637" t="s">
        <v>208</v>
      </c>
    </row>
    <row r="638" spans="1:18" x14ac:dyDescent="0.3">
      <c r="A638">
        <v>13</v>
      </c>
      <c r="B638" t="s">
        <v>23</v>
      </c>
      <c r="C638" t="s">
        <v>24</v>
      </c>
      <c r="D638">
        <v>7.1387</v>
      </c>
      <c r="E638">
        <v>7.5758200000000002</v>
      </c>
      <c r="F638">
        <v>0.89590999999999998</v>
      </c>
      <c r="G638">
        <v>77</v>
      </c>
      <c r="H638">
        <v>0.58706000000000003</v>
      </c>
      <c r="I638">
        <v>0.46211000000000002</v>
      </c>
      <c r="J638">
        <v>0.18140999999999999</v>
      </c>
      <c r="K638">
        <v>2019</v>
      </c>
      <c r="L638" t="s">
        <v>215</v>
      </c>
      <c r="M638" t="s">
        <v>204</v>
      </c>
      <c r="N638" t="s">
        <v>205</v>
      </c>
      <c r="O638" t="s">
        <v>206</v>
      </c>
      <c r="P638" t="s">
        <v>213</v>
      </c>
      <c r="Q638" t="s">
        <v>205</v>
      </c>
      <c r="R638" t="s">
        <v>210</v>
      </c>
    </row>
    <row r="639" spans="1:18" x14ac:dyDescent="0.3">
      <c r="A639">
        <v>14</v>
      </c>
      <c r="B639" t="s">
        <v>31</v>
      </c>
      <c r="C639" t="s">
        <v>12</v>
      </c>
      <c r="D639">
        <v>7.0903</v>
      </c>
      <c r="E639">
        <v>9.5526800000000005</v>
      </c>
      <c r="F639">
        <v>0.91078999999999999</v>
      </c>
      <c r="G639">
        <v>76</v>
      </c>
      <c r="H639">
        <v>0.83352999999999999</v>
      </c>
      <c r="I639">
        <v>0.34338999999999997</v>
      </c>
      <c r="J639">
        <v>0.69738</v>
      </c>
      <c r="K639">
        <v>2019</v>
      </c>
      <c r="L639" t="s">
        <v>215</v>
      </c>
      <c r="M639" t="s">
        <v>219</v>
      </c>
      <c r="N639" t="s">
        <v>205</v>
      </c>
      <c r="O639" t="s">
        <v>206</v>
      </c>
      <c r="P639" t="s">
        <v>207</v>
      </c>
      <c r="Q639" t="s">
        <v>207</v>
      </c>
      <c r="R639" t="s">
        <v>209</v>
      </c>
    </row>
    <row r="640" spans="1:18" x14ac:dyDescent="0.3">
      <c r="A640">
        <v>15</v>
      </c>
      <c r="B640" t="s">
        <v>35</v>
      </c>
      <c r="C640" t="s">
        <v>12</v>
      </c>
      <c r="D640">
        <v>7.0537000000000001</v>
      </c>
      <c r="E640">
        <v>7.9149500000000002</v>
      </c>
      <c r="F640">
        <v>0.94699</v>
      </c>
      <c r="G640">
        <v>76</v>
      </c>
      <c r="H640">
        <v>0.71211999999999998</v>
      </c>
      <c r="I640">
        <v>0.61546999999999996</v>
      </c>
      <c r="J640">
        <v>0.61321999999999999</v>
      </c>
      <c r="K640">
        <v>2019</v>
      </c>
      <c r="L640" t="s">
        <v>215</v>
      </c>
      <c r="M640" t="s">
        <v>204</v>
      </c>
      <c r="N640" t="s">
        <v>205</v>
      </c>
      <c r="O640" t="s">
        <v>206</v>
      </c>
      <c r="P640" t="s">
        <v>207</v>
      </c>
      <c r="Q640" t="s">
        <v>205</v>
      </c>
      <c r="R640" t="s">
        <v>209</v>
      </c>
    </row>
    <row r="641" spans="1:18" x14ac:dyDescent="0.3">
      <c r="A641">
        <v>16</v>
      </c>
      <c r="B641" t="s">
        <v>32</v>
      </c>
      <c r="C641" t="s">
        <v>12</v>
      </c>
      <c r="D641">
        <v>7.0210999999999997</v>
      </c>
      <c r="E641">
        <v>8.9022299999999994</v>
      </c>
      <c r="F641">
        <v>0.95665</v>
      </c>
      <c r="G641">
        <v>76</v>
      </c>
      <c r="H641">
        <v>0.81682999999999995</v>
      </c>
      <c r="I641">
        <v>0.52710999999999997</v>
      </c>
      <c r="J641">
        <v>0.68533999999999995</v>
      </c>
      <c r="K641">
        <v>2019</v>
      </c>
      <c r="L641" t="s">
        <v>215</v>
      </c>
      <c r="M641" t="s">
        <v>211</v>
      </c>
      <c r="N641" t="s">
        <v>205</v>
      </c>
      <c r="O641" t="s">
        <v>206</v>
      </c>
      <c r="P641" t="s">
        <v>207</v>
      </c>
      <c r="Q641" t="s">
        <v>205</v>
      </c>
      <c r="R641" t="s">
        <v>209</v>
      </c>
    </row>
    <row r="642" spans="1:18" x14ac:dyDescent="0.3">
      <c r="A642">
        <v>17</v>
      </c>
      <c r="B642" t="s">
        <v>41</v>
      </c>
      <c r="C642" t="s">
        <v>12</v>
      </c>
      <c r="D642">
        <v>6.9850000000000003</v>
      </c>
      <c r="E642">
        <v>8.1502099999999995</v>
      </c>
      <c r="F642">
        <v>0.89549999999999996</v>
      </c>
      <c r="G642">
        <v>76</v>
      </c>
      <c r="H642">
        <v>0.78459999999999996</v>
      </c>
      <c r="I642">
        <v>0.46211000000000002</v>
      </c>
      <c r="J642">
        <v>0.58535000000000004</v>
      </c>
      <c r="K642">
        <v>2019</v>
      </c>
      <c r="L642" t="s">
        <v>215</v>
      </c>
      <c r="M642" t="s">
        <v>204</v>
      </c>
      <c r="N642" t="s">
        <v>205</v>
      </c>
      <c r="O642" t="s">
        <v>206</v>
      </c>
      <c r="P642" t="s">
        <v>207</v>
      </c>
      <c r="Q642" t="s">
        <v>205</v>
      </c>
      <c r="R642" t="s">
        <v>212</v>
      </c>
    </row>
    <row r="643" spans="1:18" x14ac:dyDescent="0.3">
      <c r="A643">
        <v>18</v>
      </c>
      <c r="B643" t="s">
        <v>33</v>
      </c>
      <c r="C643" t="s">
        <v>12</v>
      </c>
      <c r="D643">
        <v>6.923</v>
      </c>
      <c r="E643">
        <v>8.0498700000000003</v>
      </c>
      <c r="F643">
        <v>0.92649999999999999</v>
      </c>
      <c r="G643">
        <v>76</v>
      </c>
      <c r="H643">
        <v>0.74861</v>
      </c>
      <c r="I643">
        <v>0.28242</v>
      </c>
      <c r="J643">
        <v>0.46316000000000002</v>
      </c>
      <c r="K643">
        <v>2019</v>
      </c>
      <c r="L643" t="s">
        <v>215</v>
      </c>
      <c r="M643" t="s">
        <v>204</v>
      </c>
      <c r="N643" t="s">
        <v>205</v>
      </c>
      <c r="O643" t="s">
        <v>206</v>
      </c>
      <c r="P643" t="s">
        <v>207</v>
      </c>
      <c r="Q643" t="s">
        <v>207</v>
      </c>
      <c r="R643" t="s">
        <v>212</v>
      </c>
    </row>
    <row r="644" spans="1:18" x14ac:dyDescent="0.3">
      <c r="A644">
        <v>19</v>
      </c>
      <c r="B644" t="s">
        <v>29</v>
      </c>
      <c r="C644" t="s">
        <v>17</v>
      </c>
      <c r="D644">
        <v>6.8922999999999996</v>
      </c>
      <c r="E644">
        <v>8.5077700000000007</v>
      </c>
      <c r="F644">
        <v>0.89756999999999998</v>
      </c>
      <c r="G644">
        <v>74</v>
      </c>
      <c r="H644">
        <v>0.71945999999999999</v>
      </c>
      <c r="I644">
        <v>0.49468000000000001</v>
      </c>
      <c r="J644">
        <v>0.28216999999999998</v>
      </c>
      <c r="K644">
        <v>2019</v>
      </c>
      <c r="L644" t="s">
        <v>215</v>
      </c>
      <c r="M644" t="s">
        <v>211</v>
      </c>
      <c r="N644" t="s">
        <v>205</v>
      </c>
      <c r="O644" t="s">
        <v>206</v>
      </c>
      <c r="P644" t="s">
        <v>207</v>
      </c>
      <c r="Q644" t="s">
        <v>205</v>
      </c>
      <c r="R644" t="s">
        <v>208</v>
      </c>
    </row>
    <row r="645" spans="1:18" x14ac:dyDescent="0.3">
      <c r="A645">
        <v>20</v>
      </c>
      <c r="B645" t="s">
        <v>46</v>
      </c>
      <c r="C645" t="s">
        <v>47</v>
      </c>
      <c r="D645">
        <v>6.8521000000000001</v>
      </c>
      <c r="E645">
        <v>7.5355400000000001</v>
      </c>
      <c r="F645">
        <v>0.91610000000000003</v>
      </c>
      <c r="G645">
        <v>75</v>
      </c>
      <c r="H645">
        <v>0.72377000000000002</v>
      </c>
      <c r="I645">
        <v>8.1420000000000006E-2</v>
      </c>
      <c r="J645">
        <v>8.0610000000000001E-2</v>
      </c>
      <c r="K645">
        <v>2019</v>
      </c>
      <c r="L645" t="s">
        <v>215</v>
      </c>
      <c r="M645" t="s">
        <v>204</v>
      </c>
      <c r="N645" t="s">
        <v>205</v>
      </c>
      <c r="O645" t="s">
        <v>206</v>
      </c>
      <c r="P645" t="s">
        <v>207</v>
      </c>
      <c r="Q645" t="s">
        <v>218</v>
      </c>
      <c r="R645" t="s">
        <v>210</v>
      </c>
    </row>
    <row r="646" spans="1:18" x14ac:dyDescent="0.3">
      <c r="A646">
        <v>21</v>
      </c>
      <c r="B646" t="s">
        <v>34</v>
      </c>
      <c r="C646" t="s">
        <v>24</v>
      </c>
      <c r="D646">
        <v>6.8244999999999996</v>
      </c>
      <c r="E646">
        <v>8.9224800000000002</v>
      </c>
      <c r="F646">
        <v>0.80667999999999995</v>
      </c>
      <c r="G646">
        <v>73</v>
      </c>
      <c r="H646">
        <v>0.94803999999999999</v>
      </c>
      <c r="I646">
        <v>0.46355000000000002</v>
      </c>
      <c r="J646">
        <v>0.40133000000000002</v>
      </c>
      <c r="K646">
        <v>2019</v>
      </c>
      <c r="L646" t="s">
        <v>215</v>
      </c>
      <c r="M646" t="s">
        <v>211</v>
      </c>
      <c r="N646" t="s">
        <v>205</v>
      </c>
      <c r="O646" t="s">
        <v>217</v>
      </c>
      <c r="P646" t="s">
        <v>205</v>
      </c>
      <c r="Q646" t="s">
        <v>205</v>
      </c>
      <c r="R646" t="s">
        <v>212</v>
      </c>
    </row>
    <row r="647" spans="1:18" x14ac:dyDescent="0.3">
      <c r="A647">
        <v>22</v>
      </c>
      <c r="B647" t="s">
        <v>53</v>
      </c>
      <c r="C647" t="s">
        <v>12</v>
      </c>
      <c r="D647">
        <v>6.7256</v>
      </c>
      <c r="E647">
        <v>7.7189300000000003</v>
      </c>
      <c r="F647">
        <v>0.93596999999999997</v>
      </c>
      <c r="G647">
        <v>76</v>
      </c>
      <c r="H647">
        <v>0.89393999999999996</v>
      </c>
      <c r="I647">
        <v>0.66334000000000004</v>
      </c>
      <c r="J647">
        <v>0.33295000000000002</v>
      </c>
      <c r="K647">
        <v>2019</v>
      </c>
      <c r="L647" t="s">
        <v>215</v>
      </c>
      <c r="M647" t="s">
        <v>204</v>
      </c>
      <c r="N647" t="s">
        <v>205</v>
      </c>
      <c r="O647" t="s">
        <v>206</v>
      </c>
      <c r="P647" t="s">
        <v>205</v>
      </c>
      <c r="Q647" t="s">
        <v>205</v>
      </c>
      <c r="R647" t="s">
        <v>208</v>
      </c>
    </row>
    <row r="648" spans="1:18" x14ac:dyDescent="0.3">
      <c r="A648">
        <v>23</v>
      </c>
      <c r="B648" t="s">
        <v>28</v>
      </c>
      <c r="C648" t="s">
        <v>26</v>
      </c>
      <c r="D648">
        <v>6.5945</v>
      </c>
      <c r="E648">
        <v>6.3523199999999997</v>
      </c>
      <c r="F648">
        <v>0.81488000000000005</v>
      </c>
      <c r="G648">
        <v>74</v>
      </c>
      <c r="H648">
        <v>0.68613000000000002</v>
      </c>
      <c r="I648">
        <v>0.12998000000000001</v>
      </c>
      <c r="J648">
        <v>0.16061</v>
      </c>
      <c r="K648">
        <v>2019</v>
      </c>
      <c r="L648" t="s">
        <v>215</v>
      </c>
      <c r="M648" t="s">
        <v>214</v>
      </c>
      <c r="N648" t="s">
        <v>205</v>
      </c>
      <c r="O648" t="s">
        <v>217</v>
      </c>
      <c r="P648" t="s">
        <v>213</v>
      </c>
      <c r="Q648" t="s">
        <v>213</v>
      </c>
      <c r="R648" t="s">
        <v>210</v>
      </c>
    </row>
    <row r="649" spans="1:18" x14ac:dyDescent="0.3">
      <c r="A649">
        <v>24</v>
      </c>
      <c r="B649" t="s">
        <v>44</v>
      </c>
      <c r="C649" t="s">
        <v>12</v>
      </c>
      <c r="D649">
        <v>6.5921000000000003</v>
      </c>
      <c r="E649">
        <v>7.8613900000000001</v>
      </c>
      <c r="F649">
        <v>0.90663000000000005</v>
      </c>
      <c r="G649">
        <v>77</v>
      </c>
      <c r="H649">
        <v>0.68998000000000004</v>
      </c>
      <c r="I649">
        <v>0.19633999999999999</v>
      </c>
      <c r="J649">
        <v>0.40466999999999997</v>
      </c>
      <c r="K649">
        <v>2019</v>
      </c>
      <c r="L649" t="s">
        <v>215</v>
      </c>
      <c r="M649" t="s">
        <v>204</v>
      </c>
      <c r="N649" t="s">
        <v>205</v>
      </c>
      <c r="O649" t="s">
        <v>206</v>
      </c>
      <c r="P649" t="s">
        <v>213</v>
      </c>
      <c r="Q649" t="s">
        <v>213</v>
      </c>
      <c r="R649" t="s">
        <v>212</v>
      </c>
    </row>
    <row r="650" spans="1:18" x14ac:dyDescent="0.3">
      <c r="A650">
        <v>25</v>
      </c>
      <c r="B650" t="s">
        <v>54</v>
      </c>
      <c r="C650" t="s">
        <v>55</v>
      </c>
      <c r="D650">
        <v>6.4462000000000002</v>
      </c>
      <c r="E650">
        <v>8.1235800000000005</v>
      </c>
      <c r="F650">
        <v>0.88099000000000005</v>
      </c>
      <c r="G650">
        <v>75</v>
      </c>
      <c r="H650">
        <v>0.55533999999999994</v>
      </c>
      <c r="I650">
        <v>0.42715999999999998</v>
      </c>
      <c r="J650">
        <v>0.21382999999999999</v>
      </c>
      <c r="K650">
        <v>2019</v>
      </c>
      <c r="L650" t="s">
        <v>220</v>
      </c>
      <c r="M650" t="s">
        <v>204</v>
      </c>
      <c r="N650" t="s">
        <v>205</v>
      </c>
      <c r="O650" t="s">
        <v>206</v>
      </c>
      <c r="P650" t="s">
        <v>213</v>
      </c>
      <c r="Q650" t="s">
        <v>205</v>
      </c>
      <c r="R650" t="s">
        <v>208</v>
      </c>
    </row>
    <row r="651" spans="1:18" x14ac:dyDescent="0.3">
      <c r="A651">
        <v>26</v>
      </c>
      <c r="B651" t="s">
        <v>42</v>
      </c>
      <c r="C651" t="s">
        <v>26</v>
      </c>
      <c r="D651">
        <v>6.444</v>
      </c>
      <c r="E651">
        <v>6.8816600000000001</v>
      </c>
      <c r="F651">
        <v>0.84301000000000004</v>
      </c>
      <c r="G651">
        <v>75</v>
      </c>
      <c r="H651">
        <v>0.56489</v>
      </c>
      <c r="I651">
        <v>0.32980999999999999</v>
      </c>
      <c r="J651">
        <v>0.12393999999999999</v>
      </c>
      <c r="K651">
        <v>2019</v>
      </c>
      <c r="L651" t="s">
        <v>220</v>
      </c>
      <c r="M651" t="s">
        <v>214</v>
      </c>
      <c r="N651" t="s">
        <v>205</v>
      </c>
      <c r="O651" t="s">
        <v>217</v>
      </c>
      <c r="P651" t="s">
        <v>213</v>
      </c>
      <c r="Q651" t="s">
        <v>207</v>
      </c>
      <c r="R651" t="s">
        <v>210</v>
      </c>
    </row>
    <row r="652" spans="1:18" x14ac:dyDescent="0.3">
      <c r="A652">
        <v>27</v>
      </c>
      <c r="B652" t="s">
        <v>60</v>
      </c>
      <c r="C652" t="s">
        <v>26</v>
      </c>
      <c r="D652">
        <v>6.4362000000000004</v>
      </c>
      <c r="E652">
        <v>4.7518599999999998</v>
      </c>
      <c r="F652">
        <v>0.78186999999999995</v>
      </c>
      <c r="G652">
        <v>71</v>
      </c>
      <c r="H652">
        <v>0.84721999999999997</v>
      </c>
      <c r="I652">
        <v>0.30947999999999998</v>
      </c>
      <c r="J652">
        <v>0.17194000000000001</v>
      </c>
      <c r="K652">
        <v>2019</v>
      </c>
      <c r="L652" t="s">
        <v>220</v>
      </c>
      <c r="M652" t="s">
        <v>214</v>
      </c>
      <c r="N652" t="s">
        <v>207</v>
      </c>
      <c r="O652" t="s">
        <v>217</v>
      </c>
      <c r="P652" t="s">
        <v>207</v>
      </c>
      <c r="Q652" t="s">
        <v>207</v>
      </c>
      <c r="R652" t="s">
        <v>210</v>
      </c>
    </row>
    <row r="653" spans="1:18" x14ac:dyDescent="0.3">
      <c r="A653">
        <v>28</v>
      </c>
      <c r="B653" t="s">
        <v>51</v>
      </c>
      <c r="C653" t="s">
        <v>24</v>
      </c>
      <c r="D653">
        <v>6.3746999999999998</v>
      </c>
      <c r="E653">
        <v>8.3302600000000009</v>
      </c>
      <c r="F653">
        <v>0.83548999999999995</v>
      </c>
      <c r="G653">
        <v>72</v>
      </c>
      <c r="H653">
        <v>0.69496000000000002</v>
      </c>
      <c r="I653">
        <v>0.14205999999999999</v>
      </c>
      <c r="J653">
        <v>0.29171999999999998</v>
      </c>
      <c r="K653">
        <v>2019</v>
      </c>
      <c r="L653" t="s">
        <v>220</v>
      </c>
      <c r="M653" t="s">
        <v>204</v>
      </c>
      <c r="N653" t="s">
        <v>205</v>
      </c>
      <c r="O653" t="s">
        <v>217</v>
      </c>
      <c r="P653" t="s">
        <v>213</v>
      </c>
      <c r="Q653" t="s">
        <v>213</v>
      </c>
      <c r="R653" t="s">
        <v>208</v>
      </c>
    </row>
    <row r="654" spans="1:18" x14ac:dyDescent="0.3">
      <c r="A654">
        <v>29</v>
      </c>
      <c r="B654" t="s">
        <v>43</v>
      </c>
      <c r="C654" t="s">
        <v>24</v>
      </c>
      <c r="D654">
        <v>6.3745000000000003</v>
      </c>
      <c r="E654">
        <v>10</v>
      </c>
      <c r="F654">
        <v>0.80871000000000004</v>
      </c>
      <c r="G654">
        <v>74</v>
      </c>
      <c r="H654">
        <v>0.87970000000000004</v>
      </c>
      <c r="I654">
        <v>0.38823999999999997</v>
      </c>
      <c r="J654">
        <v>0.36785000000000001</v>
      </c>
      <c r="K654">
        <v>2019</v>
      </c>
      <c r="L654" t="s">
        <v>220</v>
      </c>
      <c r="M654" t="s">
        <v>219</v>
      </c>
      <c r="N654" t="s">
        <v>205</v>
      </c>
      <c r="O654" t="s">
        <v>217</v>
      </c>
      <c r="P654" t="s">
        <v>205</v>
      </c>
      <c r="Q654" t="s">
        <v>207</v>
      </c>
      <c r="R654" t="s">
        <v>208</v>
      </c>
    </row>
    <row r="655" spans="1:18" x14ac:dyDescent="0.3">
      <c r="A655">
        <v>30</v>
      </c>
      <c r="B655" t="s">
        <v>52</v>
      </c>
      <c r="C655" t="s">
        <v>12</v>
      </c>
      <c r="D655">
        <v>6.3540999999999999</v>
      </c>
      <c r="E655">
        <v>7.6348799999999999</v>
      </c>
      <c r="F655">
        <v>0.91425999999999996</v>
      </c>
      <c r="G655">
        <v>77</v>
      </c>
      <c r="H655">
        <v>0.57362000000000002</v>
      </c>
      <c r="I655">
        <v>0.27022000000000002</v>
      </c>
      <c r="J655">
        <v>0.17355000000000001</v>
      </c>
      <c r="K655">
        <v>2019</v>
      </c>
      <c r="L655" t="s">
        <v>220</v>
      </c>
      <c r="M655" t="s">
        <v>204</v>
      </c>
      <c r="N655" t="s">
        <v>205</v>
      </c>
      <c r="O655" t="s">
        <v>206</v>
      </c>
      <c r="P655" t="s">
        <v>213</v>
      </c>
      <c r="Q655" t="s">
        <v>207</v>
      </c>
      <c r="R655" t="s">
        <v>210</v>
      </c>
    </row>
    <row r="656" spans="1:18" x14ac:dyDescent="0.3">
      <c r="A656">
        <v>31</v>
      </c>
      <c r="B656" t="s">
        <v>40</v>
      </c>
      <c r="C656" t="s">
        <v>26</v>
      </c>
      <c r="D656">
        <v>6.3212999999999999</v>
      </c>
      <c r="E656">
        <v>6.8250299999999999</v>
      </c>
      <c r="F656">
        <v>0.88785000000000003</v>
      </c>
      <c r="G656">
        <v>75</v>
      </c>
      <c r="H656">
        <v>0.81689999999999996</v>
      </c>
      <c r="I656">
        <v>0.19227</v>
      </c>
      <c r="J656">
        <v>0.11992</v>
      </c>
      <c r="K656">
        <v>2019</v>
      </c>
      <c r="L656" t="s">
        <v>220</v>
      </c>
      <c r="M656" t="s">
        <v>214</v>
      </c>
      <c r="N656" t="s">
        <v>205</v>
      </c>
      <c r="O656" t="s">
        <v>206</v>
      </c>
      <c r="P656" t="s">
        <v>207</v>
      </c>
      <c r="Q656" t="s">
        <v>213</v>
      </c>
      <c r="R656" t="s">
        <v>210</v>
      </c>
    </row>
    <row r="657" spans="1:18" x14ac:dyDescent="0.3">
      <c r="A657">
        <v>32</v>
      </c>
      <c r="B657" t="s">
        <v>30</v>
      </c>
      <c r="C657" t="s">
        <v>26</v>
      </c>
      <c r="D657">
        <v>6.2998000000000003</v>
      </c>
      <c r="E657">
        <v>5.9624800000000002</v>
      </c>
      <c r="F657">
        <v>0.88621000000000005</v>
      </c>
      <c r="G657">
        <v>72</v>
      </c>
      <c r="H657">
        <v>0.61760999999999999</v>
      </c>
      <c r="I657">
        <v>0.17535999999999999</v>
      </c>
      <c r="J657">
        <v>0.18922</v>
      </c>
      <c r="K657">
        <v>2019</v>
      </c>
      <c r="L657" t="s">
        <v>220</v>
      </c>
      <c r="M657" t="s">
        <v>214</v>
      </c>
      <c r="N657" t="s">
        <v>205</v>
      </c>
      <c r="O657" t="s">
        <v>206</v>
      </c>
      <c r="P657" t="s">
        <v>213</v>
      </c>
      <c r="Q657" t="s">
        <v>213</v>
      </c>
      <c r="R657" t="s">
        <v>210</v>
      </c>
    </row>
    <row r="658" spans="1:18" x14ac:dyDescent="0.3">
      <c r="A658">
        <v>33</v>
      </c>
      <c r="B658" t="s">
        <v>48</v>
      </c>
      <c r="C658" t="s">
        <v>26</v>
      </c>
      <c r="D658">
        <v>6.2933000000000003</v>
      </c>
      <c r="E658">
        <v>6.6764000000000001</v>
      </c>
      <c r="F658">
        <v>0.90208999999999995</v>
      </c>
      <c r="G658">
        <v>74</v>
      </c>
      <c r="H658">
        <v>0.82772999999999997</v>
      </c>
      <c r="I658">
        <v>0.22358</v>
      </c>
      <c r="J658">
        <v>0.33235999999999999</v>
      </c>
      <c r="K658">
        <v>2019</v>
      </c>
      <c r="L658" t="s">
        <v>220</v>
      </c>
      <c r="M658" t="s">
        <v>214</v>
      </c>
      <c r="N658" t="s">
        <v>205</v>
      </c>
      <c r="O658" t="s">
        <v>206</v>
      </c>
      <c r="P658" t="s">
        <v>207</v>
      </c>
      <c r="Q658" t="s">
        <v>213</v>
      </c>
      <c r="R658" t="s">
        <v>208</v>
      </c>
    </row>
    <row r="659" spans="1:18" x14ac:dyDescent="0.3">
      <c r="A659">
        <v>34</v>
      </c>
      <c r="B659" t="s">
        <v>38</v>
      </c>
      <c r="C659" t="s">
        <v>39</v>
      </c>
      <c r="D659">
        <v>6.2619999999999996</v>
      </c>
      <c r="E659">
        <v>9.33188</v>
      </c>
      <c r="F659">
        <v>0.90119000000000005</v>
      </c>
      <c r="G659">
        <v>79</v>
      </c>
      <c r="H659">
        <v>0.88088999999999995</v>
      </c>
      <c r="I659">
        <v>0.47821999999999998</v>
      </c>
      <c r="J659">
        <v>1</v>
      </c>
      <c r="K659">
        <v>2019</v>
      </c>
      <c r="L659" t="s">
        <v>220</v>
      </c>
      <c r="M659" t="s">
        <v>211</v>
      </c>
      <c r="N659" t="s">
        <v>205</v>
      </c>
      <c r="O659" t="s">
        <v>206</v>
      </c>
      <c r="P659" t="s">
        <v>205</v>
      </c>
      <c r="Q659" t="s">
        <v>205</v>
      </c>
      <c r="R659" t="s">
        <v>209</v>
      </c>
    </row>
    <row r="660" spans="1:18" x14ac:dyDescent="0.3">
      <c r="A660">
        <v>35</v>
      </c>
      <c r="B660" t="s">
        <v>59</v>
      </c>
      <c r="C660" t="s">
        <v>26</v>
      </c>
      <c r="D660">
        <v>6.2530999999999999</v>
      </c>
      <c r="E660">
        <v>4.7161799999999996</v>
      </c>
      <c r="F660">
        <v>0.76470000000000005</v>
      </c>
      <c r="G660">
        <v>72</v>
      </c>
      <c r="H660">
        <v>0.68144000000000005</v>
      </c>
      <c r="I660">
        <v>0.16450999999999999</v>
      </c>
      <c r="J660">
        <v>0.1643</v>
      </c>
      <c r="K660">
        <v>2019</v>
      </c>
      <c r="L660" t="s">
        <v>220</v>
      </c>
      <c r="M660" t="s">
        <v>214</v>
      </c>
      <c r="N660" t="s">
        <v>205</v>
      </c>
      <c r="O660" t="s">
        <v>217</v>
      </c>
      <c r="P660" t="s">
        <v>213</v>
      </c>
      <c r="Q660" t="s">
        <v>213</v>
      </c>
      <c r="R660" t="s">
        <v>210</v>
      </c>
    </row>
    <row r="661" spans="1:18" x14ac:dyDescent="0.3">
      <c r="A661">
        <v>36</v>
      </c>
      <c r="B661" t="s">
        <v>68</v>
      </c>
      <c r="C661" t="s">
        <v>12</v>
      </c>
      <c r="D661">
        <v>6.2233999999999998</v>
      </c>
      <c r="E661">
        <v>7.6861800000000002</v>
      </c>
      <c r="F661">
        <v>0.91647000000000001</v>
      </c>
      <c r="G661">
        <v>77</v>
      </c>
      <c r="H661">
        <v>0.36559999999999998</v>
      </c>
      <c r="I661">
        <v>0.27916999999999997</v>
      </c>
      <c r="J661">
        <v>6.5960000000000005E-2</v>
      </c>
      <c r="K661">
        <v>2019</v>
      </c>
      <c r="L661" t="s">
        <v>220</v>
      </c>
      <c r="M661" t="s">
        <v>204</v>
      </c>
      <c r="N661" t="s">
        <v>205</v>
      </c>
      <c r="O661" t="s">
        <v>206</v>
      </c>
      <c r="P661" t="s">
        <v>218</v>
      </c>
      <c r="Q661" t="s">
        <v>207</v>
      </c>
      <c r="R661" t="s">
        <v>210</v>
      </c>
    </row>
    <row r="662" spans="1:18" x14ac:dyDescent="0.3">
      <c r="A662">
        <v>37</v>
      </c>
      <c r="B662" t="s">
        <v>67</v>
      </c>
      <c r="C662" t="s">
        <v>24</v>
      </c>
      <c r="D662">
        <v>6.1993999999999998</v>
      </c>
      <c r="E662">
        <v>8.0863099999999992</v>
      </c>
      <c r="F662">
        <v>0.84226999999999996</v>
      </c>
      <c r="G662">
        <v>74</v>
      </c>
      <c r="H662">
        <v>0.84863</v>
      </c>
      <c r="I662">
        <v>0.45062999999999998</v>
      </c>
      <c r="J662">
        <v>0.24331</v>
      </c>
      <c r="K662">
        <v>2019</v>
      </c>
      <c r="L662" t="s">
        <v>220</v>
      </c>
      <c r="M662" t="s">
        <v>204</v>
      </c>
      <c r="N662" t="s">
        <v>205</v>
      </c>
      <c r="O662" t="s">
        <v>217</v>
      </c>
      <c r="P662" t="s">
        <v>207</v>
      </c>
      <c r="Q662" t="s">
        <v>205</v>
      </c>
      <c r="R662" t="s">
        <v>208</v>
      </c>
    </row>
    <row r="663" spans="1:18" x14ac:dyDescent="0.3">
      <c r="A663">
        <v>38</v>
      </c>
      <c r="B663" t="s">
        <v>63</v>
      </c>
      <c r="C663" t="s">
        <v>47</v>
      </c>
      <c r="D663">
        <v>6.1976000000000004</v>
      </c>
      <c r="E663">
        <v>7.4</v>
      </c>
      <c r="F663">
        <v>0.92652000000000001</v>
      </c>
      <c r="G663">
        <v>74</v>
      </c>
      <c r="H663">
        <v>0.52939999999999998</v>
      </c>
      <c r="I663">
        <v>0.21371000000000001</v>
      </c>
      <c r="J663">
        <v>3.1019999999999999E-2</v>
      </c>
      <c r="K663">
        <v>2019</v>
      </c>
      <c r="L663" t="s">
        <v>220</v>
      </c>
      <c r="M663" t="s">
        <v>204</v>
      </c>
      <c r="N663" t="s">
        <v>205</v>
      </c>
      <c r="O663" t="s">
        <v>206</v>
      </c>
      <c r="P663" t="s">
        <v>218</v>
      </c>
      <c r="Q663" t="s">
        <v>213</v>
      </c>
      <c r="R663" t="s">
        <v>210</v>
      </c>
    </row>
    <row r="664" spans="1:18" x14ac:dyDescent="0.3">
      <c r="A664">
        <v>39</v>
      </c>
      <c r="B664" t="s">
        <v>58</v>
      </c>
      <c r="C664" t="s">
        <v>26</v>
      </c>
      <c r="D664">
        <v>6.1919000000000004</v>
      </c>
      <c r="E664">
        <v>7.3069300000000004</v>
      </c>
      <c r="F664">
        <v>0.90947</v>
      </c>
      <c r="G664">
        <v>71</v>
      </c>
      <c r="H664">
        <v>0.77532999999999996</v>
      </c>
      <c r="I664">
        <v>0.32740999999999998</v>
      </c>
      <c r="J664">
        <v>3.4569999999999997E-2</v>
      </c>
      <c r="K664">
        <v>2019</v>
      </c>
      <c r="L664" t="s">
        <v>220</v>
      </c>
      <c r="M664" t="s">
        <v>204</v>
      </c>
      <c r="N664" t="s">
        <v>207</v>
      </c>
      <c r="O664" t="s">
        <v>206</v>
      </c>
      <c r="P664" t="s">
        <v>207</v>
      </c>
      <c r="Q664" t="s">
        <v>207</v>
      </c>
      <c r="R664" t="s">
        <v>210</v>
      </c>
    </row>
    <row r="665" spans="1:18" x14ac:dyDescent="0.3">
      <c r="A665">
        <v>40</v>
      </c>
      <c r="B665" t="s">
        <v>78</v>
      </c>
      <c r="C665" t="s">
        <v>47</v>
      </c>
      <c r="D665">
        <v>6.1817000000000002</v>
      </c>
      <c r="E665">
        <v>7.1607399999999997</v>
      </c>
      <c r="F665">
        <v>0.88595000000000002</v>
      </c>
      <c r="G665">
        <v>74</v>
      </c>
      <c r="H665">
        <v>0.76476</v>
      </c>
      <c r="I665">
        <v>0.20633000000000001</v>
      </c>
      <c r="J665">
        <v>0.11154</v>
      </c>
      <c r="K665">
        <v>2019</v>
      </c>
      <c r="L665" t="s">
        <v>220</v>
      </c>
      <c r="M665" t="s">
        <v>204</v>
      </c>
      <c r="N665" t="s">
        <v>205</v>
      </c>
      <c r="O665" t="s">
        <v>206</v>
      </c>
      <c r="P665" t="s">
        <v>207</v>
      </c>
      <c r="Q665" t="s">
        <v>213</v>
      </c>
      <c r="R665" t="s">
        <v>210</v>
      </c>
    </row>
    <row r="666" spans="1:18" x14ac:dyDescent="0.3">
      <c r="A666">
        <v>41</v>
      </c>
      <c r="B666" t="s">
        <v>61</v>
      </c>
      <c r="C666" t="s">
        <v>62</v>
      </c>
      <c r="D666">
        <v>6.1741000000000001</v>
      </c>
      <c r="E666">
        <v>4.4244500000000002</v>
      </c>
      <c r="F666">
        <v>0.94177</v>
      </c>
      <c r="G666">
        <v>72</v>
      </c>
      <c r="H666">
        <v>1</v>
      </c>
      <c r="I666">
        <v>0.56928000000000001</v>
      </c>
      <c r="J666">
        <v>0.52985000000000004</v>
      </c>
      <c r="K666">
        <v>2019</v>
      </c>
      <c r="L666" t="s">
        <v>220</v>
      </c>
      <c r="M666" t="s">
        <v>214</v>
      </c>
      <c r="N666" t="s">
        <v>205</v>
      </c>
      <c r="O666" t="s">
        <v>206</v>
      </c>
      <c r="P666" t="s">
        <v>205</v>
      </c>
      <c r="Q666" t="s">
        <v>205</v>
      </c>
      <c r="R666" t="s">
        <v>212</v>
      </c>
    </row>
    <row r="667" spans="1:18" x14ac:dyDescent="0.3">
      <c r="A667">
        <v>42</v>
      </c>
      <c r="B667" t="s">
        <v>74</v>
      </c>
      <c r="C667" t="s">
        <v>12</v>
      </c>
      <c r="D667">
        <v>6.149</v>
      </c>
      <c r="E667">
        <v>7.3523899999999998</v>
      </c>
      <c r="F667">
        <v>0.93325000000000002</v>
      </c>
      <c r="G667">
        <v>73</v>
      </c>
      <c r="H667">
        <v>0.46162999999999998</v>
      </c>
      <c r="I667">
        <v>7.5359999999999996E-2</v>
      </c>
      <c r="J667">
        <v>9.2359999999999998E-2</v>
      </c>
      <c r="K667">
        <v>2019</v>
      </c>
      <c r="L667" t="s">
        <v>220</v>
      </c>
      <c r="M667" t="s">
        <v>204</v>
      </c>
      <c r="N667" t="s">
        <v>205</v>
      </c>
      <c r="O667" t="s">
        <v>206</v>
      </c>
      <c r="P667" t="s">
        <v>218</v>
      </c>
      <c r="Q667" t="s">
        <v>218</v>
      </c>
      <c r="R667" t="s">
        <v>210</v>
      </c>
    </row>
    <row r="668" spans="1:18" x14ac:dyDescent="0.3">
      <c r="A668">
        <v>43</v>
      </c>
      <c r="B668" t="s">
        <v>49</v>
      </c>
      <c r="C668" t="s">
        <v>26</v>
      </c>
      <c r="D668">
        <v>6.1247999999999996</v>
      </c>
      <c r="E668">
        <v>5.8507699999999998</v>
      </c>
      <c r="F668">
        <v>0.86821999999999999</v>
      </c>
      <c r="G668">
        <v>73</v>
      </c>
      <c r="H668">
        <v>0.74399999999999999</v>
      </c>
      <c r="I668">
        <v>0.17433999999999999</v>
      </c>
      <c r="J668">
        <v>7.5389999999999999E-2</v>
      </c>
      <c r="K668">
        <v>2019</v>
      </c>
      <c r="L668" t="s">
        <v>220</v>
      </c>
      <c r="M668" t="s">
        <v>214</v>
      </c>
      <c r="N668" t="s">
        <v>205</v>
      </c>
      <c r="O668" t="s">
        <v>206</v>
      </c>
      <c r="P668" t="s">
        <v>207</v>
      </c>
      <c r="Q668" t="s">
        <v>213</v>
      </c>
      <c r="R668" t="s">
        <v>210</v>
      </c>
    </row>
    <row r="669" spans="1:18" x14ac:dyDescent="0.3">
      <c r="A669">
        <v>44</v>
      </c>
      <c r="B669" t="s">
        <v>73</v>
      </c>
      <c r="C669" t="s">
        <v>47</v>
      </c>
      <c r="D669">
        <v>6.1177000000000001</v>
      </c>
      <c r="E669">
        <v>7.4692499999999997</v>
      </c>
      <c r="F669">
        <v>0.93810000000000004</v>
      </c>
      <c r="G669">
        <v>75</v>
      </c>
      <c r="H669">
        <v>0.89329999999999998</v>
      </c>
      <c r="I669">
        <v>0.25498999999999999</v>
      </c>
      <c r="J669">
        <v>0.12640999999999999</v>
      </c>
      <c r="K669">
        <v>2019</v>
      </c>
      <c r="L669" t="s">
        <v>220</v>
      </c>
      <c r="M669" t="s">
        <v>204</v>
      </c>
      <c r="N669" t="s">
        <v>205</v>
      </c>
      <c r="O669" t="s">
        <v>206</v>
      </c>
      <c r="P669" t="s">
        <v>205</v>
      </c>
      <c r="Q669" t="s">
        <v>207</v>
      </c>
      <c r="R669" t="s">
        <v>210</v>
      </c>
    </row>
    <row r="670" spans="1:18" x14ac:dyDescent="0.3">
      <c r="A670">
        <v>45</v>
      </c>
      <c r="B670" t="s">
        <v>75</v>
      </c>
      <c r="C670" t="s">
        <v>26</v>
      </c>
      <c r="D670">
        <v>6.1050000000000004</v>
      </c>
      <c r="E670">
        <v>4.1202100000000002</v>
      </c>
      <c r="F670">
        <v>0.81577</v>
      </c>
      <c r="G670">
        <v>73</v>
      </c>
      <c r="H670">
        <v>0.68852000000000002</v>
      </c>
      <c r="I670">
        <v>0.35259000000000001</v>
      </c>
      <c r="J670">
        <v>0.28138999999999997</v>
      </c>
      <c r="K670">
        <v>2019</v>
      </c>
      <c r="L670" t="s">
        <v>220</v>
      </c>
      <c r="M670" t="s">
        <v>214</v>
      </c>
      <c r="N670" t="s">
        <v>205</v>
      </c>
      <c r="O670" t="s">
        <v>217</v>
      </c>
      <c r="P670" t="s">
        <v>213</v>
      </c>
      <c r="Q670" t="s">
        <v>207</v>
      </c>
      <c r="R670" t="s">
        <v>208</v>
      </c>
    </row>
    <row r="671" spans="1:18" x14ac:dyDescent="0.3">
      <c r="A671">
        <v>46</v>
      </c>
      <c r="B671" t="s">
        <v>87</v>
      </c>
      <c r="C671" t="s">
        <v>47</v>
      </c>
      <c r="D671">
        <v>6.1</v>
      </c>
      <c r="E671">
        <v>5.2393700000000001</v>
      </c>
      <c r="F671">
        <v>0.75905999999999996</v>
      </c>
      <c r="G671">
        <v>72</v>
      </c>
      <c r="H671">
        <v>0.77539999999999998</v>
      </c>
      <c r="I671">
        <v>0.46305000000000002</v>
      </c>
      <c r="J671">
        <v>1.4239999999999999E-2</v>
      </c>
      <c r="K671">
        <v>2019</v>
      </c>
      <c r="L671" t="s">
        <v>220</v>
      </c>
      <c r="M671" t="s">
        <v>214</v>
      </c>
      <c r="N671" t="s">
        <v>205</v>
      </c>
      <c r="O671" t="s">
        <v>217</v>
      </c>
      <c r="P671" t="s">
        <v>207</v>
      </c>
      <c r="Q671" t="s">
        <v>205</v>
      </c>
      <c r="R671" t="s">
        <v>210</v>
      </c>
    </row>
    <row r="672" spans="1:18" x14ac:dyDescent="0.3">
      <c r="A672">
        <v>47</v>
      </c>
      <c r="B672" t="s">
        <v>45</v>
      </c>
      <c r="C672" t="s">
        <v>26</v>
      </c>
      <c r="D672">
        <v>6.0862999999999996</v>
      </c>
      <c r="E672">
        <v>6.4813200000000002</v>
      </c>
      <c r="F672">
        <v>0.88166</v>
      </c>
      <c r="G672">
        <v>74</v>
      </c>
      <c r="H672">
        <v>0.74556999999999995</v>
      </c>
      <c r="I672">
        <v>0.11650000000000001</v>
      </c>
      <c r="J672">
        <v>0.10978</v>
      </c>
      <c r="K672">
        <v>2019</v>
      </c>
      <c r="L672" t="s">
        <v>220</v>
      </c>
      <c r="M672" t="s">
        <v>214</v>
      </c>
      <c r="N672" t="s">
        <v>205</v>
      </c>
      <c r="O672" t="s">
        <v>206</v>
      </c>
      <c r="P672" t="s">
        <v>207</v>
      </c>
      <c r="Q672" t="s">
        <v>213</v>
      </c>
      <c r="R672" t="s">
        <v>210</v>
      </c>
    </row>
    <row r="673" spans="1:18" x14ac:dyDescent="0.3">
      <c r="A673">
        <v>48</v>
      </c>
      <c r="B673" t="s">
        <v>106</v>
      </c>
      <c r="C673" t="s">
        <v>47</v>
      </c>
      <c r="D673">
        <v>6.0697000000000001</v>
      </c>
      <c r="E673">
        <v>6.8989599999999998</v>
      </c>
      <c r="F673">
        <v>0.75848000000000004</v>
      </c>
      <c r="G673">
        <v>73</v>
      </c>
      <c r="H673">
        <v>0.73214000000000001</v>
      </c>
      <c r="I673">
        <v>0.14604</v>
      </c>
      <c r="J673">
        <v>1.056E-2</v>
      </c>
      <c r="K673">
        <v>2019</v>
      </c>
      <c r="L673" t="s">
        <v>220</v>
      </c>
      <c r="M673" t="s">
        <v>214</v>
      </c>
      <c r="N673" t="s">
        <v>205</v>
      </c>
      <c r="O673" t="s">
        <v>217</v>
      </c>
      <c r="P673" t="s">
        <v>207</v>
      </c>
      <c r="Q673" t="s">
        <v>213</v>
      </c>
      <c r="R673" t="s">
        <v>210</v>
      </c>
    </row>
    <row r="674" spans="1:18" x14ac:dyDescent="0.3">
      <c r="A674">
        <v>50</v>
      </c>
      <c r="B674" t="s">
        <v>66</v>
      </c>
      <c r="C674" t="s">
        <v>26</v>
      </c>
      <c r="D674">
        <v>6.0275999999999996</v>
      </c>
      <c r="E674">
        <v>5.4141399999999997</v>
      </c>
      <c r="F674">
        <v>0.80811999999999995</v>
      </c>
      <c r="G674">
        <v>74</v>
      </c>
      <c r="H674">
        <v>0.78813</v>
      </c>
      <c r="I674">
        <v>0.22309999999999999</v>
      </c>
      <c r="J674">
        <v>0.19277</v>
      </c>
      <c r="K674">
        <v>2019</v>
      </c>
      <c r="L674" t="s">
        <v>220</v>
      </c>
      <c r="M674" t="s">
        <v>214</v>
      </c>
      <c r="N674" t="s">
        <v>205</v>
      </c>
      <c r="O674" t="s">
        <v>217</v>
      </c>
      <c r="P674" t="s">
        <v>207</v>
      </c>
      <c r="Q674" t="s">
        <v>213</v>
      </c>
      <c r="R674" t="s">
        <v>210</v>
      </c>
    </row>
    <row r="675" spans="1:18" x14ac:dyDescent="0.3">
      <c r="A675">
        <v>51</v>
      </c>
      <c r="B675" t="s">
        <v>56</v>
      </c>
      <c r="C675" t="s">
        <v>24</v>
      </c>
      <c r="D675">
        <v>6.0206999999999997</v>
      </c>
      <c r="E675">
        <v>8.9084099999999999</v>
      </c>
      <c r="F675">
        <v>0.81230000000000002</v>
      </c>
      <c r="G675">
        <v>73</v>
      </c>
      <c r="H675">
        <v>0.78064999999999996</v>
      </c>
      <c r="I675">
        <v>0.25036000000000003</v>
      </c>
      <c r="J675">
        <v>0.21515999999999999</v>
      </c>
      <c r="K675">
        <v>2019</v>
      </c>
      <c r="L675" t="s">
        <v>220</v>
      </c>
      <c r="M675" t="s">
        <v>211</v>
      </c>
      <c r="N675" t="s">
        <v>205</v>
      </c>
      <c r="O675" t="s">
        <v>217</v>
      </c>
      <c r="P675" t="s">
        <v>207</v>
      </c>
      <c r="Q675" t="s">
        <v>207</v>
      </c>
      <c r="R675" t="s">
        <v>208</v>
      </c>
    </row>
    <row r="676" spans="1:18" x14ac:dyDescent="0.3">
      <c r="A676">
        <v>52</v>
      </c>
      <c r="B676" t="s">
        <v>50</v>
      </c>
      <c r="C676" t="s">
        <v>39</v>
      </c>
      <c r="D676">
        <v>6.008</v>
      </c>
      <c r="E676">
        <v>6.2330300000000003</v>
      </c>
      <c r="F676">
        <v>0.86768999999999996</v>
      </c>
      <c r="G676">
        <v>73</v>
      </c>
      <c r="H676">
        <v>0.88265000000000005</v>
      </c>
      <c r="I676">
        <v>0.63441999999999998</v>
      </c>
      <c r="J676">
        <v>6.1839999999999999E-2</v>
      </c>
      <c r="K676">
        <v>2019</v>
      </c>
      <c r="L676" t="s">
        <v>220</v>
      </c>
      <c r="M676" t="s">
        <v>214</v>
      </c>
      <c r="N676" t="s">
        <v>205</v>
      </c>
      <c r="O676" t="s">
        <v>206</v>
      </c>
      <c r="P676" t="s">
        <v>205</v>
      </c>
      <c r="Q676" t="s">
        <v>205</v>
      </c>
      <c r="R676" t="s">
        <v>210</v>
      </c>
    </row>
    <row r="677" spans="1:18" x14ac:dyDescent="0.3">
      <c r="A677">
        <v>53</v>
      </c>
      <c r="B677" t="s">
        <v>109</v>
      </c>
      <c r="C677" t="s">
        <v>12</v>
      </c>
      <c r="D677">
        <v>5.9397000000000002</v>
      </c>
      <c r="E677">
        <v>7.0472799999999998</v>
      </c>
      <c r="F677">
        <v>0.90210999999999997</v>
      </c>
      <c r="G677">
        <v>73</v>
      </c>
      <c r="H677">
        <v>0.41886000000000001</v>
      </c>
      <c r="I677">
        <v>0.13241</v>
      </c>
      <c r="J677">
        <v>0.14108000000000001</v>
      </c>
      <c r="K677">
        <v>2019</v>
      </c>
      <c r="L677" t="s">
        <v>220</v>
      </c>
      <c r="M677" t="s">
        <v>204</v>
      </c>
      <c r="N677" t="s">
        <v>205</v>
      </c>
      <c r="O677" t="s">
        <v>206</v>
      </c>
      <c r="P677" t="s">
        <v>218</v>
      </c>
      <c r="Q677" t="s">
        <v>213</v>
      </c>
      <c r="R677" t="s">
        <v>210</v>
      </c>
    </row>
    <row r="678" spans="1:18" x14ac:dyDescent="0.3">
      <c r="A678">
        <v>54</v>
      </c>
      <c r="B678" t="s">
        <v>65</v>
      </c>
      <c r="C678" t="s">
        <v>55</v>
      </c>
      <c r="D678">
        <v>5.8947000000000003</v>
      </c>
      <c r="E678">
        <v>7.7252200000000002</v>
      </c>
      <c r="F678">
        <v>0.75088999999999995</v>
      </c>
      <c r="G678">
        <v>77</v>
      </c>
      <c r="H678">
        <v>0.25235999999999997</v>
      </c>
      <c r="I678">
        <v>0.30875000000000002</v>
      </c>
      <c r="J678">
        <v>0.12378</v>
      </c>
      <c r="K678">
        <v>2019</v>
      </c>
      <c r="L678" t="s">
        <v>220</v>
      </c>
      <c r="M678" t="s">
        <v>204</v>
      </c>
      <c r="N678" t="s">
        <v>205</v>
      </c>
      <c r="O678" t="s">
        <v>217</v>
      </c>
      <c r="P678" t="s">
        <v>218</v>
      </c>
      <c r="Q678" t="s">
        <v>207</v>
      </c>
      <c r="R678" t="s">
        <v>210</v>
      </c>
    </row>
    <row r="679" spans="1:18" x14ac:dyDescent="0.3">
      <c r="A679">
        <v>55</v>
      </c>
      <c r="B679" t="s">
        <v>92</v>
      </c>
      <c r="C679" t="s">
        <v>12</v>
      </c>
      <c r="D679">
        <v>5.8935000000000004</v>
      </c>
      <c r="E679">
        <v>7.3441700000000001</v>
      </c>
      <c r="F679">
        <v>0.94098999999999999</v>
      </c>
      <c r="G679">
        <v>74</v>
      </c>
      <c r="H679">
        <v>0.78441000000000005</v>
      </c>
      <c r="I679">
        <v>0.18212999999999999</v>
      </c>
      <c r="J679">
        <v>0.35525000000000001</v>
      </c>
      <c r="K679">
        <v>2019</v>
      </c>
      <c r="L679" t="s">
        <v>220</v>
      </c>
      <c r="M679" t="s">
        <v>204</v>
      </c>
      <c r="N679" t="s">
        <v>205</v>
      </c>
      <c r="O679" t="s">
        <v>206</v>
      </c>
      <c r="P679" t="s">
        <v>207</v>
      </c>
      <c r="Q679" t="s">
        <v>213</v>
      </c>
      <c r="R679" t="s">
        <v>208</v>
      </c>
    </row>
    <row r="680" spans="1:18" x14ac:dyDescent="0.3">
      <c r="A680">
        <v>56</v>
      </c>
      <c r="B680" t="s">
        <v>83</v>
      </c>
      <c r="C680" t="s">
        <v>26</v>
      </c>
      <c r="D680">
        <v>5.8898000000000001</v>
      </c>
      <c r="E680">
        <v>4.9359200000000003</v>
      </c>
      <c r="F680">
        <v>0.91008</v>
      </c>
      <c r="G680">
        <v>73</v>
      </c>
      <c r="H680">
        <v>0.77563000000000004</v>
      </c>
      <c r="I680">
        <v>0.18897</v>
      </c>
      <c r="J680">
        <v>6.2390000000000001E-2</v>
      </c>
      <c r="K680">
        <v>2019</v>
      </c>
      <c r="L680" t="s">
        <v>220</v>
      </c>
      <c r="M680" t="s">
        <v>214</v>
      </c>
      <c r="N680" t="s">
        <v>205</v>
      </c>
      <c r="O680" t="s">
        <v>206</v>
      </c>
      <c r="P680" t="s">
        <v>207</v>
      </c>
      <c r="Q680" t="s">
        <v>213</v>
      </c>
      <c r="R680" t="s">
        <v>210</v>
      </c>
    </row>
    <row r="681" spans="1:18" x14ac:dyDescent="0.3">
      <c r="A681">
        <v>57</v>
      </c>
      <c r="B681" t="s">
        <v>89</v>
      </c>
      <c r="C681" t="s">
        <v>90</v>
      </c>
      <c r="D681">
        <v>5.8882000000000003</v>
      </c>
      <c r="E681">
        <v>6.6494099999999996</v>
      </c>
      <c r="F681">
        <v>0.86328000000000005</v>
      </c>
      <c r="G681">
        <v>72</v>
      </c>
      <c r="H681">
        <v>0.78910999999999998</v>
      </c>
      <c r="I681">
        <v>0.38051000000000001</v>
      </c>
      <c r="J681">
        <v>0.13150000000000001</v>
      </c>
      <c r="K681">
        <v>2019</v>
      </c>
      <c r="L681" t="s">
        <v>220</v>
      </c>
      <c r="M681" t="s">
        <v>214</v>
      </c>
      <c r="N681" t="s">
        <v>205</v>
      </c>
      <c r="O681" t="s">
        <v>206</v>
      </c>
      <c r="P681" t="s">
        <v>207</v>
      </c>
      <c r="Q681" t="s">
        <v>207</v>
      </c>
      <c r="R681" t="s">
        <v>210</v>
      </c>
    </row>
    <row r="682" spans="1:18" x14ac:dyDescent="0.3">
      <c r="A682">
        <v>58</v>
      </c>
      <c r="B682" t="s">
        <v>64</v>
      </c>
      <c r="C682" t="s">
        <v>55</v>
      </c>
      <c r="D682">
        <v>5.8860999999999999</v>
      </c>
      <c r="E682">
        <v>7.8766699999999998</v>
      </c>
      <c r="F682">
        <v>0.87370999999999999</v>
      </c>
      <c r="G682">
        <v>78</v>
      </c>
      <c r="H682">
        <v>0.70489000000000002</v>
      </c>
      <c r="I682">
        <v>0.12169000000000001</v>
      </c>
      <c r="J682">
        <v>0.30974000000000002</v>
      </c>
      <c r="K682">
        <v>2019</v>
      </c>
      <c r="L682" t="s">
        <v>220</v>
      </c>
      <c r="M682" t="s">
        <v>204</v>
      </c>
      <c r="N682" t="s">
        <v>205</v>
      </c>
      <c r="O682" t="s">
        <v>206</v>
      </c>
      <c r="P682" t="s">
        <v>207</v>
      </c>
      <c r="Q682" t="s">
        <v>213</v>
      </c>
      <c r="R682" t="s">
        <v>208</v>
      </c>
    </row>
    <row r="683" spans="1:18" x14ac:dyDescent="0.3">
      <c r="A683">
        <v>59</v>
      </c>
      <c r="B683" t="s">
        <v>125</v>
      </c>
      <c r="C683" t="s">
        <v>26</v>
      </c>
      <c r="D683">
        <v>5.8604000000000003</v>
      </c>
      <c r="E683">
        <v>3.81447</v>
      </c>
      <c r="F683">
        <v>0.76134999999999997</v>
      </c>
      <c r="G683">
        <v>73</v>
      </c>
      <c r="H683">
        <v>0.8034</v>
      </c>
      <c r="I683">
        <v>0.43419999999999997</v>
      </c>
      <c r="J683">
        <v>0.17302999999999999</v>
      </c>
      <c r="K683">
        <v>2019</v>
      </c>
      <c r="L683" t="s">
        <v>220</v>
      </c>
      <c r="M683" t="s">
        <v>214</v>
      </c>
      <c r="N683" t="s">
        <v>205</v>
      </c>
      <c r="O683" t="s">
        <v>217</v>
      </c>
      <c r="P683" t="s">
        <v>207</v>
      </c>
      <c r="Q683" t="s">
        <v>205</v>
      </c>
      <c r="R683" t="s">
        <v>210</v>
      </c>
    </row>
    <row r="684" spans="1:18" x14ac:dyDescent="0.3">
      <c r="A684">
        <v>60</v>
      </c>
      <c r="B684" t="s">
        <v>72</v>
      </c>
      <c r="C684" t="s">
        <v>62</v>
      </c>
      <c r="D684">
        <v>5.8087999999999997</v>
      </c>
      <c r="E684">
        <v>6.9679799999999998</v>
      </c>
      <c r="F684">
        <v>0.92859999999999998</v>
      </c>
      <c r="G684">
        <v>71</v>
      </c>
      <c r="H684">
        <v>0.64927999999999997</v>
      </c>
      <c r="I684">
        <v>0.25758999999999999</v>
      </c>
      <c r="J684">
        <v>0.21276</v>
      </c>
      <c r="K684">
        <v>2019</v>
      </c>
      <c r="L684" t="s">
        <v>220</v>
      </c>
      <c r="M684" t="s">
        <v>214</v>
      </c>
      <c r="N684" t="s">
        <v>207</v>
      </c>
      <c r="O684" t="s">
        <v>206</v>
      </c>
      <c r="P684" t="s">
        <v>213</v>
      </c>
      <c r="Q684" t="s">
        <v>207</v>
      </c>
      <c r="R684" t="s">
        <v>208</v>
      </c>
    </row>
    <row r="685" spans="1:18" x14ac:dyDescent="0.3">
      <c r="A685">
        <v>61</v>
      </c>
      <c r="B685" t="s">
        <v>69</v>
      </c>
      <c r="C685" t="s">
        <v>26</v>
      </c>
      <c r="D685">
        <v>5.7793000000000001</v>
      </c>
      <c r="E685">
        <v>4.60595</v>
      </c>
      <c r="F685">
        <v>0.74473999999999996</v>
      </c>
      <c r="G685">
        <v>71</v>
      </c>
      <c r="H685">
        <v>0.81028999999999995</v>
      </c>
      <c r="I685">
        <v>0.24135000000000001</v>
      </c>
      <c r="J685">
        <v>0.14237</v>
      </c>
      <c r="K685">
        <v>2019</v>
      </c>
      <c r="L685" t="s">
        <v>220</v>
      </c>
      <c r="M685" t="s">
        <v>214</v>
      </c>
      <c r="N685" t="s">
        <v>207</v>
      </c>
      <c r="O685" t="s">
        <v>217</v>
      </c>
      <c r="P685" t="s">
        <v>207</v>
      </c>
      <c r="Q685" t="s">
        <v>213</v>
      </c>
      <c r="R685" t="s">
        <v>210</v>
      </c>
    </row>
    <row r="686" spans="1:18" x14ac:dyDescent="0.3">
      <c r="A686">
        <v>62</v>
      </c>
      <c r="B686" t="s">
        <v>124</v>
      </c>
      <c r="C686" t="s">
        <v>47</v>
      </c>
      <c r="D686">
        <v>5.7583000000000002</v>
      </c>
      <c r="E686">
        <v>7.1319600000000003</v>
      </c>
      <c r="F686">
        <v>0.86822999999999995</v>
      </c>
      <c r="G686">
        <v>73</v>
      </c>
      <c r="H686">
        <v>0.31589</v>
      </c>
      <c r="I686">
        <v>0.14246</v>
      </c>
      <c r="J686">
        <v>4.367E-2</v>
      </c>
      <c r="K686">
        <v>2019</v>
      </c>
      <c r="L686" t="s">
        <v>220</v>
      </c>
      <c r="M686" t="s">
        <v>204</v>
      </c>
      <c r="N686" t="s">
        <v>205</v>
      </c>
      <c r="O686" t="s">
        <v>206</v>
      </c>
      <c r="P686" t="s">
        <v>218</v>
      </c>
      <c r="Q686" t="s">
        <v>213</v>
      </c>
      <c r="R686" t="s">
        <v>210</v>
      </c>
    </row>
    <row r="687" spans="1:18" x14ac:dyDescent="0.3">
      <c r="A687">
        <v>63</v>
      </c>
      <c r="B687" t="s">
        <v>71</v>
      </c>
      <c r="C687" t="s">
        <v>26</v>
      </c>
      <c r="D687">
        <v>5.7427000000000001</v>
      </c>
      <c r="E687">
        <v>5.0796900000000003</v>
      </c>
      <c r="F687">
        <v>0.90866000000000002</v>
      </c>
      <c r="G687">
        <v>72</v>
      </c>
      <c r="H687">
        <v>0.81454000000000004</v>
      </c>
      <c r="I687">
        <v>0.32464999999999999</v>
      </c>
      <c r="J687">
        <v>0.17726</v>
      </c>
      <c r="K687">
        <v>2019</v>
      </c>
      <c r="L687" t="s">
        <v>220</v>
      </c>
      <c r="M687" t="s">
        <v>214</v>
      </c>
      <c r="N687" t="s">
        <v>205</v>
      </c>
      <c r="O687" t="s">
        <v>206</v>
      </c>
      <c r="P687" t="s">
        <v>207</v>
      </c>
      <c r="Q687" t="s">
        <v>207</v>
      </c>
      <c r="R687" t="s">
        <v>210</v>
      </c>
    </row>
    <row r="688" spans="1:18" x14ac:dyDescent="0.3">
      <c r="A688">
        <v>65</v>
      </c>
      <c r="B688" t="s">
        <v>76</v>
      </c>
      <c r="C688" t="s">
        <v>26</v>
      </c>
      <c r="D688">
        <v>5.6970999999999998</v>
      </c>
      <c r="E688">
        <v>5.6992200000000004</v>
      </c>
      <c r="F688">
        <v>0.78446000000000005</v>
      </c>
      <c r="G688">
        <v>73</v>
      </c>
      <c r="H688">
        <v>0.72004999999999997</v>
      </c>
      <c r="I688">
        <v>0.14743000000000001</v>
      </c>
      <c r="J688">
        <v>6.0499999999999998E-2</v>
      </c>
      <c r="K688">
        <v>2019</v>
      </c>
      <c r="L688" t="s">
        <v>220</v>
      </c>
      <c r="M688" t="s">
        <v>214</v>
      </c>
      <c r="N688" t="s">
        <v>205</v>
      </c>
      <c r="O688" t="s">
        <v>217</v>
      </c>
      <c r="P688" t="s">
        <v>207</v>
      </c>
      <c r="Q688" t="s">
        <v>213</v>
      </c>
      <c r="R688" t="s">
        <v>210</v>
      </c>
    </row>
    <row r="689" spans="1:18" x14ac:dyDescent="0.3">
      <c r="A689">
        <v>66</v>
      </c>
      <c r="B689" t="s">
        <v>108</v>
      </c>
      <c r="C689" t="s">
        <v>12</v>
      </c>
      <c r="D689">
        <v>5.6924999999999999</v>
      </c>
      <c r="E689">
        <v>7.2485900000000001</v>
      </c>
      <c r="F689">
        <v>0.88122999999999996</v>
      </c>
      <c r="G689">
        <v>76</v>
      </c>
      <c r="H689">
        <v>0.80493999999999999</v>
      </c>
      <c r="I689">
        <v>8.2739999999999994E-2</v>
      </c>
      <c r="J689">
        <v>5.5149999999999998E-2</v>
      </c>
      <c r="K689">
        <v>2019</v>
      </c>
      <c r="L689" t="s">
        <v>220</v>
      </c>
      <c r="M689" t="s">
        <v>204</v>
      </c>
      <c r="N689" t="s">
        <v>205</v>
      </c>
      <c r="O689" t="s">
        <v>206</v>
      </c>
      <c r="P689" t="s">
        <v>207</v>
      </c>
      <c r="Q689" t="s">
        <v>218</v>
      </c>
      <c r="R689" t="s">
        <v>210</v>
      </c>
    </row>
    <row r="690" spans="1:18" x14ac:dyDescent="0.3">
      <c r="A690">
        <v>67</v>
      </c>
      <c r="B690" t="s">
        <v>101</v>
      </c>
      <c r="C690" t="s">
        <v>99</v>
      </c>
      <c r="D690">
        <v>5.6529999999999996</v>
      </c>
      <c r="E690">
        <v>4.0171200000000002</v>
      </c>
      <c r="F690">
        <v>0.54584999999999995</v>
      </c>
      <c r="G690">
        <v>68</v>
      </c>
      <c r="H690">
        <v>0.49626999999999999</v>
      </c>
      <c r="I690">
        <v>0.38946999999999998</v>
      </c>
      <c r="J690">
        <v>0.21626999999999999</v>
      </c>
      <c r="K690">
        <v>2019</v>
      </c>
      <c r="L690" t="s">
        <v>220</v>
      </c>
      <c r="M690" t="s">
        <v>214</v>
      </c>
      <c r="N690" t="s">
        <v>207</v>
      </c>
      <c r="O690" t="s">
        <v>221</v>
      </c>
      <c r="P690" t="s">
        <v>218</v>
      </c>
      <c r="Q690" t="s">
        <v>207</v>
      </c>
      <c r="R690" t="s">
        <v>208</v>
      </c>
    </row>
    <row r="691" spans="1:18" x14ac:dyDescent="0.3">
      <c r="A691">
        <v>68</v>
      </c>
      <c r="B691" t="s">
        <v>82</v>
      </c>
      <c r="C691" t="s">
        <v>62</v>
      </c>
      <c r="D691">
        <v>5.6478999999999999</v>
      </c>
      <c r="E691">
        <v>7.0251999999999999</v>
      </c>
      <c r="F691">
        <v>0.89451000000000003</v>
      </c>
      <c r="G691">
        <v>71</v>
      </c>
      <c r="H691">
        <v>0.52956000000000003</v>
      </c>
      <c r="I691">
        <v>0.14501</v>
      </c>
      <c r="J691">
        <v>6.8169999999999994E-2</v>
      </c>
      <c r="K691">
        <v>2019</v>
      </c>
      <c r="L691" t="s">
        <v>220</v>
      </c>
      <c r="M691" t="s">
        <v>204</v>
      </c>
      <c r="N691" t="s">
        <v>207</v>
      </c>
      <c r="O691" t="s">
        <v>206</v>
      </c>
      <c r="P691" t="s">
        <v>218</v>
      </c>
      <c r="Q691" t="s">
        <v>213</v>
      </c>
      <c r="R691" t="s">
        <v>210</v>
      </c>
    </row>
    <row r="692" spans="1:18" x14ac:dyDescent="0.3">
      <c r="A692">
        <v>69</v>
      </c>
      <c r="B692" t="s">
        <v>110</v>
      </c>
      <c r="C692" t="s">
        <v>39</v>
      </c>
      <c r="D692">
        <v>5.6314000000000002</v>
      </c>
      <c r="E692">
        <v>4.7940500000000004</v>
      </c>
      <c r="F692">
        <v>0.79608999999999996</v>
      </c>
      <c r="G692">
        <v>70</v>
      </c>
      <c r="H692">
        <v>0.88426000000000005</v>
      </c>
      <c r="I692">
        <v>0.20727999999999999</v>
      </c>
      <c r="J692">
        <v>0.23638000000000001</v>
      </c>
      <c r="K692">
        <v>2019</v>
      </c>
      <c r="L692" t="s">
        <v>220</v>
      </c>
      <c r="M692" t="s">
        <v>214</v>
      </c>
      <c r="N692" t="s">
        <v>207</v>
      </c>
      <c r="O692" t="s">
        <v>217</v>
      </c>
      <c r="P692" t="s">
        <v>205</v>
      </c>
      <c r="Q692" t="s">
        <v>213</v>
      </c>
      <c r="R692" t="s">
        <v>208</v>
      </c>
    </row>
    <row r="693" spans="1:18" x14ac:dyDescent="0.3">
      <c r="A693">
        <v>70</v>
      </c>
      <c r="B693" t="s">
        <v>107</v>
      </c>
      <c r="C693" t="s">
        <v>47</v>
      </c>
      <c r="D693">
        <v>5.6029999999999998</v>
      </c>
      <c r="E693">
        <v>5.9605399999999999</v>
      </c>
      <c r="F693">
        <v>0.85175999999999996</v>
      </c>
      <c r="G693">
        <v>73</v>
      </c>
      <c r="H693">
        <v>0.44733000000000001</v>
      </c>
      <c r="I693">
        <v>0.24171000000000001</v>
      </c>
      <c r="J693">
        <v>8.5269999999999999E-2</v>
      </c>
      <c r="K693">
        <v>2019</v>
      </c>
      <c r="L693" t="s">
        <v>220</v>
      </c>
      <c r="M693" t="s">
        <v>214</v>
      </c>
      <c r="N693" t="s">
        <v>205</v>
      </c>
      <c r="O693" t="s">
        <v>206</v>
      </c>
      <c r="P693" t="s">
        <v>218</v>
      </c>
      <c r="Q693" t="s">
        <v>213</v>
      </c>
      <c r="R693" t="s">
        <v>210</v>
      </c>
    </row>
    <row r="694" spans="1:18" x14ac:dyDescent="0.3">
      <c r="A694">
        <v>71</v>
      </c>
      <c r="B694" t="s">
        <v>70</v>
      </c>
      <c r="C694" t="s">
        <v>47</v>
      </c>
      <c r="D694">
        <v>5.5285000000000002</v>
      </c>
      <c r="E694">
        <v>4.06975</v>
      </c>
      <c r="F694">
        <v>0.81789999999999996</v>
      </c>
      <c r="G694">
        <v>71</v>
      </c>
      <c r="H694">
        <v>0.38855000000000001</v>
      </c>
      <c r="I694">
        <v>0.31908999999999998</v>
      </c>
      <c r="J694">
        <v>0</v>
      </c>
      <c r="K694">
        <v>2019</v>
      </c>
      <c r="L694" t="s">
        <v>220</v>
      </c>
      <c r="M694" t="s">
        <v>214</v>
      </c>
      <c r="N694" t="s">
        <v>207</v>
      </c>
      <c r="O694" t="s">
        <v>217</v>
      </c>
      <c r="P694" t="s">
        <v>218</v>
      </c>
      <c r="Q694" t="s">
        <v>207</v>
      </c>
      <c r="R694" t="s">
        <v>210</v>
      </c>
    </row>
    <row r="695" spans="1:18" x14ac:dyDescent="0.3">
      <c r="A695">
        <v>72</v>
      </c>
      <c r="B695" t="s">
        <v>81</v>
      </c>
      <c r="C695" t="s">
        <v>24</v>
      </c>
      <c r="D695">
        <v>5.5252999999999997</v>
      </c>
      <c r="E695">
        <v>6.1994400000000001</v>
      </c>
      <c r="F695">
        <v>0.80266999999999999</v>
      </c>
      <c r="G695">
        <v>70</v>
      </c>
      <c r="H695">
        <v>0.65920000000000001</v>
      </c>
      <c r="I695">
        <v>0.23451</v>
      </c>
      <c r="J695">
        <v>0.33550000000000002</v>
      </c>
      <c r="K695">
        <v>2019</v>
      </c>
      <c r="L695" t="s">
        <v>220</v>
      </c>
      <c r="M695" t="s">
        <v>214</v>
      </c>
      <c r="N695" t="s">
        <v>207</v>
      </c>
      <c r="O695" t="s">
        <v>217</v>
      </c>
      <c r="P695" t="s">
        <v>213</v>
      </c>
      <c r="Q695" t="s">
        <v>213</v>
      </c>
      <c r="R695" t="s">
        <v>208</v>
      </c>
    </row>
    <row r="696" spans="1:18" x14ac:dyDescent="0.3">
      <c r="A696">
        <v>73</v>
      </c>
      <c r="B696" t="s">
        <v>102</v>
      </c>
      <c r="C696" t="s">
        <v>47</v>
      </c>
      <c r="D696">
        <v>5.5228999999999999</v>
      </c>
      <c r="E696">
        <v>6.2380899999999997</v>
      </c>
      <c r="F696">
        <v>0.83806000000000003</v>
      </c>
      <c r="G696">
        <v>74</v>
      </c>
      <c r="H696">
        <v>0.31197999999999998</v>
      </c>
      <c r="I696">
        <v>0.25141000000000002</v>
      </c>
      <c r="J696">
        <v>0.17662</v>
      </c>
      <c r="K696">
        <v>2019</v>
      </c>
      <c r="L696" t="s">
        <v>220</v>
      </c>
      <c r="M696" t="s">
        <v>214</v>
      </c>
      <c r="N696" t="s">
        <v>205</v>
      </c>
      <c r="O696" t="s">
        <v>217</v>
      </c>
      <c r="P696" t="s">
        <v>218</v>
      </c>
      <c r="Q696" t="s">
        <v>207</v>
      </c>
      <c r="R696" t="s">
        <v>210</v>
      </c>
    </row>
    <row r="697" spans="1:18" x14ac:dyDescent="0.3">
      <c r="A697">
        <v>74</v>
      </c>
      <c r="B697" t="s">
        <v>126</v>
      </c>
      <c r="C697" t="s">
        <v>62</v>
      </c>
      <c r="D697">
        <v>5.4672999999999998</v>
      </c>
      <c r="E697">
        <v>2.9280900000000001</v>
      </c>
      <c r="F697">
        <v>0.67598999999999998</v>
      </c>
      <c r="G697">
        <v>71</v>
      </c>
      <c r="H697">
        <v>0.61553999999999998</v>
      </c>
      <c r="I697">
        <v>0.40597</v>
      </c>
      <c r="J697">
        <v>0.31779000000000002</v>
      </c>
      <c r="K697">
        <v>2019</v>
      </c>
      <c r="L697" t="s">
        <v>220</v>
      </c>
      <c r="M697" t="s">
        <v>214</v>
      </c>
      <c r="N697" t="s">
        <v>207</v>
      </c>
      <c r="O697" t="s">
        <v>213</v>
      </c>
      <c r="P697" t="s">
        <v>213</v>
      </c>
      <c r="Q697" t="s">
        <v>205</v>
      </c>
      <c r="R697" t="s">
        <v>208</v>
      </c>
    </row>
    <row r="698" spans="1:18" x14ac:dyDescent="0.3">
      <c r="A698">
        <v>75</v>
      </c>
      <c r="B698" t="s">
        <v>80</v>
      </c>
      <c r="C698" t="s">
        <v>47</v>
      </c>
      <c r="D698">
        <v>5.4318</v>
      </c>
      <c r="E698">
        <v>6.8563999999999998</v>
      </c>
      <c r="F698">
        <v>0.77959000000000001</v>
      </c>
      <c r="G698">
        <v>75</v>
      </c>
      <c r="H698">
        <v>0.46916000000000002</v>
      </c>
      <c r="I698">
        <v>0.21106</v>
      </c>
      <c r="J698">
        <v>4.8759999999999998E-2</v>
      </c>
      <c r="K698">
        <v>2019</v>
      </c>
      <c r="L698" t="s">
        <v>220</v>
      </c>
      <c r="M698" t="s">
        <v>214</v>
      </c>
      <c r="N698" t="s">
        <v>205</v>
      </c>
      <c r="O698" t="s">
        <v>217</v>
      </c>
      <c r="P698" t="s">
        <v>218</v>
      </c>
      <c r="Q698" t="s">
        <v>213</v>
      </c>
      <c r="R698" t="s">
        <v>210</v>
      </c>
    </row>
    <row r="699" spans="1:18" x14ac:dyDescent="0.3">
      <c r="A699">
        <v>76</v>
      </c>
      <c r="B699" t="s">
        <v>91</v>
      </c>
      <c r="C699" t="s">
        <v>55</v>
      </c>
      <c r="D699">
        <v>5.4303999999999997</v>
      </c>
      <c r="E699">
        <v>8.53871</v>
      </c>
      <c r="F699">
        <v>0.78625</v>
      </c>
      <c r="G699">
        <v>78</v>
      </c>
      <c r="H699">
        <v>0.69643999999999995</v>
      </c>
      <c r="I699">
        <v>0.45539000000000002</v>
      </c>
      <c r="J699">
        <v>0.63471999999999995</v>
      </c>
      <c r="K699">
        <v>2019</v>
      </c>
      <c r="L699" t="s">
        <v>220</v>
      </c>
      <c r="M699" t="s">
        <v>211</v>
      </c>
      <c r="N699" t="s">
        <v>205</v>
      </c>
      <c r="O699" t="s">
        <v>217</v>
      </c>
      <c r="P699" t="s">
        <v>213</v>
      </c>
      <c r="Q699" t="s">
        <v>205</v>
      </c>
      <c r="R699" t="s">
        <v>209</v>
      </c>
    </row>
    <row r="700" spans="1:18" x14ac:dyDescent="0.3">
      <c r="A700">
        <v>77</v>
      </c>
      <c r="B700" t="s">
        <v>118</v>
      </c>
      <c r="C700" t="s">
        <v>26</v>
      </c>
      <c r="D700">
        <v>5.4253</v>
      </c>
      <c r="E700">
        <v>6.02949</v>
      </c>
      <c r="F700">
        <v>0.86316000000000004</v>
      </c>
      <c r="G700">
        <v>72</v>
      </c>
      <c r="H700">
        <v>0.78715999999999997</v>
      </c>
      <c r="I700">
        <v>0.19958999999999999</v>
      </c>
      <c r="J700">
        <v>0.224</v>
      </c>
      <c r="K700">
        <v>2019</v>
      </c>
      <c r="L700" t="s">
        <v>220</v>
      </c>
      <c r="M700" t="s">
        <v>214</v>
      </c>
      <c r="N700" t="s">
        <v>205</v>
      </c>
      <c r="O700" t="s">
        <v>206</v>
      </c>
      <c r="P700" t="s">
        <v>207</v>
      </c>
      <c r="Q700" t="s">
        <v>213</v>
      </c>
      <c r="R700" t="s">
        <v>208</v>
      </c>
    </row>
    <row r="701" spans="1:18" x14ac:dyDescent="0.3">
      <c r="A701">
        <v>78</v>
      </c>
      <c r="B701" t="s">
        <v>116</v>
      </c>
      <c r="C701" t="s">
        <v>47</v>
      </c>
      <c r="D701">
        <v>5.3864999999999998</v>
      </c>
      <c r="E701">
        <v>5.6117900000000001</v>
      </c>
      <c r="F701">
        <v>0.74621999999999999</v>
      </c>
      <c r="G701">
        <v>73</v>
      </c>
      <c r="H701">
        <v>0.33633999999999997</v>
      </c>
      <c r="I701">
        <v>0.46461000000000002</v>
      </c>
      <c r="J701">
        <v>1.2200000000000001E-2</v>
      </c>
      <c r="K701">
        <v>2019</v>
      </c>
      <c r="L701" t="s">
        <v>220</v>
      </c>
      <c r="M701" t="s">
        <v>214</v>
      </c>
      <c r="N701" t="s">
        <v>205</v>
      </c>
      <c r="O701" t="s">
        <v>217</v>
      </c>
      <c r="P701" t="s">
        <v>218</v>
      </c>
      <c r="Q701" t="s">
        <v>205</v>
      </c>
      <c r="R701" t="s">
        <v>210</v>
      </c>
    </row>
    <row r="702" spans="1:18" x14ac:dyDescent="0.3">
      <c r="A702">
        <v>79</v>
      </c>
      <c r="B702" t="s">
        <v>95</v>
      </c>
      <c r="C702" t="s">
        <v>24</v>
      </c>
      <c r="D702">
        <v>5.3726000000000003</v>
      </c>
      <c r="E702">
        <v>7.0274299999999998</v>
      </c>
      <c r="F702">
        <v>0.83787999999999996</v>
      </c>
      <c r="G702">
        <v>73</v>
      </c>
      <c r="H702">
        <v>0.30869000000000002</v>
      </c>
      <c r="I702">
        <v>0.14748</v>
      </c>
      <c r="J702">
        <v>0.23427000000000001</v>
      </c>
      <c r="K702">
        <v>2019</v>
      </c>
      <c r="L702" t="s">
        <v>220</v>
      </c>
      <c r="M702" t="s">
        <v>204</v>
      </c>
      <c r="N702" t="s">
        <v>205</v>
      </c>
      <c r="O702" t="s">
        <v>217</v>
      </c>
      <c r="P702" t="s">
        <v>218</v>
      </c>
      <c r="Q702" t="s">
        <v>213</v>
      </c>
      <c r="R702" t="s">
        <v>208</v>
      </c>
    </row>
    <row r="703" spans="1:18" x14ac:dyDescent="0.3">
      <c r="A703">
        <v>80</v>
      </c>
      <c r="B703" t="s">
        <v>79</v>
      </c>
      <c r="C703" t="s">
        <v>39</v>
      </c>
      <c r="D703">
        <v>5.3388</v>
      </c>
      <c r="E703">
        <v>7.2477499999999999</v>
      </c>
      <c r="F703">
        <v>0.72133999999999998</v>
      </c>
      <c r="G703">
        <v>73</v>
      </c>
      <c r="H703">
        <v>0.80501999999999996</v>
      </c>
      <c r="I703">
        <v>0.45961999999999997</v>
      </c>
      <c r="J703">
        <v>5.3670000000000002E-2</v>
      </c>
      <c r="K703">
        <v>2019</v>
      </c>
      <c r="L703" t="s">
        <v>220</v>
      </c>
      <c r="M703" t="s">
        <v>204</v>
      </c>
      <c r="N703" t="s">
        <v>205</v>
      </c>
      <c r="O703" t="s">
        <v>217</v>
      </c>
      <c r="P703" t="s">
        <v>207</v>
      </c>
      <c r="Q703" t="s">
        <v>205</v>
      </c>
      <c r="R703" t="s">
        <v>210</v>
      </c>
    </row>
    <row r="704" spans="1:18" x14ac:dyDescent="0.3">
      <c r="A704">
        <v>81</v>
      </c>
      <c r="B704" t="s">
        <v>77</v>
      </c>
      <c r="C704" t="s">
        <v>62</v>
      </c>
      <c r="D704">
        <v>5.3224999999999998</v>
      </c>
      <c r="E704">
        <v>6.3359100000000002</v>
      </c>
      <c r="F704">
        <v>0.90256000000000003</v>
      </c>
      <c r="G704">
        <v>72</v>
      </c>
      <c r="H704">
        <v>0.37207000000000001</v>
      </c>
      <c r="I704">
        <v>0.16636000000000001</v>
      </c>
      <c r="J704">
        <v>0.31278</v>
      </c>
      <c r="K704">
        <v>2019</v>
      </c>
      <c r="L704" t="s">
        <v>220</v>
      </c>
      <c r="M704" t="s">
        <v>214</v>
      </c>
      <c r="N704" t="s">
        <v>205</v>
      </c>
      <c r="O704" t="s">
        <v>206</v>
      </c>
      <c r="P704" t="s">
        <v>218</v>
      </c>
      <c r="Q704" t="s">
        <v>213</v>
      </c>
      <c r="R704" t="s">
        <v>208</v>
      </c>
    </row>
    <row r="705" spans="1:18" x14ac:dyDescent="0.3">
      <c r="A705">
        <v>82</v>
      </c>
      <c r="B705" t="s">
        <v>122</v>
      </c>
      <c r="C705" t="s">
        <v>24</v>
      </c>
      <c r="D705">
        <v>5.2866999999999997</v>
      </c>
      <c r="E705">
        <v>7.0146300000000004</v>
      </c>
      <c r="F705">
        <v>0.71213000000000004</v>
      </c>
      <c r="G705">
        <v>76</v>
      </c>
      <c r="H705">
        <v>0.10625</v>
      </c>
      <c r="I705">
        <v>0</v>
      </c>
      <c r="J705">
        <v>7.6039999999999996E-2</v>
      </c>
      <c r="K705">
        <v>2019</v>
      </c>
      <c r="L705" t="s">
        <v>220</v>
      </c>
      <c r="M705" t="s">
        <v>204</v>
      </c>
      <c r="N705" t="s">
        <v>205</v>
      </c>
      <c r="O705" t="s">
        <v>217</v>
      </c>
      <c r="P705" t="s">
        <v>218</v>
      </c>
      <c r="Q705" t="s">
        <v>218</v>
      </c>
      <c r="R705" t="s">
        <v>210</v>
      </c>
    </row>
    <row r="706" spans="1:18" x14ac:dyDescent="0.3">
      <c r="A706">
        <v>83</v>
      </c>
      <c r="B706" t="s">
        <v>120</v>
      </c>
      <c r="C706" t="s">
        <v>55</v>
      </c>
      <c r="D706">
        <v>5.2854000000000001</v>
      </c>
      <c r="E706">
        <v>5.6280900000000003</v>
      </c>
      <c r="F706">
        <v>0.94271000000000005</v>
      </c>
      <c r="G706">
        <v>70</v>
      </c>
      <c r="H706">
        <v>0.50144</v>
      </c>
      <c r="I706">
        <v>0.41571000000000002</v>
      </c>
      <c r="J706">
        <v>8.387E-2</v>
      </c>
      <c r="K706">
        <v>2019</v>
      </c>
      <c r="L706" t="s">
        <v>220</v>
      </c>
      <c r="M706" t="s">
        <v>214</v>
      </c>
      <c r="N706" t="s">
        <v>207</v>
      </c>
      <c r="O706" t="s">
        <v>206</v>
      </c>
      <c r="P706" t="s">
        <v>218</v>
      </c>
      <c r="Q706" t="s">
        <v>205</v>
      </c>
      <c r="R706" t="s">
        <v>210</v>
      </c>
    </row>
    <row r="707" spans="1:18" x14ac:dyDescent="0.3">
      <c r="A707">
        <v>84</v>
      </c>
      <c r="B707" t="s">
        <v>113</v>
      </c>
      <c r="C707" t="s">
        <v>47</v>
      </c>
      <c r="D707">
        <v>5.2736000000000001</v>
      </c>
      <c r="E707">
        <v>5.8376900000000003</v>
      </c>
      <c r="F707">
        <v>0.79691999999999996</v>
      </c>
      <c r="G707">
        <v>73</v>
      </c>
      <c r="H707">
        <v>0.54630000000000001</v>
      </c>
      <c r="I707">
        <v>0.32656000000000002</v>
      </c>
      <c r="J707">
        <v>7.5009999999999993E-2</v>
      </c>
      <c r="K707">
        <v>2019</v>
      </c>
      <c r="L707" t="s">
        <v>220</v>
      </c>
      <c r="M707" t="s">
        <v>214</v>
      </c>
      <c r="N707" t="s">
        <v>205</v>
      </c>
      <c r="O707" t="s">
        <v>217</v>
      </c>
      <c r="P707" t="s">
        <v>218</v>
      </c>
      <c r="Q707" t="s">
        <v>207</v>
      </c>
      <c r="R707" t="s">
        <v>210</v>
      </c>
    </row>
    <row r="708" spans="1:18" x14ac:dyDescent="0.3">
      <c r="A708">
        <v>85</v>
      </c>
      <c r="B708" t="s">
        <v>97</v>
      </c>
      <c r="C708" t="s">
        <v>90</v>
      </c>
      <c r="D708">
        <v>5.2645999999999997</v>
      </c>
      <c r="E708">
        <v>4.1353</v>
      </c>
      <c r="F708">
        <v>0.68428999999999995</v>
      </c>
      <c r="G708">
        <v>62</v>
      </c>
      <c r="H708">
        <v>0.67486000000000002</v>
      </c>
      <c r="I708">
        <v>0.38055</v>
      </c>
      <c r="J708">
        <v>9.0179999999999996E-2</v>
      </c>
      <c r="K708">
        <v>2019</v>
      </c>
      <c r="L708" t="s">
        <v>220</v>
      </c>
      <c r="M708" t="s">
        <v>214</v>
      </c>
      <c r="N708" t="s">
        <v>216</v>
      </c>
      <c r="O708" t="s">
        <v>213</v>
      </c>
      <c r="P708" t="s">
        <v>213</v>
      </c>
      <c r="Q708" t="s">
        <v>207</v>
      </c>
      <c r="R708" t="s">
        <v>210</v>
      </c>
    </row>
    <row r="709" spans="1:18" x14ac:dyDescent="0.3">
      <c r="A709">
        <v>86</v>
      </c>
      <c r="B709" t="s">
        <v>96</v>
      </c>
      <c r="C709" t="s">
        <v>62</v>
      </c>
      <c r="D709">
        <v>5.2606999999999999</v>
      </c>
      <c r="E709">
        <v>3.2692399999999999</v>
      </c>
      <c r="F709">
        <v>0.88558000000000003</v>
      </c>
      <c r="G709">
        <v>71</v>
      </c>
      <c r="H709">
        <v>0.80437999999999998</v>
      </c>
      <c r="I709">
        <v>0.53030999999999995</v>
      </c>
      <c r="J709">
        <v>5.0250000000000003E-2</v>
      </c>
      <c r="K709">
        <v>2019</v>
      </c>
      <c r="L709" t="s">
        <v>220</v>
      </c>
      <c r="M709" t="s">
        <v>214</v>
      </c>
      <c r="N709" t="s">
        <v>207</v>
      </c>
      <c r="O709" t="s">
        <v>206</v>
      </c>
      <c r="P709" t="s">
        <v>207</v>
      </c>
      <c r="Q709" t="s">
        <v>205</v>
      </c>
      <c r="R709" t="s">
        <v>210</v>
      </c>
    </row>
    <row r="710" spans="1:18" x14ac:dyDescent="0.3">
      <c r="A710">
        <v>87</v>
      </c>
      <c r="B710" t="s">
        <v>88</v>
      </c>
      <c r="C710" t="s">
        <v>62</v>
      </c>
      <c r="D710">
        <v>5.2466999999999997</v>
      </c>
      <c r="E710">
        <v>6.2440199999999999</v>
      </c>
      <c r="F710">
        <v>0.94743999999999995</v>
      </c>
      <c r="G710">
        <v>70</v>
      </c>
      <c r="H710">
        <v>0.62492999999999999</v>
      </c>
      <c r="I710">
        <v>0.43132999999999999</v>
      </c>
      <c r="J710">
        <v>6.1289999999999997E-2</v>
      </c>
      <c r="K710">
        <v>2019</v>
      </c>
      <c r="L710" t="s">
        <v>220</v>
      </c>
      <c r="M710" t="s">
        <v>214</v>
      </c>
      <c r="N710" t="s">
        <v>207</v>
      </c>
      <c r="O710" t="s">
        <v>206</v>
      </c>
      <c r="P710" t="s">
        <v>213</v>
      </c>
      <c r="Q710" t="s">
        <v>205</v>
      </c>
      <c r="R710" t="s">
        <v>210</v>
      </c>
    </row>
    <row r="711" spans="1:18" x14ac:dyDescent="0.3">
      <c r="A711">
        <v>88</v>
      </c>
      <c r="B711" t="s">
        <v>186</v>
      </c>
      <c r="C711" t="s">
        <v>24</v>
      </c>
      <c r="D711">
        <v>5.2112999999999996</v>
      </c>
      <c r="E711">
        <v>5.9469099999999999</v>
      </c>
      <c r="F711">
        <v>0.71419999999999995</v>
      </c>
      <c r="G711">
        <v>72</v>
      </c>
      <c r="H711">
        <v>0.13550000000000001</v>
      </c>
      <c r="I711">
        <v>0.12837999999999999</v>
      </c>
      <c r="J711">
        <v>0.25276999999999999</v>
      </c>
      <c r="K711">
        <v>2019</v>
      </c>
      <c r="L711" t="s">
        <v>220</v>
      </c>
      <c r="M711" t="s">
        <v>214</v>
      </c>
      <c r="N711" t="s">
        <v>205</v>
      </c>
      <c r="O711" t="s">
        <v>217</v>
      </c>
      <c r="P711" t="s">
        <v>218</v>
      </c>
      <c r="Q711" t="s">
        <v>213</v>
      </c>
      <c r="R711" t="s">
        <v>208</v>
      </c>
    </row>
    <row r="712" spans="1:18" x14ac:dyDescent="0.3">
      <c r="A712">
        <v>89</v>
      </c>
      <c r="B712" t="s">
        <v>112</v>
      </c>
      <c r="C712" t="s">
        <v>24</v>
      </c>
      <c r="D712">
        <v>5.2081</v>
      </c>
      <c r="E712">
        <v>4.7574199999999998</v>
      </c>
      <c r="F712">
        <v>0.48163</v>
      </c>
      <c r="G712">
        <v>72</v>
      </c>
      <c r="H712">
        <v>0.66156000000000004</v>
      </c>
      <c r="I712">
        <v>6.2920000000000004E-2</v>
      </c>
      <c r="J712">
        <v>0.16807</v>
      </c>
      <c r="K712">
        <v>2019</v>
      </c>
      <c r="L712" t="s">
        <v>220</v>
      </c>
      <c r="M712" t="s">
        <v>214</v>
      </c>
      <c r="N712" t="s">
        <v>205</v>
      </c>
      <c r="O712" t="s">
        <v>221</v>
      </c>
      <c r="P712" t="s">
        <v>213</v>
      </c>
      <c r="Q712" t="s">
        <v>218</v>
      </c>
      <c r="R712" t="s">
        <v>210</v>
      </c>
    </row>
    <row r="713" spans="1:18" x14ac:dyDescent="0.3">
      <c r="A713">
        <v>90</v>
      </c>
      <c r="B713" t="s">
        <v>100</v>
      </c>
      <c r="C713" t="s">
        <v>62</v>
      </c>
      <c r="D713">
        <v>5.2077</v>
      </c>
      <c r="E713">
        <v>6.1920700000000002</v>
      </c>
      <c r="F713">
        <v>0.70664000000000005</v>
      </c>
      <c r="G713">
        <v>72</v>
      </c>
      <c r="H713">
        <v>0.55679000000000001</v>
      </c>
      <c r="I713">
        <v>6.2689999999999996E-2</v>
      </c>
      <c r="J713">
        <v>0.40234999999999999</v>
      </c>
      <c r="K713">
        <v>2019</v>
      </c>
      <c r="L713" t="s">
        <v>220</v>
      </c>
      <c r="M713" t="s">
        <v>214</v>
      </c>
      <c r="N713" t="s">
        <v>205</v>
      </c>
      <c r="O713" t="s">
        <v>217</v>
      </c>
      <c r="P713" t="s">
        <v>213</v>
      </c>
      <c r="Q713" t="s">
        <v>218</v>
      </c>
      <c r="R713" t="s">
        <v>212</v>
      </c>
    </row>
    <row r="714" spans="1:18" x14ac:dyDescent="0.3">
      <c r="A714">
        <v>91</v>
      </c>
      <c r="B714" t="s">
        <v>123</v>
      </c>
      <c r="C714" t="s">
        <v>24</v>
      </c>
      <c r="D714">
        <v>5.1973000000000003</v>
      </c>
      <c r="E714">
        <v>5.8600500000000002</v>
      </c>
      <c r="F714">
        <v>0.75397000000000003</v>
      </c>
      <c r="G714">
        <v>73</v>
      </c>
      <c r="H714">
        <v>0.34181</v>
      </c>
      <c r="I714">
        <v>0.29349999999999998</v>
      </c>
      <c r="J714">
        <v>6.0470000000000003E-2</v>
      </c>
      <c r="K714">
        <v>2019</v>
      </c>
      <c r="L714" t="s">
        <v>220</v>
      </c>
      <c r="M714" t="s">
        <v>214</v>
      </c>
      <c r="N714" t="s">
        <v>205</v>
      </c>
      <c r="O714" t="s">
        <v>217</v>
      </c>
      <c r="P714" t="s">
        <v>218</v>
      </c>
      <c r="Q714" t="s">
        <v>207</v>
      </c>
      <c r="R714" t="s">
        <v>210</v>
      </c>
    </row>
    <row r="715" spans="1:18" x14ac:dyDescent="0.3">
      <c r="A715">
        <v>92</v>
      </c>
      <c r="B715" t="s">
        <v>93</v>
      </c>
      <c r="C715" t="s">
        <v>39</v>
      </c>
      <c r="D715">
        <v>5.1924000000000001</v>
      </c>
      <c r="E715">
        <v>5.5257699999999996</v>
      </c>
      <c r="F715">
        <v>0.74068000000000001</v>
      </c>
      <c r="G715">
        <v>70</v>
      </c>
      <c r="H715">
        <v>0.77722000000000002</v>
      </c>
      <c r="I715">
        <v>0.88036999999999999</v>
      </c>
      <c r="J715">
        <v>6.293E-2</v>
      </c>
      <c r="K715">
        <v>2019</v>
      </c>
      <c r="L715" t="s">
        <v>220</v>
      </c>
      <c r="M715" t="s">
        <v>214</v>
      </c>
      <c r="N715" t="s">
        <v>207</v>
      </c>
      <c r="O715" t="s">
        <v>217</v>
      </c>
      <c r="P715" t="s">
        <v>207</v>
      </c>
      <c r="Q715" t="s">
        <v>205</v>
      </c>
      <c r="R715" t="s">
        <v>210</v>
      </c>
    </row>
    <row r="716" spans="1:18" x14ac:dyDescent="0.3">
      <c r="A716">
        <v>93</v>
      </c>
      <c r="B716" t="s">
        <v>104</v>
      </c>
      <c r="C716" t="s">
        <v>55</v>
      </c>
      <c r="D716">
        <v>5.1909000000000001</v>
      </c>
      <c r="E716">
        <v>6.1071999999999997</v>
      </c>
      <c r="F716">
        <v>0.69274000000000002</v>
      </c>
      <c r="G716">
        <v>74</v>
      </c>
      <c r="H716">
        <v>0.82562999999999998</v>
      </c>
      <c r="I716">
        <v>0.10213</v>
      </c>
      <c r="J716">
        <v>0.22006000000000001</v>
      </c>
      <c r="K716">
        <v>2019</v>
      </c>
      <c r="L716" t="s">
        <v>220</v>
      </c>
      <c r="M716" t="s">
        <v>214</v>
      </c>
      <c r="N716" t="s">
        <v>205</v>
      </c>
      <c r="O716" t="s">
        <v>213</v>
      </c>
      <c r="P716" t="s">
        <v>207</v>
      </c>
      <c r="Q716" t="s">
        <v>213</v>
      </c>
      <c r="R716" t="s">
        <v>208</v>
      </c>
    </row>
    <row r="717" spans="1:18" x14ac:dyDescent="0.3">
      <c r="A717">
        <v>94</v>
      </c>
      <c r="B717" t="s">
        <v>94</v>
      </c>
      <c r="C717" t="s">
        <v>39</v>
      </c>
      <c r="D717">
        <v>5.1753</v>
      </c>
      <c r="E717">
        <v>4.3986700000000001</v>
      </c>
      <c r="F717">
        <v>0.82913000000000003</v>
      </c>
      <c r="G717">
        <v>73</v>
      </c>
      <c r="H717">
        <v>0.85989000000000004</v>
      </c>
      <c r="I717">
        <v>0.26057000000000002</v>
      </c>
      <c r="J717">
        <v>0.16178999999999999</v>
      </c>
      <c r="K717">
        <v>2019</v>
      </c>
      <c r="L717" t="s">
        <v>220</v>
      </c>
      <c r="M717" t="s">
        <v>214</v>
      </c>
      <c r="N717" t="s">
        <v>205</v>
      </c>
      <c r="O717" t="s">
        <v>217</v>
      </c>
      <c r="P717" t="s">
        <v>205</v>
      </c>
      <c r="Q717" t="s">
        <v>207</v>
      </c>
      <c r="R717" t="s">
        <v>210</v>
      </c>
    </row>
    <row r="718" spans="1:18" x14ac:dyDescent="0.3">
      <c r="A718">
        <v>95</v>
      </c>
      <c r="B718" t="s">
        <v>98</v>
      </c>
      <c r="C718" t="s">
        <v>99</v>
      </c>
      <c r="D718">
        <v>5.0820999999999996</v>
      </c>
      <c r="E718">
        <v>4.8292099999999998</v>
      </c>
      <c r="F718">
        <v>0.81345000000000001</v>
      </c>
      <c r="G718">
        <v>69</v>
      </c>
      <c r="H718">
        <v>0.72323999999999999</v>
      </c>
      <c r="I718">
        <v>0.65476999999999996</v>
      </c>
      <c r="J718">
        <v>0.36936999999999998</v>
      </c>
      <c r="K718">
        <v>2019</v>
      </c>
      <c r="L718" t="s">
        <v>220</v>
      </c>
      <c r="M718" t="s">
        <v>214</v>
      </c>
      <c r="N718" t="s">
        <v>207</v>
      </c>
      <c r="O718" t="s">
        <v>217</v>
      </c>
      <c r="P718" t="s">
        <v>207</v>
      </c>
      <c r="Q718" t="s">
        <v>205</v>
      </c>
      <c r="R718" t="s">
        <v>208</v>
      </c>
    </row>
    <row r="719" spans="1:18" x14ac:dyDescent="0.3">
      <c r="A719">
        <v>96</v>
      </c>
      <c r="B719" t="s">
        <v>153</v>
      </c>
      <c r="C719" t="s">
        <v>90</v>
      </c>
      <c r="D719">
        <v>5.0437000000000003</v>
      </c>
      <c r="E719">
        <v>3.2596799999999999</v>
      </c>
      <c r="F719">
        <v>0.56052999999999997</v>
      </c>
      <c r="G719">
        <v>64</v>
      </c>
      <c r="H719">
        <v>0.60353999999999997</v>
      </c>
      <c r="I719">
        <v>0.33027000000000001</v>
      </c>
      <c r="J719">
        <v>8.1259999999999999E-2</v>
      </c>
      <c r="K719">
        <v>2019</v>
      </c>
      <c r="L719" t="s">
        <v>220</v>
      </c>
      <c r="M719" t="s">
        <v>214</v>
      </c>
      <c r="N719" t="s">
        <v>216</v>
      </c>
      <c r="O719" t="s">
        <v>213</v>
      </c>
      <c r="P719" t="s">
        <v>213</v>
      </c>
      <c r="Q719" t="s">
        <v>207</v>
      </c>
      <c r="R719" t="s">
        <v>210</v>
      </c>
    </row>
    <row r="720" spans="1:18" x14ac:dyDescent="0.3">
      <c r="A720">
        <v>97</v>
      </c>
      <c r="B720" t="s">
        <v>154</v>
      </c>
      <c r="C720" t="s">
        <v>47</v>
      </c>
      <c r="D720">
        <v>5.0110000000000001</v>
      </c>
      <c r="E720">
        <v>6.4813000000000001</v>
      </c>
      <c r="F720">
        <v>0.93210999999999999</v>
      </c>
      <c r="G720">
        <v>73</v>
      </c>
      <c r="H720">
        <v>0.49234</v>
      </c>
      <c r="I720">
        <v>0.14269000000000001</v>
      </c>
      <c r="J720">
        <v>9.6299999999999997E-3</v>
      </c>
      <c r="K720">
        <v>2019</v>
      </c>
      <c r="L720" t="s">
        <v>220</v>
      </c>
      <c r="M720" t="s">
        <v>214</v>
      </c>
      <c r="N720" t="s">
        <v>205</v>
      </c>
      <c r="O720" t="s">
        <v>206</v>
      </c>
      <c r="P720" t="s">
        <v>218</v>
      </c>
      <c r="Q720" t="s">
        <v>213</v>
      </c>
      <c r="R720" t="s">
        <v>210</v>
      </c>
    </row>
    <row r="721" spans="1:18" x14ac:dyDescent="0.3">
      <c r="A721">
        <v>98</v>
      </c>
      <c r="B721" t="s">
        <v>134</v>
      </c>
      <c r="C721" t="s">
        <v>90</v>
      </c>
      <c r="D721">
        <v>4.9962999999999997</v>
      </c>
      <c r="E721">
        <v>3.63001</v>
      </c>
      <c r="F721">
        <v>0.53458000000000006</v>
      </c>
      <c r="G721">
        <v>67</v>
      </c>
      <c r="H721">
        <v>0.60277999999999998</v>
      </c>
      <c r="I721">
        <v>0.43226999999999999</v>
      </c>
      <c r="J721">
        <v>8.7349999999999997E-2</v>
      </c>
      <c r="K721">
        <v>2019</v>
      </c>
      <c r="L721" t="s">
        <v>222</v>
      </c>
      <c r="M721" t="s">
        <v>214</v>
      </c>
      <c r="N721" t="s">
        <v>207</v>
      </c>
      <c r="O721" t="s">
        <v>221</v>
      </c>
      <c r="P721" t="s">
        <v>213</v>
      </c>
      <c r="Q721" t="s">
        <v>205</v>
      </c>
      <c r="R721" t="s">
        <v>210</v>
      </c>
    </row>
    <row r="722" spans="1:18" x14ac:dyDescent="0.3">
      <c r="A722">
        <v>99</v>
      </c>
      <c r="B722" t="s">
        <v>171</v>
      </c>
      <c r="C722" t="s">
        <v>90</v>
      </c>
      <c r="D722">
        <v>4.9438000000000004</v>
      </c>
      <c r="E722">
        <v>3.3802300000000001</v>
      </c>
      <c r="F722">
        <v>0.49734</v>
      </c>
      <c r="G722">
        <v>62</v>
      </c>
      <c r="H722">
        <v>0.55737000000000003</v>
      </c>
      <c r="I722">
        <v>0.27200999999999997</v>
      </c>
      <c r="J722">
        <v>0.19964999999999999</v>
      </c>
      <c r="K722">
        <v>2019</v>
      </c>
      <c r="L722" t="s">
        <v>222</v>
      </c>
      <c r="M722" t="s">
        <v>214</v>
      </c>
      <c r="N722" t="s">
        <v>216</v>
      </c>
      <c r="O722" t="s">
        <v>221</v>
      </c>
      <c r="P722" t="s">
        <v>213</v>
      </c>
      <c r="Q722" t="s">
        <v>207</v>
      </c>
      <c r="R722" t="s">
        <v>210</v>
      </c>
    </row>
    <row r="723" spans="1:18" x14ac:dyDescent="0.3">
      <c r="A723">
        <v>100</v>
      </c>
      <c r="B723" t="s">
        <v>141</v>
      </c>
      <c r="C723" t="s">
        <v>99</v>
      </c>
      <c r="D723">
        <v>4.9127000000000001</v>
      </c>
      <c r="E723">
        <v>2.6459600000000001</v>
      </c>
      <c r="F723">
        <v>0.75482000000000005</v>
      </c>
      <c r="G723">
        <v>70</v>
      </c>
      <c r="H723">
        <v>0.69591999999999998</v>
      </c>
      <c r="I723">
        <v>0.50314999999999999</v>
      </c>
      <c r="J723">
        <v>0.19689000000000001</v>
      </c>
      <c r="K723">
        <v>2019</v>
      </c>
      <c r="L723" t="s">
        <v>222</v>
      </c>
      <c r="M723" t="s">
        <v>214</v>
      </c>
      <c r="N723" t="s">
        <v>207</v>
      </c>
      <c r="O723" t="s">
        <v>217</v>
      </c>
      <c r="P723" t="s">
        <v>213</v>
      </c>
      <c r="Q723" t="s">
        <v>205</v>
      </c>
      <c r="R723" t="s">
        <v>210</v>
      </c>
    </row>
    <row r="724" spans="1:18" x14ac:dyDescent="0.3">
      <c r="A724">
        <v>101</v>
      </c>
      <c r="B724" t="s">
        <v>103</v>
      </c>
      <c r="C724" t="s">
        <v>24</v>
      </c>
      <c r="D724">
        <v>4.9057000000000004</v>
      </c>
      <c r="E724">
        <v>4.9701399999999998</v>
      </c>
      <c r="F724">
        <v>0.75424000000000002</v>
      </c>
      <c r="G724">
        <v>73</v>
      </c>
      <c r="H724">
        <v>0.60687000000000002</v>
      </c>
      <c r="I724">
        <v>0.19416</v>
      </c>
      <c r="J724">
        <v>0.28725000000000001</v>
      </c>
      <c r="K724">
        <v>2019</v>
      </c>
      <c r="L724" t="s">
        <v>222</v>
      </c>
      <c r="M724" t="s">
        <v>214</v>
      </c>
      <c r="N724" t="s">
        <v>205</v>
      </c>
      <c r="O724" t="s">
        <v>217</v>
      </c>
      <c r="P724" t="s">
        <v>213</v>
      </c>
      <c r="Q724" t="s">
        <v>213</v>
      </c>
      <c r="R724" t="s">
        <v>208</v>
      </c>
    </row>
    <row r="725" spans="1:18" x14ac:dyDescent="0.3">
      <c r="A725">
        <v>102</v>
      </c>
      <c r="B725" t="s">
        <v>175</v>
      </c>
      <c r="C725" t="s">
        <v>90</v>
      </c>
      <c r="D725">
        <v>4.8832000000000004</v>
      </c>
      <c r="E725">
        <v>2.3352200000000001</v>
      </c>
      <c r="F725">
        <v>0.26943</v>
      </c>
      <c r="G725">
        <v>65</v>
      </c>
      <c r="H725">
        <v>0.55357000000000001</v>
      </c>
      <c r="I725">
        <v>0.30997999999999998</v>
      </c>
      <c r="J725">
        <v>0.18010999999999999</v>
      </c>
      <c r="K725">
        <v>2019</v>
      </c>
      <c r="L725" t="s">
        <v>222</v>
      </c>
      <c r="M725" t="s">
        <v>214</v>
      </c>
      <c r="N725" t="s">
        <v>207</v>
      </c>
      <c r="O725" t="s">
        <v>221</v>
      </c>
      <c r="P725" t="s">
        <v>213</v>
      </c>
      <c r="Q725" t="s">
        <v>207</v>
      </c>
      <c r="R725" t="s">
        <v>210</v>
      </c>
    </row>
    <row r="726" spans="1:18" x14ac:dyDescent="0.3">
      <c r="A726">
        <v>103</v>
      </c>
      <c r="B726" t="s">
        <v>159</v>
      </c>
      <c r="C726" t="s">
        <v>90</v>
      </c>
      <c r="D726">
        <v>4.8114999999999997</v>
      </c>
      <c r="E726">
        <v>3.9941399999999998</v>
      </c>
      <c r="F726">
        <v>0.49202000000000001</v>
      </c>
      <c r="G726">
        <v>67</v>
      </c>
      <c r="H726">
        <v>0.58904999999999996</v>
      </c>
      <c r="I726">
        <v>0.18547</v>
      </c>
      <c r="J726">
        <v>0.20466000000000001</v>
      </c>
      <c r="K726">
        <v>2019</v>
      </c>
      <c r="L726" t="s">
        <v>222</v>
      </c>
      <c r="M726" t="s">
        <v>214</v>
      </c>
      <c r="N726" t="s">
        <v>207</v>
      </c>
      <c r="O726" t="s">
        <v>221</v>
      </c>
      <c r="P726" t="s">
        <v>213</v>
      </c>
      <c r="Q726" t="s">
        <v>213</v>
      </c>
      <c r="R726" t="s">
        <v>208</v>
      </c>
    </row>
    <row r="727" spans="1:18" x14ac:dyDescent="0.3">
      <c r="A727">
        <v>104</v>
      </c>
      <c r="B727" t="s">
        <v>163</v>
      </c>
      <c r="C727" t="s">
        <v>90</v>
      </c>
      <c r="D727">
        <v>4.7991999999999999</v>
      </c>
      <c r="E727">
        <v>6.2743099999999998</v>
      </c>
      <c r="F727">
        <v>0.72853000000000001</v>
      </c>
      <c r="G727">
        <v>68</v>
      </c>
      <c r="H727">
        <v>0.46681</v>
      </c>
      <c r="I727">
        <v>7.5719999999999996E-2</v>
      </c>
      <c r="J727">
        <v>0.12067</v>
      </c>
      <c r="K727">
        <v>2019</v>
      </c>
      <c r="L727" t="s">
        <v>222</v>
      </c>
      <c r="M727" t="s">
        <v>214</v>
      </c>
      <c r="N727" t="s">
        <v>207</v>
      </c>
      <c r="O727" t="s">
        <v>217</v>
      </c>
      <c r="P727" t="s">
        <v>218</v>
      </c>
      <c r="Q727" t="s">
        <v>218</v>
      </c>
      <c r="R727" t="s">
        <v>210</v>
      </c>
    </row>
    <row r="728" spans="1:18" x14ac:dyDescent="0.3">
      <c r="A728">
        <v>105</v>
      </c>
      <c r="B728" t="s">
        <v>119</v>
      </c>
      <c r="C728" t="s">
        <v>90</v>
      </c>
      <c r="D728">
        <v>4.7962999999999996</v>
      </c>
      <c r="E728">
        <v>4.5377999999999998</v>
      </c>
      <c r="F728">
        <v>0.63458999999999999</v>
      </c>
      <c r="G728">
        <v>68</v>
      </c>
      <c r="H728">
        <v>0.86702999999999997</v>
      </c>
      <c r="I728">
        <v>0.47048000000000001</v>
      </c>
      <c r="J728">
        <v>0.36287999999999998</v>
      </c>
      <c r="K728">
        <v>2019</v>
      </c>
      <c r="L728" t="s">
        <v>222</v>
      </c>
      <c r="M728" t="s">
        <v>214</v>
      </c>
      <c r="N728" t="s">
        <v>207</v>
      </c>
      <c r="O728" t="s">
        <v>213</v>
      </c>
      <c r="P728" t="s">
        <v>205</v>
      </c>
      <c r="Q728" t="s">
        <v>205</v>
      </c>
      <c r="R728" t="s">
        <v>208</v>
      </c>
    </row>
    <row r="729" spans="1:18" x14ac:dyDescent="0.3">
      <c r="A729">
        <v>106</v>
      </c>
      <c r="B729" t="s">
        <v>133</v>
      </c>
      <c r="C729" t="s">
        <v>90</v>
      </c>
      <c r="D729">
        <v>4.7222</v>
      </c>
      <c r="E729">
        <v>5.6985000000000001</v>
      </c>
      <c r="F729">
        <v>0.83187999999999995</v>
      </c>
      <c r="G729">
        <v>66</v>
      </c>
      <c r="H729">
        <v>0.61682000000000003</v>
      </c>
      <c r="I729">
        <v>0.22972999999999999</v>
      </c>
      <c r="J729">
        <v>0.12089999999999999</v>
      </c>
      <c r="K729">
        <v>2019</v>
      </c>
      <c r="L729" t="s">
        <v>222</v>
      </c>
      <c r="M729" t="s">
        <v>214</v>
      </c>
      <c r="N729" t="s">
        <v>207</v>
      </c>
      <c r="O729" t="s">
        <v>217</v>
      </c>
      <c r="P729" t="s">
        <v>213</v>
      </c>
      <c r="Q729" t="s">
        <v>213</v>
      </c>
      <c r="R729" t="s">
        <v>210</v>
      </c>
    </row>
    <row r="730" spans="1:18" x14ac:dyDescent="0.3">
      <c r="A730">
        <v>107</v>
      </c>
      <c r="B730" t="s">
        <v>115</v>
      </c>
      <c r="C730" t="s">
        <v>47</v>
      </c>
      <c r="D730">
        <v>4.7186000000000003</v>
      </c>
      <c r="E730">
        <v>5.6238000000000001</v>
      </c>
      <c r="F730">
        <v>0.52207999999999999</v>
      </c>
      <c r="G730">
        <v>74</v>
      </c>
      <c r="H730">
        <v>0.60726999999999998</v>
      </c>
      <c r="I730">
        <v>0.31486999999999998</v>
      </c>
      <c r="J730">
        <v>5.9830000000000001E-2</v>
      </c>
      <c r="K730">
        <v>2019</v>
      </c>
      <c r="L730" t="s">
        <v>222</v>
      </c>
      <c r="M730" t="s">
        <v>214</v>
      </c>
      <c r="N730" t="s">
        <v>205</v>
      </c>
      <c r="O730" t="s">
        <v>221</v>
      </c>
      <c r="P730" t="s">
        <v>213</v>
      </c>
      <c r="Q730" t="s">
        <v>207</v>
      </c>
      <c r="R730" t="s">
        <v>210</v>
      </c>
    </row>
    <row r="731" spans="1:18" x14ac:dyDescent="0.3">
      <c r="A731">
        <v>108</v>
      </c>
      <c r="B731" t="s">
        <v>37</v>
      </c>
      <c r="C731" t="s">
        <v>26</v>
      </c>
      <c r="D731">
        <v>4.7065999999999999</v>
      </c>
      <c r="E731">
        <v>5.6974400000000003</v>
      </c>
      <c r="F731">
        <v>0.87892999999999999</v>
      </c>
      <c r="G731">
        <v>73</v>
      </c>
      <c r="H731">
        <v>0.24332000000000001</v>
      </c>
      <c r="I731">
        <v>0.11348</v>
      </c>
      <c r="J731">
        <v>0.10445</v>
      </c>
      <c r="K731">
        <v>2019</v>
      </c>
      <c r="L731" t="s">
        <v>222</v>
      </c>
      <c r="M731" t="s">
        <v>214</v>
      </c>
      <c r="N731" t="s">
        <v>205</v>
      </c>
      <c r="O731" t="s">
        <v>206</v>
      </c>
      <c r="P731" t="s">
        <v>218</v>
      </c>
      <c r="Q731" t="s">
        <v>213</v>
      </c>
      <c r="R731" t="s">
        <v>210</v>
      </c>
    </row>
    <row r="732" spans="1:18" x14ac:dyDescent="0.3">
      <c r="A732">
        <v>109</v>
      </c>
      <c r="B732" t="s">
        <v>165</v>
      </c>
      <c r="C732" t="s">
        <v>39</v>
      </c>
      <c r="D732">
        <v>4.6997999999999998</v>
      </c>
      <c r="E732">
        <v>3.4072499999999999</v>
      </c>
      <c r="F732">
        <v>0.69130999999999998</v>
      </c>
      <c r="G732">
        <v>69</v>
      </c>
      <c r="H732">
        <v>0.96430000000000005</v>
      </c>
      <c r="I732">
        <v>0.40944999999999998</v>
      </c>
      <c r="J732">
        <v>0.13605</v>
      </c>
      <c r="K732">
        <v>2019</v>
      </c>
      <c r="L732" t="s">
        <v>222</v>
      </c>
      <c r="M732" t="s">
        <v>214</v>
      </c>
      <c r="N732" t="s">
        <v>207</v>
      </c>
      <c r="O732" t="s">
        <v>213</v>
      </c>
      <c r="P732" t="s">
        <v>205</v>
      </c>
      <c r="Q732" t="s">
        <v>205</v>
      </c>
      <c r="R732" t="s">
        <v>210</v>
      </c>
    </row>
    <row r="733" spans="1:18" x14ac:dyDescent="0.3">
      <c r="A733">
        <v>110</v>
      </c>
      <c r="B733" t="s">
        <v>128</v>
      </c>
      <c r="C733" t="s">
        <v>24</v>
      </c>
      <c r="D733">
        <v>4.6962999999999999</v>
      </c>
      <c r="E733">
        <v>3.8987699999999998</v>
      </c>
      <c r="F733">
        <v>0.76805000000000001</v>
      </c>
      <c r="G733">
        <v>70</v>
      </c>
      <c r="H733">
        <v>0.35632999999999998</v>
      </c>
      <c r="I733">
        <v>0.18182999999999999</v>
      </c>
      <c r="J733">
        <v>0.14618999999999999</v>
      </c>
      <c r="K733">
        <v>2019</v>
      </c>
      <c r="L733" t="s">
        <v>222</v>
      </c>
      <c r="M733" t="s">
        <v>214</v>
      </c>
      <c r="N733" t="s">
        <v>207</v>
      </c>
      <c r="O733" t="s">
        <v>217</v>
      </c>
      <c r="P733" t="s">
        <v>218</v>
      </c>
      <c r="Q733" t="s">
        <v>213</v>
      </c>
      <c r="R733" t="s">
        <v>210</v>
      </c>
    </row>
    <row r="734" spans="1:18" x14ac:dyDescent="0.3">
      <c r="A734">
        <v>111</v>
      </c>
      <c r="B734" t="s">
        <v>162</v>
      </c>
      <c r="C734" t="s">
        <v>90</v>
      </c>
      <c r="D734">
        <v>4.6810999999999998</v>
      </c>
      <c r="E734">
        <v>2.6717900000000001</v>
      </c>
      <c r="F734">
        <v>0.69857000000000002</v>
      </c>
      <c r="G734">
        <v>68</v>
      </c>
      <c r="H734">
        <v>0.46206000000000003</v>
      </c>
      <c r="I734">
        <v>0.27052999999999999</v>
      </c>
      <c r="J734">
        <v>0.15856999999999999</v>
      </c>
      <c r="K734">
        <v>2019</v>
      </c>
      <c r="L734" t="s">
        <v>222</v>
      </c>
      <c r="M734" t="s">
        <v>214</v>
      </c>
      <c r="N734" t="s">
        <v>207</v>
      </c>
      <c r="O734" t="s">
        <v>213</v>
      </c>
      <c r="P734" t="s">
        <v>218</v>
      </c>
      <c r="Q734" t="s">
        <v>207</v>
      </c>
      <c r="R734" t="s">
        <v>210</v>
      </c>
    </row>
    <row r="735" spans="1:18" x14ac:dyDescent="0.3">
      <c r="A735">
        <v>112</v>
      </c>
      <c r="B735" t="s">
        <v>179</v>
      </c>
      <c r="C735" t="s">
        <v>90</v>
      </c>
      <c r="D735">
        <v>4.6679000000000004</v>
      </c>
      <c r="E735">
        <v>0</v>
      </c>
      <c r="F735">
        <v>0.42976999999999999</v>
      </c>
      <c r="G735">
        <v>63</v>
      </c>
      <c r="H735">
        <v>0.88607000000000002</v>
      </c>
      <c r="I735">
        <v>0.42957000000000001</v>
      </c>
      <c r="J735">
        <v>0.59753999999999996</v>
      </c>
      <c r="K735">
        <v>2019</v>
      </c>
      <c r="L735" t="s">
        <v>222</v>
      </c>
      <c r="M735" t="s">
        <v>214</v>
      </c>
      <c r="N735" t="s">
        <v>216</v>
      </c>
      <c r="O735" t="s">
        <v>221</v>
      </c>
      <c r="P735" t="s">
        <v>205</v>
      </c>
      <c r="Q735" t="s">
        <v>205</v>
      </c>
      <c r="R735" t="s">
        <v>212</v>
      </c>
    </row>
    <row r="736" spans="1:18" x14ac:dyDescent="0.3">
      <c r="A736">
        <v>113</v>
      </c>
      <c r="B736" t="s">
        <v>181</v>
      </c>
      <c r="C736" t="s">
        <v>90</v>
      </c>
      <c r="D736">
        <v>4.6391999999999998</v>
      </c>
      <c r="E736">
        <v>5.2166699999999997</v>
      </c>
      <c r="F736">
        <v>0.80854999999999999</v>
      </c>
      <c r="G736">
        <v>66</v>
      </c>
      <c r="H736">
        <v>0.63509000000000004</v>
      </c>
      <c r="I736">
        <v>0.12383</v>
      </c>
      <c r="J736">
        <v>0.1242</v>
      </c>
      <c r="K736">
        <v>2019</v>
      </c>
      <c r="L736" t="s">
        <v>222</v>
      </c>
      <c r="M736" t="s">
        <v>214</v>
      </c>
      <c r="N736" t="s">
        <v>207</v>
      </c>
      <c r="O736" t="s">
        <v>217</v>
      </c>
      <c r="P736" t="s">
        <v>213</v>
      </c>
      <c r="Q736" t="s">
        <v>213</v>
      </c>
      <c r="R736" t="s">
        <v>210</v>
      </c>
    </row>
    <row r="737" spans="1:18" x14ac:dyDescent="0.3">
      <c r="A737">
        <v>114</v>
      </c>
      <c r="B737" t="s">
        <v>164</v>
      </c>
      <c r="C737" t="s">
        <v>90</v>
      </c>
      <c r="D737">
        <v>4.6275000000000004</v>
      </c>
      <c r="E737">
        <v>0.81981000000000004</v>
      </c>
      <c r="F737">
        <v>0.47645999999999999</v>
      </c>
      <c r="G737">
        <v>64</v>
      </c>
      <c r="H737">
        <v>0.50436000000000003</v>
      </c>
      <c r="I737">
        <v>0.33212999999999998</v>
      </c>
      <c r="J737">
        <v>0.22608</v>
      </c>
      <c r="K737">
        <v>2019</v>
      </c>
      <c r="L737" t="s">
        <v>222</v>
      </c>
      <c r="M737" t="s">
        <v>214</v>
      </c>
      <c r="N737" t="s">
        <v>216</v>
      </c>
      <c r="O737" t="s">
        <v>221</v>
      </c>
      <c r="P737" t="s">
        <v>218</v>
      </c>
      <c r="Q737" t="s">
        <v>207</v>
      </c>
      <c r="R737" t="s">
        <v>208</v>
      </c>
    </row>
    <row r="738" spans="1:18" x14ac:dyDescent="0.3">
      <c r="A738">
        <v>115</v>
      </c>
      <c r="B738" t="s">
        <v>172</v>
      </c>
      <c r="C738" t="s">
        <v>90</v>
      </c>
      <c r="D738">
        <v>4.5868000000000002</v>
      </c>
      <c r="E738">
        <v>1.96485</v>
      </c>
      <c r="F738">
        <v>0.65032999999999996</v>
      </c>
      <c r="G738">
        <v>65</v>
      </c>
      <c r="H738">
        <v>0.40322999999999998</v>
      </c>
      <c r="I738">
        <v>0.31337999999999999</v>
      </c>
      <c r="J738">
        <v>0.25001000000000001</v>
      </c>
      <c r="K738">
        <v>2019</v>
      </c>
      <c r="L738" t="s">
        <v>222</v>
      </c>
      <c r="M738" t="s">
        <v>214</v>
      </c>
      <c r="N738" t="s">
        <v>207</v>
      </c>
      <c r="O738" t="s">
        <v>213</v>
      </c>
      <c r="P738" t="s">
        <v>218</v>
      </c>
      <c r="Q738" t="s">
        <v>207</v>
      </c>
      <c r="R738" t="s">
        <v>208</v>
      </c>
    </row>
    <row r="739" spans="1:18" x14ac:dyDescent="0.3">
      <c r="A739">
        <v>116</v>
      </c>
      <c r="B739" t="s">
        <v>147</v>
      </c>
      <c r="C739" t="s">
        <v>62</v>
      </c>
      <c r="D739">
        <v>4.5594000000000001</v>
      </c>
      <c r="E739">
        <v>5.0478699999999996</v>
      </c>
      <c r="F739">
        <v>0.64973000000000003</v>
      </c>
      <c r="G739">
        <v>73</v>
      </c>
      <c r="H739">
        <v>0.44773000000000002</v>
      </c>
      <c r="I739">
        <v>0.16794999999999999</v>
      </c>
      <c r="J739">
        <v>0.14093</v>
      </c>
      <c r="K739">
        <v>2019</v>
      </c>
      <c r="L739" t="s">
        <v>222</v>
      </c>
      <c r="M739" t="s">
        <v>214</v>
      </c>
      <c r="N739" t="s">
        <v>205</v>
      </c>
      <c r="O739" t="s">
        <v>213</v>
      </c>
      <c r="P739" t="s">
        <v>218</v>
      </c>
      <c r="Q739" t="s">
        <v>213</v>
      </c>
      <c r="R739" t="s">
        <v>210</v>
      </c>
    </row>
    <row r="740" spans="1:18" x14ac:dyDescent="0.3">
      <c r="A740">
        <v>117</v>
      </c>
      <c r="B740" t="s">
        <v>130</v>
      </c>
      <c r="C740" t="s">
        <v>24</v>
      </c>
      <c r="D740">
        <v>4.548</v>
      </c>
      <c r="E740">
        <v>6.5314699999999997</v>
      </c>
      <c r="F740">
        <v>0.51861999999999997</v>
      </c>
      <c r="G740">
        <v>72</v>
      </c>
      <c r="H740">
        <v>0.48299999999999998</v>
      </c>
      <c r="I740">
        <v>0.47686000000000001</v>
      </c>
      <c r="J740">
        <v>0.27606000000000003</v>
      </c>
      <c r="K740">
        <v>2019</v>
      </c>
      <c r="L740" t="s">
        <v>222</v>
      </c>
      <c r="M740" t="s">
        <v>214</v>
      </c>
      <c r="N740" t="s">
        <v>205</v>
      </c>
      <c r="O740" t="s">
        <v>221</v>
      </c>
      <c r="P740" t="s">
        <v>218</v>
      </c>
      <c r="Q740" t="s">
        <v>205</v>
      </c>
      <c r="R740" t="s">
        <v>208</v>
      </c>
    </row>
    <row r="741" spans="1:18" x14ac:dyDescent="0.3">
      <c r="A741">
        <v>118</v>
      </c>
      <c r="B741" t="s">
        <v>170</v>
      </c>
      <c r="C741" t="s">
        <v>90</v>
      </c>
      <c r="D741">
        <v>4.5343999999999998</v>
      </c>
      <c r="E741">
        <v>2.2554799999999999</v>
      </c>
      <c r="F741">
        <v>0.51041000000000003</v>
      </c>
      <c r="G741">
        <v>65</v>
      </c>
      <c r="H741">
        <v>0.52656000000000003</v>
      </c>
      <c r="I741">
        <v>0.36503000000000002</v>
      </c>
      <c r="J741">
        <v>0.19070000000000001</v>
      </c>
      <c r="K741">
        <v>2019</v>
      </c>
      <c r="L741" t="s">
        <v>222</v>
      </c>
      <c r="M741" t="s">
        <v>214</v>
      </c>
      <c r="N741" t="s">
        <v>207</v>
      </c>
      <c r="O741" t="s">
        <v>221</v>
      </c>
      <c r="P741" t="s">
        <v>218</v>
      </c>
      <c r="Q741" t="s">
        <v>207</v>
      </c>
      <c r="R741" t="s">
        <v>210</v>
      </c>
    </row>
    <row r="742" spans="1:18" x14ac:dyDescent="0.3">
      <c r="A742">
        <v>119</v>
      </c>
      <c r="B742" t="s">
        <v>150</v>
      </c>
      <c r="C742" t="s">
        <v>62</v>
      </c>
      <c r="D742">
        <v>4.5190999999999999</v>
      </c>
      <c r="E742">
        <v>5.2602099999999998</v>
      </c>
      <c r="F742">
        <v>0.40997</v>
      </c>
      <c r="G742">
        <v>72</v>
      </c>
      <c r="H742">
        <v>0.54832000000000003</v>
      </c>
      <c r="I742">
        <v>7.6270000000000004E-2</v>
      </c>
      <c r="J742">
        <v>0.36187000000000002</v>
      </c>
      <c r="K742">
        <v>2019</v>
      </c>
      <c r="L742" t="s">
        <v>222</v>
      </c>
      <c r="M742" t="s">
        <v>214</v>
      </c>
      <c r="N742" t="s">
        <v>205</v>
      </c>
      <c r="O742" t="s">
        <v>221</v>
      </c>
      <c r="P742" t="s">
        <v>218</v>
      </c>
      <c r="Q742" t="s">
        <v>218</v>
      </c>
      <c r="R742" t="s">
        <v>208</v>
      </c>
    </row>
    <row r="743" spans="1:18" x14ac:dyDescent="0.3">
      <c r="A743">
        <v>121</v>
      </c>
      <c r="B743" t="s">
        <v>145</v>
      </c>
      <c r="C743" t="s">
        <v>90</v>
      </c>
      <c r="D743">
        <v>4.5086000000000004</v>
      </c>
      <c r="E743">
        <v>3.0381399999999998</v>
      </c>
      <c r="F743">
        <v>0.60546</v>
      </c>
      <c r="G743">
        <v>68</v>
      </c>
      <c r="H743">
        <v>0.68220999999999998</v>
      </c>
      <c r="I743">
        <v>0.65813999999999995</v>
      </c>
      <c r="J743">
        <v>0.11817</v>
      </c>
      <c r="K743">
        <v>2019</v>
      </c>
      <c r="L743" t="s">
        <v>222</v>
      </c>
      <c r="M743" t="s">
        <v>214</v>
      </c>
      <c r="N743" t="s">
        <v>207</v>
      </c>
      <c r="O743" t="s">
        <v>213</v>
      </c>
      <c r="P743" t="s">
        <v>213</v>
      </c>
      <c r="Q743" t="s">
        <v>205</v>
      </c>
      <c r="R743" t="s">
        <v>210</v>
      </c>
    </row>
    <row r="744" spans="1:18" x14ac:dyDescent="0.3">
      <c r="A744">
        <v>122</v>
      </c>
      <c r="B744" t="s">
        <v>144</v>
      </c>
      <c r="C744" t="s">
        <v>24</v>
      </c>
      <c r="D744">
        <v>4.4903000000000004</v>
      </c>
      <c r="E744">
        <v>3.3824399999999999</v>
      </c>
      <c r="F744">
        <v>0.71889000000000003</v>
      </c>
      <c r="G744">
        <v>67</v>
      </c>
      <c r="H744">
        <v>0.1042</v>
      </c>
      <c r="I744">
        <v>0.18659999999999999</v>
      </c>
      <c r="J744">
        <v>0.19474</v>
      </c>
      <c r="K744">
        <v>2019</v>
      </c>
      <c r="L744" t="s">
        <v>222</v>
      </c>
      <c r="M744" t="s">
        <v>214</v>
      </c>
      <c r="N744" t="s">
        <v>207</v>
      </c>
      <c r="O744" t="s">
        <v>217</v>
      </c>
      <c r="P744" t="s">
        <v>218</v>
      </c>
      <c r="Q744" t="s">
        <v>213</v>
      </c>
      <c r="R744" t="s">
        <v>210</v>
      </c>
    </row>
    <row r="745" spans="1:18" x14ac:dyDescent="0.3">
      <c r="A745">
        <v>123</v>
      </c>
      <c r="B745" t="s">
        <v>114</v>
      </c>
      <c r="C745" t="s">
        <v>90</v>
      </c>
      <c r="D745">
        <v>4.4661999999999997</v>
      </c>
      <c r="E745">
        <v>1.20922</v>
      </c>
      <c r="F745">
        <v>0.60707</v>
      </c>
      <c r="G745">
        <v>65</v>
      </c>
      <c r="H745">
        <v>0.78217999999999999</v>
      </c>
      <c r="I745">
        <v>0.34877999999999998</v>
      </c>
      <c r="J745">
        <v>0.30431999999999998</v>
      </c>
      <c r="K745">
        <v>2019</v>
      </c>
      <c r="L745" t="s">
        <v>222</v>
      </c>
      <c r="M745" t="s">
        <v>214</v>
      </c>
      <c r="N745" t="s">
        <v>207</v>
      </c>
      <c r="O745" t="s">
        <v>213</v>
      </c>
      <c r="P745" t="s">
        <v>207</v>
      </c>
      <c r="Q745" t="s">
        <v>207</v>
      </c>
      <c r="R745" t="s">
        <v>208</v>
      </c>
    </row>
    <row r="746" spans="1:18" x14ac:dyDescent="0.3">
      <c r="A746">
        <v>124</v>
      </c>
      <c r="B746" t="s">
        <v>127</v>
      </c>
      <c r="C746" t="s">
        <v>24</v>
      </c>
      <c r="D746">
        <v>4.4606000000000003</v>
      </c>
      <c r="E746">
        <v>5.46875</v>
      </c>
      <c r="F746">
        <v>0.61585000000000001</v>
      </c>
      <c r="G746">
        <v>73</v>
      </c>
      <c r="H746">
        <v>0.26452999999999999</v>
      </c>
      <c r="I746">
        <v>0.10390000000000001</v>
      </c>
      <c r="J746">
        <v>0.12121999999999999</v>
      </c>
      <c r="K746">
        <v>2019</v>
      </c>
      <c r="L746" t="s">
        <v>222</v>
      </c>
      <c r="M746" t="s">
        <v>214</v>
      </c>
      <c r="N746" t="s">
        <v>205</v>
      </c>
      <c r="O746" t="s">
        <v>213</v>
      </c>
      <c r="P746" t="s">
        <v>218</v>
      </c>
      <c r="Q746" t="s">
        <v>213</v>
      </c>
      <c r="R746" t="s">
        <v>210</v>
      </c>
    </row>
    <row r="747" spans="1:18" x14ac:dyDescent="0.3">
      <c r="A747">
        <v>125</v>
      </c>
      <c r="B747" t="s">
        <v>129</v>
      </c>
      <c r="C747" t="s">
        <v>99</v>
      </c>
      <c r="D747">
        <v>4.4558</v>
      </c>
      <c r="E747">
        <v>3.3387099999999998</v>
      </c>
      <c r="F747">
        <v>0.57169999999999999</v>
      </c>
      <c r="G747">
        <v>71</v>
      </c>
      <c r="H747">
        <v>0.83548</v>
      </c>
      <c r="I747">
        <v>0.29298000000000002</v>
      </c>
      <c r="J747">
        <v>0.31678000000000001</v>
      </c>
      <c r="K747">
        <v>2019</v>
      </c>
      <c r="L747" t="s">
        <v>222</v>
      </c>
      <c r="M747" t="s">
        <v>214</v>
      </c>
      <c r="N747" t="s">
        <v>207</v>
      </c>
      <c r="O747" t="s">
        <v>213</v>
      </c>
      <c r="P747" t="s">
        <v>207</v>
      </c>
      <c r="Q747" t="s">
        <v>207</v>
      </c>
      <c r="R747" t="s">
        <v>208</v>
      </c>
    </row>
    <row r="748" spans="1:18" x14ac:dyDescent="0.3">
      <c r="A748">
        <v>126</v>
      </c>
      <c r="B748" t="s">
        <v>132</v>
      </c>
      <c r="C748" t="s">
        <v>24</v>
      </c>
      <c r="D748">
        <v>4.4371999999999998</v>
      </c>
      <c r="E748">
        <v>6.1940400000000002</v>
      </c>
      <c r="F748">
        <v>0.60346</v>
      </c>
      <c r="G748">
        <v>68</v>
      </c>
      <c r="H748">
        <v>0.38120999999999999</v>
      </c>
      <c r="I748">
        <v>0.26171</v>
      </c>
      <c r="J748">
        <v>0.19635</v>
      </c>
      <c r="K748">
        <v>2019</v>
      </c>
      <c r="L748" t="s">
        <v>222</v>
      </c>
      <c r="M748" t="s">
        <v>214</v>
      </c>
      <c r="N748" t="s">
        <v>207</v>
      </c>
      <c r="O748" t="s">
        <v>213</v>
      </c>
      <c r="P748" t="s">
        <v>218</v>
      </c>
      <c r="Q748" t="s">
        <v>207</v>
      </c>
      <c r="R748" t="s">
        <v>210</v>
      </c>
    </row>
    <row r="749" spans="1:18" x14ac:dyDescent="0.3">
      <c r="A749">
        <v>127</v>
      </c>
      <c r="B749" t="s">
        <v>140</v>
      </c>
      <c r="C749" t="s">
        <v>90</v>
      </c>
      <c r="D749">
        <v>4.4180999999999999</v>
      </c>
      <c r="E749">
        <v>0.55862999999999996</v>
      </c>
      <c r="F749">
        <v>0.69277999999999995</v>
      </c>
      <c r="G749">
        <v>64</v>
      </c>
      <c r="H749">
        <v>0.42538999999999999</v>
      </c>
      <c r="I749">
        <v>0.37546000000000002</v>
      </c>
      <c r="J749">
        <v>0.11762</v>
      </c>
      <c r="K749">
        <v>2019</v>
      </c>
      <c r="L749" t="s">
        <v>222</v>
      </c>
      <c r="M749" t="s">
        <v>214</v>
      </c>
      <c r="N749" t="s">
        <v>216</v>
      </c>
      <c r="O749" t="s">
        <v>213</v>
      </c>
      <c r="P749" t="s">
        <v>218</v>
      </c>
      <c r="Q749" t="s">
        <v>207</v>
      </c>
      <c r="R749" t="s">
        <v>210</v>
      </c>
    </row>
    <row r="750" spans="1:18" x14ac:dyDescent="0.3">
      <c r="A750">
        <v>128</v>
      </c>
      <c r="B750" t="s">
        <v>158</v>
      </c>
      <c r="C750" t="s">
        <v>90</v>
      </c>
      <c r="D750">
        <v>4.3903999999999996</v>
      </c>
      <c r="E750">
        <v>2.2852800000000002</v>
      </c>
      <c r="F750">
        <v>0.68039000000000005</v>
      </c>
      <c r="G750">
        <v>63</v>
      </c>
      <c r="H750">
        <v>0.51851999999999998</v>
      </c>
      <c r="I750">
        <v>0.27051999999999998</v>
      </c>
      <c r="J750">
        <v>0.11473999999999999</v>
      </c>
      <c r="K750">
        <v>2019</v>
      </c>
      <c r="L750" t="s">
        <v>222</v>
      </c>
      <c r="M750" t="s">
        <v>214</v>
      </c>
      <c r="N750" t="s">
        <v>216</v>
      </c>
      <c r="O750" t="s">
        <v>213</v>
      </c>
      <c r="P750" t="s">
        <v>218</v>
      </c>
      <c r="Q750" t="s">
        <v>207</v>
      </c>
      <c r="R750" t="s">
        <v>210</v>
      </c>
    </row>
    <row r="751" spans="1:18" x14ac:dyDescent="0.3">
      <c r="A751">
        <v>129</v>
      </c>
      <c r="B751" t="s">
        <v>143</v>
      </c>
      <c r="C751" t="s">
        <v>90</v>
      </c>
      <c r="D751">
        <v>4.3742000000000001</v>
      </c>
      <c r="E751">
        <v>1.5929199999999999</v>
      </c>
      <c r="F751">
        <v>0.51807000000000003</v>
      </c>
      <c r="G751">
        <v>62</v>
      </c>
      <c r="H751">
        <v>0.48971999999999999</v>
      </c>
      <c r="I751">
        <v>0.44579999999999997</v>
      </c>
      <c r="J751">
        <v>9.9449999999999997E-2</v>
      </c>
      <c r="K751">
        <v>2019</v>
      </c>
      <c r="L751" t="s">
        <v>222</v>
      </c>
      <c r="M751" t="s">
        <v>214</v>
      </c>
      <c r="N751" t="s">
        <v>216</v>
      </c>
      <c r="O751" t="s">
        <v>221</v>
      </c>
      <c r="P751" t="s">
        <v>218</v>
      </c>
      <c r="Q751" t="s">
        <v>205</v>
      </c>
      <c r="R751" t="s">
        <v>210</v>
      </c>
    </row>
    <row r="752" spans="1:18" x14ac:dyDescent="0.3">
      <c r="A752">
        <v>130</v>
      </c>
      <c r="B752" t="s">
        <v>152</v>
      </c>
      <c r="C752" t="s">
        <v>99</v>
      </c>
      <c r="D752">
        <v>4.3658999999999999</v>
      </c>
      <c r="E752">
        <v>5.6375099999999998</v>
      </c>
      <c r="F752">
        <v>0.77902000000000005</v>
      </c>
      <c r="G752">
        <v>73</v>
      </c>
      <c r="H752">
        <v>0.74517</v>
      </c>
      <c r="I752">
        <v>0.43110999999999999</v>
      </c>
      <c r="J752">
        <v>0.10278</v>
      </c>
      <c r="K752">
        <v>2019</v>
      </c>
      <c r="L752" t="s">
        <v>222</v>
      </c>
      <c r="M752" t="s">
        <v>214</v>
      </c>
      <c r="N752" t="s">
        <v>205</v>
      </c>
      <c r="O752" t="s">
        <v>217</v>
      </c>
      <c r="P752" t="s">
        <v>207</v>
      </c>
      <c r="Q752" t="s">
        <v>205</v>
      </c>
      <c r="R752" t="s">
        <v>210</v>
      </c>
    </row>
    <row r="753" spans="1:18" x14ac:dyDescent="0.3">
      <c r="A753">
        <v>131</v>
      </c>
      <c r="B753" t="s">
        <v>149</v>
      </c>
      <c r="C753" t="s">
        <v>39</v>
      </c>
      <c r="D753">
        <v>4.3604000000000003</v>
      </c>
      <c r="E753">
        <v>4.21509</v>
      </c>
      <c r="F753">
        <v>0.72709999999999997</v>
      </c>
      <c r="G753">
        <v>68</v>
      </c>
      <c r="H753">
        <v>0.83233999999999997</v>
      </c>
      <c r="I753">
        <v>1</v>
      </c>
      <c r="J753">
        <v>0.38040000000000002</v>
      </c>
      <c r="K753">
        <v>2019</v>
      </c>
      <c r="L753" t="s">
        <v>222</v>
      </c>
      <c r="M753" t="s">
        <v>214</v>
      </c>
      <c r="N753" t="s">
        <v>207</v>
      </c>
      <c r="O753" t="s">
        <v>217</v>
      </c>
      <c r="P753" t="s">
        <v>207</v>
      </c>
      <c r="Q753" t="s">
        <v>205</v>
      </c>
      <c r="R753" t="s">
        <v>208</v>
      </c>
    </row>
    <row r="754" spans="1:18" x14ac:dyDescent="0.3">
      <c r="A754">
        <v>132</v>
      </c>
      <c r="B754" t="s">
        <v>169</v>
      </c>
      <c r="C754" t="s">
        <v>90</v>
      </c>
      <c r="D754">
        <v>4.3494999999999999</v>
      </c>
      <c r="E754">
        <v>2.07803</v>
      </c>
      <c r="F754">
        <v>0.47205000000000003</v>
      </c>
      <c r="G754">
        <v>61</v>
      </c>
      <c r="H754">
        <v>0.27522999999999997</v>
      </c>
      <c r="I754">
        <v>0.35038000000000002</v>
      </c>
      <c r="J754">
        <v>0.1726</v>
      </c>
      <c r="K754">
        <v>2019</v>
      </c>
      <c r="L754" t="s">
        <v>222</v>
      </c>
      <c r="M754" t="s">
        <v>214</v>
      </c>
      <c r="N754" t="s">
        <v>216</v>
      </c>
      <c r="O754" t="s">
        <v>221</v>
      </c>
      <c r="P754" t="s">
        <v>218</v>
      </c>
      <c r="Q754" t="s">
        <v>207</v>
      </c>
      <c r="R754" t="s">
        <v>210</v>
      </c>
    </row>
    <row r="755" spans="1:18" x14ac:dyDescent="0.3">
      <c r="A755">
        <v>133</v>
      </c>
      <c r="B755" t="s">
        <v>131</v>
      </c>
      <c r="C755" t="s">
        <v>62</v>
      </c>
      <c r="D755">
        <v>4.3322000000000003</v>
      </c>
      <c r="E755">
        <v>4.8710300000000002</v>
      </c>
      <c r="F755">
        <v>0.85638999999999998</v>
      </c>
      <c r="G755">
        <v>71</v>
      </c>
      <c r="H755">
        <v>0.28197</v>
      </c>
      <c r="I755">
        <v>0.33023999999999998</v>
      </c>
      <c r="J755">
        <v>2.155E-2</v>
      </c>
      <c r="K755">
        <v>2019</v>
      </c>
      <c r="L755" t="s">
        <v>222</v>
      </c>
      <c r="M755" t="s">
        <v>214</v>
      </c>
      <c r="N755" t="s">
        <v>207</v>
      </c>
      <c r="O755" t="s">
        <v>206</v>
      </c>
      <c r="P755" t="s">
        <v>218</v>
      </c>
      <c r="Q755" t="s">
        <v>207</v>
      </c>
      <c r="R755" t="s">
        <v>210</v>
      </c>
    </row>
    <row r="756" spans="1:18" x14ac:dyDescent="0.3">
      <c r="A756">
        <v>134</v>
      </c>
      <c r="B756" t="s">
        <v>142</v>
      </c>
      <c r="C756" t="s">
        <v>90</v>
      </c>
      <c r="D756">
        <v>4.2858000000000001</v>
      </c>
      <c r="E756">
        <v>1.9976100000000001</v>
      </c>
      <c r="F756">
        <v>0.63626000000000005</v>
      </c>
      <c r="G756">
        <v>67</v>
      </c>
      <c r="H756">
        <v>0.54515999999999998</v>
      </c>
      <c r="I756">
        <v>0.36875000000000002</v>
      </c>
      <c r="J756">
        <v>0.22145000000000001</v>
      </c>
      <c r="K756">
        <v>2019</v>
      </c>
      <c r="L756" t="s">
        <v>222</v>
      </c>
      <c r="M756" t="s">
        <v>214</v>
      </c>
      <c r="N756" t="s">
        <v>207</v>
      </c>
      <c r="O756" t="s">
        <v>213</v>
      </c>
      <c r="P756" t="s">
        <v>218</v>
      </c>
      <c r="Q756" t="s">
        <v>207</v>
      </c>
      <c r="R756" t="s">
        <v>208</v>
      </c>
    </row>
    <row r="757" spans="1:18" x14ac:dyDescent="0.3">
      <c r="A757">
        <v>135</v>
      </c>
      <c r="B757" t="s">
        <v>121</v>
      </c>
      <c r="C757" t="s">
        <v>90</v>
      </c>
      <c r="D757">
        <v>4.2115999999999998</v>
      </c>
      <c r="E757">
        <v>4.8144499999999999</v>
      </c>
      <c r="F757">
        <v>0.70781000000000005</v>
      </c>
      <c r="G757">
        <v>58</v>
      </c>
      <c r="H757">
        <v>0.49639</v>
      </c>
      <c r="I757">
        <v>0.13074</v>
      </c>
      <c r="J757">
        <v>0.29752000000000001</v>
      </c>
      <c r="K757">
        <v>2019</v>
      </c>
      <c r="L757" t="s">
        <v>222</v>
      </c>
      <c r="M757" t="s">
        <v>214</v>
      </c>
      <c r="N757" t="s">
        <v>216</v>
      </c>
      <c r="O757" t="s">
        <v>217</v>
      </c>
      <c r="P757" t="s">
        <v>218</v>
      </c>
      <c r="Q757" t="s">
        <v>213</v>
      </c>
      <c r="R757" t="s">
        <v>208</v>
      </c>
    </row>
    <row r="758" spans="1:18" x14ac:dyDescent="0.3">
      <c r="A758">
        <v>136</v>
      </c>
      <c r="B758" t="s">
        <v>161</v>
      </c>
      <c r="C758" t="s">
        <v>90</v>
      </c>
      <c r="D758">
        <v>4.1894</v>
      </c>
      <c r="E758">
        <v>1.9736899999999999</v>
      </c>
      <c r="F758">
        <v>0.65864</v>
      </c>
      <c r="G758">
        <v>66</v>
      </c>
      <c r="H758">
        <v>0.56366000000000005</v>
      </c>
      <c r="I758">
        <v>0.44562000000000002</v>
      </c>
      <c r="J758">
        <v>0.13222</v>
      </c>
      <c r="K758">
        <v>2019</v>
      </c>
      <c r="L758" t="s">
        <v>222</v>
      </c>
      <c r="M758" t="s">
        <v>214</v>
      </c>
      <c r="N758" t="s">
        <v>207</v>
      </c>
      <c r="O758" t="s">
        <v>213</v>
      </c>
      <c r="P758" t="s">
        <v>213</v>
      </c>
      <c r="Q758" t="s">
        <v>205</v>
      </c>
      <c r="R758" t="s">
        <v>210</v>
      </c>
    </row>
    <row r="759" spans="1:18" x14ac:dyDescent="0.3">
      <c r="A759">
        <v>137</v>
      </c>
      <c r="B759" t="s">
        <v>155</v>
      </c>
      <c r="C759" t="s">
        <v>24</v>
      </c>
      <c r="D759">
        <v>4.1654999999999998</v>
      </c>
      <c r="E759">
        <v>5.4184900000000003</v>
      </c>
      <c r="F759">
        <v>0.63992000000000004</v>
      </c>
      <c r="G759">
        <v>70</v>
      </c>
      <c r="H759">
        <v>0.38183</v>
      </c>
      <c r="I759">
        <v>0.13375999999999999</v>
      </c>
      <c r="J759">
        <v>0.14763000000000001</v>
      </c>
      <c r="K759">
        <v>2019</v>
      </c>
      <c r="L759" t="s">
        <v>222</v>
      </c>
      <c r="M759" t="s">
        <v>214</v>
      </c>
      <c r="N759" t="s">
        <v>207</v>
      </c>
      <c r="O759" t="s">
        <v>213</v>
      </c>
      <c r="P759" t="s">
        <v>218</v>
      </c>
      <c r="Q759" t="s">
        <v>213</v>
      </c>
      <c r="R759" t="s">
        <v>210</v>
      </c>
    </row>
    <row r="760" spans="1:18" x14ac:dyDescent="0.3">
      <c r="A760">
        <v>138</v>
      </c>
      <c r="B760" t="s">
        <v>105</v>
      </c>
      <c r="C760" t="s">
        <v>90</v>
      </c>
      <c r="D760">
        <v>4.1066000000000003</v>
      </c>
      <c r="E760">
        <v>3.4297300000000002</v>
      </c>
      <c r="F760">
        <v>0.65166999999999997</v>
      </c>
      <c r="G760">
        <v>65</v>
      </c>
      <c r="H760">
        <v>0.68203000000000003</v>
      </c>
      <c r="I760">
        <v>0.43673000000000001</v>
      </c>
      <c r="J760">
        <v>0.19120000000000001</v>
      </c>
      <c r="K760">
        <v>2019</v>
      </c>
      <c r="L760" t="s">
        <v>222</v>
      </c>
      <c r="M760" t="s">
        <v>214</v>
      </c>
      <c r="N760" t="s">
        <v>207</v>
      </c>
      <c r="O760" t="s">
        <v>213</v>
      </c>
      <c r="P760" t="s">
        <v>213</v>
      </c>
      <c r="Q760" t="s">
        <v>205</v>
      </c>
      <c r="R760" t="s">
        <v>210</v>
      </c>
    </row>
    <row r="761" spans="1:18" x14ac:dyDescent="0.3">
      <c r="A761">
        <v>139</v>
      </c>
      <c r="B761" t="s">
        <v>178</v>
      </c>
      <c r="C761" t="s">
        <v>90</v>
      </c>
      <c r="D761">
        <v>4.0849000000000002</v>
      </c>
      <c r="E761">
        <v>1.6344799999999999</v>
      </c>
      <c r="F761">
        <v>0.35250999999999999</v>
      </c>
      <c r="G761">
        <v>65</v>
      </c>
      <c r="H761">
        <v>0.46411000000000002</v>
      </c>
      <c r="I761">
        <v>0.31215999999999999</v>
      </c>
      <c r="J761">
        <v>0.18844</v>
      </c>
      <c r="K761">
        <v>2019</v>
      </c>
      <c r="L761" t="s">
        <v>222</v>
      </c>
      <c r="M761" t="s">
        <v>214</v>
      </c>
      <c r="N761" t="s">
        <v>207</v>
      </c>
      <c r="O761" t="s">
        <v>221</v>
      </c>
      <c r="P761" t="s">
        <v>218</v>
      </c>
      <c r="Q761" t="s">
        <v>207</v>
      </c>
      <c r="R761" t="s">
        <v>210</v>
      </c>
    </row>
    <row r="762" spans="1:18" x14ac:dyDescent="0.3">
      <c r="A762">
        <v>140</v>
      </c>
      <c r="B762" t="s">
        <v>137</v>
      </c>
      <c r="C762" t="s">
        <v>99</v>
      </c>
      <c r="D762">
        <v>4.0152000000000001</v>
      </c>
      <c r="E762">
        <v>4.4825999999999997</v>
      </c>
      <c r="F762">
        <v>0.47111999999999998</v>
      </c>
      <c r="G762">
        <v>68</v>
      </c>
      <c r="H762">
        <v>0.78837999999999997</v>
      </c>
      <c r="I762">
        <v>0.35259000000000001</v>
      </c>
      <c r="J762">
        <v>0.18714</v>
      </c>
      <c r="K762">
        <v>2019</v>
      </c>
      <c r="L762" t="s">
        <v>222</v>
      </c>
      <c r="M762" t="s">
        <v>214</v>
      </c>
      <c r="N762" t="s">
        <v>207</v>
      </c>
      <c r="O762" t="s">
        <v>221</v>
      </c>
      <c r="P762" t="s">
        <v>207</v>
      </c>
      <c r="Q762" t="s">
        <v>207</v>
      </c>
      <c r="R762" t="s">
        <v>210</v>
      </c>
    </row>
    <row r="763" spans="1:18" x14ac:dyDescent="0.3">
      <c r="A763">
        <v>141</v>
      </c>
      <c r="B763" t="s">
        <v>136</v>
      </c>
      <c r="C763" t="s">
        <v>90</v>
      </c>
      <c r="D763">
        <v>3.9752999999999998</v>
      </c>
      <c r="E763">
        <v>0.43301000000000001</v>
      </c>
      <c r="F763">
        <v>0.56779999999999997</v>
      </c>
      <c r="G763">
        <v>66</v>
      </c>
      <c r="H763">
        <v>0.58567000000000002</v>
      </c>
      <c r="I763">
        <v>0.41210000000000002</v>
      </c>
      <c r="J763">
        <v>7.2620000000000004E-2</v>
      </c>
      <c r="K763">
        <v>2019</v>
      </c>
      <c r="L763" t="s">
        <v>239</v>
      </c>
      <c r="M763" t="s">
        <v>214</v>
      </c>
      <c r="N763" t="s">
        <v>207</v>
      </c>
      <c r="O763" t="s">
        <v>213</v>
      </c>
      <c r="P763" t="s">
        <v>213</v>
      </c>
      <c r="Q763" t="s">
        <v>205</v>
      </c>
      <c r="R763" t="s">
        <v>210</v>
      </c>
    </row>
    <row r="764" spans="1:18" x14ac:dyDescent="0.3">
      <c r="A764">
        <v>142</v>
      </c>
      <c r="B764" t="s">
        <v>160</v>
      </c>
      <c r="C764" t="s">
        <v>90</v>
      </c>
      <c r="D764">
        <v>3.9727999999999999</v>
      </c>
      <c r="E764">
        <v>1.6298600000000001</v>
      </c>
      <c r="F764">
        <v>0.46632000000000001</v>
      </c>
      <c r="G764">
        <v>67</v>
      </c>
      <c r="H764">
        <v>0.22438</v>
      </c>
      <c r="I764">
        <v>0.48586000000000001</v>
      </c>
      <c r="J764">
        <v>0.17252000000000001</v>
      </c>
      <c r="K764">
        <v>2019</v>
      </c>
      <c r="L764" t="s">
        <v>239</v>
      </c>
      <c r="M764" t="s">
        <v>214</v>
      </c>
      <c r="N764" t="s">
        <v>207</v>
      </c>
      <c r="O764" t="s">
        <v>221</v>
      </c>
      <c r="P764" t="s">
        <v>218</v>
      </c>
      <c r="Q764" t="s">
        <v>205</v>
      </c>
      <c r="R764" t="s">
        <v>210</v>
      </c>
    </row>
    <row r="765" spans="1:18" x14ac:dyDescent="0.3">
      <c r="A765">
        <v>143</v>
      </c>
      <c r="B765" t="s">
        <v>167</v>
      </c>
      <c r="C765" t="s">
        <v>90</v>
      </c>
      <c r="D765">
        <v>3.9327000000000001</v>
      </c>
      <c r="E765">
        <v>1.62744</v>
      </c>
      <c r="F765">
        <v>0.56423000000000001</v>
      </c>
      <c r="G765">
        <v>68</v>
      </c>
      <c r="H765">
        <v>0.23413</v>
      </c>
      <c r="I765">
        <v>0.29866999999999999</v>
      </c>
      <c r="J765">
        <v>8.949E-2</v>
      </c>
      <c r="K765">
        <v>2019</v>
      </c>
      <c r="L765" t="s">
        <v>239</v>
      </c>
      <c r="M765" t="s">
        <v>214</v>
      </c>
      <c r="N765" t="s">
        <v>207</v>
      </c>
      <c r="O765" t="s">
        <v>213</v>
      </c>
      <c r="P765" t="s">
        <v>218</v>
      </c>
      <c r="Q765" t="s">
        <v>207</v>
      </c>
      <c r="R765" t="s">
        <v>210</v>
      </c>
    </row>
    <row r="766" spans="1:18" x14ac:dyDescent="0.3">
      <c r="A766">
        <v>144</v>
      </c>
      <c r="B766" t="s">
        <v>117</v>
      </c>
      <c r="C766" t="s">
        <v>90</v>
      </c>
      <c r="D766">
        <v>3.8018999999999998</v>
      </c>
      <c r="E766">
        <v>2.9033099999999998</v>
      </c>
      <c r="F766">
        <v>0.71999000000000002</v>
      </c>
      <c r="G766">
        <v>61</v>
      </c>
      <c r="H766">
        <v>0.56815000000000004</v>
      </c>
      <c r="I766">
        <v>0.18976999999999999</v>
      </c>
      <c r="J766">
        <v>0.20602999999999999</v>
      </c>
      <c r="K766">
        <v>2019</v>
      </c>
      <c r="L766" t="s">
        <v>239</v>
      </c>
      <c r="M766" t="s">
        <v>214</v>
      </c>
      <c r="N766" t="s">
        <v>216</v>
      </c>
      <c r="O766" t="s">
        <v>217</v>
      </c>
      <c r="P766" t="s">
        <v>213</v>
      </c>
      <c r="Q766" t="s">
        <v>213</v>
      </c>
      <c r="R766" t="s">
        <v>208</v>
      </c>
    </row>
    <row r="767" spans="1:18" x14ac:dyDescent="0.3">
      <c r="A767">
        <v>145</v>
      </c>
      <c r="B767" t="s">
        <v>177</v>
      </c>
      <c r="C767" t="s">
        <v>90</v>
      </c>
      <c r="D767">
        <v>3.7753000000000001</v>
      </c>
      <c r="E767">
        <v>0.27209</v>
      </c>
      <c r="F767">
        <v>0.27559</v>
      </c>
      <c r="G767">
        <v>65</v>
      </c>
      <c r="H767">
        <v>0.34837000000000001</v>
      </c>
      <c r="I767">
        <v>0.31112000000000001</v>
      </c>
      <c r="J767">
        <v>0.39844000000000002</v>
      </c>
      <c r="K767">
        <v>2019</v>
      </c>
      <c r="L767" t="s">
        <v>239</v>
      </c>
      <c r="M767" t="s">
        <v>214</v>
      </c>
      <c r="N767" t="s">
        <v>207</v>
      </c>
      <c r="O767" t="s">
        <v>221</v>
      </c>
      <c r="P767" t="s">
        <v>218</v>
      </c>
      <c r="Q767" t="s">
        <v>207</v>
      </c>
      <c r="R767" t="s">
        <v>208</v>
      </c>
    </row>
    <row r="768" spans="1:18" x14ac:dyDescent="0.3">
      <c r="A768">
        <v>146</v>
      </c>
      <c r="B768" t="s">
        <v>135</v>
      </c>
      <c r="C768" t="s">
        <v>90</v>
      </c>
      <c r="D768">
        <v>3.6631999999999998</v>
      </c>
      <c r="E768">
        <v>2.1720000000000002</v>
      </c>
      <c r="F768">
        <v>0.68611</v>
      </c>
      <c r="G768">
        <v>66</v>
      </c>
      <c r="H768">
        <v>0.57162999999999997</v>
      </c>
      <c r="I768">
        <v>0.26696999999999999</v>
      </c>
      <c r="J768">
        <v>0.19725000000000001</v>
      </c>
      <c r="K768">
        <v>2019</v>
      </c>
      <c r="L768" t="s">
        <v>239</v>
      </c>
      <c r="M768" t="s">
        <v>214</v>
      </c>
      <c r="N768" t="s">
        <v>207</v>
      </c>
      <c r="O768" t="s">
        <v>213</v>
      </c>
      <c r="P768" t="s">
        <v>213</v>
      </c>
      <c r="Q768" t="s">
        <v>207</v>
      </c>
      <c r="R768" t="s">
        <v>210</v>
      </c>
    </row>
    <row r="769" spans="1:18" x14ac:dyDescent="0.3">
      <c r="A769">
        <v>147</v>
      </c>
      <c r="B769" t="s">
        <v>139</v>
      </c>
      <c r="C769" t="s">
        <v>26</v>
      </c>
      <c r="D769">
        <v>3.5969000000000002</v>
      </c>
      <c r="E769">
        <v>1.91754</v>
      </c>
      <c r="F769">
        <v>0.42392999999999997</v>
      </c>
      <c r="G769">
        <v>66</v>
      </c>
      <c r="H769">
        <v>4.0960000000000003E-2</v>
      </c>
      <c r="I769">
        <v>0.74138999999999999</v>
      </c>
      <c r="J769">
        <v>0.24351999999999999</v>
      </c>
      <c r="K769">
        <v>2019</v>
      </c>
      <c r="L769" t="s">
        <v>239</v>
      </c>
      <c r="M769" t="s">
        <v>214</v>
      </c>
      <c r="N769" t="s">
        <v>207</v>
      </c>
      <c r="O769" t="s">
        <v>221</v>
      </c>
      <c r="P769" t="s">
        <v>218</v>
      </c>
      <c r="Q769" t="s">
        <v>205</v>
      </c>
      <c r="R769" t="s">
        <v>208</v>
      </c>
    </row>
    <row r="770" spans="1:18" x14ac:dyDescent="0.3">
      <c r="A770">
        <v>148</v>
      </c>
      <c r="B770" t="s">
        <v>148</v>
      </c>
      <c r="C770" t="s">
        <v>90</v>
      </c>
      <c r="D770">
        <v>3.4883999999999999</v>
      </c>
      <c r="E770">
        <v>6.1810400000000003</v>
      </c>
      <c r="F770">
        <v>0.70540000000000003</v>
      </c>
      <c r="G770">
        <v>68</v>
      </c>
      <c r="H770">
        <v>0.72150000000000003</v>
      </c>
      <c r="I770">
        <v>4.4170000000000001E-2</v>
      </c>
      <c r="J770">
        <v>0.22098999999999999</v>
      </c>
      <c r="K770">
        <v>2019</v>
      </c>
      <c r="L770" t="s">
        <v>239</v>
      </c>
      <c r="M770" t="s">
        <v>214</v>
      </c>
      <c r="N770" t="s">
        <v>207</v>
      </c>
      <c r="O770" t="s">
        <v>217</v>
      </c>
      <c r="P770" t="s">
        <v>207</v>
      </c>
      <c r="Q770" t="s">
        <v>218</v>
      </c>
      <c r="R770" t="s">
        <v>208</v>
      </c>
    </row>
    <row r="771" spans="1:18" x14ac:dyDescent="0.3">
      <c r="A771">
        <v>149</v>
      </c>
      <c r="B771" t="s">
        <v>176</v>
      </c>
      <c r="C771" t="s">
        <v>24</v>
      </c>
      <c r="D771">
        <v>3.4619</v>
      </c>
      <c r="E771">
        <v>3.6741199999999998</v>
      </c>
      <c r="F771">
        <v>0.23261000000000001</v>
      </c>
      <c r="G771">
        <v>66</v>
      </c>
      <c r="H771">
        <v>2.0310000000000002E-2</v>
      </c>
      <c r="I771">
        <v>0.58462000000000003</v>
      </c>
      <c r="J771">
        <v>0.31104999999999999</v>
      </c>
      <c r="K771">
        <v>2019</v>
      </c>
      <c r="L771" t="s">
        <v>239</v>
      </c>
      <c r="M771" t="s">
        <v>214</v>
      </c>
      <c r="N771" t="s">
        <v>207</v>
      </c>
      <c r="O771" t="s">
        <v>221</v>
      </c>
      <c r="P771" t="s">
        <v>218</v>
      </c>
      <c r="Q771" t="s">
        <v>205</v>
      </c>
      <c r="R771" t="s">
        <v>208</v>
      </c>
    </row>
    <row r="772" spans="1:18" x14ac:dyDescent="0.3">
      <c r="A772">
        <v>150</v>
      </c>
      <c r="B772" t="s">
        <v>151</v>
      </c>
      <c r="C772" t="s">
        <v>90</v>
      </c>
      <c r="D772">
        <v>3.4098000000000002</v>
      </c>
      <c r="E772">
        <v>1.13398</v>
      </c>
      <c r="F772">
        <v>0.34499000000000002</v>
      </c>
      <c r="G772">
        <v>67</v>
      </c>
      <c r="H772">
        <v>0.70245999999999997</v>
      </c>
      <c r="I772">
        <v>0.38545000000000001</v>
      </c>
      <c r="J772">
        <v>0.19700999999999999</v>
      </c>
      <c r="K772">
        <v>2019</v>
      </c>
      <c r="L772" t="s">
        <v>239</v>
      </c>
      <c r="M772" t="s">
        <v>214</v>
      </c>
      <c r="N772" t="s">
        <v>207</v>
      </c>
      <c r="O772" t="s">
        <v>221</v>
      </c>
      <c r="P772" t="s">
        <v>207</v>
      </c>
      <c r="Q772" t="s">
        <v>207</v>
      </c>
      <c r="R772" t="s">
        <v>210</v>
      </c>
    </row>
    <row r="773" spans="1:18" x14ac:dyDescent="0.3">
      <c r="A773">
        <v>151</v>
      </c>
      <c r="B773" t="s">
        <v>156</v>
      </c>
      <c r="C773" t="s">
        <v>24</v>
      </c>
      <c r="D773">
        <v>3.3797999999999999</v>
      </c>
      <c r="E773">
        <v>1.7036500000000001</v>
      </c>
      <c r="F773">
        <v>0.71608000000000005</v>
      </c>
      <c r="G773">
        <v>66</v>
      </c>
      <c r="H773">
        <v>0.22664999999999999</v>
      </c>
      <c r="I773">
        <v>0.19169</v>
      </c>
      <c r="J773">
        <v>0.17086000000000001</v>
      </c>
      <c r="K773">
        <v>2019</v>
      </c>
      <c r="L773" t="s">
        <v>239</v>
      </c>
      <c r="M773" t="s">
        <v>214</v>
      </c>
      <c r="N773" t="s">
        <v>207</v>
      </c>
      <c r="O773" t="s">
        <v>217</v>
      </c>
      <c r="P773" t="s">
        <v>218</v>
      </c>
      <c r="Q773" t="s">
        <v>213</v>
      </c>
      <c r="R773" t="s">
        <v>210</v>
      </c>
    </row>
    <row r="774" spans="1:18" x14ac:dyDescent="0.3">
      <c r="A774">
        <v>152</v>
      </c>
      <c r="B774" t="s">
        <v>174</v>
      </c>
      <c r="C774" t="s">
        <v>90</v>
      </c>
      <c r="D774">
        <v>3.3338000000000001</v>
      </c>
      <c r="E774">
        <v>2.1346099999999999</v>
      </c>
      <c r="F774">
        <v>0.43792999999999999</v>
      </c>
      <c r="G774">
        <v>69</v>
      </c>
      <c r="H774">
        <v>0.87853000000000003</v>
      </c>
      <c r="I774">
        <v>0.38290000000000002</v>
      </c>
      <c r="J774">
        <v>0.90752999999999995</v>
      </c>
      <c r="K774">
        <v>2019</v>
      </c>
      <c r="L774" t="s">
        <v>239</v>
      </c>
      <c r="M774" t="s">
        <v>214</v>
      </c>
      <c r="N774" t="s">
        <v>207</v>
      </c>
      <c r="O774" t="s">
        <v>221</v>
      </c>
      <c r="P774" t="s">
        <v>205</v>
      </c>
      <c r="Q774" t="s">
        <v>207</v>
      </c>
      <c r="R774" t="s">
        <v>209</v>
      </c>
    </row>
    <row r="775" spans="1:18" x14ac:dyDescent="0.3">
      <c r="A775">
        <v>153</v>
      </c>
      <c r="B775" t="s">
        <v>166</v>
      </c>
      <c r="C775" t="s">
        <v>90</v>
      </c>
      <c r="D775">
        <v>3.2307000000000001</v>
      </c>
      <c r="E775">
        <v>2.82558</v>
      </c>
      <c r="F775">
        <v>0.54498000000000002</v>
      </c>
      <c r="G775">
        <v>67</v>
      </c>
      <c r="H775">
        <v>0.66083999999999998</v>
      </c>
      <c r="I775">
        <v>0.48830000000000001</v>
      </c>
      <c r="J775">
        <v>0.3251</v>
      </c>
      <c r="K775">
        <v>2019</v>
      </c>
      <c r="L775" t="s">
        <v>239</v>
      </c>
      <c r="M775" t="s">
        <v>214</v>
      </c>
      <c r="N775" t="s">
        <v>207</v>
      </c>
      <c r="O775" t="s">
        <v>221</v>
      </c>
      <c r="P775" t="s">
        <v>213</v>
      </c>
      <c r="Q775" t="s">
        <v>205</v>
      </c>
      <c r="R775" t="s">
        <v>208</v>
      </c>
    </row>
    <row r="776" spans="1:18" x14ac:dyDescent="0.3">
      <c r="A776">
        <v>154</v>
      </c>
      <c r="B776" t="s">
        <v>173</v>
      </c>
      <c r="C776" t="s">
        <v>99</v>
      </c>
      <c r="D776">
        <v>3.2033</v>
      </c>
      <c r="E776">
        <v>2.0760800000000001</v>
      </c>
      <c r="F776">
        <v>0.31841999999999998</v>
      </c>
      <c r="G776">
        <v>64</v>
      </c>
      <c r="H776">
        <v>0</v>
      </c>
      <c r="I776">
        <v>0.27950999999999998</v>
      </c>
      <c r="J776">
        <v>5.4949999999999999E-2</v>
      </c>
      <c r="K776">
        <v>2019</v>
      </c>
      <c r="L776" t="s">
        <v>239</v>
      </c>
      <c r="M776" t="s">
        <v>214</v>
      </c>
      <c r="N776" t="s">
        <v>216</v>
      </c>
      <c r="O776" t="s">
        <v>221</v>
      </c>
      <c r="P776" t="s">
        <v>218</v>
      </c>
      <c r="Q776" t="s">
        <v>207</v>
      </c>
      <c r="R776" t="s">
        <v>210</v>
      </c>
    </row>
    <row r="777" spans="1:18" x14ac:dyDescent="0.3">
      <c r="A777">
        <v>155</v>
      </c>
      <c r="B777" t="s">
        <v>168</v>
      </c>
      <c r="C777" t="s">
        <v>90</v>
      </c>
      <c r="D777">
        <v>3.0830000000000002</v>
      </c>
      <c r="E777">
        <v>0.15681</v>
      </c>
      <c r="F777">
        <v>0</v>
      </c>
      <c r="G777">
        <v>59</v>
      </c>
      <c r="H777">
        <v>0.35687999999999998</v>
      </c>
      <c r="I777">
        <v>0.41541</v>
      </c>
      <c r="J777">
        <v>7.7909999999999993E-2</v>
      </c>
      <c r="K777">
        <v>2019</v>
      </c>
      <c r="L777" t="s">
        <v>239</v>
      </c>
      <c r="M777" t="s">
        <v>214</v>
      </c>
      <c r="N777" t="s">
        <v>216</v>
      </c>
      <c r="O777" t="s">
        <v>221</v>
      </c>
      <c r="P777" t="s">
        <v>218</v>
      </c>
      <c r="Q777" t="s">
        <v>205</v>
      </c>
      <c r="R777" t="s">
        <v>210</v>
      </c>
    </row>
    <row r="778" spans="1:18" x14ac:dyDescent="0.3">
      <c r="A778">
        <v>156</v>
      </c>
      <c r="B778" t="s">
        <v>180</v>
      </c>
      <c r="C778" t="s">
        <v>90</v>
      </c>
      <c r="D778">
        <v>2.8525999999999998</v>
      </c>
      <c r="E778">
        <v>1.8160700000000001</v>
      </c>
      <c r="F778">
        <v>0.35410000000000003</v>
      </c>
      <c r="G778">
        <v>63</v>
      </c>
      <c r="H778">
        <v>1.618E-2</v>
      </c>
      <c r="I778">
        <v>0.35715000000000002</v>
      </c>
      <c r="J778">
        <v>0.19997999999999999</v>
      </c>
      <c r="K778">
        <v>2019</v>
      </c>
      <c r="L778" t="s">
        <v>239</v>
      </c>
      <c r="M778" t="s">
        <v>214</v>
      </c>
      <c r="N778" t="s">
        <v>216</v>
      </c>
      <c r="O778" t="s">
        <v>221</v>
      </c>
      <c r="P778" t="s">
        <v>218</v>
      </c>
      <c r="Q778" t="s">
        <v>207</v>
      </c>
      <c r="R778" t="s">
        <v>210</v>
      </c>
    </row>
    <row r="779" spans="1:18" x14ac:dyDescent="0.3">
      <c r="A779">
        <v>1</v>
      </c>
      <c r="B779" t="s">
        <v>18</v>
      </c>
      <c r="C779" t="s">
        <v>12</v>
      </c>
      <c r="D779">
        <v>7.8087</v>
      </c>
      <c r="E779">
        <v>8.3634400000000007</v>
      </c>
      <c r="F779">
        <v>0.96896000000000004</v>
      </c>
      <c r="G779">
        <v>72</v>
      </c>
      <c r="H779">
        <v>0.95535000000000003</v>
      </c>
      <c r="I779">
        <v>0.28022000000000002</v>
      </c>
      <c r="J779">
        <v>0.10373</v>
      </c>
      <c r="K779">
        <v>2020</v>
      </c>
      <c r="L779" t="s">
        <v>203</v>
      </c>
      <c r="M779" t="s">
        <v>204</v>
      </c>
      <c r="N779" t="s">
        <v>205</v>
      </c>
      <c r="O779" t="s">
        <v>206</v>
      </c>
      <c r="P779" t="s">
        <v>205</v>
      </c>
      <c r="Q779" t="s">
        <v>207</v>
      </c>
      <c r="R779" t="s">
        <v>210</v>
      </c>
    </row>
    <row r="780" spans="1:18" x14ac:dyDescent="0.3">
      <c r="A780">
        <v>2</v>
      </c>
      <c r="B780" t="s">
        <v>14</v>
      </c>
      <c r="C780" t="s">
        <v>12</v>
      </c>
      <c r="D780">
        <v>7.6456</v>
      </c>
      <c r="E780">
        <v>8.6351899999999997</v>
      </c>
      <c r="F780">
        <v>0.97148999999999996</v>
      </c>
      <c r="G780">
        <v>72</v>
      </c>
      <c r="H780">
        <v>0.95928000000000002</v>
      </c>
      <c r="I780">
        <v>0.42609000000000002</v>
      </c>
      <c r="J780">
        <v>7.109E-2</v>
      </c>
      <c r="K780">
        <v>2020</v>
      </c>
      <c r="L780" t="s">
        <v>203</v>
      </c>
      <c r="M780" t="s">
        <v>211</v>
      </c>
      <c r="N780" t="s">
        <v>205</v>
      </c>
      <c r="O780" t="s">
        <v>206</v>
      </c>
      <c r="P780" t="s">
        <v>205</v>
      </c>
      <c r="Q780" t="s">
        <v>205</v>
      </c>
      <c r="R780" t="s">
        <v>210</v>
      </c>
    </row>
    <row r="781" spans="1:18" x14ac:dyDescent="0.3">
      <c r="A781">
        <v>3</v>
      </c>
      <c r="B781" t="s">
        <v>11</v>
      </c>
      <c r="C781" t="s">
        <v>12</v>
      </c>
      <c r="D781">
        <v>7.5598999999999998</v>
      </c>
      <c r="E781">
        <v>9.0505399999999998</v>
      </c>
      <c r="F781">
        <v>0.95143</v>
      </c>
      <c r="G781">
        <v>74</v>
      </c>
      <c r="H781">
        <v>0.90722999999999998</v>
      </c>
      <c r="I781">
        <v>0.47217999999999999</v>
      </c>
      <c r="J781">
        <v>0.23486000000000001</v>
      </c>
      <c r="K781">
        <v>2020</v>
      </c>
      <c r="L781" t="s">
        <v>203</v>
      </c>
      <c r="M781" t="s">
        <v>211</v>
      </c>
      <c r="N781" t="s">
        <v>205</v>
      </c>
      <c r="O781" t="s">
        <v>206</v>
      </c>
      <c r="P781" t="s">
        <v>205</v>
      </c>
      <c r="Q781" t="s">
        <v>205</v>
      </c>
      <c r="R781" t="s">
        <v>208</v>
      </c>
    </row>
    <row r="782" spans="1:18" x14ac:dyDescent="0.3">
      <c r="A782">
        <v>4</v>
      </c>
      <c r="B782" t="s">
        <v>13</v>
      </c>
      <c r="C782" t="s">
        <v>12</v>
      </c>
      <c r="D782">
        <v>7.5045000000000002</v>
      </c>
      <c r="E782">
        <v>8.6322799999999997</v>
      </c>
      <c r="F782">
        <v>1</v>
      </c>
      <c r="G782">
        <v>73</v>
      </c>
      <c r="H782">
        <v>0.95487</v>
      </c>
      <c r="I782">
        <v>0.63587000000000005</v>
      </c>
      <c r="J782">
        <v>0.72889999999999999</v>
      </c>
      <c r="K782">
        <v>2020</v>
      </c>
      <c r="L782" t="s">
        <v>203</v>
      </c>
      <c r="M782" t="s">
        <v>211</v>
      </c>
      <c r="N782" t="s">
        <v>205</v>
      </c>
      <c r="O782" t="s">
        <v>206</v>
      </c>
      <c r="P782" t="s">
        <v>205</v>
      </c>
      <c r="Q782" t="s">
        <v>205</v>
      </c>
      <c r="R782" t="s">
        <v>209</v>
      </c>
    </row>
    <row r="783" spans="1:18" x14ac:dyDescent="0.3">
      <c r="A783">
        <v>5</v>
      </c>
      <c r="B783" t="s">
        <v>15</v>
      </c>
      <c r="C783" t="s">
        <v>12</v>
      </c>
      <c r="D783">
        <v>7.4880000000000004</v>
      </c>
      <c r="E783">
        <v>9.2681000000000004</v>
      </c>
      <c r="F783">
        <v>0.96614</v>
      </c>
      <c r="G783">
        <v>73</v>
      </c>
      <c r="H783">
        <v>0.96672000000000002</v>
      </c>
      <c r="I783">
        <v>0.50539999999999996</v>
      </c>
      <c r="J783">
        <v>0.18579999999999999</v>
      </c>
      <c r="K783">
        <v>2020</v>
      </c>
      <c r="L783" t="s">
        <v>215</v>
      </c>
      <c r="M783" t="s">
        <v>211</v>
      </c>
      <c r="N783" t="s">
        <v>205</v>
      </c>
      <c r="O783" t="s">
        <v>206</v>
      </c>
      <c r="P783" t="s">
        <v>205</v>
      </c>
      <c r="Q783" t="s">
        <v>205</v>
      </c>
      <c r="R783" t="s">
        <v>210</v>
      </c>
    </row>
    <row r="784" spans="1:18" x14ac:dyDescent="0.3">
      <c r="A784">
        <v>6</v>
      </c>
      <c r="B784" t="s">
        <v>19</v>
      </c>
      <c r="C784" t="s">
        <v>12</v>
      </c>
      <c r="D784">
        <v>7.4489000000000001</v>
      </c>
      <c r="E784">
        <v>8.71326</v>
      </c>
      <c r="F784">
        <v>0.94577</v>
      </c>
      <c r="G784">
        <v>72</v>
      </c>
      <c r="H784">
        <v>0.88512000000000002</v>
      </c>
      <c r="I784">
        <v>0.59021999999999997</v>
      </c>
      <c r="J784">
        <v>0.30870999999999998</v>
      </c>
      <c r="K784">
        <v>2020</v>
      </c>
      <c r="L784" t="s">
        <v>215</v>
      </c>
      <c r="M784" t="s">
        <v>211</v>
      </c>
      <c r="N784" t="s">
        <v>205</v>
      </c>
      <c r="O784" t="s">
        <v>206</v>
      </c>
      <c r="P784" t="s">
        <v>205</v>
      </c>
      <c r="Q784" t="s">
        <v>205</v>
      </c>
      <c r="R784" t="s">
        <v>208</v>
      </c>
    </row>
    <row r="785" spans="1:18" x14ac:dyDescent="0.3">
      <c r="A785">
        <v>7</v>
      </c>
      <c r="B785" t="s">
        <v>20</v>
      </c>
      <c r="C785" t="s">
        <v>12</v>
      </c>
      <c r="D785">
        <v>7.3535000000000004</v>
      </c>
      <c r="E785">
        <v>8.6045099999999994</v>
      </c>
      <c r="F785">
        <v>0.92618999999999996</v>
      </c>
      <c r="G785">
        <v>73</v>
      </c>
      <c r="H785">
        <v>0.93801000000000001</v>
      </c>
      <c r="I785">
        <v>0.4788</v>
      </c>
      <c r="J785">
        <v>0.17086000000000001</v>
      </c>
      <c r="K785">
        <v>2020</v>
      </c>
      <c r="L785" t="s">
        <v>215</v>
      </c>
      <c r="M785" t="s">
        <v>211</v>
      </c>
      <c r="N785" t="s">
        <v>205</v>
      </c>
      <c r="O785" t="s">
        <v>206</v>
      </c>
      <c r="P785" t="s">
        <v>205</v>
      </c>
      <c r="Q785" t="s">
        <v>205</v>
      </c>
      <c r="R785" t="s">
        <v>210</v>
      </c>
    </row>
    <row r="786" spans="1:18" x14ac:dyDescent="0.3">
      <c r="A786">
        <v>8</v>
      </c>
      <c r="B786" t="s">
        <v>21</v>
      </c>
      <c r="C786" t="s">
        <v>17</v>
      </c>
      <c r="D786">
        <v>7.2995999999999999</v>
      </c>
      <c r="E786">
        <v>8.0844500000000004</v>
      </c>
      <c r="F786">
        <v>0.96099999999999997</v>
      </c>
      <c r="G786">
        <v>73</v>
      </c>
      <c r="H786">
        <v>0.93294999999999995</v>
      </c>
      <c r="I786">
        <v>0.57164000000000004</v>
      </c>
      <c r="J786">
        <v>0.13483999999999999</v>
      </c>
      <c r="K786">
        <v>2020</v>
      </c>
      <c r="L786" t="s">
        <v>215</v>
      </c>
      <c r="M786" t="s">
        <v>204</v>
      </c>
      <c r="N786" t="s">
        <v>205</v>
      </c>
      <c r="O786" t="s">
        <v>206</v>
      </c>
      <c r="P786" t="s">
        <v>205</v>
      </c>
      <c r="Q786" t="s">
        <v>205</v>
      </c>
      <c r="R786" t="s">
        <v>210</v>
      </c>
    </row>
    <row r="787" spans="1:18" x14ac:dyDescent="0.3">
      <c r="A787">
        <v>9</v>
      </c>
      <c r="B787" t="s">
        <v>27</v>
      </c>
      <c r="C787" t="s">
        <v>12</v>
      </c>
      <c r="D787">
        <v>7.2942</v>
      </c>
      <c r="E787">
        <v>8.5723000000000003</v>
      </c>
      <c r="F787">
        <v>0.92884</v>
      </c>
      <c r="G787">
        <v>73</v>
      </c>
      <c r="H787">
        <v>0.87031999999999998</v>
      </c>
      <c r="I787">
        <v>0.44840999999999998</v>
      </c>
      <c r="J787">
        <v>0.47248000000000001</v>
      </c>
      <c r="K787">
        <v>2020</v>
      </c>
      <c r="L787" t="s">
        <v>215</v>
      </c>
      <c r="M787" t="s">
        <v>211</v>
      </c>
      <c r="N787" t="s">
        <v>205</v>
      </c>
      <c r="O787" t="s">
        <v>206</v>
      </c>
      <c r="P787" t="s">
        <v>205</v>
      </c>
      <c r="Q787" t="s">
        <v>205</v>
      </c>
      <c r="R787" t="s">
        <v>212</v>
      </c>
    </row>
    <row r="788" spans="1:18" x14ac:dyDescent="0.3">
      <c r="A788">
        <v>10</v>
      </c>
      <c r="B788" t="s">
        <v>31</v>
      </c>
      <c r="C788" t="s">
        <v>12</v>
      </c>
      <c r="D788">
        <v>7.2374999999999998</v>
      </c>
      <c r="E788">
        <v>10</v>
      </c>
      <c r="F788">
        <v>0.89659</v>
      </c>
      <c r="G788">
        <v>73</v>
      </c>
      <c r="H788">
        <v>0.88009000000000004</v>
      </c>
      <c r="I788">
        <v>0.34388999999999997</v>
      </c>
      <c r="J788">
        <v>0.31158000000000002</v>
      </c>
      <c r="K788">
        <v>2020</v>
      </c>
      <c r="L788" t="s">
        <v>215</v>
      </c>
      <c r="M788" t="s">
        <v>219</v>
      </c>
      <c r="N788" t="s">
        <v>205</v>
      </c>
      <c r="O788" t="s">
        <v>206</v>
      </c>
      <c r="P788" t="s">
        <v>205</v>
      </c>
      <c r="Q788" t="s">
        <v>207</v>
      </c>
      <c r="R788" t="s">
        <v>208</v>
      </c>
    </row>
    <row r="789" spans="1:18" x14ac:dyDescent="0.3">
      <c r="A789">
        <v>11</v>
      </c>
      <c r="B789" t="s">
        <v>16</v>
      </c>
      <c r="C789" t="s">
        <v>17</v>
      </c>
      <c r="D789">
        <v>7.2321</v>
      </c>
      <c r="E789">
        <v>8.4705399999999997</v>
      </c>
      <c r="F789">
        <v>0.92750999999999995</v>
      </c>
      <c r="G789">
        <v>74</v>
      </c>
      <c r="H789">
        <v>0.92896999999999996</v>
      </c>
      <c r="I789">
        <v>0.49407000000000001</v>
      </c>
      <c r="J789">
        <v>0.34034999999999999</v>
      </c>
      <c r="K789">
        <v>2020</v>
      </c>
      <c r="L789" t="s">
        <v>215</v>
      </c>
      <c r="M789" t="s">
        <v>204</v>
      </c>
      <c r="N789" t="s">
        <v>205</v>
      </c>
      <c r="O789" t="s">
        <v>206</v>
      </c>
      <c r="P789" t="s">
        <v>205</v>
      </c>
      <c r="Q789" t="s">
        <v>205</v>
      </c>
      <c r="R789" t="s">
        <v>208</v>
      </c>
    </row>
    <row r="790" spans="1:18" x14ac:dyDescent="0.3">
      <c r="A790">
        <v>12</v>
      </c>
      <c r="B790" t="s">
        <v>22</v>
      </c>
      <c r="C790" t="s">
        <v>17</v>
      </c>
      <c r="D790">
        <v>7.2228000000000003</v>
      </c>
      <c r="E790">
        <v>8.5274699999999992</v>
      </c>
      <c r="F790">
        <v>0.95450000000000002</v>
      </c>
      <c r="G790">
        <v>74</v>
      </c>
      <c r="H790">
        <v>0.89702000000000004</v>
      </c>
      <c r="I790">
        <v>0.57032000000000005</v>
      </c>
      <c r="J790">
        <v>0.36980000000000002</v>
      </c>
      <c r="K790">
        <v>2020</v>
      </c>
      <c r="L790" t="s">
        <v>215</v>
      </c>
      <c r="M790" t="s">
        <v>211</v>
      </c>
      <c r="N790" t="s">
        <v>205</v>
      </c>
      <c r="O790" t="s">
        <v>206</v>
      </c>
      <c r="P790" t="s">
        <v>205</v>
      </c>
      <c r="Q790" t="s">
        <v>205</v>
      </c>
      <c r="R790" t="s">
        <v>208</v>
      </c>
    </row>
    <row r="791" spans="1:18" x14ac:dyDescent="0.3">
      <c r="A791">
        <v>13</v>
      </c>
      <c r="B791" t="s">
        <v>35</v>
      </c>
      <c r="C791" t="s">
        <v>12</v>
      </c>
      <c r="D791">
        <v>7.1645000000000003</v>
      </c>
      <c r="E791">
        <v>8.2845099999999992</v>
      </c>
      <c r="F791">
        <v>0.94201999999999997</v>
      </c>
      <c r="G791">
        <v>72</v>
      </c>
      <c r="H791">
        <v>0.75751999999999997</v>
      </c>
      <c r="I791">
        <v>0.65536000000000005</v>
      </c>
      <c r="J791">
        <v>0.39493</v>
      </c>
      <c r="K791">
        <v>2020</v>
      </c>
      <c r="L791" t="s">
        <v>215</v>
      </c>
      <c r="M791" t="s">
        <v>204</v>
      </c>
      <c r="N791" t="s">
        <v>205</v>
      </c>
      <c r="O791" t="s">
        <v>206</v>
      </c>
      <c r="P791" t="s">
        <v>207</v>
      </c>
      <c r="Q791" t="s">
        <v>205</v>
      </c>
      <c r="R791" t="s">
        <v>208</v>
      </c>
    </row>
    <row r="792" spans="1:18" x14ac:dyDescent="0.3">
      <c r="A792">
        <v>14</v>
      </c>
      <c r="B792" t="s">
        <v>23</v>
      </c>
      <c r="C792" t="s">
        <v>24</v>
      </c>
      <c r="D792">
        <v>7.1285999999999996</v>
      </c>
      <c r="E792">
        <v>7.9161999999999999</v>
      </c>
      <c r="F792">
        <v>0.90674999999999994</v>
      </c>
      <c r="G792">
        <v>73</v>
      </c>
      <c r="H792">
        <v>0.60682999999999998</v>
      </c>
      <c r="I792">
        <v>0.46833000000000002</v>
      </c>
      <c r="J792">
        <v>0.81262999999999996</v>
      </c>
      <c r="K792">
        <v>2020</v>
      </c>
      <c r="L792" t="s">
        <v>215</v>
      </c>
      <c r="M792" t="s">
        <v>204</v>
      </c>
      <c r="N792" t="s">
        <v>205</v>
      </c>
      <c r="O792" t="s">
        <v>206</v>
      </c>
      <c r="P792" t="s">
        <v>213</v>
      </c>
      <c r="Q792" t="s">
        <v>205</v>
      </c>
      <c r="R792" t="s">
        <v>209</v>
      </c>
    </row>
    <row r="793" spans="1:18" x14ac:dyDescent="0.3">
      <c r="A793">
        <v>15</v>
      </c>
      <c r="B793" t="s">
        <v>25</v>
      </c>
      <c r="C793" t="s">
        <v>26</v>
      </c>
      <c r="D793">
        <v>7.1214000000000004</v>
      </c>
      <c r="E793">
        <v>6.3846100000000003</v>
      </c>
      <c r="F793">
        <v>0.88839999999999997</v>
      </c>
      <c r="G793">
        <v>71</v>
      </c>
      <c r="H793">
        <v>0.9304</v>
      </c>
      <c r="I793">
        <v>0.23036999999999999</v>
      </c>
      <c r="J793">
        <v>0.81925999999999999</v>
      </c>
      <c r="K793">
        <v>2020</v>
      </c>
      <c r="L793" t="s">
        <v>215</v>
      </c>
      <c r="M793" t="s">
        <v>214</v>
      </c>
      <c r="N793" t="s">
        <v>207</v>
      </c>
      <c r="O793" t="s">
        <v>206</v>
      </c>
      <c r="P793" t="s">
        <v>205</v>
      </c>
      <c r="Q793" t="s">
        <v>213</v>
      </c>
      <c r="R793" t="s">
        <v>209</v>
      </c>
    </row>
    <row r="794" spans="1:18" x14ac:dyDescent="0.3">
      <c r="A794">
        <v>16</v>
      </c>
      <c r="B794" t="s">
        <v>32</v>
      </c>
      <c r="C794" t="s">
        <v>12</v>
      </c>
      <c r="D794">
        <v>7.0937000000000001</v>
      </c>
      <c r="E794">
        <v>9.4156899999999997</v>
      </c>
      <c r="F794">
        <v>0.95025999999999999</v>
      </c>
      <c r="G794">
        <v>72</v>
      </c>
      <c r="H794">
        <v>0.84784000000000004</v>
      </c>
      <c r="I794">
        <v>0.51846000000000003</v>
      </c>
      <c r="J794">
        <v>0.29959000000000002</v>
      </c>
      <c r="K794">
        <v>2020</v>
      </c>
      <c r="L794" t="s">
        <v>215</v>
      </c>
      <c r="M794" t="s">
        <v>211</v>
      </c>
      <c r="N794" t="s">
        <v>205</v>
      </c>
      <c r="O794" t="s">
        <v>206</v>
      </c>
      <c r="P794" t="s">
        <v>207</v>
      </c>
      <c r="Q794" t="s">
        <v>205</v>
      </c>
      <c r="R794" t="s">
        <v>208</v>
      </c>
    </row>
    <row r="795" spans="1:18" x14ac:dyDescent="0.3">
      <c r="A795">
        <v>17</v>
      </c>
      <c r="B795" t="s">
        <v>41</v>
      </c>
      <c r="C795" t="s">
        <v>12</v>
      </c>
      <c r="D795">
        <v>7.0758000000000001</v>
      </c>
      <c r="E795">
        <v>8.5521200000000004</v>
      </c>
      <c r="F795">
        <v>0.88431999999999999</v>
      </c>
      <c r="G795">
        <v>72</v>
      </c>
      <c r="H795">
        <v>0.81393000000000004</v>
      </c>
      <c r="I795">
        <v>0.44231999999999999</v>
      </c>
      <c r="J795">
        <v>0.41976000000000002</v>
      </c>
      <c r="K795">
        <v>2020</v>
      </c>
      <c r="L795" t="s">
        <v>215</v>
      </c>
      <c r="M795" t="s">
        <v>211</v>
      </c>
      <c r="N795" t="s">
        <v>205</v>
      </c>
      <c r="O795" t="s">
        <v>206</v>
      </c>
      <c r="P795" t="s">
        <v>207</v>
      </c>
      <c r="Q795" t="s">
        <v>205</v>
      </c>
      <c r="R795" t="s">
        <v>212</v>
      </c>
    </row>
    <row r="796" spans="1:18" x14ac:dyDescent="0.3">
      <c r="A796">
        <v>18</v>
      </c>
      <c r="B796" t="s">
        <v>29</v>
      </c>
      <c r="C796" t="s">
        <v>17</v>
      </c>
      <c r="D796">
        <v>6.9396000000000004</v>
      </c>
      <c r="E796">
        <v>8.9412900000000004</v>
      </c>
      <c r="F796">
        <v>0.90773999999999999</v>
      </c>
      <c r="G796">
        <v>68</v>
      </c>
      <c r="H796">
        <v>0.77114000000000005</v>
      </c>
      <c r="I796">
        <v>0.52322999999999997</v>
      </c>
      <c r="J796">
        <v>0.71436999999999995</v>
      </c>
      <c r="K796">
        <v>2020</v>
      </c>
      <c r="L796" t="s">
        <v>215</v>
      </c>
      <c r="M796" t="s">
        <v>211</v>
      </c>
      <c r="N796" t="s">
        <v>207</v>
      </c>
      <c r="O796" t="s">
        <v>206</v>
      </c>
      <c r="P796" t="s">
        <v>207</v>
      </c>
      <c r="Q796" t="s">
        <v>205</v>
      </c>
      <c r="R796" t="s">
        <v>209</v>
      </c>
    </row>
    <row r="797" spans="1:18" x14ac:dyDescent="0.3">
      <c r="A797">
        <v>19</v>
      </c>
      <c r="B797" t="s">
        <v>46</v>
      </c>
      <c r="C797" t="s">
        <v>47</v>
      </c>
      <c r="D797">
        <v>6.9108999999999998</v>
      </c>
      <c r="E797">
        <v>7.8892499999999997</v>
      </c>
      <c r="F797">
        <v>0.90805999999999998</v>
      </c>
      <c r="G797">
        <v>70</v>
      </c>
      <c r="H797">
        <v>0.72950999999999999</v>
      </c>
      <c r="I797">
        <v>8.1299999999999997E-2</v>
      </c>
      <c r="J797">
        <v>0.90659000000000001</v>
      </c>
      <c r="K797">
        <v>2020</v>
      </c>
      <c r="L797" t="s">
        <v>215</v>
      </c>
      <c r="M797" t="s">
        <v>204</v>
      </c>
      <c r="N797" t="s">
        <v>207</v>
      </c>
      <c r="O797" t="s">
        <v>206</v>
      </c>
      <c r="P797" t="s">
        <v>207</v>
      </c>
      <c r="Q797" t="s">
        <v>218</v>
      </c>
      <c r="R797" t="s">
        <v>209</v>
      </c>
    </row>
    <row r="798" spans="1:18" x14ac:dyDescent="0.3">
      <c r="A798">
        <v>20</v>
      </c>
      <c r="B798" t="s">
        <v>33</v>
      </c>
      <c r="C798" t="s">
        <v>12</v>
      </c>
      <c r="D798">
        <v>6.8635000000000002</v>
      </c>
      <c r="E798">
        <v>8.43276</v>
      </c>
      <c r="F798">
        <v>0.90378999999999998</v>
      </c>
      <c r="G798">
        <v>72</v>
      </c>
      <c r="H798">
        <v>0.72094000000000003</v>
      </c>
      <c r="I798">
        <v>0.25791999999999998</v>
      </c>
      <c r="J798">
        <v>0.60851999999999995</v>
      </c>
      <c r="K798">
        <v>2020</v>
      </c>
      <c r="L798" t="s">
        <v>215</v>
      </c>
      <c r="M798" t="s">
        <v>204</v>
      </c>
      <c r="N798" t="s">
        <v>205</v>
      </c>
      <c r="O798" t="s">
        <v>206</v>
      </c>
      <c r="P798" t="s">
        <v>207</v>
      </c>
      <c r="Q798" t="s">
        <v>207</v>
      </c>
      <c r="R798" t="s">
        <v>209</v>
      </c>
    </row>
    <row r="799" spans="1:18" x14ac:dyDescent="0.3">
      <c r="A799">
        <v>21</v>
      </c>
      <c r="B799" t="s">
        <v>34</v>
      </c>
      <c r="C799" t="s">
        <v>24</v>
      </c>
      <c r="D799">
        <v>6.7907999999999999</v>
      </c>
      <c r="E799">
        <v>9.3128700000000002</v>
      </c>
      <c r="F799">
        <v>0.80847999999999998</v>
      </c>
      <c r="G799">
        <v>67</v>
      </c>
      <c r="H799">
        <v>0.94181999999999999</v>
      </c>
      <c r="I799">
        <v>0.49253999999999998</v>
      </c>
      <c r="J799">
        <v>0.58696999999999999</v>
      </c>
      <c r="K799">
        <v>2020</v>
      </c>
      <c r="L799" t="s">
        <v>215</v>
      </c>
      <c r="M799" t="s">
        <v>211</v>
      </c>
      <c r="N799" t="s">
        <v>207</v>
      </c>
      <c r="O799" t="s">
        <v>217</v>
      </c>
      <c r="P799" t="s">
        <v>205</v>
      </c>
      <c r="Q799" t="s">
        <v>205</v>
      </c>
      <c r="R799" t="s">
        <v>212</v>
      </c>
    </row>
    <row r="800" spans="1:18" x14ac:dyDescent="0.3">
      <c r="A800">
        <v>22</v>
      </c>
      <c r="B800" t="s">
        <v>53</v>
      </c>
      <c r="C800" t="s">
        <v>12</v>
      </c>
      <c r="D800">
        <v>6.7728000000000002</v>
      </c>
      <c r="E800">
        <v>8.1508000000000003</v>
      </c>
      <c r="F800">
        <v>0.93240000000000001</v>
      </c>
      <c r="G800">
        <v>72</v>
      </c>
      <c r="H800">
        <v>0.91341000000000006</v>
      </c>
      <c r="I800">
        <v>0.59875999999999996</v>
      </c>
      <c r="J800">
        <v>0.66452</v>
      </c>
      <c r="K800">
        <v>2020</v>
      </c>
      <c r="L800" t="s">
        <v>215</v>
      </c>
      <c r="M800" t="s">
        <v>204</v>
      </c>
      <c r="N800" t="s">
        <v>205</v>
      </c>
      <c r="O800" t="s">
        <v>206</v>
      </c>
      <c r="P800" t="s">
        <v>205</v>
      </c>
      <c r="Q800" t="s">
        <v>205</v>
      </c>
      <c r="R800" t="s">
        <v>209</v>
      </c>
    </row>
    <row r="801" spans="1:18" x14ac:dyDescent="0.3">
      <c r="A801">
        <v>23</v>
      </c>
      <c r="B801" t="s">
        <v>44</v>
      </c>
      <c r="C801" t="s">
        <v>12</v>
      </c>
      <c r="D801">
        <v>6.6638000000000002</v>
      </c>
      <c r="E801">
        <v>8.2524200000000008</v>
      </c>
      <c r="F801">
        <v>0.94267000000000001</v>
      </c>
      <c r="G801">
        <v>74</v>
      </c>
      <c r="H801">
        <v>0.74148999999999998</v>
      </c>
      <c r="I801">
        <v>0.19761999999999999</v>
      </c>
      <c r="J801">
        <v>0.57367000000000001</v>
      </c>
      <c r="K801">
        <v>2020</v>
      </c>
      <c r="L801" t="s">
        <v>215</v>
      </c>
      <c r="M801" t="s">
        <v>204</v>
      </c>
      <c r="N801" t="s">
        <v>205</v>
      </c>
      <c r="O801" t="s">
        <v>206</v>
      </c>
      <c r="P801" t="s">
        <v>207</v>
      </c>
      <c r="Q801" t="s">
        <v>213</v>
      </c>
      <c r="R801" t="s">
        <v>212</v>
      </c>
    </row>
    <row r="802" spans="1:18" x14ac:dyDescent="0.3">
      <c r="A802">
        <v>24</v>
      </c>
      <c r="B802" t="s">
        <v>28</v>
      </c>
      <c r="C802" t="s">
        <v>26</v>
      </c>
      <c r="D802">
        <v>6.4649999999999999</v>
      </c>
      <c r="E802">
        <v>6.6662600000000003</v>
      </c>
      <c r="F802">
        <v>0.79242999999999997</v>
      </c>
      <c r="G802">
        <v>68</v>
      </c>
      <c r="H802">
        <v>0.79896</v>
      </c>
      <c r="I802">
        <v>0.14582999999999999</v>
      </c>
      <c r="J802">
        <v>0.84406999999999999</v>
      </c>
      <c r="K802">
        <v>2020</v>
      </c>
      <c r="L802" t="s">
        <v>220</v>
      </c>
      <c r="M802" t="s">
        <v>214</v>
      </c>
      <c r="N802" t="s">
        <v>207</v>
      </c>
      <c r="O802" t="s">
        <v>217</v>
      </c>
      <c r="P802" t="s">
        <v>207</v>
      </c>
      <c r="Q802" t="s">
        <v>213</v>
      </c>
      <c r="R802" t="s">
        <v>209</v>
      </c>
    </row>
    <row r="803" spans="1:18" x14ac:dyDescent="0.3">
      <c r="A803">
        <v>25</v>
      </c>
      <c r="B803" t="s">
        <v>184</v>
      </c>
      <c r="C803" t="s">
        <v>55</v>
      </c>
      <c r="D803">
        <v>6.4554</v>
      </c>
      <c r="E803">
        <v>8.6385799999999993</v>
      </c>
      <c r="F803">
        <v>0.87734999999999996</v>
      </c>
      <c r="G803">
        <v>70</v>
      </c>
      <c r="H803">
        <v>0.64824000000000004</v>
      </c>
      <c r="I803">
        <v>0.26429000000000002</v>
      </c>
      <c r="J803">
        <v>0.75333000000000006</v>
      </c>
      <c r="K803">
        <v>2020</v>
      </c>
      <c r="L803" t="s">
        <v>220</v>
      </c>
      <c r="M803" t="s">
        <v>211</v>
      </c>
      <c r="N803" t="s">
        <v>207</v>
      </c>
      <c r="O803" t="s">
        <v>206</v>
      </c>
      <c r="P803" t="s">
        <v>213</v>
      </c>
      <c r="Q803" t="s">
        <v>207</v>
      </c>
      <c r="R803" t="s">
        <v>209</v>
      </c>
    </row>
    <row r="804" spans="1:18" x14ac:dyDescent="0.3">
      <c r="A804">
        <v>26</v>
      </c>
      <c r="B804" t="s">
        <v>48</v>
      </c>
      <c r="C804" t="s">
        <v>26</v>
      </c>
      <c r="D804">
        <v>6.4401000000000002</v>
      </c>
      <c r="E804">
        <v>6.9695900000000002</v>
      </c>
      <c r="F804">
        <v>0.92084999999999995</v>
      </c>
      <c r="G804">
        <v>69</v>
      </c>
      <c r="H804">
        <v>0.85719000000000001</v>
      </c>
      <c r="I804">
        <v>0.23191000000000001</v>
      </c>
      <c r="J804">
        <v>0.63721000000000005</v>
      </c>
      <c r="K804">
        <v>2020</v>
      </c>
      <c r="L804" t="s">
        <v>220</v>
      </c>
      <c r="M804" t="s">
        <v>214</v>
      </c>
      <c r="N804" t="s">
        <v>207</v>
      </c>
      <c r="O804" t="s">
        <v>206</v>
      </c>
      <c r="P804" t="s">
        <v>205</v>
      </c>
      <c r="Q804" t="s">
        <v>213</v>
      </c>
      <c r="R804" t="s">
        <v>209</v>
      </c>
    </row>
    <row r="805" spans="1:18" x14ac:dyDescent="0.3">
      <c r="A805">
        <v>27</v>
      </c>
      <c r="B805" t="s">
        <v>51</v>
      </c>
      <c r="C805" t="s">
        <v>24</v>
      </c>
      <c r="D805">
        <v>6.4065000000000003</v>
      </c>
      <c r="E805">
        <v>8.6832100000000008</v>
      </c>
      <c r="F805">
        <v>0.84645999999999999</v>
      </c>
      <c r="G805">
        <v>66</v>
      </c>
      <c r="H805">
        <v>0.79115000000000002</v>
      </c>
      <c r="I805">
        <v>0.15345</v>
      </c>
      <c r="J805">
        <v>0.69367000000000001</v>
      </c>
      <c r="K805">
        <v>2020</v>
      </c>
      <c r="L805" t="s">
        <v>220</v>
      </c>
      <c r="M805" t="s">
        <v>211</v>
      </c>
      <c r="N805" t="s">
        <v>207</v>
      </c>
      <c r="O805" t="s">
        <v>217</v>
      </c>
      <c r="P805" t="s">
        <v>207</v>
      </c>
      <c r="Q805" t="s">
        <v>213</v>
      </c>
      <c r="R805" t="s">
        <v>209</v>
      </c>
    </row>
    <row r="806" spans="1:18" x14ac:dyDescent="0.3">
      <c r="A806">
        <v>28</v>
      </c>
      <c r="B806" t="s">
        <v>52</v>
      </c>
      <c r="C806" t="s">
        <v>12</v>
      </c>
      <c r="D806">
        <v>6.4009</v>
      </c>
      <c r="E806">
        <v>8.0077700000000007</v>
      </c>
      <c r="F806">
        <v>0.91827999999999999</v>
      </c>
      <c r="G806">
        <v>74</v>
      </c>
      <c r="H806">
        <v>0.61446000000000001</v>
      </c>
      <c r="I806">
        <v>0.29010000000000002</v>
      </c>
      <c r="J806">
        <v>0.79447000000000001</v>
      </c>
      <c r="K806">
        <v>2020</v>
      </c>
      <c r="L806" t="s">
        <v>220</v>
      </c>
      <c r="M806" t="s">
        <v>204</v>
      </c>
      <c r="N806" t="s">
        <v>205</v>
      </c>
      <c r="O806" t="s">
        <v>206</v>
      </c>
      <c r="P806" t="s">
        <v>213</v>
      </c>
      <c r="Q806" t="s">
        <v>207</v>
      </c>
      <c r="R806" t="s">
        <v>209</v>
      </c>
    </row>
    <row r="807" spans="1:18" x14ac:dyDescent="0.3">
      <c r="A807">
        <v>29</v>
      </c>
      <c r="B807" t="s">
        <v>60</v>
      </c>
      <c r="C807" t="s">
        <v>26</v>
      </c>
      <c r="D807">
        <v>6.3989000000000003</v>
      </c>
      <c r="E807">
        <v>4.9055</v>
      </c>
      <c r="F807">
        <v>0.75878000000000001</v>
      </c>
      <c r="G807">
        <v>65</v>
      </c>
      <c r="H807">
        <v>0.88443000000000005</v>
      </c>
      <c r="I807">
        <v>0.29942000000000002</v>
      </c>
      <c r="J807">
        <v>0.81552000000000002</v>
      </c>
      <c r="K807">
        <v>2020</v>
      </c>
      <c r="L807" t="s">
        <v>220</v>
      </c>
      <c r="M807" t="s">
        <v>214</v>
      </c>
      <c r="N807" t="s">
        <v>207</v>
      </c>
      <c r="O807" t="s">
        <v>217</v>
      </c>
      <c r="P807" t="s">
        <v>205</v>
      </c>
      <c r="Q807" t="s">
        <v>207</v>
      </c>
      <c r="R807" t="s">
        <v>209</v>
      </c>
    </row>
    <row r="808" spans="1:18" x14ac:dyDescent="0.3">
      <c r="A808">
        <v>30</v>
      </c>
      <c r="B808" t="s">
        <v>68</v>
      </c>
      <c r="C808" t="s">
        <v>12</v>
      </c>
      <c r="D808">
        <v>6.3874000000000004</v>
      </c>
      <c r="E808">
        <v>8.0459099999999992</v>
      </c>
      <c r="F808">
        <v>0.87058999999999997</v>
      </c>
      <c r="G808">
        <v>74</v>
      </c>
      <c r="H808">
        <v>0.46345999999999998</v>
      </c>
      <c r="I808">
        <v>0.29881000000000002</v>
      </c>
      <c r="J808">
        <v>0.92469999999999997</v>
      </c>
      <c r="K808">
        <v>2020</v>
      </c>
      <c r="L808" t="s">
        <v>220</v>
      </c>
      <c r="M808" t="s">
        <v>204</v>
      </c>
      <c r="N808" t="s">
        <v>205</v>
      </c>
      <c r="O808" t="s">
        <v>206</v>
      </c>
      <c r="P808" t="s">
        <v>218</v>
      </c>
      <c r="Q808" t="s">
        <v>207</v>
      </c>
      <c r="R808" t="s">
        <v>209</v>
      </c>
    </row>
    <row r="809" spans="1:18" x14ac:dyDescent="0.3">
      <c r="A809">
        <v>31</v>
      </c>
      <c r="B809" t="s">
        <v>38</v>
      </c>
      <c r="C809" t="s">
        <v>39</v>
      </c>
      <c r="D809">
        <v>6.3771000000000004</v>
      </c>
      <c r="E809">
        <v>9.8887499999999999</v>
      </c>
      <c r="F809">
        <v>0.90171000000000001</v>
      </c>
      <c r="G809">
        <v>77</v>
      </c>
      <c r="H809">
        <v>0.91640999999999995</v>
      </c>
      <c r="I809">
        <v>0.38392999999999999</v>
      </c>
      <c r="J809">
        <v>0</v>
      </c>
      <c r="K809">
        <v>2020</v>
      </c>
      <c r="L809" t="s">
        <v>220</v>
      </c>
      <c r="M809" t="s">
        <v>219</v>
      </c>
      <c r="N809" t="s">
        <v>205</v>
      </c>
      <c r="O809" t="s">
        <v>206</v>
      </c>
      <c r="P809" t="s">
        <v>205</v>
      </c>
      <c r="Q809" t="s">
        <v>207</v>
      </c>
      <c r="R809" t="s">
        <v>210</v>
      </c>
    </row>
    <row r="810" spans="1:18" x14ac:dyDescent="0.3">
      <c r="A810">
        <v>32</v>
      </c>
      <c r="B810" t="s">
        <v>30</v>
      </c>
      <c r="C810" t="s">
        <v>26</v>
      </c>
      <c r="D810">
        <v>6.3756000000000004</v>
      </c>
      <c r="E810">
        <v>6.1996099999999998</v>
      </c>
      <c r="F810">
        <v>0.88104000000000005</v>
      </c>
      <c r="G810">
        <v>66</v>
      </c>
      <c r="H810">
        <v>0.69711999999999996</v>
      </c>
      <c r="I810">
        <v>0.23108000000000001</v>
      </c>
      <c r="J810">
        <v>0.80020999999999998</v>
      </c>
      <c r="K810">
        <v>2020</v>
      </c>
      <c r="L810" t="s">
        <v>220</v>
      </c>
      <c r="M810" t="s">
        <v>214</v>
      </c>
      <c r="N810" t="s">
        <v>207</v>
      </c>
      <c r="O810" t="s">
        <v>206</v>
      </c>
      <c r="P810" t="s">
        <v>213</v>
      </c>
      <c r="Q810" t="s">
        <v>213</v>
      </c>
      <c r="R810" t="s">
        <v>209</v>
      </c>
    </row>
    <row r="811" spans="1:18" x14ac:dyDescent="0.3">
      <c r="A811">
        <v>33</v>
      </c>
      <c r="B811" t="s">
        <v>73</v>
      </c>
      <c r="C811" t="s">
        <v>47</v>
      </c>
      <c r="D811">
        <v>6.3634000000000004</v>
      </c>
      <c r="E811">
        <v>7.8653700000000004</v>
      </c>
      <c r="F811">
        <v>0.94643999999999995</v>
      </c>
      <c r="G811">
        <v>71</v>
      </c>
      <c r="H811">
        <v>0.93283000000000005</v>
      </c>
      <c r="I811">
        <v>0.25569999999999998</v>
      </c>
      <c r="J811">
        <v>0.85648999999999997</v>
      </c>
      <c r="K811">
        <v>2020</v>
      </c>
      <c r="L811" t="s">
        <v>220</v>
      </c>
      <c r="M811" t="s">
        <v>204</v>
      </c>
      <c r="N811" t="s">
        <v>207</v>
      </c>
      <c r="O811" t="s">
        <v>206</v>
      </c>
      <c r="P811" t="s">
        <v>205</v>
      </c>
      <c r="Q811" t="s">
        <v>207</v>
      </c>
      <c r="R811" t="s">
        <v>209</v>
      </c>
    </row>
    <row r="812" spans="1:18" x14ac:dyDescent="0.3">
      <c r="A812">
        <v>34</v>
      </c>
      <c r="B812" t="s">
        <v>59</v>
      </c>
      <c r="C812" t="s">
        <v>26</v>
      </c>
      <c r="D812">
        <v>6.3483000000000001</v>
      </c>
      <c r="E812">
        <v>4.8737700000000004</v>
      </c>
      <c r="F812">
        <v>0.74270999999999998</v>
      </c>
      <c r="G812">
        <v>66</v>
      </c>
      <c r="H812">
        <v>0.75590000000000002</v>
      </c>
      <c r="I812">
        <v>0.20873</v>
      </c>
      <c r="J812">
        <v>0.78049999999999997</v>
      </c>
      <c r="K812">
        <v>2020</v>
      </c>
      <c r="L812" t="s">
        <v>220</v>
      </c>
      <c r="M812" t="s">
        <v>214</v>
      </c>
      <c r="N812" t="s">
        <v>207</v>
      </c>
      <c r="O812" t="s">
        <v>217</v>
      </c>
      <c r="P812" t="s">
        <v>207</v>
      </c>
      <c r="Q812" t="s">
        <v>213</v>
      </c>
      <c r="R812" t="s">
        <v>209</v>
      </c>
    </row>
    <row r="813" spans="1:18" x14ac:dyDescent="0.3">
      <c r="A813">
        <v>35</v>
      </c>
      <c r="B813" t="s">
        <v>87</v>
      </c>
      <c r="C813" t="s">
        <v>47</v>
      </c>
      <c r="D813">
        <v>6.3251999999999997</v>
      </c>
      <c r="E813">
        <v>5.4694799999999999</v>
      </c>
      <c r="F813">
        <v>0.76505000000000001</v>
      </c>
      <c r="G813">
        <v>64</v>
      </c>
      <c r="H813">
        <v>0.80384</v>
      </c>
      <c r="I813">
        <v>0.57086999999999999</v>
      </c>
      <c r="J813">
        <v>0.98394999999999999</v>
      </c>
      <c r="K813">
        <v>2020</v>
      </c>
      <c r="L813" t="s">
        <v>220</v>
      </c>
      <c r="M813" t="s">
        <v>214</v>
      </c>
      <c r="N813" t="s">
        <v>216</v>
      </c>
      <c r="O813" t="s">
        <v>217</v>
      </c>
      <c r="P813" t="s">
        <v>207</v>
      </c>
      <c r="Q813" t="s">
        <v>205</v>
      </c>
      <c r="R813" t="s">
        <v>209</v>
      </c>
    </row>
    <row r="814" spans="1:18" x14ac:dyDescent="0.3">
      <c r="A814">
        <v>36</v>
      </c>
      <c r="B814" t="s">
        <v>40</v>
      </c>
      <c r="C814" t="s">
        <v>26</v>
      </c>
      <c r="D814">
        <v>6.3048000000000002</v>
      </c>
      <c r="E814">
        <v>7.1431300000000002</v>
      </c>
      <c r="F814">
        <v>0.88922999999999996</v>
      </c>
      <c r="G814">
        <v>70</v>
      </c>
      <c r="H814">
        <v>0.83640000000000003</v>
      </c>
      <c r="I814">
        <v>0.17058999999999999</v>
      </c>
      <c r="J814">
        <v>0.89829000000000003</v>
      </c>
      <c r="K814">
        <v>2020</v>
      </c>
      <c r="L814" t="s">
        <v>220</v>
      </c>
      <c r="M814" t="s">
        <v>204</v>
      </c>
      <c r="N814" t="s">
        <v>207</v>
      </c>
      <c r="O814" t="s">
        <v>206</v>
      </c>
      <c r="P814" t="s">
        <v>207</v>
      </c>
      <c r="Q814" t="s">
        <v>213</v>
      </c>
      <c r="R814" t="s">
        <v>209</v>
      </c>
    </row>
    <row r="815" spans="1:18" x14ac:dyDescent="0.3">
      <c r="A815">
        <v>37</v>
      </c>
      <c r="B815" t="s">
        <v>63</v>
      </c>
      <c r="C815" t="s">
        <v>47</v>
      </c>
      <c r="D815">
        <v>6.2805999999999997</v>
      </c>
      <c r="E815">
        <v>7.7754700000000003</v>
      </c>
      <c r="F815">
        <v>0.92037000000000002</v>
      </c>
      <c r="G815">
        <v>69</v>
      </c>
      <c r="H815">
        <v>0.61092999999999997</v>
      </c>
      <c r="I815">
        <v>0.20485999999999999</v>
      </c>
      <c r="J815">
        <v>0.97882000000000002</v>
      </c>
      <c r="K815">
        <v>2020</v>
      </c>
      <c r="L815" t="s">
        <v>220</v>
      </c>
      <c r="M815" t="s">
        <v>204</v>
      </c>
      <c r="N815" t="s">
        <v>207</v>
      </c>
      <c r="O815" t="s">
        <v>206</v>
      </c>
      <c r="P815" t="s">
        <v>213</v>
      </c>
      <c r="Q815" t="s">
        <v>213</v>
      </c>
      <c r="R815" t="s">
        <v>209</v>
      </c>
    </row>
    <row r="816" spans="1:18" x14ac:dyDescent="0.3">
      <c r="A816">
        <v>38</v>
      </c>
      <c r="B816" t="s">
        <v>61</v>
      </c>
      <c r="C816" t="s">
        <v>62</v>
      </c>
      <c r="D816">
        <v>6.2576000000000001</v>
      </c>
      <c r="E816">
        <v>4.5335099999999997</v>
      </c>
      <c r="F816">
        <v>0.92662999999999995</v>
      </c>
      <c r="G816">
        <v>65</v>
      </c>
      <c r="H816">
        <v>1</v>
      </c>
      <c r="I816">
        <v>0.63759999999999994</v>
      </c>
      <c r="J816">
        <v>0.47433999999999998</v>
      </c>
      <c r="K816">
        <v>2020</v>
      </c>
      <c r="L816" t="s">
        <v>220</v>
      </c>
      <c r="M816" t="s">
        <v>214</v>
      </c>
      <c r="N816" t="s">
        <v>207</v>
      </c>
      <c r="O816" t="s">
        <v>206</v>
      </c>
      <c r="P816" t="s">
        <v>205</v>
      </c>
      <c r="Q816" t="s">
        <v>205</v>
      </c>
      <c r="R816" t="s">
        <v>212</v>
      </c>
    </row>
    <row r="817" spans="1:18" x14ac:dyDescent="0.3">
      <c r="A817">
        <v>39</v>
      </c>
      <c r="B817" t="s">
        <v>42</v>
      </c>
      <c r="C817" t="s">
        <v>26</v>
      </c>
      <c r="D817">
        <v>6.2285000000000004</v>
      </c>
      <c r="E817">
        <v>7.1387400000000003</v>
      </c>
      <c r="F817">
        <v>0.85507999999999995</v>
      </c>
      <c r="G817">
        <v>70</v>
      </c>
      <c r="H817">
        <v>0.60219</v>
      </c>
      <c r="I817">
        <v>0.27302999999999999</v>
      </c>
      <c r="J817">
        <v>0.88212000000000002</v>
      </c>
      <c r="K817">
        <v>2020</v>
      </c>
      <c r="L817" t="s">
        <v>220</v>
      </c>
      <c r="M817" t="s">
        <v>204</v>
      </c>
      <c r="N817" t="s">
        <v>207</v>
      </c>
      <c r="O817" t="s">
        <v>206</v>
      </c>
      <c r="P817" t="s">
        <v>213</v>
      </c>
      <c r="Q817" t="s">
        <v>207</v>
      </c>
      <c r="R817" t="s">
        <v>209</v>
      </c>
    </row>
    <row r="818" spans="1:18" x14ac:dyDescent="0.3">
      <c r="A818">
        <v>40</v>
      </c>
      <c r="B818" t="s">
        <v>67</v>
      </c>
      <c r="C818" t="s">
        <v>24</v>
      </c>
      <c r="D818">
        <v>6.2272999999999996</v>
      </c>
      <c r="E818">
        <v>8.4382900000000003</v>
      </c>
      <c r="F818">
        <v>0.84992999999999996</v>
      </c>
      <c r="G818">
        <v>69</v>
      </c>
      <c r="H818">
        <v>0.88046000000000002</v>
      </c>
      <c r="I818">
        <v>0.50446999999999997</v>
      </c>
      <c r="J818">
        <v>0.76236999999999999</v>
      </c>
      <c r="K818">
        <v>2020</v>
      </c>
      <c r="L818" t="s">
        <v>220</v>
      </c>
      <c r="M818" t="s">
        <v>204</v>
      </c>
      <c r="N818" t="s">
        <v>207</v>
      </c>
      <c r="O818" t="s">
        <v>217</v>
      </c>
      <c r="P818" t="s">
        <v>205</v>
      </c>
      <c r="Q818" t="s">
        <v>205</v>
      </c>
      <c r="R818" t="s">
        <v>209</v>
      </c>
    </row>
    <row r="819" spans="1:18" x14ac:dyDescent="0.3">
      <c r="A819">
        <v>41</v>
      </c>
      <c r="B819" t="s">
        <v>74</v>
      </c>
      <c r="C819" t="s">
        <v>12</v>
      </c>
      <c r="D819">
        <v>6.2154999999999996</v>
      </c>
      <c r="E819">
        <v>7.76715</v>
      </c>
      <c r="F819">
        <v>0.92588000000000004</v>
      </c>
      <c r="G819">
        <v>67</v>
      </c>
      <c r="H819">
        <v>0.60648999999999997</v>
      </c>
      <c r="I819">
        <v>9.4229999999999994E-2</v>
      </c>
      <c r="J819">
        <v>0.84741999999999995</v>
      </c>
      <c r="K819">
        <v>2020</v>
      </c>
      <c r="L819" t="s">
        <v>220</v>
      </c>
      <c r="M819" t="s">
        <v>204</v>
      </c>
      <c r="N819" t="s">
        <v>207</v>
      </c>
      <c r="O819" t="s">
        <v>206</v>
      </c>
      <c r="P819" t="s">
        <v>213</v>
      </c>
      <c r="Q819" t="s">
        <v>218</v>
      </c>
      <c r="R819" t="s">
        <v>209</v>
      </c>
    </row>
    <row r="820" spans="1:18" x14ac:dyDescent="0.3">
      <c r="A820">
        <v>42</v>
      </c>
      <c r="B820" t="s">
        <v>58</v>
      </c>
      <c r="C820" t="s">
        <v>26</v>
      </c>
      <c r="D820">
        <v>6.1919000000000004</v>
      </c>
      <c r="E820">
        <v>7.59849</v>
      </c>
      <c r="F820">
        <v>0.90937999999999997</v>
      </c>
      <c r="G820">
        <v>64</v>
      </c>
      <c r="H820">
        <v>0.79757</v>
      </c>
      <c r="I820">
        <v>0.34987000000000001</v>
      </c>
      <c r="J820">
        <v>0.97172000000000003</v>
      </c>
      <c r="K820">
        <v>2020</v>
      </c>
      <c r="L820" t="s">
        <v>220</v>
      </c>
      <c r="M820" t="s">
        <v>204</v>
      </c>
      <c r="N820" t="s">
        <v>216</v>
      </c>
      <c r="O820" t="s">
        <v>206</v>
      </c>
      <c r="P820" t="s">
        <v>207</v>
      </c>
      <c r="Q820" t="s">
        <v>207</v>
      </c>
      <c r="R820" t="s">
        <v>209</v>
      </c>
    </row>
    <row r="821" spans="1:18" x14ac:dyDescent="0.3">
      <c r="A821">
        <v>43</v>
      </c>
      <c r="B821" t="s">
        <v>78</v>
      </c>
      <c r="C821" t="s">
        <v>47</v>
      </c>
      <c r="D821">
        <v>6.1863000000000001</v>
      </c>
      <c r="E821">
        <v>7.6088199999999997</v>
      </c>
      <c r="F821">
        <v>0.84675</v>
      </c>
      <c r="G821">
        <v>69</v>
      </c>
      <c r="H821">
        <v>0.80474000000000001</v>
      </c>
      <c r="I821">
        <v>0.11122</v>
      </c>
      <c r="J821">
        <v>0.69889000000000001</v>
      </c>
      <c r="K821">
        <v>2020</v>
      </c>
      <c r="L821" t="s">
        <v>220</v>
      </c>
      <c r="M821" t="s">
        <v>204</v>
      </c>
      <c r="N821" t="s">
        <v>207</v>
      </c>
      <c r="O821" t="s">
        <v>217</v>
      </c>
      <c r="P821" t="s">
        <v>207</v>
      </c>
      <c r="Q821" t="s">
        <v>213</v>
      </c>
      <c r="R821" t="s">
        <v>209</v>
      </c>
    </row>
    <row r="822" spans="1:18" x14ac:dyDescent="0.3">
      <c r="A822">
        <v>44</v>
      </c>
      <c r="B822" t="s">
        <v>49</v>
      </c>
      <c r="C822" t="s">
        <v>26</v>
      </c>
      <c r="D822">
        <v>6.1634000000000002</v>
      </c>
      <c r="E822">
        <v>6.0663600000000004</v>
      </c>
      <c r="F822">
        <v>0.86229</v>
      </c>
      <c r="G822">
        <v>68</v>
      </c>
      <c r="H822">
        <v>0.76000999999999996</v>
      </c>
      <c r="I822">
        <v>0.16211</v>
      </c>
      <c r="J822">
        <v>0.91400999999999999</v>
      </c>
      <c r="K822">
        <v>2020</v>
      </c>
      <c r="L822" t="s">
        <v>220</v>
      </c>
      <c r="M822" t="s">
        <v>214</v>
      </c>
      <c r="N822" t="s">
        <v>207</v>
      </c>
      <c r="O822" t="s">
        <v>206</v>
      </c>
      <c r="P822" t="s">
        <v>207</v>
      </c>
      <c r="Q822" t="s">
        <v>213</v>
      </c>
      <c r="R822" t="s">
        <v>209</v>
      </c>
    </row>
    <row r="823" spans="1:18" x14ac:dyDescent="0.3">
      <c r="A823">
        <v>45</v>
      </c>
      <c r="B823" t="s">
        <v>85</v>
      </c>
      <c r="C823" t="s">
        <v>12</v>
      </c>
      <c r="D823">
        <v>6.1589999999999998</v>
      </c>
      <c r="E823">
        <v>7.89236</v>
      </c>
      <c r="F823">
        <v>0.74256999999999995</v>
      </c>
      <c r="G823">
        <v>74</v>
      </c>
      <c r="H823">
        <v>0.66264000000000001</v>
      </c>
      <c r="I823">
        <v>0.40000999999999998</v>
      </c>
      <c r="J823">
        <v>0.90395999999999999</v>
      </c>
      <c r="K823">
        <v>2020</v>
      </c>
      <c r="L823" t="s">
        <v>220</v>
      </c>
      <c r="M823" t="s">
        <v>204</v>
      </c>
      <c r="N823" t="s">
        <v>205</v>
      </c>
      <c r="O823" t="s">
        <v>217</v>
      </c>
      <c r="P823" t="s">
        <v>213</v>
      </c>
      <c r="Q823" t="s">
        <v>205</v>
      </c>
      <c r="R823" t="s">
        <v>209</v>
      </c>
    </row>
    <row r="824" spans="1:18" x14ac:dyDescent="0.3">
      <c r="A824">
        <v>46</v>
      </c>
      <c r="B824" t="s">
        <v>75</v>
      </c>
      <c r="C824" t="s">
        <v>26</v>
      </c>
      <c r="D824">
        <v>6.1371000000000002</v>
      </c>
      <c r="E824">
        <v>4.0349000000000004</v>
      </c>
      <c r="F824">
        <v>0.82116999999999996</v>
      </c>
      <c r="G824">
        <v>68</v>
      </c>
      <c r="H824">
        <v>0.80793000000000004</v>
      </c>
      <c r="I824">
        <v>0.37358000000000002</v>
      </c>
      <c r="J824">
        <v>0.67349000000000003</v>
      </c>
      <c r="K824">
        <v>2020</v>
      </c>
      <c r="L824" t="s">
        <v>220</v>
      </c>
      <c r="M824" t="s">
        <v>214</v>
      </c>
      <c r="N824" t="s">
        <v>207</v>
      </c>
      <c r="O824" t="s">
        <v>217</v>
      </c>
      <c r="P824" t="s">
        <v>207</v>
      </c>
      <c r="Q824" t="s">
        <v>207</v>
      </c>
      <c r="R824" t="s">
        <v>209</v>
      </c>
    </row>
    <row r="825" spans="1:18" x14ac:dyDescent="0.3">
      <c r="A825">
        <v>47</v>
      </c>
      <c r="B825" t="s">
        <v>106</v>
      </c>
      <c r="C825" t="s">
        <v>47</v>
      </c>
      <c r="D825">
        <v>6.1237000000000004</v>
      </c>
      <c r="E825">
        <v>7.2910700000000004</v>
      </c>
      <c r="F825">
        <v>0.77181999999999995</v>
      </c>
      <c r="G825">
        <v>67</v>
      </c>
      <c r="H825">
        <v>0.77149000000000001</v>
      </c>
      <c r="I825">
        <v>0.11966</v>
      </c>
      <c r="J825">
        <v>0.99843999999999999</v>
      </c>
      <c r="K825">
        <v>2020</v>
      </c>
      <c r="L825" t="s">
        <v>220</v>
      </c>
      <c r="M825" t="s">
        <v>204</v>
      </c>
      <c r="N825" t="s">
        <v>207</v>
      </c>
      <c r="O825" t="s">
        <v>217</v>
      </c>
      <c r="P825" t="s">
        <v>207</v>
      </c>
      <c r="Q825" t="s">
        <v>213</v>
      </c>
      <c r="R825" t="s">
        <v>209</v>
      </c>
    </row>
    <row r="826" spans="1:18" x14ac:dyDescent="0.3">
      <c r="A826">
        <v>48</v>
      </c>
      <c r="B826" t="s">
        <v>56</v>
      </c>
      <c r="C826" t="s">
        <v>24</v>
      </c>
      <c r="D826">
        <v>6.1021000000000001</v>
      </c>
      <c r="E826">
        <v>9.2721800000000005</v>
      </c>
      <c r="F826">
        <v>0.80435000000000001</v>
      </c>
      <c r="G826">
        <v>67</v>
      </c>
      <c r="H826">
        <v>0.82257000000000002</v>
      </c>
      <c r="I826">
        <v>0.23297000000000001</v>
      </c>
      <c r="J826">
        <v>0.78839999999999999</v>
      </c>
      <c r="K826">
        <v>2020</v>
      </c>
      <c r="L826" t="s">
        <v>220</v>
      </c>
      <c r="M826" t="s">
        <v>211</v>
      </c>
      <c r="N826" t="s">
        <v>207</v>
      </c>
      <c r="O826" t="s">
        <v>217</v>
      </c>
      <c r="P826" t="s">
        <v>207</v>
      </c>
      <c r="Q826" t="s">
        <v>213</v>
      </c>
      <c r="R826" t="s">
        <v>209</v>
      </c>
    </row>
    <row r="827" spans="1:18" x14ac:dyDescent="0.3">
      <c r="A827">
        <v>49</v>
      </c>
      <c r="B827" t="s">
        <v>89</v>
      </c>
      <c r="C827" t="s">
        <v>90</v>
      </c>
      <c r="D827">
        <v>6.1013000000000002</v>
      </c>
      <c r="E827">
        <v>6.9869199999999996</v>
      </c>
      <c r="F827">
        <v>0.90185000000000004</v>
      </c>
      <c r="G827">
        <v>66</v>
      </c>
      <c r="H827">
        <v>0.85224999999999995</v>
      </c>
      <c r="I827">
        <v>0.32799</v>
      </c>
      <c r="J827">
        <v>0.84228000000000003</v>
      </c>
      <c r="K827">
        <v>2020</v>
      </c>
      <c r="L827" t="s">
        <v>220</v>
      </c>
      <c r="M827" t="s">
        <v>214</v>
      </c>
      <c r="N827" t="s">
        <v>207</v>
      </c>
      <c r="O827" t="s">
        <v>206</v>
      </c>
      <c r="P827" t="s">
        <v>205</v>
      </c>
      <c r="Q827" t="s">
        <v>207</v>
      </c>
      <c r="R827" t="s">
        <v>209</v>
      </c>
    </row>
    <row r="828" spans="1:18" x14ac:dyDescent="0.3">
      <c r="A828">
        <v>50</v>
      </c>
      <c r="B828" t="s">
        <v>72</v>
      </c>
      <c r="C828" t="s">
        <v>62</v>
      </c>
      <c r="D828">
        <v>6.0579000000000001</v>
      </c>
      <c r="E828">
        <v>7.3053400000000002</v>
      </c>
      <c r="F828">
        <v>0.93906999999999996</v>
      </c>
      <c r="G828">
        <v>65</v>
      </c>
      <c r="H828">
        <v>0.71752000000000005</v>
      </c>
      <c r="I828">
        <v>0.26976</v>
      </c>
      <c r="J828">
        <v>0.79281000000000001</v>
      </c>
      <c r="K828">
        <v>2020</v>
      </c>
      <c r="L828" t="s">
        <v>220</v>
      </c>
      <c r="M828" t="s">
        <v>204</v>
      </c>
      <c r="N828" t="s">
        <v>207</v>
      </c>
      <c r="O828" t="s">
        <v>206</v>
      </c>
      <c r="P828" t="s">
        <v>207</v>
      </c>
      <c r="Q828" t="s">
        <v>207</v>
      </c>
      <c r="R828" t="s">
        <v>209</v>
      </c>
    </row>
    <row r="829" spans="1:18" x14ac:dyDescent="0.3">
      <c r="A829">
        <v>51</v>
      </c>
      <c r="B829" t="s">
        <v>92</v>
      </c>
      <c r="C829" t="s">
        <v>12</v>
      </c>
      <c r="D829">
        <v>6.0217999999999998</v>
      </c>
      <c r="E829">
        <v>7.7598700000000003</v>
      </c>
      <c r="F829">
        <v>0.93903999999999999</v>
      </c>
      <c r="G829">
        <v>69</v>
      </c>
      <c r="H829">
        <v>0.83179999999999998</v>
      </c>
      <c r="I829">
        <v>0.21961</v>
      </c>
      <c r="J829">
        <v>0.62156999999999996</v>
      </c>
      <c r="K829">
        <v>2020</v>
      </c>
      <c r="L829" t="s">
        <v>220</v>
      </c>
      <c r="M829" t="s">
        <v>204</v>
      </c>
      <c r="N829" t="s">
        <v>207</v>
      </c>
      <c r="O829" t="s">
        <v>206</v>
      </c>
      <c r="P829" t="s">
        <v>207</v>
      </c>
      <c r="Q829" t="s">
        <v>213</v>
      </c>
      <c r="R829" t="s">
        <v>209</v>
      </c>
    </row>
    <row r="830" spans="1:18" x14ac:dyDescent="0.3">
      <c r="A830">
        <v>52</v>
      </c>
      <c r="B830" t="s">
        <v>110</v>
      </c>
      <c r="C830" t="s">
        <v>39</v>
      </c>
      <c r="D830">
        <v>6.0060000000000002</v>
      </c>
      <c r="E830">
        <v>5.0441399999999996</v>
      </c>
      <c r="F830">
        <v>0.80474000000000001</v>
      </c>
      <c r="G830">
        <v>62</v>
      </c>
      <c r="H830">
        <v>0.89707000000000003</v>
      </c>
      <c r="I830">
        <v>0.22685</v>
      </c>
      <c r="J830">
        <v>0.75544999999999995</v>
      </c>
      <c r="K830">
        <v>2020</v>
      </c>
      <c r="L830" t="s">
        <v>220</v>
      </c>
      <c r="M830" t="s">
        <v>214</v>
      </c>
      <c r="N830" t="s">
        <v>216</v>
      </c>
      <c r="O830" t="s">
        <v>217</v>
      </c>
      <c r="P830" t="s">
        <v>205</v>
      </c>
      <c r="Q830" t="s">
        <v>213</v>
      </c>
      <c r="R830" t="s">
        <v>209</v>
      </c>
    </row>
    <row r="831" spans="1:18" x14ac:dyDescent="0.3">
      <c r="A831">
        <v>53</v>
      </c>
      <c r="B831" t="s">
        <v>124</v>
      </c>
      <c r="C831" t="s">
        <v>47</v>
      </c>
      <c r="D831">
        <v>6.0004</v>
      </c>
      <c r="E831">
        <v>7.5767899999999999</v>
      </c>
      <c r="F831">
        <v>0.91951000000000005</v>
      </c>
      <c r="G831">
        <v>68</v>
      </c>
      <c r="H831">
        <v>0.55735999999999997</v>
      </c>
      <c r="I831">
        <v>0.12371</v>
      </c>
      <c r="J831">
        <v>0.94833000000000001</v>
      </c>
      <c r="K831">
        <v>2020</v>
      </c>
      <c r="L831" t="s">
        <v>220</v>
      </c>
      <c r="M831" t="s">
        <v>204</v>
      </c>
      <c r="N831" t="s">
        <v>207</v>
      </c>
      <c r="O831" t="s">
        <v>206</v>
      </c>
      <c r="P831" t="s">
        <v>213</v>
      </c>
      <c r="Q831" t="s">
        <v>213</v>
      </c>
      <c r="R831" t="s">
        <v>209</v>
      </c>
    </row>
    <row r="832" spans="1:18" x14ac:dyDescent="0.3">
      <c r="A832">
        <v>54</v>
      </c>
      <c r="B832" t="s">
        <v>50</v>
      </c>
      <c r="C832" t="s">
        <v>39</v>
      </c>
      <c r="D832">
        <v>5.9988000000000001</v>
      </c>
      <c r="E832">
        <v>6.5533000000000001</v>
      </c>
      <c r="F832">
        <v>0.87073</v>
      </c>
      <c r="G832">
        <v>67</v>
      </c>
      <c r="H832">
        <v>0.87909000000000004</v>
      </c>
      <c r="I832">
        <v>0.66110999999999998</v>
      </c>
      <c r="J832">
        <v>0.94028</v>
      </c>
      <c r="K832">
        <v>2020</v>
      </c>
      <c r="L832" t="s">
        <v>220</v>
      </c>
      <c r="M832" t="s">
        <v>214</v>
      </c>
      <c r="N832" t="s">
        <v>207</v>
      </c>
      <c r="O832" t="s">
        <v>206</v>
      </c>
      <c r="P832" t="s">
        <v>205</v>
      </c>
      <c r="Q832" t="s">
        <v>205</v>
      </c>
      <c r="R832" t="s">
        <v>209</v>
      </c>
    </row>
    <row r="833" spans="1:18" x14ac:dyDescent="0.3">
      <c r="A833">
        <v>55</v>
      </c>
      <c r="B833" t="s">
        <v>45</v>
      </c>
      <c r="C833" t="s">
        <v>26</v>
      </c>
      <c r="D833">
        <v>5.9747000000000003</v>
      </c>
      <c r="E833">
        <v>6.6927899999999996</v>
      </c>
      <c r="F833">
        <v>0.88690000000000002</v>
      </c>
      <c r="G833">
        <v>69</v>
      </c>
      <c r="H833">
        <v>0.75127999999999995</v>
      </c>
      <c r="I833">
        <v>0.12302</v>
      </c>
      <c r="J833">
        <v>0.88668999999999998</v>
      </c>
      <c r="K833">
        <v>2020</v>
      </c>
      <c r="L833" t="s">
        <v>220</v>
      </c>
      <c r="M833" t="s">
        <v>214</v>
      </c>
      <c r="N833" t="s">
        <v>207</v>
      </c>
      <c r="O833" t="s">
        <v>206</v>
      </c>
      <c r="P833" t="s">
        <v>207</v>
      </c>
      <c r="Q833" t="s">
        <v>213</v>
      </c>
      <c r="R833" t="s">
        <v>209</v>
      </c>
    </row>
    <row r="834" spans="1:18" x14ac:dyDescent="0.3">
      <c r="A834">
        <v>56</v>
      </c>
      <c r="B834" t="s">
        <v>125</v>
      </c>
      <c r="C834" t="s">
        <v>26</v>
      </c>
      <c r="D834">
        <v>5.9531999999999998</v>
      </c>
      <c r="E834">
        <v>3.89649</v>
      </c>
      <c r="F834">
        <v>0.76678999999999997</v>
      </c>
      <c r="G834">
        <v>67</v>
      </c>
      <c r="H834">
        <v>0.81952000000000003</v>
      </c>
      <c r="I834">
        <v>0.45019999999999999</v>
      </c>
      <c r="J834">
        <v>0.83718000000000004</v>
      </c>
      <c r="K834">
        <v>2020</v>
      </c>
      <c r="L834" t="s">
        <v>220</v>
      </c>
      <c r="M834" t="s">
        <v>214</v>
      </c>
      <c r="N834" t="s">
        <v>207</v>
      </c>
      <c r="O834" t="s">
        <v>217</v>
      </c>
      <c r="P834" t="s">
        <v>207</v>
      </c>
      <c r="Q834" t="s">
        <v>205</v>
      </c>
      <c r="R834" t="s">
        <v>209</v>
      </c>
    </row>
    <row r="835" spans="1:18" x14ac:dyDescent="0.3">
      <c r="A835">
        <v>57</v>
      </c>
      <c r="B835" t="s">
        <v>109</v>
      </c>
      <c r="C835" t="s">
        <v>12</v>
      </c>
      <c r="D835">
        <v>5.95</v>
      </c>
      <c r="E835">
        <v>7.4276900000000001</v>
      </c>
      <c r="F835">
        <v>0.91395000000000004</v>
      </c>
      <c r="G835">
        <v>67</v>
      </c>
      <c r="H835">
        <v>0.47484999999999999</v>
      </c>
      <c r="I835">
        <v>0.13234000000000001</v>
      </c>
      <c r="J835">
        <v>0.83045999999999998</v>
      </c>
      <c r="K835">
        <v>2020</v>
      </c>
      <c r="L835" t="s">
        <v>220</v>
      </c>
      <c r="M835" t="s">
        <v>204</v>
      </c>
      <c r="N835" t="s">
        <v>207</v>
      </c>
      <c r="O835" t="s">
        <v>206</v>
      </c>
      <c r="P835" t="s">
        <v>218</v>
      </c>
      <c r="Q835" t="s">
        <v>213</v>
      </c>
      <c r="R835" t="s">
        <v>209</v>
      </c>
    </row>
    <row r="836" spans="1:18" x14ac:dyDescent="0.3">
      <c r="A836">
        <v>58</v>
      </c>
      <c r="B836" t="s">
        <v>66</v>
      </c>
      <c r="C836" t="s">
        <v>26</v>
      </c>
      <c r="D836">
        <v>5.9252000000000002</v>
      </c>
      <c r="E836">
        <v>5.5534400000000002</v>
      </c>
      <c r="F836">
        <v>0.78900000000000003</v>
      </c>
      <c r="G836">
        <v>69</v>
      </c>
      <c r="H836">
        <v>0.80088999999999999</v>
      </c>
      <c r="I836">
        <v>0.20183000000000001</v>
      </c>
      <c r="J836">
        <v>0.83728999999999998</v>
      </c>
      <c r="K836">
        <v>2020</v>
      </c>
      <c r="L836" t="s">
        <v>220</v>
      </c>
      <c r="M836" t="s">
        <v>214</v>
      </c>
      <c r="N836" t="s">
        <v>207</v>
      </c>
      <c r="O836" t="s">
        <v>217</v>
      </c>
      <c r="P836" t="s">
        <v>207</v>
      </c>
      <c r="Q836" t="s">
        <v>213</v>
      </c>
      <c r="R836" t="s">
        <v>209</v>
      </c>
    </row>
    <row r="837" spans="1:18" x14ac:dyDescent="0.3">
      <c r="A837">
        <v>59</v>
      </c>
      <c r="B837" t="s">
        <v>108</v>
      </c>
      <c r="C837" t="s">
        <v>12</v>
      </c>
      <c r="D837">
        <v>5.9108999999999998</v>
      </c>
      <c r="E837">
        <v>7.6060299999999996</v>
      </c>
      <c r="F837">
        <v>0.86556999999999995</v>
      </c>
      <c r="G837">
        <v>72</v>
      </c>
      <c r="H837">
        <v>0.85089000000000004</v>
      </c>
      <c r="I837">
        <v>9.3079999999999996E-2</v>
      </c>
      <c r="J837">
        <v>0.94798000000000004</v>
      </c>
      <c r="K837">
        <v>2020</v>
      </c>
      <c r="L837" t="s">
        <v>220</v>
      </c>
      <c r="M837" t="s">
        <v>204</v>
      </c>
      <c r="N837" t="s">
        <v>205</v>
      </c>
      <c r="O837" t="s">
        <v>206</v>
      </c>
      <c r="P837" t="s">
        <v>205</v>
      </c>
      <c r="Q837" t="s">
        <v>218</v>
      </c>
      <c r="R837" t="s">
        <v>209</v>
      </c>
    </row>
    <row r="838" spans="1:18" x14ac:dyDescent="0.3">
      <c r="A838">
        <v>60</v>
      </c>
      <c r="B838" t="s">
        <v>83</v>
      </c>
      <c r="C838" t="s">
        <v>26</v>
      </c>
      <c r="D838">
        <v>5.8898000000000001</v>
      </c>
      <c r="E838">
        <v>5.0697599999999996</v>
      </c>
      <c r="F838">
        <v>0.91</v>
      </c>
      <c r="G838">
        <v>67</v>
      </c>
      <c r="H838">
        <v>0.79784999999999995</v>
      </c>
      <c r="I838">
        <v>0.20405000000000001</v>
      </c>
      <c r="J838">
        <v>0.94345000000000001</v>
      </c>
      <c r="K838">
        <v>2020</v>
      </c>
      <c r="L838" t="s">
        <v>220</v>
      </c>
      <c r="M838" t="s">
        <v>214</v>
      </c>
      <c r="N838" t="s">
        <v>207</v>
      </c>
      <c r="O838" t="s">
        <v>206</v>
      </c>
      <c r="P838" t="s">
        <v>207</v>
      </c>
      <c r="Q838" t="s">
        <v>213</v>
      </c>
      <c r="R838" t="s">
        <v>209</v>
      </c>
    </row>
    <row r="839" spans="1:18" x14ac:dyDescent="0.3">
      <c r="A839">
        <v>61</v>
      </c>
      <c r="B839" t="s">
        <v>65</v>
      </c>
      <c r="C839" t="s">
        <v>55</v>
      </c>
      <c r="D839">
        <v>5.8723999999999998</v>
      </c>
      <c r="E839">
        <v>8.1038599999999992</v>
      </c>
      <c r="F839">
        <v>0.73248000000000002</v>
      </c>
      <c r="G839">
        <v>74</v>
      </c>
      <c r="H839">
        <v>0.37411</v>
      </c>
      <c r="I839">
        <v>0.29887999999999998</v>
      </c>
      <c r="J839">
        <v>0.82257999999999998</v>
      </c>
      <c r="K839">
        <v>2020</v>
      </c>
      <c r="L839" t="s">
        <v>220</v>
      </c>
      <c r="M839" t="s">
        <v>204</v>
      </c>
      <c r="N839" t="s">
        <v>205</v>
      </c>
      <c r="O839" t="s">
        <v>217</v>
      </c>
      <c r="P839" t="s">
        <v>218</v>
      </c>
      <c r="Q839" t="s">
        <v>207</v>
      </c>
      <c r="R839" t="s">
        <v>209</v>
      </c>
    </row>
    <row r="840" spans="1:18" x14ac:dyDescent="0.3">
      <c r="A840">
        <v>62</v>
      </c>
      <c r="B840" t="s">
        <v>64</v>
      </c>
      <c r="C840" t="s">
        <v>55</v>
      </c>
      <c r="D840">
        <v>5.8708</v>
      </c>
      <c r="E840">
        <v>8.2432700000000008</v>
      </c>
      <c r="F840">
        <v>0.86092000000000002</v>
      </c>
      <c r="G840">
        <v>75</v>
      </c>
      <c r="H840">
        <v>0.71467999999999998</v>
      </c>
      <c r="I840">
        <v>6.2670000000000003E-2</v>
      </c>
      <c r="J840">
        <v>0.65969</v>
      </c>
      <c r="K840">
        <v>2020</v>
      </c>
      <c r="L840" t="s">
        <v>220</v>
      </c>
      <c r="M840" t="s">
        <v>204</v>
      </c>
      <c r="N840" t="s">
        <v>205</v>
      </c>
      <c r="O840" t="s">
        <v>206</v>
      </c>
      <c r="P840" t="s">
        <v>207</v>
      </c>
      <c r="Q840" t="s">
        <v>218</v>
      </c>
      <c r="R840" t="s">
        <v>209</v>
      </c>
    </row>
    <row r="841" spans="1:18" x14ac:dyDescent="0.3">
      <c r="A841">
        <v>63</v>
      </c>
      <c r="B841" t="s">
        <v>76</v>
      </c>
      <c r="C841" t="s">
        <v>26</v>
      </c>
      <c r="D841">
        <v>5.7968000000000002</v>
      </c>
      <c r="E841">
        <v>5.9775099999999997</v>
      </c>
      <c r="F841">
        <v>0.78083999999999998</v>
      </c>
      <c r="G841">
        <v>68</v>
      </c>
      <c r="H841">
        <v>0.74026999999999998</v>
      </c>
      <c r="I841">
        <v>0.16078000000000001</v>
      </c>
      <c r="J841">
        <v>0.94930000000000003</v>
      </c>
      <c r="K841">
        <v>2020</v>
      </c>
      <c r="L841" t="s">
        <v>220</v>
      </c>
      <c r="M841" t="s">
        <v>214</v>
      </c>
      <c r="N841" t="s">
        <v>207</v>
      </c>
      <c r="O841" t="s">
        <v>217</v>
      </c>
      <c r="P841" t="s">
        <v>207</v>
      </c>
      <c r="Q841" t="s">
        <v>213</v>
      </c>
      <c r="R841" t="s">
        <v>209</v>
      </c>
    </row>
    <row r="842" spans="1:18" x14ac:dyDescent="0.3">
      <c r="A842">
        <v>64</v>
      </c>
      <c r="B842" t="s">
        <v>107</v>
      </c>
      <c r="C842" t="s">
        <v>47</v>
      </c>
      <c r="D842">
        <v>5.7782</v>
      </c>
      <c r="E842">
        <v>6.4306400000000004</v>
      </c>
      <c r="F842">
        <v>0.85775999999999997</v>
      </c>
      <c r="G842">
        <v>68</v>
      </c>
      <c r="H842">
        <v>0.57038</v>
      </c>
      <c r="I842">
        <v>0.26373999999999997</v>
      </c>
      <c r="J842">
        <v>0.88849999999999996</v>
      </c>
      <c r="K842">
        <v>2020</v>
      </c>
      <c r="L842" t="s">
        <v>220</v>
      </c>
      <c r="M842" t="s">
        <v>214</v>
      </c>
      <c r="N842" t="s">
        <v>207</v>
      </c>
      <c r="O842" t="s">
        <v>206</v>
      </c>
      <c r="P842" t="s">
        <v>213</v>
      </c>
      <c r="Q842" t="s">
        <v>207</v>
      </c>
      <c r="R842" t="s">
        <v>209</v>
      </c>
    </row>
    <row r="843" spans="1:18" x14ac:dyDescent="0.3">
      <c r="A843">
        <v>65</v>
      </c>
      <c r="B843" t="s">
        <v>69</v>
      </c>
      <c r="C843" t="s">
        <v>26</v>
      </c>
      <c r="D843">
        <v>5.7474999999999996</v>
      </c>
      <c r="E843">
        <v>4.7568700000000002</v>
      </c>
      <c r="F843">
        <v>0.73816000000000004</v>
      </c>
      <c r="G843">
        <v>64</v>
      </c>
      <c r="H843">
        <v>0.82862999999999998</v>
      </c>
      <c r="I843">
        <v>0.24284</v>
      </c>
      <c r="J843">
        <v>0.86319000000000001</v>
      </c>
      <c r="K843">
        <v>2020</v>
      </c>
      <c r="L843" t="s">
        <v>220</v>
      </c>
      <c r="M843" t="s">
        <v>214</v>
      </c>
      <c r="N843" t="s">
        <v>216</v>
      </c>
      <c r="O843" t="s">
        <v>217</v>
      </c>
      <c r="P843" t="s">
        <v>207</v>
      </c>
      <c r="Q843" t="s">
        <v>213</v>
      </c>
      <c r="R843" t="s">
        <v>209</v>
      </c>
    </row>
    <row r="844" spans="1:18" x14ac:dyDescent="0.3">
      <c r="A844">
        <v>66</v>
      </c>
      <c r="B844" t="s">
        <v>101</v>
      </c>
      <c r="C844" t="s">
        <v>99</v>
      </c>
      <c r="D844">
        <v>5.6932999999999998</v>
      </c>
      <c r="E844">
        <v>4.0138499999999997</v>
      </c>
      <c r="F844">
        <v>0.56410000000000005</v>
      </c>
      <c r="G844">
        <v>58</v>
      </c>
      <c r="H844">
        <v>0.58479999999999999</v>
      </c>
      <c r="I844">
        <v>0.40137</v>
      </c>
      <c r="J844">
        <v>0.77007000000000003</v>
      </c>
      <c r="K844">
        <v>2020</v>
      </c>
      <c r="L844" t="s">
        <v>220</v>
      </c>
      <c r="M844" t="s">
        <v>214</v>
      </c>
      <c r="N844" t="s">
        <v>216</v>
      </c>
      <c r="O844" t="s">
        <v>213</v>
      </c>
      <c r="P844" t="s">
        <v>213</v>
      </c>
      <c r="Q844" t="s">
        <v>205</v>
      </c>
      <c r="R844" t="s">
        <v>209</v>
      </c>
    </row>
    <row r="845" spans="1:18" x14ac:dyDescent="0.3">
      <c r="A845">
        <v>67</v>
      </c>
      <c r="B845" t="s">
        <v>71</v>
      </c>
      <c r="C845" t="s">
        <v>26</v>
      </c>
      <c r="D845">
        <v>5.6920999999999999</v>
      </c>
      <c r="E845">
        <v>5.8437200000000002</v>
      </c>
      <c r="F845">
        <v>0.8841</v>
      </c>
      <c r="G845">
        <v>66</v>
      </c>
      <c r="H845">
        <v>0.84599999999999997</v>
      </c>
      <c r="I845">
        <v>0.35854000000000003</v>
      </c>
      <c r="J845">
        <v>0.87794000000000005</v>
      </c>
      <c r="K845">
        <v>2020</v>
      </c>
      <c r="L845" t="s">
        <v>220</v>
      </c>
      <c r="M845" t="s">
        <v>214</v>
      </c>
      <c r="N845" t="s">
        <v>207</v>
      </c>
      <c r="O845" t="s">
        <v>206</v>
      </c>
      <c r="P845" t="s">
        <v>207</v>
      </c>
      <c r="Q845" t="s">
        <v>207</v>
      </c>
      <c r="R845" t="s">
        <v>209</v>
      </c>
    </row>
    <row r="846" spans="1:18" x14ac:dyDescent="0.3">
      <c r="A846">
        <v>68</v>
      </c>
      <c r="B846" t="s">
        <v>118</v>
      </c>
      <c r="C846" t="s">
        <v>26</v>
      </c>
      <c r="D846">
        <v>5.6891999999999996</v>
      </c>
      <c r="E846">
        <v>6.3981700000000004</v>
      </c>
      <c r="F846">
        <v>0.85870000000000002</v>
      </c>
      <c r="G846">
        <v>66</v>
      </c>
      <c r="H846">
        <v>0.81191000000000002</v>
      </c>
      <c r="I846">
        <v>0.19689999999999999</v>
      </c>
      <c r="J846">
        <v>0.78252999999999995</v>
      </c>
      <c r="K846">
        <v>2020</v>
      </c>
      <c r="L846" t="s">
        <v>220</v>
      </c>
      <c r="M846" t="s">
        <v>214</v>
      </c>
      <c r="N846" t="s">
        <v>207</v>
      </c>
      <c r="O846" t="s">
        <v>206</v>
      </c>
      <c r="P846" t="s">
        <v>207</v>
      </c>
      <c r="Q846" t="s">
        <v>213</v>
      </c>
      <c r="R846" t="s">
        <v>209</v>
      </c>
    </row>
    <row r="847" spans="1:18" x14ac:dyDescent="0.3">
      <c r="A847">
        <v>69</v>
      </c>
      <c r="B847" t="s">
        <v>116</v>
      </c>
      <c r="C847" t="s">
        <v>47</v>
      </c>
      <c r="D847">
        <v>5.6741000000000001</v>
      </c>
      <c r="E847">
        <v>5.9765100000000002</v>
      </c>
      <c r="F847">
        <v>0.77798999999999996</v>
      </c>
      <c r="G847">
        <v>68</v>
      </c>
      <c r="H847">
        <v>0.44046999999999997</v>
      </c>
      <c r="I847">
        <v>0.46332000000000001</v>
      </c>
      <c r="J847">
        <v>0.99780000000000002</v>
      </c>
      <c r="K847">
        <v>2020</v>
      </c>
      <c r="L847" t="s">
        <v>220</v>
      </c>
      <c r="M847" t="s">
        <v>214</v>
      </c>
      <c r="N847" t="s">
        <v>207</v>
      </c>
      <c r="O847" t="s">
        <v>217</v>
      </c>
      <c r="P847" t="s">
        <v>218</v>
      </c>
      <c r="Q847" t="s">
        <v>205</v>
      </c>
      <c r="R847" t="s">
        <v>209</v>
      </c>
    </row>
    <row r="848" spans="1:18" x14ac:dyDescent="0.3">
      <c r="A848">
        <v>70</v>
      </c>
      <c r="B848" t="s">
        <v>70</v>
      </c>
      <c r="C848" t="s">
        <v>47</v>
      </c>
      <c r="D848">
        <v>5.6074999999999999</v>
      </c>
      <c r="E848">
        <v>4.6068100000000003</v>
      </c>
      <c r="F848">
        <v>0.79952000000000001</v>
      </c>
      <c r="G848">
        <v>65</v>
      </c>
      <c r="H848">
        <v>0.56193000000000004</v>
      </c>
      <c r="I848">
        <v>0.30545</v>
      </c>
      <c r="J848">
        <v>0.97302999999999995</v>
      </c>
      <c r="K848">
        <v>2020</v>
      </c>
      <c r="L848" t="s">
        <v>220</v>
      </c>
      <c r="M848" t="s">
        <v>214</v>
      </c>
      <c r="N848" t="s">
        <v>207</v>
      </c>
      <c r="O848" t="s">
        <v>217</v>
      </c>
      <c r="P848" t="s">
        <v>213</v>
      </c>
      <c r="Q848" t="s">
        <v>207</v>
      </c>
      <c r="R848" t="s">
        <v>209</v>
      </c>
    </row>
    <row r="849" spans="1:18" x14ac:dyDescent="0.3">
      <c r="A849">
        <v>71</v>
      </c>
      <c r="B849" t="s">
        <v>126</v>
      </c>
      <c r="C849" t="s">
        <v>62</v>
      </c>
      <c r="D849">
        <v>5.5556999999999999</v>
      </c>
      <c r="E849">
        <v>3.0902699999999999</v>
      </c>
      <c r="F849">
        <v>0.78729000000000005</v>
      </c>
      <c r="G849">
        <v>64</v>
      </c>
      <c r="H849">
        <v>0.75170999999999999</v>
      </c>
      <c r="I849">
        <v>0.32013000000000003</v>
      </c>
      <c r="J849">
        <v>0.58403000000000005</v>
      </c>
      <c r="K849">
        <v>2020</v>
      </c>
      <c r="L849" t="s">
        <v>220</v>
      </c>
      <c r="M849" t="s">
        <v>214</v>
      </c>
      <c r="N849" t="s">
        <v>216</v>
      </c>
      <c r="O849" t="s">
        <v>217</v>
      </c>
      <c r="P849" t="s">
        <v>207</v>
      </c>
      <c r="Q849" t="s">
        <v>207</v>
      </c>
      <c r="R849" t="s">
        <v>212</v>
      </c>
    </row>
    <row r="850" spans="1:18" x14ac:dyDescent="0.3">
      <c r="A850">
        <v>72</v>
      </c>
      <c r="B850" t="s">
        <v>102</v>
      </c>
      <c r="C850" t="s">
        <v>47</v>
      </c>
      <c r="D850">
        <v>5.5461</v>
      </c>
      <c r="E850">
        <v>6.5735999999999999</v>
      </c>
      <c r="F850">
        <v>0.81784000000000001</v>
      </c>
      <c r="G850">
        <v>69</v>
      </c>
      <c r="H850">
        <v>0.43737999999999999</v>
      </c>
      <c r="I850">
        <v>0.26151000000000002</v>
      </c>
      <c r="J850">
        <v>0.81537000000000004</v>
      </c>
      <c r="K850">
        <v>2020</v>
      </c>
      <c r="L850" t="s">
        <v>220</v>
      </c>
      <c r="M850" t="s">
        <v>214</v>
      </c>
      <c r="N850" t="s">
        <v>207</v>
      </c>
      <c r="O850" t="s">
        <v>217</v>
      </c>
      <c r="P850" t="s">
        <v>218</v>
      </c>
      <c r="Q850" t="s">
        <v>207</v>
      </c>
      <c r="R850" t="s">
        <v>209</v>
      </c>
    </row>
    <row r="851" spans="1:18" x14ac:dyDescent="0.3">
      <c r="A851">
        <v>73</v>
      </c>
      <c r="B851" t="s">
        <v>82</v>
      </c>
      <c r="C851" t="s">
        <v>62</v>
      </c>
      <c r="D851">
        <v>5.5460000000000003</v>
      </c>
      <c r="E851">
        <v>7.3340100000000001</v>
      </c>
      <c r="F851">
        <v>0.89085000000000003</v>
      </c>
      <c r="G851">
        <v>64</v>
      </c>
      <c r="H851">
        <v>0.57625000000000004</v>
      </c>
      <c r="I851">
        <v>0.17380999999999999</v>
      </c>
      <c r="J851">
        <v>0.91429000000000005</v>
      </c>
      <c r="K851">
        <v>2020</v>
      </c>
      <c r="L851" t="s">
        <v>220</v>
      </c>
      <c r="M851" t="s">
        <v>204</v>
      </c>
      <c r="N851" t="s">
        <v>216</v>
      </c>
      <c r="O851" t="s">
        <v>206</v>
      </c>
      <c r="P851" t="s">
        <v>213</v>
      </c>
      <c r="Q851" t="s">
        <v>213</v>
      </c>
      <c r="R851" t="s">
        <v>209</v>
      </c>
    </row>
    <row r="852" spans="1:18" x14ac:dyDescent="0.3">
      <c r="A852">
        <v>74</v>
      </c>
      <c r="B852" t="s">
        <v>96</v>
      </c>
      <c r="C852" t="s">
        <v>62</v>
      </c>
      <c r="D852">
        <v>5.5415000000000001</v>
      </c>
      <c r="E852">
        <v>3.33955</v>
      </c>
      <c r="F852">
        <v>0.86653999999999998</v>
      </c>
      <c r="G852">
        <v>64</v>
      </c>
      <c r="H852">
        <v>0.88654999999999995</v>
      </c>
      <c r="I852">
        <v>0.52888999999999997</v>
      </c>
      <c r="J852">
        <v>0.94286000000000003</v>
      </c>
      <c r="K852">
        <v>2020</v>
      </c>
      <c r="L852" t="s">
        <v>220</v>
      </c>
      <c r="M852" t="s">
        <v>214</v>
      </c>
      <c r="N852" t="s">
        <v>216</v>
      </c>
      <c r="O852" t="s">
        <v>206</v>
      </c>
      <c r="P852" t="s">
        <v>205</v>
      </c>
      <c r="Q852" t="s">
        <v>205</v>
      </c>
      <c r="R852" t="s">
        <v>209</v>
      </c>
    </row>
    <row r="853" spans="1:18" x14ac:dyDescent="0.3">
      <c r="A853">
        <v>75</v>
      </c>
      <c r="B853" t="s">
        <v>77</v>
      </c>
      <c r="C853" t="s">
        <v>62</v>
      </c>
      <c r="D853">
        <v>5.5399000000000003</v>
      </c>
      <c r="E853">
        <v>6.6302500000000002</v>
      </c>
      <c r="F853">
        <v>0.89634000000000003</v>
      </c>
      <c r="G853">
        <v>66</v>
      </c>
      <c r="H853">
        <v>0.4194</v>
      </c>
      <c r="I853">
        <v>0.15783</v>
      </c>
      <c r="J853">
        <v>0.63687000000000005</v>
      </c>
      <c r="K853">
        <v>2020</v>
      </c>
      <c r="L853" t="s">
        <v>220</v>
      </c>
      <c r="M853" t="s">
        <v>214</v>
      </c>
      <c r="N853" t="s">
        <v>207</v>
      </c>
      <c r="O853" t="s">
        <v>206</v>
      </c>
      <c r="P853" t="s">
        <v>218</v>
      </c>
      <c r="Q853" t="s">
        <v>213</v>
      </c>
      <c r="R853" t="s">
        <v>209</v>
      </c>
    </row>
    <row r="854" spans="1:18" x14ac:dyDescent="0.3">
      <c r="A854">
        <v>77</v>
      </c>
      <c r="B854" t="s">
        <v>122</v>
      </c>
      <c r="C854" t="s">
        <v>24</v>
      </c>
      <c r="D854">
        <v>5.5149999999999997</v>
      </c>
      <c r="E854">
        <v>7.3409800000000001</v>
      </c>
      <c r="F854">
        <v>0.75536000000000003</v>
      </c>
      <c r="G854">
        <v>72</v>
      </c>
      <c r="H854">
        <v>0.25029000000000001</v>
      </c>
      <c r="I854">
        <v>0</v>
      </c>
      <c r="J854">
        <v>0.90839000000000003</v>
      </c>
      <c r="K854">
        <v>2020</v>
      </c>
      <c r="L854" t="s">
        <v>220</v>
      </c>
      <c r="M854" t="s">
        <v>204</v>
      </c>
      <c r="N854" t="s">
        <v>205</v>
      </c>
      <c r="O854" t="s">
        <v>217</v>
      </c>
      <c r="P854" t="s">
        <v>218</v>
      </c>
      <c r="Q854" t="s">
        <v>218</v>
      </c>
      <c r="R854" t="s">
        <v>209</v>
      </c>
    </row>
    <row r="855" spans="1:18" x14ac:dyDescent="0.3">
      <c r="A855">
        <v>78</v>
      </c>
      <c r="B855" t="s">
        <v>185</v>
      </c>
      <c r="C855" t="s">
        <v>55</v>
      </c>
      <c r="D855">
        <v>5.5103999999999997</v>
      </c>
      <c r="E855">
        <v>8.9592500000000008</v>
      </c>
      <c r="F855">
        <v>0.80357000000000001</v>
      </c>
      <c r="G855">
        <v>77</v>
      </c>
      <c r="H855">
        <v>0.66259000000000001</v>
      </c>
      <c r="I855">
        <v>0.50592000000000004</v>
      </c>
      <c r="J855">
        <v>0.37639</v>
      </c>
      <c r="K855">
        <v>2020</v>
      </c>
      <c r="L855" t="s">
        <v>220</v>
      </c>
      <c r="M855" t="s">
        <v>211</v>
      </c>
      <c r="N855" t="s">
        <v>205</v>
      </c>
      <c r="O855" t="s">
        <v>217</v>
      </c>
      <c r="P855" t="s">
        <v>213</v>
      </c>
      <c r="Q855" t="s">
        <v>205</v>
      </c>
      <c r="R855" t="s">
        <v>208</v>
      </c>
    </row>
    <row r="856" spans="1:18" x14ac:dyDescent="0.3">
      <c r="A856">
        <v>79</v>
      </c>
      <c r="B856" t="s">
        <v>80</v>
      </c>
      <c r="C856" t="s">
        <v>47</v>
      </c>
      <c r="D856">
        <v>5.5046999999999997</v>
      </c>
      <c r="E856">
        <v>7.2170300000000003</v>
      </c>
      <c r="F856">
        <v>0.84731000000000001</v>
      </c>
      <c r="G856">
        <v>70</v>
      </c>
      <c r="H856">
        <v>0.55023</v>
      </c>
      <c r="I856">
        <v>0.20005999999999999</v>
      </c>
      <c r="J856">
        <v>0.97687999999999997</v>
      </c>
      <c r="K856">
        <v>2020</v>
      </c>
      <c r="L856" t="s">
        <v>220</v>
      </c>
      <c r="M856" t="s">
        <v>204</v>
      </c>
      <c r="N856" t="s">
        <v>207</v>
      </c>
      <c r="O856" t="s">
        <v>217</v>
      </c>
      <c r="P856" t="s">
        <v>213</v>
      </c>
      <c r="Q856" t="s">
        <v>213</v>
      </c>
      <c r="R856" t="s">
        <v>209</v>
      </c>
    </row>
    <row r="857" spans="1:18" x14ac:dyDescent="0.3">
      <c r="A857">
        <v>80</v>
      </c>
      <c r="B857" t="s">
        <v>81</v>
      </c>
      <c r="C857" t="s">
        <v>24</v>
      </c>
      <c r="D857">
        <v>5.4888000000000003</v>
      </c>
      <c r="E857">
        <v>6.6501599999999996</v>
      </c>
      <c r="F857">
        <v>0.77300999999999997</v>
      </c>
      <c r="G857">
        <v>62</v>
      </c>
      <c r="H857">
        <v>0.65105000000000002</v>
      </c>
      <c r="I857">
        <v>0.25052999999999997</v>
      </c>
      <c r="J857">
        <v>0.67691000000000001</v>
      </c>
      <c r="K857">
        <v>2020</v>
      </c>
      <c r="L857" t="s">
        <v>220</v>
      </c>
      <c r="M857" t="s">
        <v>214</v>
      </c>
      <c r="N857" t="s">
        <v>216</v>
      </c>
      <c r="O857" t="s">
        <v>217</v>
      </c>
      <c r="P857" t="s">
        <v>213</v>
      </c>
      <c r="Q857" t="s">
        <v>207</v>
      </c>
      <c r="R857" t="s">
        <v>209</v>
      </c>
    </row>
    <row r="858" spans="1:18" x14ac:dyDescent="0.3">
      <c r="A858">
        <v>81</v>
      </c>
      <c r="B858" t="s">
        <v>120</v>
      </c>
      <c r="C858" t="s">
        <v>55</v>
      </c>
      <c r="D858">
        <v>5.4561999999999999</v>
      </c>
      <c r="E858">
        <v>5.8885100000000001</v>
      </c>
      <c r="F858">
        <v>0.94272999999999996</v>
      </c>
      <c r="G858">
        <v>62</v>
      </c>
      <c r="H858">
        <v>0.51307999999999998</v>
      </c>
      <c r="I858">
        <v>0.46311000000000002</v>
      </c>
      <c r="J858">
        <v>0.91271999999999998</v>
      </c>
      <c r="K858">
        <v>2020</v>
      </c>
      <c r="L858" t="s">
        <v>220</v>
      </c>
      <c r="M858" t="s">
        <v>214</v>
      </c>
      <c r="N858" t="s">
        <v>216</v>
      </c>
      <c r="O858" t="s">
        <v>206</v>
      </c>
      <c r="P858" t="s">
        <v>218</v>
      </c>
      <c r="Q858" t="s">
        <v>205</v>
      </c>
      <c r="R858" t="s">
        <v>209</v>
      </c>
    </row>
    <row r="859" spans="1:18" x14ac:dyDescent="0.3">
      <c r="A859">
        <v>82</v>
      </c>
      <c r="B859" t="s">
        <v>79</v>
      </c>
      <c r="C859" t="s">
        <v>39</v>
      </c>
      <c r="D859">
        <v>5.3842999999999996</v>
      </c>
      <c r="E859">
        <v>7.6035599999999999</v>
      </c>
      <c r="F859">
        <v>0.75861000000000001</v>
      </c>
      <c r="G859">
        <v>67</v>
      </c>
      <c r="H859">
        <v>0.86104999999999998</v>
      </c>
      <c r="I859">
        <v>0.48241000000000001</v>
      </c>
      <c r="J859">
        <v>0.88341000000000003</v>
      </c>
      <c r="K859">
        <v>2020</v>
      </c>
      <c r="L859" t="s">
        <v>220</v>
      </c>
      <c r="M859" t="s">
        <v>204</v>
      </c>
      <c r="N859" t="s">
        <v>207</v>
      </c>
      <c r="O859" t="s">
        <v>217</v>
      </c>
      <c r="P859" t="s">
        <v>205</v>
      </c>
      <c r="Q859" t="s">
        <v>205</v>
      </c>
      <c r="R859" t="s">
        <v>209</v>
      </c>
    </row>
    <row r="860" spans="1:18" x14ac:dyDescent="0.3">
      <c r="A860">
        <v>83</v>
      </c>
      <c r="B860" t="s">
        <v>94</v>
      </c>
      <c r="C860" t="s">
        <v>39</v>
      </c>
      <c r="D860">
        <v>5.3535000000000004</v>
      </c>
      <c r="E860">
        <v>4.6730200000000002</v>
      </c>
      <c r="F860">
        <v>0.80971000000000004</v>
      </c>
      <c r="G860">
        <v>68</v>
      </c>
      <c r="H860">
        <v>0.93879000000000001</v>
      </c>
      <c r="I860">
        <v>0.23952999999999999</v>
      </c>
      <c r="J860">
        <v>0.83148</v>
      </c>
      <c r="K860">
        <v>2020</v>
      </c>
      <c r="L860" t="s">
        <v>220</v>
      </c>
      <c r="M860" t="s">
        <v>214</v>
      </c>
      <c r="N860" t="s">
        <v>207</v>
      </c>
      <c r="O860" t="s">
        <v>217</v>
      </c>
      <c r="P860" t="s">
        <v>205</v>
      </c>
      <c r="Q860" t="s">
        <v>213</v>
      </c>
      <c r="R860" t="s">
        <v>209</v>
      </c>
    </row>
    <row r="861" spans="1:18" x14ac:dyDescent="0.3">
      <c r="A861">
        <v>84</v>
      </c>
      <c r="B861" t="s">
        <v>93</v>
      </c>
      <c r="C861" t="s">
        <v>39</v>
      </c>
      <c r="D861">
        <v>5.2855999999999996</v>
      </c>
      <c r="E861">
        <v>5.8029200000000003</v>
      </c>
      <c r="F861">
        <v>0.74619999999999997</v>
      </c>
      <c r="G861">
        <v>62</v>
      </c>
      <c r="H861">
        <v>0.81954000000000005</v>
      </c>
      <c r="I861">
        <v>0.95232000000000006</v>
      </c>
      <c r="J861">
        <v>0.92820000000000003</v>
      </c>
      <c r="K861">
        <v>2020</v>
      </c>
      <c r="L861" t="s">
        <v>220</v>
      </c>
      <c r="M861" t="s">
        <v>214</v>
      </c>
      <c r="N861" t="s">
        <v>216</v>
      </c>
      <c r="O861" t="s">
        <v>217</v>
      </c>
      <c r="P861" t="s">
        <v>207</v>
      </c>
      <c r="Q861" t="s">
        <v>205</v>
      </c>
      <c r="R861" t="s">
        <v>209</v>
      </c>
    </row>
    <row r="862" spans="1:18" x14ac:dyDescent="0.3">
      <c r="A862">
        <v>85</v>
      </c>
      <c r="B862" t="s">
        <v>171</v>
      </c>
      <c r="C862" t="s">
        <v>90</v>
      </c>
      <c r="D862">
        <v>5.2332999999999998</v>
      </c>
      <c r="E862">
        <v>3.4951699999999999</v>
      </c>
      <c r="F862">
        <v>0.51676</v>
      </c>
      <c r="G862">
        <v>50</v>
      </c>
      <c r="H862">
        <v>0.57282</v>
      </c>
      <c r="I862">
        <v>0.29819000000000001</v>
      </c>
      <c r="J862">
        <v>0.82464000000000004</v>
      </c>
      <c r="K862">
        <v>2020</v>
      </c>
      <c r="L862" t="s">
        <v>220</v>
      </c>
      <c r="M862" t="s">
        <v>214</v>
      </c>
      <c r="N862" t="s">
        <v>218</v>
      </c>
      <c r="O862" t="s">
        <v>221</v>
      </c>
      <c r="P862" t="s">
        <v>213</v>
      </c>
      <c r="Q862" t="s">
        <v>207</v>
      </c>
      <c r="R862" t="s">
        <v>209</v>
      </c>
    </row>
    <row r="863" spans="1:18" x14ac:dyDescent="0.3">
      <c r="A863">
        <v>86</v>
      </c>
      <c r="B863" t="s">
        <v>175</v>
      </c>
      <c r="C863" t="s">
        <v>90</v>
      </c>
      <c r="D863">
        <v>5.2160000000000002</v>
      </c>
      <c r="E863">
        <v>2.3833600000000001</v>
      </c>
      <c r="F863">
        <v>0.22772999999999999</v>
      </c>
      <c r="G863">
        <v>54</v>
      </c>
      <c r="H863">
        <v>0.58540000000000003</v>
      </c>
      <c r="I863">
        <v>0.34515000000000001</v>
      </c>
      <c r="J863">
        <v>0.76380000000000003</v>
      </c>
      <c r="K863">
        <v>2020</v>
      </c>
      <c r="L863" t="s">
        <v>220</v>
      </c>
      <c r="M863" t="s">
        <v>214</v>
      </c>
      <c r="N863" t="s">
        <v>218</v>
      </c>
      <c r="O863" t="s">
        <v>221</v>
      </c>
      <c r="P863" t="s">
        <v>213</v>
      </c>
      <c r="Q863" t="s">
        <v>207</v>
      </c>
      <c r="R863" t="s">
        <v>209</v>
      </c>
    </row>
    <row r="864" spans="1:18" x14ac:dyDescent="0.3">
      <c r="A864">
        <v>87</v>
      </c>
      <c r="B864" t="s">
        <v>189</v>
      </c>
      <c r="C864" t="s">
        <v>39</v>
      </c>
      <c r="D864">
        <v>5.1976000000000004</v>
      </c>
      <c r="E864">
        <v>6.1032000000000002</v>
      </c>
      <c r="F864">
        <v>0.90612000000000004</v>
      </c>
      <c r="G864">
        <v>71</v>
      </c>
      <c r="H864">
        <v>0.79074999999999995</v>
      </c>
      <c r="I864">
        <v>0.39345999999999998</v>
      </c>
      <c r="J864">
        <v>0.86512999999999995</v>
      </c>
      <c r="K864">
        <v>2020</v>
      </c>
      <c r="L864" t="s">
        <v>220</v>
      </c>
      <c r="M864" t="s">
        <v>214</v>
      </c>
      <c r="N864" t="s">
        <v>207</v>
      </c>
      <c r="O864" t="s">
        <v>206</v>
      </c>
      <c r="P864" t="s">
        <v>207</v>
      </c>
      <c r="Q864" t="s">
        <v>207</v>
      </c>
      <c r="R864" t="s">
        <v>209</v>
      </c>
    </row>
    <row r="865" spans="1:18" x14ac:dyDescent="0.3">
      <c r="A865">
        <v>88</v>
      </c>
      <c r="B865" t="s">
        <v>159</v>
      </c>
      <c r="C865" t="s">
        <v>90</v>
      </c>
      <c r="D865">
        <v>5.1943999999999999</v>
      </c>
      <c r="E865">
        <v>4.1232899999999999</v>
      </c>
      <c r="F865">
        <v>0.48957000000000001</v>
      </c>
      <c r="G865">
        <v>58</v>
      </c>
      <c r="H865">
        <v>0.55752000000000002</v>
      </c>
      <c r="I865">
        <v>0.20571</v>
      </c>
      <c r="J865">
        <v>0.77742</v>
      </c>
      <c r="K865">
        <v>2020</v>
      </c>
      <c r="L865" t="s">
        <v>220</v>
      </c>
      <c r="M865" t="s">
        <v>214</v>
      </c>
      <c r="N865" t="s">
        <v>216</v>
      </c>
      <c r="O865" t="s">
        <v>221</v>
      </c>
      <c r="P865" t="s">
        <v>213</v>
      </c>
      <c r="Q865" t="s">
        <v>213</v>
      </c>
      <c r="R865" t="s">
        <v>209</v>
      </c>
    </row>
    <row r="866" spans="1:18" x14ac:dyDescent="0.3">
      <c r="A866">
        <v>89</v>
      </c>
      <c r="B866" t="s">
        <v>100</v>
      </c>
      <c r="C866" t="s">
        <v>62</v>
      </c>
      <c r="D866">
        <v>5.1647999999999996</v>
      </c>
      <c r="E866">
        <v>6.4442500000000003</v>
      </c>
      <c r="F866">
        <v>0.76288</v>
      </c>
      <c r="G866">
        <v>66</v>
      </c>
      <c r="H866">
        <v>0.67467999999999995</v>
      </c>
      <c r="I866">
        <v>7.0400000000000004E-2</v>
      </c>
      <c r="J866">
        <v>0.53615000000000002</v>
      </c>
      <c r="K866">
        <v>2020</v>
      </c>
      <c r="L866" t="s">
        <v>220</v>
      </c>
      <c r="M866" t="s">
        <v>214</v>
      </c>
      <c r="N866" t="s">
        <v>207</v>
      </c>
      <c r="O866" t="s">
        <v>217</v>
      </c>
      <c r="P866" t="s">
        <v>213</v>
      </c>
      <c r="Q866" t="s">
        <v>218</v>
      </c>
      <c r="R866" t="s">
        <v>212</v>
      </c>
    </row>
    <row r="867" spans="1:18" x14ac:dyDescent="0.3">
      <c r="A867">
        <v>90</v>
      </c>
      <c r="B867" t="s">
        <v>113</v>
      </c>
      <c r="C867" t="s">
        <v>47</v>
      </c>
      <c r="D867">
        <v>5.1597999999999997</v>
      </c>
      <c r="E867">
        <v>6.0869799999999996</v>
      </c>
      <c r="F867">
        <v>0.76454</v>
      </c>
      <c r="G867">
        <v>68</v>
      </c>
      <c r="H867">
        <v>0.59172000000000002</v>
      </c>
      <c r="I867">
        <v>0.32618000000000003</v>
      </c>
      <c r="J867">
        <v>0.95387</v>
      </c>
      <c r="K867">
        <v>2020</v>
      </c>
      <c r="L867" t="s">
        <v>220</v>
      </c>
      <c r="M867" t="s">
        <v>214</v>
      </c>
      <c r="N867" t="s">
        <v>207</v>
      </c>
      <c r="O867" t="s">
        <v>217</v>
      </c>
      <c r="P867" t="s">
        <v>213</v>
      </c>
      <c r="Q867" t="s">
        <v>207</v>
      </c>
      <c r="R867" t="s">
        <v>209</v>
      </c>
    </row>
    <row r="868" spans="1:18" x14ac:dyDescent="0.3">
      <c r="A868">
        <v>91</v>
      </c>
      <c r="B868" t="s">
        <v>134</v>
      </c>
      <c r="C868" t="s">
        <v>90</v>
      </c>
      <c r="D868">
        <v>5.1479999999999997</v>
      </c>
      <c r="E868">
        <v>3.7474599999999998</v>
      </c>
      <c r="F868">
        <v>0.62444</v>
      </c>
      <c r="G868">
        <v>57</v>
      </c>
      <c r="H868">
        <v>0.68845999999999996</v>
      </c>
      <c r="I868">
        <v>0.45856000000000002</v>
      </c>
      <c r="J868">
        <v>0.89390000000000003</v>
      </c>
      <c r="K868">
        <v>2020</v>
      </c>
      <c r="L868" t="s">
        <v>220</v>
      </c>
      <c r="M868" t="s">
        <v>214</v>
      </c>
      <c r="N868" t="s">
        <v>218</v>
      </c>
      <c r="O868" t="s">
        <v>213</v>
      </c>
      <c r="P868" t="s">
        <v>213</v>
      </c>
      <c r="Q868" t="s">
        <v>205</v>
      </c>
      <c r="R868" t="s">
        <v>209</v>
      </c>
    </row>
    <row r="869" spans="1:18" x14ac:dyDescent="0.3">
      <c r="A869">
        <v>92</v>
      </c>
      <c r="B869" t="s">
        <v>141</v>
      </c>
      <c r="C869" t="s">
        <v>99</v>
      </c>
      <c r="D869">
        <v>5.1372</v>
      </c>
      <c r="E869">
        <v>2.8896799999999998</v>
      </c>
      <c r="F869">
        <v>0.71130000000000004</v>
      </c>
      <c r="G869">
        <v>64</v>
      </c>
      <c r="H869">
        <v>0.69325000000000003</v>
      </c>
      <c r="I869">
        <v>0.52819000000000005</v>
      </c>
      <c r="J869">
        <v>0.76085999999999998</v>
      </c>
      <c r="K869">
        <v>2020</v>
      </c>
      <c r="L869" t="s">
        <v>220</v>
      </c>
      <c r="M869" t="s">
        <v>214</v>
      </c>
      <c r="N869" t="s">
        <v>216</v>
      </c>
      <c r="O869" t="s">
        <v>217</v>
      </c>
      <c r="P869" t="s">
        <v>213</v>
      </c>
      <c r="Q869" t="s">
        <v>205</v>
      </c>
      <c r="R869" t="s">
        <v>209</v>
      </c>
    </row>
    <row r="870" spans="1:18" x14ac:dyDescent="0.3">
      <c r="A870">
        <v>93</v>
      </c>
      <c r="B870" t="s">
        <v>95</v>
      </c>
      <c r="C870" t="s">
        <v>24</v>
      </c>
      <c r="D870">
        <v>5.1318000000000001</v>
      </c>
      <c r="E870">
        <v>7.3351100000000002</v>
      </c>
      <c r="F870">
        <v>0.77356999999999998</v>
      </c>
      <c r="G870">
        <v>67</v>
      </c>
      <c r="H870">
        <v>0.36696000000000001</v>
      </c>
      <c r="I870">
        <v>0.15073</v>
      </c>
      <c r="J870">
        <v>0.77307999999999999</v>
      </c>
      <c r="K870">
        <v>2020</v>
      </c>
      <c r="L870" t="s">
        <v>220</v>
      </c>
      <c r="M870" t="s">
        <v>204</v>
      </c>
      <c r="N870" t="s">
        <v>207</v>
      </c>
      <c r="O870" t="s">
        <v>217</v>
      </c>
      <c r="P870" t="s">
        <v>218</v>
      </c>
      <c r="Q870" t="s">
        <v>213</v>
      </c>
      <c r="R870" t="s">
        <v>209</v>
      </c>
    </row>
    <row r="871" spans="1:18" x14ac:dyDescent="0.3">
      <c r="A871">
        <v>94</v>
      </c>
      <c r="B871" t="s">
        <v>104</v>
      </c>
      <c r="C871" t="s">
        <v>55</v>
      </c>
      <c r="D871">
        <v>5.1238999999999999</v>
      </c>
      <c r="E871">
        <v>6.4459499999999998</v>
      </c>
      <c r="F871">
        <v>0.73151999999999995</v>
      </c>
      <c r="G871">
        <v>69</v>
      </c>
      <c r="H871">
        <v>0.86778</v>
      </c>
      <c r="I871">
        <v>0.13868</v>
      </c>
      <c r="J871">
        <v>0.78008</v>
      </c>
      <c r="K871">
        <v>2020</v>
      </c>
      <c r="L871" t="s">
        <v>220</v>
      </c>
      <c r="M871" t="s">
        <v>214</v>
      </c>
      <c r="N871" t="s">
        <v>207</v>
      </c>
      <c r="O871" t="s">
        <v>217</v>
      </c>
      <c r="P871" t="s">
        <v>205</v>
      </c>
      <c r="Q871" t="s">
        <v>213</v>
      </c>
      <c r="R871" t="s">
        <v>209</v>
      </c>
    </row>
    <row r="872" spans="1:18" x14ac:dyDescent="0.3">
      <c r="A872">
        <v>95</v>
      </c>
      <c r="B872" t="s">
        <v>88</v>
      </c>
      <c r="C872" t="s">
        <v>62</v>
      </c>
      <c r="D872">
        <v>5.1191000000000004</v>
      </c>
      <c r="E872">
        <v>6.5658799999999999</v>
      </c>
      <c r="F872">
        <v>0.97602999999999995</v>
      </c>
      <c r="G872">
        <v>62</v>
      </c>
      <c r="H872">
        <v>0.74319999999999997</v>
      </c>
      <c r="I872">
        <v>0.56708000000000003</v>
      </c>
      <c r="J872">
        <v>0.93715999999999999</v>
      </c>
      <c r="K872">
        <v>2020</v>
      </c>
      <c r="L872" t="s">
        <v>220</v>
      </c>
      <c r="M872" t="s">
        <v>214</v>
      </c>
      <c r="N872" t="s">
        <v>216</v>
      </c>
      <c r="O872" t="s">
        <v>206</v>
      </c>
      <c r="P872" t="s">
        <v>207</v>
      </c>
      <c r="Q872" t="s">
        <v>205</v>
      </c>
      <c r="R872" t="s">
        <v>209</v>
      </c>
    </row>
    <row r="873" spans="1:18" x14ac:dyDescent="0.3">
      <c r="A873">
        <v>96</v>
      </c>
      <c r="B873" t="s">
        <v>154</v>
      </c>
      <c r="C873" t="s">
        <v>47</v>
      </c>
      <c r="D873">
        <v>5.1014999999999997</v>
      </c>
      <c r="E873">
        <v>6.8105099999999998</v>
      </c>
      <c r="F873">
        <v>0.94379000000000002</v>
      </c>
      <c r="G873">
        <v>67</v>
      </c>
      <c r="H873">
        <v>0.60267999999999999</v>
      </c>
      <c r="I873">
        <v>0.18221999999999999</v>
      </c>
      <c r="J873">
        <v>1</v>
      </c>
      <c r="K873">
        <v>2020</v>
      </c>
      <c r="L873" t="s">
        <v>220</v>
      </c>
      <c r="M873" t="s">
        <v>214</v>
      </c>
      <c r="N873" t="s">
        <v>207</v>
      </c>
      <c r="O873" t="s">
        <v>206</v>
      </c>
      <c r="P873" t="s">
        <v>213</v>
      </c>
      <c r="Q873" t="s">
        <v>213</v>
      </c>
      <c r="R873" t="s">
        <v>209</v>
      </c>
    </row>
    <row r="874" spans="1:18" x14ac:dyDescent="0.3">
      <c r="A874">
        <v>97</v>
      </c>
      <c r="B874" t="s">
        <v>112</v>
      </c>
      <c r="C874" t="s">
        <v>24</v>
      </c>
      <c r="D874">
        <v>5.0948000000000002</v>
      </c>
      <c r="E874">
        <v>4.9367700000000001</v>
      </c>
      <c r="F874">
        <v>0.41692000000000001</v>
      </c>
      <c r="G874">
        <v>66</v>
      </c>
      <c r="H874">
        <v>0.64917999999999998</v>
      </c>
      <c r="I874">
        <v>7.0260000000000003E-2</v>
      </c>
      <c r="J874">
        <v>0.85485999999999995</v>
      </c>
      <c r="K874">
        <v>2020</v>
      </c>
      <c r="L874" t="s">
        <v>220</v>
      </c>
      <c r="M874" t="s">
        <v>214</v>
      </c>
      <c r="N874" t="s">
        <v>207</v>
      </c>
      <c r="O874" t="s">
        <v>221</v>
      </c>
      <c r="P874" t="s">
        <v>213</v>
      </c>
      <c r="Q874" t="s">
        <v>218</v>
      </c>
      <c r="R874" t="s">
        <v>209</v>
      </c>
    </row>
    <row r="875" spans="1:18" x14ac:dyDescent="0.3">
      <c r="A875">
        <v>98</v>
      </c>
      <c r="B875" t="s">
        <v>153</v>
      </c>
      <c r="C875" t="s">
        <v>90</v>
      </c>
      <c r="D875">
        <v>5.0849000000000002</v>
      </c>
      <c r="E875">
        <v>3.2795299999999998</v>
      </c>
      <c r="F875">
        <v>0.58138000000000001</v>
      </c>
      <c r="G875">
        <v>53</v>
      </c>
      <c r="H875">
        <v>0.63358000000000003</v>
      </c>
      <c r="I875">
        <v>0.34752</v>
      </c>
      <c r="J875">
        <v>0.89798</v>
      </c>
      <c r="K875">
        <v>2020</v>
      </c>
      <c r="L875" t="s">
        <v>220</v>
      </c>
      <c r="M875" t="s">
        <v>214</v>
      </c>
      <c r="N875" t="s">
        <v>218</v>
      </c>
      <c r="O875" t="s">
        <v>213</v>
      </c>
      <c r="P875" t="s">
        <v>213</v>
      </c>
      <c r="Q875" t="s">
        <v>207</v>
      </c>
      <c r="R875" t="s">
        <v>209</v>
      </c>
    </row>
    <row r="876" spans="1:18" x14ac:dyDescent="0.3">
      <c r="A876">
        <v>99</v>
      </c>
      <c r="B876" t="s">
        <v>37</v>
      </c>
      <c r="C876" t="s">
        <v>26</v>
      </c>
      <c r="D876">
        <v>5.0532000000000004</v>
      </c>
      <c r="E876">
        <v>5.0123699999999998</v>
      </c>
      <c r="F876">
        <v>0.87139999999999995</v>
      </c>
      <c r="G876">
        <v>67</v>
      </c>
      <c r="H876">
        <v>0.39194000000000001</v>
      </c>
      <c r="I876">
        <v>0.153</v>
      </c>
      <c r="J876">
        <v>0.88066999999999995</v>
      </c>
      <c r="K876">
        <v>2020</v>
      </c>
      <c r="L876" t="s">
        <v>220</v>
      </c>
      <c r="M876" t="s">
        <v>214</v>
      </c>
      <c r="N876" t="s">
        <v>207</v>
      </c>
      <c r="O876" t="s">
        <v>206</v>
      </c>
      <c r="P876" t="s">
        <v>218</v>
      </c>
      <c r="Q876" t="s">
        <v>213</v>
      </c>
      <c r="R876" t="s">
        <v>209</v>
      </c>
    </row>
    <row r="877" spans="1:18" x14ac:dyDescent="0.3">
      <c r="A877">
        <v>100</v>
      </c>
      <c r="B877" t="s">
        <v>186</v>
      </c>
      <c r="C877" t="s">
        <v>24</v>
      </c>
      <c r="D877">
        <v>5.0050999999999997</v>
      </c>
      <c r="E877">
        <v>6.1421900000000003</v>
      </c>
      <c r="F877">
        <v>0.73858000000000001</v>
      </c>
      <c r="G877">
        <v>66</v>
      </c>
      <c r="H877">
        <v>0.12107999999999999</v>
      </c>
      <c r="I877">
        <v>0.20868999999999999</v>
      </c>
      <c r="J877">
        <v>0.75768999999999997</v>
      </c>
      <c r="K877">
        <v>2020</v>
      </c>
      <c r="L877" t="s">
        <v>220</v>
      </c>
      <c r="M877" t="s">
        <v>214</v>
      </c>
      <c r="N877" t="s">
        <v>207</v>
      </c>
      <c r="O877" t="s">
        <v>217</v>
      </c>
      <c r="P877" t="s">
        <v>218</v>
      </c>
      <c r="Q877" t="s">
        <v>213</v>
      </c>
      <c r="R877" t="s">
        <v>209</v>
      </c>
    </row>
    <row r="878" spans="1:18" x14ac:dyDescent="0.3">
      <c r="A878">
        <v>101</v>
      </c>
      <c r="B878" t="s">
        <v>162</v>
      </c>
      <c r="C878" t="s">
        <v>90</v>
      </c>
      <c r="D878">
        <v>4.9808000000000003</v>
      </c>
      <c r="E878">
        <v>3.2802099999999998</v>
      </c>
      <c r="F878">
        <v>0.61682999999999999</v>
      </c>
      <c r="G878">
        <v>60</v>
      </c>
      <c r="H878">
        <v>0.50831999999999999</v>
      </c>
      <c r="I878">
        <v>0.28850999999999999</v>
      </c>
      <c r="J878">
        <v>0.84645000000000004</v>
      </c>
      <c r="K878">
        <v>2020</v>
      </c>
      <c r="L878" t="s">
        <v>222</v>
      </c>
      <c r="M878" t="s">
        <v>214</v>
      </c>
      <c r="N878" t="s">
        <v>216</v>
      </c>
      <c r="O878" t="s">
        <v>213</v>
      </c>
      <c r="P878" t="s">
        <v>218</v>
      </c>
      <c r="Q878" t="s">
        <v>207</v>
      </c>
      <c r="R878" t="s">
        <v>209</v>
      </c>
    </row>
    <row r="879" spans="1:18" x14ac:dyDescent="0.3">
      <c r="A879">
        <v>102</v>
      </c>
      <c r="B879" t="s">
        <v>170</v>
      </c>
      <c r="C879" t="s">
        <v>90</v>
      </c>
      <c r="D879">
        <v>4.9493</v>
      </c>
      <c r="E879">
        <v>2.5379999999999998</v>
      </c>
      <c r="F879">
        <v>0.48551</v>
      </c>
      <c r="G879">
        <v>54</v>
      </c>
      <c r="H879">
        <v>0.53641000000000005</v>
      </c>
      <c r="I879">
        <v>0.43785000000000002</v>
      </c>
      <c r="J879">
        <v>0.78954999999999997</v>
      </c>
      <c r="K879">
        <v>2020</v>
      </c>
      <c r="L879" t="s">
        <v>222</v>
      </c>
      <c r="M879" t="s">
        <v>214</v>
      </c>
      <c r="N879" t="s">
        <v>218</v>
      </c>
      <c r="O879" t="s">
        <v>221</v>
      </c>
      <c r="P879" t="s">
        <v>218</v>
      </c>
      <c r="Q879" t="s">
        <v>205</v>
      </c>
      <c r="R879" t="s">
        <v>209</v>
      </c>
    </row>
    <row r="880" spans="1:18" x14ac:dyDescent="0.3">
      <c r="A880">
        <v>103</v>
      </c>
      <c r="B880" t="s">
        <v>164</v>
      </c>
      <c r="C880" t="s">
        <v>90</v>
      </c>
      <c r="D880">
        <v>4.9096000000000002</v>
      </c>
      <c r="E880">
        <v>0.70496999999999999</v>
      </c>
      <c r="F880">
        <v>0.45478000000000002</v>
      </c>
      <c r="G880">
        <v>54</v>
      </c>
      <c r="H880">
        <v>0.62790999999999997</v>
      </c>
      <c r="I880">
        <v>0.36534</v>
      </c>
      <c r="J880">
        <v>0.74199999999999999</v>
      </c>
      <c r="K880">
        <v>2020</v>
      </c>
      <c r="L880" t="s">
        <v>222</v>
      </c>
      <c r="M880" t="s">
        <v>214</v>
      </c>
      <c r="N880" t="s">
        <v>218</v>
      </c>
      <c r="O880" t="s">
        <v>221</v>
      </c>
      <c r="P880" t="s">
        <v>213</v>
      </c>
      <c r="Q880" t="s">
        <v>207</v>
      </c>
      <c r="R880" t="s">
        <v>209</v>
      </c>
    </row>
    <row r="881" spans="1:18" x14ac:dyDescent="0.3">
      <c r="A881">
        <v>104</v>
      </c>
      <c r="B881" t="s">
        <v>119</v>
      </c>
      <c r="C881" t="s">
        <v>55</v>
      </c>
      <c r="D881">
        <v>4.8886000000000003</v>
      </c>
      <c r="E881">
        <v>4.6509099999999997</v>
      </c>
      <c r="F881">
        <v>0.63802999999999999</v>
      </c>
      <c r="G881">
        <v>59</v>
      </c>
      <c r="H881">
        <v>0.88280999999999998</v>
      </c>
      <c r="I881">
        <v>0.47852</v>
      </c>
      <c r="J881">
        <v>0.63561999999999996</v>
      </c>
      <c r="K881">
        <v>2020</v>
      </c>
      <c r="L881" t="s">
        <v>222</v>
      </c>
      <c r="M881" t="s">
        <v>214</v>
      </c>
      <c r="N881" t="s">
        <v>216</v>
      </c>
      <c r="O881" t="s">
        <v>213</v>
      </c>
      <c r="P881" t="s">
        <v>205</v>
      </c>
      <c r="Q881" t="s">
        <v>205</v>
      </c>
      <c r="R881" t="s">
        <v>209</v>
      </c>
    </row>
    <row r="882" spans="1:18" x14ac:dyDescent="0.3">
      <c r="A882">
        <v>105</v>
      </c>
      <c r="B882" t="s">
        <v>115</v>
      </c>
      <c r="C882" t="s">
        <v>47</v>
      </c>
      <c r="D882">
        <v>4.8826999999999998</v>
      </c>
      <c r="E882">
        <v>5.9000899999999996</v>
      </c>
      <c r="F882">
        <v>0.53664000000000001</v>
      </c>
      <c r="G882">
        <v>69</v>
      </c>
      <c r="H882">
        <v>0.66632999999999998</v>
      </c>
      <c r="I882">
        <v>0.30014999999999997</v>
      </c>
      <c r="J882">
        <v>0.95243</v>
      </c>
      <c r="K882">
        <v>2020</v>
      </c>
      <c r="L882" t="s">
        <v>222</v>
      </c>
      <c r="M882" t="s">
        <v>214</v>
      </c>
      <c r="N882" t="s">
        <v>207</v>
      </c>
      <c r="O882" t="s">
        <v>221</v>
      </c>
      <c r="P882" t="s">
        <v>213</v>
      </c>
      <c r="Q882" t="s">
        <v>207</v>
      </c>
      <c r="R882" t="s">
        <v>209</v>
      </c>
    </row>
    <row r="883" spans="1:18" x14ac:dyDescent="0.3">
      <c r="A883">
        <v>106</v>
      </c>
      <c r="B883" t="s">
        <v>165</v>
      </c>
      <c r="C883" t="s">
        <v>39</v>
      </c>
      <c r="D883">
        <v>4.8483999999999998</v>
      </c>
      <c r="E883">
        <v>3.5442399999999998</v>
      </c>
      <c r="F883">
        <v>0.69233</v>
      </c>
      <c r="G883">
        <v>62</v>
      </c>
      <c r="H883">
        <v>0.97355999999999998</v>
      </c>
      <c r="I883">
        <v>0.40950999999999999</v>
      </c>
      <c r="J883">
        <v>0.86338999999999999</v>
      </c>
      <c r="K883">
        <v>2020</v>
      </c>
      <c r="L883" t="s">
        <v>222</v>
      </c>
      <c r="M883" t="s">
        <v>214</v>
      </c>
      <c r="N883" t="s">
        <v>216</v>
      </c>
      <c r="O883" t="s">
        <v>213</v>
      </c>
      <c r="P883" t="s">
        <v>205</v>
      </c>
      <c r="Q883" t="s">
        <v>205</v>
      </c>
      <c r="R883" t="s">
        <v>209</v>
      </c>
    </row>
    <row r="884" spans="1:18" x14ac:dyDescent="0.3">
      <c r="A884">
        <v>107</v>
      </c>
      <c r="B884" t="s">
        <v>129</v>
      </c>
      <c r="C884" t="s">
        <v>99</v>
      </c>
      <c r="D884">
        <v>4.8327999999999998</v>
      </c>
      <c r="E884">
        <v>3.6192199999999999</v>
      </c>
      <c r="F884">
        <v>0.56140000000000001</v>
      </c>
      <c r="G884">
        <v>65</v>
      </c>
      <c r="H884">
        <v>0.87141999999999997</v>
      </c>
      <c r="I884">
        <v>0.31018000000000001</v>
      </c>
      <c r="J884">
        <v>0.66851000000000005</v>
      </c>
      <c r="K884">
        <v>2020</v>
      </c>
      <c r="L884" t="s">
        <v>222</v>
      </c>
      <c r="M884" t="s">
        <v>214</v>
      </c>
      <c r="N884" t="s">
        <v>207</v>
      </c>
      <c r="O884" t="s">
        <v>213</v>
      </c>
      <c r="P884" t="s">
        <v>205</v>
      </c>
      <c r="Q884" t="s">
        <v>207</v>
      </c>
      <c r="R884" t="s">
        <v>209</v>
      </c>
    </row>
    <row r="885" spans="1:18" x14ac:dyDescent="0.3">
      <c r="A885">
        <v>108</v>
      </c>
      <c r="B885" t="s">
        <v>163</v>
      </c>
      <c r="C885" t="s">
        <v>90</v>
      </c>
      <c r="D885">
        <v>4.8292999999999999</v>
      </c>
      <c r="E885">
        <v>6.4297500000000003</v>
      </c>
      <c r="F885">
        <v>0.71492999999999995</v>
      </c>
      <c r="G885">
        <v>60</v>
      </c>
      <c r="H885">
        <v>0.53291999999999995</v>
      </c>
      <c r="I885">
        <v>9.128E-2</v>
      </c>
      <c r="J885">
        <v>0.89532999999999996</v>
      </c>
      <c r="K885">
        <v>2020</v>
      </c>
      <c r="L885" t="s">
        <v>222</v>
      </c>
      <c r="M885" t="s">
        <v>214</v>
      </c>
      <c r="N885" t="s">
        <v>216</v>
      </c>
      <c r="O885" t="s">
        <v>217</v>
      </c>
      <c r="P885" t="s">
        <v>218</v>
      </c>
      <c r="Q885" t="s">
        <v>218</v>
      </c>
      <c r="R885" t="s">
        <v>209</v>
      </c>
    </row>
    <row r="886" spans="1:18" x14ac:dyDescent="0.3">
      <c r="A886">
        <v>109</v>
      </c>
      <c r="B886" t="s">
        <v>133</v>
      </c>
      <c r="C886" t="s">
        <v>90</v>
      </c>
      <c r="D886">
        <v>4.8140999999999998</v>
      </c>
      <c r="E886">
        <v>5.87073</v>
      </c>
      <c r="F886">
        <v>0.81359000000000004</v>
      </c>
      <c r="G886">
        <v>57</v>
      </c>
      <c r="H886">
        <v>0.62714999999999999</v>
      </c>
      <c r="I886">
        <v>0.22184000000000001</v>
      </c>
      <c r="J886">
        <v>0.88839999999999997</v>
      </c>
      <c r="K886">
        <v>2020</v>
      </c>
      <c r="L886" t="s">
        <v>222</v>
      </c>
      <c r="M886" t="s">
        <v>214</v>
      </c>
      <c r="N886" t="s">
        <v>218</v>
      </c>
      <c r="O886" t="s">
        <v>217</v>
      </c>
      <c r="P886" t="s">
        <v>213</v>
      </c>
      <c r="Q886" t="s">
        <v>213</v>
      </c>
      <c r="R886" t="s">
        <v>209</v>
      </c>
    </row>
    <row r="887" spans="1:18" x14ac:dyDescent="0.3">
      <c r="A887">
        <v>110</v>
      </c>
      <c r="B887" t="s">
        <v>132</v>
      </c>
      <c r="C887" t="s">
        <v>24</v>
      </c>
      <c r="D887">
        <v>4.7847999999999997</v>
      </c>
      <c r="E887">
        <v>6.3905399999999997</v>
      </c>
      <c r="F887">
        <v>0.65358000000000005</v>
      </c>
      <c r="G887">
        <v>60</v>
      </c>
      <c r="H887">
        <v>0.40905999999999998</v>
      </c>
      <c r="I887">
        <v>0.26851000000000003</v>
      </c>
      <c r="J887">
        <v>0.86277000000000004</v>
      </c>
      <c r="K887">
        <v>2020</v>
      </c>
      <c r="L887" t="s">
        <v>222</v>
      </c>
      <c r="M887" t="s">
        <v>214</v>
      </c>
      <c r="N887" t="s">
        <v>216</v>
      </c>
      <c r="O887" t="s">
        <v>213</v>
      </c>
      <c r="P887" t="s">
        <v>218</v>
      </c>
      <c r="Q887" t="s">
        <v>207</v>
      </c>
      <c r="R887" t="s">
        <v>209</v>
      </c>
    </row>
    <row r="888" spans="1:18" x14ac:dyDescent="0.3">
      <c r="A888">
        <v>111</v>
      </c>
      <c r="B888" t="s">
        <v>123</v>
      </c>
      <c r="C888" t="s">
        <v>24</v>
      </c>
      <c r="D888">
        <v>4.7714999999999996</v>
      </c>
      <c r="E888">
        <v>5.7867300000000004</v>
      </c>
      <c r="F888">
        <v>0.77056000000000002</v>
      </c>
      <c r="G888">
        <v>67</v>
      </c>
      <c r="H888">
        <v>0.2676</v>
      </c>
      <c r="I888">
        <v>0.2782</v>
      </c>
      <c r="J888">
        <v>0.95964000000000005</v>
      </c>
      <c r="K888">
        <v>2020</v>
      </c>
      <c r="L888" t="s">
        <v>222</v>
      </c>
      <c r="M888" t="s">
        <v>214</v>
      </c>
      <c r="N888" t="s">
        <v>207</v>
      </c>
      <c r="O888" t="s">
        <v>217</v>
      </c>
      <c r="P888" t="s">
        <v>218</v>
      </c>
      <c r="Q888" t="s">
        <v>207</v>
      </c>
      <c r="R888" t="s">
        <v>209</v>
      </c>
    </row>
    <row r="889" spans="1:18" x14ac:dyDescent="0.3">
      <c r="A889">
        <v>112</v>
      </c>
      <c r="B889" t="s">
        <v>172</v>
      </c>
      <c r="C889" t="s">
        <v>90</v>
      </c>
      <c r="D889">
        <v>4.7686999999999999</v>
      </c>
      <c r="E889">
        <v>1.9683200000000001</v>
      </c>
      <c r="F889">
        <v>0.60055000000000003</v>
      </c>
      <c r="G889">
        <v>54</v>
      </c>
      <c r="H889">
        <v>0.46504000000000001</v>
      </c>
      <c r="I889">
        <v>0.32711000000000001</v>
      </c>
      <c r="J889">
        <v>0.76290999999999998</v>
      </c>
      <c r="K889">
        <v>2020</v>
      </c>
      <c r="L889" t="s">
        <v>222</v>
      </c>
      <c r="M889" t="s">
        <v>214</v>
      </c>
      <c r="N889" t="s">
        <v>218</v>
      </c>
      <c r="O889" t="s">
        <v>213</v>
      </c>
      <c r="P889" t="s">
        <v>218</v>
      </c>
      <c r="Q889" t="s">
        <v>207</v>
      </c>
      <c r="R889" t="s">
        <v>209</v>
      </c>
    </row>
    <row r="890" spans="1:18" x14ac:dyDescent="0.3">
      <c r="A890">
        <v>113</v>
      </c>
      <c r="B890" t="s">
        <v>188</v>
      </c>
      <c r="C890" t="s">
        <v>90</v>
      </c>
      <c r="D890">
        <v>4.7506000000000004</v>
      </c>
      <c r="E890">
        <v>1.67238</v>
      </c>
      <c r="F890">
        <v>0.57037000000000004</v>
      </c>
      <c r="G890">
        <v>55</v>
      </c>
      <c r="H890">
        <v>0.58191000000000004</v>
      </c>
      <c r="I890">
        <v>0.74758999999999998</v>
      </c>
      <c r="J890">
        <v>0.70347999999999999</v>
      </c>
      <c r="K890">
        <v>2020</v>
      </c>
      <c r="L890" t="s">
        <v>222</v>
      </c>
      <c r="M890" t="s">
        <v>214</v>
      </c>
      <c r="N890" t="s">
        <v>218</v>
      </c>
      <c r="O890" t="s">
        <v>213</v>
      </c>
      <c r="P890" t="s">
        <v>213</v>
      </c>
      <c r="Q890" t="s">
        <v>205</v>
      </c>
      <c r="R890" t="s">
        <v>209</v>
      </c>
    </row>
    <row r="891" spans="1:18" x14ac:dyDescent="0.3">
      <c r="A891">
        <v>114</v>
      </c>
      <c r="B891" t="s">
        <v>158</v>
      </c>
      <c r="C891" t="s">
        <v>90</v>
      </c>
      <c r="D891">
        <v>4.7293000000000003</v>
      </c>
      <c r="E891">
        <v>2.2936700000000001</v>
      </c>
      <c r="F891">
        <v>0.62882000000000005</v>
      </c>
      <c r="G891">
        <v>52</v>
      </c>
      <c r="H891">
        <v>0.54457</v>
      </c>
      <c r="I891">
        <v>0.29776000000000002</v>
      </c>
      <c r="J891">
        <v>0.88344</v>
      </c>
      <c r="K891">
        <v>2020</v>
      </c>
      <c r="L891" t="s">
        <v>222</v>
      </c>
      <c r="M891" t="s">
        <v>214</v>
      </c>
      <c r="N891" t="s">
        <v>218</v>
      </c>
      <c r="O891" t="s">
        <v>213</v>
      </c>
      <c r="P891" t="s">
        <v>218</v>
      </c>
      <c r="Q891" t="s">
        <v>207</v>
      </c>
      <c r="R891" t="s">
        <v>209</v>
      </c>
    </row>
    <row r="892" spans="1:18" x14ac:dyDescent="0.3">
      <c r="A892">
        <v>115</v>
      </c>
      <c r="B892" t="s">
        <v>97</v>
      </c>
      <c r="C892" t="s">
        <v>90</v>
      </c>
      <c r="D892">
        <v>4.7241</v>
      </c>
      <c r="E892">
        <v>4.2032400000000001</v>
      </c>
      <c r="F892">
        <v>0.63758999999999999</v>
      </c>
      <c r="G892">
        <v>50</v>
      </c>
      <c r="H892">
        <v>0.62758000000000003</v>
      </c>
      <c r="I892">
        <v>0.38841999999999999</v>
      </c>
      <c r="J892">
        <v>0.91073999999999999</v>
      </c>
      <c r="K892">
        <v>2020</v>
      </c>
      <c r="L892" t="s">
        <v>222</v>
      </c>
      <c r="M892" t="s">
        <v>214</v>
      </c>
      <c r="N892" t="s">
        <v>218</v>
      </c>
      <c r="O892" t="s">
        <v>213</v>
      </c>
      <c r="P892" t="s">
        <v>213</v>
      </c>
      <c r="Q892" t="s">
        <v>207</v>
      </c>
      <c r="R892" t="s">
        <v>209</v>
      </c>
    </row>
    <row r="893" spans="1:18" x14ac:dyDescent="0.3">
      <c r="A893">
        <v>116</v>
      </c>
      <c r="B893" t="s">
        <v>147</v>
      </c>
      <c r="C893" t="s">
        <v>62</v>
      </c>
      <c r="D893">
        <v>4.6768000000000001</v>
      </c>
      <c r="E893">
        <v>5.2598099999999999</v>
      </c>
      <c r="F893">
        <v>0.66852</v>
      </c>
      <c r="G893">
        <v>67</v>
      </c>
      <c r="H893">
        <v>0.54535</v>
      </c>
      <c r="I893">
        <v>0.18817999999999999</v>
      </c>
      <c r="J893">
        <v>0.80378000000000005</v>
      </c>
      <c r="K893">
        <v>2020</v>
      </c>
      <c r="L893" t="s">
        <v>222</v>
      </c>
      <c r="M893" t="s">
        <v>214</v>
      </c>
      <c r="N893" t="s">
        <v>207</v>
      </c>
      <c r="O893" t="s">
        <v>213</v>
      </c>
      <c r="P893" t="s">
        <v>218</v>
      </c>
      <c r="Q893" t="s">
        <v>213</v>
      </c>
      <c r="R893" t="s">
        <v>209</v>
      </c>
    </row>
    <row r="894" spans="1:18" x14ac:dyDescent="0.3">
      <c r="A894">
        <v>117</v>
      </c>
      <c r="B894" t="s">
        <v>150</v>
      </c>
      <c r="C894" t="s">
        <v>62</v>
      </c>
      <c r="D894">
        <v>4.6726000000000001</v>
      </c>
      <c r="E894">
        <v>5.5131899999999998</v>
      </c>
      <c r="F894">
        <v>0.47248000000000001</v>
      </c>
      <c r="G894">
        <v>64</v>
      </c>
      <c r="H894">
        <v>0.70030000000000003</v>
      </c>
      <c r="I894">
        <v>8.3549999999999999E-2</v>
      </c>
      <c r="J894">
        <v>0.67347999999999997</v>
      </c>
      <c r="K894">
        <v>2020</v>
      </c>
      <c r="L894" t="s">
        <v>222</v>
      </c>
      <c r="M894" t="s">
        <v>214</v>
      </c>
      <c r="N894" t="s">
        <v>216</v>
      </c>
      <c r="O894" t="s">
        <v>221</v>
      </c>
      <c r="P894" t="s">
        <v>207</v>
      </c>
      <c r="Q894" t="s">
        <v>218</v>
      </c>
      <c r="R894" t="s">
        <v>209</v>
      </c>
    </row>
    <row r="895" spans="1:18" x14ac:dyDescent="0.3">
      <c r="A895">
        <v>118</v>
      </c>
      <c r="B895" t="s">
        <v>130</v>
      </c>
      <c r="C895" t="s">
        <v>24</v>
      </c>
      <c r="D895">
        <v>4.6723999999999997</v>
      </c>
      <c r="E895">
        <v>6.6983699999999997</v>
      </c>
      <c r="F895">
        <v>0.57269000000000003</v>
      </c>
      <c r="G895">
        <v>66</v>
      </c>
      <c r="H895">
        <v>0.43446000000000001</v>
      </c>
      <c r="I895">
        <v>0.48609000000000002</v>
      </c>
      <c r="J895">
        <v>0.73243999999999998</v>
      </c>
      <c r="K895">
        <v>2020</v>
      </c>
      <c r="L895" t="s">
        <v>222</v>
      </c>
      <c r="M895" t="s">
        <v>214</v>
      </c>
      <c r="N895" t="s">
        <v>207</v>
      </c>
      <c r="O895" t="s">
        <v>213</v>
      </c>
      <c r="P895" t="s">
        <v>218</v>
      </c>
      <c r="Q895" t="s">
        <v>205</v>
      </c>
      <c r="R895" t="s">
        <v>209</v>
      </c>
    </row>
    <row r="896" spans="1:18" x14ac:dyDescent="0.3">
      <c r="A896">
        <v>119</v>
      </c>
      <c r="B896" t="s">
        <v>103</v>
      </c>
      <c r="C896" t="s">
        <v>24</v>
      </c>
      <c r="D896">
        <v>4.6334</v>
      </c>
      <c r="E896">
        <v>5.1095899999999999</v>
      </c>
      <c r="F896">
        <v>0.73672000000000004</v>
      </c>
      <c r="G896">
        <v>67</v>
      </c>
      <c r="H896">
        <v>0.61282999999999999</v>
      </c>
      <c r="I896">
        <v>0.16056999999999999</v>
      </c>
      <c r="J896">
        <v>0.71514</v>
      </c>
      <c r="K896">
        <v>2020</v>
      </c>
      <c r="L896" t="s">
        <v>222</v>
      </c>
      <c r="M896" t="s">
        <v>214</v>
      </c>
      <c r="N896" t="s">
        <v>207</v>
      </c>
      <c r="O896" t="s">
        <v>217</v>
      </c>
      <c r="P896" t="s">
        <v>213</v>
      </c>
      <c r="Q896" t="s">
        <v>213</v>
      </c>
      <c r="R896" t="s">
        <v>209</v>
      </c>
    </row>
    <row r="897" spans="1:18" x14ac:dyDescent="0.3">
      <c r="A897">
        <v>120</v>
      </c>
      <c r="B897" t="s">
        <v>114</v>
      </c>
      <c r="C897" t="s">
        <v>90</v>
      </c>
      <c r="D897">
        <v>4.6235999999999997</v>
      </c>
      <c r="E897">
        <v>1.16317</v>
      </c>
      <c r="F897">
        <v>0.61722999999999995</v>
      </c>
      <c r="G897">
        <v>54</v>
      </c>
      <c r="H897">
        <v>0.80888000000000004</v>
      </c>
      <c r="I897">
        <v>0.38683000000000001</v>
      </c>
      <c r="J897">
        <v>0.69416</v>
      </c>
      <c r="K897">
        <v>2020</v>
      </c>
      <c r="L897" t="s">
        <v>222</v>
      </c>
      <c r="M897" t="s">
        <v>214</v>
      </c>
      <c r="N897" t="s">
        <v>218</v>
      </c>
      <c r="O897" t="s">
        <v>213</v>
      </c>
      <c r="P897" t="s">
        <v>207</v>
      </c>
      <c r="Q897" t="s">
        <v>207</v>
      </c>
      <c r="R897" t="s">
        <v>209</v>
      </c>
    </row>
    <row r="898" spans="1:18" x14ac:dyDescent="0.3">
      <c r="A898">
        <v>121</v>
      </c>
      <c r="B898" t="s">
        <v>145</v>
      </c>
      <c r="C898" t="s">
        <v>90</v>
      </c>
      <c r="D898">
        <v>4.5830000000000002</v>
      </c>
      <c r="E898">
        <v>3.1002900000000002</v>
      </c>
      <c r="F898">
        <v>0.58484000000000003</v>
      </c>
      <c r="G898">
        <v>60</v>
      </c>
      <c r="H898">
        <v>0.74888999999999994</v>
      </c>
      <c r="I898">
        <v>0.69128000000000001</v>
      </c>
      <c r="J898">
        <v>0.87395999999999996</v>
      </c>
      <c r="K898">
        <v>2020</v>
      </c>
      <c r="L898" t="s">
        <v>222</v>
      </c>
      <c r="M898" t="s">
        <v>214</v>
      </c>
      <c r="N898" t="s">
        <v>216</v>
      </c>
      <c r="O898" t="s">
        <v>213</v>
      </c>
      <c r="P898" t="s">
        <v>207</v>
      </c>
      <c r="Q898" t="s">
        <v>205</v>
      </c>
      <c r="R898" t="s">
        <v>209</v>
      </c>
    </row>
    <row r="899" spans="1:18" x14ac:dyDescent="0.3">
      <c r="A899">
        <v>122</v>
      </c>
      <c r="B899" t="s">
        <v>181</v>
      </c>
      <c r="C899" t="s">
        <v>90</v>
      </c>
      <c r="D899">
        <v>4.5711000000000004</v>
      </c>
      <c r="E899">
        <v>5.4668799999999997</v>
      </c>
      <c r="F899">
        <v>0.80496999999999996</v>
      </c>
      <c r="G899">
        <v>57</v>
      </c>
      <c r="H899">
        <v>0.64131000000000005</v>
      </c>
      <c r="I899">
        <v>0.13417000000000001</v>
      </c>
      <c r="J899">
        <v>0.89812000000000003</v>
      </c>
      <c r="K899">
        <v>2020</v>
      </c>
      <c r="L899" t="s">
        <v>222</v>
      </c>
      <c r="M899" t="s">
        <v>214</v>
      </c>
      <c r="N899" t="s">
        <v>218</v>
      </c>
      <c r="O899" t="s">
        <v>217</v>
      </c>
      <c r="P899" t="s">
        <v>213</v>
      </c>
      <c r="Q899" t="s">
        <v>213</v>
      </c>
      <c r="R899" t="s">
        <v>209</v>
      </c>
    </row>
    <row r="900" spans="1:18" x14ac:dyDescent="0.3">
      <c r="A900">
        <v>123</v>
      </c>
      <c r="B900" t="s">
        <v>131</v>
      </c>
      <c r="C900" t="s">
        <v>62</v>
      </c>
      <c r="D900">
        <v>4.5606999999999998</v>
      </c>
      <c r="E900">
        <v>5.0787199999999997</v>
      </c>
      <c r="F900">
        <v>0.8538</v>
      </c>
      <c r="G900">
        <v>65</v>
      </c>
      <c r="H900">
        <v>0.46074999999999999</v>
      </c>
      <c r="I900">
        <v>0.31335000000000002</v>
      </c>
      <c r="J900">
        <v>0.9819</v>
      </c>
      <c r="K900">
        <v>2020</v>
      </c>
      <c r="L900" t="s">
        <v>222</v>
      </c>
      <c r="M900" t="s">
        <v>214</v>
      </c>
      <c r="N900" t="s">
        <v>207</v>
      </c>
      <c r="O900" t="s">
        <v>206</v>
      </c>
      <c r="P900" t="s">
        <v>218</v>
      </c>
      <c r="Q900" t="s">
        <v>207</v>
      </c>
      <c r="R900" t="s">
        <v>209</v>
      </c>
    </row>
    <row r="901" spans="1:18" x14ac:dyDescent="0.3">
      <c r="A901">
        <v>124</v>
      </c>
      <c r="B901" t="s">
        <v>136</v>
      </c>
      <c r="C901" t="s">
        <v>90</v>
      </c>
      <c r="D901">
        <v>4.5579000000000001</v>
      </c>
      <c r="E901">
        <v>1.1329800000000001</v>
      </c>
      <c r="F901">
        <v>0.59496000000000004</v>
      </c>
      <c r="G901">
        <v>56</v>
      </c>
      <c r="H901">
        <v>0.58555000000000001</v>
      </c>
      <c r="I901">
        <v>0.39832000000000001</v>
      </c>
      <c r="J901">
        <v>0.90407999999999999</v>
      </c>
      <c r="K901">
        <v>2020</v>
      </c>
      <c r="L901" t="s">
        <v>222</v>
      </c>
      <c r="M901" t="s">
        <v>214</v>
      </c>
      <c r="N901" t="s">
        <v>218</v>
      </c>
      <c r="O901" t="s">
        <v>213</v>
      </c>
      <c r="P901" t="s">
        <v>213</v>
      </c>
      <c r="Q901" t="s">
        <v>207</v>
      </c>
      <c r="R901" t="s">
        <v>209</v>
      </c>
    </row>
    <row r="902" spans="1:18" x14ac:dyDescent="0.3">
      <c r="A902">
        <v>125</v>
      </c>
      <c r="B902" t="s">
        <v>128</v>
      </c>
      <c r="C902" t="s">
        <v>24</v>
      </c>
      <c r="D902">
        <v>4.5528000000000004</v>
      </c>
      <c r="E902">
        <v>3.8252600000000001</v>
      </c>
      <c r="F902">
        <v>0.77202000000000004</v>
      </c>
      <c r="G902">
        <v>62</v>
      </c>
      <c r="H902">
        <v>0.43086000000000002</v>
      </c>
      <c r="I902">
        <v>0.16113</v>
      </c>
      <c r="J902">
        <v>0.86512</v>
      </c>
      <c r="K902">
        <v>2020</v>
      </c>
      <c r="L902" t="s">
        <v>222</v>
      </c>
      <c r="M902" t="s">
        <v>214</v>
      </c>
      <c r="N902" t="s">
        <v>216</v>
      </c>
      <c r="O902" t="s">
        <v>217</v>
      </c>
      <c r="P902" t="s">
        <v>218</v>
      </c>
      <c r="Q902" t="s">
        <v>213</v>
      </c>
      <c r="R902" t="s">
        <v>209</v>
      </c>
    </row>
    <row r="903" spans="1:18" x14ac:dyDescent="0.3">
      <c r="A903">
        <v>126</v>
      </c>
      <c r="B903" t="s">
        <v>161</v>
      </c>
      <c r="C903" t="s">
        <v>90</v>
      </c>
      <c r="D903">
        <v>4.4320000000000004</v>
      </c>
      <c r="E903">
        <v>2.0325500000000001</v>
      </c>
      <c r="F903">
        <v>0.67998999999999998</v>
      </c>
      <c r="G903">
        <v>56</v>
      </c>
      <c r="H903">
        <v>0.57940000000000003</v>
      </c>
      <c r="I903">
        <v>0.46472999999999998</v>
      </c>
      <c r="J903">
        <v>0.88029999999999997</v>
      </c>
      <c r="K903">
        <v>2020</v>
      </c>
      <c r="L903" t="s">
        <v>222</v>
      </c>
      <c r="M903" t="s">
        <v>214</v>
      </c>
      <c r="N903" t="s">
        <v>218</v>
      </c>
      <c r="O903" t="s">
        <v>213</v>
      </c>
      <c r="P903" t="s">
        <v>213</v>
      </c>
      <c r="Q903" t="s">
        <v>205</v>
      </c>
      <c r="R903" t="s">
        <v>209</v>
      </c>
    </row>
    <row r="904" spans="1:18" x14ac:dyDescent="0.3">
      <c r="A904">
        <v>127</v>
      </c>
      <c r="B904" t="s">
        <v>169</v>
      </c>
      <c r="C904" t="s">
        <v>90</v>
      </c>
      <c r="D904">
        <v>4.4226999999999999</v>
      </c>
      <c r="E904">
        <v>1.96715</v>
      </c>
      <c r="F904">
        <v>0.47760000000000002</v>
      </c>
      <c r="G904">
        <v>48</v>
      </c>
      <c r="H904">
        <v>0.32973999999999998</v>
      </c>
      <c r="I904">
        <v>0.36995</v>
      </c>
      <c r="J904">
        <v>0.83916000000000002</v>
      </c>
      <c r="K904">
        <v>2020</v>
      </c>
      <c r="L904" t="s">
        <v>222</v>
      </c>
      <c r="M904" t="s">
        <v>214</v>
      </c>
      <c r="N904" t="s">
        <v>218</v>
      </c>
      <c r="O904" t="s">
        <v>221</v>
      </c>
      <c r="P904" t="s">
        <v>218</v>
      </c>
      <c r="Q904" t="s">
        <v>207</v>
      </c>
      <c r="R904" t="s">
        <v>209</v>
      </c>
    </row>
    <row r="905" spans="1:18" x14ac:dyDescent="0.3">
      <c r="A905">
        <v>128</v>
      </c>
      <c r="B905" t="s">
        <v>127</v>
      </c>
      <c r="C905" t="s">
        <v>24</v>
      </c>
      <c r="D905">
        <v>4.3921999999999999</v>
      </c>
      <c r="E905">
        <v>5.6924299999999999</v>
      </c>
      <c r="F905">
        <v>0.56357000000000002</v>
      </c>
      <c r="G905">
        <v>67</v>
      </c>
      <c r="H905">
        <v>0.34021000000000001</v>
      </c>
      <c r="I905">
        <v>9.8070000000000004E-2</v>
      </c>
      <c r="J905">
        <v>0.91766000000000003</v>
      </c>
      <c r="K905">
        <v>2020</v>
      </c>
      <c r="L905" t="s">
        <v>222</v>
      </c>
      <c r="M905" t="s">
        <v>214</v>
      </c>
      <c r="N905" t="s">
        <v>207</v>
      </c>
      <c r="O905" t="s">
        <v>213</v>
      </c>
      <c r="P905" t="s">
        <v>218</v>
      </c>
      <c r="Q905" t="s">
        <v>218</v>
      </c>
      <c r="R905" t="s">
        <v>209</v>
      </c>
    </row>
    <row r="906" spans="1:18" x14ac:dyDescent="0.3">
      <c r="A906">
        <v>129</v>
      </c>
      <c r="B906" t="s">
        <v>144</v>
      </c>
      <c r="C906" t="s">
        <v>24</v>
      </c>
      <c r="D906">
        <v>4.3746</v>
      </c>
      <c r="E906">
        <v>3.5120300000000002</v>
      </c>
      <c r="F906">
        <v>0.71940000000000004</v>
      </c>
      <c r="G906">
        <v>57</v>
      </c>
      <c r="H906">
        <v>0.26788000000000001</v>
      </c>
      <c r="I906">
        <v>0.22620999999999999</v>
      </c>
      <c r="J906">
        <v>0.77068999999999999</v>
      </c>
      <c r="K906">
        <v>2020</v>
      </c>
      <c r="L906" t="s">
        <v>222</v>
      </c>
      <c r="M906" t="s">
        <v>214</v>
      </c>
      <c r="N906" t="s">
        <v>218</v>
      </c>
      <c r="O906" t="s">
        <v>217</v>
      </c>
      <c r="P906" t="s">
        <v>218</v>
      </c>
      <c r="Q906" t="s">
        <v>213</v>
      </c>
      <c r="R906" t="s">
        <v>209</v>
      </c>
    </row>
    <row r="907" spans="1:18" x14ac:dyDescent="0.3">
      <c r="A907">
        <v>130</v>
      </c>
      <c r="B907" t="s">
        <v>152</v>
      </c>
      <c r="C907" t="s">
        <v>99</v>
      </c>
      <c r="D907">
        <v>4.327</v>
      </c>
      <c r="E907">
        <v>5.8437000000000001</v>
      </c>
      <c r="F907">
        <v>0.77214000000000005</v>
      </c>
      <c r="G907">
        <v>67</v>
      </c>
      <c r="H907">
        <v>0.76251999999999998</v>
      </c>
      <c r="I907">
        <v>0.44341999999999998</v>
      </c>
      <c r="J907">
        <v>0.90725999999999996</v>
      </c>
      <c r="K907">
        <v>2020</v>
      </c>
      <c r="L907" t="s">
        <v>222</v>
      </c>
      <c r="M907" t="s">
        <v>214</v>
      </c>
      <c r="N907" t="s">
        <v>207</v>
      </c>
      <c r="O907" t="s">
        <v>217</v>
      </c>
      <c r="P907" t="s">
        <v>207</v>
      </c>
      <c r="Q907" t="s">
        <v>205</v>
      </c>
      <c r="R907" t="s">
        <v>209</v>
      </c>
    </row>
    <row r="908" spans="1:18" x14ac:dyDescent="0.3">
      <c r="A908">
        <v>131</v>
      </c>
      <c r="B908" t="s">
        <v>140</v>
      </c>
      <c r="C908" t="s">
        <v>90</v>
      </c>
      <c r="D908">
        <v>4.3109999999999999</v>
      </c>
      <c r="E908">
        <v>0.40664</v>
      </c>
      <c r="F908">
        <v>0.5383</v>
      </c>
      <c r="G908">
        <v>53</v>
      </c>
      <c r="H908">
        <v>0.52595000000000003</v>
      </c>
      <c r="I908">
        <v>0.44633</v>
      </c>
      <c r="J908">
        <v>0.84719999999999995</v>
      </c>
      <c r="K908">
        <v>2020</v>
      </c>
      <c r="L908" t="s">
        <v>222</v>
      </c>
      <c r="M908" t="s">
        <v>214</v>
      </c>
      <c r="N908" t="s">
        <v>218</v>
      </c>
      <c r="O908" t="s">
        <v>221</v>
      </c>
      <c r="P908" t="s">
        <v>218</v>
      </c>
      <c r="Q908" t="s">
        <v>205</v>
      </c>
      <c r="R908" t="s">
        <v>209</v>
      </c>
    </row>
    <row r="909" spans="1:18" x14ac:dyDescent="0.3">
      <c r="A909">
        <v>132</v>
      </c>
      <c r="B909" t="s">
        <v>121</v>
      </c>
      <c r="C909" t="s">
        <v>90</v>
      </c>
      <c r="D909">
        <v>4.3080999999999996</v>
      </c>
      <c r="E909">
        <v>5.3852599999999997</v>
      </c>
      <c r="F909">
        <v>0.68806999999999996</v>
      </c>
      <c r="G909">
        <v>51</v>
      </c>
      <c r="H909">
        <v>0.43264000000000002</v>
      </c>
      <c r="I909">
        <v>0.11805</v>
      </c>
      <c r="J909">
        <v>0.72472999999999999</v>
      </c>
      <c r="K909">
        <v>2020</v>
      </c>
      <c r="L909" t="s">
        <v>222</v>
      </c>
      <c r="M909" t="s">
        <v>214</v>
      </c>
      <c r="N909" t="s">
        <v>218</v>
      </c>
      <c r="O909" t="s">
        <v>213</v>
      </c>
      <c r="P909" t="s">
        <v>218</v>
      </c>
      <c r="Q909" t="s">
        <v>213</v>
      </c>
      <c r="R909" t="s">
        <v>209</v>
      </c>
    </row>
    <row r="910" spans="1:18" x14ac:dyDescent="0.3">
      <c r="A910">
        <v>133</v>
      </c>
      <c r="B910" t="s">
        <v>149</v>
      </c>
      <c r="C910" t="s">
        <v>39</v>
      </c>
      <c r="D910">
        <v>4.3079999999999998</v>
      </c>
      <c r="E910">
        <v>4.4127099999999997</v>
      </c>
      <c r="F910">
        <v>0.70962000000000003</v>
      </c>
      <c r="G910">
        <v>59</v>
      </c>
      <c r="H910">
        <v>0.86182999999999998</v>
      </c>
      <c r="I910">
        <v>1</v>
      </c>
      <c r="J910">
        <v>0.64827000000000001</v>
      </c>
      <c r="K910">
        <v>2020</v>
      </c>
      <c r="L910" t="s">
        <v>222</v>
      </c>
      <c r="M910" t="s">
        <v>214</v>
      </c>
      <c r="N910" t="s">
        <v>216</v>
      </c>
      <c r="O910" t="s">
        <v>217</v>
      </c>
      <c r="P910" t="s">
        <v>205</v>
      </c>
      <c r="Q910" t="s">
        <v>205</v>
      </c>
      <c r="R910" t="s">
        <v>209</v>
      </c>
    </row>
    <row r="911" spans="1:18" x14ac:dyDescent="0.3">
      <c r="A911">
        <v>134</v>
      </c>
      <c r="B911" t="s">
        <v>160</v>
      </c>
      <c r="C911" t="s">
        <v>90</v>
      </c>
      <c r="D911">
        <v>4.2885999999999997</v>
      </c>
      <c r="E911">
        <v>2.7046700000000001</v>
      </c>
      <c r="F911">
        <v>0.46733999999999998</v>
      </c>
      <c r="G911">
        <v>57</v>
      </c>
      <c r="H911">
        <v>0.26112000000000002</v>
      </c>
      <c r="I911">
        <v>0.45372000000000001</v>
      </c>
      <c r="J911">
        <v>0.81235000000000002</v>
      </c>
      <c r="K911">
        <v>2020</v>
      </c>
      <c r="L911" t="s">
        <v>222</v>
      </c>
      <c r="M911" t="s">
        <v>214</v>
      </c>
      <c r="N911" t="s">
        <v>218</v>
      </c>
      <c r="O911" t="s">
        <v>221</v>
      </c>
      <c r="P911" t="s">
        <v>218</v>
      </c>
      <c r="Q911" t="s">
        <v>205</v>
      </c>
      <c r="R911" t="s">
        <v>209</v>
      </c>
    </row>
    <row r="912" spans="1:18" x14ac:dyDescent="0.3">
      <c r="A912">
        <v>135</v>
      </c>
      <c r="B912" t="s">
        <v>178</v>
      </c>
      <c r="C912" t="s">
        <v>90</v>
      </c>
      <c r="D912">
        <v>4.1871999999999998</v>
      </c>
      <c r="E912">
        <v>1.74478</v>
      </c>
      <c r="F912">
        <v>0.35386000000000001</v>
      </c>
      <c r="G912">
        <v>55</v>
      </c>
      <c r="H912">
        <v>0.43784000000000001</v>
      </c>
      <c r="I912">
        <v>0.35235</v>
      </c>
      <c r="J912">
        <v>0.78463000000000005</v>
      </c>
      <c r="K912">
        <v>2020</v>
      </c>
      <c r="L912" t="s">
        <v>222</v>
      </c>
      <c r="M912" t="s">
        <v>214</v>
      </c>
      <c r="N912" t="s">
        <v>218</v>
      </c>
      <c r="O912" t="s">
        <v>221</v>
      </c>
      <c r="P912" t="s">
        <v>218</v>
      </c>
      <c r="Q912" t="s">
        <v>207</v>
      </c>
      <c r="R912" t="s">
        <v>209</v>
      </c>
    </row>
    <row r="913" spans="1:18" x14ac:dyDescent="0.3">
      <c r="A913">
        <v>136</v>
      </c>
      <c r="B913" t="s">
        <v>142</v>
      </c>
      <c r="C913" t="s">
        <v>90</v>
      </c>
      <c r="D913">
        <v>4.1862000000000004</v>
      </c>
      <c r="E913">
        <v>2.0507</v>
      </c>
      <c r="F913">
        <v>0.64688999999999997</v>
      </c>
      <c r="G913">
        <v>59</v>
      </c>
      <c r="H913">
        <v>0.59509999999999996</v>
      </c>
      <c r="I913">
        <v>0.39960000000000001</v>
      </c>
      <c r="J913">
        <v>0.77973000000000003</v>
      </c>
      <c r="K913">
        <v>2020</v>
      </c>
      <c r="L913" t="s">
        <v>222</v>
      </c>
      <c r="M913" t="s">
        <v>214</v>
      </c>
      <c r="N913" t="s">
        <v>216</v>
      </c>
      <c r="O913" t="s">
        <v>213</v>
      </c>
      <c r="P913" t="s">
        <v>213</v>
      </c>
      <c r="Q913" t="s">
        <v>207</v>
      </c>
      <c r="R913" t="s">
        <v>209</v>
      </c>
    </row>
    <row r="914" spans="1:18" x14ac:dyDescent="0.3">
      <c r="A914">
        <v>137</v>
      </c>
      <c r="B914" t="s">
        <v>167</v>
      </c>
      <c r="C914" t="s">
        <v>90</v>
      </c>
      <c r="D914">
        <v>4.1656000000000004</v>
      </c>
      <c r="E914">
        <v>1.59144</v>
      </c>
      <c r="F914">
        <v>0.53225</v>
      </c>
      <c r="G914">
        <v>59</v>
      </c>
      <c r="H914">
        <v>0.27833999999999998</v>
      </c>
      <c r="I914">
        <v>0.33552999999999999</v>
      </c>
      <c r="J914">
        <v>0.85699000000000003</v>
      </c>
      <c r="K914">
        <v>2020</v>
      </c>
      <c r="L914" t="s">
        <v>222</v>
      </c>
      <c r="M914" t="s">
        <v>214</v>
      </c>
      <c r="N914" t="s">
        <v>216</v>
      </c>
      <c r="O914" t="s">
        <v>221</v>
      </c>
      <c r="P914" t="s">
        <v>218</v>
      </c>
      <c r="Q914" t="s">
        <v>207</v>
      </c>
      <c r="R914" t="s">
        <v>209</v>
      </c>
    </row>
    <row r="915" spans="1:18" x14ac:dyDescent="0.3">
      <c r="A915">
        <v>138</v>
      </c>
      <c r="B915" t="s">
        <v>155</v>
      </c>
      <c r="C915" t="s">
        <v>24</v>
      </c>
      <c r="D915">
        <v>4.1513999999999998</v>
      </c>
      <c r="E915">
        <v>5.6955999999999998</v>
      </c>
      <c r="F915">
        <v>0.63488999999999995</v>
      </c>
      <c r="G915">
        <v>62</v>
      </c>
      <c r="H915">
        <v>0.53902000000000005</v>
      </c>
      <c r="I915">
        <v>0.12074</v>
      </c>
      <c r="J915">
        <v>0.82094999999999996</v>
      </c>
      <c r="K915">
        <v>2020</v>
      </c>
      <c r="L915" t="s">
        <v>222</v>
      </c>
      <c r="M915" t="s">
        <v>214</v>
      </c>
      <c r="N915" t="s">
        <v>216</v>
      </c>
      <c r="O915" t="s">
        <v>213</v>
      </c>
      <c r="P915" t="s">
        <v>218</v>
      </c>
      <c r="Q915" t="s">
        <v>213</v>
      </c>
      <c r="R915" t="s">
        <v>209</v>
      </c>
    </row>
    <row r="916" spans="1:18" x14ac:dyDescent="0.3">
      <c r="A916">
        <v>139</v>
      </c>
      <c r="B916" t="s">
        <v>143</v>
      </c>
      <c r="C916" t="s">
        <v>90</v>
      </c>
      <c r="D916">
        <v>3.9264000000000001</v>
      </c>
      <c r="E916">
        <v>1.5654600000000001</v>
      </c>
      <c r="F916">
        <v>0.48332999999999998</v>
      </c>
      <c r="G916">
        <v>51</v>
      </c>
      <c r="H916">
        <v>0.55105000000000004</v>
      </c>
      <c r="I916">
        <v>0.45216000000000001</v>
      </c>
      <c r="J916">
        <v>0.91008</v>
      </c>
      <c r="K916">
        <v>2020</v>
      </c>
      <c r="L916" t="s">
        <v>239</v>
      </c>
      <c r="M916" t="s">
        <v>214</v>
      </c>
      <c r="N916" t="s">
        <v>218</v>
      </c>
      <c r="O916" t="s">
        <v>221</v>
      </c>
      <c r="P916" t="s">
        <v>213</v>
      </c>
      <c r="Q916" t="s">
        <v>205</v>
      </c>
      <c r="R916" t="s">
        <v>209</v>
      </c>
    </row>
    <row r="917" spans="1:18" x14ac:dyDescent="0.3">
      <c r="A917">
        <v>140</v>
      </c>
      <c r="B917" t="s">
        <v>177</v>
      </c>
      <c r="C917" t="s">
        <v>90</v>
      </c>
      <c r="D917">
        <v>3.7753000000000001</v>
      </c>
      <c r="E917">
        <v>0</v>
      </c>
      <c r="F917">
        <v>0.26078000000000001</v>
      </c>
      <c r="G917">
        <v>53</v>
      </c>
      <c r="H917">
        <v>0.39724999999999999</v>
      </c>
      <c r="I917">
        <v>0.32888000000000001</v>
      </c>
      <c r="J917">
        <v>0.60202</v>
      </c>
      <c r="K917">
        <v>2020</v>
      </c>
      <c r="L917" t="s">
        <v>239</v>
      </c>
      <c r="M917" t="s">
        <v>214</v>
      </c>
      <c r="N917" t="s">
        <v>218</v>
      </c>
      <c r="O917" t="s">
        <v>221</v>
      </c>
      <c r="P917" t="s">
        <v>218</v>
      </c>
      <c r="Q917" t="s">
        <v>207</v>
      </c>
      <c r="R917" t="s">
        <v>209</v>
      </c>
    </row>
    <row r="918" spans="1:18" x14ac:dyDescent="0.3">
      <c r="A918">
        <v>141</v>
      </c>
      <c r="B918" t="s">
        <v>105</v>
      </c>
      <c r="C918" t="s">
        <v>90</v>
      </c>
      <c r="D918">
        <v>3.7593999999999999</v>
      </c>
      <c r="E918">
        <v>3.4934699999999999</v>
      </c>
      <c r="F918">
        <v>0.57899999999999996</v>
      </c>
      <c r="G918">
        <v>55</v>
      </c>
      <c r="H918">
        <v>0.7087</v>
      </c>
      <c r="I918">
        <v>0.43983</v>
      </c>
      <c r="J918">
        <v>0.83738000000000001</v>
      </c>
      <c r="K918">
        <v>2020</v>
      </c>
      <c r="L918" t="s">
        <v>239</v>
      </c>
      <c r="M918" t="s">
        <v>214</v>
      </c>
      <c r="N918" t="s">
        <v>218</v>
      </c>
      <c r="O918" t="s">
        <v>213</v>
      </c>
      <c r="P918" t="s">
        <v>207</v>
      </c>
      <c r="Q918" t="s">
        <v>205</v>
      </c>
      <c r="R918" t="s">
        <v>209</v>
      </c>
    </row>
    <row r="919" spans="1:18" x14ac:dyDescent="0.3">
      <c r="A919">
        <v>142</v>
      </c>
      <c r="B919" t="s">
        <v>139</v>
      </c>
      <c r="C919" t="s">
        <v>26</v>
      </c>
      <c r="D919">
        <v>3.7208000000000001</v>
      </c>
      <c r="E919">
        <v>1.8529199999999999</v>
      </c>
      <c r="F919">
        <v>0.41786000000000001</v>
      </c>
      <c r="G919">
        <v>56</v>
      </c>
      <c r="H919">
        <v>0.2442</v>
      </c>
      <c r="I919">
        <v>0.81413999999999997</v>
      </c>
      <c r="J919">
        <v>0.69626999999999994</v>
      </c>
      <c r="K919">
        <v>2020</v>
      </c>
      <c r="L919" t="s">
        <v>239</v>
      </c>
      <c r="M919" t="s">
        <v>214</v>
      </c>
      <c r="N919" t="s">
        <v>218</v>
      </c>
      <c r="O919" t="s">
        <v>221</v>
      </c>
      <c r="P919" t="s">
        <v>218</v>
      </c>
      <c r="Q919" t="s">
        <v>205</v>
      </c>
      <c r="R919" t="s">
        <v>209</v>
      </c>
    </row>
    <row r="920" spans="1:18" x14ac:dyDescent="0.3">
      <c r="A920">
        <v>143</v>
      </c>
      <c r="B920" t="s">
        <v>117</v>
      </c>
      <c r="C920" t="s">
        <v>90</v>
      </c>
      <c r="D920">
        <v>3.6528</v>
      </c>
      <c r="E920">
        <v>2.9605399999999999</v>
      </c>
      <c r="F920">
        <v>0.70365</v>
      </c>
      <c r="G920">
        <v>48</v>
      </c>
      <c r="H920">
        <v>0.59048999999999996</v>
      </c>
      <c r="I920">
        <v>0.18010999999999999</v>
      </c>
      <c r="J920">
        <v>0.90530999999999995</v>
      </c>
      <c r="K920">
        <v>2020</v>
      </c>
      <c r="L920" t="s">
        <v>239</v>
      </c>
      <c r="M920" t="s">
        <v>214</v>
      </c>
      <c r="N920" t="s">
        <v>218</v>
      </c>
      <c r="O920" t="s">
        <v>217</v>
      </c>
      <c r="P920" t="s">
        <v>213</v>
      </c>
      <c r="Q920" t="s">
        <v>213</v>
      </c>
      <c r="R920" t="s">
        <v>209</v>
      </c>
    </row>
    <row r="921" spans="1:18" x14ac:dyDescent="0.3">
      <c r="A921">
        <v>144</v>
      </c>
      <c r="B921" t="s">
        <v>137</v>
      </c>
      <c r="C921" t="s">
        <v>99</v>
      </c>
      <c r="D921">
        <v>3.5733000000000001</v>
      </c>
      <c r="E921">
        <v>4.7542600000000004</v>
      </c>
      <c r="F921">
        <v>0.41626999999999997</v>
      </c>
      <c r="G921">
        <v>60</v>
      </c>
      <c r="H921">
        <v>0.83826000000000001</v>
      </c>
      <c r="I921">
        <v>0.41604999999999998</v>
      </c>
      <c r="J921">
        <v>0.80196000000000001</v>
      </c>
      <c r="K921">
        <v>2020</v>
      </c>
      <c r="L921" t="s">
        <v>239</v>
      </c>
      <c r="M921" t="s">
        <v>214</v>
      </c>
      <c r="N921" t="s">
        <v>216</v>
      </c>
      <c r="O921" t="s">
        <v>221</v>
      </c>
      <c r="P921" t="s">
        <v>207</v>
      </c>
      <c r="Q921" t="s">
        <v>205</v>
      </c>
      <c r="R921" t="s">
        <v>209</v>
      </c>
    </row>
    <row r="922" spans="1:18" x14ac:dyDescent="0.3">
      <c r="A922">
        <v>145</v>
      </c>
      <c r="B922" t="s">
        <v>151</v>
      </c>
      <c r="C922" t="s">
        <v>90</v>
      </c>
      <c r="D922">
        <v>3.5379999999999998</v>
      </c>
      <c r="E922">
        <v>1.1488100000000001</v>
      </c>
      <c r="F922">
        <v>0.34271000000000001</v>
      </c>
      <c r="G922">
        <v>58</v>
      </c>
      <c r="H922">
        <v>0.70303000000000004</v>
      </c>
      <c r="I922">
        <v>0.37413000000000002</v>
      </c>
      <c r="J922">
        <v>0.75310999999999995</v>
      </c>
      <c r="K922">
        <v>2020</v>
      </c>
      <c r="L922" t="s">
        <v>239</v>
      </c>
      <c r="M922" t="s">
        <v>214</v>
      </c>
      <c r="N922" t="s">
        <v>216</v>
      </c>
      <c r="O922" t="s">
        <v>221</v>
      </c>
      <c r="P922" t="s">
        <v>207</v>
      </c>
      <c r="Q922" t="s">
        <v>207</v>
      </c>
      <c r="R922" t="s">
        <v>209</v>
      </c>
    </row>
    <row r="923" spans="1:18" x14ac:dyDescent="0.3">
      <c r="A923">
        <v>146</v>
      </c>
      <c r="B923" t="s">
        <v>156</v>
      </c>
      <c r="C923" t="s">
        <v>24</v>
      </c>
      <c r="D923">
        <v>3.5274000000000001</v>
      </c>
      <c r="E923">
        <v>2.5555300000000001</v>
      </c>
      <c r="F923">
        <v>0.76085999999999998</v>
      </c>
      <c r="G923">
        <v>57</v>
      </c>
      <c r="H923">
        <v>0.35154999999999997</v>
      </c>
      <c r="I923">
        <v>0.16617999999999999</v>
      </c>
      <c r="J923">
        <v>0.83616000000000001</v>
      </c>
      <c r="K923">
        <v>2020</v>
      </c>
      <c r="L923" t="s">
        <v>239</v>
      </c>
      <c r="M923" t="s">
        <v>214</v>
      </c>
      <c r="N923" t="s">
        <v>218</v>
      </c>
      <c r="O923" t="s">
        <v>217</v>
      </c>
      <c r="P923" t="s">
        <v>218</v>
      </c>
      <c r="Q923" t="s">
        <v>213</v>
      </c>
      <c r="R923" t="s">
        <v>209</v>
      </c>
    </row>
    <row r="924" spans="1:18" x14ac:dyDescent="0.3">
      <c r="A924">
        <v>147</v>
      </c>
      <c r="B924" t="s">
        <v>148</v>
      </c>
      <c r="C924" t="s">
        <v>90</v>
      </c>
      <c r="D924">
        <v>3.4788999999999999</v>
      </c>
      <c r="E924">
        <v>6.4916</v>
      </c>
      <c r="F924">
        <v>0.70155000000000001</v>
      </c>
      <c r="G924">
        <v>59</v>
      </c>
      <c r="H924">
        <v>0.73433000000000004</v>
      </c>
      <c r="I924">
        <v>5.8630000000000002E-2</v>
      </c>
      <c r="J924">
        <v>0.80908999999999998</v>
      </c>
      <c r="K924">
        <v>2020</v>
      </c>
      <c r="L924" t="s">
        <v>239</v>
      </c>
      <c r="M924" t="s">
        <v>214</v>
      </c>
      <c r="N924" t="s">
        <v>216</v>
      </c>
      <c r="O924" t="s">
        <v>217</v>
      </c>
      <c r="P924" t="s">
        <v>207</v>
      </c>
      <c r="Q924" t="s">
        <v>218</v>
      </c>
      <c r="R924" t="s">
        <v>209</v>
      </c>
    </row>
    <row r="925" spans="1:18" x14ac:dyDescent="0.3">
      <c r="A925">
        <v>148</v>
      </c>
      <c r="B925" t="s">
        <v>166</v>
      </c>
      <c r="C925" t="s">
        <v>90</v>
      </c>
      <c r="D925">
        <v>3.4762</v>
      </c>
      <c r="E925">
        <v>2.9750100000000002</v>
      </c>
      <c r="F925">
        <v>0.56389999999999996</v>
      </c>
      <c r="G925">
        <v>57</v>
      </c>
      <c r="H925">
        <v>0.73470000000000002</v>
      </c>
      <c r="I925">
        <v>0.47654000000000002</v>
      </c>
      <c r="J925">
        <v>0.61760000000000004</v>
      </c>
      <c r="K925">
        <v>2020</v>
      </c>
      <c r="L925" t="s">
        <v>239</v>
      </c>
      <c r="M925" t="s">
        <v>214</v>
      </c>
      <c r="N925" t="s">
        <v>218</v>
      </c>
      <c r="O925" t="s">
        <v>213</v>
      </c>
      <c r="P925" t="s">
        <v>207</v>
      </c>
      <c r="Q925" t="s">
        <v>205</v>
      </c>
      <c r="R925" t="s">
        <v>209</v>
      </c>
    </row>
    <row r="926" spans="1:18" x14ac:dyDescent="0.3">
      <c r="A926">
        <v>149</v>
      </c>
      <c r="B926" t="s">
        <v>168</v>
      </c>
      <c r="C926" t="s">
        <v>90</v>
      </c>
      <c r="D926">
        <v>3.4759000000000002</v>
      </c>
      <c r="E926">
        <v>0.26728000000000002</v>
      </c>
      <c r="F926">
        <v>0</v>
      </c>
      <c r="G926">
        <v>45</v>
      </c>
      <c r="H926">
        <v>0.42237000000000002</v>
      </c>
      <c r="I926">
        <v>0.44491000000000003</v>
      </c>
      <c r="J926">
        <v>0.94699</v>
      </c>
      <c r="K926">
        <v>2020</v>
      </c>
      <c r="L926" t="s">
        <v>239</v>
      </c>
      <c r="M926" t="s">
        <v>214</v>
      </c>
      <c r="N926" t="s">
        <v>218</v>
      </c>
      <c r="O926" t="s">
        <v>221</v>
      </c>
      <c r="P926" t="s">
        <v>218</v>
      </c>
      <c r="Q926" t="s">
        <v>205</v>
      </c>
      <c r="R926" t="s">
        <v>209</v>
      </c>
    </row>
    <row r="927" spans="1:18" x14ac:dyDescent="0.3">
      <c r="A927">
        <v>150</v>
      </c>
      <c r="B927" t="s">
        <v>174</v>
      </c>
      <c r="C927" t="s">
        <v>90</v>
      </c>
      <c r="D927">
        <v>3.3123</v>
      </c>
      <c r="E927">
        <v>2.23367</v>
      </c>
      <c r="F927">
        <v>0.33787</v>
      </c>
      <c r="G927">
        <v>61</v>
      </c>
      <c r="H927">
        <v>0.87136000000000002</v>
      </c>
      <c r="I927">
        <v>0.41365000000000002</v>
      </c>
      <c r="J927">
        <v>8.9319999999999997E-2</v>
      </c>
      <c r="K927">
        <v>2020</v>
      </c>
      <c r="L927" t="s">
        <v>239</v>
      </c>
      <c r="M927" t="s">
        <v>214</v>
      </c>
      <c r="N927" t="s">
        <v>216</v>
      </c>
      <c r="O927" t="s">
        <v>221</v>
      </c>
      <c r="P927" t="s">
        <v>205</v>
      </c>
      <c r="Q927" t="s">
        <v>205</v>
      </c>
      <c r="R927" t="s">
        <v>210</v>
      </c>
    </row>
    <row r="928" spans="1:18" x14ac:dyDescent="0.3">
      <c r="A928">
        <v>151</v>
      </c>
      <c r="B928" t="s">
        <v>135</v>
      </c>
      <c r="C928" t="s">
        <v>90</v>
      </c>
      <c r="D928">
        <v>3.2991999999999999</v>
      </c>
      <c r="E928">
        <v>2.76938</v>
      </c>
      <c r="F928">
        <v>0.67708999999999997</v>
      </c>
      <c r="G928">
        <v>56</v>
      </c>
      <c r="H928">
        <v>0.54437999999999998</v>
      </c>
      <c r="I928">
        <v>0.26561000000000001</v>
      </c>
      <c r="J928">
        <v>0.84821000000000002</v>
      </c>
      <c r="K928">
        <v>2020</v>
      </c>
      <c r="L928" t="s">
        <v>239</v>
      </c>
      <c r="M928" t="s">
        <v>214</v>
      </c>
      <c r="N928" t="s">
        <v>218</v>
      </c>
      <c r="O928" t="s">
        <v>213</v>
      </c>
      <c r="P928" t="s">
        <v>218</v>
      </c>
      <c r="Q928" t="s">
        <v>207</v>
      </c>
      <c r="R928" t="s">
        <v>209</v>
      </c>
    </row>
    <row r="929" spans="1:18" x14ac:dyDescent="0.3">
      <c r="A929">
        <v>152</v>
      </c>
      <c r="B929" t="s">
        <v>180</v>
      </c>
      <c r="C929" t="s">
        <v>90</v>
      </c>
      <c r="D929">
        <v>2.8166000000000002</v>
      </c>
      <c r="E929">
        <v>1.8812199999999999</v>
      </c>
      <c r="F929">
        <v>0.35750999999999999</v>
      </c>
      <c r="G929">
        <v>51</v>
      </c>
      <c r="H929">
        <v>9.4640000000000002E-2</v>
      </c>
      <c r="I929">
        <v>0.36842999999999998</v>
      </c>
      <c r="J929">
        <v>0.79151000000000005</v>
      </c>
      <c r="K929">
        <v>2020</v>
      </c>
      <c r="L929" t="s">
        <v>239</v>
      </c>
      <c r="M929" t="s">
        <v>214</v>
      </c>
      <c r="N929" t="s">
        <v>218</v>
      </c>
      <c r="O929" t="s">
        <v>221</v>
      </c>
      <c r="P929" t="s">
        <v>218</v>
      </c>
      <c r="Q929" t="s">
        <v>207</v>
      </c>
      <c r="R929" t="s">
        <v>209</v>
      </c>
    </row>
    <row r="930" spans="1:18" x14ac:dyDescent="0.3">
      <c r="A930">
        <v>153</v>
      </c>
      <c r="B930" t="s">
        <v>173</v>
      </c>
      <c r="C930" t="s">
        <v>99</v>
      </c>
      <c r="D930">
        <v>2.5669</v>
      </c>
      <c r="E930">
        <v>1.95686</v>
      </c>
      <c r="F930">
        <v>0.23032</v>
      </c>
      <c r="G930">
        <v>53</v>
      </c>
      <c r="H930">
        <v>0</v>
      </c>
      <c r="I930">
        <v>0.23733000000000001</v>
      </c>
      <c r="J930">
        <v>0.99770000000000003</v>
      </c>
      <c r="K930">
        <v>2020</v>
      </c>
      <c r="L930" t="s">
        <v>239</v>
      </c>
      <c r="M930" t="s">
        <v>214</v>
      </c>
      <c r="N930" t="s">
        <v>218</v>
      </c>
      <c r="O930" t="s">
        <v>221</v>
      </c>
      <c r="P930" t="s">
        <v>218</v>
      </c>
      <c r="Q930" t="s">
        <v>213</v>
      </c>
      <c r="R930" t="s">
        <v>209</v>
      </c>
    </row>
    <row r="931" spans="1:18" x14ac:dyDescent="0.3">
      <c r="A931">
        <v>149</v>
      </c>
      <c r="B931" t="s">
        <v>173</v>
      </c>
      <c r="C931" t="s">
        <v>99</v>
      </c>
      <c r="D931">
        <v>2.5228999999999999</v>
      </c>
      <c r="E931">
        <v>2.11402</v>
      </c>
      <c r="F931">
        <v>0</v>
      </c>
      <c r="G931">
        <v>52</v>
      </c>
      <c r="H931">
        <v>0</v>
      </c>
      <c r="I931">
        <v>0.22474</v>
      </c>
      <c r="J931">
        <v>0.98250000000000004</v>
      </c>
      <c r="K931">
        <v>2021</v>
      </c>
      <c r="L931" t="s">
        <v>239</v>
      </c>
      <c r="M931" t="s">
        <v>214</v>
      </c>
      <c r="N931" t="s">
        <v>218</v>
      </c>
      <c r="O931" t="s">
        <v>221</v>
      </c>
      <c r="P931" t="s">
        <v>218</v>
      </c>
      <c r="Q931" t="s">
        <v>213</v>
      </c>
      <c r="R931" t="s">
        <v>209</v>
      </c>
    </row>
    <row r="932" spans="1:18" x14ac:dyDescent="0.3">
      <c r="A932">
        <v>93</v>
      </c>
      <c r="B932" t="s">
        <v>115</v>
      </c>
      <c r="C932" t="s">
        <v>47</v>
      </c>
      <c r="D932">
        <v>5.1173999999999999</v>
      </c>
      <c r="E932">
        <v>5.7573999999999996</v>
      </c>
      <c r="F932">
        <v>0.45125999999999999</v>
      </c>
      <c r="G932">
        <v>69</v>
      </c>
      <c r="H932">
        <v>0.68576000000000004</v>
      </c>
      <c r="I932">
        <v>0.31123000000000001</v>
      </c>
      <c r="J932">
        <v>0.95528999999999997</v>
      </c>
      <c r="K932">
        <v>2021</v>
      </c>
      <c r="L932" t="s">
        <v>220</v>
      </c>
      <c r="M932" t="s">
        <v>214</v>
      </c>
      <c r="N932" t="s">
        <v>207</v>
      </c>
      <c r="O932" t="s">
        <v>221</v>
      </c>
      <c r="P932" t="s">
        <v>213</v>
      </c>
      <c r="Q932" t="s">
        <v>207</v>
      </c>
      <c r="R932" t="s">
        <v>209</v>
      </c>
    </row>
    <row r="933" spans="1:18" x14ac:dyDescent="0.3">
      <c r="A933">
        <v>109</v>
      </c>
      <c r="B933" t="s">
        <v>186</v>
      </c>
      <c r="C933" t="s">
        <v>90</v>
      </c>
      <c r="D933">
        <v>4.8871000000000002</v>
      </c>
      <c r="E933">
        <v>5.4019599999999999</v>
      </c>
      <c r="F933">
        <v>0.65215999999999996</v>
      </c>
      <c r="G933">
        <v>66</v>
      </c>
      <c r="H933">
        <v>0.16650000000000001</v>
      </c>
      <c r="I933">
        <v>0.26656000000000002</v>
      </c>
      <c r="J933">
        <v>0.78134999999999999</v>
      </c>
      <c r="K933">
        <v>2021</v>
      </c>
      <c r="L933" t="s">
        <v>222</v>
      </c>
      <c r="M933" t="s">
        <v>214</v>
      </c>
      <c r="N933" t="s">
        <v>207</v>
      </c>
      <c r="O933" t="s">
        <v>213</v>
      </c>
      <c r="P933" t="s">
        <v>218</v>
      </c>
      <c r="Q933" t="s">
        <v>207</v>
      </c>
      <c r="R933" t="s">
        <v>209</v>
      </c>
    </row>
    <row r="934" spans="1:18" x14ac:dyDescent="0.3">
      <c r="A934">
        <v>57</v>
      </c>
      <c r="B934" t="s">
        <v>45</v>
      </c>
      <c r="C934" t="s">
        <v>26</v>
      </c>
      <c r="D934">
        <v>5.9292999999999996</v>
      </c>
      <c r="E934">
        <v>6.6376900000000001</v>
      </c>
      <c r="F934">
        <v>0.83584999999999998</v>
      </c>
      <c r="G934">
        <v>69</v>
      </c>
      <c r="H934">
        <v>0.75926000000000005</v>
      </c>
      <c r="I934">
        <v>0.1283</v>
      </c>
      <c r="J934">
        <v>0.87707999999999997</v>
      </c>
      <c r="K934">
        <v>2021</v>
      </c>
      <c r="L934" t="s">
        <v>220</v>
      </c>
      <c r="M934" t="s">
        <v>214</v>
      </c>
      <c r="N934" t="s">
        <v>207</v>
      </c>
      <c r="O934" t="s">
        <v>217</v>
      </c>
      <c r="P934" t="s">
        <v>207</v>
      </c>
      <c r="Q934" t="s">
        <v>213</v>
      </c>
      <c r="R934" t="s">
        <v>209</v>
      </c>
    </row>
    <row r="935" spans="1:18" x14ac:dyDescent="0.3">
      <c r="A935">
        <v>86</v>
      </c>
      <c r="B935" t="s">
        <v>147</v>
      </c>
      <c r="C935" t="s">
        <v>62</v>
      </c>
      <c r="D935">
        <v>5.2826000000000004</v>
      </c>
      <c r="E935">
        <v>5.6913099999999996</v>
      </c>
      <c r="F935">
        <v>0.64658000000000004</v>
      </c>
      <c r="G935">
        <v>67</v>
      </c>
      <c r="H935">
        <v>0.75390000000000001</v>
      </c>
      <c r="I935">
        <v>0.14524000000000001</v>
      </c>
      <c r="J935">
        <v>0.63853000000000004</v>
      </c>
      <c r="K935">
        <v>2021</v>
      </c>
      <c r="L935" t="s">
        <v>220</v>
      </c>
      <c r="M935" t="s">
        <v>214</v>
      </c>
      <c r="N935" t="s">
        <v>207</v>
      </c>
      <c r="O935" t="s">
        <v>213</v>
      </c>
      <c r="P935" t="s">
        <v>207</v>
      </c>
      <c r="Q935" t="s">
        <v>213</v>
      </c>
      <c r="R935" t="s">
        <v>209</v>
      </c>
    </row>
    <row r="936" spans="1:18" x14ac:dyDescent="0.3">
      <c r="A936">
        <v>11</v>
      </c>
      <c r="B936" t="s">
        <v>22</v>
      </c>
      <c r="C936" t="s">
        <v>17</v>
      </c>
      <c r="D936">
        <v>7.1835000000000004</v>
      </c>
      <c r="E936">
        <v>8.3018999999999998</v>
      </c>
      <c r="F936">
        <v>0.91776999999999997</v>
      </c>
      <c r="G936">
        <v>74</v>
      </c>
      <c r="H936">
        <v>0.90400999999999998</v>
      </c>
      <c r="I936">
        <v>0.53835999999999995</v>
      </c>
      <c r="J936">
        <v>0.42026999999999998</v>
      </c>
      <c r="K936">
        <v>2021</v>
      </c>
      <c r="L936" t="s">
        <v>215</v>
      </c>
      <c r="M936" t="s">
        <v>204</v>
      </c>
      <c r="N936" t="s">
        <v>205</v>
      </c>
      <c r="O936" t="s">
        <v>206</v>
      </c>
      <c r="P936" t="s">
        <v>205</v>
      </c>
      <c r="Q936" t="s">
        <v>205</v>
      </c>
      <c r="R936" t="s">
        <v>212</v>
      </c>
    </row>
    <row r="937" spans="1:18" x14ac:dyDescent="0.3">
      <c r="A937">
        <v>10</v>
      </c>
      <c r="B937" t="s">
        <v>27</v>
      </c>
      <c r="C937" t="s">
        <v>12</v>
      </c>
      <c r="D937">
        <v>7.2678000000000003</v>
      </c>
      <c r="E937">
        <v>8.5228199999999994</v>
      </c>
      <c r="F937">
        <v>0.90629000000000004</v>
      </c>
      <c r="G937">
        <v>73</v>
      </c>
      <c r="H937">
        <v>0.89388000000000001</v>
      </c>
      <c r="I937">
        <v>0.39739999999999998</v>
      </c>
      <c r="J937">
        <v>0.46586</v>
      </c>
      <c r="K937">
        <v>2021</v>
      </c>
      <c r="L937" t="s">
        <v>215</v>
      </c>
      <c r="M937" t="s">
        <v>211</v>
      </c>
      <c r="N937" t="s">
        <v>205</v>
      </c>
      <c r="O937" t="s">
        <v>206</v>
      </c>
      <c r="P937" t="s">
        <v>205</v>
      </c>
      <c r="Q937" t="s">
        <v>207</v>
      </c>
      <c r="R937" t="s">
        <v>212</v>
      </c>
    </row>
    <row r="938" spans="1:18" x14ac:dyDescent="0.3">
      <c r="A938">
        <v>90</v>
      </c>
      <c r="B938" t="s">
        <v>100</v>
      </c>
      <c r="C938" t="s">
        <v>62</v>
      </c>
      <c r="D938">
        <v>5.1707999999999998</v>
      </c>
      <c r="E938">
        <v>5.85365</v>
      </c>
      <c r="F938">
        <v>0.71745999999999999</v>
      </c>
      <c r="G938">
        <v>66</v>
      </c>
      <c r="H938">
        <v>0.73492000000000002</v>
      </c>
      <c r="I938">
        <v>7.9070000000000001E-2</v>
      </c>
      <c r="J938">
        <v>0.49513000000000001</v>
      </c>
      <c r="K938">
        <v>2021</v>
      </c>
      <c r="L938" t="s">
        <v>220</v>
      </c>
      <c r="M938" t="s">
        <v>214</v>
      </c>
      <c r="N938" t="s">
        <v>207</v>
      </c>
      <c r="O938" t="s">
        <v>217</v>
      </c>
      <c r="P938" t="s">
        <v>207</v>
      </c>
      <c r="Q938" t="s">
        <v>218</v>
      </c>
      <c r="R938" t="s">
        <v>212</v>
      </c>
    </row>
    <row r="939" spans="1:18" x14ac:dyDescent="0.3">
      <c r="A939">
        <v>22</v>
      </c>
      <c r="B939" t="s">
        <v>67</v>
      </c>
      <c r="C939" t="s">
        <v>24</v>
      </c>
      <c r="D939">
        <v>6.6468999999999996</v>
      </c>
      <c r="E939">
        <v>8.0484799999999996</v>
      </c>
      <c r="F939">
        <v>0.76688999999999996</v>
      </c>
      <c r="G939">
        <v>69</v>
      </c>
      <c r="H939">
        <v>0.92327999999999999</v>
      </c>
      <c r="I939">
        <v>0.45469999999999999</v>
      </c>
      <c r="J939">
        <v>0.74648999999999999</v>
      </c>
      <c r="K939">
        <v>2021</v>
      </c>
      <c r="L939" t="s">
        <v>215</v>
      </c>
      <c r="M939" t="s">
        <v>204</v>
      </c>
      <c r="N939" t="s">
        <v>207</v>
      </c>
      <c r="O939" t="s">
        <v>217</v>
      </c>
      <c r="P939" t="s">
        <v>205</v>
      </c>
      <c r="Q939" t="s">
        <v>205</v>
      </c>
      <c r="R939" t="s">
        <v>209</v>
      </c>
    </row>
    <row r="940" spans="1:18" x14ac:dyDescent="0.3">
      <c r="A940">
        <v>101</v>
      </c>
      <c r="B940" t="s">
        <v>129</v>
      </c>
      <c r="C940" t="s">
        <v>99</v>
      </c>
      <c r="D940">
        <v>5.0246000000000004</v>
      </c>
      <c r="E940">
        <v>3.6296499999999998</v>
      </c>
      <c r="F940">
        <v>0.44353999999999999</v>
      </c>
      <c r="G940">
        <v>65</v>
      </c>
      <c r="H940">
        <v>0.84172999999999998</v>
      </c>
      <c r="I940">
        <v>0.29746</v>
      </c>
      <c r="J940">
        <v>0.69947999999999999</v>
      </c>
      <c r="K940">
        <v>2021</v>
      </c>
      <c r="L940" t="s">
        <v>220</v>
      </c>
      <c r="M940" t="s">
        <v>214</v>
      </c>
      <c r="N940" t="s">
        <v>207</v>
      </c>
      <c r="O940" t="s">
        <v>221</v>
      </c>
      <c r="P940" t="s">
        <v>207</v>
      </c>
      <c r="Q940" t="s">
        <v>207</v>
      </c>
      <c r="R940" t="s">
        <v>209</v>
      </c>
    </row>
    <row r="941" spans="1:18" x14ac:dyDescent="0.3">
      <c r="A941">
        <v>75</v>
      </c>
      <c r="B941" t="s">
        <v>77</v>
      </c>
      <c r="C941" t="s">
        <v>62</v>
      </c>
      <c r="D941">
        <v>5.5335000000000001</v>
      </c>
      <c r="E941">
        <v>6.4213699999999996</v>
      </c>
      <c r="F941">
        <v>0.85914000000000001</v>
      </c>
      <c r="G941">
        <v>66</v>
      </c>
      <c r="H941">
        <v>0.45530999999999999</v>
      </c>
      <c r="I941">
        <v>0.12995999999999999</v>
      </c>
      <c r="J941">
        <v>0.63534000000000002</v>
      </c>
      <c r="K941">
        <v>2021</v>
      </c>
      <c r="L941" t="s">
        <v>220</v>
      </c>
      <c r="M941" t="s">
        <v>214</v>
      </c>
      <c r="N941" t="s">
        <v>207</v>
      </c>
      <c r="O941" t="s">
        <v>206</v>
      </c>
      <c r="P941" t="s">
        <v>218</v>
      </c>
      <c r="Q941" t="s">
        <v>213</v>
      </c>
      <c r="R941" t="s">
        <v>209</v>
      </c>
    </row>
    <row r="942" spans="1:18" x14ac:dyDescent="0.3">
      <c r="A942">
        <v>20</v>
      </c>
      <c r="B942" t="s">
        <v>33</v>
      </c>
      <c r="C942" t="s">
        <v>12</v>
      </c>
      <c r="D942">
        <v>6.8339999999999996</v>
      </c>
      <c r="E942">
        <v>8.3567199999999993</v>
      </c>
      <c r="F942">
        <v>0.85124</v>
      </c>
      <c r="G942">
        <v>72</v>
      </c>
      <c r="H942">
        <v>0.6825</v>
      </c>
      <c r="I942">
        <v>0.16245000000000001</v>
      </c>
      <c r="J942">
        <v>0.65737999999999996</v>
      </c>
      <c r="K942">
        <v>2021</v>
      </c>
      <c r="L942" t="s">
        <v>215</v>
      </c>
      <c r="M942" t="s">
        <v>204</v>
      </c>
      <c r="N942" t="s">
        <v>205</v>
      </c>
      <c r="O942" t="s">
        <v>206</v>
      </c>
      <c r="P942" t="s">
        <v>213</v>
      </c>
      <c r="Q942" t="s">
        <v>213</v>
      </c>
      <c r="R942" t="s">
        <v>209</v>
      </c>
    </row>
    <row r="943" spans="1:18" x14ac:dyDescent="0.3">
      <c r="A943">
        <v>99</v>
      </c>
      <c r="B943" t="s">
        <v>175</v>
      </c>
      <c r="C943" t="s">
        <v>90</v>
      </c>
      <c r="D943">
        <v>5.0452000000000004</v>
      </c>
      <c r="E943">
        <v>2.89676</v>
      </c>
      <c r="F943">
        <v>4.981E-2</v>
      </c>
      <c r="G943">
        <v>55</v>
      </c>
      <c r="H943">
        <v>0.63858999999999999</v>
      </c>
      <c r="I943">
        <v>0.30654999999999999</v>
      </c>
      <c r="J943">
        <v>0.67503000000000002</v>
      </c>
      <c r="K943">
        <v>2021</v>
      </c>
      <c r="L943" t="s">
        <v>220</v>
      </c>
      <c r="M943" t="s">
        <v>214</v>
      </c>
      <c r="N943" t="s">
        <v>218</v>
      </c>
      <c r="O943" t="s">
        <v>221</v>
      </c>
      <c r="P943" t="s">
        <v>213</v>
      </c>
      <c r="Q943" t="s">
        <v>207</v>
      </c>
      <c r="R943" t="s">
        <v>209</v>
      </c>
    </row>
    <row r="944" spans="1:18" x14ac:dyDescent="0.3">
      <c r="A944">
        <v>69</v>
      </c>
      <c r="B944" t="s">
        <v>69</v>
      </c>
      <c r="C944" t="s">
        <v>26</v>
      </c>
      <c r="D944">
        <v>5.7159000000000004</v>
      </c>
      <c r="E944">
        <v>4.8098799999999997</v>
      </c>
      <c r="F944">
        <v>0.66686999999999996</v>
      </c>
      <c r="G944">
        <v>64</v>
      </c>
      <c r="H944">
        <v>0.83770999999999995</v>
      </c>
      <c r="I944">
        <v>0.25411</v>
      </c>
      <c r="J944">
        <v>0.88297000000000003</v>
      </c>
      <c r="K944">
        <v>2021</v>
      </c>
      <c r="L944" t="s">
        <v>220</v>
      </c>
      <c r="M944" t="s">
        <v>214</v>
      </c>
      <c r="N944" t="s">
        <v>216</v>
      </c>
      <c r="O944" t="s">
        <v>213</v>
      </c>
      <c r="P944" t="s">
        <v>207</v>
      </c>
      <c r="Q944" t="s">
        <v>207</v>
      </c>
      <c r="R944" t="s">
        <v>209</v>
      </c>
    </row>
    <row r="945" spans="1:18" x14ac:dyDescent="0.3">
      <c r="A945">
        <v>64</v>
      </c>
      <c r="B945" t="s">
        <v>116</v>
      </c>
      <c r="C945" t="s">
        <v>47</v>
      </c>
      <c r="D945">
        <v>5.8131000000000004</v>
      </c>
      <c r="E945">
        <v>5.8961300000000003</v>
      </c>
      <c r="F945">
        <v>0.78369999999999995</v>
      </c>
      <c r="G945">
        <v>68</v>
      </c>
      <c r="H945">
        <v>0.55167999999999995</v>
      </c>
      <c r="I945">
        <v>0.48291000000000001</v>
      </c>
      <c r="J945">
        <v>0.99051999999999996</v>
      </c>
      <c r="K945">
        <v>2021</v>
      </c>
      <c r="L945" t="s">
        <v>220</v>
      </c>
      <c r="M945" t="s">
        <v>214</v>
      </c>
      <c r="N945" t="s">
        <v>207</v>
      </c>
      <c r="O945" t="s">
        <v>217</v>
      </c>
      <c r="P945" t="s">
        <v>213</v>
      </c>
      <c r="Q945" t="s">
        <v>205</v>
      </c>
      <c r="R945" t="s">
        <v>209</v>
      </c>
    </row>
    <row r="946" spans="1:18" x14ac:dyDescent="0.3">
      <c r="A946">
        <v>146</v>
      </c>
      <c r="B946" t="s">
        <v>148</v>
      </c>
      <c r="C946" t="s">
        <v>90</v>
      </c>
      <c r="D946">
        <v>3.4664999999999999</v>
      </c>
      <c r="E946">
        <v>6.2783100000000003</v>
      </c>
      <c r="F946">
        <v>0.61800999999999995</v>
      </c>
      <c r="G946">
        <v>59</v>
      </c>
      <c r="H946">
        <v>0.75231000000000003</v>
      </c>
      <c r="I946">
        <v>5.0610000000000002E-2</v>
      </c>
      <c r="J946">
        <v>0.83819999999999995</v>
      </c>
      <c r="K946">
        <v>2021</v>
      </c>
      <c r="L946" t="s">
        <v>239</v>
      </c>
      <c r="M946" t="s">
        <v>214</v>
      </c>
      <c r="N946" t="s">
        <v>216</v>
      </c>
      <c r="O946" t="s">
        <v>213</v>
      </c>
      <c r="P946" t="s">
        <v>207</v>
      </c>
      <c r="Q946" t="s">
        <v>218</v>
      </c>
      <c r="R946" t="s">
        <v>209</v>
      </c>
    </row>
    <row r="947" spans="1:18" x14ac:dyDescent="0.3">
      <c r="A947">
        <v>35</v>
      </c>
      <c r="B947" t="s">
        <v>30</v>
      </c>
      <c r="C947" t="s">
        <v>26</v>
      </c>
      <c r="D947">
        <v>6.3300999999999998</v>
      </c>
      <c r="E947">
        <v>5.8707700000000003</v>
      </c>
      <c r="F947">
        <v>0.80523999999999996</v>
      </c>
      <c r="G947">
        <v>67</v>
      </c>
      <c r="H947">
        <v>0.71835000000000004</v>
      </c>
      <c r="I947">
        <v>0.26166</v>
      </c>
      <c r="J947">
        <v>0.78661999999999999</v>
      </c>
      <c r="K947">
        <v>2021</v>
      </c>
      <c r="L947" t="s">
        <v>220</v>
      </c>
      <c r="M947" t="s">
        <v>214</v>
      </c>
      <c r="N947" t="s">
        <v>207</v>
      </c>
      <c r="O947" t="s">
        <v>217</v>
      </c>
      <c r="P947" t="s">
        <v>207</v>
      </c>
      <c r="Q947" t="s">
        <v>207</v>
      </c>
      <c r="R947" t="s">
        <v>209</v>
      </c>
    </row>
    <row r="948" spans="1:18" x14ac:dyDescent="0.3">
      <c r="A948">
        <v>88</v>
      </c>
      <c r="B948" t="s">
        <v>154</v>
      </c>
      <c r="C948" t="s">
        <v>47</v>
      </c>
      <c r="D948">
        <v>5.2655000000000003</v>
      </c>
      <c r="E948">
        <v>6.7453500000000002</v>
      </c>
      <c r="F948">
        <v>0.89975000000000005</v>
      </c>
      <c r="G948">
        <v>67</v>
      </c>
      <c r="H948">
        <v>0.69021999999999994</v>
      </c>
      <c r="I948">
        <v>0.23100000000000001</v>
      </c>
      <c r="J948">
        <v>0.99156999999999995</v>
      </c>
      <c r="K948">
        <v>2021</v>
      </c>
      <c r="L948" t="s">
        <v>220</v>
      </c>
      <c r="M948" t="s">
        <v>214</v>
      </c>
      <c r="N948" t="s">
        <v>207</v>
      </c>
      <c r="O948" t="s">
        <v>206</v>
      </c>
      <c r="P948" t="s">
        <v>213</v>
      </c>
      <c r="Q948" t="s">
        <v>213</v>
      </c>
      <c r="R948" t="s">
        <v>209</v>
      </c>
    </row>
    <row r="949" spans="1:18" x14ac:dyDescent="0.3">
      <c r="A949">
        <v>113</v>
      </c>
      <c r="B949" t="s">
        <v>172</v>
      </c>
      <c r="C949" t="s">
        <v>90</v>
      </c>
      <c r="D949">
        <v>4.8338000000000001</v>
      </c>
      <c r="E949">
        <v>2.0808599999999999</v>
      </c>
      <c r="F949">
        <v>0.40293000000000001</v>
      </c>
      <c r="G949">
        <v>54</v>
      </c>
      <c r="H949">
        <v>0.53164999999999996</v>
      </c>
      <c r="I949">
        <v>0.33690999999999999</v>
      </c>
      <c r="J949">
        <v>0.77673999999999999</v>
      </c>
      <c r="K949">
        <v>2021</v>
      </c>
      <c r="L949" t="s">
        <v>222</v>
      </c>
      <c r="M949" t="s">
        <v>214</v>
      </c>
      <c r="N949" t="s">
        <v>218</v>
      </c>
      <c r="O949" t="s">
        <v>221</v>
      </c>
      <c r="P949" t="s">
        <v>218</v>
      </c>
      <c r="Q949" t="s">
        <v>207</v>
      </c>
      <c r="R949" t="s">
        <v>209</v>
      </c>
    </row>
    <row r="950" spans="1:18" x14ac:dyDescent="0.3">
      <c r="A950">
        <v>140</v>
      </c>
      <c r="B950" t="s">
        <v>177</v>
      </c>
      <c r="C950" t="s">
        <v>90</v>
      </c>
      <c r="D950">
        <v>3.7753000000000001</v>
      </c>
      <c r="E950">
        <v>0</v>
      </c>
      <c r="F950">
        <v>5.3289999999999997E-2</v>
      </c>
      <c r="G950">
        <v>53</v>
      </c>
      <c r="H950">
        <v>0.41571999999999998</v>
      </c>
      <c r="I950">
        <v>0.31852000000000003</v>
      </c>
      <c r="J950">
        <v>0.61229999999999996</v>
      </c>
      <c r="K950">
        <v>2021</v>
      </c>
      <c r="L950" t="s">
        <v>239</v>
      </c>
      <c r="M950" t="s">
        <v>214</v>
      </c>
      <c r="N950" t="s">
        <v>218</v>
      </c>
      <c r="O950" t="s">
        <v>221</v>
      </c>
      <c r="P950" t="s">
        <v>218</v>
      </c>
      <c r="Q950" t="s">
        <v>207</v>
      </c>
      <c r="R950" t="s">
        <v>209</v>
      </c>
    </row>
    <row r="951" spans="1:18" x14ac:dyDescent="0.3">
      <c r="A951">
        <v>114</v>
      </c>
      <c r="B951" t="s">
        <v>165</v>
      </c>
      <c r="C951" t="s">
        <v>39</v>
      </c>
      <c r="D951">
        <v>4.8304</v>
      </c>
      <c r="E951">
        <v>3.4423599999999999</v>
      </c>
      <c r="F951">
        <v>0.58035999999999999</v>
      </c>
      <c r="G951">
        <v>62</v>
      </c>
      <c r="H951">
        <v>0.98036999999999996</v>
      </c>
      <c r="I951">
        <v>0.38822000000000001</v>
      </c>
      <c r="J951">
        <v>0.88815999999999995</v>
      </c>
      <c r="K951">
        <v>2021</v>
      </c>
      <c r="L951" t="s">
        <v>222</v>
      </c>
      <c r="M951" t="s">
        <v>214</v>
      </c>
      <c r="N951" t="s">
        <v>216</v>
      </c>
      <c r="O951" t="s">
        <v>213</v>
      </c>
      <c r="P951" t="s">
        <v>205</v>
      </c>
      <c r="Q951" t="s">
        <v>207</v>
      </c>
      <c r="R951" t="s">
        <v>209</v>
      </c>
    </row>
    <row r="952" spans="1:18" x14ac:dyDescent="0.3">
      <c r="A952">
        <v>91</v>
      </c>
      <c r="B952" t="s">
        <v>153</v>
      </c>
      <c r="C952" t="s">
        <v>90</v>
      </c>
      <c r="D952">
        <v>5.1417999999999999</v>
      </c>
      <c r="E952">
        <v>3.1005799999999999</v>
      </c>
      <c r="F952">
        <v>0.47471000000000002</v>
      </c>
      <c r="G952">
        <v>54</v>
      </c>
      <c r="H952">
        <v>0.59392999999999996</v>
      </c>
      <c r="I952">
        <v>0.37819999999999998</v>
      </c>
      <c r="J952">
        <v>0.89302999999999999</v>
      </c>
      <c r="K952">
        <v>2021</v>
      </c>
      <c r="L952" t="s">
        <v>220</v>
      </c>
      <c r="M952" t="s">
        <v>214</v>
      </c>
      <c r="N952" t="s">
        <v>218</v>
      </c>
      <c r="O952" t="s">
        <v>221</v>
      </c>
      <c r="P952" t="s">
        <v>213</v>
      </c>
      <c r="Q952" t="s">
        <v>207</v>
      </c>
      <c r="R952" t="s">
        <v>209</v>
      </c>
    </row>
    <row r="953" spans="1:18" x14ac:dyDescent="0.3">
      <c r="A953">
        <v>14</v>
      </c>
      <c r="B953" t="s">
        <v>16</v>
      </c>
      <c r="C953" t="s">
        <v>17</v>
      </c>
      <c r="D953">
        <v>7.1032999999999999</v>
      </c>
      <c r="E953">
        <v>8.2630300000000005</v>
      </c>
      <c r="F953">
        <v>0.89088000000000001</v>
      </c>
      <c r="G953">
        <v>74</v>
      </c>
      <c r="H953">
        <v>0.90575000000000006</v>
      </c>
      <c r="I953">
        <v>0.45491999999999999</v>
      </c>
      <c r="J953">
        <v>0.38807000000000003</v>
      </c>
      <c r="K953">
        <v>2021</v>
      </c>
      <c r="L953" t="s">
        <v>215</v>
      </c>
      <c r="M953" t="s">
        <v>204</v>
      </c>
      <c r="N953" t="s">
        <v>205</v>
      </c>
      <c r="O953" t="s">
        <v>206</v>
      </c>
      <c r="P953" t="s">
        <v>205</v>
      </c>
      <c r="Q953" t="s">
        <v>205</v>
      </c>
      <c r="R953" t="s">
        <v>208</v>
      </c>
    </row>
    <row r="954" spans="1:18" x14ac:dyDescent="0.3">
      <c r="A954">
        <v>128</v>
      </c>
      <c r="B954" t="s">
        <v>169</v>
      </c>
      <c r="C954" t="s">
        <v>90</v>
      </c>
      <c r="D954">
        <v>4.3554000000000004</v>
      </c>
      <c r="E954">
        <v>1.45411</v>
      </c>
      <c r="F954">
        <v>0.30115999999999998</v>
      </c>
      <c r="G954">
        <v>48</v>
      </c>
      <c r="H954">
        <v>0.33461000000000002</v>
      </c>
      <c r="I954">
        <v>0.39711999999999997</v>
      </c>
      <c r="J954">
        <v>0.84553999999999996</v>
      </c>
      <c r="K954">
        <v>2021</v>
      </c>
      <c r="L954" t="s">
        <v>222</v>
      </c>
      <c r="M954" t="s">
        <v>214</v>
      </c>
      <c r="N954" t="s">
        <v>218</v>
      </c>
      <c r="O954" t="s">
        <v>221</v>
      </c>
      <c r="P954" t="s">
        <v>218</v>
      </c>
      <c r="Q954" t="s">
        <v>207</v>
      </c>
      <c r="R954" t="s">
        <v>209</v>
      </c>
    </row>
    <row r="955" spans="1:18" x14ac:dyDescent="0.3">
      <c r="A955">
        <v>43</v>
      </c>
      <c r="B955" t="s">
        <v>42</v>
      </c>
      <c r="C955" t="s">
        <v>26</v>
      </c>
      <c r="D955">
        <v>6.1718999999999999</v>
      </c>
      <c r="E955">
        <v>6.8560999999999996</v>
      </c>
      <c r="F955">
        <v>0.80657999999999996</v>
      </c>
      <c r="G955">
        <v>70</v>
      </c>
      <c r="H955">
        <v>0.61143000000000003</v>
      </c>
      <c r="I955">
        <v>0.29391</v>
      </c>
      <c r="J955">
        <v>0.87287999999999999</v>
      </c>
      <c r="K955">
        <v>2021</v>
      </c>
      <c r="L955" t="s">
        <v>220</v>
      </c>
      <c r="M955" t="s">
        <v>214</v>
      </c>
      <c r="N955" t="s">
        <v>207</v>
      </c>
      <c r="O955" t="s">
        <v>217</v>
      </c>
      <c r="P955" t="s">
        <v>213</v>
      </c>
      <c r="Q955" t="s">
        <v>207</v>
      </c>
      <c r="R955" t="s">
        <v>209</v>
      </c>
    </row>
    <row r="956" spans="1:18" x14ac:dyDescent="0.3">
      <c r="A956">
        <v>84</v>
      </c>
      <c r="B956" t="s">
        <v>104</v>
      </c>
      <c r="C956" t="s">
        <v>55</v>
      </c>
      <c r="D956">
        <v>5.3391000000000002</v>
      </c>
      <c r="E956">
        <v>6.0620700000000003</v>
      </c>
      <c r="F956">
        <v>0.66923999999999995</v>
      </c>
      <c r="G956">
        <v>70</v>
      </c>
      <c r="H956">
        <v>0.8881</v>
      </c>
      <c r="I956">
        <v>0.17144000000000001</v>
      </c>
      <c r="J956">
        <v>0.78544999999999998</v>
      </c>
      <c r="K956">
        <v>2021</v>
      </c>
      <c r="L956" t="s">
        <v>220</v>
      </c>
      <c r="M956" t="s">
        <v>214</v>
      </c>
      <c r="N956" t="s">
        <v>207</v>
      </c>
      <c r="O956" t="s">
        <v>213</v>
      </c>
      <c r="P956" t="s">
        <v>205</v>
      </c>
      <c r="Q956" t="s">
        <v>213</v>
      </c>
      <c r="R956" t="s">
        <v>209</v>
      </c>
    </row>
    <row r="957" spans="1:18" x14ac:dyDescent="0.3">
      <c r="A957">
        <v>52</v>
      </c>
      <c r="B957" t="s">
        <v>49</v>
      </c>
      <c r="C957" t="s">
        <v>26</v>
      </c>
      <c r="D957">
        <v>6.0124000000000004</v>
      </c>
      <c r="E957">
        <v>5.8302500000000004</v>
      </c>
      <c r="F957">
        <v>0.73846999999999996</v>
      </c>
      <c r="G957">
        <v>68</v>
      </c>
      <c r="H957">
        <v>0.77371000000000001</v>
      </c>
      <c r="I957">
        <v>0.18482999999999999</v>
      </c>
      <c r="J957">
        <v>0.88514999999999999</v>
      </c>
      <c r="K957">
        <v>2021</v>
      </c>
      <c r="L957" t="s">
        <v>220</v>
      </c>
      <c r="M957" t="s">
        <v>214</v>
      </c>
      <c r="N957" t="s">
        <v>207</v>
      </c>
      <c r="O957" t="s">
        <v>217</v>
      </c>
      <c r="P957" t="s">
        <v>207</v>
      </c>
      <c r="Q957" t="s">
        <v>213</v>
      </c>
      <c r="R957" t="s">
        <v>209</v>
      </c>
    </row>
    <row r="958" spans="1:18" x14ac:dyDescent="0.3">
      <c r="A958">
        <v>131</v>
      </c>
      <c r="B958" t="s">
        <v>160</v>
      </c>
      <c r="C958" t="s">
        <v>90</v>
      </c>
      <c r="D958">
        <v>4.2885999999999997</v>
      </c>
      <c r="E958">
        <v>2.7846000000000002</v>
      </c>
      <c r="F958">
        <v>0.31337999999999999</v>
      </c>
      <c r="G958">
        <v>57</v>
      </c>
      <c r="H958">
        <v>0.28189999999999998</v>
      </c>
      <c r="I958">
        <v>0.4456</v>
      </c>
      <c r="J958">
        <v>0.81488000000000005</v>
      </c>
      <c r="K958">
        <v>2021</v>
      </c>
      <c r="L958" t="s">
        <v>222</v>
      </c>
      <c r="M958" t="s">
        <v>214</v>
      </c>
      <c r="N958" t="s">
        <v>218</v>
      </c>
      <c r="O958" t="s">
        <v>221</v>
      </c>
      <c r="P958" t="s">
        <v>218</v>
      </c>
      <c r="Q958" t="s">
        <v>205</v>
      </c>
      <c r="R958" t="s">
        <v>209</v>
      </c>
    </row>
    <row r="959" spans="1:18" x14ac:dyDescent="0.3">
      <c r="A959">
        <v>83</v>
      </c>
      <c r="B959" t="s">
        <v>159</v>
      </c>
      <c r="C959" t="s">
        <v>90</v>
      </c>
      <c r="D959">
        <v>5.3417000000000003</v>
      </c>
      <c r="E959">
        <v>2.9571399999999999</v>
      </c>
      <c r="F959">
        <v>0.33417000000000002</v>
      </c>
      <c r="G959">
        <v>58</v>
      </c>
      <c r="H959">
        <v>0.53193999999999997</v>
      </c>
      <c r="I959">
        <v>0.26589000000000002</v>
      </c>
      <c r="J959">
        <v>0.77295000000000003</v>
      </c>
      <c r="K959">
        <v>2021</v>
      </c>
      <c r="L959" t="s">
        <v>220</v>
      </c>
      <c r="M959" t="s">
        <v>214</v>
      </c>
      <c r="N959" t="s">
        <v>216</v>
      </c>
      <c r="O959" t="s">
        <v>221</v>
      </c>
      <c r="P959" t="s">
        <v>218</v>
      </c>
      <c r="Q959" t="s">
        <v>207</v>
      </c>
      <c r="R959" t="s">
        <v>209</v>
      </c>
    </row>
    <row r="960" spans="1:18" x14ac:dyDescent="0.3">
      <c r="A960">
        <v>16</v>
      </c>
      <c r="B960" t="s">
        <v>25</v>
      </c>
      <c r="C960" t="s">
        <v>26</v>
      </c>
      <c r="D960">
        <v>7.0693999999999999</v>
      </c>
      <c r="E960">
        <v>6.47464</v>
      </c>
      <c r="F960">
        <v>0.82391000000000003</v>
      </c>
      <c r="G960">
        <v>71</v>
      </c>
      <c r="H960">
        <v>0.93933</v>
      </c>
      <c r="I960">
        <v>0.19486999999999999</v>
      </c>
      <c r="J960">
        <v>0.84769000000000005</v>
      </c>
      <c r="K960">
        <v>2021</v>
      </c>
      <c r="L960" t="s">
        <v>215</v>
      </c>
      <c r="M960" t="s">
        <v>214</v>
      </c>
      <c r="N960" t="s">
        <v>207</v>
      </c>
      <c r="O960" t="s">
        <v>217</v>
      </c>
      <c r="P960" t="s">
        <v>205</v>
      </c>
      <c r="Q960" t="s">
        <v>213</v>
      </c>
      <c r="R960" t="s">
        <v>209</v>
      </c>
    </row>
    <row r="961" spans="1:18" x14ac:dyDescent="0.3">
      <c r="A961">
        <v>60</v>
      </c>
      <c r="B961" t="s">
        <v>80</v>
      </c>
      <c r="C961" t="s">
        <v>47</v>
      </c>
      <c r="D961">
        <v>5.8817000000000004</v>
      </c>
      <c r="E961">
        <v>7.1476800000000003</v>
      </c>
      <c r="F961">
        <v>0.88595000000000002</v>
      </c>
      <c r="G961">
        <v>71</v>
      </c>
      <c r="H961">
        <v>0.63212000000000002</v>
      </c>
      <c r="I961">
        <v>0.20546</v>
      </c>
      <c r="J961">
        <v>1</v>
      </c>
      <c r="K961">
        <v>2021</v>
      </c>
      <c r="L961" t="s">
        <v>220</v>
      </c>
      <c r="M961" t="s">
        <v>204</v>
      </c>
      <c r="N961" t="s">
        <v>207</v>
      </c>
      <c r="O961" t="s">
        <v>206</v>
      </c>
      <c r="P961" t="s">
        <v>213</v>
      </c>
      <c r="Q961" t="s">
        <v>213</v>
      </c>
      <c r="R961" t="s">
        <v>209</v>
      </c>
    </row>
    <row r="962" spans="1:18" x14ac:dyDescent="0.3">
      <c r="A962">
        <v>39</v>
      </c>
      <c r="B962" t="s">
        <v>85</v>
      </c>
      <c r="C962" t="s">
        <v>12</v>
      </c>
      <c r="D962">
        <v>6.2234999999999996</v>
      </c>
      <c r="E962">
        <v>7.8637499999999996</v>
      </c>
      <c r="F962">
        <v>0.65283999999999998</v>
      </c>
      <c r="G962">
        <v>74</v>
      </c>
      <c r="H962">
        <v>0.64800999999999997</v>
      </c>
      <c r="I962">
        <v>0.32932</v>
      </c>
      <c r="J962">
        <v>0.88900000000000001</v>
      </c>
      <c r="K962">
        <v>2021</v>
      </c>
      <c r="L962" t="s">
        <v>220</v>
      </c>
      <c r="M962" t="s">
        <v>204</v>
      </c>
      <c r="N962" t="s">
        <v>205</v>
      </c>
      <c r="O962" t="s">
        <v>213</v>
      </c>
      <c r="P962" t="s">
        <v>213</v>
      </c>
      <c r="Q962" t="s">
        <v>207</v>
      </c>
      <c r="R962" t="s">
        <v>209</v>
      </c>
    </row>
    <row r="963" spans="1:18" x14ac:dyDescent="0.3">
      <c r="A963">
        <v>18</v>
      </c>
      <c r="B963" t="s">
        <v>46</v>
      </c>
      <c r="C963" t="s">
        <v>47</v>
      </c>
      <c r="D963">
        <v>6.9646999999999997</v>
      </c>
      <c r="E963">
        <v>7.8240600000000002</v>
      </c>
      <c r="F963">
        <v>0.92998000000000003</v>
      </c>
      <c r="G963">
        <v>71</v>
      </c>
      <c r="H963">
        <v>0.81013000000000002</v>
      </c>
      <c r="I963">
        <v>9.6189999999999998E-2</v>
      </c>
      <c r="J963">
        <v>0.91652999999999996</v>
      </c>
      <c r="K963">
        <v>2021</v>
      </c>
      <c r="L963" t="s">
        <v>215</v>
      </c>
      <c r="M963" t="s">
        <v>204</v>
      </c>
      <c r="N963" t="s">
        <v>207</v>
      </c>
      <c r="O963" t="s">
        <v>206</v>
      </c>
      <c r="P963" t="s">
        <v>207</v>
      </c>
      <c r="Q963" t="s">
        <v>218</v>
      </c>
      <c r="R963" t="s">
        <v>209</v>
      </c>
    </row>
    <row r="964" spans="1:18" x14ac:dyDescent="0.3">
      <c r="A964">
        <v>2</v>
      </c>
      <c r="B964" t="s">
        <v>14</v>
      </c>
      <c r="C964" t="s">
        <v>12</v>
      </c>
      <c r="D964">
        <v>7.6195000000000004</v>
      </c>
      <c r="E964">
        <v>8.5764200000000006</v>
      </c>
      <c r="F964">
        <v>0.94516999999999995</v>
      </c>
      <c r="G964">
        <v>73</v>
      </c>
      <c r="H964">
        <v>0.95837000000000006</v>
      </c>
      <c r="I964">
        <v>0.38357999999999998</v>
      </c>
      <c r="J964">
        <v>0.11298999999999999</v>
      </c>
      <c r="K964">
        <v>2021</v>
      </c>
      <c r="L964" t="s">
        <v>203</v>
      </c>
      <c r="M964" t="s">
        <v>211</v>
      </c>
      <c r="N964" t="s">
        <v>205</v>
      </c>
      <c r="O964" t="s">
        <v>206</v>
      </c>
      <c r="P964" t="s">
        <v>205</v>
      </c>
      <c r="Q964" t="s">
        <v>207</v>
      </c>
      <c r="R964" t="s">
        <v>210</v>
      </c>
    </row>
    <row r="965" spans="1:18" x14ac:dyDescent="0.3">
      <c r="A965">
        <v>73</v>
      </c>
      <c r="B965" t="s">
        <v>118</v>
      </c>
      <c r="C965" t="s">
        <v>26</v>
      </c>
      <c r="D965">
        <v>5.5450999999999997</v>
      </c>
      <c r="E965">
        <v>6.3198699999999999</v>
      </c>
      <c r="F965">
        <v>0.75007000000000001</v>
      </c>
      <c r="G965">
        <v>66</v>
      </c>
      <c r="H965">
        <v>0.81206999999999996</v>
      </c>
      <c r="I965">
        <v>0.18665000000000001</v>
      </c>
      <c r="J965">
        <v>0.73736999999999997</v>
      </c>
      <c r="K965">
        <v>2021</v>
      </c>
      <c r="L965" t="s">
        <v>220</v>
      </c>
      <c r="M965" t="s">
        <v>214</v>
      </c>
      <c r="N965" t="s">
        <v>207</v>
      </c>
      <c r="O965" t="s">
        <v>217</v>
      </c>
      <c r="P965" t="s">
        <v>207</v>
      </c>
      <c r="Q965" t="s">
        <v>213</v>
      </c>
      <c r="R965" t="s">
        <v>209</v>
      </c>
    </row>
    <row r="966" spans="1:18" x14ac:dyDescent="0.3">
      <c r="A966">
        <v>66</v>
      </c>
      <c r="B966" t="s">
        <v>66</v>
      </c>
      <c r="C966" t="s">
        <v>26</v>
      </c>
      <c r="D966">
        <v>5.7640000000000002</v>
      </c>
      <c r="E966">
        <v>5.3431499999999996</v>
      </c>
      <c r="F966">
        <v>0.68784999999999996</v>
      </c>
      <c r="G966">
        <v>69</v>
      </c>
      <c r="H966">
        <v>0.78254999999999997</v>
      </c>
      <c r="I966">
        <v>0.19824</v>
      </c>
      <c r="J966">
        <v>0.88705000000000001</v>
      </c>
      <c r="K966">
        <v>2021</v>
      </c>
      <c r="L966" t="s">
        <v>220</v>
      </c>
      <c r="M966" t="s">
        <v>214</v>
      </c>
      <c r="N966" t="s">
        <v>207</v>
      </c>
      <c r="O966" t="s">
        <v>213</v>
      </c>
      <c r="P966" t="s">
        <v>207</v>
      </c>
      <c r="Q966" t="s">
        <v>213</v>
      </c>
      <c r="R966" t="s">
        <v>209</v>
      </c>
    </row>
    <row r="967" spans="1:18" x14ac:dyDescent="0.3">
      <c r="A967">
        <v>132</v>
      </c>
      <c r="B967" t="s">
        <v>155</v>
      </c>
      <c r="C967" t="s">
        <v>24</v>
      </c>
      <c r="D967">
        <v>4.2827000000000002</v>
      </c>
      <c r="E967">
        <v>5.4503700000000004</v>
      </c>
      <c r="F967">
        <v>0.55191000000000001</v>
      </c>
      <c r="G967">
        <v>62</v>
      </c>
      <c r="H967">
        <v>0.62343000000000004</v>
      </c>
      <c r="I967">
        <v>0.1278</v>
      </c>
      <c r="J967">
        <v>0.83138999999999996</v>
      </c>
      <c r="K967">
        <v>2021</v>
      </c>
      <c r="L967" t="s">
        <v>222</v>
      </c>
      <c r="M967" t="s">
        <v>214</v>
      </c>
      <c r="N967" t="s">
        <v>216</v>
      </c>
      <c r="O967" t="s">
        <v>213</v>
      </c>
      <c r="P967" t="s">
        <v>213</v>
      </c>
      <c r="Q967" t="s">
        <v>213</v>
      </c>
      <c r="R967" t="s">
        <v>209</v>
      </c>
    </row>
    <row r="968" spans="1:18" x14ac:dyDescent="0.3">
      <c r="A968">
        <v>49</v>
      </c>
      <c r="B968" t="s">
        <v>59</v>
      </c>
      <c r="C968" t="s">
        <v>26</v>
      </c>
      <c r="D968">
        <v>6.0605000000000002</v>
      </c>
      <c r="E968">
        <v>4.8262200000000002</v>
      </c>
      <c r="F968">
        <v>0.57554000000000005</v>
      </c>
      <c r="G968">
        <v>66</v>
      </c>
      <c r="H968">
        <v>0.85967000000000005</v>
      </c>
      <c r="I968">
        <v>0.21440000000000001</v>
      </c>
      <c r="J968">
        <v>0.70716999999999997</v>
      </c>
      <c r="K968">
        <v>2021</v>
      </c>
      <c r="L968" t="s">
        <v>220</v>
      </c>
      <c r="M968" t="s">
        <v>214</v>
      </c>
      <c r="N968" t="s">
        <v>207</v>
      </c>
      <c r="O968" t="s">
        <v>213</v>
      </c>
      <c r="P968" t="s">
        <v>205</v>
      </c>
      <c r="Q968" t="s">
        <v>213</v>
      </c>
      <c r="R968" t="s">
        <v>209</v>
      </c>
    </row>
    <row r="969" spans="1:18" x14ac:dyDescent="0.3">
      <c r="A969">
        <v>40</v>
      </c>
      <c r="B969" t="s">
        <v>92</v>
      </c>
      <c r="C969" t="s">
        <v>12</v>
      </c>
      <c r="D969">
        <v>6.1887999999999996</v>
      </c>
      <c r="E969">
        <v>7.6744599999999998</v>
      </c>
      <c r="F969">
        <v>0.92027000000000003</v>
      </c>
      <c r="G969">
        <v>69</v>
      </c>
      <c r="H969">
        <v>0.89561999999999997</v>
      </c>
      <c r="I969">
        <v>0.21931</v>
      </c>
      <c r="J969">
        <v>0.51866000000000001</v>
      </c>
      <c r="K969">
        <v>2021</v>
      </c>
      <c r="L969" t="s">
        <v>220</v>
      </c>
      <c r="M969" t="s">
        <v>204</v>
      </c>
      <c r="N969" t="s">
        <v>207</v>
      </c>
      <c r="O969" t="s">
        <v>206</v>
      </c>
      <c r="P969" t="s">
        <v>205</v>
      </c>
      <c r="Q969" t="s">
        <v>213</v>
      </c>
      <c r="R969" t="s">
        <v>212</v>
      </c>
    </row>
    <row r="970" spans="1:18" x14ac:dyDescent="0.3">
      <c r="A970">
        <v>133</v>
      </c>
      <c r="B970" t="s">
        <v>142</v>
      </c>
      <c r="C970" t="s">
        <v>90</v>
      </c>
      <c r="D970">
        <v>4.2747000000000002</v>
      </c>
      <c r="E970">
        <v>2.1117900000000001</v>
      </c>
      <c r="F970">
        <v>0.57904999999999995</v>
      </c>
      <c r="G970">
        <v>59</v>
      </c>
      <c r="H970">
        <v>0.62946999999999997</v>
      </c>
      <c r="I970">
        <v>0.44613000000000003</v>
      </c>
      <c r="J970">
        <v>0.79144999999999999</v>
      </c>
      <c r="K970">
        <v>2021</v>
      </c>
      <c r="L970" t="s">
        <v>222</v>
      </c>
      <c r="M970" t="s">
        <v>214</v>
      </c>
      <c r="N970" t="s">
        <v>216</v>
      </c>
      <c r="O970" t="s">
        <v>213</v>
      </c>
      <c r="P970" t="s">
        <v>213</v>
      </c>
      <c r="Q970" t="s">
        <v>205</v>
      </c>
      <c r="R970" t="s">
        <v>209</v>
      </c>
    </row>
    <row r="971" spans="1:18" x14ac:dyDescent="0.3">
      <c r="A971">
        <v>1</v>
      </c>
      <c r="B971" t="s">
        <v>18</v>
      </c>
      <c r="C971" t="s">
        <v>12</v>
      </c>
      <c r="D971">
        <v>7.8421000000000003</v>
      </c>
      <c r="E971">
        <v>8.2611799999999995</v>
      </c>
      <c r="F971">
        <v>0.94362000000000001</v>
      </c>
      <c r="G971">
        <v>72</v>
      </c>
      <c r="H971">
        <v>0.96453999999999995</v>
      </c>
      <c r="I971">
        <v>0.22947000000000001</v>
      </c>
      <c r="J971">
        <v>0.12117</v>
      </c>
      <c r="K971">
        <v>2021</v>
      </c>
      <c r="L971" t="s">
        <v>203</v>
      </c>
      <c r="M971" t="s">
        <v>204</v>
      </c>
      <c r="N971" t="s">
        <v>205</v>
      </c>
      <c r="O971" t="s">
        <v>206</v>
      </c>
      <c r="P971" t="s">
        <v>205</v>
      </c>
      <c r="Q971" t="s">
        <v>213</v>
      </c>
      <c r="R971" t="s">
        <v>210</v>
      </c>
    </row>
    <row r="972" spans="1:18" x14ac:dyDescent="0.3">
      <c r="A972">
        <v>21</v>
      </c>
      <c r="B972" t="s">
        <v>44</v>
      </c>
      <c r="C972" t="s">
        <v>12</v>
      </c>
      <c r="D972">
        <v>6.6898999999999997</v>
      </c>
      <c r="E972">
        <v>8.1188900000000004</v>
      </c>
      <c r="F972">
        <v>0.92198999999999998</v>
      </c>
      <c r="G972">
        <v>74</v>
      </c>
      <c r="H972">
        <v>0.748</v>
      </c>
      <c r="I972">
        <v>0.17069999999999999</v>
      </c>
      <c r="J972">
        <v>0.57008999999999999</v>
      </c>
      <c r="K972">
        <v>2021</v>
      </c>
      <c r="L972" t="s">
        <v>215</v>
      </c>
      <c r="M972" t="s">
        <v>204</v>
      </c>
      <c r="N972" t="s">
        <v>205</v>
      </c>
      <c r="O972" t="s">
        <v>206</v>
      </c>
      <c r="P972" t="s">
        <v>207</v>
      </c>
      <c r="Q972" t="s">
        <v>213</v>
      </c>
      <c r="R972" t="s">
        <v>212</v>
      </c>
    </row>
    <row r="973" spans="1:18" x14ac:dyDescent="0.3">
      <c r="A973">
        <v>112</v>
      </c>
      <c r="B973" t="s">
        <v>163</v>
      </c>
      <c r="C973" t="s">
        <v>90</v>
      </c>
      <c r="D973">
        <v>4.8517999999999999</v>
      </c>
      <c r="E973">
        <v>5.9220699999999997</v>
      </c>
      <c r="F973">
        <v>0.60307999999999995</v>
      </c>
      <c r="G973">
        <v>60</v>
      </c>
      <c r="H973">
        <v>0.59282000000000001</v>
      </c>
      <c r="I973">
        <v>0.10642</v>
      </c>
      <c r="J973">
        <v>0.88363000000000003</v>
      </c>
      <c r="K973">
        <v>2021</v>
      </c>
      <c r="L973" t="s">
        <v>222</v>
      </c>
      <c r="M973" t="s">
        <v>214</v>
      </c>
      <c r="N973" t="s">
        <v>216</v>
      </c>
      <c r="O973" t="s">
        <v>213</v>
      </c>
      <c r="P973" t="s">
        <v>213</v>
      </c>
      <c r="Q973" t="s">
        <v>213</v>
      </c>
      <c r="R973" t="s">
        <v>209</v>
      </c>
    </row>
    <row r="974" spans="1:18" x14ac:dyDescent="0.3">
      <c r="A974">
        <v>98</v>
      </c>
      <c r="B974" t="s">
        <v>188</v>
      </c>
      <c r="C974" t="s">
        <v>90</v>
      </c>
      <c r="D974">
        <v>5.0510000000000002</v>
      </c>
      <c r="E974">
        <v>2.0964800000000001</v>
      </c>
      <c r="F974">
        <v>0.43630000000000002</v>
      </c>
      <c r="G974">
        <v>55</v>
      </c>
      <c r="H974">
        <v>0.53586999999999996</v>
      </c>
      <c r="I974">
        <v>0.85851</v>
      </c>
      <c r="J974">
        <v>0.77446000000000004</v>
      </c>
      <c r="K974">
        <v>2021</v>
      </c>
      <c r="L974" t="s">
        <v>220</v>
      </c>
      <c r="M974" t="s">
        <v>214</v>
      </c>
      <c r="N974" t="s">
        <v>218</v>
      </c>
      <c r="O974" t="s">
        <v>221</v>
      </c>
      <c r="P974" t="s">
        <v>218</v>
      </c>
      <c r="Q974" t="s">
        <v>205</v>
      </c>
      <c r="R974" t="s">
        <v>209</v>
      </c>
    </row>
    <row r="975" spans="1:18" x14ac:dyDescent="0.3">
      <c r="A975">
        <v>108</v>
      </c>
      <c r="B975" t="s">
        <v>150</v>
      </c>
      <c r="C975" t="s">
        <v>62</v>
      </c>
      <c r="D975">
        <v>4.8914</v>
      </c>
      <c r="E975">
        <v>5.8852700000000002</v>
      </c>
      <c r="F975">
        <v>0.40073999999999999</v>
      </c>
      <c r="G975">
        <v>64</v>
      </c>
      <c r="H975">
        <v>0.68128</v>
      </c>
      <c r="I975">
        <v>5.9909999999999998E-2</v>
      </c>
      <c r="J975">
        <v>0.66835</v>
      </c>
      <c r="K975">
        <v>2021</v>
      </c>
      <c r="L975" t="s">
        <v>222</v>
      </c>
      <c r="M975" t="s">
        <v>214</v>
      </c>
      <c r="N975" t="s">
        <v>216</v>
      </c>
      <c r="O975" t="s">
        <v>221</v>
      </c>
      <c r="P975" t="s">
        <v>213</v>
      </c>
      <c r="Q975" t="s">
        <v>218</v>
      </c>
      <c r="R975" t="s">
        <v>209</v>
      </c>
    </row>
    <row r="976" spans="1:18" x14ac:dyDescent="0.3">
      <c r="A976">
        <v>13</v>
      </c>
      <c r="B976" t="s">
        <v>41</v>
      </c>
      <c r="C976" t="s">
        <v>12</v>
      </c>
      <c r="D976">
        <v>7.1544999999999996</v>
      </c>
      <c r="E976">
        <v>8.4554399999999994</v>
      </c>
      <c r="F976">
        <v>0.84669000000000005</v>
      </c>
      <c r="G976">
        <v>73</v>
      </c>
      <c r="H976">
        <v>0.83860999999999997</v>
      </c>
      <c r="I976">
        <v>0.36012</v>
      </c>
      <c r="J976">
        <v>0.44108999999999998</v>
      </c>
      <c r="K976">
        <v>2021</v>
      </c>
      <c r="L976" t="s">
        <v>215</v>
      </c>
      <c r="M976" t="s">
        <v>204</v>
      </c>
      <c r="N976" t="s">
        <v>205</v>
      </c>
      <c r="O976" t="s">
        <v>217</v>
      </c>
      <c r="P976" t="s">
        <v>207</v>
      </c>
      <c r="Q976" t="s">
        <v>207</v>
      </c>
      <c r="R976" t="s">
        <v>212</v>
      </c>
    </row>
    <row r="977" spans="1:18" x14ac:dyDescent="0.3">
      <c r="A977">
        <v>95</v>
      </c>
      <c r="B977" t="s">
        <v>134</v>
      </c>
      <c r="C977" t="s">
        <v>90</v>
      </c>
      <c r="D977">
        <v>5.0884</v>
      </c>
      <c r="E977">
        <v>3.8811200000000001</v>
      </c>
      <c r="F977">
        <v>0.50766999999999995</v>
      </c>
      <c r="G977">
        <v>58</v>
      </c>
      <c r="H977">
        <v>0.72191000000000005</v>
      </c>
      <c r="I977">
        <v>0.49597000000000002</v>
      </c>
      <c r="J977">
        <v>0.89368999999999998</v>
      </c>
      <c r="K977">
        <v>2021</v>
      </c>
      <c r="L977" t="s">
        <v>220</v>
      </c>
      <c r="M977" t="s">
        <v>214</v>
      </c>
      <c r="N977" t="s">
        <v>216</v>
      </c>
      <c r="O977" t="s">
        <v>221</v>
      </c>
      <c r="P977" t="s">
        <v>207</v>
      </c>
      <c r="Q977" t="s">
        <v>205</v>
      </c>
      <c r="R977" t="s">
        <v>209</v>
      </c>
    </row>
    <row r="978" spans="1:18" x14ac:dyDescent="0.3">
      <c r="A978">
        <v>68</v>
      </c>
      <c r="B978" t="s">
        <v>122</v>
      </c>
      <c r="C978" t="s">
        <v>24</v>
      </c>
      <c r="D978">
        <v>5.7225999999999999</v>
      </c>
      <c r="E978">
        <v>7.2705900000000003</v>
      </c>
      <c r="F978">
        <v>0.69218000000000002</v>
      </c>
      <c r="G978">
        <v>73</v>
      </c>
      <c r="H978">
        <v>0.33994000000000002</v>
      </c>
      <c r="I978">
        <v>0</v>
      </c>
      <c r="J978">
        <v>0.86448000000000003</v>
      </c>
      <c r="K978">
        <v>2021</v>
      </c>
      <c r="L978" t="s">
        <v>220</v>
      </c>
      <c r="M978" t="s">
        <v>204</v>
      </c>
      <c r="N978" t="s">
        <v>205</v>
      </c>
      <c r="O978" t="s">
        <v>213</v>
      </c>
      <c r="P978" t="s">
        <v>218</v>
      </c>
      <c r="Q978" t="s">
        <v>218</v>
      </c>
      <c r="R978" t="s">
        <v>209</v>
      </c>
    </row>
    <row r="979" spans="1:18" x14ac:dyDescent="0.3">
      <c r="A979">
        <v>30</v>
      </c>
      <c r="B979" t="s">
        <v>60</v>
      </c>
      <c r="C979" t="s">
        <v>26</v>
      </c>
      <c r="D979">
        <v>6.4344999999999999</v>
      </c>
      <c r="E979">
        <v>4.8253199999999996</v>
      </c>
      <c r="F979">
        <v>0.67396999999999996</v>
      </c>
      <c r="G979">
        <v>65</v>
      </c>
      <c r="H979">
        <v>0.89068999999999998</v>
      </c>
      <c r="I979">
        <v>0.30198000000000003</v>
      </c>
      <c r="J979">
        <v>0.80869999999999997</v>
      </c>
      <c r="K979">
        <v>2021</v>
      </c>
      <c r="L979" t="s">
        <v>220</v>
      </c>
      <c r="M979" t="s">
        <v>214</v>
      </c>
      <c r="N979" t="s">
        <v>207</v>
      </c>
      <c r="O979" t="s">
        <v>213</v>
      </c>
      <c r="P979" t="s">
        <v>205</v>
      </c>
      <c r="Q979" t="s">
        <v>207</v>
      </c>
      <c r="R979" t="s">
        <v>209</v>
      </c>
    </row>
    <row r="980" spans="1:18" x14ac:dyDescent="0.3">
      <c r="A980">
        <v>102</v>
      </c>
      <c r="B980" t="s">
        <v>170</v>
      </c>
      <c r="C980" t="s">
        <v>90</v>
      </c>
      <c r="D980">
        <v>4.9843000000000002</v>
      </c>
      <c r="E980">
        <v>2.3994599999999999</v>
      </c>
      <c r="F980">
        <v>0.33994999999999997</v>
      </c>
      <c r="G980">
        <v>55</v>
      </c>
      <c r="H980">
        <v>0.53615999999999997</v>
      </c>
      <c r="I980">
        <v>0.46140999999999999</v>
      </c>
      <c r="J980">
        <v>0.79788999999999999</v>
      </c>
      <c r="K980">
        <v>2021</v>
      </c>
      <c r="L980" t="s">
        <v>222</v>
      </c>
      <c r="M980" t="s">
        <v>214</v>
      </c>
      <c r="N980" t="s">
        <v>218</v>
      </c>
      <c r="O980" t="s">
        <v>221</v>
      </c>
      <c r="P980" t="s">
        <v>218</v>
      </c>
      <c r="Q980" t="s">
        <v>205</v>
      </c>
      <c r="R980" t="s">
        <v>209</v>
      </c>
    </row>
    <row r="981" spans="1:18" x14ac:dyDescent="0.3">
      <c r="A981">
        <v>143</v>
      </c>
      <c r="B981" t="s">
        <v>139</v>
      </c>
      <c r="C981" t="s">
        <v>26</v>
      </c>
      <c r="D981">
        <v>3.6149</v>
      </c>
      <c r="E981">
        <v>1.6798500000000001</v>
      </c>
      <c r="F981">
        <v>0.14779999999999999</v>
      </c>
      <c r="G981">
        <v>56</v>
      </c>
      <c r="H981">
        <v>0.35964000000000002</v>
      </c>
      <c r="I981">
        <v>0.85533000000000003</v>
      </c>
      <c r="J981">
        <v>0.74539999999999995</v>
      </c>
      <c r="K981">
        <v>2021</v>
      </c>
      <c r="L981" t="s">
        <v>239</v>
      </c>
      <c r="M981" t="s">
        <v>214</v>
      </c>
      <c r="N981" t="s">
        <v>218</v>
      </c>
      <c r="O981" t="s">
        <v>221</v>
      </c>
      <c r="P981" t="s">
        <v>218</v>
      </c>
      <c r="Q981" t="s">
        <v>205</v>
      </c>
      <c r="R981" t="s">
        <v>209</v>
      </c>
    </row>
    <row r="982" spans="1:18" x14ac:dyDescent="0.3">
      <c r="A982">
        <v>59</v>
      </c>
      <c r="B982" t="s">
        <v>125</v>
      </c>
      <c r="C982" t="s">
        <v>26</v>
      </c>
      <c r="D982">
        <v>5.9192</v>
      </c>
      <c r="E982">
        <v>4.0167700000000002</v>
      </c>
      <c r="F982">
        <v>0.67134000000000005</v>
      </c>
      <c r="G982">
        <v>67</v>
      </c>
      <c r="H982">
        <v>0.80778000000000005</v>
      </c>
      <c r="I982">
        <v>0.44490000000000002</v>
      </c>
      <c r="J982">
        <v>0.84769000000000005</v>
      </c>
      <c r="K982">
        <v>2021</v>
      </c>
      <c r="L982" t="s">
        <v>220</v>
      </c>
      <c r="M982" t="s">
        <v>214</v>
      </c>
      <c r="N982" t="s">
        <v>207</v>
      </c>
      <c r="O982" t="s">
        <v>213</v>
      </c>
      <c r="P982" t="s">
        <v>207</v>
      </c>
      <c r="Q982" t="s">
        <v>205</v>
      </c>
      <c r="R982" t="s">
        <v>209</v>
      </c>
    </row>
    <row r="983" spans="1:18" x14ac:dyDescent="0.3">
      <c r="A983">
        <v>77</v>
      </c>
      <c r="B983" t="s">
        <v>185</v>
      </c>
      <c r="C983" t="s">
        <v>55</v>
      </c>
      <c r="D983">
        <v>5.4767000000000001</v>
      </c>
      <c r="E983">
        <v>8.7103999999999999</v>
      </c>
      <c r="F983">
        <v>0.71718999999999999</v>
      </c>
      <c r="G983">
        <v>77</v>
      </c>
      <c r="H983">
        <v>0.56945999999999997</v>
      </c>
      <c r="I983">
        <v>0.42846000000000001</v>
      </c>
      <c r="J983">
        <v>0.37403999999999998</v>
      </c>
      <c r="K983">
        <v>2021</v>
      </c>
      <c r="L983" t="s">
        <v>220</v>
      </c>
      <c r="M983" t="s">
        <v>211</v>
      </c>
      <c r="N983" t="s">
        <v>205</v>
      </c>
      <c r="O983" t="s">
        <v>217</v>
      </c>
      <c r="P983" t="s">
        <v>213</v>
      </c>
      <c r="Q983" t="s">
        <v>205</v>
      </c>
      <c r="R983" t="s">
        <v>208</v>
      </c>
    </row>
    <row r="984" spans="1:18" x14ac:dyDescent="0.3">
      <c r="A984">
        <v>53</v>
      </c>
      <c r="B984" t="s">
        <v>124</v>
      </c>
      <c r="C984" t="s">
        <v>47</v>
      </c>
      <c r="D984">
        <v>5.9916</v>
      </c>
      <c r="E984">
        <v>7.4291200000000002</v>
      </c>
      <c r="F984">
        <v>0.92415000000000003</v>
      </c>
      <c r="G984">
        <v>68</v>
      </c>
      <c r="H984">
        <v>0.63424000000000003</v>
      </c>
      <c r="I984">
        <v>0.1229</v>
      </c>
      <c r="J984">
        <v>0.92632999999999999</v>
      </c>
      <c r="K984">
        <v>2021</v>
      </c>
      <c r="L984" t="s">
        <v>220</v>
      </c>
      <c r="M984" t="s">
        <v>204</v>
      </c>
      <c r="N984" t="s">
        <v>207</v>
      </c>
      <c r="O984" t="s">
        <v>206</v>
      </c>
      <c r="P984" t="s">
        <v>213</v>
      </c>
      <c r="Q984" t="s">
        <v>213</v>
      </c>
      <c r="R984" t="s">
        <v>209</v>
      </c>
    </row>
    <row r="985" spans="1:18" x14ac:dyDescent="0.3">
      <c r="A985">
        <v>4</v>
      </c>
      <c r="B985" t="s">
        <v>13</v>
      </c>
      <c r="C985" t="s">
        <v>12</v>
      </c>
      <c r="D985">
        <v>7.5538999999999996</v>
      </c>
      <c r="E985">
        <v>8.4658599999999993</v>
      </c>
      <c r="F985">
        <v>1</v>
      </c>
      <c r="G985">
        <v>73</v>
      </c>
      <c r="H985">
        <v>0.97448999999999997</v>
      </c>
      <c r="I985">
        <v>0.54046000000000005</v>
      </c>
      <c r="J985">
        <v>0.68920000000000003</v>
      </c>
      <c r="K985">
        <v>2021</v>
      </c>
      <c r="L985" t="s">
        <v>203</v>
      </c>
      <c r="M985" t="s">
        <v>204</v>
      </c>
      <c r="N985" t="s">
        <v>205</v>
      </c>
      <c r="O985" t="s">
        <v>206</v>
      </c>
      <c r="P985" t="s">
        <v>205</v>
      </c>
      <c r="Q985" t="s">
        <v>205</v>
      </c>
      <c r="R985" t="s">
        <v>209</v>
      </c>
    </row>
    <row r="986" spans="1:18" x14ac:dyDescent="0.3">
      <c r="A986">
        <v>139</v>
      </c>
      <c r="B986" t="s">
        <v>137</v>
      </c>
      <c r="C986" t="s">
        <v>99</v>
      </c>
      <c r="D986">
        <v>3.8189000000000002</v>
      </c>
      <c r="E986">
        <v>4.2302099999999996</v>
      </c>
      <c r="F986">
        <v>0.26976</v>
      </c>
      <c r="G986">
        <v>61</v>
      </c>
      <c r="H986">
        <v>0.86912999999999996</v>
      </c>
      <c r="I986">
        <v>0.45495999999999998</v>
      </c>
      <c r="J986">
        <v>0.80681000000000003</v>
      </c>
      <c r="K986">
        <v>2021</v>
      </c>
      <c r="L986" t="s">
        <v>239</v>
      </c>
      <c r="M986" t="s">
        <v>214</v>
      </c>
      <c r="N986" t="s">
        <v>216</v>
      </c>
      <c r="O986" t="s">
        <v>221</v>
      </c>
      <c r="P986" t="s">
        <v>205</v>
      </c>
      <c r="Q986" t="s">
        <v>205</v>
      </c>
      <c r="R986" t="s">
        <v>209</v>
      </c>
    </row>
    <row r="987" spans="1:18" x14ac:dyDescent="0.3">
      <c r="A987">
        <v>82</v>
      </c>
      <c r="B987" t="s">
        <v>93</v>
      </c>
      <c r="C987" t="s">
        <v>39</v>
      </c>
      <c r="D987">
        <v>5.3445</v>
      </c>
      <c r="E987">
        <v>5.4466900000000003</v>
      </c>
      <c r="F987">
        <v>0.67035999999999996</v>
      </c>
      <c r="G987">
        <v>62</v>
      </c>
      <c r="H987">
        <v>0.83470999999999995</v>
      </c>
      <c r="I987">
        <v>1</v>
      </c>
      <c r="J987">
        <v>0.91598999999999997</v>
      </c>
      <c r="K987">
        <v>2021</v>
      </c>
      <c r="L987" t="s">
        <v>220</v>
      </c>
      <c r="M987" t="s">
        <v>214</v>
      </c>
      <c r="N987" t="s">
        <v>216</v>
      </c>
      <c r="O987" t="s">
        <v>213</v>
      </c>
      <c r="P987" t="s">
        <v>207</v>
      </c>
      <c r="Q987" t="s">
        <v>205</v>
      </c>
      <c r="R987" t="s">
        <v>209</v>
      </c>
    </row>
    <row r="988" spans="1:18" x14ac:dyDescent="0.3">
      <c r="A988">
        <v>118</v>
      </c>
      <c r="B988" t="s">
        <v>130</v>
      </c>
      <c r="C988" t="s">
        <v>24</v>
      </c>
      <c r="D988">
        <v>4.7211999999999996</v>
      </c>
      <c r="E988">
        <v>5.8848700000000003</v>
      </c>
      <c r="F988">
        <v>0.47555999999999998</v>
      </c>
      <c r="G988">
        <v>66</v>
      </c>
      <c r="H988">
        <v>0.38368000000000002</v>
      </c>
      <c r="I988">
        <v>0.61060999999999999</v>
      </c>
      <c r="J988">
        <v>0.73740000000000006</v>
      </c>
      <c r="K988">
        <v>2021</v>
      </c>
      <c r="L988" t="s">
        <v>222</v>
      </c>
      <c r="M988" t="s">
        <v>214</v>
      </c>
      <c r="N988" t="s">
        <v>207</v>
      </c>
      <c r="O988" t="s">
        <v>221</v>
      </c>
      <c r="P988" t="s">
        <v>218</v>
      </c>
      <c r="Q988" t="s">
        <v>205</v>
      </c>
      <c r="R988" t="s">
        <v>209</v>
      </c>
    </row>
    <row r="989" spans="1:18" x14ac:dyDescent="0.3">
      <c r="A989">
        <v>111</v>
      </c>
      <c r="B989" t="s">
        <v>132</v>
      </c>
      <c r="C989" t="s">
        <v>24</v>
      </c>
      <c r="D989">
        <v>4.8540999999999999</v>
      </c>
      <c r="E989">
        <v>5.1977900000000004</v>
      </c>
      <c r="F989">
        <v>0.54407000000000005</v>
      </c>
      <c r="G989">
        <v>61</v>
      </c>
      <c r="H989">
        <v>0.42152000000000001</v>
      </c>
      <c r="I989">
        <v>0.28332000000000002</v>
      </c>
      <c r="J989">
        <v>0.92520000000000002</v>
      </c>
      <c r="K989">
        <v>2021</v>
      </c>
      <c r="L989" t="s">
        <v>222</v>
      </c>
      <c r="M989" t="s">
        <v>214</v>
      </c>
      <c r="N989" t="s">
        <v>216</v>
      </c>
      <c r="O989" t="s">
        <v>221</v>
      </c>
      <c r="P989" t="s">
        <v>218</v>
      </c>
      <c r="Q989" t="s">
        <v>207</v>
      </c>
      <c r="R989" t="s">
        <v>209</v>
      </c>
    </row>
    <row r="990" spans="1:18" x14ac:dyDescent="0.3">
      <c r="A990">
        <v>15</v>
      </c>
      <c r="B990" t="s">
        <v>32</v>
      </c>
      <c r="C990" t="s">
        <v>12</v>
      </c>
      <c r="D990">
        <v>7.0853000000000002</v>
      </c>
      <c r="E990">
        <v>9.3928100000000008</v>
      </c>
      <c r="F990">
        <v>0.93137000000000003</v>
      </c>
      <c r="G990">
        <v>72</v>
      </c>
      <c r="H990">
        <v>0.84572000000000003</v>
      </c>
      <c r="I990">
        <v>0.44033</v>
      </c>
      <c r="J990">
        <v>0.32796999999999998</v>
      </c>
      <c r="K990">
        <v>2021</v>
      </c>
      <c r="L990" t="s">
        <v>215</v>
      </c>
      <c r="M990" t="s">
        <v>211</v>
      </c>
      <c r="N990" t="s">
        <v>205</v>
      </c>
      <c r="O990" t="s">
        <v>206</v>
      </c>
      <c r="P990" t="s">
        <v>207</v>
      </c>
      <c r="Q990" t="s">
        <v>205</v>
      </c>
      <c r="R990" t="s">
        <v>208</v>
      </c>
    </row>
    <row r="991" spans="1:18" x14ac:dyDescent="0.3">
      <c r="A991">
        <v>12</v>
      </c>
      <c r="B991" t="s">
        <v>23</v>
      </c>
      <c r="C991" t="s">
        <v>24</v>
      </c>
      <c r="D991">
        <v>7.1570999999999998</v>
      </c>
      <c r="E991">
        <v>7.8612000000000002</v>
      </c>
      <c r="F991">
        <v>0.91600000000000004</v>
      </c>
      <c r="G991">
        <v>74</v>
      </c>
      <c r="H991">
        <v>0.71089999999999998</v>
      </c>
      <c r="I991">
        <v>0.38427</v>
      </c>
      <c r="J991">
        <v>0.78278999999999999</v>
      </c>
      <c r="K991">
        <v>2021</v>
      </c>
      <c r="L991" t="s">
        <v>215</v>
      </c>
      <c r="M991" t="s">
        <v>204</v>
      </c>
      <c r="N991" t="s">
        <v>205</v>
      </c>
      <c r="O991" t="s">
        <v>206</v>
      </c>
      <c r="P991" t="s">
        <v>207</v>
      </c>
      <c r="Q991" t="s">
        <v>207</v>
      </c>
      <c r="R991" t="s">
        <v>209</v>
      </c>
    </row>
    <row r="992" spans="1:18" x14ac:dyDescent="0.3">
      <c r="A992">
        <v>28</v>
      </c>
      <c r="B992" t="s">
        <v>68</v>
      </c>
      <c r="C992" t="s">
        <v>12</v>
      </c>
      <c r="D992">
        <v>6.4831000000000003</v>
      </c>
      <c r="E992">
        <v>7.9572599999999998</v>
      </c>
      <c r="F992">
        <v>0.80208999999999997</v>
      </c>
      <c r="G992">
        <v>74</v>
      </c>
      <c r="H992">
        <v>0.52885000000000004</v>
      </c>
      <c r="I992">
        <v>0.24578</v>
      </c>
      <c r="J992">
        <v>0.91415000000000002</v>
      </c>
      <c r="K992">
        <v>2021</v>
      </c>
      <c r="L992" t="s">
        <v>220</v>
      </c>
      <c r="M992" t="s">
        <v>204</v>
      </c>
      <c r="N992" t="s">
        <v>205</v>
      </c>
      <c r="O992" t="s">
        <v>217</v>
      </c>
      <c r="P992" t="s">
        <v>218</v>
      </c>
      <c r="Q992" t="s">
        <v>213</v>
      </c>
      <c r="R992" t="s">
        <v>209</v>
      </c>
    </row>
    <row r="993" spans="1:18" x14ac:dyDescent="0.3">
      <c r="A993">
        <v>85</v>
      </c>
      <c r="B993" t="s">
        <v>171</v>
      </c>
      <c r="C993" t="s">
        <v>90</v>
      </c>
      <c r="D993">
        <v>5.306</v>
      </c>
      <c r="E993">
        <v>3.8229500000000001</v>
      </c>
      <c r="F993">
        <v>0.34881000000000001</v>
      </c>
      <c r="G993">
        <v>50</v>
      </c>
      <c r="H993">
        <v>0.61136000000000001</v>
      </c>
      <c r="I993">
        <v>0.32741999999999999</v>
      </c>
      <c r="J993">
        <v>0.83103000000000005</v>
      </c>
      <c r="K993">
        <v>2021</v>
      </c>
      <c r="L993" t="s">
        <v>220</v>
      </c>
      <c r="M993" t="s">
        <v>214</v>
      </c>
      <c r="N993" t="s">
        <v>218</v>
      </c>
      <c r="O993" t="s">
        <v>221</v>
      </c>
      <c r="P993" t="s">
        <v>213</v>
      </c>
      <c r="Q993" t="s">
        <v>207</v>
      </c>
      <c r="R993" t="s">
        <v>209</v>
      </c>
    </row>
    <row r="994" spans="1:18" x14ac:dyDescent="0.3">
      <c r="A994">
        <v>37</v>
      </c>
      <c r="B994" t="s">
        <v>83</v>
      </c>
      <c r="C994" t="s">
        <v>26</v>
      </c>
      <c r="D994">
        <v>6.3091999999999997</v>
      </c>
      <c r="E994">
        <v>5.0903099999999997</v>
      </c>
      <c r="F994">
        <v>0.79544999999999999</v>
      </c>
      <c r="G994">
        <v>68</v>
      </c>
      <c r="H994">
        <v>0.86309999999999998</v>
      </c>
      <c r="I994">
        <v>0.18242</v>
      </c>
      <c r="J994">
        <v>0.93593000000000004</v>
      </c>
      <c r="K994">
        <v>2021</v>
      </c>
      <c r="L994" t="s">
        <v>220</v>
      </c>
      <c r="M994" t="s">
        <v>214</v>
      </c>
      <c r="N994" t="s">
        <v>207</v>
      </c>
      <c r="O994" t="s">
        <v>217</v>
      </c>
      <c r="P994" t="s">
        <v>205</v>
      </c>
      <c r="Q994" t="s">
        <v>213</v>
      </c>
      <c r="R994" t="s">
        <v>209</v>
      </c>
    </row>
    <row r="995" spans="1:18" x14ac:dyDescent="0.3">
      <c r="A995">
        <v>56</v>
      </c>
      <c r="B995" t="s">
        <v>64</v>
      </c>
      <c r="C995" t="s">
        <v>55</v>
      </c>
      <c r="D995">
        <v>5.9405000000000001</v>
      </c>
      <c r="E995">
        <v>7.93438</v>
      </c>
      <c r="F995">
        <v>0.80974999999999997</v>
      </c>
      <c r="G995">
        <v>75</v>
      </c>
      <c r="H995">
        <v>0.70362000000000002</v>
      </c>
      <c r="I995">
        <v>3.6110000000000003E-2</v>
      </c>
      <c r="J995">
        <v>0.64839999999999998</v>
      </c>
      <c r="K995">
        <v>2021</v>
      </c>
      <c r="L995" t="s">
        <v>220</v>
      </c>
      <c r="M995" t="s">
        <v>204</v>
      </c>
      <c r="N995" t="s">
        <v>205</v>
      </c>
      <c r="O995" t="s">
        <v>217</v>
      </c>
      <c r="P995" t="s">
        <v>207</v>
      </c>
      <c r="Q995" t="s">
        <v>218</v>
      </c>
      <c r="R995" t="s">
        <v>209</v>
      </c>
    </row>
    <row r="996" spans="1:18" x14ac:dyDescent="0.3">
      <c r="A996">
        <v>127</v>
      </c>
      <c r="B996" t="s">
        <v>103</v>
      </c>
      <c r="C996" t="s">
        <v>24</v>
      </c>
      <c r="D996">
        <v>4.3945999999999996</v>
      </c>
      <c r="E996">
        <v>5.0821399999999999</v>
      </c>
      <c r="F996">
        <v>0.58467000000000002</v>
      </c>
      <c r="G996">
        <v>67</v>
      </c>
      <c r="H996">
        <v>0.63483999999999996</v>
      </c>
      <c r="I996">
        <v>0.14627000000000001</v>
      </c>
      <c r="J996">
        <v>0.72628000000000004</v>
      </c>
      <c r="K996">
        <v>2021</v>
      </c>
      <c r="L996" t="s">
        <v>222</v>
      </c>
      <c r="M996" t="s">
        <v>214</v>
      </c>
      <c r="N996" t="s">
        <v>207</v>
      </c>
      <c r="O996" t="s">
        <v>213</v>
      </c>
      <c r="P996" t="s">
        <v>213</v>
      </c>
      <c r="Q996" t="s">
        <v>213</v>
      </c>
      <c r="R996" t="s">
        <v>209</v>
      </c>
    </row>
    <row r="997" spans="1:18" x14ac:dyDescent="0.3">
      <c r="A997">
        <v>45</v>
      </c>
      <c r="B997" t="s">
        <v>72</v>
      </c>
      <c r="C997" t="s">
        <v>62</v>
      </c>
      <c r="D997">
        <v>6.1517999999999997</v>
      </c>
      <c r="E997">
        <v>7.0231000000000003</v>
      </c>
      <c r="F997">
        <v>0.94074999999999998</v>
      </c>
      <c r="G997">
        <v>65</v>
      </c>
      <c r="H997">
        <v>0.80010999999999999</v>
      </c>
      <c r="I997">
        <v>0.2636</v>
      </c>
      <c r="J997">
        <v>0.75943000000000005</v>
      </c>
      <c r="K997">
        <v>2021</v>
      </c>
      <c r="L997" t="s">
        <v>220</v>
      </c>
      <c r="M997" t="s">
        <v>204</v>
      </c>
      <c r="N997" t="s">
        <v>207</v>
      </c>
      <c r="O997" t="s">
        <v>206</v>
      </c>
      <c r="P997" t="s">
        <v>207</v>
      </c>
      <c r="Q997" t="s">
        <v>207</v>
      </c>
      <c r="R997" t="s">
        <v>209</v>
      </c>
    </row>
    <row r="998" spans="1:18" x14ac:dyDescent="0.3">
      <c r="A998">
        <v>121</v>
      </c>
      <c r="B998" t="s">
        <v>145</v>
      </c>
      <c r="C998" t="s">
        <v>90</v>
      </c>
      <c r="D998">
        <v>4.6066000000000003</v>
      </c>
      <c r="E998">
        <v>3.4431699999999998</v>
      </c>
      <c r="F998">
        <v>0.43330999999999997</v>
      </c>
      <c r="G998">
        <v>61</v>
      </c>
      <c r="H998">
        <v>0.67437999999999998</v>
      </c>
      <c r="I998">
        <v>0.69303999999999999</v>
      </c>
      <c r="J998">
        <v>0.86716000000000004</v>
      </c>
      <c r="K998">
        <v>2021</v>
      </c>
      <c r="L998" t="s">
        <v>222</v>
      </c>
      <c r="M998" t="s">
        <v>214</v>
      </c>
      <c r="N998" t="s">
        <v>216</v>
      </c>
      <c r="O998" t="s">
        <v>221</v>
      </c>
      <c r="P998" t="s">
        <v>213</v>
      </c>
      <c r="Q998" t="s">
        <v>205</v>
      </c>
      <c r="R998" t="s">
        <v>209</v>
      </c>
    </row>
    <row r="999" spans="1:18" x14ac:dyDescent="0.3">
      <c r="A999">
        <v>33</v>
      </c>
      <c r="B999" t="s">
        <v>87</v>
      </c>
      <c r="C999" t="s">
        <v>47</v>
      </c>
      <c r="D999">
        <v>6.3719999999999999</v>
      </c>
      <c r="E999">
        <v>5.35379</v>
      </c>
      <c r="F999">
        <v>0.68871000000000004</v>
      </c>
      <c r="G999">
        <v>64</v>
      </c>
      <c r="H999">
        <v>0.82806999999999997</v>
      </c>
      <c r="I999">
        <v>0.65754999999999997</v>
      </c>
      <c r="J999">
        <v>0.97450999999999999</v>
      </c>
      <c r="K999">
        <v>2021</v>
      </c>
      <c r="L999" t="s">
        <v>220</v>
      </c>
      <c r="M999" t="s">
        <v>214</v>
      </c>
      <c r="N999" t="s">
        <v>216</v>
      </c>
      <c r="O999" t="s">
        <v>213</v>
      </c>
      <c r="P999" t="s">
        <v>207</v>
      </c>
      <c r="Q999" t="s">
        <v>205</v>
      </c>
      <c r="R999" t="s">
        <v>209</v>
      </c>
    </row>
    <row r="1000" spans="1:18" x14ac:dyDescent="0.3">
      <c r="A1000">
        <v>47</v>
      </c>
      <c r="B1000" t="s">
        <v>56</v>
      </c>
      <c r="C1000" t="s">
        <v>24</v>
      </c>
      <c r="D1000">
        <v>6.1060999999999996</v>
      </c>
      <c r="E1000">
        <v>8.3439899999999998</v>
      </c>
      <c r="F1000">
        <v>0.73065000000000002</v>
      </c>
      <c r="G1000">
        <v>67</v>
      </c>
      <c r="H1000">
        <v>0.82486999999999999</v>
      </c>
      <c r="I1000">
        <v>0.22176000000000001</v>
      </c>
      <c r="J1000">
        <v>0.76310999999999996</v>
      </c>
      <c r="K1000">
        <v>2021</v>
      </c>
      <c r="L1000" t="s">
        <v>220</v>
      </c>
      <c r="M1000" t="s">
        <v>204</v>
      </c>
      <c r="N1000" t="s">
        <v>207</v>
      </c>
      <c r="O1000" t="s">
        <v>217</v>
      </c>
      <c r="P1000" t="s">
        <v>207</v>
      </c>
      <c r="Q1000" t="s">
        <v>213</v>
      </c>
      <c r="R1000" t="s">
        <v>209</v>
      </c>
    </row>
    <row r="1001" spans="1:18" x14ac:dyDescent="0.3">
      <c r="A1001">
        <v>67</v>
      </c>
      <c r="B1001" t="s">
        <v>96</v>
      </c>
      <c r="C1001" t="s">
        <v>62</v>
      </c>
      <c r="D1001">
        <v>5.7435999999999998</v>
      </c>
      <c r="E1001">
        <v>3.7977599999999998</v>
      </c>
      <c r="F1001">
        <v>0.82789000000000001</v>
      </c>
      <c r="G1001">
        <v>64</v>
      </c>
      <c r="H1001">
        <v>0.9395</v>
      </c>
      <c r="I1001">
        <v>0.49109000000000003</v>
      </c>
      <c r="J1001">
        <v>0.96314</v>
      </c>
      <c r="K1001">
        <v>2021</v>
      </c>
      <c r="L1001" t="s">
        <v>220</v>
      </c>
      <c r="M1001" t="s">
        <v>214</v>
      </c>
      <c r="N1001" t="s">
        <v>216</v>
      </c>
      <c r="O1001" t="s">
        <v>217</v>
      </c>
      <c r="P1001" t="s">
        <v>205</v>
      </c>
      <c r="Q1001" t="s">
        <v>205</v>
      </c>
      <c r="R1001" t="s">
        <v>209</v>
      </c>
    </row>
    <row r="1002" spans="1:18" x14ac:dyDescent="0.3">
      <c r="A1002">
        <v>100</v>
      </c>
      <c r="B1002" t="s">
        <v>119</v>
      </c>
      <c r="C1002" t="s">
        <v>55</v>
      </c>
      <c r="D1002">
        <v>5.03</v>
      </c>
      <c r="E1002">
        <v>4.6136900000000001</v>
      </c>
      <c r="F1002">
        <v>0.51000999999999996</v>
      </c>
      <c r="G1002">
        <v>59</v>
      </c>
      <c r="H1002">
        <v>0.89788999999999997</v>
      </c>
      <c r="I1002">
        <v>0.49570999999999998</v>
      </c>
      <c r="J1002">
        <v>0.67208999999999997</v>
      </c>
      <c r="K1002">
        <v>2021</v>
      </c>
      <c r="L1002" t="s">
        <v>220</v>
      </c>
      <c r="M1002" t="s">
        <v>214</v>
      </c>
      <c r="N1002" t="s">
        <v>216</v>
      </c>
      <c r="O1002" t="s">
        <v>221</v>
      </c>
      <c r="P1002" t="s">
        <v>205</v>
      </c>
      <c r="Q1002" t="s">
        <v>205</v>
      </c>
      <c r="R1002" t="s">
        <v>209</v>
      </c>
    </row>
    <row r="1003" spans="1:18" x14ac:dyDescent="0.3">
      <c r="A1003">
        <v>51</v>
      </c>
      <c r="B1003" t="s">
        <v>109</v>
      </c>
      <c r="C1003" t="s">
        <v>12</v>
      </c>
      <c r="D1003">
        <v>6.032</v>
      </c>
      <c r="E1003">
        <v>7.3423999999999996</v>
      </c>
      <c r="F1003">
        <v>0.89346000000000003</v>
      </c>
      <c r="G1003">
        <v>67</v>
      </c>
      <c r="H1003">
        <v>0.56562999999999997</v>
      </c>
      <c r="I1003">
        <v>0.15203</v>
      </c>
      <c r="J1003">
        <v>0.83723999999999998</v>
      </c>
      <c r="K1003">
        <v>2021</v>
      </c>
      <c r="L1003" t="s">
        <v>220</v>
      </c>
      <c r="M1003" t="s">
        <v>204</v>
      </c>
      <c r="N1003" t="s">
        <v>207</v>
      </c>
      <c r="O1003" t="s">
        <v>206</v>
      </c>
      <c r="P1003" t="s">
        <v>213</v>
      </c>
      <c r="Q1003" t="s">
        <v>213</v>
      </c>
      <c r="R1003" t="s">
        <v>209</v>
      </c>
    </row>
    <row r="1004" spans="1:18" x14ac:dyDescent="0.3">
      <c r="A1004">
        <v>123</v>
      </c>
      <c r="B1004" t="s">
        <v>123</v>
      </c>
      <c r="C1004" t="s">
        <v>24</v>
      </c>
      <c r="D1004">
        <v>4.5838000000000001</v>
      </c>
      <c r="E1004">
        <v>5.9672900000000002</v>
      </c>
      <c r="F1004">
        <v>0.74031000000000002</v>
      </c>
      <c r="G1004">
        <v>67</v>
      </c>
      <c r="H1004">
        <v>0.24384</v>
      </c>
      <c r="I1004">
        <v>0.25874999999999998</v>
      </c>
      <c r="J1004">
        <v>0.95191999999999999</v>
      </c>
      <c r="K1004">
        <v>2021</v>
      </c>
      <c r="L1004" t="s">
        <v>222</v>
      </c>
      <c r="M1004" t="s">
        <v>214</v>
      </c>
      <c r="N1004" t="s">
        <v>207</v>
      </c>
      <c r="O1004" t="s">
        <v>217</v>
      </c>
      <c r="P1004" t="s">
        <v>218</v>
      </c>
      <c r="Q1004" t="s">
        <v>207</v>
      </c>
      <c r="R1004" t="s">
        <v>209</v>
      </c>
    </row>
    <row r="1005" spans="1:18" x14ac:dyDescent="0.3">
      <c r="A1005">
        <v>145</v>
      </c>
      <c r="B1005" t="s">
        <v>117</v>
      </c>
      <c r="C1005" t="s">
        <v>90</v>
      </c>
      <c r="D1005">
        <v>3.5118</v>
      </c>
      <c r="E1005">
        <v>2.5751200000000001</v>
      </c>
      <c r="F1005">
        <v>0.62319999999999998</v>
      </c>
      <c r="G1005">
        <v>49</v>
      </c>
      <c r="H1005">
        <v>0.56630999999999998</v>
      </c>
      <c r="I1005">
        <v>0.18997</v>
      </c>
      <c r="J1005">
        <v>0.97204999999999997</v>
      </c>
      <c r="K1005">
        <v>2021</v>
      </c>
      <c r="L1005" t="s">
        <v>239</v>
      </c>
      <c r="M1005" t="s">
        <v>214</v>
      </c>
      <c r="N1005" t="s">
        <v>218</v>
      </c>
      <c r="O1005" t="s">
        <v>213</v>
      </c>
      <c r="P1005" t="s">
        <v>213</v>
      </c>
      <c r="Q1005" t="s">
        <v>213</v>
      </c>
      <c r="R1005" t="s">
        <v>209</v>
      </c>
    </row>
    <row r="1006" spans="1:18" x14ac:dyDescent="0.3">
      <c r="A1006">
        <v>120</v>
      </c>
      <c r="B1006" t="s">
        <v>136</v>
      </c>
      <c r="C1006" t="s">
        <v>90</v>
      </c>
      <c r="D1006">
        <v>4.6252000000000004</v>
      </c>
      <c r="E1006">
        <v>1.3018400000000001</v>
      </c>
      <c r="F1006">
        <v>0.49489</v>
      </c>
      <c r="G1006">
        <v>56</v>
      </c>
      <c r="H1006">
        <v>0.60082999999999998</v>
      </c>
      <c r="I1006">
        <v>0.40783999999999998</v>
      </c>
      <c r="J1006">
        <v>0.89568000000000003</v>
      </c>
      <c r="K1006">
        <v>2021</v>
      </c>
      <c r="L1006" t="s">
        <v>222</v>
      </c>
      <c r="M1006" t="s">
        <v>214</v>
      </c>
      <c r="N1006" t="s">
        <v>218</v>
      </c>
      <c r="O1006" t="s">
        <v>221</v>
      </c>
      <c r="P1006" t="s">
        <v>213</v>
      </c>
      <c r="Q1006" t="s">
        <v>205</v>
      </c>
      <c r="R1006" t="s">
        <v>209</v>
      </c>
    </row>
    <row r="1007" spans="1:18" x14ac:dyDescent="0.3">
      <c r="A1007">
        <v>80</v>
      </c>
      <c r="B1007" t="s">
        <v>81</v>
      </c>
      <c r="C1007" t="s">
        <v>24</v>
      </c>
      <c r="D1007">
        <v>5.4103000000000003</v>
      </c>
      <c r="E1007">
        <v>5.9605399999999999</v>
      </c>
      <c r="F1007">
        <v>0.70025999999999999</v>
      </c>
      <c r="G1007">
        <v>62</v>
      </c>
      <c r="H1007">
        <v>0.66168000000000005</v>
      </c>
      <c r="I1007">
        <v>0.24287</v>
      </c>
      <c r="J1007">
        <v>0.68189999999999995</v>
      </c>
      <c r="K1007">
        <v>2021</v>
      </c>
      <c r="L1007" t="s">
        <v>220</v>
      </c>
      <c r="M1007" t="s">
        <v>214</v>
      </c>
      <c r="N1007" t="s">
        <v>216</v>
      </c>
      <c r="O1007" t="s">
        <v>217</v>
      </c>
      <c r="P1007" t="s">
        <v>213</v>
      </c>
      <c r="Q1007" t="s">
        <v>213</v>
      </c>
      <c r="R1007" t="s">
        <v>209</v>
      </c>
    </row>
    <row r="1008" spans="1:18" x14ac:dyDescent="0.3">
      <c r="A1008">
        <v>38</v>
      </c>
      <c r="B1008" t="s">
        <v>74</v>
      </c>
      <c r="C1008" t="s">
        <v>12</v>
      </c>
      <c r="D1008">
        <v>6.2553999999999998</v>
      </c>
      <c r="E1008">
        <v>7.7094699999999996</v>
      </c>
      <c r="F1008">
        <v>0.90851000000000004</v>
      </c>
      <c r="G1008">
        <v>68</v>
      </c>
      <c r="H1008">
        <v>0.66529000000000005</v>
      </c>
      <c r="I1008">
        <v>0.10301</v>
      </c>
      <c r="J1008">
        <v>0.86736999999999997</v>
      </c>
      <c r="K1008">
        <v>2021</v>
      </c>
      <c r="L1008" t="s">
        <v>220</v>
      </c>
      <c r="M1008" t="s">
        <v>204</v>
      </c>
      <c r="N1008" t="s">
        <v>207</v>
      </c>
      <c r="O1008" t="s">
        <v>206</v>
      </c>
      <c r="P1008" t="s">
        <v>213</v>
      </c>
      <c r="Q1008" t="s">
        <v>213</v>
      </c>
      <c r="R1008" t="s">
        <v>209</v>
      </c>
    </row>
    <row r="1009" spans="1:18" x14ac:dyDescent="0.3">
      <c r="A1009">
        <v>8</v>
      </c>
      <c r="B1009" t="s">
        <v>31</v>
      </c>
      <c r="C1009" t="s">
        <v>12</v>
      </c>
      <c r="D1009">
        <v>7.3243999999999998</v>
      </c>
      <c r="E1009">
        <v>10</v>
      </c>
      <c r="F1009">
        <v>0.85558000000000001</v>
      </c>
      <c r="G1009">
        <v>73</v>
      </c>
      <c r="H1009">
        <v>0.89300999999999997</v>
      </c>
      <c r="I1009">
        <v>0.30684</v>
      </c>
      <c r="J1009">
        <v>0.35510000000000003</v>
      </c>
      <c r="K1009">
        <v>2021</v>
      </c>
      <c r="L1009" t="s">
        <v>215</v>
      </c>
      <c r="M1009" t="s">
        <v>219</v>
      </c>
      <c r="N1009" t="s">
        <v>205</v>
      </c>
      <c r="O1009" t="s">
        <v>206</v>
      </c>
      <c r="P1009" t="s">
        <v>205</v>
      </c>
      <c r="Q1009" t="s">
        <v>207</v>
      </c>
      <c r="R1009" t="s">
        <v>208</v>
      </c>
    </row>
    <row r="1010" spans="1:18" x14ac:dyDescent="0.3">
      <c r="A1010">
        <v>135</v>
      </c>
      <c r="B1010" t="s">
        <v>167</v>
      </c>
      <c r="C1010" t="s">
        <v>90</v>
      </c>
      <c r="D1010">
        <v>4.2084999999999999</v>
      </c>
      <c r="E1010">
        <v>1.51864</v>
      </c>
      <c r="F1010">
        <v>0.42882999999999999</v>
      </c>
      <c r="G1010">
        <v>59</v>
      </c>
      <c r="H1010">
        <v>0.28964000000000001</v>
      </c>
      <c r="I1010">
        <v>0.34110000000000001</v>
      </c>
      <c r="J1010">
        <v>0.84114999999999995</v>
      </c>
      <c r="K1010">
        <v>2021</v>
      </c>
      <c r="L1010" t="s">
        <v>222</v>
      </c>
      <c r="M1010" t="s">
        <v>214</v>
      </c>
      <c r="N1010" t="s">
        <v>216</v>
      </c>
      <c r="O1010" t="s">
        <v>221</v>
      </c>
      <c r="P1010" t="s">
        <v>218</v>
      </c>
      <c r="Q1010" t="s">
        <v>207</v>
      </c>
      <c r="R1010" t="s">
        <v>209</v>
      </c>
    </row>
    <row r="1011" spans="1:18" x14ac:dyDescent="0.3">
      <c r="A1011">
        <v>144</v>
      </c>
      <c r="B1011" t="s">
        <v>151</v>
      </c>
      <c r="C1011" t="s">
        <v>90</v>
      </c>
      <c r="D1011">
        <v>3.6</v>
      </c>
      <c r="E1011">
        <v>0.64295999999999998</v>
      </c>
      <c r="F1011">
        <v>0.14298</v>
      </c>
      <c r="G1011">
        <v>58</v>
      </c>
      <c r="H1011">
        <v>0.67635000000000001</v>
      </c>
      <c r="I1011">
        <v>0.39357999999999999</v>
      </c>
      <c r="J1011">
        <v>0.75475000000000003</v>
      </c>
      <c r="K1011">
        <v>2021</v>
      </c>
      <c r="L1011" t="s">
        <v>239</v>
      </c>
      <c r="M1011" t="s">
        <v>214</v>
      </c>
      <c r="N1011" t="s">
        <v>216</v>
      </c>
      <c r="O1011" t="s">
        <v>221</v>
      </c>
      <c r="P1011" t="s">
        <v>213</v>
      </c>
      <c r="Q1011" t="s">
        <v>207</v>
      </c>
      <c r="R1011" t="s">
        <v>209</v>
      </c>
    </row>
    <row r="1012" spans="1:18" x14ac:dyDescent="0.3">
      <c r="A1012">
        <v>81</v>
      </c>
      <c r="B1012" t="s">
        <v>79</v>
      </c>
      <c r="C1012" t="s">
        <v>39</v>
      </c>
      <c r="D1012">
        <v>5.3842999999999996</v>
      </c>
      <c r="E1012">
        <v>7.1894999999999998</v>
      </c>
      <c r="F1012">
        <v>0.68015999999999999</v>
      </c>
      <c r="G1012">
        <v>67</v>
      </c>
      <c r="H1012">
        <v>0.87168000000000001</v>
      </c>
      <c r="I1012">
        <v>0.49830999999999998</v>
      </c>
      <c r="J1012">
        <v>0.88331999999999999</v>
      </c>
      <c r="K1012">
        <v>2021</v>
      </c>
      <c r="L1012" t="s">
        <v>220</v>
      </c>
      <c r="M1012" t="s">
        <v>204</v>
      </c>
      <c r="N1012" t="s">
        <v>207</v>
      </c>
      <c r="O1012" t="s">
        <v>213</v>
      </c>
      <c r="P1012" t="s">
        <v>205</v>
      </c>
      <c r="Q1012" t="s">
        <v>205</v>
      </c>
      <c r="R1012" t="s">
        <v>209</v>
      </c>
    </row>
    <row r="1013" spans="1:18" x14ac:dyDescent="0.3">
      <c r="A1013">
        <v>89</v>
      </c>
      <c r="B1013" t="s">
        <v>189</v>
      </c>
      <c r="C1013" t="s">
        <v>55</v>
      </c>
      <c r="D1013">
        <v>5.1976000000000004</v>
      </c>
      <c r="E1013">
        <v>6.3670099999999996</v>
      </c>
      <c r="F1013">
        <v>0.8659</v>
      </c>
      <c r="G1013">
        <v>71</v>
      </c>
      <c r="H1013">
        <v>0.80256000000000005</v>
      </c>
      <c r="I1013">
        <v>0.37622</v>
      </c>
      <c r="J1013">
        <v>0.86623000000000006</v>
      </c>
      <c r="K1013">
        <v>2021</v>
      </c>
      <c r="L1013" t="s">
        <v>220</v>
      </c>
      <c r="M1013" t="s">
        <v>214</v>
      </c>
      <c r="N1013" t="s">
        <v>207</v>
      </c>
      <c r="O1013" t="s">
        <v>206</v>
      </c>
      <c r="P1013" t="s">
        <v>207</v>
      </c>
      <c r="Q1013" t="s">
        <v>207</v>
      </c>
      <c r="R1013" t="s">
        <v>209</v>
      </c>
    </row>
    <row r="1014" spans="1:18" x14ac:dyDescent="0.3">
      <c r="A1014">
        <v>117</v>
      </c>
      <c r="B1014" t="s">
        <v>158</v>
      </c>
      <c r="C1014" t="s">
        <v>90</v>
      </c>
      <c r="D1014">
        <v>4.7234999999999996</v>
      </c>
      <c r="E1014">
        <v>2.2116199999999999</v>
      </c>
      <c r="F1014">
        <v>0.50324999999999998</v>
      </c>
      <c r="G1014">
        <v>52</v>
      </c>
      <c r="H1014">
        <v>0.53624000000000005</v>
      </c>
      <c r="I1014">
        <v>0.30387999999999998</v>
      </c>
      <c r="J1014">
        <v>0.86887999999999999</v>
      </c>
      <c r="K1014">
        <v>2021</v>
      </c>
      <c r="L1014" t="s">
        <v>222</v>
      </c>
      <c r="M1014" t="s">
        <v>214</v>
      </c>
      <c r="N1014" t="s">
        <v>218</v>
      </c>
      <c r="O1014" t="s">
        <v>221</v>
      </c>
      <c r="P1014" t="s">
        <v>218</v>
      </c>
      <c r="Q1014" t="s">
        <v>207</v>
      </c>
      <c r="R1014" t="s">
        <v>209</v>
      </c>
    </row>
    <row r="1015" spans="1:18" x14ac:dyDescent="0.3">
      <c r="A1015">
        <v>23</v>
      </c>
      <c r="B1015" t="s">
        <v>53</v>
      </c>
      <c r="C1015" t="s">
        <v>12</v>
      </c>
      <c r="D1015">
        <v>6.6020000000000003</v>
      </c>
      <c r="E1015">
        <v>8.0585599999999999</v>
      </c>
      <c r="F1015">
        <v>0.90005000000000002</v>
      </c>
      <c r="G1015">
        <v>72</v>
      </c>
      <c r="H1015">
        <v>0.92705000000000004</v>
      </c>
      <c r="I1015">
        <v>0.50717000000000001</v>
      </c>
      <c r="J1015">
        <v>0.66600999999999999</v>
      </c>
      <c r="K1015">
        <v>2021</v>
      </c>
      <c r="L1015" t="s">
        <v>215</v>
      </c>
      <c r="M1015" t="s">
        <v>204</v>
      </c>
      <c r="N1015" t="s">
        <v>205</v>
      </c>
      <c r="O1015" t="s">
        <v>206</v>
      </c>
      <c r="P1015" t="s">
        <v>205</v>
      </c>
      <c r="Q1015" t="s">
        <v>205</v>
      </c>
      <c r="R1015" t="s">
        <v>209</v>
      </c>
    </row>
    <row r="1016" spans="1:18" x14ac:dyDescent="0.3">
      <c r="A1016">
        <v>134</v>
      </c>
      <c r="B1016" t="s">
        <v>144</v>
      </c>
      <c r="C1016" t="s">
        <v>24</v>
      </c>
      <c r="D1016">
        <v>4.2274000000000003</v>
      </c>
      <c r="E1016">
        <v>3.8044199999999999</v>
      </c>
      <c r="F1016">
        <v>0.63873000000000002</v>
      </c>
      <c r="G1016">
        <v>57</v>
      </c>
      <c r="H1016">
        <v>0.30503000000000002</v>
      </c>
      <c r="I1016">
        <v>0.21904999999999999</v>
      </c>
      <c r="J1016">
        <v>0.75690000000000002</v>
      </c>
      <c r="K1016">
        <v>2021</v>
      </c>
      <c r="L1016" t="s">
        <v>222</v>
      </c>
      <c r="M1016" t="s">
        <v>214</v>
      </c>
      <c r="N1016" t="s">
        <v>218</v>
      </c>
      <c r="O1016" t="s">
        <v>213</v>
      </c>
      <c r="P1016" t="s">
        <v>218</v>
      </c>
      <c r="Q1016" t="s">
        <v>213</v>
      </c>
      <c r="R1016" t="s">
        <v>209</v>
      </c>
    </row>
    <row r="1017" spans="1:18" x14ac:dyDescent="0.3">
      <c r="A1017">
        <v>50</v>
      </c>
      <c r="B1017" t="s">
        <v>89</v>
      </c>
      <c r="C1017" t="s">
        <v>90</v>
      </c>
      <c r="D1017">
        <v>6.0490000000000004</v>
      </c>
      <c r="E1017">
        <v>6.7304399999999998</v>
      </c>
      <c r="F1017">
        <v>0.84963999999999995</v>
      </c>
      <c r="G1017">
        <v>67</v>
      </c>
      <c r="H1017">
        <v>0.82459000000000005</v>
      </c>
      <c r="I1017">
        <v>0.28208</v>
      </c>
      <c r="J1017">
        <v>0.82469000000000003</v>
      </c>
      <c r="K1017">
        <v>2021</v>
      </c>
      <c r="L1017" t="s">
        <v>220</v>
      </c>
      <c r="M1017" t="s">
        <v>214</v>
      </c>
      <c r="N1017" t="s">
        <v>207</v>
      </c>
      <c r="O1017" t="s">
        <v>217</v>
      </c>
      <c r="P1017" t="s">
        <v>207</v>
      </c>
      <c r="Q1017" t="s">
        <v>207</v>
      </c>
      <c r="R1017" t="s">
        <v>209</v>
      </c>
    </row>
    <row r="1018" spans="1:18" x14ac:dyDescent="0.3">
      <c r="A1018">
        <v>36</v>
      </c>
      <c r="B1018" t="s">
        <v>28</v>
      </c>
      <c r="C1018" t="s">
        <v>26</v>
      </c>
      <c r="D1018">
        <v>6.3167999999999997</v>
      </c>
      <c r="E1018">
        <v>6.4327199999999998</v>
      </c>
      <c r="F1018">
        <v>0.70777999999999996</v>
      </c>
      <c r="G1018">
        <v>69</v>
      </c>
      <c r="H1018">
        <v>0.81706000000000001</v>
      </c>
      <c r="I1018">
        <v>0.17035</v>
      </c>
      <c r="J1018">
        <v>0.83640999999999999</v>
      </c>
      <c r="K1018">
        <v>2021</v>
      </c>
      <c r="L1018" t="s">
        <v>220</v>
      </c>
      <c r="M1018" t="s">
        <v>214</v>
      </c>
      <c r="N1018" t="s">
        <v>207</v>
      </c>
      <c r="O1018" t="s">
        <v>217</v>
      </c>
      <c r="P1018" t="s">
        <v>207</v>
      </c>
      <c r="Q1018" t="s">
        <v>213</v>
      </c>
      <c r="R1018" t="s">
        <v>209</v>
      </c>
    </row>
    <row r="1019" spans="1:18" x14ac:dyDescent="0.3">
      <c r="A1019">
        <v>65</v>
      </c>
      <c r="B1019" t="s">
        <v>70</v>
      </c>
      <c r="C1019" t="s">
        <v>47</v>
      </c>
      <c r="D1019">
        <v>5.7664</v>
      </c>
      <c r="E1019">
        <v>5.6245900000000004</v>
      </c>
      <c r="F1019">
        <v>0.75753999999999999</v>
      </c>
      <c r="G1019">
        <v>66</v>
      </c>
      <c r="H1019">
        <v>0.74839</v>
      </c>
      <c r="I1019">
        <v>0.25247000000000003</v>
      </c>
      <c r="J1019">
        <v>0.97536</v>
      </c>
      <c r="K1019">
        <v>2021</v>
      </c>
      <c r="L1019" t="s">
        <v>220</v>
      </c>
      <c r="M1019" t="s">
        <v>214</v>
      </c>
      <c r="N1019" t="s">
        <v>207</v>
      </c>
      <c r="O1019" t="s">
        <v>217</v>
      </c>
      <c r="P1019" t="s">
        <v>207</v>
      </c>
      <c r="Q1019" t="s">
        <v>207</v>
      </c>
      <c r="R1019" t="s">
        <v>209</v>
      </c>
    </row>
    <row r="1020" spans="1:18" x14ac:dyDescent="0.3">
      <c r="A1020">
        <v>70</v>
      </c>
      <c r="B1020" t="s">
        <v>120</v>
      </c>
      <c r="C1020" t="s">
        <v>55</v>
      </c>
      <c r="D1020">
        <v>5.6772</v>
      </c>
      <c r="E1020">
        <v>5.5173100000000002</v>
      </c>
      <c r="F1020">
        <v>0.90820000000000001</v>
      </c>
      <c r="G1020">
        <v>63</v>
      </c>
      <c r="H1020">
        <v>0.55384999999999995</v>
      </c>
      <c r="I1020">
        <v>0.48652000000000001</v>
      </c>
      <c r="J1020">
        <v>0.90334999999999999</v>
      </c>
      <c r="K1020">
        <v>2021</v>
      </c>
      <c r="L1020" t="s">
        <v>220</v>
      </c>
      <c r="M1020" t="s">
        <v>214</v>
      </c>
      <c r="N1020" t="s">
        <v>216</v>
      </c>
      <c r="O1020" t="s">
        <v>206</v>
      </c>
      <c r="P1020" t="s">
        <v>213</v>
      </c>
      <c r="Q1020" t="s">
        <v>205</v>
      </c>
      <c r="R1020" t="s">
        <v>209</v>
      </c>
    </row>
    <row r="1021" spans="1:18" x14ac:dyDescent="0.3">
      <c r="A1021">
        <v>72</v>
      </c>
      <c r="B1021" t="s">
        <v>102</v>
      </c>
      <c r="C1021" t="s">
        <v>47</v>
      </c>
      <c r="D1021">
        <v>5.5804999999999998</v>
      </c>
      <c r="E1021">
        <v>6.5944799999999999</v>
      </c>
      <c r="F1021">
        <v>0.76034000000000002</v>
      </c>
      <c r="G1021">
        <v>69</v>
      </c>
      <c r="H1021">
        <v>0.55432000000000003</v>
      </c>
      <c r="I1021">
        <v>0.30606</v>
      </c>
      <c r="J1021">
        <v>0.85180999999999996</v>
      </c>
      <c r="K1021">
        <v>2021</v>
      </c>
      <c r="L1021" t="s">
        <v>220</v>
      </c>
      <c r="M1021" t="s">
        <v>214</v>
      </c>
      <c r="N1021" t="s">
        <v>207</v>
      </c>
      <c r="O1021" t="s">
        <v>217</v>
      </c>
      <c r="P1021" t="s">
        <v>213</v>
      </c>
      <c r="Q1021" t="s">
        <v>207</v>
      </c>
      <c r="R1021" t="s">
        <v>209</v>
      </c>
    </row>
    <row r="1022" spans="1:18" x14ac:dyDescent="0.3">
      <c r="A1022">
        <v>106</v>
      </c>
      <c r="B1022" t="s">
        <v>112</v>
      </c>
      <c r="C1022" t="s">
        <v>24</v>
      </c>
      <c r="D1022">
        <v>4.9180000000000001</v>
      </c>
      <c r="E1022">
        <v>4.5247400000000004</v>
      </c>
      <c r="F1022">
        <v>0.18719</v>
      </c>
      <c r="G1022">
        <v>66</v>
      </c>
      <c r="H1022">
        <v>0.66588999999999998</v>
      </c>
      <c r="I1022">
        <v>6.3210000000000002E-2</v>
      </c>
      <c r="J1022">
        <v>0.83918999999999999</v>
      </c>
      <c r="K1022">
        <v>2021</v>
      </c>
      <c r="L1022" t="s">
        <v>222</v>
      </c>
      <c r="M1022" t="s">
        <v>214</v>
      </c>
      <c r="N1022" t="s">
        <v>207</v>
      </c>
      <c r="O1022" t="s">
        <v>221</v>
      </c>
      <c r="P1022" t="s">
        <v>213</v>
      </c>
      <c r="Q1022" t="s">
        <v>218</v>
      </c>
      <c r="R1022" t="s">
        <v>209</v>
      </c>
    </row>
    <row r="1023" spans="1:18" x14ac:dyDescent="0.3">
      <c r="A1023">
        <v>115</v>
      </c>
      <c r="B1023" t="s">
        <v>114</v>
      </c>
      <c r="C1023" t="s">
        <v>90</v>
      </c>
      <c r="D1023">
        <v>4.7945000000000002</v>
      </c>
      <c r="E1023">
        <v>1.0439400000000001</v>
      </c>
      <c r="F1023">
        <v>0.54046000000000005</v>
      </c>
      <c r="G1023">
        <v>55</v>
      </c>
      <c r="H1023">
        <v>0.84989000000000003</v>
      </c>
      <c r="I1023">
        <v>0.42057</v>
      </c>
      <c r="J1023">
        <v>0.70265999999999995</v>
      </c>
      <c r="K1023">
        <v>2021</v>
      </c>
      <c r="L1023" t="s">
        <v>222</v>
      </c>
      <c r="M1023" t="s">
        <v>214</v>
      </c>
      <c r="N1023" t="s">
        <v>218</v>
      </c>
      <c r="O1023" t="s">
        <v>221</v>
      </c>
      <c r="P1023" t="s">
        <v>207</v>
      </c>
      <c r="Q1023" t="s">
        <v>205</v>
      </c>
      <c r="R1023" t="s">
        <v>209</v>
      </c>
    </row>
    <row r="1024" spans="1:18" x14ac:dyDescent="0.3">
      <c r="A1024">
        <v>126</v>
      </c>
      <c r="B1024" t="s">
        <v>149</v>
      </c>
      <c r="C1024" t="s">
        <v>39</v>
      </c>
      <c r="D1024">
        <v>4.4257999999999997</v>
      </c>
      <c r="E1024">
        <v>3.8027199999999999</v>
      </c>
      <c r="F1024">
        <v>0.60797000000000001</v>
      </c>
      <c r="G1024">
        <v>59</v>
      </c>
      <c r="H1024">
        <v>0.83938000000000001</v>
      </c>
      <c r="I1024">
        <v>0.96060999999999996</v>
      </c>
      <c r="J1024">
        <v>0.67364999999999997</v>
      </c>
      <c r="K1024">
        <v>2021</v>
      </c>
      <c r="L1024" t="s">
        <v>222</v>
      </c>
      <c r="M1024" t="s">
        <v>214</v>
      </c>
      <c r="N1024" t="s">
        <v>216</v>
      </c>
      <c r="O1024" t="s">
        <v>213</v>
      </c>
      <c r="P1024" t="s">
        <v>207</v>
      </c>
      <c r="Q1024" t="s">
        <v>205</v>
      </c>
      <c r="R1024" t="s">
        <v>209</v>
      </c>
    </row>
    <row r="1025" spans="1:18" x14ac:dyDescent="0.3">
      <c r="A1025">
        <v>124</v>
      </c>
      <c r="B1025" t="s">
        <v>181</v>
      </c>
      <c r="C1025" t="s">
        <v>90</v>
      </c>
      <c r="D1025">
        <v>4.5740999999999996</v>
      </c>
      <c r="E1025">
        <v>5.0391500000000002</v>
      </c>
      <c r="F1025">
        <v>0.68320000000000003</v>
      </c>
      <c r="G1025">
        <v>57</v>
      </c>
      <c r="H1025">
        <v>0.57369000000000003</v>
      </c>
      <c r="I1025">
        <v>0.16775000000000001</v>
      </c>
      <c r="J1025">
        <v>0.89195000000000002</v>
      </c>
      <c r="K1025">
        <v>2021</v>
      </c>
      <c r="L1025" t="s">
        <v>222</v>
      </c>
      <c r="M1025" t="s">
        <v>214</v>
      </c>
      <c r="N1025" t="s">
        <v>218</v>
      </c>
      <c r="O1025" t="s">
        <v>213</v>
      </c>
      <c r="P1025" t="s">
        <v>213</v>
      </c>
      <c r="Q1025" t="s">
        <v>213</v>
      </c>
      <c r="R1025" t="s">
        <v>209</v>
      </c>
    </row>
    <row r="1026" spans="1:18" x14ac:dyDescent="0.3">
      <c r="A1026">
        <v>87</v>
      </c>
      <c r="B1026" t="s">
        <v>141</v>
      </c>
      <c r="C1026" t="s">
        <v>99</v>
      </c>
      <c r="D1026">
        <v>5.2689000000000004</v>
      </c>
      <c r="E1026">
        <v>2.9627599999999998</v>
      </c>
      <c r="F1026">
        <v>0.59919</v>
      </c>
      <c r="G1026">
        <v>64</v>
      </c>
      <c r="H1026">
        <v>0.68106</v>
      </c>
      <c r="I1026">
        <v>0.53051000000000004</v>
      </c>
      <c r="J1026">
        <v>0.75292000000000003</v>
      </c>
      <c r="K1026">
        <v>2021</v>
      </c>
      <c r="L1026" t="s">
        <v>220</v>
      </c>
      <c r="M1026" t="s">
        <v>214</v>
      </c>
      <c r="N1026" t="s">
        <v>216</v>
      </c>
      <c r="O1026" t="s">
        <v>213</v>
      </c>
      <c r="P1026" t="s">
        <v>213</v>
      </c>
      <c r="Q1026" t="s">
        <v>205</v>
      </c>
      <c r="R1026" t="s">
        <v>209</v>
      </c>
    </row>
    <row r="1027" spans="1:18" x14ac:dyDescent="0.3">
      <c r="A1027">
        <v>5</v>
      </c>
      <c r="B1027" t="s">
        <v>19</v>
      </c>
      <c r="C1027" t="s">
        <v>12</v>
      </c>
      <c r="D1027">
        <v>7.4640000000000004</v>
      </c>
      <c r="E1027">
        <v>8.5737000000000005</v>
      </c>
      <c r="F1027">
        <v>0.92056000000000004</v>
      </c>
      <c r="G1027">
        <v>72</v>
      </c>
      <c r="H1027">
        <v>0.90310000000000001</v>
      </c>
      <c r="I1027">
        <v>0.55869999999999997</v>
      </c>
      <c r="J1027">
        <v>0.29855999999999999</v>
      </c>
      <c r="K1027">
        <v>2021</v>
      </c>
      <c r="L1027" t="s">
        <v>215</v>
      </c>
      <c r="M1027" t="s">
        <v>211</v>
      </c>
      <c r="N1027" t="s">
        <v>205</v>
      </c>
      <c r="O1027" t="s">
        <v>206</v>
      </c>
      <c r="P1027" t="s">
        <v>205</v>
      </c>
      <c r="Q1027" t="s">
        <v>205</v>
      </c>
      <c r="R1027" t="s">
        <v>208</v>
      </c>
    </row>
    <row r="1028" spans="1:18" x14ac:dyDescent="0.3">
      <c r="A1028">
        <v>9</v>
      </c>
      <c r="B1028" t="s">
        <v>21</v>
      </c>
      <c r="C1028" t="s">
        <v>17</v>
      </c>
      <c r="D1028">
        <v>7.2766000000000002</v>
      </c>
      <c r="E1028">
        <v>7.9968000000000004</v>
      </c>
      <c r="F1028">
        <v>0.93313999999999997</v>
      </c>
      <c r="G1028">
        <v>73</v>
      </c>
      <c r="H1028">
        <v>0.92937999999999998</v>
      </c>
      <c r="I1028">
        <v>0.50910999999999995</v>
      </c>
      <c r="J1028">
        <v>0.18623999999999999</v>
      </c>
      <c r="K1028">
        <v>2021</v>
      </c>
      <c r="L1028" t="s">
        <v>215</v>
      </c>
      <c r="M1028" t="s">
        <v>204</v>
      </c>
      <c r="N1028" t="s">
        <v>205</v>
      </c>
      <c r="O1028" t="s">
        <v>206</v>
      </c>
      <c r="P1028" t="s">
        <v>205</v>
      </c>
      <c r="Q1028" t="s">
        <v>205</v>
      </c>
      <c r="R1028" t="s">
        <v>210</v>
      </c>
    </row>
    <row r="1029" spans="1:18" x14ac:dyDescent="0.3">
      <c r="A1029">
        <v>55</v>
      </c>
      <c r="B1029" t="s">
        <v>75</v>
      </c>
      <c r="C1029" t="s">
        <v>26</v>
      </c>
      <c r="D1029">
        <v>5.9721000000000002</v>
      </c>
      <c r="E1029">
        <v>3.9609800000000002</v>
      </c>
      <c r="F1029">
        <v>0.77137999999999995</v>
      </c>
      <c r="G1029">
        <v>68</v>
      </c>
      <c r="H1029">
        <v>0.77171999999999996</v>
      </c>
      <c r="I1029">
        <v>0.37092000000000003</v>
      </c>
      <c r="J1029">
        <v>0.67837999999999998</v>
      </c>
      <c r="K1029">
        <v>2021</v>
      </c>
      <c r="L1029" t="s">
        <v>220</v>
      </c>
      <c r="M1029" t="s">
        <v>214</v>
      </c>
      <c r="N1029" t="s">
        <v>207</v>
      </c>
      <c r="O1029" t="s">
        <v>217</v>
      </c>
      <c r="P1029" t="s">
        <v>207</v>
      </c>
      <c r="Q1029" t="s">
        <v>207</v>
      </c>
      <c r="R1029" t="s">
        <v>209</v>
      </c>
    </row>
    <row r="1030" spans="1:18" x14ac:dyDescent="0.3">
      <c r="A1030">
        <v>96</v>
      </c>
      <c r="B1030" t="s">
        <v>164</v>
      </c>
      <c r="C1030" t="s">
        <v>90</v>
      </c>
      <c r="D1030">
        <v>5.0740999999999996</v>
      </c>
      <c r="E1030">
        <v>0.92251000000000005</v>
      </c>
      <c r="F1030">
        <v>0.34311999999999998</v>
      </c>
      <c r="G1030">
        <v>54</v>
      </c>
      <c r="H1030">
        <v>0.72126000000000001</v>
      </c>
      <c r="I1030">
        <v>0.36953000000000003</v>
      </c>
      <c r="J1030">
        <v>0.71214999999999995</v>
      </c>
      <c r="K1030">
        <v>2021</v>
      </c>
      <c r="L1030" t="s">
        <v>220</v>
      </c>
      <c r="M1030" t="s">
        <v>214</v>
      </c>
      <c r="N1030" t="s">
        <v>218</v>
      </c>
      <c r="O1030" t="s">
        <v>221</v>
      </c>
      <c r="P1030" t="s">
        <v>207</v>
      </c>
      <c r="Q1030" t="s">
        <v>207</v>
      </c>
      <c r="R1030" t="s">
        <v>209</v>
      </c>
    </row>
    <row r="1031" spans="1:18" x14ac:dyDescent="0.3">
      <c r="A1031">
        <v>116</v>
      </c>
      <c r="B1031" t="s">
        <v>97</v>
      </c>
      <c r="C1031" t="s">
        <v>90</v>
      </c>
      <c r="D1031">
        <v>4.7592999999999996</v>
      </c>
      <c r="E1031">
        <v>3.7863799999999999</v>
      </c>
      <c r="F1031">
        <v>0.53327000000000002</v>
      </c>
      <c r="G1031">
        <v>50</v>
      </c>
      <c r="H1031">
        <v>0.60448000000000002</v>
      </c>
      <c r="I1031">
        <v>0.39237</v>
      </c>
      <c r="J1031">
        <v>0.92893999999999999</v>
      </c>
      <c r="K1031">
        <v>2021</v>
      </c>
      <c r="L1031" t="s">
        <v>222</v>
      </c>
      <c r="M1031" t="s">
        <v>214</v>
      </c>
      <c r="N1031" t="s">
        <v>218</v>
      </c>
      <c r="O1031" t="s">
        <v>221</v>
      </c>
      <c r="P1031" t="s">
        <v>213</v>
      </c>
      <c r="Q1031" t="s">
        <v>207</v>
      </c>
      <c r="R1031" t="s">
        <v>209</v>
      </c>
    </row>
    <row r="1032" spans="1:18" x14ac:dyDescent="0.3">
      <c r="A1032">
        <v>94</v>
      </c>
      <c r="B1032" t="s">
        <v>190</v>
      </c>
      <c r="C1032" t="s">
        <v>47</v>
      </c>
      <c r="D1032">
        <v>5.1012000000000004</v>
      </c>
      <c r="E1032">
        <v>6.1020300000000001</v>
      </c>
      <c r="F1032">
        <v>0.65815000000000001</v>
      </c>
      <c r="G1032">
        <v>65</v>
      </c>
      <c r="H1032">
        <v>0.62788999999999995</v>
      </c>
      <c r="I1032">
        <v>0.39250000000000002</v>
      </c>
      <c r="J1032">
        <v>0.96014999999999995</v>
      </c>
      <c r="K1032">
        <v>2021</v>
      </c>
      <c r="L1032" t="s">
        <v>220</v>
      </c>
      <c r="M1032" t="s">
        <v>214</v>
      </c>
      <c r="N1032" t="s">
        <v>207</v>
      </c>
      <c r="O1032" t="s">
        <v>213</v>
      </c>
      <c r="P1032" t="s">
        <v>213</v>
      </c>
      <c r="Q1032" t="s">
        <v>207</v>
      </c>
      <c r="R1032" t="s">
        <v>209</v>
      </c>
    </row>
    <row r="1033" spans="1:18" x14ac:dyDescent="0.3">
      <c r="A1033">
        <v>6</v>
      </c>
      <c r="B1033" t="s">
        <v>15</v>
      </c>
      <c r="C1033" t="s">
        <v>12</v>
      </c>
      <c r="D1033">
        <v>7.3925000000000001</v>
      </c>
      <c r="E1033">
        <v>8.8157899999999998</v>
      </c>
      <c r="F1033">
        <v>0.94523999999999997</v>
      </c>
      <c r="G1033">
        <v>73</v>
      </c>
      <c r="H1033">
        <v>0.98207999999999995</v>
      </c>
      <c r="I1033">
        <v>0.45989999999999998</v>
      </c>
      <c r="J1033">
        <v>0.21934999999999999</v>
      </c>
      <c r="K1033">
        <v>2021</v>
      </c>
      <c r="L1033" t="s">
        <v>215</v>
      </c>
      <c r="M1033" t="s">
        <v>211</v>
      </c>
      <c r="N1033" t="s">
        <v>205</v>
      </c>
      <c r="O1033" t="s">
        <v>206</v>
      </c>
      <c r="P1033" t="s">
        <v>205</v>
      </c>
      <c r="Q1033" t="s">
        <v>205</v>
      </c>
      <c r="R1033" t="s">
        <v>208</v>
      </c>
    </row>
    <row r="1034" spans="1:18" x14ac:dyDescent="0.3">
      <c r="A1034">
        <v>105</v>
      </c>
      <c r="B1034" t="s">
        <v>101</v>
      </c>
      <c r="C1034" t="s">
        <v>99</v>
      </c>
      <c r="D1034">
        <v>4.9340000000000002</v>
      </c>
      <c r="E1034">
        <v>3.63774</v>
      </c>
      <c r="F1034">
        <v>0.36125000000000002</v>
      </c>
      <c r="G1034">
        <v>59</v>
      </c>
      <c r="H1034">
        <v>0.58435999999999999</v>
      </c>
      <c r="I1034">
        <v>0.46489000000000003</v>
      </c>
      <c r="J1034">
        <v>0.82228999999999997</v>
      </c>
      <c r="K1034">
        <v>2021</v>
      </c>
      <c r="L1034" t="s">
        <v>222</v>
      </c>
      <c r="M1034" t="s">
        <v>214</v>
      </c>
      <c r="N1034" t="s">
        <v>216</v>
      </c>
      <c r="O1034" t="s">
        <v>221</v>
      </c>
      <c r="P1034" t="s">
        <v>213</v>
      </c>
      <c r="Q1034" t="s">
        <v>205</v>
      </c>
      <c r="R1034" t="s">
        <v>209</v>
      </c>
    </row>
    <row r="1035" spans="1:18" x14ac:dyDescent="0.3">
      <c r="A1035">
        <v>125</v>
      </c>
      <c r="B1035" t="s">
        <v>128</v>
      </c>
      <c r="C1035" t="s">
        <v>24</v>
      </c>
      <c r="D1035">
        <v>4.5167000000000002</v>
      </c>
      <c r="E1035">
        <v>3.6901299999999999</v>
      </c>
      <c r="F1035">
        <v>0.69828000000000001</v>
      </c>
      <c r="G1035">
        <v>62</v>
      </c>
      <c r="H1035">
        <v>0.46105000000000002</v>
      </c>
      <c r="I1035">
        <v>0.15142</v>
      </c>
      <c r="J1035">
        <v>0.86234</v>
      </c>
      <c r="K1035">
        <v>2021</v>
      </c>
      <c r="L1035" t="s">
        <v>222</v>
      </c>
      <c r="M1035" t="s">
        <v>214</v>
      </c>
      <c r="N1035" t="s">
        <v>216</v>
      </c>
      <c r="O1035" t="s">
        <v>213</v>
      </c>
      <c r="P1035" t="s">
        <v>218</v>
      </c>
      <c r="Q1035" t="s">
        <v>213</v>
      </c>
      <c r="R1035" t="s">
        <v>209</v>
      </c>
    </row>
    <row r="1036" spans="1:18" x14ac:dyDescent="0.3">
      <c r="A1036">
        <v>41</v>
      </c>
      <c r="B1036" t="s">
        <v>40</v>
      </c>
      <c r="C1036" t="s">
        <v>26</v>
      </c>
      <c r="D1036">
        <v>6.1795999999999998</v>
      </c>
      <c r="E1036">
        <v>7.4130000000000003</v>
      </c>
      <c r="F1036">
        <v>0.83269000000000004</v>
      </c>
      <c r="G1036">
        <v>70</v>
      </c>
      <c r="H1036">
        <v>0.83301999999999998</v>
      </c>
      <c r="I1036">
        <v>0.14688000000000001</v>
      </c>
      <c r="J1036">
        <v>0.90242999999999995</v>
      </c>
      <c r="K1036">
        <v>2021</v>
      </c>
      <c r="L1036" t="s">
        <v>220</v>
      </c>
      <c r="M1036" t="s">
        <v>204</v>
      </c>
      <c r="N1036" t="s">
        <v>207</v>
      </c>
      <c r="O1036" t="s">
        <v>217</v>
      </c>
      <c r="P1036" t="s">
        <v>207</v>
      </c>
      <c r="Q1036" t="s">
        <v>213</v>
      </c>
      <c r="R1036" t="s">
        <v>209</v>
      </c>
    </row>
    <row r="1037" spans="1:18" x14ac:dyDescent="0.3">
      <c r="A1037">
        <v>71</v>
      </c>
      <c r="B1037" t="s">
        <v>71</v>
      </c>
      <c r="C1037" t="s">
        <v>26</v>
      </c>
      <c r="D1037">
        <v>5.6525999999999996</v>
      </c>
      <c r="E1037">
        <v>5.6130199999999997</v>
      </c>
      <c r="F1037">
        <v>0.82782</v>
      </c>
      <c r="G1037">
        <v>66</v>
      </c>
      <c r="H1037">
        <v>0.84075999999999995</v>
      </c>
      <c r="I1037">
        <v>0.38118000000000002</v>
      </c>
      <c r="J1037">
        <v>0.93274999999999997</v>
      </c>
      <c r="K1037">
        <v>2021</v>
      </c>
      <c r="L1037" t="s">
        <v>220</v>
      </c>
      <c r="M1037" t="s">
        <v>214</v>
      </c>
      <c r="N1037" t="s">
        <v>207</v>
      </c>
      <c r="O1037" t="s">
        <v>217</v>
      </c>
      <c r="P1037" t="s">
        <v>207</v>
      </c>
      <c r="Q1037" t="s">
        <v>207</v>
      </c>
      <c r="R1037" t="s">
        <v>209</v>
      </c>
    </row>
    <row r="1038" spans="1:18" x14ac:dyDescent="0.3">
      <c r="A1038">
        <v>63</v>
      </c>
      <c r="B1038" t="s">
        <v>76</v>
      </c>
      <c r="C1038" t="s">
        <v>26</v>
      </c>
      <c r="D1038">
        <v>5.8395999999999999</v>
      </c>
      <c r="E1038">
        <v>5.6334499999999998</v>
      </c>
      <c r="F1038">
        <v>0.71048</v>
      </c>
      <c r="G1038">
        <v>68</v>
      </c>
      <c r="H1038">
        <v>0.74817999999999996</v>
      </c>
      <c r="I1038">
        <v>0.16156000000000001</v>
      </c>
      <c r="J1038">
        <v>0.94377</v>
      </c>
      <c r="K1038">
        <v>2021</v>
      </c>
      <c r="L1038" t="s">
        <v>220</v>
      </c>
      <c r="M1038" t="s">
        <v>214</v>
      </c>
      <c r="N1038" t="s">
        <v>207</v>
      </c>
      <c r="O1038" t="s">
        <v>217</v>
      </c>
      <c r="P1038" t="s">
        <v>207</v>
      </c>
      <c r="Q1038" t="s">
        <v>213</v>
      </c>
      <c r="R1038" t="s">
        <v>209</v>
      </c>
    </row>
    <row r="1039" spans="1:18" x14ac:dyDescent="0.3">
      <c r="A1039">
        <v>61</v>
      </c>
      <c r="B1039" t="s">
        <v>110</v>
      </c>
      <c r="C1039" t="s">
        <v>39</v>
      </c>
      <c r="D1039">
        <v>5.8802000000000003</v>
      </c>
      <c r="E1039">
        <v>4.86958</v>
      </c>
      <c r="F1039">
        <v>0.70594000000000001</v>
      </c>
      <c r="G1039">
        <v>62</v>
      </c>
      <c r="H1039">
        <v>0.90969999999999995</v>
      </c>
      <c r="I1039">
        <v>0.23058000000000001</v>
      </c>
      <c r="J1039">
        <v>0.76956000000000002</v>
      </c>
      <c r="K1039">
        <v>2021</v>
      </c>
      <c r="L1039" t="s">
        <v>220</v>
      </c>
      <c r="M1039" t="s">
        <v>214</v>
      </c>
      <c r="N1039" t="s">
        <v>216</v>
      </c>
      <c r="O1039" t="s">
        <v>217</v>
      </c>
      <c r="P1039" t="s">
        <v>205</v>
      </c>
      <c r="Q1039" t="s">
        <v>213</v>
      </c>
      <c r="R1039" t="s">
        <v>209</v>
      </c>
    </row>
    <row r="1040" spans="1:18" x14ac:dyDescent="0.3">
      <c r="A1040">
        <v>44</v>
      </c>
      <c r="B1040" t="s">
        <v>78</v>
      </c>
      <c r="C1040" t="s">
        <v>47</v>
      </c>
      <c r="D1040">
        <v>6.1661000000000001</v>
      </c>
      <c r="E1040">
        <v>7.4765100000000002</v>
      </c>
      <c r="F1040">
        <v>0.83731999999999995</v>
      </c>
      <c r="G1040">
        <v>70</v>
      </c>
      <c r="H1040">
        <v>0.77988000000000002</v>
      </c>
      <c r="I1040">
        <v>0.14859</v>
      </c>
      <c r="J1040">
        <v>0.76207000000000003</v>
      </c>
      <c r="K1040">
        <v>2021</v>
      </c>
      <c r="L1040" t="s">
        <v>220</v>
      </c>
      <c r="M1040" t="s">
        <v>204</v>
      </c>
      <c r="N1040" t="s">
        <v>207</v>
      </c>
      <c r="O1040" t="s">
        <v>217</v>
      </c>
      <c r="P1040" t="s">
        <v>207</v>
      </c>
      <c r="Q1040" t="s">
        <v>213</v>
      </c>
      <c r="R1040" t="s">
        <v>209</v>
      </c>
    </row>
    <row r="1041" spans="1:18" x14ac:dyDescent="0.3">
      <c r="A1041">
        <v>58</v>
      </c>
      <c r="B1041" t="s">
        <v>108</v>
      </c>
      <c r="C1041" t="s">
        <v>12</v>
      </c>
      <c r="D1041">
        <v>5.9290000000000003</v>
      </c>
      <c r="E1041">
        <v>7.5547599999999999</v>
      </c>
      <c r="F1041">
        <v>0.80110999999999999</v>
      </c>
      <c r="G1041">
        <v>73</v>
      </c>
      <c r="H1041">
        <v>0.86673</v>
      </c>
      <c r="I1041">
        <v>5.2740000000000002E-2</v>
      </c>
      <c r="J1041">
        <v>0.93933</v>
      </c>
      <c r="K1041">
        <v>2021</v>
      </c>
      <c r="L1041" t="s">
        <v>220</v>
      </c>
      <c r="M1041" t="s">
        <v>204</v>
      </c>
      <c r="N1041" t="s">
        <v>205</v>
      </c>
      <c r="O1041" t="s">
        <v>217</v>
      </c>
      <c r="P1041" t="s">
        <v>205</v>
      </c>
      <c r="Q1041" t="s">
        <v>218</v>
      </c>
      <c r="R1041" t="s">
        <v>209</v>
      </c>
    </row>
    <row r="1042" spans="1:18" x14ac:dyDescent="0.3">
      <c r="A1042">
        <v>46</v>
      </c>
      <c r="B1042" t="s">
        <v>106</v>
      </c>
      <c r="C1042" t="s">
        <v>47</v>
      </c>
      <c r="D1042">
        <v>6.14</v>
      </c>
      <c r="E1042">
        <v>7.2804500000000001</v>
      </c>
      <c r="F1042">
        <v>0.70975999999999995</v>
      </c>
      <c r="G1042">
        <v>67</v>
      </c>
      <c r="H1042">
        <v>0.78739999999999999</v>
      </c>
      <c r="I1042">
        <v>8.2790000000000002E-2</v>
      </c>
      <c r="J1042">
        <v>0.99875000000000003</v>
      </c>
      <c r="K1042">
        <v>2021</v>
      </c>
      <c r="L1042" t="s">
        <v>220</v>
      </c>
      <c r="M1042" t="s">
        <v>204</v>
      </c>
      <c r="N1042" t="s">
        <v>207</v>
      </c>
      <c r="O1042" t="s">
        <v>217</v>
      </c>
      <c r="P1042" t="s">
        <v>207</v>
      </c>
      <c r="Q1042" t="s">
        <v>218</v>
      </c>
      <c r="R1042" t="s">
        <v>209</v>
      </c>
    </row>
    <row r="1043" spans="1:18" x14ac:dyDescent="0.3">
      <c r="A1043">
        <v>76</v>
      </c>
      <c r="B1043" t="s">
        <v>82</v>
      </c>
      <c r="C1043" t="s">
        <v>62</v>
      </c>
      <c r="D1043">
        <v>5.4771999999999998</v>
      </c>
      <c r="E1043">
        <v>7.0909000000000004</v>
      </c>
      <c r="F1043">
        <v>0.84611999999999998</v>
      </c>
      <c r="G1043">
        <v>65</v>
      </c>
      <c r="H1043">
        <v>0.57157000000000002</v>
      </c>
      <c r="I1043">
        <v>0.21296999999999999</v>
      </c>
      <c r="J1043">
        <v>0.88951999999999998</v>
      </c>
      <c r="K1043">
        <v>2021</v>
      </c>
      <c r="L1043" t="s">
        <v>220</v>
      </c>
      <c r="M1043" t="s">
        <v>204</v>
      </c>
      <c r="N1043" t="s">
        <v>207</v>
      </c>
      <c r="O1043" t="s">
        <v>217</v>
      </c>
      <c r="P1043" t="s">
        <v>213</v>
      </c>
      <c r="Q1043" t="s">
        <v>213</v>
      </c>
      <c r="R1043" t="s">
        <v>209</v>
      </c>
    </row>
    <row r="1044" spans="1:18" x14ac:dyDescent="0.3">
      <c r="A1044">
        <v>147</v>
      </c>
      <c r="B1044" t="s">
        <v>174</v>
      </c>
      <c r="C1044" t="s">
        <v>90</v>
      </c>
      <c r="D1044">
        <v>3.4146999999999998</v>
      </c>
      <c r="E1044">
        <v>2.0769199999999999</v>
      </c>
      <c r="F1044">
        <v>0.17247000000000001</v>
      </c>
      <c r="G1044">
        <v>61</v>
      </c>
      <c r="H1044">
        <v>0.87529999999999997</v>
      </c>
      <c r="I1044">
        <v>0.42024</v>
      </c>
      <c r="J1044">
        <v>9.8949999999999996E-2</v>
      </c>
      <c r="K1044">
        <v>2021</v>
      </c>
      <c r="L1044" t="s">
        <v>239</v>
      </c>
      <c r="M1044" t="s">
        <v>214</v>
      </c>
      <c r="N1044" t="s">
        <v>216</v>
      </c>
      <c r="O1044" t="s">
        <v>221</v>
      </c>
      <c r="P1044" t="s">
        <v>205</v>
      </c>
      <c r="Q1044" t="s">
        <v>205</v>
      </c>
      <c r="R1044" t="s">
        <v>210</v>
      </c>
    </row>
    <row r="1045" spans="1:18" x14ac:dyDescent="0.3">
      <c r="A1045">
        <v>26</v>
      </c>
      <c r="B1045" t="s">
        <v>51</v>
      </c>
      <c r="C1045" t="s">
        <v>24</v>
      </c>
      <c r="D1045">
        <v>6.4939999999999998</v>
      </c>
      <c r="E1045">
        <v>8.1959300000000006</v>
      </c>
      <c r="F1045">
        <v>0.82245000000000001</v>
      </c>
      <c r="G1045">
        <v>67</v>
      </c>
      <c r="H1045">
        <v>0.84216000000000002</v>
      </c>
      <c r="I1045">
        <v>0.16719000000000001</v>
      </c>
      <c r="J1045">
        <v>0.70218999999999998</v>
      </c>
      <c r="K1045">
        <v>2021</v>
      </c>
      <c r="L1045" t="s">
        <v>220</v>
      </c>
      <c r="M1045" t="s">
        <v>204</v>
      </c>
      <c r="N1045" t="s">
        <v>207</v>
      </c>
      <c r="O1045" t="s">
        <v>217</v>
      </c>
      <c r="P1045" t="s">
        <v>207</v>
      </c>
      <c r="Q1045" t="s">
        <v>213</v>
      </c>
      <c r="R1045" t="s">
        <v>209</v>
      </c>
    </row>
    <row r="1046" spans="1:18" x14ac:dyDescent="0.3">
      <c r="A1046">
        <v>92</v>
      </c>
      <c r="B1046" t="s">
        <v>162</v>
      </c>
      <c r="C1046" t="s">
        <v>90</v>
      </c>
      <c r="D1046">
        <v>5.1318000000000001</v>
      </c>
      <c r="E1046">
        <v>2.95906</v>
      </c>
      <c r="F1046">
        <v>0.47591</v>
      </c>
      <c r="G1046">
        <v>60</v>
      </c>
      <c r="H1046">
        <v>0.53276000000000001</v>
      </c>
      <c r="I1046">
        <v>0.29185</v>
      </c>
      <c r="J1046">
        <v>0.83835999999999999</v>
      </c>
      <c r="K1046">
        <v>2021</v>
      </c>
      <c r="L1046" t="s">
        <v>220</v>
      </c>
      <c r="M1046" t="s">
        <v>214</v>
      </c>
      <c r="N1046" t="s">
        <v>216</v>
      </c>
      <c r="O1046" t="s">
        <v>221</v>
      </c>
      <c r="P1046" t="s">
        <v>218</v>
      </c>
      <c r="Q1046" t="s">
        <v>207</v>
      </c>
      <c r="R1046" t="s">
        <v>209</v>
      </c>
    </row>
    <row r="1047" spans="1:18" x14ac:dyDescent="0.3">
      <c r="A1047">
        <v>48</v>
      </c>
      <c r="B1047" t="s">
        <v>107</v>
      </c>
      <c r="C1047" t="s">
        <v>47</v>
      </c>
      <c r="D1047">
        <v>6.0778999999999996</v>
      </c>
      <c r="E1047">
        <v>6.2884599999999997</v>
      </c>
      <c r="F1047">
        <v>0.78803999999999996</v>
      </c>
      <c r="G1047">
        <v>69</v>
      </c>
      <c r="H1047">
        <v>0.67271000000000003</v>
      </c>
      <c r="I1047">
        <v>0.34993999999999997</v>
      </c>
      <c r="J1047">
        <v>0.87865000000000004</v>
      </c>
      <c r="K1047">
        <v>2021</v>
      </c>
      <c r="L1047" t="s">
        <v>220</v>
      </c>
      <c r="M1047" t="s">
        <v>214</v>
      </c>
      <c r="N1047" t="s">
        <v>207</v>
      </c>
      <c r="O1047" t="s">
        <v>217</v>
      </c>
      <c r="P1047" t="s">
        <v>213</v>
      </c>
      <c r="Q1047" t="s">
        <v>207</v>
      </c>
      <c r="R1047" t="s">
        <v>209</v>
      </c>
    </row>
    <row r="1048" spans="1:18" x14ac:dyDescent="0.3">
      <c r="A1048">
        <v>138</v>
      </c>
      <c r="B1048" t="s">
        <v>143</v>
      </c>
      <c r="C1048" t="s">
        <v>90</v>
      </c>
      <c r="D1048">
        <v>3.8494000000000002</v>
      </c>
      <c r="E1048">
        <v>1.59352</v>
      </c>
      <c r="F1048">
        <v>0.32169999999999999</v>
      </c>
      <c r="G1048">
        <v>52</v>
      </c>
      <c r="H1048">
        <v>0.57008999999999999</v>
      </c>
      <c r="I1048">
        <v>0.44852999999999998</v>
      </c>
      <c r="J1048">
        <v>0.91490000000000005</v>
      </c>
      <c r="K1048">
        <v>2021</v>
      </c>
      <c r="L1048" t="s">
        <v>239</v>
      </c>
      <c r="M1048" t="s">
        <v>214</v>
      </c>
      <c r="N1048" t="s">
        <v>218</v>
      </c>
      <c r="O1048" t="s">
        <v>221</v>
      </c>
      <c r="P1048" t="s">
        <v>213</v>
      </c>
      <c r="Q1048" t="s">
        <v>205</v>
      </c>
      <c r="R1048" t="s">
        <v>209</v>
      </c>
    </row>
    <row r="1049" spans="1:18" x14ac:dyDescent="0.3">
      <c r="A1049">
        <v>32</v>
      </c>
      <c r="B1049" t="s">
        <v>38</v>
      </c>
      <c r="C1049" t="s">
        <v>39</v>
      </c>
      <c r="D1049">
        <v>6.3765000000000001</v>
      </c>
      <c r="E1049">
        <v>9.6836000000000002</v>
      </c>
      <c r="F1049">
        <v>0.86924000000000001</v>
      </c>
      <c r="G1049">
        <v>77</v>
      </c>
      <c r="H1049">
        <v>0.92703000000000002</v>
      </c>
      <c r="I1049">
        <v>0.32508999999999999</v>
      </c>
      <c r="J1049">
        <v>0</v>
      </c>
      <c r="K1049">
        <v>2021</v>
      </c>
      <c r="L1049" t="s">
        <v>220</v>
      </c>
      <c r="M1049" t="s">
        <v>219</v>
      </c>
      <c r="N1049" t="s">
        <v>205</v>
      </c>
      <c r="O1049" t="s">
        <v>206</v>
      </c>
      <c r="P1049" t="s">
        <v>205</v>
      </c>
      <c r="Q1049" t="s">
        <v>207</v>
      </c>
      <c r="R1049" t="s">
        <v>210</v>
      </c>
    </row>
    <row r="1050" spans="1:18" x14ac:dyDescent="0.3">
      <c r="A1050">
        <v>34</v>
      </c>
      <c r="B1050" t="s">
        <v>63</v>
      </c>
      <c r="C1050" t="s">
        <v>47</v>
      </c>
      <c r="D1050">
        <v>6.3308999999999997</v>
      </c>
      <c r="E1050">
        <v>7.4504900000000003</v>
      </c>
      <c r="F1050">
        <v>0.90954999999999997</v>
      </c>
      <c r="G1050">
        <v>69</v>
      </c>
      <c r="H1050">
        <v>0.65371000000000001</v>
      </c>
      <c r="I1050">
        <v>0.19811999999999999</v>
      </c>
      <c r="J1050">
        <v>0.96723000000000003</v>
      </c>
      <c r="K1050">
        <v>2021</v>
      </c>
      <c r="L1050" t="s">
        <v>220</v>
      </c>
      <c r="M1050" t="s">
        <v>204</v>
      </c>
      <c r="N1050" t="s">
        <v>207</v>
      </c>
      <c r="O1050" t="s">
        <v>206</v>
      </c>
      <c r="P1050" t="s">
        <v>213</v>
      </c>
      <c r="Q1050" t="s">
        <v>213</v>
      </c>
      <c r="R1050" t="s">
        <v>209</v>
      </c>
    </row>
    <row r="1051" spans="1:18" x14ac:dyDescent="0.3">
      <c r="A1051">
        <v>29</v>
      </c>
      <c r="B1051" t="s">
        <v>73</v>
      </c>
      <c r="C1051" t="s">
        <v>47</v>
      </c>
      <c r="D1051">
        <v>6.4607000000000001</v>
      </c>
      <c r="E1051">
        <v>7.7706099999999996</v>
      </c>
      <c r="F1051">
        <v>0.93279000000000001</v>
      </c>
      <c r="G1051">
        <v>71</v>
      </c>
      <c r="H1051">
        <v>0.96345000000000003</v>
      </c>
      <c r="I1051">
        <v>0.22595000000000001</v>
      </c>
      <c r="J1051">
        <v>0.84504000000000001</v>
      </c>
      <c r="K1051">
        <v>2021</v>
      </c>
      <c r="L1051" t="s">
        <v>220</v>
      </c>
      <c r="M1051" t="s">
        <v>204</v>
      </c>
      <c r="N1051" t="s">
        <v>207</v>
      </c>
      <c r="O1051" t="s">
        <v>206</v>
      </c>
      <c r="P1051" t="s">
        <v>205</v>
      </c>
      <c r="Q1051" t="s">
        <v>213</v>
      </c>
      <c r="R1051" t="s">
        <v>209</v>
      </c>
    </row>
    <row r="1052" spans="1:18" x14ac:dyDescent="0.3">
      <c r="A1052">
        <v>103</v>
      </c>
      <c r="B1052" t="s">
        <v>133</v>
      </c>
      <c r="C1052" t="s">
        <v>90</v>
      </c>
      <c r="D1052">
        <v>4.9564000000000004</v>
      </c>
      <c r="E1052">
        <v>5.5220900000000004</v>
      </c>
      <c r="F1052">
        <v>0.76312999999999998</v>
      </c>
      <c r="G1052">
        <v>57</v>
      </c>
      <c r="H1052">
        <v>0.62482000000000004</v>
      </c>
      <c r="I1052">
        <v>0.26655000000000001</v>
      </c>
      <c r="J1052">
        <v>0.90697000000000005</v>
      </c>
      <c r="K1052">
        <v>2021</v>
      </c>
      <c r="L1052" t="s">
        <v>222</v>
      </c>
      <c r="M1052" t="s">
        <v>214</v>
      </c>
      <c r="N1052" t="s">
        <v>218</v>
      </c>
      <c r="O1052" t="s">
        <v>217</v>
      </c>
      <c r="P1052" t="s">
        <v>213</v>
      </c>
      <c r="Q1052" t="s">
        <v>207</v>
      </c>
      <c r="R1052" t="s">
        <v>209</v>
      </c>
    </row>
    <row r="1053" spans="1:18" x14ac:dyDescent="0.3">
      <c r="A1053">
        <v>62</v>
      </c>
      <c r="B1053" t="s">
        <v>65</v>
      </c>
      <c r="C1053" t="s">
        <v>55</v>
      </c>
      <c r="D1053">
        <v>5.8455000000000004</v>
      </c>
      <c r="E1053">
        <v>8.0127699999999997</v>
      </c>
      <c r="F1053">
        <v>0.64663000000000004</v>
      </c>
      <c r="G1053">
        <v>74</v>
      </c>
      <c r="H1053">
        <v>0.49332999999999999</v>
      </c>
      <c r="I1053">
        <v>0.24698000000000001</v>
      </c>
      <c r="J1053">
        <v>0.75243000000000004</v>
      </c>
      <c r="K1053">
        <v>2021</v>
      </c>
      <c r="L1053" t="s">
        <v>220</v>
      </c>
      <c r="M1053" t="s">
        <v>204</v>
      </c>
      <c r="N1053" t="s">
        <v>205</v>
      </c>
      <c r="O1053" t="s">
        <v>213</v>
      </c>
      <c r="P1053" t="s">
        <v>218</v>
      </c>
      <c r="Q1053" t="s">
        <v>213</v>
      </c>
      <c r="R1053" t="s">
        <v>209</v>
      </c>
    </row>
    <row r="1054" spans="1:18" x14ac:dyDescent="0.3">
      <c r="A1054">
        <v>27</v>
      </c>
      <c r="B1054" t="s">
        <v>52</v>
      </c>
      <c r="C1054" t="s">
        <v>12</v>
      </c>
      <c r="D1054">
        <v>6.4907000000000004</v>
      </c>
      <c r="E1054">
        <v>7.8533999999999997</v>
      </c>
      <c r="F1054">
        <v>0.90129999999999999</v>
      </c>
      <c r="G1054">
        <v>75</v>
      </c>
      <c r="H1054">
        <v>0.64519000000000004</v>
      </c>
      <c r="I1054">
        <v>0.2495</v>
      </c>
      <c r="J1054">
        <v>0.77364999999999995</v>
      </c>
      <c r="K1054">
        <v>2021</v>
      </c>
      <c r="L1054" t="s">
        <v>220</v>
      </c>
      <c r="M1054" t="s">
        <v>204</v>
      </c>
      <c r="N1054" t="s">
        <v>205</v>
      </c>
      <c r="O1054" t="s">
        <v>206</v>
      </c>
      <c r="P1054" t="s">
        <v>213</v>
      </c>
      <c r="Q1054" t="s">
        <v>213</v>
      </c>
      <c r="R1054" t="s">
        <v>209</v>
      </c>
    </row>
    <row r="1055" spans="1:18" x14ac:dyDescent="0.3">
      <c r="A1055">
        <v>129</v>
      </c>
      <c r="B1055" t="s">
        <v>152</v>
      </c>
      <c r="C1055" t="s">
        <v>99</v>
      </c>
      <c r="D1055">
        <v>4.3250000000000002</v>
      </c>
      <c r="E1055">
        <v>5.6574299999999997</v>
      </c>
      <c r="F1055">
        <v>0.69937000000000005</v>
      </c>
      <c r="G1055">
        <v>67</v>
      </c>
      <c r="H1055">
        <v>0.78129000000000004</v>
      </c>
      <c r="I1055">
        <v>0.44230999999999998</v>
      </c>
      <c r="J1055">
        <v>0.91105000000000003</v>
      </c>
      <c r="K1055">
        <v>2021</v>
      </c>
      <c r="L1055" t="s">
        <v>222</v>
      </c>
      <c r="M1055" t="s">
        <v>214</v>
      </c>
      <c r="N1055" t="s">
        <v>207</v>
      </c>
      <c r="O1055" t="s">
        <v>213</v>
      </c>
      <c r="P1055" t="s">
        <v>207</v>
      </c>
      <c r="Q1055" t="s">
        <v>205</v>
      </c>
      <c r="R1055" t="s">
        <v>209</v>
      </c>
    </row>
    <row r="1056" spans="1:18" x14ac:dyDescent="0.3">
      <c r="A1056">
        <v>130</v>
      </c>
      <c r="B1056" t="s">
        <v>121</v>
      </c>
      <c r="C1056" t="s">
        <v>90</v>
      </c>
      <c r="D1056">
        <v>4.3080999999999996</v>
      </c>
      <c r="E1056">
        <v>4.8488300000000004</v>
      </c>
      <c r="F1056">
        <v>0.59133000000000002</v>
      </c>
      <c r="G1056">
        <v>51</v>
      </c>
      <c r="H1056">
        <v>0.45051000000000002</v>
      </c>
      <c r="I1056">
        <v>0.12449</v>
      </c>
      <c r="J1056">
        <v>0.73048000000000002</v>
      </c>
      <c r="K1056">
        <v>2021</v>
      </c>
      <c r="L1056" t="s">
        <v>222</v>
      </c>
      <c r="M1056" t="s">
        <v>214</v>
      </c>
      <c r="N1056" t="s">
        <v>218</v>
      </c>
      <c r="O1056" t="s">
        <v>213</v>
      </c>
      <c r="P1056" t="s">
        <v>218</v>
      </c>
      <c r="Q1056" t="s">
        <v>213</v>
      </c>
      <c r="R1056" t="s">
        <v>209</v>
      </c>
    </row>
    <row r="1057" spans="1:18" x14ac:dyDescent="0.3">
      <c r="A1057">
        <v>7</v>
      </c>
      <c r="B1057" t="s">
        <v>20</v>
      </c>
      <c r="C1057" t="s">
        <v>12</v>
      </c>
      <c r="D1057">
        <v>7.3627000000000002</v>
      </c>
      <c r="E1057">
        <v>8.4443599999999996</v>
      </c>
      <c r="F1057">
        <v>0.90558000000000005</v>
      </c>
      <c r="G1057">
        <v>73</v>
      </c>
      <c r="H1057">
        <v>0.95662000000000003</v>
      </c>
      <c r="I1057">
        <v>0.45121</v>
      </c>
      <c r="J1057">
        <v>0.18137</v>
      </c>
      <c r="K1057">
        <v>2021</v>
      </c>
      <c r="L1057" t="s">
        <v>215</v>
      </c>
      <c r="M1057" t="s">
        <v>204</v>
      </c>
      <c r="N1057" t="s">
        <v>205</v>
      </c>
      <c r="O1057" t="s">
        <v>206</v>
      </c>
      <c r="P1057" t="s">
        <v>205</v>
      </c>
      <c r="Q1057" t="s">
        <v>205</v>
      </c>
      <c r="R1057" t="s">
        <v>210</v>
      </c>
    </row>
    <row r="1058" spans="1:18" x14ac:dyDescent="0.3">
      <c r="A1058">
        <v>3</v>
      </c>
      <c r="B1058" t="s">
        <v>11</v>
      </c>
      <c r="C1058" t="s">
        <v>12</v>
      </c>
      <c r="D1058">
        <v>7.5715000000000003</v>
      </c>
      <c r="E1058">
        <v>8.9439799999999998</v>
      </c>
      <c r="F1058">
        <v>0.92083000000000004</v>
      </c>
      <c r="G1058">
        <v>74</v>
      </c>
      <c r="H1058">
        <v>0.91274</v>
      </c>
      <c r="I1058">
        <v>0.37697999999999998</v>
      </c>
      <c r="J1058">
        <v>0.24462999999999999</v>
      </c>
      <c r="K1058">
        <v>2021</v>
      </c>
      <c r="L1058" t="s">
        <v>203</v>
      </c>
      <c r="M1058" t="s">
        <v>211</v>
      </c>
      <c r="N1058" t="s">
        <v>205</v>
      </c>
      <c r="O1058" t="s">
        <v>206</v>
      </c>
      <c r="P1058" t="s">
        <v>205</v>
      </c>
      <c r="Q1058" t="s">
        <v>207</v>
      </c>
      <c r="R1058" t="s">
        <v>208</v>
      </c>
    </row>
    <row r="1059" spans="1:18" x14ac:dyDescent="0.3">
      <c r="A1059">
        <v>24</v>
      </c>
      <c r="B1059" t="s">
        <v>184</v>
      </c>
      <c r="C1059" t="s">
        <v>55</v>
      </c>
      <c r="D1059">
        <v>6.5843999999999996</v>
      </c>
      <c r="E1059">
        <v>8.4523399999999995</v>
      </c>
      <c r="F1059">
        <v>0.83730000000000004</v>
      </c>
      <c r="G1059">
        <v>70</v>
      </c>
      <c r="H1059">
        <v>0.68427000000000004</v>
      </c>
      <c r="I1059">
        <v>0.26233000000000001</v>
      </c>
      <c r="J1059">
        <v>0.74572000000000005</v>
      </c>
      <c r="K1059">
        <v>2021</v>
      </c>
      <c r="L1059" t="s">
        <v>215</v>
      </c>
      <c r="M1059" t="s">
        <v>204</v>
      </c>
      <c r="N1059" t="s">
        <v>207</v>
      </c>
      <c r="O1059" t="s">
        <v>217</v>
      </c>
      <c r="P1059" t="s">
        <v>213</v>
      </c>
      <c r="Q1059" t="s">
        <v>207</v>
      </c>
      <c r="R1059" t="s">
        <v>209</v>
      </c>
    </row>
    <row r="1060" spans="1:18" x14ac:dyDescent="0.3">
      <c r="A1060">
        <v>78</v>
      </c>
      <c r="B1060" t="s">
        <v>126</v>
      </c>
      <c r="C1060" t="s">
        <v>62</v>
      </c>
      <c r="D1060">
        <v>5.4661999999999997</v>
      </c>
      <c r="E1060">
        <v>2.9043700000000001</v>
      </c>
      <c r="F1060">
        <v>0.76317999999999997</v>
      </c>
      <c r="G1060">
        <v>64</v>
      </c>
      <c r="H1060">
        <v>0.76524000000000003</v>
      </c>
      <c r="I1060">
        <v>0.28008</v>
      </c>
      <c r="J1060">
        <v>0.54898000000000002</v>
      </c>
      <c r="K1060">
        <v>2021</v>
      </c>
      <c r="L1060" t="s">
        <v>220</v>
      </c>
      <c r="M1060" t="s">
        <v>214</v>
      </c>
      <c r="N1060" t="s">
        <v>216</v>
      </c>
      <c r="O1060" t="s">
        <v>217</v>
      </c>
      <c r="P1060" t="s">
        <v>207</v>
      </c>
      <c r="Q1060" t="s">
        <v>207</v>
      </c>
      <c r="R1060" t="s">
        <v>212</v>
      </c>
    </row>
    <row r="1061" spans="1:18" x14ac:dyDescent="0.3">
      <c r="A1061">
        <v>142</v>
      </c>
      <c r="B1061" t="s">
        <v>166</v>
      </c>
      <c r="C1061" t="s">
        <v>90</v>
      </c>
      <c r="D1061">
        <v>3.6232000000000002</v>
      </c>
      <c r="E1061">
        <v>2.4749400000000001</v>
      </c>
      <c r="F1061">
        <v>0.46022999999999997</v>
      </c>
      <c r="G1061">
        <v>58</v>
      </c>
      <c r="H1061">
        <v>0.76717000000000002</v>
      </c>
      <c r="I1061">
        <v>0.56803999999999999</v>
      </c>
      <c r="J1061">
        <v>0.57737000000000005</v>
      </c>
      <c r="K1061">
        <v>2021</v>
      </c>
      <c r="L1061" t="s">
        <v>239</v>
      </c>
      <c r="M1061" t="s">
        <v>214</v>
      </c>
      <c r="N1061" t="s">
        <v>216</v>
      </c>
      <c r="O1061" t="s">
        <v>221</v>
      </c>
      <c r="P1061" t="s">
        <v>207</v>
      </c>
      <c r="Q1061" t="s">
        <v>205</v>
      </c>
      <c r="R1061" t="s">
        <v>212</v>
      </c>
    </row>
    <row r="1062" spans="1:18" x14ac:dyDescent="0.3">
      <c r="A1062">
        <v>54</v>
      </c>
      <c r="B1062" t="s">
        <v>50</v>
      </c>
      <c r="C1062" t="s">
        <v>39</v>
      </c>
      <c r="D1062">
        <v>5.9847000000000001</v>
      </c>
      <c r="E1062">
        <v>6.3244999999999996</v>
      </c>
      <c r="F1062">
        <v>0.81664000000000003</v>
      </c>
      <c r="G1062">
        <v>67</v>
      </c>
      <c r="H1062">
        <v>0.85367999999999999</v>
      </c>
      <c r="I1062">
        <v>0.69367000000000001</v>
      </c>
      <c r="J1062">
        <v>0.94871000000000005</v>
      </c>
      <c r="K1062">
        <v>2021</v>
      </c>
      <c r="L1062" t="s">
        <v>220</v>
      </c>
      <c r="M1062" t="s">
        <v>214</v>
      </c>
      <c r="N1062" t="s">
        <v>207</v>
      </c>
      <c r="O1062" t="s">
        <v>217</v>
      </c>
      <c r="P1062" t="s">
        <v>205</v>
      </c>
      <c r="Q1062" t="s">
        <v>205</v>
      </c>
      <c r="R1062" t="s">
        <v>209</v>
      </c>
    </row>
    <row r="1063" spans="1:18" x14ac:dyDescent="0.3">
      <c r="A1063">
        <v>136</v>
      </c>
      <c r="B1063" t="s">
        <v>178</v>
      </c>
      <c r="C1063" t="s">
        <v>90</v>
      </c>
      <c r="D1063">
        <v>4.1067999999999998</v>
      </c>
      <c r="E1063">
        <v>1.4509300000000001</v>
      </c>
      <c r="F1063">
        <v>0.20430000000000001</v>
      </c>
      <c r="G1063">
        <v>55</v>
      </c>
      <c r="H1063">
        <v>0.40389000000000003</v>
      </c>
      <c r="I1063">
        <v>0.38529000000000002</v>
      </c>
      <c r="J1063">
        <v>0.80511999999999995</v>
      </c>
      <c r="K1063">
        <v>2021</v>
      </c>
      <c r="L1063" t="s">
        <v>222</v>
      </c>
      <c r="M1063" t="s">
        <v>214</v>
      </c>
      <c r="N1063" t="s">
        <v>218</v>
      </c>
      <c r="O1063" t="s">
        <v>221</v>
      </c>
      <c r="P1063" t="s">
        <v>218</v>
      </c>
      <c r="Q1063" t="s">
        <v>207</v>
      </c>
      <c r="R1063" t="s">
        <v>209</v>
      </c>
    </row>
    <row r="1064" spans="1:18" x14ac:dyDescent="0.3">
      <c r="A1064">
        <v>122</v>
      </c>
      <c r="B1064" t="s">
        <v>127</v>
      </c>
      <c r="C1064" t="s">
        <v>24</v>
      </c>
      <c r="D1064">
        <v>4.5964999999999998</v>
      </c>
      <c r="E1064">
        <v>5.2491599999999998</v>
      </c>
      <c r="F1064">
        <v>0.43891000000000002</v>
      </c>
      <c r="G1064">
        <v>67</v>
      </c>
      <c r="H1064">
        <v>0.46594000000000002</v>
      </c>
      <c r="I1064">
        <v>0.10556</v>
      </c>
      <c r="J1064">
        <v>0.91908000000000001</v>
      </c>
      <c r="K1064">
        <v>2021</v>
      </c>
      <c r="L1064" t="s">
        <v>222</v>
      </c>
      <c r="M1064" t="s">
        <v>214</v>
      </c>
      <c r="N1064" t="s">
        <v>207</v>
      </c>
      <c r="O1064" t="s">
        <v>221</v>
      </c>
      <c r="P1064" t="s">
        <v>218</v>
      </c>
      <c r="Q1064" t="s">
        <v>213</v>
      </c>
      <c r="R1064" t="s">
        <v>209</v>
      </c>
    </row>
    <row r="1065" spans="1:18" x14ac:dyDescent="0.3">
      <c r="A1065">
        <v>104</v>
      </c>
      <c r="B1065" t="s">
        <v>95</v>
      </c>
      <c r="C1065" t="s">
        <v>24</v>
      </c>
      <c r="D1065">
        <v>4.9476000000000004</v>
      </c>
      <c r="E1065">
        <v>7.1941199999999998</v>
      </c>
      <c r="F1065">
        <v>0.69028</v>
      </c>
      <c r="G1065">
        <v>67</v>
      </c>
      <c r="H1065">
        <v>0.32980999999999999</v>
      </c>
      <c r="I1065">
        <v>0.17921000000000001</v>
      </c>
      <c r="J1065">
        <v>0.80903000000000003</v>
      </c>
      <c r="K1065">
        <v>2021</v>
      </c>
      <c r="L1065" t="s">
        <v>222</v>
      </c>
      <c r="M1065" t="s">
        <v>204</v>
      </c>
      <c r="N1065" t="s">
        <v>207</v>
      </c>
      <c r="O1065" t="s">
        <v>213</v>
      </c>
      <c r="P1065" t="s">
        <v>218</v>
      </c>
      <c r="Q1065" t="s">
        <v>213</v>
      </c>
      <c r="R1065" t="s">
        <v>209</v>
      </c>
    </row>
    <row r="1066" spans="1:18" x14ac:dyDescent="0.3">
      <c r="A1066">
        <v>97</v>
      </c>
      <c r="B1066" t="s">
        <v>88</v>
      </c>
      <c r="C1066" t="s">
        <v>62</v>
      </c>
      <c r="D1066">
        <v>5.0663999999999998</v>
      </c>
      <c r="E1066">
        <v>5.9745799999999996</v>
      </c>
      <c r="F1066">
        <v>0.99987999999999999</v>
      </c>
      <c r="G1066">
        <v>62</v>
      </c>
      <c r="H1066">
        <v>0.84118000000000004</v>
      </c>
      <c r="I1066">
        <v>0.67612000000000005</v>
      </c>
      <c r="J1066">
        <v>0.94016999999999995</v>
      </c>
      <c r="K1066">
        <v>2021</v>
      </c>
      <c r="L1066" t="s">
        <v>220</v>
      </c>
      <c r="M1066" t="s">
        <v>214</v>
      </c>
      <c r="N1066" t="s">
        <v>216</v>
      </c>
      <c r="O1066" t="s">
        <v>206</v>
      </c>
      <c r="P1066" t="s">
        <v>207</v>
      </c>
      <c r="Q1066" t="s">
        <v>205</v>
      </c>
      <c r="R1066" t="s">
        <v>209</v>
      </c>
    </row>
    <row r="1067" spans="1:18" x14ac:dyDescent="0.3">
      <c r="A1067">
        <v>119</v>
      </c>
      <c r="B1067" t="s">
        <v>161</v>
      </c>
      <c r="C1067" t="s">
        <v>90</v>
      </c>
      <c r="D1067">
        <v>4.6364999999999998</v>
      </c>
      <c r="E1067">
        <v>2.0795499999999998</v>
      </c>
      <c r="F1067">
        <v>0.61212</v>
      </c>
      <c r="G1067">
        <v>56</v>
      </c>
      <c r="H1067">
        <v>0.55589</v>
      </c>
      <c r="I1067">
        <v>0.49393999999999999</v>
      </c>
      <c r="J1067">
        <v>0.90151000000000003</v>
      </c>
      <c r="K1067">
        <v>2021</v>
      </c>
      <c r="L1067" t="s">
        <v>222</v>
      </c>
      <c r="M1067" t="s">
        <v>214</v>
      </c>
      <c r="N1067" t="s">
        <v>218</v>
      </c>
      <c r="O1067" t="s">
        <v>213</v>
      </c>
      <c r="P1067" t="s">
        <v>213</v>
      </c>
      <c r="Q1067" t="s">
        <v>205</v>
      </c>
      <c r="R1067" t="s">
        <v>209</v>
      </c>
    </row>
    <row r="1068" spans="1:18" x14ac:dyDescent="0.3">
      <c r="A1068">
        <v>110</v>
      </c>
      <c r="B1068" t="s">
        <v>131</v>
      </c>
      <c r="C1068" t="s">
        <v>62</v>
      </c>
      <c r="D1068">
        <v>4.8747999999999996</v>
      </c>
      <c r="E1068">
        <v>5.58894</v>
      </c>
      <c r="F1068">
        <v>0.81738999999999995</v>
      </c>
      <c r="G1068">
        <v>65</v>
      </c>
      <c r="H1068">
        <v>0.58243999999999996</v>
      </c>
      <c r="I1068">
        <v>0.33400000000000002</v>
      </c>
      <c r="J1068">
        <v>0.98189000000000004</v>
      </c>
      <c r="K1068">
        <v>2021</v>
      </c>
      <c r="L1068" t="s">
        <v>222</v>
      </c>
      <c r="M1068" t="s">
        <v>214</v>
      </c>
      <c r="N1068" t="s">
        <v>207</v>
      </c>
      <c r="O1068" t="s">
        <v>217</v>
      </c>
      <c r="P1068" t="s">
        <v>213</v>
      </c>
      <c r="Q1068" t="s">
        <v>207</v>
      </c>
      <c r="R1068" t="s">
        <v>209</v>
      </c>
    </row>
    <row r="1069" spans="1:18" x14ac:dyDescent="0.3">
      <c r="A1069">
        <v>25</v>
      </c>
      <c r="B1069" t="s">
        <v>34</v>
      </c>
      <c r="C1069" t="s">
        <v>24</v>
      </c>
      <c r="D1069">
        <v>6.5605000000000002</v>
      </c>
      <c r="E1069">
        <v>8.8791700000000002</v>
      </c>
      <c r="F1069">
        <v>0.73372999999999999</v>
      </c>
      <c r="G1069">
        <v>67</v>
      </c>
      <c r="H1069">
        <v>0.93586999999999998</v>
      </c>
      <c r="I1069">
        <v>0.43647999999999998</v>
      </c>
      <c r="J1069">
        <v>0.59155000000000002</v>
      </c>
      <c r="K1069">
        <v>2021</v>
      </c>
      <c r="L1069" t="s">
        <v>215</v>
      </c>
      <c r="M1069" t="s">
        <v>211</v>
      </c>
      <c r="N1069" t="s">
        <v>207</v>
      </c>
      <c r="O1069" t="s">
        <v>217</v>
      </c>
      <c r="P1069" t="s">
        <v>205</v>
      </c>
      <c r="Q1069" t="s">
        <v>205</v>
      </c>
      <c r="R1069" t="s">
        <v>212</v>
      </c>
    </row>
    <row r="1070" spans="1:18" x14ac:dyDescent="0.3">
      <c r="A1070">
        <v>17</v>
      </c>
      <c r="B1070" t="s">
        <v>35</v>
      </c>
      <c r="C1070" t="s">
        <v>12</v>
      </c>
      <c r="D1070">
        <v>7.0636000000000001</v>
      </c>
      <c r="E1070">
        <v>8.1253700000000002</v>
      </c>
      <c r="F1070">
        <v>0.90591999999999995</v>
      </c>
      <c r="G1070">
        <v>73</v>
      </c>
      <c r="H1070">
        <v>0.81057999999999997</v>
      </c>
      <c r="I1070">
        <v>0.62861999999999996</v>
      </c>
      <c r="J1070">
        <v>0.44029000000000001</v>
      </c>
      <c r="K1070">
        <v>2021</v>
      </c>
      <c r="L1070" t="s">
        <v>215</v>
      </c>
      <c r="M1070" t="s">
        <v>204</v>
      </c>
      <c r="N1070" t="s">
        <v>205</v>
      </c>
      <c r="O1070" t="s">
        <v>206</v>
      </c>
      <c r="P1070" t="s">
        <v>207</v>
      </c>
      <c r="Q1070" t="s">
        <v>205</v>
      </c>
      <c r="R1070" t="s">
        <v>212</v>
      </c>
    </row>
    <row r="1071" spans="1:18" x14ac:dyDescent="0.3">
      <c r="A1071">
        <v>19</v>
      </c>
      <c r="B1071" t="s">
        <v>29</v>
      </c>
      <c r="C1071" t="s">
        <v>17</v>
      </c>
      <c r="D1071">
        <v>6.9515000000000002</v>
      </c>
      <c r="E1071">
        <v>8.7559400000000007</v>
      </c>
      <c r="F1071">
        <v>0.87875999999999999</v>
      </c>
      <c r="G1071">
        <v>68</v>
      </c>
      <c r="H1071">
        <v>0.77366999999999997</v>
      </c>
      <c r="I1071">
        <v>0.46594000000000002</v>
      </c>
      <c r="J1071">
        <v>0.71858999999999995</v>
      </c>
      <c r="K1071">
        <v>2021</v>
      </c>
      <c r="L1071" t="s">
        <v>215</v>
      </c>
      <c r="M1071" t="s">
        <v>211</v>
      </c>
      <c r="N1071" t="s">
        <v>207</v>
      </c>
      <c r="O1071" t="s">
        <v>206</v>
      </c>
      <c r="P1071" t="s">
        <v>207</v>
      </c>
      <c r="Q1071" t="s">
        <v>205</v>
      </c>
      <c r="R1071" t="s">
        <v>209</v>
      </c>
    </row>
    <row r="1072" spans="1:18" x14ac:dyDescent="0.3">
      <c r="A1072">
        <v>31</v>
      </c>
      <c r="B1072" t="s">
        <v>48</v>
      </c>
      <c r="C1072" t="s">
        <v>26</v>
      </c>
      <c r="D1072">
        <v>6.4314</v>
      </c>
      <c r="E1072">
        <v>6.6456</v>
      </c>
      <c r="F1072">
        <v>0.88861000000000001</v>
      </c>
      <c r="G1072">
        <v>69</v>
      </c>
      <c r="H1072">
        <v>0.87358999999999998</v>
      </c>
      <c r="I1072">
        <v>0.23615</v>
      </c>
      <c r="J1072">
        <v>0.59204999999999997</v>
      </c>
      <c r="K1072">
        <v>2021</v>
      </c>
      <c r="L1072" t="s">
        <v>220</v>
      </c>
      <c r="M1072" t="s">
        <v>214</v>
      </c>
      <c r="N1072" t="s">
        <v>207</v>
      </c>
      <c r="O1072" t="s">
        <v>206</v>
      </c>
      <c r="P1072" t="s">
        <v>205</v>
      </c>
      <c r="Q1072" t="s">
        <v>213</v>
      </c>
      <c r="R1072" t="s">
        <v>212</v>
      </c>
    </row>
    <row r="1073" spans="1:18" x14ac:dyDescent="0.3">
      <c r="A1073">
        <v>42</v>
      </c>
      <c r="B1073" t="s">
        <v>61</v>
      </c>
      <c r="C1073" t="s">
        <v>62</v>
      </c>
      <c r="D1073">
        <v>6.1787999999999998</v>
      </c>
      <c r="E1073">
        <v>4.3923199999999998</v>
      </c>
      <c r="F1073">
        <v>0.87609999999999999</v>
      </c>
      <c r="G1073">
        <v>65</v>
      </c>
      <c r="H1073">
        <v>1</v>
      </c>
      <c r="I1073">
        <v>0.72177000000000002</v>
      </c>
      <c r="J1073">
        <v>0.50517999999999996</v>
      </c>
      <c r="K1073">
        <v>2021</v>
      </c>
      <c r="L1073" t="s">
        <v>220</v>
      </c>
      <c r="M1073" t="s">
        <v>214</v>
      </c>
      <c r="N1073" t="s">
        <v>207</v>
      </c>
      <c r="O1073" t="s">
        <v>206</v>
      </c>
      <c r="P1073" t="s">
        <v>205</v>
      </c>
      <c r="Q1073" t="s">
        <v>205</v>
      </c>
      <c r="R1073" t="s">
        <v>212</v>
      </c>
    </row>
    <row r="1074" spans="1:18" x14ac:dyDescent="0.3">
      <c r="A1074">
        <v>107</v>
      </c>
      <c r="B1074" t="s">
        <v>37</v>
      </c>
      <c r="C1074" t="s">
        <v>26</v>
      </c>
      <c r="D1074">
        <v>4.8921999999999999</v>
      </c>
      <c r="E1074">
        <v>4.86463</v>
      </c>
      <c r="F1074">
        <v>0.76551999999999998</v>
      </c>
      <c r="G1074">
        <v>67</v>
      </c>
      <c r="H1074">
        <v>0.39706999999999998</v>
      </c>
      <c r="I1074">
        <v>0.1439</v>
      </c>
      <c r="J1074">
        <v>0.86856999999999995</v>
      </c>
      <c r="K1074">
        <v>2021</v>
      </c>
      <c r="L1074" t="s">
        <v>222</v>
      </c>
      <c r="M1074" t="s">
        <v>214</v>
      </c>
      <c r="N1074" t="s">
        <v>207</v>
      </c>
      <c r="O1074" t="s">
        <v>217</v>
      </c>
      <c r="P1074" t="s">
        <v>218</v>
      </c>
      <c r="Q1074" t="s">
        <v>213</v>
      </c>
      <c r="R1074" t="s">
        <v>209</v>
      </c>
    </row>
    <row r="1075" spans="1:18" x14ac:dyDescent="0.3">
      <c r="A1075">
        <v>79</v>
      </c>
      <c r="B1075" t="s">
        <v>94</v>
      </c>
      <c r="C1075" t="s">
        <v>39</v>
      </c>
      <c r="D1075">
        <v>5.4108000000000001</v>
      </c>
      <c r="E1075">
        <v>4.6651800000000003</v>
      </c>
      <c r="F1075">
        <v>0.74448999999999999</v>
      </c>
      <c r="G1075">
        <v>68</v>
      </c>
      <c r="H1075">
        <v>0.94810000000000005</v>
      </c>
      <c r="I1075">
        <v>0.22964999999999999</v>
      </c>
      <c r="J1075">
        <v>0.83330000000000004</v>
      </c>
      <c r="K1075">
        <v>2021</v>
      </c>
      <c r="L1075" t="s">
        <v>220</v>
      </c>
      <c r="M1075" t="s">
        <v>214</v>
      </c>
      <c r="N1075" t="s">
        <v>207</v>
      </c>
      <c r="O1075" t="s">
        <v>217</v>
      </c>
      <c r="P1075" t="s">
        <v>205</v>
      </c>
      <c r="Q1075" t="s">
        <v>213</v>
      </c>
      <c r="R1075" t="s">
        <v>209</v>
      </c>
    </row>
    <row r="1076" spans="1:18" x14ac:dyDescent="0.3">
      <c r="A1076">
        <v>141</v>
      </c>
      <c r="B1076" t="s">
        <v>156</v>
      </c>
      <c r="C1076" t="s">
        <v>24</v>
      </c>
      <c r="D1076">
        <v>3.6579000000000002</v>
      </c>
      <c r="E1076">
        <v>1.8819999999999999</v>
      </c>
      <c r="F1076">
        <v>0.70904</v>
      </c>
      <c r="G1076">
        <v>57</v>
      </c>
      <c r="H1076">
        <v>0.37459999999999999</v>
      </c>
      <c r="I1076">
        <v>0.17047000000000001</v>
      </c>
      <c r="J1076">
        <v>0.83781000000000005</v>
      </c>
      <c r="K1076">
        <v>2021</v>
      </c>
      <c r="L1076" t="s">
        <v>239</v>
      </c>
      <c r="M1076" t="s">
        <v>214</v>
      </c>
      <c r="N1076" t="s">
        <v>218</v>
      </c>
      <c r="O1076" t="s">
        <v>217</v>
      </c>
      <c r="P1076" t="s">
        <v>218</v>
      </c>
      <c r="Q1076" t="s">
        <v>213</v>
      </c>
      <c r="R1076" t="s">
        <v>209</v>
      </c>
    </row>
    <row r="1077" spans="1:18" x14ac:dyDescent="0.3">
      <c r="A1077">
        <v>137</v>
      </c>
      <c r="B1077" t="s">
        <v>105</v>
      </c>
      <c r="C1077" t="s">
        <v>90</v>
      </c>
      <c r="D1077">
        <v>4.0734000000000004</v>
      </c>
      <c r="E1077">
        <v>3.0134799999999999</v>
      </c>
      <c r="F1077">
        <v>0.47069</v>
      </c>
      <c r="G1077">
        <v>56</v>
      </c>
      <c r="H1077">
        <v>0.68008999999999997</v>
      </c>
      <c r="I1077">
        <v>0.42024</v>
      </c>
      <c r="J1077">
        <v>0.86480999999999997</v>
      </c>
      <c r="K1077">
        <v>2021</v>
      </c>
      <c r="L1077" t="s">
        <v>222</v>
      </c>
      <c r="M1077" t="s">
        <v>214</v>
      </c>
      <c r="N1077" t="s">
        <v>218</v>
      </c>
      <c r="O1077" t="s">
        <v>221</v>
      </c>
      <c r="P1077" t="s">
        <v>213</v>
      </c>
      <c r="Q1077" t="s">
        <v>205</v>
      </c>
      <c r="R1077" t="s">
        <v>209</v>
      </c>
    </row>
    <row r="1078" spans="1:18" x14ac:dyDescent="0.3">
      <c r="A1078">
        <v>148</v>
      </c>
      <c r="B1078" t="s">
        <v>135</v>
      </c>
      <c r="C1078" t="s">
        <v>90</v>
      </c>
      <c r="D1078">
        <v>3.1448</v>
      </c>
      <c r="E1078">
        <v>2.6086800000000001</v>
      </c>
      <c r="F1078">
        <v>0.55323999999999995</v>
      </c>
      <c r="G1078">
        <v>56</v>
      </c>
      <c r="H1078">
        <v>0.50129000000000001</v>
      </c>
      <c r="I1078">
        <v>0.29022999999999999</v>
      </c>
      <c r="J1078">
        <v>0.86197000000000001</v>
      </c>
      <c r="K1078">
        <v>2021</v>
      </c>
      <c r="L1078" t="s">
        <v>239</v>
      </c>
      <c r="M1078" t="s">
        <v>214</v>
      </c>
      <c r="N1078" t="s">
        <v>218</v>
      </c>
      <c r="O1078" t="s">
        <v>213</v>
      </c>
      <c r="P1078" t="s">
        <v>218</v>
      </c>
      <c r="Q1078" t="s">
        <v>207</v>
      </c>
      <c r="R1078" t="s">
        <v>209</v>
      </c>
    </row>
    <row r="1079" spans="1:18" x14ac:dyDescent="0.3">
      <c r="A1079">
        <v>146</v>
      </c>
      <c r="B1079" t="s">
        <v>173</v>
      </c>
      <c r="C1079" t="s">
        <v>99</v>
      </c>
      <c r="D1079">
        <v>2.4037999999999999</v>
      </c>
      <c r="E1079">
        <v>3.4307699999999999</v>
      </c>
      <c r="F1079">
        <v>0</v>
      </c>
      <c r="G1079">
        <v>65</v>
      </c>
      <c r="H1079">
        <v>0</v>
      </c>
      <c r="I1079">
        <v>0.18992999999999999</v>
      </c>
      <c r="J1079">
        <v>8.3199999999999993E-3</v>
      </c>
      <c r="K1079">
        <v>2022</v>
      </c>
      <c r="L1079" t="s">
        <v>239</v>
      </c>
      <c r="M1079" t="s">
        <v>214</v>
      </c>
      <c r="N1079" t="s">
        <v>207</v>
      </c>
      <c r="O1079" t="s">
        <v>221</v>
      </c>
      <c r="P1079" t="s">
        <v>218</v>
      </c>
      <c r="Q1079" t="s">
        <v>213</v>
      </c>
      <c r="R1079" t="s">
        <v>210</v>
      </c>
    </row>
    <row r="1080" spans="1:18" x14ac:dyDescent="0.3">
      <c r="A1080">
        <v>90</v>
      </c>
      <c r="B1080" t="s">
        <v>115</v>
      </c>
      <c r="C1080" t="s">
        <v>47</v>
      </c>
      <c r="D1080">
        <v>5.1988000000000003</v>
      </c>
      <c r="E1080">
        <v>6.51098</v>
      </c>
      <c r="F1080">
        <v>0.48923</v>
      </c>
      <c r="G1080">
        <v>78</v>
      </c>
      <c r="H1080">
        <v>0.69038999999999995</v>
      </c>
      <c r="I1080">
        <v>0.29574</v>
      </c>
      <c r="J1080">
        <v>4.836E-2</v>
      </c>
      <c r="K1080">
        <v>2022</v>
      </c>
      <c r="L1080" t="s">
        <v>220</v>
      </c>
      <c r="M1080" t="s">
        <v>214</v>
      </c>
      <c r="N1080" t="s">
        <v>205</v>
      </c>
      <c r="O1080" t="s">
        <v>221</v>
      </c>
      <c r="P1080" t="s">
        <v>213</v>
      </c>
      <c r="Q1080" t="s">
        <v>207</v>
      </c>
      <c r="R1080" t="s">
        <v>210</v>
      </c>
    </row>
    <row r="1081" spans="1:18" x14ac:dyDescent="0.3">
      <c r="A1081">
        <v>96</v>
      </c>
      <c r="B1081" t="s">
        <v>186</v>
      </c>
      <c r="C1081" t="s">
        <v>90</v>
      </c>
      <c r="D1081">
        <v>5.1223000000000001</v>
      </c>
      <c r="E1081">
        <v>6.16812</v>
      </c>
      <c r="F1081">
        <v>0.73460999999999999</v>
      </c>
      <c r="G1081">
        <v>76</v>
      </c>
      <c r="H1081">
        <v>0.19727</v>
      </c>
      <c r="I1081">
        <v>0.22752</v>
      </c>
      <c r="J1081">
        <v>0.25535000000000002</v>
      </c>
      <c r="K1081">
        <v>2022</v>
      </c>
      <c r="L1081" t="s">
        <v>220</v>
      </c>
      <c r="M1081" t="s">
        <v>214</v>
      </c>
      <c r="N1081" t="s">
        <v>205</v>
      </c>
      <c r="O1081" t="s">
        <v>217</v>
      </c>
      <c r="P1081" t="s">
        <v>218</v>
      </c>
      <c r="Q1081" t="s">
        <v>213</v>
      </c>
      <c r="R1081" t="s">
        <v>208</v>
      </c>
    </row>
    <row r="1082" spans="1:18" x14ac:dyDescent="0.3">
      <c r="A1082">
        <v>57</v>
      </c>
      <c r="B1082" t="s">
        <v>45</v>
      </c>
      <c r="C1082" t="s">
        <v>26</v>
      </c>
      <c r="D1082">
        <v>5.9669999999999996</v>
      </c>
      <c r="E1082">
        <v>7.2040300000000004</v>
      </c>
      <c r="F1082">
        <v>0.83487999999999996</v>
      </c>
      <c r="G1082">
        <v>76</v>
      </c>
      <c r="H1082">
        <v>0.75046999999999997</v>
      </c>
      <c r="I1082">
        <v>0.17207</v>
      </c>
      <c r="J1082">
        <v>0.14471999999999999</v>
      </c>
      <c r="K1082">
        <v>2022</v>
      </c>
      <c r="L1082" t="s">
        <v>220</v>
      </c>
      <c r="M1082" t="s">
        <v>204</v>
      </c>
      <c r="N1082" t="s">
        <v>205</v>
      </c>
      <c r="O1082" t="s">
        <v>217</v>
      </c>
      <c r="P1082" t="s">
        <v>207</v>
      </c>
      <c r="Q1082" t="s">
        <v>213</v>
      </c>
      <c r="R1082" t="s">
        <v>210</v>
      </c>
    </row>
    <row r="1083" spans="1:18" x14ac:dyDescent="0.3">
      <c r="A1083">
        <v>82</v>
      </c>
      <c r="B1083" t="s">
        <v>147</v>
      </c>
      <c r="C1083" t="s">
        <v>62</v>
      </c>
      <c r="D1083">
        <v>5.3986000000000001</v>
      </c>
      <c r="E1083">
        <v>6.4910199999999998</v>
      </c>
      <c r="F1083">
        <v>0.62117999999999995</v>
      </c>
      <c r="G1083">
        <v>76</v>
      </c>
      <c r="H1083">
        <v>0.75348000000000004</v>
      </c>
      <c r="I1083">
        <v>0.11645</v>
      </c>
      <c r="J1083">
        <v>0.35769000000000001</v>
      </c>
      <c r="K1083">
        <v>2022</v>
      </c>
      <c r="L1083" t="s">
        <v>220</v>
      </c>
      <c r="M1083" t="s">
        <v>214</v>
      </c>
      <c r="N1083" t="s">
        <v>205</v>
      </c>
      <c r="O1083" t="s">
        <v>213</v>
      </c>
      <c r="P1083" t="s">
        <v>207</v>
      </c>
      <c r="Q1083" t="s">
        <v>213</v>
      </c>
      <c r="R1083" t="s">
        <v>208</v>
      </c>
    </row>
    <row r="1084" spans="1:18" x14ac:dyDescent="0.3">
      <c r="A1084">
        <v>12</v>
      </c>
      <c r="B1084" t="s">
        <v>22</v>
      </c>
      <c r="C1084" t="s">
        <v>17</v>
      </c>
      <c r="D1084">
        <v>7.1620999999999997</v>
      </c>
      <c r="E1084">
        <v>8.5991300000000006</v>
      </c>
      <c r="F1084">
        <v>0.91171000000000002</v>
      </c>
      <c r="G1084">
        <v>80</v>
      </c>
      <c r="H1084">
        <v>0.91413999999999995</v>
      </c>
      <c r="I1084">
        <v>0.55052999999999996</v>
      </c>
      <c r="J1084">
        <v>0.58116999999999996</v>
      </c>
      <c r="K1084">
        <v>2022</v>
      </c>
      <c r="L1084" t="s">
        <v>215</v>
      </c>
      <c r="M1084" t="s">
        <v>211</v>
      </c>
      <c r="N1084" t="s">
        <v>205</v>
      </c>
      <c r="O1084" t="s">
        <v>206</v>
      </c>
      <c r="P1084" t="s">
        <v>205</v>
      </c>
      <c r="Q1084" t="s">
        <v>205</v>
      </c>
      <c r="R1084" t="s">
        <v>212</v>
      </c>
    </row>
    <row r="1085" spans="1:18" x14ac:dyDescent="0.3">
      <c r="A1085">
        <v>11</v>
      </c>
      <c r="B1085" t="s">
        <v>27</v>
      </c>
      <c r="C1085" t="s">
        <v>12</v>
      </c>
      <c r="D1085">
        <v>7.1630000000000003</v>
      </c>
      <c r="E1085">
        <v>8.7414100000000001</v>
      </c>
      <c r="F1085">
        <v>0.88283</v>
      </c>
      <c r="G1085">
        <v>80</v>
      </c>
      <c r="H1085">
        <v>0.84155999999999997</v>
      </c>
      <c r="I1085">
        <v>0.41305999999999998</v>
      </c>
      <c r="J1085">
        <v>0.56086000000000003</v>
      </c>
      <c r="K1085">
        <v>2022</v>
      </c>
      <c r="L1085" t="s">
        <v>215</v>
      </c>
      <c r="M1085" t="s">
        <v>211</v>
      </c>
      <c r="N1085" t="s">
        <v>205</v>
      </c>
      <c r="O1085" t="s">
        <v>206</v>
      </c>
      <c r="P1085" t="s">
        <v>207</v>
      </c>
      <c r="Q1085" t="s">
        <v>205</v>
      </c>
      <c r="R1085" t="s">
        <v>212</v>
      </c>
    </row>
    <row r="1086" spans="1:18" x14ac:dyDescent="0.3">
      <c r="A1086">
        <v>92</v>
      </c>
      <c r="B1086" t="s">
        <v>100</v>
      </c>
      <c r="C1086" t="s">
        <v>62</v>
      </c>
      <c r="D1086">
        <v>5.1734</v>
      </c>
      <c r="E1086">
        <v>6.5990000000000002</v>
      </c>
      <c r="F1086">
        <v>0.82811000000000001</v>
      </c>
      <c r="G1086">
        <v>73</v>
      </c>
      <c r="H1086">
        <v>0.81198000000000004</v>
      </c>
      <c r="I1086">
        <v>5.0070000000000003E-2</v>
      </c>
      <c r="J1086">
        <v>0.58050999999999997</v>
      </c>
      <c r="K1086">
        <v>2022</v>
      </c>
      <c r="L1086" t="s">
        <v>220</v>
      </c>
      <c r="M1086" t="s">
        <v>214</v>
      </c>
      <c r="N1086" t="s">
        <v>205</v>
      </c>
      <c r="O1086" t="s">
        <v>217</v>
      </c>
      <c r="P1086" t="s">
        <v>207</v>
      </c>
      <c r="Q1086" t="s">
        <v>218</v>
      </c>
      <c r="R1086" t="s">
        <v>212</v>
      </c>
    </row>
    <row r="1087" spans="1:18" x14ac:dyDescent="0.3">
      <c r="A1087">
        <v>21</v>
      </c>
      <c r="B1087" t="s">
        <v>67</v>
      </c>
      <c r="C1087" t="s">
        <v>24</v>
      </c>
      <c r="D1087">
        <v>6.6468999999999996</v>
      </c>
      <c r="E1087">
        <v>8.3913399999999996</v>
      </c>
      <c r="F1087">
        <v>0.77954000000000001</v>
      </c>
      <c r="G1087">
        <v>75</v>
      </c>
      <c r="H1087">
        <v>0.93632000000000004</v>
      </c>
      <c r="I1087">
        <v>0.42584</v>
      </c>
      <c r="J1087">
        <v>0.26344000000000001</v>
      </c>
      <c r="K1087">
        <v>2022</v>
      </c>
      <c r="L1087" t="s">
        <v>215</v>
      </c>
      <c r="M1087" t="s">
        <v>204</v>
      </c>
      <c r="N1087" t="s">
        <v>205</v>
      </c>
      <c r="O1087" t="s">
        <v>217</v>
      </c>
      <c r="P1087" t="s">
        <v>205</v>
      </c>
      <c r="Q1087" t="s">
        <v>205</v>
      </c>
      <c r="R1087" t="s">
        <v>208</v>
      </c>
    </row>
    <row r="1088" spans="1:18" x14ac:dyDescent="0.3">
      <c r="A1088">
        <v>94</v>
      </c>
      <c r="B1088" t="s">
        <v>129</v>
      </c>
      <c r="C1088" t="s">
        <v>99</v>
      </c>
      <c r="D1088">
        <v>5.1555</v>
      </c>
      <c r="E1088">
        <v>4.7988499999999998</v>
      </c>
      <c r="F1088">
        <v>0.46495999999999998</v>
      </c>
      <c r="G1088">
        <v>74</v>
      </c>
      <c r="H1088">
        <v>0.84087000000000001</v>
      </c>
      <c r="I1088">
        <v>0.26700000000000002</v>
      </c>
      <c r="J1088">
        <v>0.31816</v>
      </c>
      <c r="K1088">
        <v>2022</v>
      </c>
      <c r="L1088" t="s">
        <v>220</v>
      </c>
      <c r="M1088" t="s">
        <v>214</v>
      </c>
      <c r="N1088" t="s">
        <v>205</v>
      </c>
      <c r="O1088" t="s">
        <v>221</v>
      </c>
      <c r="P1088" t="s">
        <v>207</v>
      </c>
      <c r="Q1088" t="s">
        <v>207</v>
      </c>
      <c r="R1088" t="s">
        <v>208</v>
      </c>
    </row>
    <row r="1089" spans="1:18" x14ac:dyDescent="0.3">
      <c r="A1089">
        <v>65</v>
      </c>
      <c r="B1089" t="s">
        <v>77</v>
      </c>
      <c r="C1089" t="s">
        <v>62</v>
      </c>
      <c r="D1089">
        <v>5.8215000000000003</v>
      </c>
      <c r="E1089">
        <v>7.0695600000000001</v>
      </c>
      <c r="F1089">
        <v>0.87622999999999995</v>
      </c>
      <c r="G1089">
        <v>75</v>
      </c>
      <c r="H1089">
        <v>0.46192</v>
      </c>
      <c r="I1089">
        <v>8.4519999999999998E-2</v>
      </c>
      <c r="J1089">
        <v>0.48057</v>
      </c>
      <c r="K1089">
        <v>2022</v>
      </c>
      <c r="L1089" t="s">
        <v>220</v>
      </c>
      <c r="M1089" t="s">
        <v>204</v>
      </c>
      <c r="N1089" t="s">
        <v>205</v>
      </c>
      <c r="O1089" t="s">
        <v>206</v>
      </c>
      <c r="P1089" t="s">
        <v>218</v>
      </c>
      <c r="Q1089" t="s">
        <v>218</v>
      </c>
      <c r="R1089" t="s">
        <v>212</v>
      </c>
    </row>
    <row r="1090" spans="1:18" x14ac:dyDescent="0.3">
      <c r="A1090">
        <v>19</v>
      </c>
      <c r="B1090" t="s">
        <v>33</v>
      </c>
      <c r="C1090" t="s">
        <v>12</v>
      </c>
      <c r="D1090">
        <v>6.8049999999999997</v>
      </c>
      <c r="E1090">
        <v>8.6324900000000007</v>
      </c>
      <c r="F1090">
        <v>0.83804999999999996</v>
      </c>
      <c r="G1090">
        <v>79</v>
      </c>
      <c r="H1090">
        <v>0.66474999999999995</v>
      </c>
      <c r="I1090">
        <v>0.10548</v>
      </c>
      <c r="J1090">
        <v>0.34684999999999999</v>
      </c>
      <c r="K1090">
        <v>2022</v>
      </c>
      <c r="L1090" t="s">
        <v>215</v>
      </c>
      <c r="M1090" t="s">
        <v>211</v>
      </c>
      <c r="N1090" t="s">
        <v>205</v>
      </c>
      <c r="O1090" t="s">
        <v>217</v>
      </c>
      <c r="P1090" t="s">
        <v>213</v>
      </c>
      <c r="Q1090" t="s">
        <v>213</v>
      </c>
      <c r="R1090" t="s">
        <v>208</v>
      </c>
    </row>
    <row r="1091" spans="1:18" x14ac:dyDescent="0.3">
      <c r="A1091">
        <v>115</v>
      </c>
      <c r="B1091" t="s">
        <v>175</v>
      </c>
      <c r="C1091" t="s">
        <v>90</v>
      </c>
      <c r="D1091">
        <v>4.6231999999999998</v>
      </c>
      <c r="E1091">
        <v>4.2171500000000002</v>
      </c>
      <c r="F1091">
        <v>4.829E-2</v>
      </c>
      <c r="G1091">
        <v>66</v>
      </c>
      <c r="H1091">
        <v>0.64702999999999999</v>
      </c>
      <c r="I1091">
        <v>0.27082000000000001</v>
      </c>
      <c r="J1091">
        <v>0.39134999999999998</v>
      </c>
      <c r="K1091">
        <v>2022</v>
      </c>
      <c r="L1091" t="s">
        <v>222</v>
      </c>
      <c r="M1091" t="s">
        <v>214</v>
      </c>
      <c r="N1091" t="s">
        <v>207</v>
      </c>
      <c r="O1091" t="s">
        <v>221</v>
      </c>
      <c r="P1091" t="s">
        <v>213</v>
      </c>
      <c r="Q1091" t="s">
        <v>207</v>
      </c>
      <c r="R1091" t="s">
        <v>208</v>
      </c>
    </row>
    <row r="1092" spans="1:18" x14ac:dyDescent="0.3">
      <c r="A1092">
        <v>71</v>
      </c>
      <c r="B1092" t="s">
        <v>69</v>
      </c>
      <c r="C1092" t="s">
        <v>26</v>
      </c>
      <c r="D1092">
        <v>5.6002999999999998</v>
      </c>
      <c r="E1092">
        <v>5.6839300000000001</v>
      </c>
      <c r="F1092">
        <v>0.66661000000000004</v>
      </c>
      <c r="G1092">
        <v>73</v>
      </c>
      <c r="H1092">
        <v>0.84706000000000004</v>
      </c>
      <c r="I1092">
        <v>0.23855999999999999</v>
      </c>
      <c r="J1092">
        <v>0.10936999999999999</v>
      </c>
      <c r="K1092">
        <v>2022</v>
      </c>
      <c r="L1092" t="s">
        <v>220</v>
      </c>
      <c r="M1092" t="s">
        <v>214</v>
      </c>
      <c r="N1092" t="s">
        <v>205</v>
      </c>
      <c r="O1092" t="s">
        <v>213</v>
      </c>
      <c r="P1092" t="s">
        <v>207</v>
      </c>
      <c r="Q1092" t="s">
        <v>213</v>
      </c>
      <c r="R1092" t="s">
        <v>210</v>
      </c>
    </row>
    <row r="1093" spans="1:18" x14ac:dyDescent="0.3">
      <c r="A1093">
        <v>67</v>
      </c>
      <c r="B1093" t="s">
        <v>116</v>
      </c>
      <c r="C1093" t="s">
        <v>47</v>
      </c>
      <c r="D1093">
        <v>5.7679999999999998</v>
      </c>
      <c r="E1093">
        <v>6.6455099999999998</v>
      </c>
      <c r="F1093">
        <v>0.80915999999999999</v>
      </c>
      <c r="G1093">
        <v>76</v>
      </c>
      <c r="H1093">
        <v>0.60555999999999999</v>
      </c>
      <c r="I1093">
        <v>0.52131000000000005</v>
      </c>
      <c r="J1093">
        <v>9.3799999999999994E-3</v>
      </c>
      <c r="K1093">
        <v>2022</v>
      </c>
      <c r="L1093" t="s">
        <v>220</v>
      </c>
      <c r="M1093" t="s">
        <v>214</v>
      </c>
      <c r="N1093" t="s">
        <v>205</v>
      </c>
      <c r="O1093" t="s">
        <v>217</v>
      </c>
      <c r="P1093" t="s">
        <v>213</v>
      </c>
      <c r="Q1093" t="s">
        <v>205</v>
      </c>
      <c r="R1093" t="s">
        <v>210</v>
      </c>
    </row>
    <row r="1094" spans="1:18" x14ac:dyDescent="0.3">
      <c r="A1094">
        <v>142</v>
      </c>
      <c r="B1094" t="s">
        <v>148</v>
      </c>
      <c r="C1094" t="s">
        <v>90</v>
      </c>
      <c r="D1094">
        <v>3.4710999999999999</v>
      </c>
      <c r="E1094">
        <v>6.80091</v>
      </c>
      <c r="F1094">
        <v>0.61782000000000004</v>
      </c>
      <c r="G1094">
        <v>65</v>
      </c>
      <c r="H1094">
        <v>0.77205999999999997</v>
      </c>
      <c r="I1094">
        <v>2.6630000000000001E-2</v>
      </c>
      <c r="J1094">
        <v>0.17380000000000001</v>
      </c>
      <c r="K1094">
        <v>2022</v>
      </c>
      <c r="L1094" t="s">
        <v>239</v>
      </c>
      <c r="M1094" t="s">
        <v>214</v>
      </c>
      <c r="N1094" t="s">
        <v>207</v>
      </c>
      <c r="O1094" t="s">
        <v>213</v>
      </c>
      <c r="P1094" t="s">
        <v>207</v>
      </c>
      <c r="Q1094" t="s">
        <v>218</v>
      </c>
      <c r="R1094" t="s">
        <v>210</v>
      </c>
    </row>
    <row r="1095" spans="1:18" x14ac:dyDescent="0.3">
      <c r="A1095">
        <v>38</v>
      </c>
      <c r="B1095" t="s">
        <v>30</v>
      </c>
      <c r="C1095" t="s">
        <v>26</v>
      </c>
      <c r="D1095">
        <v>6.2927999999999997</v>
      </c>
      <c r="E1095">
        <v>6.6166799999999997</v>
      </c>
      <c r="F1095">
        <v>0.79110999999999998</v>
      </c>
      <c r="G1095">
        <v>75</v>
      </c>
      <c r="H1095">
        <v>0.73826999999999998</v>
      </c>
      <c r="I1095">
        <v>0.28005000000000002</v>
      </c>
      <c r="J1095">
        <v>0.22882</v>
      </c>
      <c r="K1095">
        <v>2022</v>
      </c>
      <c r="L1095" t="s">
        <v>220</v>
      </c>
      <c r="M1095" t="s">
        <v>214</v>
      </c>
      <c r="N1095" t="s">
        <v>205</v>
      </c>
      <c r="O1095" t="s">
        <v>217</v>
      </c>
      <c r="P1095" t="s">
        <v>207</v>
      </c>
      <c r="Q1095" t="s">
        <v>207</v>
      </c>
      <c r="R1095" t="s">
        <v>208</v>
      </c>
    </row>
    <row r="1096" spans="1:18" x14ac:dyDescent="0.3">
      <c r="A1096">
        <v>85</v>
      </c>
      <c r="B1096" t="s">
        <v>154</v>
      </c>
      <c r="C1096" t="s">
        <v>47</v>
      </c>
      <c r="D1096">
        <v>5.3708999999999998</v>
      </c>
      <c r="E1096">
        <v>7.3547099999999999</v>
      </c>
      <c r="F1096">
        <v>0.88104000000000005</v>
      </c>
      <c r="G1096">
        <v>76</v>
      </c>
      <c r="H1096">
        <v>0.76056000000000001</v>
      </c>
      <c r="I1096">
        <v>0.26345000000000002</v>
      </c>
      <c r="J1096">
        <v>3.6159999999999998E-2</v>
      </c>
      <c r="K1096">
        <v>2022</v>
      </c>
      <c r="L1096" t="s">
        <v>220</v>
      </c>
      <c r="M1096" t="s">
        <v>204</v>
      </c>
      <c r="N1096" t="s">
        <v>205</v>
      </c>
      <c r="O1096" t="s">
        <v>206</v>
      </c>
      <c r="P1096" t="s">
        <v>207</v>
      </c>
      <c r="Q1096" t="s">
        <v>207</v>
      </c>
      <c r="R1096" t="s">
        <v>210</v>
      </c>
    </row>
    <row r="1097" spans="1:18" x14ac:dyDescent="0.3">
      <c r="A1097">
        <v>113</v>
      </c>
      <c r="B1097" t="s">
        <v>172</v>
      </c>
      <c r="C1097" t="s">
        <v>90</v>
      </c>
      <c r="D1097">
        <v>4.6704999999999997</v>
      </c>
      <c r="E1097">
        <v>3.5263100000000001</v>
      </c>
      <c r="F1097">
        <v>0.42799999999999999</v>
      </c>
      <c r="G1097">
        <v>66</v>
      </c>
      <c r="H1097">
        <v>0.51634999999999998</v>
      </c>
      <c r="I1097">
        <v>0.39846999999999999</v>
      </c>
      <c r="J1097">
        <v>0.21393000000000001</v>
      </c>
      <c r="K1097">
        <v>2022</v>
      </c>
      <c r="L1097" t="s">
        <v>222</v>
      </c>
      <c r="M1097" t="s">
        <v>214</v>
      </c>
      <c r="N1097" t="s">
        <v>207</v>
      </c>
      <c r="O1097" t="s">
        <v>221</v>
      </c>
      <c r="P1097" t="s">
        <v>218</v>
      </c>
      <c r="Q1097" t="s">
        <v>207</v>
      </c>
      <c r="R1097" t="s">
        <v>208</v>
      </c>
    </row>
    <row r="1098" spans="1:18" x14ac:dyDescent="0.3">
      <c r="A1098">
        <v>114</v>
      </c>
      <c r="B1098" t="s">
        <v>165</v>
      </c>
      <c r="C1098" t="s">
        <v>39</v>
      </c>
      <c r="D1098">
        <v>4.6402999999999999</v>
      </c>
      <c r="E1098">
        <v>4.6127799999999999</v>
      </c>
      <c r="F1098">
        <v>0.55466000000000004</v>
      </c>
      <c r="G1098">
        <v>71</v>
      </c>
      <c r="H1098">
        <v>1</v>
      </c>
      <c r="I1098">
        <v>0.35465000000000002</v>
      </c>
      <c r="J1098">
        <v>0.11574</v>
      </c>
      <c r="K1098">
        <v>2022</v>
      </c>
      <c r="L1098" t="s">
        <v>222</v>
      </c>
      <c r="M1098" t="s">
        <v>214</v>
      </c>
      <c r="N1098" t="s">
        <v>207</v>
      </c>
      <c r="O1098" t="s">
        <v>213</v>
      </c>
      <c r="P1098" t="s">
        <v>205</v>
      </c>
      <c r="Q1098" t="s">
        <v>207</v>
      </c>
      <c r="R1098" t="s">
        <v>210</v>
      </c>
    </row>
    <row r="1099" spans="1:18" x14ac:dyDescent="0.3">
      <c r="A1099">
        <v>102</v>
      </c>
      <c r="B1099" t="s">
        <v>153</v>
      </c>
      <c r="C1099" t="s">
        <v>90</v>
      </c>
      <c r="D1099">
        <v>5.0476000000000001</v>
      </c>
      <c r="E1099">
        <v>4.3813899999999997</v>
      </c>
      <c r="F1099">
        <v>0.50890000000000002</v>
      </c>
      <c r="G1099">
        <v>66</v>
      </c>
      <c r="H1099">
        <v>0.53663000000000005</v>
      </c>
      <c r="I1099">
        <v>0.32436999999999999</v>
      </c>
      <c r="J1099">
        <v>0.12537000000000001</v>
      </c>
      <c r="K1099">
        <v>2022</v>
      </c>
      <c r="L1099" t="s">
        <v>220</v>
      </c>
      <c r="M1099" t="s">
        <v>214</v>
      </c>
      <c r="N1099" t="s">
        <v>207</v>
      </c>
      <c r="O1099" t="s">
        <v>221</v>
      </c>
      <c r="P1099" t="s">
        <v>218</v>
      </c>
      <c r="Q1099" t="s">
        <v>207</v>
      </c>
      <c r="R1099" t="s">
        <v>210</v>
      </c>
    </row>
    <row r="1100" spans="1:18" x14ac:dyDescent="0.3">
      <c r="A1100">
        <v>15</v>
      </c>
      <c r="B1100" t="s">
        <v>16</v>
      </c>
      <c r="C1100" t="s">
        <v>17</v>
      </c>
      <c r="D1100">
        <v>7.0251000000000001</v>
      </c>
      <c r="E1100">
        <v>8.5383200000000006</v>
      </c>
      <c r="F1100">
        <v>0.89988000000000001</v>
      </c>
      <c r="G1100">
        <v>80</v>
      </c>
      <c r="H1100">
        <v>0.89034000000000002</v>
      </c>
      <c r="I1100">
        <v>0.46367000000000003</v>
      </c>
      <c r="J1100">
        <v>0.62744999999999995</v>
      </c>
      <c r="K1100">
        <v>2022</v>
      </c>
      <c r="L1100" t="s">
        <v>215</v>
      </c>
      <c r="M1100" t="s">
        <v>211</v>
      </c>
      <c r="N1100" t="s">
        <v>205</v>
      </c>
      <c r="O1100" t="s">
        <v>206</v>
      </c>
      <c r="P1100" t="s">
        <v>205</v>
      </c>
      <c r="Q1100" t="s">
        <v>205</v>
      </c>
      <c r="R1100" t="s">
        <v>209</v>
      </c>
    </row>
    <row r="1101" spans="1:18" x14ac:dyDescent="0.3">
      <c r="A1101">
        <v>130</v>
      </c>
      <c r="B1101" t="s">
        <v>169</v>
      </c>
      <c r="C1101" t="s">
        <v>90</v>
      </c>
      <c r="D1101">
        <v>4.2507999999999999</v>
      </c>
      <c r="E1101">
        <v>2.9942899999999999</v>
      </c>
      <c r="F1101">
        <v>0.38357999999999998</v>
      </c>
      <c r="G1101">
        <v>63</v>
      </c>
      <c r="H1101">
        <v>0.24362</v>
      </c>
      <c r="I1101">
        <v>0.38807999999999998</v>
      </c>
      <c r="J1101">
        <v>0.13111999999999999</v>
      </c>
      <c r="K1101">
        <v>2022</v>
      </c>
      <c r="L1101" t="s">
        <v>222</v>
      </c>
      <c r="M1101" t="s">
        <v>214</v>
      </c>
      <c r="N1101" t="s">
        <v>216</v>
      </c>
      <c r="O1101" t="s">
        <v>221</v>
      </c>
      <c r="P1101" t="s">
        <v>218</v>
      </c>
      <c r="Q1101" t="s">
        <v>207</v>
      </c>
      <c r="R1101" t="s">
        <v>210</v>
      </c>
    </row>
    <row r="1102" spans="1:18" x14ac:dyDescent="0.3">
      <c r="A1102">
        <v>44</v>
      </c>
      <c r="B1102" t="s">
        <v>42</v>
      </c>
      <c r="C1102" t="s">
        <v>26</v>
      </c>
      <c r="D1102">
        <v>6.1718000000000002</v>
      </c>
      <c r="E1102">
        <v>7.4742499999999996</v>
      </c>
      <c r="F1102">
        <v>0.81803999999999999</v>
      </c>
      <c r="G1102">
        <v>79</v>
      </c>
      <c r="H1102">
        <v>0.62161999999999995</v>
      </c>
      <c r="I1102">
        <v>0.26429999999999998</v>
      </c>
      <c r="J1102">
        <v>0.11688999999999999</v>
      </c>
      <c r="K1102">
        <v>2022</v>
      </c>
      <c r="L1102" t="s">
        <v>220</v>
      </c>
      <c r="M1102" t="s">
        <v>204</v>
      </c>
      <c r="N1102" t="s">
        <v>205</v>
      </c>
      <c r="O1102" t="s">
        <v>217</v>
      </c>
      <c r="P1102" t="s">
        <v>213</v>
      </c>
      <c r="Q1102" t="s">
        <v>207</v>
      </c>
      <c r="R1102" t="s">
        <v>210</v>
      </c>
    </row>
    <row r="1103" spans="1:18" x14ac:dyDescent="0.3">
      <c r="A1103">
        <v>72</v>
      </c>
      <c r="B1103" t="s">
        <v>104</v>
      </c>
      <c r="C1103" t="s">
        <v>55</v>
      </c>
      <c r="D1103">
        <v>5.5853000000000002</v>
      </c>
      <c r="E1103">
        <v>6.82742</v>
      </c>
      <c r="F1103">
        <v>0.72609000000000001</v>
      </c>
      <c r="G1103">
        <v>77</v>
      </c>
      <c r="H1103">
        <v>0.88709000000000005</v>
      </c>
      <c r="I1103">
        <v>0.21218999999999999</v>
      </c>
      <c r="J1103">
        <v>0.24242</v>
      </c>
      <c r="K1103">
        <v>2022</v>
      </c>
      <c r="L1103" t="s">
        <v>220</v>
      </c>
      <c r="M1103" t="s">
        <v>214</v>
      </c>
      <c r="N1103" t="s">
        <v>205</v>
      </c>
      <c r="O1103" t="s">
        <v>217</v>
      </c>
      <c r="P1103" t="s">
        <v>205</v>
      </c>
      <c r="Q1103" t="s">
        <v>213</v>
      </c>
      <c r="R1103" t="s">
        <v>208</v>
      </c>
    </row>
    <row r="1104" spans="1:18" x14ac:dyDescent="0.3">
      <c r="A1104">
        <v>66</v>
      </c>
      <c r="B1104" t="s">
        <v>49</v>
      </c>
      <c r="C1104" t="s">
        <v>26</v>
      </c>
      <c r="D1104">
        <v>5.7805999999999997</v>
      </c>
      <c r="E1104">
        <v>6.5707300000000002</v>
      </c>
      <c r="F1104">
        <v>0.70354000000000005</v>
      </c>
      <c r="G1104">
        <v>78</v>
      </c>
      <c r="H1104">
        <v>0.73646999999999996</v>
      </c>
      <c r="I1104">
        <v>0.18617</v>
      </c>
      <c r="J1104">
        <v>0.13074</v>
      </c>
      <c r="K1104">
        <v>2022</v>
      </c>
      <c r="L1104" t="s">
        <v>220</v>
      </c>
      <c r="M1104" t="s">
        <v>214</v>
      </c>
      <c r="N1104" t="s">
        <v>205</v>
      </c>
      <c r="O1104" t="s">
        <v>217</v>
      </c>
      <c r="P1104" t="s">
        <v>207</v>
      </c>
      <c r="Q1104" t="s">
        <v>213</v>
      </c>
      <c r="R1104" t="s">
        <v>210</v>
      </c>
    </row>
    <row r="1105" spans="1:18" x14ac:dyDescent="0.3">
      <c r="A1105">
        <v>116</v>
      </c>
      <c r="B1105" t="s">
        <v>160</v>
      </c>
      <c r="C1105" t="s">
        <v>90</v>
      </c>
      <c r="D1105">
        <v>4.6086</v>
      </c>
      <c r="E1105">
        <v>4.0707399999999998</v>
      </c>
      <c r="F1105">
        <v>0.36074000000000001</v>
      </c>
      <c r="G1105">
        <v>69</v>
      </c>
      <c r="H1105">
        <v>0.25040000000000001</v>
      </c>
      <c r="I1105">
        <v>0.41566999999999998</v>
      </c>
      <c r="J1105">
        <v>0.21357000000000001</v>
      </c>
      <c r="K1105">
        <v>2022</v>
      </c>
      <c r="L1105" t="s">
        <v>222</v>
      </c>
      <c r="M1105" t="s">
        <v>214</v>
      </c>
      <c r="N1105" t="s">
        <v>207</v>
      </c>
      <c r="O1105" t="s">
        <v>221</v>
      </c>
      <c r="P1105" t="s">
        <v>218</v>
      </c>
      <c r="Q1105" t="s">
        <v>205</v>
      </c>
      <c r="R1105" t="s">
        <v>208</v>
      </c>
    </row>
    <row r="1106" spans="1:18" x14ac:dyDescent="0.3">
      <c r="A1106">
        <v>99</v>
      </c>
      <c r="B1106" t="s">
        <v>191</v>
      </c>
      <c r="C1106" t="s">
        <v>90</v>
      </c>
      <c r="D1106">
        <v>5.0751999999999997</v>
      </c>
      <c r="E1106">
        <v>4.3015499999999998</v>
      </c>
      <c r="F1106">
        <v>0.30696000000000001</v>
      </c>
      <c r="G1106">
        <v>67</v>
      </c>
      <c r="H1106">
        <v>0.58221000000000001</v>
      </c>
      <c r="I1106">
        <v>0.27790999999999999</v>
      </c>
      <c r="J1106">
        <v>0.24818999999999999</v>
      </c>
      <c r="K1106">
        <v>2022</v>
      </c>
      <c r="L1106" t="s">
        <v>220</v>
      </c>
      <c r="M1106" t="s">
        <v>214</v>
      </c>
      <c r="N1106" t="s">
        <v>207</v>
      </c>
      <c r="O1106" t="s">
        <v>221</v>
      </c>
      <c r="P1106" t="s">
        <v>213</v>
      </c>
      <c r="Q1106" t="s">
        <v>207</v>
      </c>
      <c r="R1106" t="s">
        <v>208</v>
      </c>
    </row>
    <row r="1107" spans="1:18" x14ac:dyDescent="0.3">
      <c r="A1107">
        <v>23</v>
      </c>
      <c r="B1107" t="s">
        <v>25</v>
      </c>
      <c r="C1107" t="s">
        <v>26</v>
      </c>
      <c r="D1107">
        <v>6.5819999999999999</v>
      </c>
      <c r="E1107">
        <v>7.1706200000000004</v>
      </c>
      <c r="F1107">
        <v>0.79886999999999997</v>
      </c>
      <c r="G1107">
        <v>79</v>
      </c>
      <c r="H1107">
        <v>0.89371999999999996</v>
      </c>
      <c r="I1107">
        <v>0.19015000000000001</v>
      </c>
      <c r="J1107">
        <v>0.17451</v>
      </c>
      <c r="K1107">
        <v>2022</v>
      </c>
      <c r="L1107" t="s">
        <v>215</v>
      </c>
      <c r="M1107" t="s">
        <v>204</v>
      </c>
      <c r="N1107" t="s">
        <v>205</v>
      </c>
      <c r="O1107" t="s">
        <v>217</v>
      </c>
      <c r="P1107" t="s">
        <v>205</v>
      </c>
      <c r="Q1107" t="s">
        <v>213</v>
      </c>
      <c r="R1107" t="s">
        <v>210</v>
      </c>
    </row>
    <row r="1108" spans="1:18" x14ac:dyDescent="0.3">
      <c r="A1108">
        <v>47</v>
      </c>
      <c r="B1108" t="s">
        <v>80</v>
      </c>
      <c r="C1108" t="s">
        <v>47</v>
      </c>
      <c r="D1108">
        <v>6.1252000000000004</v>
      </c>
      <c r="E1108">
        <v>7.7186700000000004</v>
      </c>
      <c r="F1108">
        <v>0.89648000000000005</v>
      </c>
      <c r="G1108">
        <v>78</v>
      </c>
      <c r="H1108">
        <v>0.72241</v>
      </c>
      <c r="I1108">
        <v>0.23325000000000001</v>
      </c>
      <c r="J1108">
        <v>0</v>
      </c>
      <c r="K1108">
        <v>2022</v>
      </c>
      <c r="L1108" t="s">
        <v>220</v>
      </c>
      <c r="M1108" t="s">
        <v>204</v>
      </c>
      <c r="N1108" t="s">
        <v>205</v>
      </c>
      <c r="O1108" t="s">
        <v>206</v>
      </c>
      <c r="P1108" t="s">
        <v>207</v>
      </c>
      <c r="Q1108" t="s">
        <v>213</v>
      </c>
      <c r="R1108" t="s">
        <v>210</v>
      </c>
    </row>
    <row r="1109" spans="1:18" x14ac:dyDescent="0.3">
      <c r="A1109">
        <v>41</v>
      </c>
      <c r="B1109" t="s">
        <v>85</v>
      </c>
      <c r="C1109" t="s">
        <v>90</v>
      </c>
      <c r="D1109">
        <v>6.2209000000000003</v>
      </c>
      <c r="E1109">
        <v>8.2152100000000008</v>
      </c>
      <c r="F1109">
        <v>0.68891999999999998</v>
      </c>
      <c r="G1109">
        <v>81</v>
      </c>
      <c r="H1109">
        <v>0.60557000000000005</v>
      </c>
      <c r="I1109">
        <v>0.26356000000000002</v>
      </c>
      <c r="J1109">
        <v>0.10528</v>
      </c>
      <c r="K1109">
        <v>2022</v>
      </c>
      <c r="L1109" t="s">
        <v>220</v>
      </c>
      <c r="M1109" t="s">
        <v>204</v>
      </c>
      <c r="N1109" t="s">
        <v>205</v>
      </c>
      <c r="O1109" t="s">
        <v>213</v>
      </c>
      <c r="P1109" t="s">
        <v>213</v>
      </c>
      <c r="Q1109" t="s">
        <v>207</v>
      </c>
      <c r="R1109" t="s">
        <v>210</v>
      </c>
    </row>
    <row r="1110" spans="1:18" x14ac:dyDescent="0.3">
      <c r="A1110">
        <v>18</v>
      </c>
      <c r="B1110" t="s">
        <v>192</v>
      </c>
      <c r="C1110" t="s">
        <v>47</v>
      </c>
      <c r="D1110">
        <v>6.9198000000000004</v>
      </c>
      <c r="E1110">
        <v>8.2149900000000002</v>
      </c>
      <c r="F1110">
        <v>0.95467000000000002</v>
      </c>
      <c r="G1110">
        <v>78</v>
      </c>
      <c r="H1110">
        <v>0.89237</v>
      </c>
      <c r="I1110">
        <v>0.33864</v>
      </c>
      <c r="J1110">
        <v>8.2150000000000001E-2</v>
      </c>
      <c r="K1110">
        <v>2022</v>
      </c>
      <c r="L1110" t="s">
        <v>215</v>
      </c>
      <c r="M1110" t="s">
        <v>204</v>
      </c>
      <c r="N1110" t="s">
        <v>205</v>
      </c>
      <c r="O1110" t="s">
        <v>206</v>
      </c>
      <c r="P1110" t="s">
        <v>205</v>
      </c>
      <c r="Q1110" t="s">
        <v>207</v>
      </c>
      <c r="R1110" t="s">
        <v>210</v>
      </c>
    </row>
    <row r="1111" spans="1:18" x14ac:dyDescent="0.3">
      <c r="A1111">
        <v>2</v>
      </c>
      <c r="B1111" t="s">
        <v>14</v>
      </c>
      <c r="C1111" t="s">
        <v>12</v>
      </c>
      <c r="D1111">
        <v>7.6361999999999997</v>
      </c>
      <c r="E1111">
        <v>8.8376900000000003</v>
      </c>
      <c r="F1111">
        <v>0.94149000000000005</v>
      </c>
      <c r="G1111">
        <v>80</v>
      </c>
      <c r="H1111">
        <v>0.97145999999999999</v>
      </c>
      <c r="I1111">
        <v>0.40096999999999999</v>
      </c>
      <c r="J1111">
        <v>0.90669999999999995</v>
      </c>
      <c r="K1111">
        <v>2022</v>
      </c>
      <c r="L1111" t="s">
        <v>203</v>
      </c>
      <c r="M1111" t="s">
        <v>211</v>
      </c>
      <c r="N1111" t="s">
        <v>205</v>
      </c>
      <c r="O1111" t="s">
        <v>206</v>
      </c>
      <c r="P1111" t="s">
        <v>205</v>
      </c>
      <c r="Q1111" t="s">
        <v>205</v>
      </c>
      <c r="R1111" t="s">
        <v>209</v>
      </c>
    </row>
    <row r="1112" spans="1:18" x14ac:dyDescent="0.3">
      <c r="A1112">
        <v>69</v>
      </c>
      <c r="B1112" t="s">
        <v>118</v>
      </c>
      <c r="C1112" t="s">
        <v>26</v>
      </c>
      <c r="D1112">
        <v>5.7371999999999996</v>
      </c>
      <c r="E1112">
        <v>6.9590800000000002</v>
      </c>
      <c r="F1112">
        <v>0.75982000000000005</v>
      </c>
      <c r="G1112">
        <v>74</v>
      </c>
      <c r="H1112">
        <v>0.81898000000000004</v>
      </c>
      <c r="I1112">
        <v>0.17960999999999999</v>
      </c>
      <c r="J1112">
        <v>0.30446000000000001</v>
      </c>
      <c r="K1112">
        <v>2022</v>
      </c>
      <c r="L1112" t="s">
        <v>220</v>
      </c>
      <c r="M1112" t="s">
        <v>214</v>
      </c>
      <c r="N1112" t="s">
        <v>205</v>
      </c>
      <c r="O1112" t="s">
        <v>217</v>
      </c>
      <c r="P1112" t="s">
        <v>207</v>
      </c>
      <c r="Q1112" t="s">
        <v>213</v>
      </c>
      <c r="R1112" t="s">
        <v>208</v>
      </c>
    </row>
    <row r="1113" spans="1:18" x14ac:dyDescent="0.3">
      <c r="A1113">
        <v>76</v>
      </c>
      <c r="B1113" t="s">
        <v>66</v>
      </c>
      <c r="C1113" t="s">
        <v>26</v>
      </c>
      <c r="D1113">
        <v>5.5332999999999997</v>
      </c>
      <c r="E1113">
        <v>6.1179600000000001</v>
      </c>
      <c r="F1113">
        <v>0.66607000000000005</v>
      </c>
      <c r="G1113">
        <v>78</v>
      </c>
      <c r="H1113">
        <v>0.7631</v>
      </c>
      <c r="I1113">
        <v>0.17165</v>
      </c>
      <c r="J1113">
        <v>0.14163000000000001</v>
      </c>
      <c r="K1113">
        <v>2022</v>
      </c>
      <c r="L1113" t="s">
        <v>220</v>
      </c>
      <c r="M1113" t="s">
        <v>214</v>
      </c>
      <c r="N1113" t="s">
        <v>205</v>
      </c>
      <c r="O1113" t="s">
        <v>213</v>
      </c>
      <c r="P1113" t="s">
        <v>207</v>
      </c>
      <c r="Q1113" t="s">
        <v>213</v>
      </c>
      <c r="R1113" t="s">
        <v>210</v>
      </c>
    </row>
    <row r="1114" spans="1:18" x14ac:dyDescent="0.3">
      <c r="A1114">
        <v>129</v>
      </c>
      <c r="B1114" t="s">
        <v>155</v>
      </c>
      <c r="C1114" t="s">
        <v>24</v>
      </c>
      <c r="D1114">
        <v>4.2877000000000001</v>
      </c>
      <c r="E1114">
        <v>6.28287</v>
      </c>
      <c r="F1114">
        <v>0.55484</v>
      </c>
      <c r="G1114">
        <v>73</v>
      </c>
      <c r="H1114">
        <v>0.63373000000000002</v>
      </c>
      <c r="I1114">
        <v>8.6879999999999999E-2</v>
      </c>
      <c r="J1114">
        <v>0.43348999999999999</v>
      </c>
      <c r="K1114">
        <v>2022</v>
      </c>
      <c r="L1114" t="s">
        <v>222</v>
      </c>
      <c r="M1114" t="s">
        <v>214</v>
      </c>
      <c r="N1114" t="s">
        <v>205</v>
      </c>
      <c r="O1114" t="s">
        <v>213</v>
      </c>
      <c r="P1114" t="s">
        <v>213</v>
      </c>
      <c r="Q1114" t="s">
        <v>218</v>
      </c>
      <c r="R1114" t="s">
        <v>212</v>
      </c>
    </row>
    <row r="1115" spans="1:18" x14ac:dyDescent="0.3">
      <c r="A1115">
        <v>49</v>
      </c>
      <c r="B1115" t="s">
        <v>59</v>
      </c>
      <c r="C1115" t="s">
        <v>26</v>
      </c>
      <c r="D1115">
        <v>6.12</v>
      </c>
      <c r="E1115">
        <v>5.72506</v>
      </c>
      <c r="F1115">
        <v>0.58176000000000005</v>
      </c>
      <c r="G1115">
        <v>75</v>
      </c>
      <c r="H1115">
        <v>0.89983999999999997</v>
      </c>
      <c r="I1115">
        <v>0.18951000000000001</v>
      </c>
      <c r="J1115">
        <v>0.36098999999999998</v>
      </c>
      <c r="K1115">
        <v>2022</v>
      </c>
      <c r="L1115" t="s">
        <v>220</v>
      </c>
      <c r="M1115" t="s">
        <v>214</v>
      </c>
      <c r="N1115" t="s">
        <v>205</v>
      </c>
      <c r="O1115" t="s">
        <v>213</v>
      </c>
      <c r="P1115" t="s">
        <v>205</v>
      </c>
      <c r="Q1115" t="s">
        <v>213</v>
      </c>
      <c r="R1115" t="s">
        <v>208</v>
      </c>
    </row>
    <row r="1116" spans="1:18" x14ac:dyDescent="0.3">
      <c r="A1116">
        <v>36</v>
      </c>
      <c r="B1116" t="s">
        <v>92</v>
      </c>
      <c r="C1116" t="s">
        <v>12</v>
      </c>
      <c r="D1116">
        <v>6.3407999999999998</v>
      </c>
      <c r="E1116">
        <v>8.11754</v>
      </c>
      <c r="F1116">
        <v>0.93364000000000003</v>
      </c>
      <c r="G1116">
        <v>78</v>
      </c>
      <c r="H1116">
        <v>0.93145</v>
      </c>
      <c r="I1116">
        <v>0.26272000000000001</v>
      </c>
      <c r="J1116">
        <v>0.56725999999999999</v>
      </c>
      <c r="K1116">
        <v>2022</v>
      </c>
      <c r="L1116" t="s">
        <v>220</v>
      </c>
      <c r="M1116" t="s">
        <v>204</v>
      </c>
      <c r="N1116" t="s">
        <v>205</v>
      </c>
      <c r="O1116" t="s">
        <v>206</v>
      </c>
      <c r="P1116" t="s">
        <v>205</v>
      </c>
      <c r="Q1116" t="s">
        <v>207</v>
      </c>
      <c r="R1116" t="s">
        <v>212</v>
      </c>
    </row>
    <row r="1117" spans="1:18" x14ac:dyDescent="0.3">
      <c r="A1117">
        <v>125</v>
      </c>
      <c r="B1117" t="s">
        <v>193</v>
      </c>
      <c r="C1117" t="s">
        <v>90</v>
      </c>
      <c r="D1117">
        <v>4.3960999999999997</v>
      </c>
      <c r="E1117">
        <v>5.7645900000000001</v>
      </c>
      <c r="F1117">
        <v>0.59569000000000005</v>
      </c>
      <c r="G1117">
        <v>62</v>
      </c>
      <c r="H1117">
        <v>0.35032000000000002</v>
      </c>
      <c r="I1117">
        <v>8.0439999999999998E-2</v>
      </c>
      <c r="J1117">
        <v>0.26258999999999999</v>
      </c>
      <c r="K1117">
        <v>2022</v>
      </c>
      <c r="L1117" t="s">
        <v>222</v>
      </c>
      <c r="M1117" t="s">
        <v>214</v>
      </c>
      <c r="N1117" t="s">
        <v>216</v>
      </c>
      <c r="O1117" t="s">
        <v>213</v>
      </c>
      <c r="P1117" t="s">
        <v>218</v>
      </c>
      <c r="Q1117" t="s">
        <v>218</v>
      </c>
      <c r="R1117" t="s">
        <v>208</v>
      </c>
    </row>
    <row r="1118" spans="1:18" x14ac:dyDescent="0.3">
      <c r="A1118">
        <v>131</v>
      </c>
      <c r="B1118" t="s">
        <v>142</v>
      </c>
      <c r="C1118" t="s">
        <v>90</v>
      </c>
      <c r="D1118">
        <v>4.2415000000000003</v>
      </c>
      <c r="E1118">
        <v>3.56684</v>
      </c>
      <c r="F1118">
        <v>0.61290999999999995</v>
      </c>
      <c r="G1118">
        <v>70</v>
      </c>
      <c r="H1118">
        <v>0.63841000000000003</v>
      </c>
      <c r="I1118">
        <v>0.43725000000000003</v>
      </c>
      <c r="J1118">
        <v>0.23146</v>
      </c>
      <c r="K1118">
        <v>2022</v>
      </c>
      <c r="L1118" t="s">
        <v>222</v>
      </c>
      <c r="M1118" t="s">
        <v>214</v>
      </c>
      <c r="N1118" t="s">
        <v>207</v>
      </c>
      <c r="O1118" t="s">
        <v>213</v>
      </c>
      <c r="P1118" t="s">
        <v>213</v>
      </c>
      <c r="Q1118" t="s">
        <v>205</v>
      </c>
      <c r="R1118" t="s">
        <v>208</v>
      </c>
    </row>
    <row r="1119" spans="1:18" x14ac:dyDescent="0.3">
      <c r="A1119">
        <v>1</v>
      </c>
      <c r="B1119" t="s">
        <v>18</v>
      </c>
      <c r="C1119" t="s">
        <v>12</v>
      </c>
      <c r="D1119">
        <v>7.8209999999999997</v>
      </c>
      <c r="E1119">
        <v>8.56175</v>
      </c>
      <c r="F1119">
        <v>0.95316999999999996</v>
      </c>
      <c r="G1119">
        <v>80</v>
      </c>
      <c r="H1119">
        <v>0.99399000000000004</v>
      </c>
      <c r="I1119">
        <v>0.23236999999999999</v>
      </c>
      <c r="J1119">
        <v>0.90939000000000003</v>
      </c>
      <c r="K1119">
        <v>2022</v>
      </c>
      <c r="L1119" t="s">
        <v>203</v>
      </c>
      <c r="M1119" t="s">
        <v>211</v>
      </c>
      <c r="N1119" t="s">
        <v>205</v>
      </c>
      <c r="O1119" t="s">
        <v>206</v>
      </c>
      <c r="P1119" t="s">
        <v>205</v>
      </c>
      <c r="Q1119" t="s">
        <v>213</v>
      </c>
      <c r="R1119" t="s">
        <v>209</v>
      </c>
    </row>
    <row r="1120" spans="1:18" x14ac:dyDescent="0.3">
      <c r="A1120">
        <v>20</v>
      </c>
      <c r="B1120" t="s">
        <v>44</v>
      </c>
      <c r="C1120" t="s">
        <v>12</v>
      </c>
      <c r="D1120">
        <v>6.6867000000000001</v>
      </c>
      <c r="E1120">
        <v>8.4307700000000008</v>
      </c>
      <c r="F1120">
        <v>0.92323999999999995</v>
      </c>
      <c r="G1120">
        <v>81</v>
      </c>
      <c r="H1120">
        <v>0.76644000000000001</v>
      </c>
      <c r="I1120">
        <v>0.14938000000000001</v>
      </c>
      <c r="J1120">
        <v>0.45266000000000001</v>
      </c>
      <c r="K1120">
        <v>2022</v>
      </c>
      <c r="L1120" t="s">
        <v>215</v>
      </c>
      <c r="M1120" t="s">
        <v>204</v>
      </c>
      <c r="N1120" t="s">
        <v>205</v>
      </c>
      <c r="O1120" t="s">
        <v>206</v>
      </c>
      <c r="P1120" t="s">
        <v>207</v>
      </c>
      <c r="Q1120" t="s">
        <v>213</v>
      </c>
      <c r="R1120" t="s">
        <v>212</v>
      </c>
    </row>
    <row r="1121" spans="1:18" x14ac:dyDescent="0.3">
      <c r="A1121">
        <v>106</v>
      </c>
      <c r="B1121" t="s">
        <v>163</v>
      </c>
      <c r="C1121" t="s">
        <v>90</v>
      </c>
      <c r="D1121">
        <v>4.9583000000000004</v>
      </c>
      <c r="E1121">
        <v>6.6045199999999999</v>
      </c>
      <c r="F1121">
        <v>0.55889999999999995</v>
      </c>
      <c r="G1121">
        <v>68</v>
      </c>
      <c r="H1121">
        <v>0.46375</v>
      </c>
      <c r="I1121">
        <v>6.8970000000000004E-2</v>
      </c>
      <c r="J1121">
        <v>0.16805</v>
      </c>
      <c r="K1121">
        <v>2022</v>
      </c>
      <c r="L1121" t="s">
        <v>222</v>
      </c>
      <c r="M1121" t="s">
        <v>214</v>
      </c>
      <c r="N1121" t="s">
        <v>207</v>
      </c>
      <c r="O1121" t="s">
        <v>213</v>
      </c>
      <c r="P1121" t="s">
        <v>218</v>
      </c>
      <c r="Q1121" t="s">
        <v>218</v>
      </c>
      <c r="R1121" t="s">
        <v>210</v>
      </c>
    </row>
    <row r="1122" spans="1:18" x14ac:dyDescent="0.3">
      <c r="A1122">
        <v>93</v>
      </c>
      <c r="B1122" t="s">
        <v>188</v>
      </c>
      <c r="C1122" t="s">
        <v>90</v>
      </c>
      <c r="D1122">
        <v>5.1635999999999997</v>
      </c>
      <c r="E1122">
        <v>3.5522399999999998</v>
      </c>
      <c r="F1122">
        <v>0.47015000000000001</v>
      </c>
      <c r="G1122">
        <v>67</v>
      </c>
      <c r="H1122">
        <v>0.49643999999999999</v>
      </c>
      <c r="I1122">
        <v>0.82926</v>
      </c>
      <c r="J1122">
        <v>0.17471999999999999</v>
      </c>
      <c r="K1122">
        <v>2022</v>
      </c>
      <c r="L1122" t="s">
        <v>220</v>
      </c>
      <c r="M1122" t="s">
        <v>214</v>
      </c>
      <c r="N1122" t="s">
        <v>207</v>
      </c>
      <c r="O1122" t="s">
        <v>221</v>
      </c>
      <c r="P1122" t="s">
        <v>218</v>
      </c>
      <c r="Q1122" t="s">
        <v>205</v>
      </c>
      <c r="R1122" t="s">
        <v>210</v>
      </c>
    </row>
    <row r="1123" spans="1:18" x14ac:dyDescent="0.3">
      <c r="A1123">
        <v>105</v>
      </c>
      <c r="B1123" t="s">
        <v>150</v>
      </c>
      <c r="C1123" t="s">
        <v>62</v>
      </c>
      <c r="D1123">
        <v>4.9732000000000003</v>
      </c>
      <c r="E1123">
        <v>6.6409200000000004</v>
      </c>
      <c r="F1123">
        <v>0.46344999999999997</v>
      </c>
      <c r="G1123">
        <v>74</v>
      </c>
      <c r="H1123">
        <v>0.68635999999999997</v>
      </c>
      <c r="I1123">
        <v>0</v>
      </c>
      <c r="J1123">
        <v>0.35488999999999998</v>
      </c>
      <c r="K1123">
        <v>2022</v>
      </c>
      <c r="L1123" t="s">
        <v>222</v>
      </c>
      <c r="M1123" t="s">
        <v>214</v>
      </c>
      <c r="N1123" t="s">
        <v>205</v>
      </c>
      <c r="O1123" t="s">
        <v>221</v>
      </c>
      <c r="P1123" t="s">
        <v>213</v>
      </c>
      <c r="Q1123" t="s">
        <v>218</v>
      </c>
      <c r="R1123" t="s">
        <v>208</v>
      </c>
    </row>
    <row r="1124" spans="1:18" x14ac:dyDescent="0.3">
      <c r="A1124">
        <v>14</v>
      </c>
      <c r="B1124" t="s">
        <v>41</v>
      </c>
      <c r="C1124" t="s">
        <v>12</v>
      </c>
      <c r="D1124">
        <v>7.0340999999999996</v>
      </c>
      <c r="E1124">
        <v>8.7070799999999995</v>
      </c>
      <c r="F1124">
        <v>0.82394999999999996</v>
      </c>
      <c r="G1124">
        <v>80</v>
      </c>
      <c r="H1124">
        <v>0.79064000000000001</v>
      </c>
      <c r="I1124">
        <v>0.34738999999999998</v>
      </c>
      <c r="J1124">
        <v>0.60938999999999999</v>
      </c>
      <c r="K1124">
        <v>2022</v>
      </c>
      <c r="L1124" t="s">
        <v>215</v>
      </c>
      <c r="M1124" t="s">
        <v>211</v>
      </c>
      <c r="N1124" t="s">
        <v>205</v>
      </c>
      <c r="O1124" t="s">
        <v>217</v>
      </c>
      <c r="P1124" t="s">
        <v>207</v>
      </c>
      <c r="Q1124" t="s">
        <v>207</v>
      </c>
      <c r="R1124" t="s">
        <v>209</v>
      </c>
    </row>
    <row r="1125" spans="1:18" x14ac:dyDescent="0.3">
      <c r="A1125">
        <v>111</v>
      </c>
      <c r="B1125" t="s">
        <v>134</v>
      </c>
      <c r="C1125" t="s">
        <v>90</v>
      </c>
      <c r="D1125">
        <v>4.8719999999999999</v>
      </c>
      <c r="E1125">
        <v>5.0308400000000004</v>
      </c>
      <c r="F1125">
        <v>0.45074999999999998</v>
      </c>
      <c r="G1125">
        <v>68</v>
      </c>
      <c r="H1125">
        <v>0.67498000000000002</v>
      </c>
      <c r="I1125">
        <v>0.49053999999999998</v>
      </c>
      <c r="J1125">
        <v>9.4710000000000003E-2</v>
      </c>
      <c r="K1125">
        <v>2022</v>
      </c>
      <c r="L1125" t="s">
        <v>222</v>
      </c>
      <c r="M1125" t="s">
        <v>214</v>
      </c>
      <c r="N1125" t="s">
        <v>207</v>
      </c>
      <c r="O1125" t="s">
        <v>221</v>
      </c>
      <c r="P1125" t="s">
        <v>213</v>
      </c>
      <c r="Q1125" t="s">
        <v>205</v>
      </c>
      <c r="R1125" t="s">
        <v>210</v>
      </c>
    </row>
    <row r="1126" spans="1:18" x14ac:dyDescent="0.3">
      <c r="A1126">
        <v>58</v>
      </c>
      <c r="B1126" t="s">
        <v>122</v>
      </c>
      <c r="C1126" t="s">
        <v>24</v>
      </c>
      <c r="D1126">
        <v>5.9481999999999999</v>
      </c>
      <c r="E1126">
        <v>7.7082699999999997</v>
      </c>
      <c r="F1126">
        <v>0.74275999999999998</v>
      </c>
      <c r="G1126">
        <v>80</v>
      </c>
      <c r="H1126">
        <v>0.33668999999999999</v>
      </c>
      <c r="I1126">
        <v>3.1890000000000002E-2</v>
      </c>
      <c r="J1126">
        <v>0.18461</v>
      </c>
      <c r="K1126">
        <v>2022</v>
      </c>
      <c r="L1126" t="s">
        <v>220</v>
      </c>
      <c r="M1126" t="s">
        <v>204</v>
      </c>
      <c r="N1126" t="s">
        <v>205</v>
      </c>
      <c r="O1126" t="s">
        <v>217</v>
      </c>
      <c r="P1126" t="s">
        <v>218</v>
      </c>
      <c r="Q1126" t="s">
        <v>218</v>
      </c>
      <c r="R1126" t="s">
        <v>210</v>
      </c>
    </row>
    <row r="1127" spans="1:18" x14ac:dyDescent="0.3">
      <c r="A1127">
        <v>39</v>
      </c>
      <c r="B1127" t="s">
        <v>60</v>
      </c>
      <c r="C1127" t="s">
        <v>26</v>
      </c>
      <c r="D1127">
        <v>6.2622</v>
      </c>
      <c r="E1127">
        <v>5.7646600000000001</v>
      </c>
      <c r="F1127">
        <v>0.62965000000000004</v>
      </c>
      <c r="G1127">
        <v>72</v>
      </c>
      <c r="H1127">
        <v>0.89476</v>
      </c>
      <c r="I1127">
        <v>0.23985000000000001</v>
      </c>
      <c r="J1127">
        <v>0.19561000000000001</v>
      </c>
      <c r="K1127">
        <v>2022</v>
      </c>
      <c r="L1127" t="s">
        <v>220</v>
      </c>
      <c r="M1127" t="s">
        <v>214</v>
      </c>
      <c r="N1127" t="s">
        <v>205</v>
      </c>
      <c r="O1127" t="s">
        <v>213</v>
      </c>
      <c r="P1127" t="s">
        <v>205</v>
      </c>
      <c r="Q1127" t="s">
        <v>213</v>
      </c>
      <c r="R1127" t="s">
        <v>210</v>
      </c>
    </row>
    <row r="1128" spans="1:18" x14ac:dyDescent="0.3">
      <c r="A1128">
        <v>109</v>
      </c>
      <c r="B1128" t="s">
        <v>170</v>
      </c>
      <c r="C1128" t="s">
        <v>90</v>
      </c>
      <c r="D1128">
        <v>4.8905000000000003</v>
      </c>
      <c r="E1128">
        <v>3.8388399999999998</v>
      </c>
      <c r="F1128">
        <v>0.42910999999999999</v>
      </c>
      <c r="G1128">
        <v>64</v>
      </c>
      <c r="H1128">
        <v>0.45107000000000003</v>
      </c>
      <c r="I1128">
        <v>0.45684999999999998</v>
      </c>
      <c r="J1128">
        <v>0.19699</v>
      </c>
      <c r="K1128">
        <v>2022</v>
      </c>
      <c r="L1128" t="s">
        <v>222</v>
      </c>
      <c r="M1128" t="s">
        <v>214</v>
      </c>
      <c r="N1128" t="s">
        <v>216</v>
      </c>
      <c r="O1128" t="s">
        <v>221</v>
      </c>
      <c r="P1128" t="s">
        <v>218</v>
      </c>
      <c r="Q1128" t="s">
        <v>205</v>
      </c>
      <c r="R1128" t="s">
        <v>210</v>
      </c>
    </row>
    <row r="1129" spans="1:18" x14ac:dyDescent="0.3">
      <c r="A1129">
        <v>55</v>
      </c>
      <c r="B1129" t="s">
        <v>125</v>
      </c>
      <c r="C1129" t="s">
        <v>26</v>
      </c>
      <c r="D1129">
        <v>6.0221</v>
      </c>
      <c r="E1129">
        <v>5.0297900000000002</v>
      </c>
      <c r="F1129">
        <v>0.67049999999999998</v>
      </c>
      <c r="G1129">
        <v>73</v>
      </c>
      <c r="H1129">
        <v>0.78664999999999996</v>
      </c>
      <c r="I1129">
        <v>0.43168000000000001</v>
      </c>
      <c r="J1129">
        <v>0.13034000000000001</v>
      </c>
      <c r="K1129">
        <v>2022</v>
      </c>
      <c r="L1129" t="s">
        <v>220</v>
      </c>
      <c r="M1129" t="s">
        <v>214</v>
      </c>
      <c r="N1129" t="s">
        <v>205</v>
      </c>
      <c r="O1129" t="s">
        <v>213</v>
      </c>
      <c r="P1129" t="s">
        <v>207</v>
      </c>
      <c r="Q1129" t="s">
        <v>205</v>
      </c>
      <c r="R1129" t="s">
        <v>210</v>
      </c>
    </row>
    <row r="1130" spans="1:18" x14ac:dyDescent="0.3">
      <c r="A1130">
        <v>81</v>
      </c>
      <c r="B1130" t="s">
        <v>91</v>
      </c>
      <c r="C1130" t="s">
        <v>55</v>
      </c>
      <c r="D1130">
        <v>5.4248000000000003</v>
      </c>
      <c r="E1130">
        <v>8.8591200000000008</v>
      </c>
      <c r="F1130">
        <v>0.72297999999999996</v>
      </c>
      <c r="G1130">
        <v>85</v>
      </c>
      <c r="H1130">
        <v>0.54096999999999995</v>
      </c>
      <c r="I1130">
        <v>0.31356000000000001</v>
      </c>
      <c r="J1130">
        <v>0.65224000000000004</v>
      </c>
      <c r="K1130">
        <v>2022</v>
      </c>
      <c r="L1130" t="s">
        <v>220</v>
      </c>
      <c r="M1130" t="s">
        <v>211</v>
      </c>
      <c r="N1130" t="s">
        <v>205</v>
      </c>
      <c r="O1130" t="s">
        <v>217</v>
      </c>
      <c r="P1130" t="s">
        <v>218</v>
      </c>
      <c r="Q1130" t="s">
        <v>207</v>
      </c>
      <c r="R1130" t="s">
        <v>209</v>
      </c>
    </row>
    <row r="1131" spans="1:18" x14ac:dyDescent="0.3">
      <c r="A1131">
        <v>51</v>
      </c>
      <c r="B1131" t="s">
        <v>124</v>
      </c>
      <c r="C1131" t="s">
        <v>47</v>
      </c>
      <c r="D1131">
        <v>6.0858999999999996</v>
      </c>
      <c r="E1131">
        <v>7.9109299999999996</v>
      </c>
      <c r="F1131">
        <v>0.93384</v>
      </c>
      <c r="G1131">
        <v>76</v>
      </c>
      <c r="H1131">
        <v>0.65488999999999997</v>
      </c>
      <c r="I1131">
        <v>0.16603000000000001</v>
      </c>
      <c r="J1131">
        <v>0.10886</v>
      </c>
      <c r="K1131">
        <v>2022</v>
      </c>
      <c r="L1131" t="s">
        <v>220</v>
      </c>
      <c r="M1131" t="s">
        <v>204</v>
      </c>
      <c r="N1131" t="s">
        <v>205</v>
      </c>
      <c r="O1131" t="s">
        <v>206</v>
      </c>
      <c r="P1131" t="s">
        <v>213</v>
      </c>
      <c r="Q1131" t="s">
        <v>213</v>
      </c>
      <c r="R1131" t="s">
        <v>210</v>
      </c>
    </row>
    <row r="1132" spans="1:18" x14ac:dyDescent="0.3">
      <c r="A1132">
        <v>3</v>
      </c>
      <c r="B1132" t="s">
        <v>13</v>
      </c>
      <c r="C1132" t="s">
        <v>12</v>
      </c>
      <c r="D1132">
        <v>7.5575000000000001</v>
      </c>
      <c r="E1132">
        <v>8.7613400000000006</v>
      </c>
      <c r="F1132">
        <v>1</v>
      </c>
      <c r="G1132">
        <v>80</v>
      </c>
      <c r="H1132">
        <v>0.97048000000000001</v>
      </c>
      <c r="I1132">
        <v>0.57618999999999998</v>
      </c>
      <c r="J1132">
        <v>0.32583000000000001</v>
      </c>
      <c r="K1132">
        <v>2022</v>
      </c>
      <c r="L1132" t="s">
        <v>203</v>
      </c>
      <c r="M1132" t="s">
        <v>211</v>
      </c>
      <c r="N1132" t="s">
        <v>205</v>
      </c>
      <c r="O1132" t="s">
        <v>206</v>
      </c>
      <c r="P1132" t="s">
        <v>205</v>
      </c>
      <c r="Q1132" t="s">
        <v>205</v>
      </c>
      <c r="R1132" t="s">
        <v>208</v>
      </c>
    </row>
    <row r="1133" spans="1:18" x14ac:dyDescent="0.3">
      <c r="A1133">
        <v>136</v>
      </c>
      <c r="B1133" t="s">
        <v>137</v>
      </c>
      <c r="C1133" t="s">
        <v>99</v>
      </c>
      <c r="D1133">
        <v>3.7770999999999999</v>
      </c>
      <c r="E1133">
        <v>5.2820499999999999</v>
      </c>
      <c r="F1133">
        <v>0.28450999999999999</v>
      </c>
      <c r="G1133">
        <v>70</v>
      </c>
      <c r="H1133">
        <v>0.87446000000000002</v>
      </c>
      <c r="I1133">
        <v>0.42292000000000002</v>
      </c>
      <c r="J1133">
        <v>0.21013999999999999</v>
      </c>
      <c r="K1133">
        <v>2022</v>
      </c>
      <c r="L1133" t="s">
        <v>239</v>
      </c>
      <c r="M1133" t="s">
        <v>214</v>
      </c>
      <c r="N1133" t="s">
        <v>207</v>
      </c>
      <c r="O1133" t="s">
        <v>221</v>
      </c>
      <c r="P1133" t="s">
        <v>205</v>
      </c>
      <c r="Q1133" t="s">
        <v>205</v>
      </c>
      <c r="R1133" t="s">
        <v>208</v>
      </c>
    </row>
    <row r="1134" spans="1:18" x14ac:dyDescent="0.3">
      <c r="A1134">
        <v>87</v>
      </c>
      <c r="B1134" t="s">
        <v>93</v>
      </c>
      <c r="C1134" t="s">
        <v>39</v>
      </c>
      <c r="D1134">
        <v>5.2396000000000003</v>
      </c>
      <c r="E1134">
        <v>6.2549799999999998</v>
      </c>
      <c r="F1134">
        <v>0.66891</v>
      </c>
      <c r="G1134">
        <v>72</v>
      </c>
      <c r="H1134">
        <v>0.83814999999999995</v>
      </c>
      <c r="I1134">
        <v>1</v>
      </c>
      <c r="J1134">
        <v>8.0589999999999995E-2</v>
      </c>
      <c r="K1134">
        <v>2022</v>
      </c>
      <c r="L1134" t="s">
        <v>220</v>
      </c>
      <c r="M1134" t="s">
        <v>214</v>
      </c>
      <c r="N1134" t="s">
        <v>205</v>
      </c>
      <c r="O1134" t="s">
        <v>213</v>
      </c>
      <c r="P1134" t="s">
        <v>207</v>
      </c>
      <c r="Q1134" t="s">
        <v>205</v>
      </c>
      <c r="R1134" t="s">
        <v>210</v>
      </c>
    </row>
    <row r="1135" spans="1:18" x14ac:dyDescent="0.3">
      <c r="A1135">
        <v>110</v>
      </c>
      <c r="B1135" t="s">
        <v>130</v>
      </c>
      <c r="C1135" t="s">
        <v>24</v>
      </c>
      <c r="D1135">
        <v>4.8879000000000001</v>
      </c>
      <c r="E1135">
        <v>6.38063</v>
      </c>
      <c r="F1135">
        <v>0.56113999999999997</v>
      </c>
      <c r="G1135">
        <v>76</v>
      </c>
      <c r="H1135">
        <v>0.38018000000000002</v>
      </c>
      <c r="I1135">
        <v>0.51500999999999997</v>
      </c>
      <c r="J1135">
        <v>0.2495</v>
      </c>
      <c r="K1135">
        <v>2022</v>
      </c>
      <c r="L1135" t="s">
        <v>222</v>
      </c>
      <c r="M1135" t="s">
        <v>214</v>
      </c>
      <c r="N1135" t="s">
        <v>205</v>
      </c>
      <c r="O1135" t="s">
        <v>213</v>
      </c>
      <c r="P1135" t="s">
        <v>218</v>
      </c>
      <c r="Q1135" t="s">
        <v>205</v>
      </c>
      <c r="R1135" t="s">
        <v>208</v>
      </c>
    </row>
    <row r="1136" spans="1:18" x14ac:dyDescent="0.3">
      <c r="A1136">
        <v>107</v>
      </c>
      <c r="B1136" t="s">
        <v>132</v>
      </c>
      <c r="C1136" t="s">
        <v>24</v>
      </c>
      <c r="D1136">
        <v>4.9409000000000001</v>
      </c>
      <c r="E1136">
        <v>5.8331799999999996</v>
      </c>
      <c r="F1136">
        <v>0.51697000000000004</v>
      </c>
      <c r="G1136">
        <v>73</v>
      </c>
      <c r="H1136">
        <v>0.44381999999999999</v>
      </c>
      <c r="I1136">
        <v>0.31357000000000002</v>
      </c>
      <c r="J1136">
        <v>7.8289999999999998E-2</v>
      </c>
      <c r="K1136">
        <v>2022</v>
      </c>
      <c r="L1136" t="s">
        <v>222</v>
      </c>
      <c r="M1136" t="s">
        <v>214</v>
      </c>
      <c r="N1136" t="s">
        <v>205</v>
      </c>
      <c r="O1136" t="s">
        <v>221</v>
      </c>
      <c r="P1136" t="s">
        <v>218</v>
      </c>
      <c r="Q1136" t="s">
        <v>207</v>
      </c>
      <c r="R1136" t="s">
        <v>210</v>
      </c>
    </row>
    <row r="1137" spans="1:18" x14ac:dyDescent="0.3">
      <c r="A1137">
        <v>13</v>
      </c>
      <c r="B1137" t="s">
        <v>32</v>
      </c>
      <c r="C1137" t="s">
        <v>12</v>
      </c>
      <c r="D1137">
        <v>7.0407999999999999</v>
      </c>
      <c r="E1137">
        <v>9.6362699999999997</v>
      </c>
      <c r="F1137">
        <v>0.88309000000000004</v>
      </c>
      <c r="G1137">
        <v>80</v>
      </c>
      <c r="H1137">
        <v>0.84692000000000001</v>
      </c>
      <c r="I1137">
        <v>0.40537000000000001</v>
      </c>
      <c r="J1137">
        <v>0.69472</v>
      </c>
      <c r="K1137">
        <v>2022</v>
      </c>
      <c r="L1137" t="s">
        <v>215</v>
      </c>
      <c r="M1137" t="s">
        <v>219</v>
      </c>
      <c r="N1137" t="s">
        <v>205</v>
      </c>
      <c r="O1137" t="s">
        <v>206</v>
      </c>
      <c r="P1137" t="s">
        <v>207</v>
      </c>
      <c r="Q1137" t="s">
        <v>205</v>
      </c>
      <c r="R1137" t="s">
        <v>209</v>
      </c>
    </row>
    <row r="1138" spans="1:18" x14ac:dyDescent="0.3">
      <c r="A1138">
        <v>9</v>
      </c>
      <c r="B1138" t="s">
        <v>23</v>
      </c>
      <c r="C1138" t="s">
        <v>24</v>
      </c>
      <c r="D1138">
        <v>7.3638000000000003</v>
      </c>
      <c r="E1138">
        <v>8.2643900000000006</v>
      </c>
      <c r="F1138">
        <v>0.92505999999999999</v>
      </c>
      <c r="G1138">
        <v>81</v>
      </c>
      <c r="H1138">
        <v>0.76704000000000006</v>
      </c>
      <c r="I1138">
        <v>0.33090000000000003</v>
      </c>
      <c r="J1138">
        <v>0.24303</v>
      </c>
      <c r="K1138">
        <v>2022</v>
      </c>
      <c r="L1138" t="s">
        <v>215</v>
      </c>
      <c r="M1138" t="s">
        <v>204</v>
      </c>
      <c r="N1138" t="s">
        <v>205</v>
      </c>
      <c r="O1138" t="s">
        <v>206</v>
      </c>
      <c r="P1138" t="s">
        <v>207</v>
      </c>
      <c r="Q1138" t="s">
        <v>207</v>
      </c>
      <c r="R1138" t="s">
        <v>208</v>
      </c>
    </row>
    <row r="1139" spans="1:18" x14ac:dyDescent="0.3">
      <c r="A1139">
        <v>31</v>
      </c>
      <c r="B1139" t="s">
        <v>68</v>
      </c>
      <c r="C1139" t="s">
        <v>12</v>
      </c>
      <c r="D1139">
        <v>6.4667000000000003</v>
      </c>
      <c r="E1139">
        <v>8.3018900000000002</v>
      </c>
      <c r="F1139">
        <v>0.79681999999999997</v>
      </c>
      <c r="G1139">
        <v>80</v>
      </c>
      <c r="H1139">
        <v>0.55740000000000001</v>
      </c>
      <c r="I1139">
        <v>0.18239</v>
      </c>
      <c r="J1139">
        <v>0.10098</v>
      </c>
      <c r="K1139">
        <v>2022</v>
      </c>
      <c r="L1139" t="s">
        <v>220</v>
      </c>
      <c r="M1139" t="s">
        <v>204</v>
      </c>
      <c r="N1139" t="s">
        <v>205</v>
      </c>
      <c r="O1139" t="s">
        <v>217</v>
      </c>
      <c r="P1139" t="s">
        <v>213</v>
      </c>
      <c r="Q1139" t="s">
        <v>213</v>
      </c>
      <c r="R1139" t="s">
        <v>210</v>
      </c>
    </row>
    <row r="1140" spans="1:18" x14ac:dyDescent="0.3">
      <c r="A1140">
        <v>88</v>
      </c>
      <c r="B1140" t="s">
        <v>171</v>
      </c>
      <c r="C1140" t="s">
        <v>90</v>
      </c>
      <c r="D1140">
        <v>5.2346000000000004</v>
      </c>
      <c r="E1140">
        <v>4.9517699999999998</v>
      </c>
      <c r="F1140">
        <v>0.33517999999999998</v>
      </c>
      <c r="G1140">
        <v>66</v>
      </c>
      <c r="H1140">
        <v>0.60953999999999997</v>
      </c>
      <c r="I1140">
        <v>0.31823000000000001</v>
      </c>
      <c r="J1140">
        <v>0.21079999999999999</v>
      </c>
      <c r="K1140">
        <v>2022</v>
      </c>
      <c r="L1140" t="s">
        <v>220</v>
      </c>
      <c r="M1140" t="s">
        <v>214</v>
      </c>
      <c r="N1140" t="s">
        <v>207</v>
      </c>
      <c r="O1140" t="s">
        <v>221</v>
      </c>
      <c r="P1140" t="s">
        <v>213</v>
      </c>
      <c r="Q1140" t="s">
        <v>207</v>
      </c>
      <c r="R1140" t="s">
        <v>208</v>
      </c>
    </row>
    <row r="1141" spans="1:18" x14ac:dyDescent="0.3">
      <c r="A1141">
        <v>63</v>
      </c>
      <c r="B1141" t="s">
        <v>83</v>
      </c>
      <c r="C1141" t="s">
        <v>26</v>
      </c>
      <c r="D1141">
        <v>5.8495999999999997</v>
      </c>
      <c r="E1141">
        <v>5.8650099999999998</v>
      </c>
      <c r="F1141">
        <v>0.79157</v>
      </c>
      <c r="G1141">
        <v>76</v>
      </c>
      <c r="H1141">
        <v>0.76602000000000003</v>
      </c>
      <c r="I1141">
        <v>0.17027999999999999</v>
      </c>
      <c r="J1141">
        <v>8.9770000000000003E-2</v>
      </c>
      <c r="K1141">
        <v>2022</v>
      </c>
      <c r="L1141" t="s">
        <v>220</v>
      </c>
      <c r="M1141" t="s">
        <v>214</v>
      </c>
      <c r="N1141" t="s">
        <v>205</v>
      </c>
      <c r="O1141" t="s">
        <v>217</v>
      </c>
      <c r="P1141" t="s">
        <v>207</v>
      </c>
      <c r="Q1141" t="s">
        <v>213</v>
      </c>
      <c r="R1141" t="s">
        <v>210</v>
      </c>
    </row>
    <row r="1142" spans="1:18" x14ac:dyDescent="0.3">
      <c r="A1142">
        <v>54</v>
      </c>
      <c r="B1142" t="s">
        <v>64</v>
      </c>
      <c r="C1142" t="s">
        <v>55</v>
      </c>
      <c r="D1142">
        <v>6.0388999999999999</v>
      </c>
      <c r="E1142">
        <v>8.3032000000000004</v>
      </c>
      <c r="F1142">
        <v>0.82532000000000005</v>
      </c>
      <c r="G1142">
        <v>82</v>
      </c>
      <c r="H1142">
        <v>0.72502</v>
      </c>
      <c r="I1142">
        <v>1.532E-2</v>
      </c>
      <c r="J1142">
        <v>0.37181999999999998</v>
      </c>
      <c r="K1142">
        <v>2022</v>
      </c>
      <c r="L1142" t="s">
        <v>220</v>
      </c>
      <c r="M1142" t="s">
        <v>204</v>
      </c>
      <c r="N1142" t="s">
        <v>205</v>
      </c>
      <c r="O1142" t="s">
        <v>217</v>
      </c>
      <c r="P1142" t="s">
        <v>207</v>
      </c>
      <c r="Q1142" t="s">
        <v>218</v>
      </c>
      <c r="R1142" t="s">
        <v>208</v>
      </c>
    </row>
    <row r="1143" spans="1:18" x14ac:dyDescent="0.3">
      <c r="A1143">
        <v>134</v>
      </c>
      <c r="B1143" t="s">
        <v>103</v>
      </c>
      <c r="C1143" t="s">
        <v>24</v>
      </c>
      <c r="D1143">
        <v>4.1520999999999999</v>
      </c>
      <c r="E1143">
        <v>5.9904400000000004</v>
      </c>
      <c r="F1143">
        <v>0.54861000000000004</v>
      </c>
      <c r="G1143">
        <v>77</v>
      </c>
      <c r="H1143">
        <v>0.64298</v>
      </c>
      <c r="I1143">
        <v>0.12368999999999999</v>
      </c>
      <c r="J1143">
        <v>0.34136</v>
      </c>
      <c r="K1143">
        <v>2022</v>
      </c>
      <c r="L1143" t="s">
        <v>222</v>
      </c>
      <c r="M1143" t="s">
        <v>214</v>
      </c>
      <c r="N1143" t="s">
        <v>205</v>
      </c>
      <c r="O1143" t="s">
        <v>221</v>
      </c>
      <c r="P1143" t="s">
        <v>213</v>
      </c>
      <c r="Q1143" t="s">
        <v>213</v>
      </c>
      <c r="R1143" t="s">
        <v>208</v>
      </c>
    </row>
    <row r="1144" spans="1:18" x14ac:dyDescent="0.3">
      <c r="A1144">
        <v>40</v>
      </c>
      <c r="B1144" t="s">
        <v>72</v>
      </c>
      <c r="C1144" t="s">
        <v>62</v>
      </c>
      <c r="D1144">
        <v>6.2340999999999998</v>
      </c>
      <c r="E1144">
        <v>7.5494899999999996</v>
      </c>
      <c r="F1144">
        <v>0.92442999999999997</v>
      </c>
      <c r="G1144">
        <v>75</v>
      </c>
      <c r="H1144">
        <v>0.78852</v>
      </c>
      <c r="I1144">
        <v>0.28593000000000002</v>
      </c>
      <c r="J1144">
        <v>0.26778000000000002</v>
      </c>
      <c r="K1144">
        <v>2022</v>
      </c>
      <c r="L1144" t="s">
        <v>220</v>
      </c>
      <c r="M1144" t="s">
        <v>204</v>
      </c>
      <c r="N1144" t="s">
        <v>205</v>
      </c>
      <c r="O1144" t="s">
        <v>206</v>
      </c>
      <c r="P1144" t="s">
        <v>207</v>
      </c>
      <c r="Q1144" t="s">
        <v>207</v>
      </c>
      <c r="R1144" t="s">
        <v>208</v>
      </c>
    </row>
    <row r="1145" spans="1:18" x14ac:dyDescent="0.3">
      <c r="A1145">
        <v>119</v>
      </c>
      <c r="B1145" t="s">
        <v>145</v>
      </c>
      <c r="C1145" t="s">
        <v>90</v>
      </c>
      <c r="D1145">
        <v>4.5430000000000001</v>
      </c>
      <c r="E1145">
        <v>4.66892</v>
      </c>
      <c r="F1145">
        <v>0.45841999999999999</v>
      </c>
      <c r="G1145">
        <v>68</v>
      </c>
      <c r="H1145">
        <v>0.59452000000000005</v>
      </c>
      <c r="I1145">
        <v>0.68762000000000001</v>
      </c>
      <c r="J1145">
        <v>0.13999</v>
      </c>
      <c r="K1145">
        <v>2022</v>
      </c>
      <c r="L1145" t="s">
        <v>222</v>
      </c>
      <c r="M1145" t="s">
        <v>214</v>
      </c>
      <c r="N1145" t="s">
        <v>207</v>
      </c>
      <c r="O1145" t="s">
        <v>221</v>
      </c>
      <c r="P1145" t="s">
        <v>213</v>
      </c>
      <c r="Q1145" t="s">
        <v>205</v>
      </c>
      <c r="R1145" t="s">
        <v>210</v>
      </c>
    </row>
    <row r="1146" spans="1:18" x14ac:dyDescent="0.3">
      <c r="A1146">
        <v>32</v>
      </c>
      <c r="B1146" t="s">
        <v>87</v>
      </c>
      <c r="C1146" t="s">
        <v>47</v>
      </c>
      <c r="D1146">
        <v>6.4550999999999998</v>
      </c>
      <c r="E1146">
        <v>6.1651100000000003</v>
      </c>
      <c r="F1146">
        <v>0.71923999999999999</v>
      </c>
      <c r="G1146">
        <v>73</v>
      </c>
      <c r="H1146">
        <v>0.80922000000000005</v>
      </c>
      <c r="I1146">
        <v>0.66076000000000001</v>
      </c>
      <c r="J1146">
        <v>5.9659999999999998E-2</v>
      </c>
      <c r="K1146">
        <v>2022</v>
      </c>
      <c r="L1146" t="s">
        <v>220</v>
      </c>
      <c r="M1146" t="s">
        <v>214</v>
      </c>
      <c r="N1146" t="s">
        <v>205</v>
      </c>
      <c r="O1146" t="s">
        <v>217</v>
      </c>
      <c r="P1146" t="s">
        <v>207</v>
      </c>
      <c r="Q1146" t="s">
        <v>205</v>
      </c>
      <c r="R1146" t="s">
        <v>210</v>
      </c>
    </row>
    <row r="1147" spans="1:18" x14ac:dyDescent="0.3">
      <c r="A1147">
        <v>50</v>
      </c>
      <c r="B1147" t="s">
        <v>56</v>
      </c>
      <c r="C1147" t="s">
        <v>24</v>
      </c>
      <c r="D1147">
        <v>6.1060999999999996</v>
      </c>
      <c r="E1147">
        <v>8.6171299999999995</v>
      </c>
      <c r="F1147">
        <v>0.74495999999999996</v>
      </c>
      <c r="G1147">
        <v>79</v>
      </c>
      <c r="H1147">
        <v>0.83418999999999999</v>
      </c>
      <c r="I1147">
        <v>0.18583</v>
      </c>
      <c r="J1147">
        <v>0.24989</v>
      </c>
      <c r="K1147">
        <v>2022</v>
      </c>
      <c r="L1147" t="s">
        <v>220</v>
      </c>
      <c r="M1147" t="s">
        <v>211</v>
      </c>
      <c r="N1147" t="s">
        <v>205</v>
      </c>
      <c r="O1147" t="s">
        <v>217</v>
      </c>
      <c r="P1147" t="s">
        <v>207</v>
      </c>
      <c r="Q1147" t="s">
        <v>213</v>
      </c>
      <c r="R1147" t="s">
        <v>208</v>
      </c>
    </row>
    <row r="1148" spans="1:18" x14ac:dyDescent="0.3">
      <c r="A1148">
        <v>64</v>
      </c>
      <c r="B1148" t="s">
        <v>96</v>
      </c>
      <c r="C1148" t="s">
        <v>62</v>
      </c>
      <c r="D1148">
        <v>5.8285</v>
      </c>
      <c r="E1148">
        <v>4.8364900000000004</v>
      </c>
      <c r="F1148">
        <v>0.84055999999999997</v>
      </c>
      <c r="G1148">
        <v>75</v>
      </c>
      <c r="H1148">
        <v>0.93652000000000002</v>
      </c>
      <c r="I1148">
        <v>0.44485000000000002</v>
      </c>
      <c r="J1148">
        <v>4.2229999999999997E-2</v>
      </c>
      <c r="K1148">
        <v>2022</v>
      </c>
      <c r="L1148" t="s">
        <v>220</v>
      </c>
      <c r="M1148" t="s">
        <v>214</v>
      </c>
      <c r="N1148" t="s">
        <v>205</v>
      </c>
      <c r="O1148" t="s">
        <v>217</v>
      </c>
      <c r="P1148" t="s">
        <v>205</v>
      </c>
      <c r="Q1148" t="s">
        <v>205</v>
      </c>
      <c r="R1148" t="s">
        <v>210</v>
      </c>
    </row>
    <row r="1149" spans="1:18" x14ac:dyDescent="0.3">
      <c r="A1149">
        <v>95</v>
      </c>
      <c r="B1149" t="s">
        <v>119</v>
      </c>
      <c r="C1149" t="s">
        <v>55</v>
      </c>
      <c r="D1149">
        <v>5.1402999999999999</v>
      </c>
      <c r="E1149">
        <v>5.6069300000000002</v>
      </c>
      <c r="F1149">
        <v>0.49568000000000001</v>
      </c>
      <c r="G1149">
        <v>71</v>
      </c>
      <c r="H1149">
        <v>0.91759999999999997</v>
      </c>
      <c r="I1149">
        <v>0.42000999999999999</v>
      </c>
      <c r="J1149">
        <v>0.31355</v>
      </c>
      <c r="K1149">
        <v>2022</v>
      </c>
      <c r="L1149" t="s">
        <v>220</v>
      </c>
      <c r="M1149" t="s">
        <v>214</v>
      </c>
      <c r="N1149" t="s">
        <v>207</v>
      </c>
      <c r="O1149" t="s">
        <v>221</v>
      </c>
      <c r="P1149" t="s">
        <v>205</v>
      </c>
      <c r="Q1149" t="s">
        <v>205</v>
      </c>
      <c r="R1149" t="s">
        <v>208</v>
      </c>
    </row>
    <row r="1150" spans="1:18" x14ac:dyDescent="0.3">
      <c r="A1150">
        <v>42</v>
      </c>
      <c r="B1150" t="s">
        <v>109</v>
      </c>
      <c r="C1150" t="s">
        <v>12</v>
      </c>
      <c r="D1150">
        <v>6.1803999999999997</v>
      </c>
      <c r="E1150">
        <v>7.8374100000000002</v>
      </c>
      <c r="F1150">
        <v>0.92495000000000005</v>
      </c>
      <c r="G1150">
        <v>75</v>
      </c>
      <c r="H1150">
        <v>0.67845</v>
      </c>
      <c r="I1150">
        <v>0.16089000000000001</v>
      </c>
      <c r="J1150">
        <v>0.1542</v>
      </c>
      <c r="K1150">
        <v>2022</v>
      </c>
      <c r="L1150" t="s">
        <v>220</v>
      </c>
      <c r="M1150" t="s">
        <v>204</v>
      </c>
      <c r="N1150" t="s">
        <v>205</v>
      </c>
      <c r="O1150" t="s">
        <v>206</v>
      </c>
      <c r="P1150" t="s">
        <v>213</v>
      </c>
      <c r="Q1150" t="s">
        <v>213</v>
      </c>
      <c r="R1150" t="s">
        <v>210</v>
      </c>
    </row>
    <row r="1151" spans="1:18" x14ac:dyDescent="0.3">
      <c r="A1151">
        <v>145</v>
      </c>
      <c r="B1151" t="s">
        <v>123</v>
      </c>
      <c r="C1151" t="s">
        <v>24</v>
      </c>
      <c r="D1151">
        <v>2.9552999999999998</v>
      </c>
      <c r="E1151">
        <v>6.3006799999999998</v>
      </c>
      <c r="F1151">
        <v>0.37730000000000002</v>
      </c>
      <c r="G1151">
        <v>75</v>
      </c>
      <c r="H1151">
        <v>0.13891000000000001</v>
      </c>
      <c r="I1151">
        <v>0.17565</v>
      </c>
      <c r="J1151">
        <v>5.7529999999999998E-2</v>
      </c>
      <c r="K1151">
        <v>2022</v>
      </c>
      <c r="L1151" t="s">
        <v>239</v>
      </c>
      <c r="M1151" t="s">
        <v>214</v>
      </c>
      <c r="N1151" t="s">
        <v>205</v>
      </c>
      <c r="O1151" t="s">
        <v>221</v>
      </c>
      <c r="P1151" t="s">
        <v>218</v>
      </c>
      <c r="Q1151" t="s">
        <v>213</v>
      </c>
      <c r="R1151" t="s">
        <v>210</v>
      </c>
    </row>
    <row r="1152" spans="1:18" x14ac:dyDescent="0.3">
      <c r="A1152">
        <v>141</v>
      </c>
      <c r="B1152" t="s">
        <v>117</v>
      </c>
      <c r="C1152" t="s">
        <v>90</v>
      </c>
      <c r="D1152">
        <v>3.5118</v>
      </c>
      <c r="E1152">
        <v>3.7959100000000001</v>
      </c>
      <c r="F1152">
        <v>0.64242999999999995</v>
      </c>
      <c r="G1152">
        <v>56</v>
      </c>
      <c r="H1152">
        <v>0.56584999999999996</v>
      </c>
      <c r="I1152">
        <v>0.16256000000000001</v>
      </c>
      <c r="J1152">
        <v>3.1359999999999999E-2</v>
      </c>
      <c r="K1152">
        <v>2022</v>
      </c>
      <c r="L1152" t="s">
        <v>239</v>
      </c>
      <c r="M1152" t="s">
        <v>214</v>
      </c>
      <c r="N1152" t="s">
        <v>218</v>
      </c>
      <c r="O1152" t="s">
        <v>213</v>
      </c>
      <c r="P1152" t="s">
        <v>213</v>
      </c>
      <c r="Q1152" t="s">
        <v>213</v>
      </c>
      <c r="R1152" t="s">
        <v>210</v>
      </c>
    </row>
    <row r="1153" spans="1:18" x14ac:dyDescent="0.3">
      <c r="A1153">
        <v>97</v>
      </c>
      <c r="B1153" t="s">
        <v>136</v>
      </c>
      <c r="C1153" t="s">
        <v>90</v>
      </c>
      <c r="D1153">
        <v>5.1215000000000002</v>
      </c>
      <c r="E1153">
        <v>2.8768699999999998</v>
      </c>
      <c r="F1153">
        <v>0.50761000000000001</v>
      </c>
      <c r="G1153">
        <v>65</v>
      </c>
      <c r="H1153">
        <v>0.54778000000000004</v>
      </c>
      <c r="I1153">
        <v>0.38012000000000001</v>
      </c>
      <c r="J1153">
        <v>0.13557</v>
      </c>
      <c r="K1153">
        <v>2022</v>
      </c>
      <c r="L1153" t="s">
        <v>220</v>
      </c>
      <c r="M1153" t="s">
        <v>214</v>
      </c>
      <c r="N1153" t="s">
        <v>207</v>
      </c>
      <c r="O1153" t="s">
        <v>221</v>
      </c>
      <c r="P1153" t="s">
        <v>218</v>
      </c>
      <c r="Q1153" t="s">
        <v>207</v>
      </c>
      <c r="R1153" t="s">
        <v>210</v>
      </c>
    </row>
    <row r="1154" spans="1:18" x14ac:dyDescent="0.3">
      <c r="A1154">
        <v>86</v>
      </c>
      <c r="B1154" t="s">
        <v>81</v>
      </c>
      <c r="C1154" t="s">
        <v>24</v>
      </c>
      <c r="D1154">
        <v>5.3301999999999996</v>
      </c>
      <c r="E1154">
        <v>6.6795499999999999</v>
      </c>
      <c r="F1154">
        <v>0.71413000000000004</v>
      </c>
      <c r="G1154">
        <v>74</v>
      </c>
      <c r="H1154">
        <v>0.64393999999999996</v>
      </c>
      <c r="I1154">
        <v>0.22644</v>
      </c>
      <c r="J1154">
        <v>0.30576999999999999</v>
      </c>
      <c r="K1154">
        <v>2022</v>
      </c>
      <c r="L1154" t="s">
        <v>220</v>
      </c>
      <c r="M1154" t="s">
        <v>214</v>
      </c>
      <c r="N1154" t="s">
        <v>205</v>
      </c>
      <c r="O1154" t="s">
        <v>217</v>
      </c>
      <c r="P1154" t="s">
        <v>213</v>
      </c>
      <c r="Q1154" t="s">
        <v>213</v>
      </c>
      <c r="R1154" t="s">
        <v>208</v>
      </c>
    </row>
    <row r="1155" spans="1:18" x14ac:dyDescent="0.3">
      <c r="A1155">
        <v>34</v>
      </c>
      <c r="B1155" t="s">
        <v>74</v>
      </c>
      <c r="C1155" t="s">
        <v>12</v>
      </c>
      <c r="D1155">
        <v>6.4455999999999998</v>
      </c>
      <c r="E1155">
        <v>8.1648099999999992</v>
      </c>
      <c r="F1155">
        <v>0.91191999999999995</v>
      </c>
      <c r="G1155">
        <v>76</v>
      </c>
      <c r="H1155">
        <v>0.66978000000000004</v>
      </c>
      <c r="I1155">
        <v>0.11378000000000001</v>
      </c>
      <c r="J1155">
        <v>0.13111</v>
      </c>
      <c r="K1155">
        <v>2022</v>
      </c>
      <c r="L1155" t="s">
        <v>220</v>
      </c>
      <c r="M1155" t="s">
        <v>204</v>
      </c>
      <c r="N1155" t="s">
        <v>205</v>
      </c>
      <c r="O1155" t="s">
        <v>206</v>
      </c>
      <c r="P1155" t="s">
        <v>213</v>
      </c>
      <c r="Q1155" t="s">
        <v>213</v>
      </c>
      <c r="R1155" t="s">
        <v>210</v>
      </c>
    </row>
    <row r="1156" spans="1:18" x14ac:dyDescent="0.3">
      <c r="A1156">
        <v>6</v>
      </c>
      <c r="B1156" t="s">
        <v>31</v>
      </c>
      <c r="C1156" t="s">
        <v>12</v>
      </c>
      <c r="D1156">
        <v>7.4039999999999999</v>
      </c>
      <c r="E1156">
        <v>10</v>
      </c>
      <c r="F1156">
        <v>0.87470000000000003</v>
      </c>
      <c r="G1156">
        <v>80</v>
      </c>
      <c r="H1156">
        <v>0.94552999999999998</v>
      </c>
      <c r="I1156">
        <v>0.25688</v>
      </c>
      <c r="J1156">
        <v>0.66139000000000003</v>
      </c>
      <c r="K1156">
        <v>2022</v>
      </c>
      <c r="L1156" t="s">
        <v>215</v>
      </c>
      <c r="M1156" t="s">
        <v>219</v>
      </c>
      <c r="N1156" t="s">
        <v>205</v>
      </c>
      <c r="O1156" t="s">
        <v>206</v>
      </c>
      <c r="P1156" t="s">
        <v>205</v>
      </c>
      <c r="Q1156" t="s">
        <v>207</v>
      </c>
      <c r="R1156" t="s">
        <v>209</v>
      </c>
    </row>
    <row r="1157" spans="1:18" x14ac:dyDescent="0.3">
      <c r="A1157">
        <v>128</v>
      </c>
      <c r="B1157" t="s">
        <v>167</v>
      </c>
      <c r="C1157" t="s">
        <v>90</v>
      </c>
      <c r="D1157">
        <v>4.3391000000000002</v>
      </c>
      <c r="E1157">
        <v>3.0340099999999999</v>
      </c>
      <c r="F1157">
        <v>0.48834</v>
      </c>
      <c r="G1157">
        <v>68</v>
      </c>
      <c r="H1157">
        <v>0.27302999999999999</v>
      </c>
      <c r="I1157">
        <v>0.30553000000000002</v>
      </c>
      <c r="J1157">
        <v>0.26161000000000001</v>
      </c>
      <c r="K1157">
        <v>2022</v>
      </c>
      <c r="L1157" t="s">
        <v>222</v>
      </c>
      <c r="M1157" t="s">
        <v>214</v>
      </c>
      <c r="N1157" t="s">
        <v>207</v>
      </c>
      <c r="O1157" t="s">
        <v>221</v>
      </c>
      <c r="P1157" t="s">
        <v>218</v>
      </c>
      <c r="Q1157" t="s">
        <v>207</v>
      </c>
      <c r="R1157" t="s">
        <v>208</v>
      </c>
    </row>
    <row r="1158" spans="1:18" x14ac:dyDescent="0.3">
      <c r="A1158">
        <v>138</v>
      </c>
      <c r="B1158" t="s">
        <v>151</v>
      </c>
      <c r="C1158" t="s">
        <v>90</v>
      </c>
      <c r="D1158">
        <v>3.7504</v>
      </c>
      <c r="E1158">
        <v>2.9321199999999998</v>
      </c>
      <c r="F1158">
        <v>0.21160000000000001</v>
      </c>
      <c r="G1158">
        <v>68</v>
      </c>
      <c r="H1158">
        <v>0.64448000000000005</v>
      </c>
      <c r="I1158">
        <v>0.29960999999999999</v>
      </c>
      <c r="J1158">
        <v>0.26761000000000001</v>
      </c>
      <c r="K1158">
        <v>2022</v>
      </c>
      <c r="L1158" t="s">
        <v>239</v>
      </c>
      <c r="M1158" t="s">
        <v>214</v>
      </c>
      <c r="N1158" t="s">
        <v>207</v>
      </c>
      <c r="O1158" t="s">
        <v>221</v>
      </c>
      <c r="P1158" t="s">
        <v>213</v>
      </c>
      <c r="Q1158" t="s">
        <v>207</v>
      </c>
      <c r="R1158" t="s">
        <v>208</v>
      </c>
    </row>
    <row r="1159" spans="1:18" x14ac:dyDescent="0.3">
      <c r="A1159">
        <v>70</v>
      </c>
      <c r="B1159" t="s">
        <v>79</v>
      </c>
      <c r="C1159" t="s">
        <v>39</v>
      </c>
      <c r="D1159">
        <v>5.7112999999999996</v>
      </c>
      <c r="E1159">
        <v>7.64581</v>
      </c>
      <c r="F1159">
        <v>0.71038999999999997</v>
      </c>
      <c r="G1159">
        <v>75</v>
      </c>
      <c r="H1159">
        <v>0.88410999999999995</v>
      </c>
      <c r="I1159">
        <v>0.45554</v>
      </c>
      <c r="J1159">
        <v>0.21412</v>
      </c>
      <c r="K1159">
        <v>2022</v>
      </c>
      <c r="L1159" t="s">
        <v>220</v>
      </c>
      <c r="M1159" t="s">
        <v>204</v>
      </c>
      <c r="N1159" t="s">
        <v>205</v>
      </c>
      <c r="O1159" t="s">
        <v>217</v>
      </c>
      <c r="P1159" t="s">
        <v>205</v>
      </c>
      <c r="Q1159" t="s">
        <v>205</v>
      </c>
      <c r="R1159" t="s">
        <v>208</v>
      </c>
    </row>
    <row r="1160" spans="1:18" x14ac:dyDescent="0.3">
      <c r="A1160">
        <v>123</v>
      </c>
      <c r="B1160" t="s">
        <v>158</v>
      </c>
      <c r="C1160" t="s">
        <v>90</v>
      </c>
      <c r="D1160">
        <v>4.4790000000000001</v>
      </c>
      <c r="E1160">
        <v>3.5828500000000001</v>
      </c>
      <c r="F1160">
        <v>0.36603000000000002</v>
      </c>
      <c r="G1160">
        <v>65</v>
      </c>
      <c r="H1160">
        <v>0.47266000000000002</v>
      </c>
      <c r="I1160">
        <v>0.27444000000000002</v>
      </c>
      <c r="J1160">
        <v>7.2040000000000007E-2</v>
      </c>
      <c r="K1160">
        <v>2022</v>
      </c>
      <c r="L1160" t="s">
        <v>222</v>
      </c>
      <c r="M1160" t="s">
        <v>214</v>
      </c>
      <c r="N1160" t="s">
        <v>207</v>
      </c>
      <c r="O1160" t="s">
        <v>221</v>
      </c>
      <c r="P1160" t="s">
        <v>218</v>
      </c>
      <c r="Q1160" t="s">
        <v>207</v>
      </c>
      <c r="R1160" t="s">
        <v>210</v>
      </c>
    </row>
    <row r="1161" spans="1:18" x14ac:dyDescent="0.3">
      <c r="A1161">
        <v>33</v>
      </c>
      <c r="B1161" t="s">
        <v>53</v>
      </c>
      <c r="C1161" t="s">
        <v>12</v>
      </c>
      <c r="D1161">
        <v>6.4469000000000003</v>
      </c>
      <c r="E1161">
        <v>8.3202800000000003</v>
      </c>
      <c r="F1161">
        <v>0.88561000000000001</v>
      </c>
      <c r="G1161">
        <v>80</v>
      </c>
      <c r="H1161">
        <v>0.91774999999999995</v>
      </c>
      <c r="I1161">
        <v>0.37248999999999999</v>
      </c>
      <c r="J1161">
        <v>0.28260999999999997</v>
      </c>
      <c r="K1161">
        <v>2022</v>
      </c>
      <c r="L1161" t="s">
        <v>220</v>
      </c>
      <c r="M1161" t="s">
        <v>204</v>
      </c>
      <c r="N1161" t="s">
        <v>205</v>
      </c>
      <c r="O1161" t="s">
        <v>206</v>
      </c>
      <c r="P1161" t="s">
        <v>205</v>
      </c>
      <c r="Q1161" t="s">
        <v>207</v>
      </c>
      <c r="R1161" t="s">
        <v>208</v>
      </c>
    </row>
    <row r="1162" spans="1:18" x14ac:dyDescent="0.3">
      <c r="A1162">
        <v>133</v>
      </c>
      <c r="B1162" t="s">
        <v>144</v>
      </c>
      <c r="C1162" t="s">
        <v>24</v>
      </c>
      <c r="D1162">
        <v>4.1525999999999996</v>
      </c>
      <c r="E1162">
        <v>4.9795800000000003</v>
      </c>
      <c r="F1162">
        <v>0.65525999999999995</v>
      </c>
      <c r="G1162">
        <v>70</v>
      </c>
      <c r="H1162">
        <v>0.41070000000000001</v>
      </c>
      <c r="I1162">
        <v>0.18884000000000001</v>
      </c>
      <c r="J1162">
        <v>0.23596</v>
      </c>
      <c r="K1162">
        <v>2022</v>
      </c>
      <c r="L1162" t="s">
        <v>222</v>
      </c>
      <c r="M1162" t="s">
        <v>214</v>
      </c>
      <c r="N1162" t="s">
        <v>207</v>
      </c>
      <c r="O1162" t="s">
        <v>213</v>
      </c>
      <c r="P1162" t="s">
        <v>218</v>
      </c>
      <c r="Q1162" t="s">
        <v>213</v>
      </c>
      <c r="R1162" t="s">
        <v>208</v>
      </c>
    </row>
    <row r="1163" spans="1:18" x14ac:dyDescent="0.3">
      <c r="A1163">
        <v>52</v>
      </c>
      <c r="B1163" t="s">
        <v>89</v>
      </c>
      <c r="C1163" t="s">
        <v>90</v>
      </c>
      <c r="D1163">
        <v>6.0711000000000004</v>
      </c>
      <c r="E1163">
        <v>7.2015599999999997</v>
      </c>
      <c r="F1163">
        <v>0.84580999999999995</v>
      </c>
      <c r="G1163">
        <v>73</v>
      </c>
      <c r="H1163">
        <v>0.79651000000000005</v>
      </c>
      <c r="I1163">
        <v>0.27965000000000001</v>
      </c>
      <c r="J1163">
        <v>0.18226999999999999</v>
      </c>
      <c r="K1163">
        <v>2022</v>
      </c>
      <c r="L1163" t="s">
        <v>220</v>
      </c>
      <c r="M1163" t="s">
        <v>204</v>
      </c>
      <c r="N1163" t="s">
        <v>205</v>
      </c>
      <c r="O1163" t="s">
        <v>217</v>
      </c>
      <c r="P1163" t="s">
        <v>207</v>
      </c>
      <c r="Q1163" t="s">
        <v>207</v>
      </c>
      <c r="R1163" t="s">
        <v>210</v>
      </c>
    </row>
    <row r="1164" spans="1:18" x14ac:dyDescent="0.3">
      <c r="A1164">
        <v>46</v>
      </c>
      <c r="B1164" t="s">
        <v>28</v>
      </c>
      <c r="C1164" t="s">
        <v>26</v>
      </c>
      <c r="D1164">
        <v>6.1276000000000002</v>
      </c>
      <c r="E1164">
        <v>7.0224000000000002</v>
      </c>
      <c r="F1164">
        <v>0.67101</v>
      </c>
      <c r="G1164">
        <v>75</v>
      </c>
      <c r="H1164">
        <v>0.83965000000000001</v>
      </c>
      <c r="I1164">
        <v>0.19635</v>
      </c>
      <c r="J1164">
        <v>0.19636000000000001</v>
      </c>
      <c r="K1164">
        <v>2022</v>
      </c>
      <c r="L1164" t="s">
        <v>220</v>
      </c>
      <c r="M1164" t="s">
        <v>204</v>
      </c>
      <c r="N1164" t="s">
        <v>205</v>
      </c>
      <c r="O1164" t="s">
        <v>213</v>
      </c>
      <c r="P1164" t="s">
        <v>207</v>
      </c>
      <c r="Q1164" t="s">
        <v>213</v>
      </c>
      <c r="R1164" t="s">
        <v>210</v>
      </c>
    </row>
    <row r="1165" spans="1:18" x14ac:dyDescent="0.3">
      <c r="A1165">
        <v>62</v>
      </c>
      <c r="B1165" t="s">
        <v>70</v>
      </c>
      <c r="C1165" t="s">
        <v>47</v>
      </c>
      <c r="D1165">
        <v>5.8567999999999998</v>
      </c>
      <c r="E1165">
        <v>6.4151800000000003</v>
      </c>
      <c r="F1165">
        <v>0.76404000000000005</v>
      </c>
      <c r="G1165">
        <v>74</v>
      </c>
      <c r="H1165">
        <v>0.75834999999999997</v>
      </c>
      <c r="I1165">
        <v>0.21864</v>
      </c>
      <c r="J1165">
        <v>4.8550000000000003E-2</v>
      </c>
      <c r="K1165">
        <v>2022</v>
      </c>
      <c r="L1165" t="s">
        <v>220</v>
      </c>
      <c r="M1165" t="s">
        <v>214</v>
      </c>
      <c r="N1165" t="s">
        <v>205</v>
      </c>
      <c r="O1165" t="s">
        <v>217</v>
      </c>
      <c r="P1165" t="s">
        <v>207</v>
      </c>
      <c r="Q1165" t="s">
        <v>213</v>
      </c>
      <c r="R1165" t="s">
        <v>210</v>
      </c>
    </row>
    <row r="1166" spans="1:18" x14ac:dyDescent="0.3">
      <c r="A1166">
        <v>68</v>
      </c>
      <c r="B1166" t="s">
        <v>120</v>
      </c>
      <c r="C1166" t="s">
        <v>55</v>
      </c>
      <c r="D1166">
        <v>5.7606999999999999</v>
      </c>
      <c r="E1166">
        <v>6.3047899999999997</v>
      </c>
      <c r="F1166">
        <v>0.90722000000000003</v>
      </c>
      <c r="G1166">
        <v>70</v>
      </c>
      <c r="H1166">
        <v>0.53757999999999995</v>
      </c>
      <c r="I1166">
        <v>0.52815999999999996</v>
      </c>
      <c r="J1166">
        <v>0.10095</v>
      </c>
      <c r="K1166">
        <v>2022</v>
      </c>
      <c r="L1166" t="s">
        <v>220</v>
      </c>
      <c r="M1166" t="s">
        <v>214</v>
      </c>
      <c r="N1166" t="s">
        <v>207</v>
      </c>
      <c r="O1166" t="s">
        <v>206</v>
      </c>
      <c r="P1166" t="s">
        <v>218</v>
      </c>
      <c r="Q1166" t="s">
        <v>205</v>
      </c>
      <c r="R1166" t="s">
        <v>210</v>
      </c>
    </row>
    <row r="1167" spans="1:18" x14ac:dyDescent="0.3">
      <c r="A1167">
        <v>75</v>
      </c>
      <c r="B1167" t="s">
        <v>102</v>
      </c>
      <c r="C1167" t="s">
        <v>47</v>
      </c>
      <c r="D1167">
        <v>5.5468000000000002</v>
      </c>
      <c r="E1167">
        <v>7.1212</v>
      </c>
      <c r="F1167">
        <v>0.77532999999999996</v>
      </c>
      <c r="G1167">
        <v>76</v>
      </c>
      <c r="H1167">
        <v>0.62190000000000001</v>
      </c>
      <c r="I1167">
        <v>0.28808</v>
      </c>
      <c r="J1167">
        <v>0.13123000000000001</v>
      </c>
      <c r="K1167">
        <v>2022</v>
      </c>
      <c r="L1167" t="s">
        <v>220</v>
      </c>
      <c r="M1167" t="s">
        <v>204</v>
      </c>
      <c r="N1167" t="s">
        <v>205</v>
      </c>
      <c r="O1167" t="s">
        <v>217</v>
      </c>
      <c r="P1167" t="s">
        <v>213</v>
      </c>
      <c r="Q1167" t="s">
        <v>207</v>
      </c>
      <c r="R1167" t="s">
        <v>210</v>
      </c>
    </row>
    <row r="1168" spans="1:18" x14ac:dyDescent="0.3">
      <c r="A1168">
        <v>100</v>
      </c>
      <c r="B1168" t="s">
        <v>112</v>
      </c>
      <c r="C1168" t="s">
        <v>24</v>
      </c>
      <c r="D1168">
        <v>5.0598999999999998</v>
      </c>
      <c r="E1168">
        <v>5.4675500000000001</v>
      </c>
      <c r="F1168">
        <v>0.20288</v>
      </c>
      <c r="G1168">
        <v>73</v>
      </c>
      <c r="H1168">
        <v>0.66525000000000001</v>
      </c>
      <c r="I1168">
        <v>4.3099999999999999E-2</v>
      </c>
      <c r="J1168">
        <v>0.17332</v>
      </c>
      <c r="K1168">
        <v>2022</v>
      </c>
      <c r="L1168" t="s">
        <v>220</v>
      </c>
      <c r="M1168" t="s">
        <v>214</v>
      </c>
      <c r="N1168" t="s">
        <v>205</v>
      </c>
      <c r="O1168" t="s">
        <v>221</v>
      </c>
      <c r="P1168" t="s">
        <v>213</v>
      </c>
      <c r="Q1168" t="s">
        <v>218</v>
      </c>
      <c r="R1168" t="s">
        <v>210</v>
      </c>
    </row>
    <row r="1169" spans="1:18" x14ac:dyDescent="0.3">
      <c r="A1169">
        <v>101</v>
      </c>
      <c r="B1169" t="s">
        <v>114</v>
      </c>
      <c r="C1169" t="s">
        <v>90</v>
      </c>
      <c r="D1169">
        <v>5.0483000000000002</v>
      </c>
      <c r="E1169">
        <v>2.6173999999999999</v>
      </c>
      <c r="F1169">
        <v>0.49979000000000001</v>
      </c>
      <c r="G1169">
        <v>62</v>
      </c>
      <c r="H1169">
        <v>0.80130000000000001</v>
      </c>
      <c r="I1169">
        <v>0.39562999999999998</v>
      </c>
      <c r="J1169">
        <v>0.34028000000000003</v>
      </c>
      <c r="K1169">
        <v>2022</v>
      </c>
      <c r="L1169" t="s">
        <v>220</v>
      </c>
      <c r="M1169" t="s">
        <v>214</v>
      </c>
      <c r="N1169" t="s">
        <v>216</v>
      </c>
      <c r="O1169" t="s">
        <v>221</v>
      </c>
      <c r="P1169" t="s">
        <v>207</v>
      </c>
      <c r="Q1169" t="s">
        <v>207</v>
      </c>
      <c r="R1169" t="s">
        <v>208</v>
      </c>
    </row>
    <row r="1170" spans="1:18" x14ac:dyDescent="0.3">
      <c r="A1170">
        <v>126</v>
      </c>
      <c r="B1170" t="s">
        <v>149</v>
      </c>
      <c r="C1170" t="s">
        <v>39</v>
      </c>
      <c r="D1170">
        <v>4.3941999999999997</v>
      </c>
      <c r="E1170">
        <v>4.7003700000000004</v>
      </c>
      <c r="F1170">
        <v>0.62807999999999997</v>
      </c>
      <c r="G1170">
        <v>71</v>
      </c>
      <c r="H1170">
        <v>0.69315000000000004</v>
      </c>
      <c r="I1170">
        <v>0.96630000000000005</v>
      </c>
      <c r="J1170">
        <v>0.33023999999999998</v>
      </c>
      <c r="K1170">
        <v>2022</v>
      </c>
      <c r="L1170" t="s">
        <v>222</v>
      </c>
      <c r="M1170" t="s">
        <v>214</v>
      </c>
      <c r="N1170" t="s">
        <v>207</v>
      </c>
      <c r="O1170" t="s">
        <v>213</v>
      </c>
      <c r="P1170" t="s">
        <v>213</v>
      </c>
      <c r="Q1170" t="s">
        <v>205</v>
      </c>
      <c r="R1170" t="s">
        <v>208</v>
      </c>
    </row>
    <row r="1171" spans="1:18" x14ac:dyDescent="0.3">
      <c r="A1171">
        <v>124</v>
      </c>
      <c r="B1171" t="s">
        <v>181</v>
      </c>
      <c r="C1171" t="s">
        <v>90</v>
      </c>
      <c r="D1171">
        <v>4.4593999999999996</v>
      </c>
      <c r="E1171">
        <v>5.8495100000000004</v>
      </c>
      <c r="F1171">
        <v>0.66456999999999999</v>
      </c>
      <c r="G1171">
        <v>67</v>
      </c>
      <c r="H1171">
        <v>0.51878000000000002</v>
      </c>
      <c r="I1171">
        <v>0.14257</v>
      </c>
      <c r="J1171">
        <v>0.12071999999999999</v>
      </c>
      <c r="K1171">
        <v>2022</v>
      </c>
      <c r="L1171" t="s">
        <v>222</v>
      </c>
      <c r="M1171" t="s">
        <v>214</v>
      </c>
      <c r="N1171" t="s">
        <v>207</v>
      </c>
      <c r="O1171" t="s">
        <v>213</v>
      </c>
      <c r="P1171" t="s">
        <v>218</v>
      </c>
      <c r="Q1171" t="s">
        <v>213</v>
      </c>
      <c r="R1171" t="s">
        <v>210</v>
      </c>
    </row>
    <row r="1172" spans="1:18" x14ac:dyDescent="0.3">
      <c r="A1172">
        <v>84</v>
      </c>
      <c r="B1172" t="s">
        <v>141</v>
      </c>
      <c r="C1172" t="s">
        <v>99</v>
      </c>
      <c r="D1172">
        <v>5.3765000000000001</v>
      </c>
      <c r="E1172">
        <v>4.45594</v>
      </c>
      <c r="F1172">
        <v>0.59379999999999999</v>
      </c>
      <c r="G1172">
        <v>71</v>
      </c>
      <c r="H1172">
        <v>0.70065</v>
      </c>
      <c r="I1172">
        <v>0.50597000000000003</v>
      </c>
      <c r="J1172">
        <v>0.22120000000000001</v>
      </c>
      <c r="K1172">
        <v>2022</v>
      </c>
      <c r="L1172" t="s">
        <v>220</v>
      </c>
      <c r="M1172" t="s">
        <v>214</v>
      </c>
      <c r="N1172" t="s">
        <v>207</v>
      </c>
      <c r="O1172" t="s">
        <v>213</v>
      </c>
      <c r="P1172" t="s">
        <v>207</v>
      </c>
      <c r="Q1172" t="s">
        <v>205</v>
      </c>
      <c r="R1172" t="s">
        <v>208</v>
      </c>
    </row>
    <row r="1173" spans="1:18" x14ac:dyDescent="0.3">
      <c r="A1173">
        <v>5</v>
      </c>
      <c r="B1173" t="s">
        <v>19</v>
      </c>
      <c r="C1173" t="s">
        <v>12</v>
      </c>
      <c r="D1173">
        <v>7.4149000000000003</v>
      </c>
      <c r="E1173">
        <v>8.8013999999999992</v>
      </c>
      <c r="F1173">
        <v>0.91357999999999995</v>
      </c>
      <c r="G1173">
        <v>80</v>
      </c>
      <c r="H1173">
        <v>0.87924999999999998</v>
      </c>
      <c r="I1173">
        <v>0.57931999999999995</v>
      </c>
      <c r="J1173">
        <v>0.71414999999999995</v>
      </c>
      <c r="K1173">
        <v>2022</v>
      </c>
      <c r="L1173" t="s">
        <v>215</v>
      </c>
      <c r="M1173" t="s">
        <v>211</v>
      </c>
      <c r="N1173" t="s">
        <v>205</v>
      </c>
      <c r="O1173" t="s">
        <v>206</v>
      </c>
      <c r="P1173" t="s">
        <v>205</v>
      </c>
      <c r="Q1173" t="s">
        <v>205</v>
      </c>
      <c r="R1173" t="s">
        <v>209</v>
      </c>
    </row>
    <row r="1174" spans="1:18" x14ac:dyDescent="0.3">
      <c r="A1174">
        <v>10</v>
      </c>
      <c r="B1174" t="s">
        <v>21</v>
      </c>
      <c r="C1174" t="s">
        <v>17</v>
      </c>
      <c r="D1174">
        <v>7.1997999999999998</v>
      </c>
      <c r="E1174">
        <v>8.3825699999999994</v>
      </c>
      <c r="F1174">
        <v>0.93539000000000005</v>
      </c>
      <c r="G1174">
        <v>79</v>
      </c>
      <c r="H1174">
        <v>0.91854000000000002</v>
      </c>
      <c r="I1174">
        <v>0.52285999999999999</v>
      </c>
      <c r="J1174">
        <v>0.82306999999999997</v>
      </c>
      <c r="K1174">
        <v>2022</v>
      </c>
      <c r="L1174" t="s">
        <v>215</v>
      </c>
      <c r="M1174" t="s">
        <v>204</v>
      </c>
      <c r="N1174" t="s">
        <v>205</v>
      </c>
      <c r="O1174" t="s">
        <v>206</v>
      </c>
      <c r="P1174" t="s">
        <v>205</v>
      </c>
      <c r="Q1174" t="s">
        <v>205</v>
      </c>
      <c r="R1174" t="s">
        <v>209</v>
      </c>
    </row>
    <row r="1175" spans="1:18" x14ac:dyDescent="0.3">
      <c r="A1175">
        <v>45</v>
      </c>
      <c r="B1175" t="s">
        <v>75</v>
      </c>
      <c r="C1175" t="s">
        <v>26</v>
      </c>
      <c r="D1175">
        <v>6.1646000000000001</v>
      </c>
      <c r="E1175">
        <v>5.00014</v>
      </c>
      <c r="F1175">
        <v>0.77964999999999995</v>
      </c>
      <c r="G1175">
        <v>75</v>
      </c>
      <c r="H1175">
        <v>0.83340000000000003</v>
      </c>
      <c r="I1175">
        <v>0.35861999999999999</v>
      </c>
      <c r="J1175">
        <v>0.36102000000000001</v>
      </c>
      <c r="K1175">
        <v>2022</v>
      </c>
      <c r="L1175" t="s">
        <v>220</v>
      </c>
      <c r="M1175" t="s">
        <v>214</v>
      </c>
      <c r="N1175" t="s">
        <v>205</v>
      </c>
      <c r="O1175" t="s">
        <v>217</v>
      </c>
      <c r="P1175" t="s">
        <v>207</v>
      </c>
      <c r="Q1175" t="s">
        <v>207</v>
      </c>
      <c r="R1175" t="s">
        <v>208</v>
      </c>
    </row>
    <row r="1176" spans="1:18" x14ac:dyDescent="0.3">
      <c r="A1176">
        <v>104</v>
      </c>
      <c r="B1176" t="s">
        <v>164</v>
      </c>
      <c r="C1176" t="s">
        <v>90</v>
      </c>
      <c r="D1176">
        <v>5.0034999999999998</v>
      </c>
      <c r="E1176">
        <v>2.5793200000000001</v>
      </c>
      <c r="F1176">
        <v>0.42431999999999997</v>
      </c>
      <c r="G1176">
        <v>66</v>
      </c>
      <c r="H1176">
        <v>0.77202000000000004</v>
      </c>
      <c r="I1176">
        <v>0.35182999999999998</v>
      </c>
      <c r="J1176">
        <v>0.24676999999999999</v>
      </c>
      <c r="K1176">
        <v>2022</v>
      </c>
      <c r="L1176" t="s">
        <v>220</v>
      </c>
      <c r="M1176" t="s">
        <v>214</v>
      </c>
      <c r="N1176" t="s">
        <v>207</v>
      </c>
      <c r="O1176" t="s">
        <v>221</v>
      </c>
      <c r="P1176" t="s">
        <v>207</v>
      </c>
      <c r="Q1176" t="s">
        <v>207</v>
      </c>
      <c r="R1176" t="s">
        <v>208</v>
      </c>
    </row>
    <row r="1177" spans="1:18" x14ac:dyDescent="0.3">
      <c r="A1177">
        <v>118</v>
      </c>
      <c r="B1177" t="s">
        <v>97</v>
      </c>
      <c r="C1177" t="s">
        <v>90</v>
      </c>
      <c r="D1177">
        <v>4.5519999999999996</v>
      </c>
      <c r="E1177">
        <v>4.8858199999999998</v>
      </c>
      <c r="F1177">
        <v>0.55469999999999997</v>
      </c>
      <c r="G1177">
        <v>65</v>
      </c>
      <c r="H1177">
        <v>0.60045999999999999</v>
      </c>
      <c r="I1177">
        <v>0.37306</v>
      </c>
      <c r="J1177">
        <v>6.3950000000000007E-2</v>
      </c>
      <c r="K1177">
        <v>2022</v>
      </c>
      <c r="L1177" t="s">
        <v>222</v>
      </c>
      <c r="M1177" t="s">
        <v>214</v>
      </c>
      <c r="N1177" t="s">
        <v>207</v>
      </c>
      <c r="O1177" t="s">
        <v>213</v>
      </c>
      <c r="P1177" t="s">
        <v>213</v>
      </c>
      <c r="Q1177" t="s">
        <v>207</v>
      </c>
      <c r="R1177" t="s">
        <v>210</v>
      </c>
    </row>
    <row r="1178" spans="1:18" x14ac:dyDescent="0.3">
      <c r="A1178">
        <v>89</v>
      </c>
      <c r="B1178" t="s">
        <v>190</v>
      </c>
      <c r="C1178" t="s">
        <v>47</v>
      </c>
      <c r="D1178">
        <v>5.1989999999999998</v>
      </c>
      <c r="E1178">
        <v>6.8101200000000004</v>
      </c>
      <c r="F1178">
        <v>0.65354999999999996</v>
      </c>
      <c r="G1178">
        <v>75</v>
      </c>
      <c r="H1178">
        <v>0.65874999999999995</v>
      </c>
      <c r="I1178">
        <v>0.45973999999999998</v>
      </c>
      <c r="J1178">
        <v>5.2830000000000002E-2</v>
      </c>
      <c r="K1178">
        <v>2022</v>
      </c>
      <c r="L1178" t="s">
        <v>220</v>
      </c>
      <c r="M1178" t="s">
        <v>214</v>
      </c>
      <c r="N1178" t="s">
        <v>205</v>
      </c>
      <c r="O1178" t="s">
        <v>213</v>
      </c>
      <c r="P1178" t="s">
        <v>213</v>
      </c>
      <c r="Q1178" t="s">
        <v>205</v>
      </c>
      <c r="R1178" t="s">
        <v>210</v>
      </c>
    </row>
    <row r="1179" spans="1:18" x14ac:dyDescent="0.3">
      <c r="A1179">
        <v>8</v>
      </c>
      <c r="B1179" t="s">
        <v>15</v>
      </c>
      <c r="C1179" t="s">
        <v>12</v>
      </c>
      <c r="D1179">
        <v>7.3651</v>
      </c>
      <c r="E1179">
        <v>9.0395400000000006</v>
      </c>
      <c r="F1179">
        <v>0.93872999999999995</v>
      </c>
      <c r="G1179">
        <v>80</v>
      </c>
      <c r="H1179">
        <v>0.98326000000000002</v>
      </c>
      <c r="I1179">
        <v>0.46298</v>
      </c>
      <c r="J1179">
        <v>0.80772999999999995</v>
      </c>
      <c r="K1179">
        <v>2022</v>
      </c>
      <c r="L1179" t="s">
        <v>215</v>
      </c>
      <c r="M1179" t="s">
        <v>211</v>
      </c>
      <c r="N1179" t="s">
        <v>205</v>
      </c>
      <c r="O1179" t="s">
        <v>206</v>
      </c>
      <c r="P1179" t="s">
        <v>205</v>
      </c>
      <c r="Q1179" t="s">
        <v>205</v>
      </c>
      <c r="R1179" t="s">
        <v>209</v>
      </c>
    </row>
    <row r="1180" spans="1:18" x14ac:dyDescent="0.3">
      <c r="A1180">
        <v>121</v>
      </c>
      <c r="B1180" t="s">
        <v>101</v>
      </c>
      <c r="C1180" t="s">
        <v>99</v>
      </c>
      <c r="D1180">
        <v>4.5157999999999996</v>
      </c>
      <c r="E1180">
        <v>4.7466900000000001</v>
      </c>
      <c r="F1180">
        <v>0.31258000000000002</v>
      </c>
      <c r="G1180">
        <v>67</v>
      </c>
      <c r="H1180">
        <v>0.60506000000000004</v>
      </c>
      <c r="I1180">
        <v>0.38690999999999998</v>
      </c>
      <c r="J1180">
        <v>0.19033</v>
      </c>
      <c r="K1180">
        <v>2022</v>
      </c>
      <c r="L1180" t="s">
        <v>222</v>
      </c>
      <c r="M1180" t="s">
        <v>214</v>
      </c>
      <c r="N1180" t="s">
        <v>207</v>
      </c>
      <c r="O1180" t="s">
        <v>221</v>
      </c>
      <c r="P1180" t="s">
        <v>213</v>
      </c>
      <c r="Q1180" t="s">
        <v>207</v>
      </c>
      <c r="R1180" t="s">
        <v>210</v>
      </c>
    </row>
    <row r="1181" spans="1:18" x14ac:dyDescent="0.3">
      <c r="A1181">
        <v>122</v>
      </c>
      <c r="B1181" t="s">
        <v>128</v>
      </c>
      <c r="C1181" t="s">
        <v>24</v>
      </c>
      <c r="D1181">
        <v>4.4824999999999999</v>
      </c>
      <c r="E1181">
        <v>5.1956499999999997</v>
      </c>
      <c r="F1181">
        <v>0.72521999999999998</v>
      </c>
      <c r="G1181">
        <v>72</v>
      </c>
      <c r="H1181">
        <v>0.45454</v>
      </c>
      <c r="I1181">
        <v>0.15634000000000001</v>
      </c>
      <c r="J1181">
        <v>0.13538</v>
      </c>
      <c r="K1181">
        <v>2022</v>
      </c>
      <c r="L1181" t="s">
        <v>222</v>
      </c>
      <c r="M1181" t="s">
        <v>214</v>
      </c>
      <c r="N1181" t="s">
        <v>205</v>
      </c>
      <c r="O1181" t="s">
        <v>217</v>
      </c>
      <c r="P1181" t="s">
        <v>218</v>
      </c>
      <c r="Q1181" t="s">
        <v>213</v>
      </c>
      <c r="R1181" t="s">
        <v>210</v>
      </c>
    </row>
    <row r="1182" spans="1:18" x14ac:dyDescent="0.3">
      <c r="A1182">
        <v>37</v>
      </c>
      <c r="B1182" t="s">
        <v>40</v>
      </c>
      <c r="C1182" t="s">
        <v>26</v>
      </c>
      <c r="D1182">
        <v>6.3090999999999999</v>
      </c>
      <c r="E1182">
        <v>7.7617799999999999</v>
      </c>
      <c r="F1182">
        <v>0.83838000000000001</v>
      </c>
      <c r="G1182">
        <v>78</v>
      </c>
      <c r="H1182">
        <v>0.80042999999999997</v>
      </c>
      <c r="I1182">
        <v>0.10441</v>
      </c>
      <c r="J1182">
        <v>8.7400000000000005E-2</v>
      </c>
      <c r="K1182">
        <v>2022</v>
      </c>
      <c r="L1182" t="s">
        <v>220</v>
      </c>
      <c r="M1182" t="s">
        <v>204</v>
      </c>
      <c r="N1182" t="s">
        <v>205</v>
      </c>
      <c r="O1182" t="s">
        <v>217</v>
      </c>
      <c r="P1182" t="s">
        <v>207</v>
      </c>
      <c r="Q1182" t="s">
        <v>213</v>
      </c>
      <c r="R1182" t="s">
        <v>210</v>
      </c>
    </row>
    <row r="1183" spans="1:18" x14ac:dyDescent="0.3">
      <c r="A1183">
        <v>73</v>
      </c>
      <c r="B1183" t="s">
        <v>71</v>
      </c>
      <c r="C1183" t="s">
        <v>26</v>
      </c>
      <c r="D1183">
        <v>5.5782999999999996</v>
      </c>
      <c r="E1183">
        <v>6.3754299999999997</v>
      </c>
      <c r="F1183">
        <v>0.85633000000000004</v>
      </c>
      <c r="G1183">
        <v>75</v>
      </c>
      <c r="H1183">
        <v>0.84979000000000005</v>
      </c>
      <c r="I1183">
        <v>0.36596000000000001</v>
      </c>
      <c r="J1183">
        <v>0.10116</v>
      </c>
      <c r="K1183">
        <v>2022</v>
      </c>
      <c r="L1183" t="s">
        <v>220</v>
      </c>
      <c r="M1183" t="s">
        <v>214</v>
      </c>
      <c r="N1183" t="s">
        <v>205</v>
      </c>
      <c r="O1183" t="s">
        <v>206</v>
      </c>
      <c r="P1183" t="s">
        <v>207</v>
      </c>
      <c r="Q1183" t="s">
        <v>207</v>
      </c>
      <c r="R1183" t="s">
        <v>210</v>
      </c>
    </row>
    <row r="1184" spans="1:18" x14ac:dyDescent="0.3">
      <c r="A1184">
        <v>74</v>
      </c>
      <c r="B1184" t="s">
        <v>76</v>
      </c>
      <c r="C1184" t="s">
        <v>26</v>
      </c>
      <c r="D1184">
        <v>5.5590999999999999</v>
      </c>
      <c r="E1184">
        <v>6.32524</v>
      </c>
      <c r="F1184">
        <v>0.65505000000000002</v>
      </c>
      <c r="G1184">
        <v>78</v>
      </c>
      <c r="H1184">
        <v>0.73680000000000001</v>
      </c>
      <c r="I1184">
        <v>0.19147</v>
      </c>
      <c r="J1184">
        <v>6.3049999999999995E-2</v>
      </c>
      <c r="K1184">
        <v>2022</v>
      </c>
      <c r="L1184" t="s">
        <v>220</v>
      </c>
      <c r="M1184" t="s">
        <v>214</v>
      </c>
      <c r="N1184" t="s">
        <v>205</v>
      </c>
      <c r="O1184" t="s">
        <v>213</v>
      </c>
      <c r="P1184" t="s">
        <v>207</v>
      </c>
      <c r="Q1184" t="s">
        <v>213</v>
      </c>
      <c r="R1184" t="s">
        <v>210</v>
      </c>
    </row>
    <row r="1185" spans="1:18" x14ac:dyDescent="0.3">
      <c r="A1185">
        <v>60</v>
      </c>
      <c r="B1185" t="s">
        <v>110</v>
      </c>
      <c r="C1185" t="s">
        <v>39</v>
      </c>
      <c r="D1185">
        <v>5.9036</v>
      </c>
      <c r="E1185">
        <v>5.73773</v>
      </c>
      <c r="F1185">
        <v>0.69088000000000005</v>
      </c>
      <c r="G1185">
        <v>72</v>
      </c>
      <c r="H1185">
        <v>0.91683000000000003</v>
      </c>
      <c r="I1185">
        <v>0.22928999999999999</v>
      </c>
      <c r="J1185">
        <v>0.24142</v>
      </c>
      <c r="K1185">
        <v>2022</v>
      </c>
      <c r="L1185" t="s">
        <v>220</v>
      </c>
      <c r="M1185" t="s">
        <v>214</v>
      </c>
      <c r="N1185" t="s">
        <v>205</v>
      </c>
      <c r="O1185" t="s">
        <v>213</v>
      </c>
      <c r="P1185" t="s">
        <v>205</v>
      </c>
      <c r="Q1185" t="s">
        <v>213</v>
      </c>
      <c r="R1185" t="s">
        <v>208</v>
      </c>
    </row>
    <row r="1186" spans="1:18" x14ac:dyDescent="0.3">
      <c r="A1186">
        <v>48</v>
      </c>
      <c r="B1186" t="s">
        <v>78</v>
      </c>
      <c r="C1186" t="s">
        <v>47</v>
      </c>
      <c r="D1186">
        <v>6.1227999999999998</v>
      </c>
      <c r="E1186">
        <v>7.9546799999999998</v>
      </c>
      <c r="F1186">
        <v>0.88914000000000004</v>
      </c>
      <c r="G1186">
        <v>78</v>
      </c>
      <c r="H1186">
        <v>0.70670999999999995</v>
      </c>
      <c r="I1186">
        <v>0.26538</v>
      </c>
      <c r="J1186">
        <v>0.23877000000000001</v>
      </c>
      <c r="K1186">
        <v>2022</v>
      </c>
      <c r="L1186" t="s">
        <v>220</v>
      </c>
      <c r="M1186" t="s">
        <v>204</v>
      </c>
      <c r="N1186" t="s">
        <v>205</v>
      </c>
      <c r="O1186" t="s">
        <v>206</v>
      </c>
      <c r="P1186" t="s">
        <v>207</v>
      </c>
      <c r="Q1186" t="s">
        <v>207</v>
      </c>
      <c r="R1186" t="s">
        <v>208</v>
      </c>
    </row>
    <row r="1187" spans="1:18" x14ac:dyDescent="0.3">
      <c r="A1187">
        <v>56</v>
      </c>
      <c r="B1187" t="s">
        <v>108</v>
      </c>
      <c r="C1187" t="s">
        <v>12</v>
      </c>
      <c r="D1187">
        <v>6.0163000000000002</v>
      </c>
      <c r="E1187">
        <v>7.96549</v>
      </c>
      <c r="F1187">
        <v>0.81706999999999996</v>
      </c>
      <c r="G1187">
        <v>80</v>
      </c>
      <c r="H1187">
        <v>0.88466999999999996</v>
      </c>
      <c r="I1187">
        <v>3.49E-2</v>
      </c>
      <c r="J1187">
        <v>6.6739999999999994E-2</v>
      </c>
      <c r="K1187">
        <v>2022</v>
      </c>
      <c r="L1187" t="s">
        <v>220</v>
      </c>
      <c r="M1187" t="s">
        <v>204</v>
      </c>
      <c r="N1187" t="s">
        <v>205</v>
      </c>
      <c r="O1187" t="s">
        <v>217</v>
      </c>
      <c r="P1187" t="s">
        <v>205</v>
      </c>
      <c r="Q1187" t="s">
        <v>218</v>
      </c>
      <c r="R1187" t="s">
        <v>210</v>
      </c>
    </row>
    <row r="1188" spans="1:18" x14ac:dyDescent="0.3">
      <c r="A1188">
        <v>28</v>
      </c>
      <c r="B1188" t="s">
        <v>106</v>
      </c>
      <c r="C1188" t="s">
        <v>47</v>
      </c>
      <c r="D1188">
        <v>6.4770000000000003</v>
      </c>
      <c r="E1188">
        <v>7.7799199999999997</v>
      </c>
      <c r="F1188">
        <v>0.76229000000000002</v>
      </c>
      <c r="G1188">
        <v>76</v>
      </c>
      <c r="H1188">
        <v>0.81786999999999999</v>
      </c>
      <c r="I1188">
        <v>8.3930000000000005E-2</v>
      </c>
      <c r="J1188">
        <v>1.047E-2</v>
      </c>
      <c r="K1188">
        <v>2022</v>
      </c>
      <c r="L1188" t="s">
        <v>220</v>
      </c>
      <c r="M1188" t="s">
        <v>204</v>
      </c>
      <c r="N1188" t="s">
        <v>205</v>
      </c>
      <c r="O1188" t="s">
        <v>217</v>
      </c>
      <c r="P1188" t="s">
        <v>207</v>
      </c>
      <c r="Q1188" t="s">
        <v>218</v>
      </c>
      <c r="R1188" t="s">
        <v>210</v>
      </c>
    </row>
    <row r="1189" spans="1:18" x14ac:dyDescent="0.3">
      <c r="A1189">
        <v>80</v>
      </c>
      <c r="B1189" t="s">
        <v>82</v>
      </c>
      <c r="C1189" t="s">
        <v>62</v>
      </c>
      <c r="D1189">
        <v>5.4585999999999997</v>
      </c>
      <c r="E1189">
        <v>7.6251899999999999</v>
      </c>
      <c r="F1189">
        <v>0.82974999999999999</v>
      </c>
      <c r="G1189">
        <v>74</v>
      </c>
      <c r="H1189">
        <v>0.54240999999999995</v>
      </c>
      <c r="I1189">
        <v>0.25052999999999997</v>
      </c>
      <c r="J1189">
        <v>0.13602</v>
      </c>
      <c r="K1189">
        <v>2022</v>
      </c>
      <c r="L1189" t="s">
        <v>220</v>
      </c>
      <c r="M1189" t="s">
        <v>204</v>
      </c>
      <c r="N1189" t="s">
        <v>205</v>
      </c>
      <c r="O1189" t="s">
        <v>217</v>
      </c>
      <c r="P1189" t="s">
        <v>218</v>
      </c>
      <c r="Q1189" t="s">
        <v>207</v>
      </c>
      <c r="R1189" t="s">
        <v>210</v>
      </c>
    </row>
    <row r="1190" spans="1:18" x14ac:dyDescent="0.3">
      <c r="A1190">
        <v>143</v>
      </c>
      <c r="B1190" t="s">
        <v>174</v>
      </c>
      <c r="C1190" t="s">
        <v>90</v>
      </c>
      <c r="D1190">
        <v>3.2682000000000002</v>
      </c>
      <c r="E1190">
        <v>3.5541499999999999</v>
      </c>
      <c r="F1190">
        <v>0.10054</v>
      </c>
      <c r="G1190">
        <v>70</v>
      </c>
      <c r="H1190">
        <v>0.83979000000000004</v>
      </c>
      <c r="I1190">
        <v>0.39890999999999999</v>
      </c>
      <c r="J1190">
        <v>0.92742000000000002</v>
      </c>
      <c r="K1190">
        <v>2022</v>
      </c>
      <c r="L1190" t="s">
        <v>239</v>
      </c>
      <c r="M1190" t="s">
        <v>214</v>
      </c>
      <c r="N1190" t="s">
        <v>207</v>
      </c>
      <c r="O1190" t="s">
        <v>221</v>
      </c>
      <c r="P1190" t="s">
        <v>207</v>
      </c>
      <c r="Q1190" t="s">
        <v>207</v>
      </c>
      <c r="R1190" t="s">
        <v>209</v>
      </c>
    </row>
    <row r="1191" spans="1:18" x14ac:dyDescent="0.3">
      <c r="A1191">
        <v>25</v>
      </c>
      <c r="B1191" t="s">
        <v>51</v>
      </c>
      <c r="C1191" t="s">
        <v>24</v>
      </c>
      <c r="D1191">
        <v>6.5228000000000002</v>
      </c>
      <c r="E1191">
        <v>8.4618099999999998</v>
      </c>
      <c r="F1191">
        <v>0.82738999999999996</v>
      </c>
      <c r="G1191">
        <v>74</v>
      </c>
      <c r="H1191">
        <v>0.87939999999999996</v>
      </c>
      <c r="I1191">
        <v>0.16758999999999999</v>
      </c>
      <c r="J1191">
        <v>0.30736999999999998</v>
      </c>
      <c r="K1191">
        <v>2022</v>
      </c>
      <c r="L1191" t="s">
        <v>215</v>
      </c>
      <c r="M1191" t="s">
        <v>204</v>
      </c>
      <c r="N1191" t="s">
        <v>205</v>
      </c>
      <c r="O1191" t="s">
        <v>217</v>
      </c>
      <c r="P1191" t="s">
        <v>205</v>
      </c>
      <c r="Q1191" t="s">
        <v>213</v>
      </c>
      <c r="R1191" t="s">
        <v>208</v>
      </c>
    </row>
    <row r="1192" spans="1:18" x14ac:dyDescent="0.3">
      <c r="A1192">
        <v>103</v>
      </c>
      <c r="B1192" t="s">
        <v>162</v>
      </c>
      <c r="C1192" t="s">
        <v>90</v>
      </c>
      <c r="D1192">
        <v>5.0461</v>
      </c>
      <c r="E1192">
        <v>4.2215999999999996</v>
      </c>
      <c r="F1192">
        <v>0.40137</v>
      </c>
      <c r="G1192">
        <v>70</v>
      </c>
      <c r="H1192">
        <v>0.66712000000000005</v>
      </c>
      <c r="I1192">
        <v>0.30647000000000002</v>
      </c>
      <c r="J1192">
        <v>0.13746</v>
      </c>
      <c r="K1192">
        <v>2022</v>
      </c>
      <c r="L1192" t="s">
        <v>220</v>
      </c>
      <c r="M1192" t="s">
        <v>214</v>
      </c>
      <c r="N1192" t="s">
        <v>207</v>
      </c>
      <c r="O1192" t="s">
        <v>221</v>
      </c>
      <c r="P1192" t="s">
        <v>213</v>
      </c>
      <c r="Q1192" t="s">
        <v>207</v>
      </c>
      <c r="R1192" t="s">
        <v>210</v>
      </c>
    </row>
    <row r="1193" spans="1:18" x14ac:dyDescent="0.3">
      <c r="A1193">
        <v>43</v>
      </c>
      <c r="B1193" t="s">
        <v>107</v>
      </c>
      <c r="C1193" t="s">
        <v>47</v>
      </c>
      <c r="D1193">
        <v>6.1779999999999999</v>
      </c>
      <c r="E1193">
        <v>7.0143599999999999</v>
      </c>
      <c r="F1193">
        <v>0.82245000000000001</v>
      </c>
      <c r="G1193">
        <v>76</v>
      </c>
      <c r="H1193">
        <v>0.73760999999999999</v>
      </c>
      <c r="I1193">
        <v>0.46725</v>
      </c>
      <c r="J1193">
        <v>0.15064</v>
      </c>
      <c r="K1193">
        <v>2022</v>
      </c>
      <c r="L1193" t="s">
        <v>220</v>
      </c>
      <c r="M1193" t="s">
        <v>204</v>
      </c>
      <c r="N1193" t="s">
        <v>205</v>
      </c>
      <c r="O1193" t="s">
        <v>217</v>
      </c>
      <c r="P1193" t="s">
        <v>207</v>
      </c>
      <c r="Q1193" t="s">
        <v>205</v>
      </c>
      <c r="R1193" t="s">
        <v>210</v>
      </c>
    </row>
    <row r="1194" spans="1:18" x14ac:dyDescent="0.3">
      <c r="A1194">
        <v>140</v>
      </c>
      <c r="B1194" t="s">
        <v>143</v>
      </c>
      <c r="C1194" t="s">
        <v>90</v>
      </c>
      <c r="D1194">
        <v>3.5739999999999998</v>
      </c>
      <c r="E1194">
        <v>3.10358</v>
      </c>
      <c r="F1194">
        <v>0.31520999999999999</v>
      </c>
      <c r="G1194">
        <v>64</v>
      </c>
      <c r="H1194">
        <v>0.52298</v>
      </c>
      <c r="I1194">
        <v>0.43229000000000001</v>
      </c>
      <c r="J1194">
        <v>9.2869999999999994E-2</v>
      </c>
      <c r="K1194">
        <v>2022</v>
      </c>
      <c r="L1194" t="s">
        <v>239</v>
      </c>
      <c r="M1194" t="s">
        <v>214</v>
      </c>
      <c r="N1194" t="s">
        <v>216</v>
      </c>
      <c r="O1194" t="s">
        <v>221</v>
      </c>
      <c r="P1194" t="s">
        <v>218</v>
      </c>
      <c r="Q1194" t="s">
        <v>205</v>
      </c>
      <c r="R1194" t="s">
        <v>210</v>
      </c>
    </row>
    <row r="1195" spans="1:18" x14ac:dyDescent="0.3">
      <c r="A1195">
        <v>27</v>
      </c>
      <c r="B1195" t="s">
        <v>38</v>
      </c>
      <c r="C1195" t="s">
        <v>39</v>
      </c>
      <c r="D1195">
        <v>6.4802</v>
      </c>
      <c r="E1195">
        <v>9.7248999999999999</v>
      </c>
      <c r="F1195">
        <v>0.85414999999999996</v>
      </c>
      <c r="G1195">
        <v>82</v>
      </c>
      <c r="H1195">
        <v>0.90749000000000002</v>
      </c>
      <c r="I1195">
        <v>0.34770000000000001</v>
      </c>
      <c r="J1195">
        <v>1</v>
      </c>
      <c r="K1195">
        <v>2022</v>
      </c>
      <c r="L1195" t="s">
        <v>220</v>
      </c>
      <c r="M1195" t="s">
        <v>219</v>
      </c>
      <c r="N1195" t="s">
        <v>205</v>
      </c>
      <c r="O1195" t="s">
        <v>206</v>
      </c>
      <c r="P1195" t="s">
        <v>205</v>
      </c>
      <c r="Q1195" t="s">
        <v>207</v>
      </c>
      <c r="R1195" t="s">
        <v>209</v>
      </c>
    </row>
    <row r="1196" spans="1:18" x14ac:dyDescent="0.3">
      <c r="A1196">
        <v>35</v>
      </c>
      <c r="B1196" t="s">
        <v>63</v>
      </c>
      <c r="C1196" t="s">
        <v>47</v>
      </c>
      <c r="D1196">
        <v>6.3906999999999998</v>
      </c>
      <c r="E1196">
        <v>7.85947</v>
      </c>
      <c r="F1196">
        <v>0.93318999999999996</v>
      </c>
      <c r="G1196">
        <v>78</v>
      </c>
      <c r="H1196">
        <v>0.64678999999999998</v>
      </c>
      <c r="I1196">
        <v>0.25180000000000002</v>
      </c>
      <c r="J1196">
        <v>4.181E-2</v>
      </c>
      <c r="K1196">
        <v>2022</v>
      </c>
      <c r="L1196" t="s">
        <v>220</v>
      </c>
      <c r="M1196" t="s">
        <v>204</v>
      </c>
      <c r="N1196" t="s">
        <v>205</v>
      </c>
      <c r="O1196" t="s">
        <v>206</v>
      </c>
      <c r="P1196" t="s">
        <v>213</v>
      </c>
      <c r="Q1196" t="s">
        <v>207</v>
      </c>
      <c r="R1196" t="s">
        <v>210</v>
      </c>
    </row>
    <row r="1197" spans="1:18" x14ac:dyDescent="0.3">
      <c r="A1197">
        <v>22</v>
      </c>
      <c r="B1197" t="s">
        <v>73</v>
      </c>
      <c r="C1197" t="s">
        <v>47</v>
      </c>
      <c r="D1197">
        <v>6.6300999999999997</v>
      </c>
      <c r="E1197">
        <v>8.1905699999999992</v>
      </c>
      <c r="F1197">
        <v>0.94632000000000005</v>
      </c>
      <c r="G1197">
        <v>79</v>
      </c>
      <c r="H1197">
        <v>0.92498999999999998</v>
      </c>
      <c r="I1197">
        <v>0.25178</v>
      </c>
      <c r="J1197">
        <v>0.19555</v>
      </c>
      <c r="K1197">
        <v>2022</v>
      </c>
      <c r="L1197" t="s">
        <v>215</v>
      </c>
      <c r="M1197" t="s">
        <v>204</v>
      </c>
      <c r="N1197" t="s">
        <v>205</v>
      </c>
      <c r="O1197" t="s">
        <v>206</v>
      </c>
      <c r="P1197" t="s">
        <v>205</v>
      </c>
      <c r="Q1197" t="s">
        <v>207</v>
      </c>
      <c r="R1197" t="s">
        <v>210</v>
      </c>
    </row>
    <row r="1198" spans="1:18" x14ac:dyDescent="0.3">
      <c r="A1198">
        <v>91</v>
      </c>
      <c r="B1198" t="s">
        <v>133</v>
      </c>
      <c r="C1198" t="s">
        <v>90</v>
      </c>
      <c r="D1198">
        <v>5.1939000000000002</v>
      </c>
      <c r="E1198">
        <v>6.4494999999999996</v>
      </c>
      <c r="F1198">
        <v>0.82447000000000004</v>
      </c>
      <c r="G1198">
        <v>67</v>
      </c>
      <c r="H1198">
        <v>0.59743000000000002</v>
      </c>
      <c r="I1198">
        <v>0.18991</v>
      </c>
      <c r="J1198">
        <v>7.8460000000000002E-2</v>
      </c>
      <c r="K1198">
        <v>2022</v>
      </c>
      <c r="L1198" t="s">
        <v>220</v>
      </c>
      <c r="M1198" t="s">
        <v>214</v>
      </c>
      <c r="N1198" t="s">
        <v>207</v>
      </c>
      <c r="O1198" t="s">
        <v>217</v>
      </c>
      <c r="P1198" t="s">
        <v>213</v>
      </c>
      <c r="Q1198" t="s">
        <v>213</v>
      </c>
      <c r="R1198" t="s">
        <v>210</v>
      </c>
    </row>
    <row r="1199" spans="1:18" x14ac:dyDescent="0.3">
      <c r="A1199">
        <v>59</v>
      </c>
      <c r="B1199" t="s">
        <v>65</v>
      </c>
      <c r="C1199" t="s">
        <v>55</v>
      </c>
      <c r="D1199">
        <v>5.9351000000000003</v>
      </c>
      <c r="E1199">
        <v>8.3782599999999992</v>
      </c>
      <c r="F1199">
        <v>0.67108000000000001</v>
      </c>
      <c r="G1199">
        <v>82</v>
      </c>
      <c r="H1199">
        <v>0.55923999999999996</v>
      </c>
      <c r="I1199">
        <v>0.23723</v>
      </c>
      <c r="J1199">
        <v>0.30003000000000002</v>
      </c>
      <c r="K1199">
        <v>2022</v>
      </c>
      <c r="L1199" t="s">
        <v>220</v>
      </c>
      <c r="M1199" t="s">
        <v>204</v>
      </c>
      <c r="N1199" t="s">
        <v>205</v>
      </c>
      <c r="O1199" t="s">
        <v>213</v>
      </c>
      <c r="P1199" t="s">
        <v>213</v>
      </c>
      <c r="Q1199" t="s">
        <v>213</v>
      </c>
      <c r="R1199" t="s">
        <v>208</v>
      </c>
    </row>
    <row r="1200" spans="1:18" x14ac:dyDescent="0.3">
      <c r="A1200">
        <v>29</v>
      </c>
      <c r="B1200" t="s">
        <v>52</v>
      </c>
      <c r="C1200" t="s">
        <v>12</v>
      </c>
      <c r="D1200">
        <v>6.4763000000000002</v>
      </c>
      <c r="E1200">
        <v>8.1836099999999998</v>
      </c>
      <c r="F1200">
        <v>0.91749999999999998</v>
      </c>
      <c r="G1200">
        <v>81</v>
      </c>
      <c r="H1200">
        <v>0.68232000000000004</v>
      </c>
      <c r="I1200">
        <v>0.21682999999999999</v>
      </c>
      <c r="J1200">
        <v>0.25392999999999999</v>
      </c>
      <c r="K1200">
        <v>2022</v>
      </c>
      <c r="L1200" t="s">
        <v>220</v>
      </c>
      <c r="M1200" t="s">
        <v>204</v>
      </c>
      <c r="N1200" t="s">
        <v>205</v>
      </c>
      <c r="O1200" t="s">
        <v>206</v>
      </c>
      <c r="P1200" t="s">
        <v>213</v>
      </c>
      <c r="Q1200" t="s">
        <v>213</v>
      </c>
      <c r="R1200" t="s">
        <v>208</v>
      </c>
    </row>
    <row r="1201" spans="1:18" x14ac:dyDescent="0.3">
      <c r="A1201">
        <v>127</v>
      </c>
      <c r="B1201" t="s">
        <v>152</v>
      </c>
      <c r="C1201" t="s">
        <v>99</v>
      </c>
      <c r="D1201">
        <v>4.3621999999999996</v>
      </c>
      <c r="E1201">
        <v>6.40665</v>
      </c>
      <c r="F1201">
        <v>0.70733000000000001</v>
      </c>
      <c r="G1201">
        <v>76</v>
      </c>
      <c r="H1201">
        <v>0.71472000000000002</v>
      </c>
      <c r="I1201">
        <v>0.31996999999999998</v>
      </c>
      <c r="J1201">
        <v>0.13388</v>
      </c>
      <c r="K1201">
        <v>2022</v>
      </c>
      <c r="L1201" t="s">
        <v>222</v>
      </c>
      <c r="M1201" t="s">
        <v>214</v>
      </c>
      <c r="N1201" t="s">
        <v>205</v>
      </c>
      <c r="O1201" t="s">
        <v>217</v>
      </c>
      <c r="P1201" t="s">
        <v>207</v>
      </c>
      <c r="Q1201" t="s">
        <v>207</v>
      </c>
      <c r="R1201" t="s">
        <v>210</v>
      </c>
    </row>
    <row r="1202" spans="1:18" x14ac:dyDescent="0.3">
      <c r="A1202">
        <v>7</v>
      </c>
      <c r="B1202" t="s">
        <v>20</v>
      </c>
      <c r="C1202" t="s">
        <v>12</v>
      </c>
      <c r="D1202">
        <v>7.3842999999999996</v>
      </c>
      <c r="E1202">
        <v>8.6913300000000007</v>
      </c>
      <c r="F1202">
        <v>0.91220999999999997</v>
      </c>
      <c r="G1202">
        <v>80</v>
      </c>
      <c r="H1202">
        <v>0.97792999999999997</v>
      </c>
      <c r="I1202">
        <v>0.46573999999999999</v>
      </c>
      <c r="J1202">
        <v>0.87289000000000005</v>
      </c>
      <c r="K1202">
        <v>2022</v>
      </c>
      <c r="L1202" t="s">
        <v>215</v>
      </c>
      <c r="M1202" t="s">
        <v>211</v>
      </c>
      <c r="N1202" t="s">
        <v>205</v>
      </c>
      <c r="O1202" t="s">
        <v>206</v>
      </c>
      <c r="P1202" t="s">
        <v>205</v>
      </c>
      <c r="Q1202" t="s">
        <v>205</v>
      </c>
      <c r="R1202" t="s">
        <v>209</v>
      </c>
    </row>
    <row r="1203" spans="1:18" x14ac:dyDescent="0.3">
      <c r="A1203">
        <v>4</v>
      </c>
      <c r="B1203" t="s">
        <v>11</v>
      </c>
      <c r="C1203" t="s">
        <v>12</v>
      </c>
      <c r="D1203">
        <v>7.5115999999999996</v>
      </c>
      <c r="E1203">
        <v>9.1697900000000008</v>
      </c>
      <c r="F1203">
        <v>0.92889999999999995</v>
      </c>
      <c r="G1203">
        <v>81</v>
      </c>
      <c r="H1203">
        <v>0.91474999999999995</v>
      </c>
      <c r="I1203">
        <v>0.31376999999999999</v>
      </c>
      <c r="J1203">
        <v>0.78559000000000001</v>
      </c>
      <c r="K1203">
        <v>2022</v>
      </c>
      <c r="L1203" t="s">
        <v>203</v>
      </c>
      <c r="M1203" t="s">
        <v>211</v>
      </c>
      <c r="N1203" t="s">
        <v>205</v>
      </c>
      <c r="O1203" t="s">
        <v>206</v>
      </c>
      <c r="P1203" t="s">
        <v>205</v>
      </c>
      <c r="Q1203" t="s">
        <v>207</v>
      </c>
      <c r="R1203" t="s">
        <v>209</v>
      </c>
    </row>
    <row r="1204" spans="1:18" x14ac:dyDescent="0.3">
      <c r="A1204">
        <v>26</v>
      </c>
      <c r="B1204" t="s">
        <v>184</v>
      </c>
      <c r="C1204" t="s">
        <v>55</v>
      </c>
      <c r="D1204">
        <v>6.5125000000000002</v>
      </c>
      <c r="E1204">
        <v>8.5855499999999996</v>
      </c>
      <c r="F1204">
        <v>0.82974999999999999</v>
      </c>
      <c r="G1204">
        <v>78</v>
      </c>
      <c r="H1204">
        <v>0.73272999999999999</v>
      </c>
      <c r="I1204">
        <v>0.16034999999999999</v>
      </c>
      <c r="J1204">
        <v>0.28669</v>
      </c>
      <c r="K1204">
        <v>2022</v>
      </c>
      <c r="L1204" t="s">
        <v>215</v>
      </c>
      <c r="M1204" t="s">
        <v>211</v>
      </c>
      <c r="N1204" t="s">
        <v>205</v>
      </c>
      <c r="O1204" t="s">
        <v>217</v>
      </c>
      <c r="P1204" t="s">
        <v>207</v>
      </c>
      <c r="Q1204" t="s">
        <v>213</v>
      </c>
      <c r="R1204" t="s">
        <v>208</v>
      </c>
    </row>
    <row r="1205" spans="1:18" x14ac:dyDescent="0.3">
      <c r="A1205">
        <v>83</v>
      </c>
      <c r="B1205" t="s">
        <v>126</v>
      </c>
      <c r="C1205" t="s">
        <v>62</v>
      </c>
      <c r="D1205">
        <v>5.3771000000000004</v>
      </c>
      <c r="E1205">
        <v>4.3741599999999998</v>
      </c>
      <c r="F1205">
        <v>0.76154999999999995</v>
      </c>
      <c r="G1205">
        <v>72</v>
      </c>
      <c r="H1205">
        <v>0.77231000000000005</v>
      </c>
      <c r="I1205">
        <v>0.25126999999999999</v>
      </c>
      <c r="J1205">
        <v>0.51788999999999996</v>
      </c>
      <c r="K1205">
        <v>2022</v>
      </c>
      <c r="L1205" t="s">
        <v>220</v>
      </c>
      <c r="M1205" t="s">
        <v>214</v>
      </c>
      <c r="N1205" t="s">
        <v>205</v>
      </c>
      <c r="O1205" t="s">
        <v>217</v>
      </c>
      <c r="P1205" t="s">
        <v>207</v>
      </c>
      <c r="Q1205" t="s">
        <v>207</v>
      </c>
      <c r="R1205" t="s">
        <v>212</v>
      </c>
    </row>
    <row r="1206" spans="1:18" x14ac:dyDescent="0.3">
      <c r="A1206">
        <v>139</v>
      </c>
      <c r="B1206" t="s">
        <v>166</v>
      </c>
      <c r="C1206" t="s">
        <v>90</v>
      </c>
      <c r="D1206">
        <v>3.7023999999999999</v>
      </c>
      <c r="E1206">
        <v>3.84022</v>
      </c>
      <c r="F1206">
        <v>0.45232</v>
      </c>
      <c r="G1206">
        <v>69</v>
      </c>
      <c r="H1206">
        <v>0.78075000000000006</v>
      </c>
      <c r="I1206">
        <v>0.53076000000000001</v>
      </c>
      <c r="J1206">
        <v>0.46087</v>
      </c>
      <c r="K1206">
        <v>2022</v>
      </c>
      <c r="L1206" t="s">
        <v>239</v>
      </c>
      <c r="M1206" t="s">
        <v>214</v>
      </c>
      <c r="N1206" t="s">
        <v>207</v>
      </c>
      <c r="O1206" t="s">
        <v>221</v>
      </c>
      <c r="P1206" t="s">
        <v>207</v>
      </c>
      <c r="Q1206" t="s">
        <v>205</v>
      </c>
      <c r="R1206" t="s">
        <v>212</v>
      </c>
    </row>
    <row r="1207" spans="1:18" x14ac:dyDescent="0.3">
      <c r="A1207">
        <v>61</v>
      </c>
      <c r="B1207" t="s">
        <v>50</v>
      </c>
      <c r="C1207" t="s">
        <v>39</v>
      </c>
      <c r="D1207">
        <v>5.8912000000000004</v>
      </c>
      <c r="E1207">
        <v>6.9477200000000003</v>
      </c>
      <c r="F1207">
        <v>0.83004999999999995</v>
      </c>
      <c r="G1207">
        <v>77</v>
      </c>
      <c r="H1207">
        <v>0.83326999999999996</v>
      </c>
      <c r="I1207">
        <v>0.68600000000000005</v>
      </c>
      <c r="J1207">
        <v>4.437E-2</v>
      </c>
      <c r="K1207">
        <v>2022</v>
      </c>
      <c r="L1207" t="s">
        <v>220</v>
      </c>
      <c r="M1207" t="s">
        <v>214</v>
      </c>
      <c r="N1207" t="s">
        <v>205</v>
      </c>
      <c r="O1207" t="s">
        <v>217</v>
      </c>
      <c r="P1207" t="s">
        <v>207</v>
      </c>
      <c r="Q1207" t="s">
        <v>205</v>
      </c>
      <c r="R1207" t="s">
        <v>210</v>
      </c>
    </row>
    <row r="1208" spans="1:18" x14ac:dyDescent="0.3">
      <c r="A1208">
        <v>135</v>
      </c>
      <c r="B1208" t="s">
        <v>178</v>
      </c>
      <c r="C1208" t="s">
        <v>90</v>
      </c>
      <c r="D1208">
        <v>4.1123000000000003</v>
      </c>
      <c r="E1208">
        <v>3.4901200000000001</v>
      </c>
      <c r="F1208">
        <v>0.24357999999999999</v>
      </c>
      <c r="G1208">
        <v>67</v>
      </c>
      <c r="H1208">
        <v>0.39427000000000001</v>
      </c>
      <c r="I1208">
        <v>0.37273000000000001</v>
      </c>
      <c r="J1208">
        <v>0.22564999999999999</v>
      </c>
      <c r="K1208">
        <v>2022</v>
      </c>
      <c r="L1208" t="s">
        <v>222</v>
      </c>
      <c r="M1208" t="s">
        <v>214</v>
      </c>
      <c r="N1208" t="s">
        <v>207</v>
      </c>
      <c r="O1208" t="s">
        <v>221</v>
      </c>
      <c r="P1208" t="s">
        <v>218</v>
      </c>
      <c r="Q1208" t="s">
        <v>207</v>
      </c>
      <c r="R1208" t="s">
        <v>208</v>
      </c>
    </row>
    <row r="1209" spans="1:18" x14ac:dyDescent="0.3">
      <c r="A1209">
        <v>120</v>
      </c>
      <c r="B1209" t="s">
        <v>127</v>
      </c>
      <c r="C1209" t="s">
        <v>24</v>
      </c>
      <c r="D1209">
        <v>4.516</v>
      </c>
      <c r="E1209">
        <v>6.10961</v>
      </c>
      <c r="F1209">
        <v>0.45179000000000002</v>
      </c>
      <c r="G1209">
        <v>76</v>
      </c>
      <c r="H1209">
        <v>0.42687000000000003</v>
      </c>
      <c r="I1209">
        <v>6.1749999999999999E-2</v>
      </c>
      <c r="J1209">
        <v>4.965E-2</v>
      </c>
      <c r="K1209">
        <v>2022</v>
      </c>
      <c r="L1209" t="s">
        <v>222</v>
      </c>
      <c r="M1209" t="s">
        <v>214</v>
      </c>
      <c r="N1209" t="s">
        <v>205</v>
      </c>
      <c r="O1209" t="s">
        <v>221</v>
      </c>
      <c r="P1209" t="s">
        <v>218</v>
      </c>
      <c r="Q1209" t="s">
        <v>218</v>
      </c>
      <c r="R1209" t="s">
        <v>210</v>
      </c>
    </row>
    <row r="1210" spans="1:18" x14ac:dyDescent="0.3">
      <c r="A1210">
        <v>112</v>
      </c>
      <c r="B1210" t="s">
        <v>95</v>
      </c>
      <c r="C1210" t="s">
        <v>24</v>
      </c>
      <c r="D1210">
        <v>4.7442000000000002</v>
      </c>
      <c r="E1210">
        <v>7.72532</v>
      </c>
      <c r="F1210">
        <v>0.65551000000000004</v>
      </c>
      <c r="G1210">
        <v>77</v>
      </c>
      <c r="H1210">
        <v>0.28249999999999997</v>
      </c>
      <c r="I1210">
        <v>0.18640999999999999</v>
      </c>
      <c r="J1210">
        <v>0.19589999999999999</v>
      </c>
      <c r="K1210">
        <v>2022</v>
      </c>
      <c r="L1210" t="s">
        <v>222</v>
      </c>
      <c r="M1210" t="s">
        <v>204</v>
      </c>
      <c r="N1210" t="s">
        <v>205</v>
      </c>
      <c r="O1210" t="s">
        <v>213</v>
      </c>
      <c r="P1210" t="s">
        <v>218</v>
      </c>
      <c r="Q1210" t="s">
        <v>213</v>
      </c>
      <c r="R1210" t="s">
        <v>210</v>
      </c>
    </row>
    <row r="1211" spans="1:18" x14ac:dyDescent="0.3">
      <c r="A1211">
        <v>78</v>
      </c>
      <c r="B1211" t="s">
        <v>88</v>
      </c>
      <c r="C1211" t="s">
        <v>62</v>
      </c>
      <c r="D1211">
        <v>5.4743000000000004</v>
      </c>
      <c r="E1211">
        <v>6.7181899999999999</v>
      </c>
      <c r="F1211">
        <v>0.99926999999999999</v>
      </c>
      <c r="G1211">
        <v>72</v>
      </c>
      <c r="H1211">
        <v>0.87695999999999996</v>
      </c>
      <c r="I1211">
        <v>0.67169000000000001</v>
      </c>
      <c r="J1211">
        <v>5.3859999999999998E-2</v>
      </c>
      <c r="K1211">
        <v>2022</v>
      </c>
      <c r="L1211" t="s">
        <v>220</v>
      </c>
      <c r="M1211" t="s">
        <v>214</v>
      </c>
      <c r="N1211" t="s">
        <v>205</v>
      </c>
      <c r="O1211" t="s">
        <v>206</v>
      </c>
      <c r="P1211" t="s">
        <v>205</v>
      </c>
      <c r="Q1211" t="s">
        <v>205</v>
      </c>
      <c r="R1211" t="s">
        <v>210</v>
      </c>
    </row>
    <row r="1212" spans="1:18" x14ac:dyDescent="0.3">
      <c r="A1212">
        <v>117</v>
      </c>
      <c r="B1212" t="s">
        <v>161</v>
      </c>
      <c r="C1212" t="s">
        <v>90</v>
      </c>
      <c r="D1212">
        <v>4.6025999999999998</v>
      </c>
      <c r="E1212">
        <v>3.5176599999999998</v>
      </c>
      <c r="F1212">
        <v>0.66312000000000004</v>
      </c>
      <c r="G1212">
        <v>69</v>
      </c>
      <c r="H1212">
        <v>0.54361000000000004</v>
      </c>
      <c r="I1212">
        <v>0.47437000000000001</v>
      </c>
      <c r="J1212">
        <v>0.11294999999999999</v>
      </c>
      <c r="K1212">
        <v>2022</v>
      </c>
      <c r="L1212" t="s">
        <v>222</v>
      </c>
      <c r="M1212" t="s">
        <v>214</v>
      </c>
      <c r="N1212" t="s">
        <v>207</v>
      </c>
      <c r="O1212" t="s">
        <v>213</v>
      </c>
      <c r="P1212" t="s">
        <v>218</v>
      </c>
      <c r="Q1212" t="s">
        <v>205</v>
      </c>
      <c r="R1212" t="s">
        <v>210</v>
      </c>
    </row>
    <row r="1213" spans="1:18" x14ac:dyDescent="0.3">
      <c r="A1213">
        <v>98</v>
      </c>
      <c r="B1213" t="s">
        <v>131</v>
      </c>
      <c r="C1213" t="s">
        <v>62</v>
      </c>
      <c r="D1213">
        <v>5.0841000000000003</v>
      </c>
      <c r="E1213">
        <v>6.3876999999999997</v>
      </c>
      <c r="F1213">
        <v>0.81866000000000005</v>
      </c>
      <c r="G1213">
        <v>74</v>
      </c>
      <c r="H1213">
        <v>0.63917000000000002</v>
      </c>
      <c r="I1213">
        <v>0.40253</v>
      </c>
      <c r="J1213">
        <v>2.8649999999999998E-2</v>
      </c>
      <c r="K1213">
        <v>2022</v>
      </c>
      <c r="L1213" t="s">
        <v>220</v>
      </c>
      <c r="M1213" t="s">
        <v>214</v>
      </c>
      <c r="N1213" t="s">
        <v>205</v>
      </c>
      <c r="O1213" t="s">
        <v>217</v>
      </c>
      <c r="P1213" t="s">
        <v>213</v>
      </c>
      <c r="Q1213" t="s">
        <v>205</v>
      </c>
      <c r="R1213" t="s">
        <v>210</v>
      </c>
    </row>
    <row r="1214" spans="1:18" x14ac:dyDescent="0.3">
      <c r="A1214">
        <v>24</v>
      </c>
      <c r="B1214" t="s">
        <v>34</v>
      </c>
      <c r="C1214" t="s">
        <v>24</v>
      </c>
      <c r="D1214">
        <v>6.5759999999999996</v>
      </c>
      <c r="E1214">
        <v>9.0436599999999991</v>
      </c>
      <c r="F1214">
        <v>0.74214999999999998</v>
      </c>
      <c r="G1214">
        <v>75</v>
      </c>
      <c r="H1214">
        <v>0.94864000000000004</v>
      </c>
      <c r="I1214">
        <v>0.43534</v>
      </c>
      <c r="J1214">
        <v>0.42676999999999998</v>
      </c>
      <c r="K1214">
        <v>2022</v>
      </c>
      <c r="L1214" t="s">
        <v>215</v>
      </c>
      <c r="M1214" t="s">
        <v>211</v>
      </c>
      <c r="N1214" t="s">
        <v>205</v>
      </c>
      <c r="O1214" t="s">
        <v>217</v>
      </c>
      <c r="P1214" t="s">
        <v>205</v>
      </c>
      <c r="Q1214" t="s">
        <v>205</v>
      </c>
      <c r="R1214" t="s">
        <v>212</v>
      </c>
    </row>
    <row r="1215" spans="1:18" x14ac:dyDescent="0.3">
      <c r="A1215">
        <v>17</v>
      </c>
      <c r="B1215" t="s">
        <v>35</v>
      </c>
      <c r="C1215" t="s">
        <v>12</v>
      </c>
      <c r="D1215">
        <v>6.9424999999999999</v>
      </c>
      <c r="E1215">
        <v>8.4510900000000007</v>
      </c>
      <c r="F1215">
        <v>0.86604000000000003</v>
      </c>
      <c r="G1215">
        <v>79</v>
      </c>
      <c r="H1215">
        <v>0.80610000000000004</v>
      </c>
      <c r="I1215">
        <v>0.61778</v>
      </c>
      <c r="J1215">
        <v>0.56096000000000001</v>
      </c>
      <c r="K1215">
        <v>2022</v>
      </c>
      <c r="L1215" t="s">
        <v>215</v>
      </c>
      <c r="M1215" t="s">
        <v>204</v>
      </c>
      <c r="N1215" t="s">
        <v>205</v>
      </c>
      <c r="O1215" t="s">
        <v>206</v>
      </c>
      <c r="P1215" t="s">
        <v>207</v>
      </c>
      <c r="Q1215" t="s">
        <v>205</v>
      </c>
      <c r="R1215" t="s">
        <v>212</v>
      </c>
    </row>
    <row r="1216" spans="1:18" x14ac:dyDescent="0.3">
      <c r="A1216">
        <v>16</v>
      </c>
      <c r="B1216" t="s">
        <v>29</v>
      </c>
      <c r="C1216" t="s">
        <v>17</v>
      </c>
      <c r="D1216">
        <v>6.9767999999999999</v>
      </c>
      <c r="E1216">
        <v>8.9723400000000009</v>
      </c>
      <c r="F1216">
        <v>0.89524000000000004</v>
      </c>
      <c r="G1216">
        <v>75</v>
      </c>
      <c r="H1216">
        <v>0.77600000000000002</v>
      </c>
      <c r="I1216">
        <v>0.47025</v>
      </c>
      <c r="J1216">
        <v>0.30113000000000001</v>
      </c>
      <c r="K1216">
        <v>2022</v>
      </c>
      <c r="L1216" t="s">
        <v>215</v>
      </c>
      <c r="M1216" t="s">
        <v>211</v>
      </c>
      <c r="N1216" t="s">
        <v>205</v>
      </c>
      <c r="O1216" t="s">
        <v>206</v>
      </c>
      <c r="P1216" t="s">
        <v>207</v>
      </c>
      <c r="Q1216" t="s">
        <v>205</v>
      </c>
      <c r="R1216" t="s">
        <v>208</v>
      </c>
    </row>
    <row r="1217" spans="1:18" x14ac:dyDescent="0.3">
      <c r="A1217">
        <v>30</v>
      </c>
      <c r="B1217" t="s">
        <v>48</v>
      </c>
      <c r="C1217" t="s">
        <v>26</v>
      </c>
      <c r="D1217">
        <v>6.4736000000000002</v>
      </c>
      <c r="E1217">
        <v>7.3075900000000003</v>
      </c>
      <c r="F1217">
        <v>0.89371</v>
      </c>
      <c r="G1217">
        <v>76</v>
      </c>
      <c r="H1217">
        <v>0.89858000000000005</v>
      </c>
      <c r="I1217">
        <v>0.21929999999999999</v>
      </c>
      <c r="J1217">
        <v>0.45200000000000001</v>
      </c>
      <c r="K1217">
        <v>2022</v>
      </c>
      <c r="L1217" t="s">
        <v>220</v>
      </c>
      <c r="M1217" t="s">
        <v>204</v>
      </c>
      <c r="N1217" t="s">
        <v>205</v>
      </c>
      <c r="O1217" t="s">
        <v>206</v>
      </c>
      <c r="P1217" t="s">
        <v>205</v>
      </c>
      <c r="Q1217" t="s">
        <v>213</v>
      </c>
      <c r="R1217" t="s">
        <v>212</v>
      </c>
    </row>
    <row r="1218" spans="1:18" x14ac:dyDescent="0.3">
      <c r="A1218">
        <v>53</v>
      </c>
      <c r="B1218" t="s">
        <v>61</v>
      </c>
      <c r="C1218" t="s">
        <v>62</v>
      </c>
      <c r="D1218">
        <v>6.0627000000000004</v>
      </c>
      <c r="E1218">
        <v>5.5180100000000003</v>
      </c>
      <c r="F1218">
        <v>0.82699</v>
      </c>
      <c r="G1218">
        <v>74</v>
      </c>
      <c r="H1218">
        <v>0.96706999999999999</v>
      </c>
      <c r="I1218">
        <v>0.60507</v>
      </c>
      <c r="J1218">
        <v>0.40970000000000001</v>
      </c>
      <c r="K1218">
        <v>2022</v>
      </c>
      <c r="L1218" t="s">
        <v>220</v>
      </c>
      <c r="M1218" t="s">
        <v>214</v>
      </c>
      <c r="N1218" t="s">
        <v>205</v>
      </c>
      <c r="O1218" t="s">
        <v>217</v>
      </c>
      <c r="P1218" t="s">
        <v>205</v>
      </c>
      <c r="Q1218" t="s">
        <v>205</v>
      </c>
      <c r="R1218" t="s">
        <v>212</v>
      </c>
    </row>
    <row r="1219" spans="1:18" x14ac:dyDescent="0.3">
      <c r="A1219">
        <v>108</v>
      </c>
      <c r="B1219" t="s">
        <v>37</v>
      </c>
      <c r="C1219" t="s">
        <v>26</v>
      </c>
      <c r="D1219">
        <v>4.9255000000000004</v>
      </c>
      <c r="E1219">
        <v>0</v>
      </c>
      <c r="F1219">
        <v>0.73329999999999995</v>
      </c>
      <c r="G1219">
        <v>74</v>
      </c>
      <c r="H1219">
        <v>0.38196999999999998</v>
      </c>
      <c r="I1219">
        <v>0.48141</v>
      </c>
      <c r="J1219">
        <v>0.13911000000000001</v>
      </c>
      <c r="K1219">
        <v>2022</v>
      </c>
      <c r="L1219" t="s">
        <v>222</v>
      </c>
      <c r="M1219" t="s">
        <v>214</v>
      </c>
      <c r="N1219" t="s">
        <v>205</v>
      </c>
      <c r="O1219" t="s">
        <v>217</v>
      </c>
      <c r="P1219" t="s">
        <v>218</v>
      </c>
      <c r="Q1219" t="s">
        <v>205</v>
      </c>
      <c r="R1219" t="s">
        <v>210</v>
      </c>
    </row>
    <row r="1220" spans="1:18" x14ac:dyDescent="0.3">
      <c r="A1220">
        <v>77</v>
      </c>
      <c r="B1220" t="s">
        <v>94</v>
      </c>
      <c r="C1220" t="s">
        <v>39</v>
      </c>
      <c r="D1220">
        <v>5.4850000000000003</v>
      </c>
      <c r="E1220">
        <v>5.6680599999999997</v>
      </c>
      <c r="F1220">
        <v>0.70576000000000005</v>
      </c>
      <c r="G1220">
        <v>75</v>
      </c>
      <c r="H1220">
        <v>0.95531999999999995</v>
      </c>
      <c r="I1220">
        <v>0.30553000000000002</v>
      </c>
      <c r="J1220">
        <v>0.17949999999999999</v>
      </c>
      <c r="K1220">
        <v>2022</v>
      </c>
      <c r="L1220" t="s">
        <v>220</v>
      </c>
      <c r="M1220" t="s">
        <v>214</v>
      </c>
      <c r="N1220" t="s">
        <v>205</v>
      </c>
      <c r="O1220" t="s">
        <v>217</v>
      </c>
      <c r="P1220" t="s">
        <v>205</v>
      </c>
      <c r="Q1220" t="s">
        <v>207</v>
      </c>
      <c r="R1220" t="s">
        <v>210</v>
      </c>
    </row>
    <row r="1221" spans="1:18" x14ac:dyDescent="0.3">
      <c r="A1221">
        <v>132</v>
      </c>
      <c r="B1221" t="s">
        <v>156</v>
      </c>
      <c r="C1221" t="s">
        <v>24</v>
      </c>
      <c r="D1221">
        <v>4.1969000000000003</v>
      </c>
      <c r="E1221">
        <v>3.12954</v>
      </c>
      <c r="F1221">
        <v>0.78988999999999998</v>
      </c>
      <c r="G1221">
        <v>68</v>
      </c>
      <c r="H1221">
        <v>0.44536999999999999</v>
      </c>
      <c r="I1221">
        <v>0.19317000000000001</v>
      </c>
      <c r="J1221">
        <v>0.1668</v>
      </c>
      <c r="K1221">
        <v>2022</v>
      </c>
      <c r="L1221" t="s">
        <v>222</v>
      </c>
      <c r="M1221" t="s">
        <v>214</v>
      </c>
      <c r="N1221" t="s">
        <v>207</v>
      </c>
      <c r="O1221" t="s">
        <v>217</v>
      </c>
      <c r="P1221" t="s">
        <v>218</v>
      </c>
      <c r="Q1221" t="s">
        <v>213</v>
      </c>
      <c r="R1221" t="s">
        <v>210</v>
      </c>
    </row>
    <row r="1222" spans="1:18" x14ac:dyDescent="0.3">
      <c r="A1222">
        <v>137</v>
      </c>
      <c r="B1222" t="s">
        <v>105</v>
      </c>
      <c r="C1222" t="s">
        <v>90</v>
      </c>
      <c r="D1222">
        <v>3.7597999999999998</v>
      </c>
      <c r="E1222">
        <v>4.2101199999999999</v>
      </c>
      <c r="F1222">
        <v>0.43733</v>
      </c>
      <c r="G1222">
        <v>65</v>
      </c>
      <c r="H1222">
        <v>0.70982000000000001</v>
      </c>
      <c r="I1222">
        <v>0.43336000000000002</v>
      </c>
      <c r="J1222">
        <v>0.14127999999999999</v>
      </c>
      <c r="K1222">
        <v>2022</v>
      </c>
      <c r="L1222" t="s">
        <v>239</v>
      </c>
      <c r="M1222" t="s">
        <v>214</v>
      </c>
      <c r="N1222" t="s">
        <v>207</v>
      </c>
      <c r="O1222" t="s">
        <v>221</v>
      </c>
      <c r="P1222" t="s">
        <v>207</v>
      </c>
      <c r="Q1222" t="s">
        <v>205</v>
      </c>
      <c r="R1222" t="s">
        <v>210</v>
      </c>
    </row>
    <row r="1223" spans="1:18" x14ac:dyDescent="0.3">
      <c r="A1223">
        <v>144</v>
      </c>
      <c r="B1223" t="s">
        <v>135</v>
      </c>
      <c r="C1223" t="s">
        <v>90</v>
      </c>
      <c r="D1223">
        <v>2.9950999999999999</v>
      </c>
      <c r="E1223">
        <v>4.2844499999999996</v>
      </c>
      <c r="F1223">
        <v>0.52310999999999996</v>
      </c>
      <c r="G1223">
        <v>64</v>
      </c>
      <c r="H1223">
        <v>0.44485000000000002</v>
      </c>
      <c r="I1223">
        <v>0.2271</v>
      </c>
      <c r="J1223">
        <v>0.17882999999999999</v>
      </c>
      <c r="K1223">
        <v>2022</v>
      </c>
      <c r="L1223" t="s">
        <v>239</v>
      </c>
      <c r="M1223" t="s">
        <v>214</v>
      </c>
      <c r="N1223" t="s">
        <v>216</v>
      </c>
      <c r="O1223" t="s">
        <v>221</v>
      </c>
      <c r="P1223" t="s">
        <v>218</v>
      </c>
      <c r="Q1223" t="s">
        <v>213</v>
      </c>
      <c r="R1223" t="s">
        <v>210</v>
      </c>
    </row>
    <row r="1224" spans="1:18" x14ac:dyDescent="0.3">
      <c r="A1224">
        <v>1</v>
      </c>
      <c r="B1224" t="s">
        <v>18</v>
      </c>
      <c r="C1224" t="s">
        <v>12</v>
      </c>
      <c r="D1224">
        <v>7.8041999999999998</v>
      </c>
      <c r="E1224">
        <v>8.5848600000000008</v>
      </c>
      <c r="F1224">
        <v>0.97853000000000001</v>
      </c>
      <c r="G1224">
        <v>71</v>
      </c>
      <c r="H1224">
        <v>1</v>
      </c>
      <c r="I1224">
        <v>0.29969000000000001</v>
      </c>
      <c r="J1224">
        <v>4.5510000000000002E-2</v>
      </c>
      <c r="K1224">
        <v>2023</v>
      </c>
      <c r="L1224" t="s">
        <v>203</v>
      </c>
      <c r="M1224" t="s">
        <v>211</v>
      </c>
      <c r="N1224" t="s">
        <v>207</v>
      </c>
      <c r="O1224" t="s">
        <v>206</v>
      </c>
      <c r="P1224" t="s">
        <v>205</v>
      </c>
      <c r="Q1224" t="s">
        <v>207</v>
      </c>
      <c r="R1224" t="s">
        <v>210</v>
      </c>
    </row>
    <row r="1225" spans="1:18" x14ac:dyDescent="0.3">
      <c r="A1225">
        <v>2</v>
      </c>
      <c r="B1225" t="s">
        <v>14</v>
      </c>
      <c r="C1225" t="s">
        <v>12</v>
      </c>
      <c r="D1225">
        <v>7.5864000000000003</v>
      </c>
      <c r="E1225">
        <v>8.8622899999999998</v>
      </c>
      <c r="F1225">
        <v>0.95567000000000002</v>
      </c>
      <c r="G1225">
        <v>71</v>
      </c>
      <c r="H1225">
        <v>0.95191999999999999</v>
      </c>
      <c r="I1225">
        <v>0.49451000000000001</v>
      </c>
      <c r="J1225">
        <v>6.3479999999999995E-2</v>
      </c>
      <c r="K1225">
        <v>2023</v>
      </c>
      <c r="L1225" t="s">
        <v>203</v>
      </c>
      <c r="M1225" t="s">
        <v>211</v>
      </c>
      <c r="N1225" t="s">
        <v>207</v>
      </c>
      <c r="O1225" t="s">
        <v>206</v>
      </c>
      <c r="P1225" t="s">
        <v>205</v>
      </c>
      <c r="Q1225" t="s">
        <v>205</v>
      </c>
      <c r="R1225" t="s">
        <v>210</v>
      </c>
    </row>
    <row r="1226" spans="1:18" x14ac:dyDescent="0.3">
      <c r="A1226">
        <v>3</v>
      </c>
      <c r="B1226" t="s">
        <v>13</v>
      </c>
      <c r="C1226" t="s">
        <v>12</v>
      </c>
      <c r="D1226">
        <v>7.5296000000000003</v>
      </c>
      <c r="E1226">
        <v>8.7536400000000008</v>
      </c>
      <c r="F1226">
        <v>1</v>
      </c>
      <c r="G1226">
        <v>72</v>
      </c>
      <c r="H1226">
        <v>0.95677999999999996</v>
      </c>
      <c r="I1226">
        <v>0.59218999999999999</v>
      </c>
      <c r="J1226">
        <v>0.66635</v>
      </c>
      <c r="K1226">
        <v>2023</v>
      </c>
      <c r="L1226" t="s">
        <v>203</v>
      </c>
      <c r="M1226" t="s">
        <v>211</v>
      </c>
      <c r="N1226" t="s">
        <v>205</v>
      </c>
      <c r="O1226" t="s">
        <v>206</v>
      </c>
      <c r="P1226" t="s">
        <v>205</v>
      </c>
      <c r="Q1226" t="s">
        <v>205</v>
      </c>
      <c r="R1226" t="s">
        <v>209</v>
      </c>
    </row>
    <row r="1227" spans="1:18" x14ac:dyDescent="0.3">
      <c r="A1227">
        <v>4</v>
      </c>
      <c r="B1227" t="s">
        <v>23</v>
      </c>
      <c r="C1227" t="s">
        <v>24</v>
      </c>
      <c r="D1227">
        <v>7.4729000000000001</v>
      </c>
      <c r="E1227">
        <v>8.3348999999999993</v>
      </c>
      <c r="F1227">
        <v>0.93888000000000005</v>
      </c>
      <c r="G1227">
        <v>73</v>
      </c>
      <c r="H1227">
        <v>0.73689000000000004</v>
      </c>
      <c r="I1227">
        <v>0.29426999999999998</v>
      </c>
      <c r="J1227">
        <v>0.71775</v>
      </c>
      <c r="K1227">
        <v>2023</v>
      </c>
      <c r="L1227" t="s">
        <v>215</v>
      </c>
      <c r="M1227" t="s">
        <v>204</v>
      </c>
      <c r="N1227" t="s">
        <v>205</v>
      </c>
      <c r="O1227" t="s">
        <v>206</v>
      </c>
      <c r="P1227" t="s">
        <v>207</v>
      </c>
      <c r="Q1227" t="s">
        <v>207</v>
      </c>
      <c r="R1227" t="s">
        <v>209</v>
      </c>
    </row>
    <row r="1228" spans="1:18" x14ac:dyDescent="0.3">
      <c r="A1228">
        <v>5</v>
      </c>
      <c r="B1228" t="s">
        <v>19</v>
      </c>
      <c r="C1228" t="s">
        <v>12</v>
      </c>
      <c r="D1228">
        <v>7.4029999999999996</v>
      </c>
      <c r="E1228">
        <v>8.82986</v>
      </c>
      <c r="F1228">
        <v>0.91884999999999994</v>
      </c>
      <c r="G1228">
        <v>72</v>
      </c>
      <c r="H1228">
        <v>0.87143999999999999</v>
      </c>
      <c r="I1228">
        <v>0.59435000000000004</v>
      </c>
      <c r="J1228">
        <v>0.29735</v>
      </c>
      <c r="K1228">
        <v>2023</v>
      </c>
      <c r="L1228" t="s">
        <v>215</v>
      </c>
      <c r="M1228" t="s">
        <v>211</v>
      </c>
      <c r="N1228" t="s">
        <v>205</v>
      </c>
      <c r="O1228" t="s">
        <v>206</v>
      </c>
      <c r="P1228" t="s">
        <v>205</v>
      </c>
      <c r="Q1228" t="s">
        <v>205</v>
      </c>
      <c r="R1228" t="s">
        <v>208</v>
      </c>
    </row>
    <row r="1229" spans="1:18" x14ac:dyDescent="0.3">
      <c r="A1229">
        <v>6</v>
      </c>
      <c r="B1229" t="s">
        <v>20</v>
      </c>
      <c r="C1229" t="s">
        <v>12</v>
      </c>
      <c r="D1229">
        <v>7.3952</v>
      </c>
      <c r="E1229">
        <v>8.73292</v>
      </c>
      <c r="F1229">
        <v>0.93249000000000004</v>
      </c>
      <c r="G1229">
        <v>72</v>
      </c>
      <c r="H1229">
        <v>0.97682000000000002</v>
      </c>
      <c r="I1229">
        <v>0.53339000000000003</v>
      </c>
      <c r="J1229">
        <v>7.195E-2</v>
      </c>
      <c r="K1229">
        <v>2023</v>
      </c>
      <c r="L1229" t="s">
        <v>215</v>
      </c>
      <c r="M1229" t="s">
        <v>211</v>
      </c>
      <c r="N1229" t="s">
        <v>205</v>
      </c>
      <c r="O1229" t="s">
        <v>206</v>
      </c>
      <c r="P1229" t="s">
        <v>205</v>
      </c>
      <c r="Q1229" t="s">
        <v>205</v>
      </c>
      <c r="R1229" t="s">
        <v>210</v>
      </c>
    </row>
    <row r="1230" spans="1:18" x14ac:dyDescent="0.3">
      <c r="A1230">
        <v>7</v>
      </c>
      <c r="B1230" t="s">
        <v>15</v>
      </c>
      <c r="C1230" t="s">
        <v>12</v>
      </c>
      <c r="D1230">
        <v>7.3155000000000001</v>
      </c>
      <c r="E1230">
        <v>9.0670199999999994</v>
      </c>
      <c r="F1230">
        <v>0.93908999999999998</v>
      </c>
      <c r="G1230">
        <v>72</v>
      </c>
      <c r="H1230">
        <v>0.97448999999999997</v>
      </c>
      <c r="I1230">
        <v>0.50265000000000004</v>
      </c>
      <c r="J1230">
        <v>0.17449999999999999</v>
      </c>
      <c r="K1230">
        <v>2023</v>
      </c>
      <c r="L1230" t="s">
        <v>215</v>
      </c>
      <c r="M1230" t="s">
        <v>211</v>
      </c>
      <c r="N1230" t="s">
        <v>205</v>
      </c>
      <c r="O1230" t="s">
        <v>206</v>
      </c>
      <c r="P1230" t="s">
        <v>205</v>
      </c>
      <c r="Q1230" t="s">
        <v>205</v>
      </c>
      <c r="R1230" t="s">
        <v>210</v>
      </c>
    </row>
    <row r="1231" spans="1:18" x14ac:dyDescent="0.3">
      <c r="A1231">
        <v>8</v>
      </c>
      <c r="B1231" t="s">
        <v>11</v>
      </c>
      <c r="C1231" t="s">
        <v>12</v>
      </c>
      <c r="D1231">
        <v>7.2401</v>
      </c>
      <c r="E1231">
        <v>9.1914200000000008</v>
      </c>
      <c r="F1231">
        <v>0.90315999999999996</v>
      </c>
      <c r="G1231">
        <v>73</v>
      </c>
      <c r="H1231">
        <v>0.87868999999999997</v>
      </c>
      <c r="I1231">
        <v>0.35760999999999998</v>
      </c>
      <c r="J1231">
        <v>0.15356</v>
      </c>
      <c r="K1231">
        <v>2023</v>
      </c>
      <c r="L1231" t="s">
        <v>215</v>
      </c>
      <c r="M1231" t="s">
        <v>211</v>
      </c>
      <c r="N1231" t="s">
        <v>205</v>
      </c>
      <c r="O1231" t="s">
        <v>206</v>
      </c>
      <c r="P1231" t="s">
        <v>205</v>
      </c>
      <c r="Q1231" t="s">
        <v>207</v>
      </c>
      <c r="R1231" t="s">
        <v>210</v>
      </c>
    </row>
    <row r="1232" spans="1:18" x14ac:dyDescent="0.3">
      <c r="A1232">
        <v>9</v>
      </c>
      <c r="B1232" t="s">
        <v>31</v>
      </c>
      <c r="C1232" t="s">
        <v>12</v>
      </c>
      <c r="D1232">
        <v>7.2279</v>
      </c>
      <c r="E1232">
        <v>10</v>
      </c>
      <c r="F1232">
        <v>0.83774999999999999</v>
      </c>
      <c r="G1232">
        <v>72</v>
      </c>
      <c r="H1232">
        <v>0.91984999999999995</v>
      </c>
      <c r="I1232">
        <v>0.35413</v>
      </c>
      <c r="J1232">
        <v>0.25398999999999999</v>
      </c>
      <c r="K1232">
        <v>2023</v>
      </c>
      <c r="L1232" t="s">
        <v>215</v>
      </c>
      <c r="M1232" t="s">
        <v>219</v>
      </c>
      <c r="N1232" t="s">
        <v>205</v>
      </c>
      <c r="O1232" t="s">
        <v>217</v>
      </c>
      <c r="P1232" t="s">
        <v>205</v>
      </c>
      <c r="Q1232" t="s">
        <v>207</v>
      </c>
      <c r="R1232" t="s">
        <v>208</v>
      </c>
    </row>
    <row r="1233" spans="1:18" x14ac:dyDescent="0.3">
      <c r="A1233">
        <v>10</v>
      </c>
      <c r="B1233" t="s">
        <v>21</v>
      </c>
      <c r="C1233" t="s">
        <v>17</v>
      </c>
      <c r="D1233">
        <v>7.1228999999999996</v>
      </c>
      <c r="E1233">
        <v>8.3726599999999998</v>
      </c>
      <c r="F1233">
        <v>0.95299999999999996</v>
      </c>
      <c r="G1233">
        <v>70</v>
      </c>
      <c r="H1233">
        <v>0.87092000000000003</v>
      </c>
      <c r="I1233">
        <v>0.54617000000000004</v>
      </c>
      <c r="J1233">
        <v>0.15977</v>
      </c>
      <c r="K1233">
        <v>2023</v>
      </c>
      <c r="L1233" t="s">
        <v>215</v>
      </c>
      <c r="M1233" t="s">
        <v>204</v>
      </c>
      <c r="N1233" t="s">
        <v>207</v>
      </c>
      <c r="O1233" t="s">
        <v>206</v>
      </c>
      <c r="P1233" t="s">
        <v>205</v>
      </c>
      <c r="Q1233" t="s">
        <v>205</v>
      </c>
      <c r="R1233" t="s">
        <v>210</v>
      </c>
    </row>
    <row r="1234" spans="1:18" x14ac:dyDescent="0.3">
      <c r="A1234">
        <v>11</v>
      </c>
      <c r="B1234" t="s">
        <v>27</v>
      </c>
      <c r="C1234" t="s">
        <v>12</v>
      </c>
      <c r="D1234">
        <v>7.0972999999999997</v>
      </c>
      <c r="E1234">
        <v>8.75915</v>
      </c>
      <c r="F1234">
        <v>0.85324999999999995</v>
      </c>
      <c r="G1234">
        <v>71</v>
      </c>
      <c r="H1234">
        <v>0.81601000000000001</v>
      </c>
      <c r="I1234">
        <v>0.45296999999999998</v>
      </c>
      <c r="J1234">
        <v>0.44785999999999998</v>
      </c>
      <c r="K1234">
        <v>2023</v>
      </c>
      <c r="L1234" t="s">
        <v>215</v>
      </c>
      <c r="M1234" t="s">
        <v>211</v>
      </c>
      <c r="N1234" t="s">
        <v>207</v>
      </c>
      <c r="O1234" t="s">
        <v>206</v>
      </c>
      <c r="P1234" t="s">
        <v>207</v>
      </c>
      <c r="Q1234" t="s">
        <v>205</v>
      </c>
      <c r="R1234" t="s">
        <v>212</v>
      </c>
    </row>
    <row r="1235" spans="1:18" x14ac:dyDescent="0.3">
      <c r="A1235">
        <v>12</v>
      </c>
      <c r="B1235" t="s">
        <v>22</v>
      </c>
      <c r="C1235" t="s">
        <v>17</v>
      </c>
      <c r="D1235">
        <v>7.0945999999999998</v>
      </c>
      <c r="E1235">
        <v>8.6321999999999992</v>
      </c>
      <c r="F1235">
        <v>0.92410999999999999</v>
      </c>
      <c r="G1235">
        <v>71</v>
      </c>
      <c r="H1235">
        <v>0.87717999999999996</v>
      </c>
      <c r="I1235">
        <v>0.57509999999999994</v>
      </c>
      <c r="J1235">
        <v>0.44675999999999999</v>
      </c>
      <c r="K1235">
        <v>2023</v>
      </c>
      <c r="L1235" t="s">
        <v>215</v>
      </c>
      <c r="M1235" t="s">
        <v>211</v>
      </c>
      <c r="N1235" t="s">
        <v>207</v>
      </c>
      <c r="O1235" t="s">
        <v>206</v>
      </c>
      <c r="P1235" t="s">
        <v>205</v>
      </c>
      <c r="Q1235" t="s">
        <v>205</v>
      </c>
      <c r="R1235" t="s">
        <v>212</v>
      </c>
    </row>
    <row r="1236" spans="1:18" x14ac:dyDescent="0.3">
      <c r="A1236">
        <v>13</v>
      </c>
      <c r="B1236" t="s">
        <v>16</v>
      </c>
      <c r="C1236" t="s">
        <v>17</v>
      </c>
      <c r="D1236">
        <v>6.9607000000000001</v>
      </c>
      <c r="E1236">
        <v>8.5533000000000001</v>
      </c>
      <c r="F1236">
        <v>0.91618999999999995</v>
      </c>
      <c r="G1236">
        <v>71</v>
      </c>
      <c r="H1236">
        <v>0.85004000000000002</v>
      </c>
      <c r="I1236">
        <v>0.51780999999999999</v>
      </c>
      <c r="J1236">
        <v>0.35006999999999999</v>
      </c>
      <c r="K1236">
        <v>2023</v>
      </c>
      <c r="L1236" t="s">
        <v>215</v>
      </c>
      <c r="M1236" t="s">
        <v>211</v>
      </c>
      <c r="N1236" t="s">
        <v>207</v>
      </c>
      <c r="O1236" t="s">
        <v>206</v>
      </c>
      <c r="P1236" t="s">
        <v>205</v>
      </c>
      <c r="Q1236" t="s">
        <v>205</v>
      </c>
      <c r="R1236" t="s">
        <v>208</v>
      </c>
    </row>
    <row r="1237" spans="1:18" x14ac:dyDescent="0.3">
      <c r="A1237">
        <v>14</v>
      </c>
      <c r="B1237" t="s">
        <v>32</v>
      </c>
      <c r="C1237" t="s">
        <v>12</v>
      </c>
      <c r="D1237">
        <v>6.9108000000000001</v>
      </c>
      <c r="E1237">
        <v>9.7838200000000004</v>
      </c>
      <c r="F1237">
        <v>0.87965000000000004</v>
      </c>
      <c r="G1237">
        <v>71</v>
      </c>
      <c r="H1237">
        <v>0.84989000000000003</v>
      </c>
      <c r="I1237">
        <v>0.44030999999999998</v>
      </c>
      <c r="J1237">
        <v>0.27056000000000002</v>
      </c>
      <c r="K1237">
        <v>2023</v>
      </c>
      <c r="L1237" t="s">
        <v>215</v>
      </c>
      <c r="M1237" t="s">
        <v>219</v>
      </c>
      <c r="N1237" t="s">
        <v>207</v>
      </c>
      <c r="O1237" t="s">
        <v>206</v>
      </c>
      <c r="P1237" t="s">
        <v>207</v>
      </c>
      <c r="Q1237" t="s">
        <v>205</v>
      </c>
      <c r="R1237" t="s">
        <v>208</v>
      </c>
    </row>
    <row r="1238" spans="1:18" x14ac:dyDescent="0.3">
      <c r="A1238">
        <v>15</v>
      </c>
      <c r="B1238" t="s">
        <v>29</v>
      </c>
      <c r="C1238" t="s">
        <v>17</v>
      </c>
      <c r="D1238">
        <v>6.8936999999999999</v>
      </c>
      <c r="E1238">
        <v>9.0026499999999992</v>
      </c>
      <c r="F1238">
        <v>0.90117000000000003</v>
      </c>
      <c r="G1238">
        <v>66</v>
      </c>
      <c r="H1238">
        <v>0.72243999999999997</v>
      </c>
      <c r="I1238">
        <v>0.49739</v>
      </c>
      <c r="J1238">
        <v>0.69284999999999997</v>
      </c>
      <c r="K1238">
        <v>2023</v>
      </c>
      <c r="L1238" t="s">
        <v>215</v>
      </c>
      <c r="M1238" t="s">
        <v>211</v>
      </c>
      <c r="N1238" t="s">
        <v>207</v>
      </c>
      <c r="O1238" t="s">
        <v>206</v>
      </c>
      <c r="P1238" t="s">
        <v>207</v>
      </c>
      <c r="Q1238" t="s">
        <v>205</v>
      </c>
      <c r="R1238" t="s">
        <v>209</v>
      </c>
    </row>
    <row r="1239" spans="1:18" x14ac:dyDescent="0.3">
      <c r="A1239">
        <v>16</v>
      </c>
      <c r="B1239" t="s">
        <v>41</v>
      </c>
      <c r="C1239" t="s">
        <v>12</v>
      </c>
      <c r="D1239">
        <v>6.8917999999999999</v>
      </c>
      <c r="E1239">
        <v>8.7260500000000008</v>
      </c>
      <c r="F1239">
        <v>0.86497000000000002</v>
      </c>
      <c r="G1239">
        <v>71</v>
      </c>
      <c r="H1239">
        <v>0.80067999999999995</v>
      </c>
      <c r="I1239">
        <v>0.36187999999999998</v>
      </c>
      <c r="J1239">
        <v>0.34925</v>
      </c>
      <c r="K1239">
        <v>2023</v>
      </c>
      <c r="L1239" t="s">
        <v>215</v>
      </c>
      <c r="M1239" t="s">
        <v>211</v>
      </c>
      <c r="N1239" t="s">
        <v>207</v>
      </c>
      <c r="O1239" t="s">
        <v>206</v>
      </c>
      <c r="P1239" t="s">
        <v>207</v>
      </c>
      <c r="Q1239" t="s">
        <v>207</v>
      </c>
      <c r="R1239" t="s">
        <v>208</v>
      </c>
    </row>
    <row r="1240" spans="1:18" x14ac:dyDescent="0.3">
      <c r="A1240">
        <v>17</v>
      </c>
      <c r="B1240" t="s">
        <v>33</v>
      </c>
      <c r="C1240" t="s">
        <v>12</v>
      </c>
      <c r="D1240">
        <v>6.8590999999999998</v>
      </c>
      <c r="E1240">
        <v>8.6689500000000006</v>
      </c>
      <c r="F1240">
        <v>0.89446999999999999</v>
      </c>
      <c r="G1240">
        <v>71</v>
      </c>
      <c r="H1240">
        <v>0.76510999999999996</v>
      </c>
      <c r="I1240">
        <v>0.32545000000000002</v>
      </c>
      <c r="J1240">
        <v>0.51400999999999997</v>
      </c>
      <c r="K1240">
        <v>2023</v>
      </c>
      <c r="L1240" t="s">
        <v>215</v>
      </c>
      <c r="M1240" t="s">
        <v>211</v>
      </c>
      <c r="N1240" t="s">
        <v>207</v>
      </c>
      <c r="O1240" t="s">
        <v>206</v>
      </c>
      <c r="P1240" t="s">
        <v>207</v>
      </c>
      <c r="Q1240" t="s">
        <v>207</v>
      </c>
      <c r="R1240" t="s">
        <v>212</v>
      </c>
    </row>
    <row r="1241" spans="1:18" x14ac:dyDescent="0.3">
      <c r="A1241">
        <v>18</v>
      </c>
      <c r="B1241" t="s">
        <v>192</v>
      </c>
      <c r="C1241" t="s">
        <v>47</v>
      </c>
      <c r="D1241">
        <v>6.8452000000000002</v>
      </c>
      <c r="E1241">
        <v>8.2897599999999994</v>
      </c>
      <c r="F1241">
        <v>0.95328000000000002</v>
      </c>
      <c r="G1241">
        <v>69</v>
      </c>
      <c r="H1241">
        <v>0.89842</v>
      </c>
      <c r="I1241">
        <v>0.37425999999999998</v>
      </c>
      <c r="J1241">
        <v>0.91042000000000001</v>
      </c>
      <c r="K1241">
        <v>2023</v>
      </c>
      <c r="L1241" t="s">
        <v>215</v>
      </c>
      <c r="M1241" t="s">
        <v>204</v>
      </c>
      <c r="N1241" t="s">
        <v>207</v>
      </c>
      <c r="O1241" t="s">
        <v>206</v>
      </c>
      <c r="P1241" t="s">
        <v>205</v>
      </c>
      <c r="Q1241" t="s">
        <v>207</v>
      </c>
      <c r="R1241" t="s">
        <v>209</v>
      </c>
    </row>
    <row r="1242" spans="1:18" x14ac:dyDescent="0.3">
      <c r="A1242">
        <v>19</v>
      </c>
      <c r="B1242" t="s">
        <v>35</v>
      </c>
      <c r="C1242" t="s">
        <v>12</v>
      </c>
      <c r="D1242">
        <v>6.7956000000000003</v>
      </c>
      <c r="E1242">
        <v>8.4417600000000004</v>
      </c>
      <c r="F1242">
        <v>0.84353</v>
      </c>
      <c r="G1242">
        <v>70</v>
      </c>
      <c r="H1242">
        <v>0.81162000000000001</v>
      </c>
      <c r="I1242">
        <v>0.64605999999999997</v>
      </c>
      <c r="J1242">
        <v>0.39333000000000001</v>
      </c>
      <c r="K1242">
        <v>2023</v>
      </c>
      <c r="L1242" t="s">
        <v>215</v>
      </c>
      <c r="M1242" t="s">
        <v>204</v>
      </c>
      <c r="N1242" t="s">
        <v>207</v>
      </c>
      <c r="O1242" t="s">
        <v>217</v>
      </c>
      <c r="P1242" t="s">
        <v>207</v>
      </c>
      <c r="Q1242" t="s">
        <v>205</v>
      </c>
      <c r="R1242" t="s">
        <v>208</v>
      </c>
    </row>
    <row r="1243" spans="1:18" x14ac:dyDescent="0.3">
      <c r="A1243">
        <v>20</v>
      </c>
      <c r="B1243" t="s">
        <v>74</v>
      </c>
      <c r="C1243" t="s">
        <v>12</v>
      </c>
      <c r="D1243">
        <v>6.7629999999999999</v>
      </c>
      <c r="E1243">
        <v>8.2193500000000004</v>
      </c>
      <c r="F1243">
        <v>0.93264999999999998</v>
      </c>
      <c r="G1243">
        <v>67</v>
      </c>
      <c r="H1243">
        <v>0.63165000000000004</v>
      </c>
      <c r="I1243">
        <v>0.13882</v>
      </c>
      <c r="J1243">
        <v>0.84162999999999999</v>
      </c>
      <c r="K1243">
        <v>2023</v>
      </c>
      <c r="L1243" t="s">
        <v>215</v>
      </c>
      <c r="M1243" t="s">
        <v>204</v>
      </c>
      <c r="N1243" t="s">
        <v>207</v>
      </c>
      <c r="O1243" t="s">
        <v>206</v>
      </c>
      <c r="P1243" t="s">
        <v>213</v>
      </c>
      <c r="Q1243" t="s">
        <v>213</v>
      </c>
      <c r="R1243" t="s">
        <v>209</v>
      </c>
    </row>
    <row r="1244" spans="1:18" x14ac:dyDescent="0.3">
      <c r="A1244">
        <v>21</v>
      </c>
      <c r="B1244" t="s">
        <v>44</v>
      </c>
      <c r="C1244" t="s">
        <v>12</v>
      </c>
      <c r="D1244">
        <v>6.6612999999999998</v>
      </c>
      <c r="E1244">
        <v>8.4360400000000002</v>
      </c>
      <c r="F1244">
        <v>0.88500999999999996</v>
      </c>
      <c r="G1244">
        <v>72</v>
      </c>
      <c r="H1244">
        <v>0.75390999999999997</v>
      </c>
      <c r="I1244">
        <v>0.19600000000000001</v>
      </c>
      <c r="J1244">
        <v>0.51917999999999997</v>
      </c>
      <c r="K1244">
        <v>2023</v>
      </c>
      <c r="L1244" t="s">
        <v>215</v>
      </c>
      <c r="M1244" t="s">
        <v>204</v>
      </c>
      <c r="N1244" t="s">
        <v>205</v>
      </c>
      <c r="O1244" t="s">
        <v>206</v>
      </c>
      <c r="P1244" t="s">
        <v>207</v>
      </c>
      <c r="Q1244" t="s">
        <v>213</v>
      </c>
      <c r="R1244" t="s">
        <v>212</v>
      </c>
    </row>
    <row r="1245" spans="1:18" x14ac:dyDescent="0.3">
      <c r="A1245">
        <v>22</v>
      </c>
      <c r="B1245" t="s">
        <v>73</v>
      </c>
      <c r="C1245" t="s">
        <v>47</v>
      </c>
      <c r="D1245">
        <v>6.6498999999999997</v>
      </c>
      <c r="E1245">
        <v>8.2527000000000008</v>
      </c>
      <c r="F1245">
        <v>0.95008000000000004</v>
      </c>
      <c r="G1245">
        <v>71</v>
      </c>
      <c r="H1245">
        <v>0.91698999999999997</v>
      </c>
      <c r="I1245">
        <v>0.34197</v>
      </c>
      <c r="J1245">
        <v>0.79840999999999995</v>
      </c>
      <c r="K1245">
        <v>2023</v>
      </c>
      <c r="L1245" t="s">
        <v>215</v>
      </c>
      <c r="M1245" t="s">
        <v>204</v>
      </c>
      <c r="N1245" t="s">
        <v>207</v>
      </c>
      <c r="O1245" t="s">
        <v>206</v>
      </c>
      <c r="P1245" t="s">
        <v>205</v>
      </c>
      <c r="Q1245" t="s">
        <v>207</v>
      </c>
      <c r="R1245" t="s">
        <v>209</v>
      </c>
    </row>
    <row r="1246" spans="1:18" x14ac:dyDescent="0.3">
      <c r="A1246">
        <v>23</v>
      </c>
      <c r="B1246" t="s">
        <v>25</v>
      </c>
      <c r="C1246" t="s">
        <v>26</v>
      </c>
      <c r="D1246">
        <v>6.6085000000000003</v>
      </c>
      <c r="E1246">
        <v>7.2145400000000004</v>
      </c>
      <c r="F1246">
        <v>0.82704999999999995</v>
      </c>
      <c r="G1246">
        <v>70</v>
      </c>
      <c r="H1246">
        <v>0.88549</v>
      </c>
      <c r="I1246">
        <v>0.23480000000000001</v>
      </c>
      <c r="J1246">
        <v>0.79401999999999995</v>
      </c>
      <c r="K1246">
        <v>2023</v>
      </c>
      <c r="L1246" t="s">
        <v>215</v>
      </c>
      <c r="M1246" t="s">
        <v>204</v>
      </c>
      <c r="N1246" t="s">
        <v>207</v>
      </c>
      <c r="O1246" t="s">
        <v>217</v>
      </c>
      <c r="P1246" t="s">
        <v>205</v>
      </c>
      <c r="Q1246" t="s">
        <v>213</v>
      </c>
      <c r="R1246" t="s">
        <v>209</v>
      </c>
    </row>
    <row r="1247" spans="1:18" x14ac:dyDescent="0.3">
      <c r="A1247">
        <v>24</v>
      </c>
      <c r="B1247" t="s">
        <v>106</v>
      </c>
      <c r="C1247" t="s">
        <v>47</v>
      </c>
      <c r="D1247">
        <v>6.5891000000000002</v>
      </c>
      <c r="E1247">
        <v>7.84633</v>
      </c>
      <c r="F1247">
        <v>0.79012000000000004</v>
      </c>
      <c r="G1247">
        <v>67</v>
      </c>
      <c r="H1247">
        <v>0.81786999999999999</v>
      </c>
      <c r="I1247">
        <v>0.10503999999999999</v>
      </c>
      <c r="J1247">
        <v>1</v>
      </c>
      <c r="K1247">
        <v>2023</v>
      </c>
      <c r="L1247" t="s">
        <v>215</v>
      </c>
      <c r="M1247" t="s">
        <v>204</v>
      </c>
      <c r="N1247" t="s">
        <v>207</v>
      </c>
      <c r="O1247" t="s">
        <v>217</v>
      </c>
      <c r="P1247" t="s">
        <v>207</v>
      </c>
      <c r="Q1247" t="s">
        <v>213</v>
      </c>
      <c r="R1247" t="s">
        <v>209</v>
      </c>
    </row>
    <row r="1248" spans="1:18" x14ac:dyDescent="0.3">
      <c r="A1248">
        <v>25</v>
      </c>
      <c r="B1248" t="s">
        <v>38</v>
      </c>
      <c r="C1248" t="s">
        <v>39</v>
      </c>
      <c r="D1248">
        <v>6.5867000000000004</v>
      </c>
      <c r="E1248">
        <v>9.8557799999999993</v>
      </c>
      <c r="F1248">
        <v>0.83625000000000005</v>
      </c>
      <c r="G1248">
        <v>74</v>
      </c>
      <c r="H1248">
        <v>0.85557000000000005</v>
      </c>
      <c r="I1248">
        <v>0.40350000000000003</v>
      </c>
      <c r="J1248">
        <v>0</v>
      </c>
      <c r="K1248">
        <v>2023</v>
      </c>
      <c r="L1248" t="s">
        <v>215</v>
      </c>
      <c r="M1248" t="s">
        <v>219</v>
      </c>
      <c r="N1248" t="s">
        <v>205</v>
      </c>
      <c r="O1248" t="s">
        <v>217</v>
      </c>
      <c r="P1248" t="s">
        <v>205</v>
      </c>
      <c r="Q1248" t="s">
        <v>205</v>
      </c>
      <c r="R1248" t="s">
        <v>210</v>
      </c>
    </row>
    <row r="1249" spans="1:18" x14ac:dyDescent="0.3">
      <c r="A1249">
        <v>26</v>
      </c>
      <c r="B1249" t="s">
        <v>34</v>
      </c>
      <c r="C1249" t="s">
        <v>24</v>
      </c>
      <c r="D1249">
        <v>6.5712000000000002</v>
      </c>
      <c r="E1249">
        <v>9.1606799999999993</v>
      </c>
      <c r="F1249">
        <v>0.75510999999999995</v>
      </c>
      <c r="G1249">
        <v>66</v>
      </c>
      <c r="H1249">
        <v>0.96614999999999995</v>
      </c>
      <c r="I1249">
        <v>0.44544</v>
      </c>
      <c r="J1249">
        <v>0.55900000000000005</v>
      </c>
      <c r="K1249">
        <v>2023</v>
      </c>
      <c r="L1249" t="s">
        <v>215</v>
      </c>
      <c r="M1249" t="s">
        <v>211</v>
      </c>
      <c r="N1249" t="s">
        <v>207</v>
      </c>
      <c r="O1249" t="s">
        <v>217</v>
      </c>
      <c r="P1249" t="s">
        <v>205</v>
      </c>
      <c r="Q1249" t="s">
        <v>205</v>
      </c>
      <c r="R1249" t="s">
        <v>212</v>
      </c>
    </row>
    <row r="1250" spans="1:18" x14ac:dyDescent="0.3">
      <c r="A1250">
        <v>27</v>
      </c>
      <c r="B1250" t="s">
        <v>184</v>
      </c>
      <c r="C1250" t="s">
        <v>55</v>
      </c>
      <c r="D1250">
        <v>6.5354000000000001</v>
      </c>
      <c r="E1250">
        <v>8.5937400000000004</v>
      </c>
      <c r="F1250">
        <v>0.84699000000000002</v>
      </c>
      <c r="G1250">
        <v>70</v>
      </c>
      <c r="H1250">
        <v>0.72836000000000001</v>
      </c>
      <c r="I1250">
        <v>0.15951000000000001</v>
      </c>
      <c r="J1250">
        <v>0.68311999999999995</v>
      </c>
      <c r="K1250">
        <v>2023</v>
      </c>
      <c r="L1250" t="s">
        <v>215</v>
      </c>
      <c r="M1250" t="s">
        <v>211</v>
      </c>
      <c r="N1250" t="s">
        <v>207</v>
      </c>
      <c r="O1250" t="s">
        <v>217</v>
      </c>
      <c r="P1250" t="s">
        <v>207</v>
      </c>
      <c r="Q1250" t="s">
        <v>213</v>
      </c>
      <c r="R1250" t="s">
        <v>209</v>
      </c>
    </row>
    <row r="1251" spans="1:18" x14ac:dyDescent="0.3">
      <c r="A1251">
        <v>28</v>
      </c>
      <c r="B1251" t="s">
        <v>48</v>
      </c>
      <c r="C1251" t="s">
        <v>26</v>
      </c>
      <c r="D1251">
        <v>6.4939</v>
      </c>
      <c r="E1251">
        <v>7.35304</v>
      </c>
      <c r="F1251">
        <v>0.89188000000000001</v>
      </c>
      <c r="G1251">
        <v>68</v>
      </c>
      <c r="H1251">
        <v>0.88580000000000003</v>
      </c>
      <c r="I1251">
        <v>0.2414</v>
      </c>
      <c r="J1251">
        <v>0.54722999999999999</v>
      </c>
      <c r="K1251">
        <v>2023</v>
      </c>
      <c r="L1251" t="s">
        <v>220</v>
      </c>
      <c r="M1251" t="s">
        <v>204</v>
      </c>
      <c r="N1251" t="s">
        <v>207</v>
      </c>
      <c r="O1251" t="s">
        <v>206</v>
      </c>
      <c r="P1251" t="s">
        <v>205</v>
      </c>
      <c r="Q1251" t="s">
        <v>213</v>
      </c>
      <c r="R1251" t="s">
        <v>212</v>
      </c>
    </row>
    <row r="1252" spans="1:18" x14ac:dyDescent="0.3">
      <c r="A1252">
        <v>29</v>
      </c>
      <c r="B1252" t="s">
        <v>63</v>
      </c>
      <c r="C1252" t="s">
        <v>47</v>
      </c>
      <c r="D1252">
        <v>6.4686000000000003</v>
      </c>
      <c r="E1252">
        <v>7.8697699999999999</v>
      </c>
      <c r="F1252">
        <v>0.95326</v>
      </c>
      <c r="G1252">
        <v>69</v>
      </c>
      <c r="H1252">
        <v>0.64092000000000005</v>
      </c>
      <c r="I1252">
        <v>0.30271999999999999</v>
      </c>
      <c r="J1252">
        <v>0.96008000000000004</v>
      </c>
      <c r="K1252">
        <v>2023</v>
      </c>
      <c r="L1252" t="s">
        <v>220</v>
      </c>
      <c r="M1252" t="s">
        <v>204</v>
      </c>
      <c r="N1252" t="s">
        <v>207</v>
      </c>
      <c r="O1252" t="s">
        <v>206</v>
      </c>
      <c r="P1252" t="s">
        <v>213</v>
      </c>
      <c r="Q1252" t="s">
        <v>207</v>
      </c>
      <c r="R1252" t="s">
        <v>209</v>
      </c>
    </row>
    <row r="1253" spans="1:18" x14ac:dyDescent="0.3">
      <c r="A1253">
        <v>30</v>
      </c>
      <c r="B1253" t="s">
        <v>51</v>
      </c>
      <c r="C1253" t="s">
        <v>24</v>
      </c>
      <c r="D1253">
        <v>6.4626000000000001</v>
      </c>
      <c r="E1253">
        <v>8.4600299999999997</v>
      </c>
      <c r="F1253">
        <v>0.84611999999999998</v>
      </c>
      <c r="G1253">
        <v>64</v>
      </c>
      <c r="H1253">
        <v>0.88341000000000003</v>
      </c>
      <c r="I1253">
        <v>0.22098999999999999</v>
      </c>
      <c r="J1253">
        <v>0.69630999999999998</v>
      </c>
      <c r="K1253">
        <v>2023</v>
      </c>
      <c r="L1253" t="s">
        <v>220</v>
      </c>
      <c r="M1253" t="s">
        <v>204</v>
      </c>
      <c r="N1253" t="s">
        <v>216</v>
      </c>
      <c r="O1253" t="s">
        <v>217</v>
      </c>
      <c r="P1253" t="s">
        <v>205</v>
      </c>
      <c r="Q1253" t="s">
        <v>213</v>
      </c>
      <c r="R1253" t="s">
        <v>209</v>
      </c>
    </row>
    <row r="1254" spans="1:18" x14ac:dyDescent="0.3">
      <c r="A1254">
        <v>31</v>
      </c>
      <c r="B1254" t="s">
        <v>92</v>
      </c>
      <c r="C1254" t="s">
        <v>12</v>
      </c>
      <c r="D1254">
        <v>6.4551999999999996</v>
      </c>
      <c r="E1254">
        <v>8.1761499999999998</v>
      </c>
      <c r="F1254">
        <v>0.94244000000000006</v>
      </c>
      <c r="G1254">
        <v>70</v>
      </c>
      <c r="H1254">
        <v>0.94374000000000002</v>
      </c>
      <c r="I1254">
        <v>0.36408000000000001</v>
      </c>
      <c r="J1254">
        <v>0.33634999999999998</v>
      </c>
      <c r="K1254">
        <v>2023</v>
      </c>
      <c r="L1254" t="s">
        <v>220</v>
      </c>
      <c r="M1254" t="s">
        <v>204</v>
      </c>
      <c r="N1254" t="s">
        <v>207</v>
      </c>
      <c r="O1254" t="s">
        <v>206</v>
      </c>
      <c r="P1254" t="s">
        <v>205</v>
      </c>
      <c r="Q1254" t="s">
        <v>207</v>
      </c>
      <c r="R1254" t="s">
        <v>208</v>
      </c>
    </row>
    <row r="1255" spans="1:18" x14ac:dyDescent="0.3">
      <c r="A1255">
        <v>32</v>
      </c>
      <c r="B1255" t="s">
        <v>52</v>
      </c>
      <c r="C1255" t="s">
        <v>12</v>
      </c>
      <c r="D1255">
        <v>6.4362000000000004</v>
      </c>
      <c r="E1255">
        <v>8.1744500000000002</v>
      </c>
      <c r="F1255">
        <v>0.92078000000000004</v>
      </c>
      <c r="G1255">
        <v>72</v>
      </c>
      <c r="H1255">
        <v>0.69074999999999998</v>
      </c>
      <c r="I1255">
        <v>0.23973</v>
      </c>
      <c r="J1255">
        <v>0.72084999999999999</v>
      </c>
      <c r="K1255">
        <v>2023</v>
      </c>
      <c r="L1255" t="s">
        <v>220</v>
      </c>
      <c r="M1255" t="s">
        <v>204</v>
      </c>
      <c r="N1255" t="s">
        <v>205</v>
      </c>
      <c r="O1255" t="s">
        <v>206</v>
      </c>
      <c r="P1255" t="s">
        <v>213</v>
      </c>
      <c r="Q1255" t="s">
        <v>213</v>
      </c>
      <c r="R1255" t="s">
        <v>209</v>
      </c>
    </row>
    <row r="1256" spans="1:18" x14ac:dyDescent="0.3">
      <c r="A1256">
        <v>33</v>
      </c>
      <c r="B1256" t="s">
        <v>68</v>
      </c>
      <c r="C1256" t="s">
        <v>12</v>
      </c>
      <c r="D1256">
        <v>6.4044999999999996</v>
      </c>
      <c r="E1256">
        <v>8.3273100000000007</v>
      </c>
      <c r="F1256">
        <v>0.84253999999999996</v>
      </c>
      <c r="G1256">
        <v>72</v>
      </c>
      <c r="H1256">
        <v>0.56725000000000003</v>
      </c>
      <c r="I1256">
        <v>0.23003999999999999</v>
      </c>
      <c r="J1256">
        <v>0.88846000000000003</v>
      </c>
      <c r="K1256">
        <v>2023</v>
      </c>
      <c r="L1256" t="s">
        <v>220</v>
      </c>
      <c r="M1256" t="s">
        <v>204</v>
      </c>
      <c r="N1256" t="s">
        <v>205</v>
      </c>
      <c r="O1256" t="s">
        <v>217</v>
      </c>
      <c r="P1256" t="s">
        <v>213</v>
      </c>
      <c r="Q1256" t="s">
        <v>213</v>
      </c>
      <c r="R1256" t="s">
        <v>209</v>
      </c>
    </row>
    <row r="1257" spans="1:18" x14ac:dyDescent="0.3">
      <c r="A1257">
        <v>34</v>
      </c>
      <c r="B1257" t="s">
        <v>87</v>
      </c>
      <c r="C1257" t="s">
        <v>47</v>
      </c>
      <c r="D1257">
        <v>6.3676000000000004</v>
      </c>
      <c r="E1257">
        <v>6.2485499999999998</v>
      </c>
      <c r="F1257">
        <v>0.78361999999999998</v>
      </c>
      <c r="G1257">
        <v>65</v>
      </c>
      <c r="H1257">
        <v>0.82762999999999998</v>
      </c>
      <c r="I1257">
        <v>0.65293999999999996</v>
      </c>
      <c r="J1257">
        <v>0.91957999999999995</v>
      </c>
      <c r="K1257">
        <v>2023</v>
      </c>
      <c r="L1257" t="s">
        <v>220</v>
      </c>
      <c r="M1257" t="s">
        <v>214</v>
      </c>
      <c r="N1257" t="s">
        <v>207</v>
      </c>
      <c r="O1257" t="s">
        <v>217</v>
      </c>
      <c r="P1257" t="s">
        <v>207</v>
      </c>
      <c r="Q1257" t="s">
        <v>205</v>
      </c>
      <c r="R1257" t="s">
        <v>209</v>
      </c>
    </row>
    <row r="1258" spans="1:18" x14ac:dyDescent="0.3">
      <c r="A1258">
        <v>35</v>
      </c>
      <c r="B1258" t="s">
        <v>42</v>
      </c>
      <c r="C1258" t="s">
        <v>26</v>
      </c>
      <c r="D1258">
        <v>6.3338000000000001</v>
      </c>
      <c r="E1258">
        <v>7.4793399999999997</v>
      </c>
      <c r="F1258">
        <v>0.85433000000000003</v>
      </c>
      <c r="G1258">
        <v>70</v>
      </c>
      <c r="H1258">
        <v>0.70825000000000005</v>
      </c>
      <c r="I1258">
        <v>0.30961</v>
      </c>
      <c r="J1258">
        <v>0.86419000000000001</v>
      </c>
      <c r="K1258">
        <v>2023</v>
      </c>
      <c r="L1258" t="s">
        <v>220</v>
      </c>
      <c r="M1258" t="s">
        <v>204</v>
      </c>
      <c r="N1258" t="s">
        <v>207</v>
      </c>
      <c r="O1258" t="s">
        <v>206</v>
      </c>
      <c r="P1258" t="s">
        <v>207</v>
      </c>
      <c r="Q1258" t="s">
        <v>207</v>
      </c>
      <c r="R1258" t="s">
        <v>209</v>
      </c>
    </row>
    <row r="1259" spans="1:18" x14ac:dyDescent="0.3">
      <c r="A1259">
        <v>36</v>
      </c>
      <c r="B1259" t="s">
        <v>28</v>
      </c>
      <c r="C1259" t="s">
        <v>26</v>
      </c>
      <c r="D1259">
        <v>6.3295000000000003</v>
      </c>
      <c r="E1259">
        <v>7.0482899999999997</v>
      </c>
      <c r="F1259">
        <v>0.72157000000000004</v>
      </c>
      <c r="G1259">
        <v>66</v>
      </c>
      <c r="H1259">
        <v>0.81857000000000002</v>
      </c>
      <c r="I1259">
        <v>0.20455999999999999</v>
      </c>
      <c r="J1259">
        <v>0.79471000000000003</v>
      </c>
      <c r="K1259">
        <v>2023</v>
      </c>
      <c r="L1259" t="s">
        <v>220</v>
      </c>
      <c r="M1259" t="s">
        <v>204</v>
      </c>
      <c r="N1259" t="s">
        <v>207</v>
      </c>
      <c r="O1259" t="s">
        <v>217</v>
      </c>
      <c r="P1259" t="s">
        <v>207</v>
      </c>
      <c r="Q1259" t="s">
        <v>213</v>
      </c>
      <c r="R1259" t="s">
        <v>209</v>
      </c>
    </row>
    <row r="1260" spans="1:18" x14ac:dyDescent="0.3">
      <c r="A1260">
        <v>37</v>
      </c>
      <c r="B1260" t="s">
        <v>53</v>
      </c>
      <c r="C1260" t="s">
        <v>12</v>
      </c>
      <c r="D1260">
        <v>6.2999000000000001</v>
      </c>
      <c r="E1260">
        <v>8.3710299999999993</v>
      </c>
      <c r="F1260">
        <v>0.90664999999999996</v>
      </c>
      <c r="G1260">
        <v>72</v>
      </c>
      <c r="H1260">
        <v>0.86931000000000003</v>
      </c>
      <c r="I1260">
        <v>0.47550999999999999</v>
      </c>
      <c r="J1260">
        <v>0.74428000000000005</v>
      </c>
      <c r="K1260">
        <v>2023</v>
      </c>
      <c r="L1260" t="s">
        <v>220</v>
      </c>
      <c r="M1260" t="s">
        <v>204</v>
      </c>
      <c r="N1260" t="s">
        <v>205</v>
      </c>
      <c r="O1260" t="s">
        <v>206</v>
      </c>
      <c r="P1260" t="s">
        <v>205</v>
      </c>
      <c r="Q1260" t="s">
        <v>205</v>
      </c>
      <c r="R1260" t="s">
        <v>209</v>
      </c>
    </row>
    <row r="1261" spans="1:18" x14ac:dyDescent="0.3">
      <c r="A1261">
        <v>38</v>
      </c>
      <c r="B1261" t="s">
        <v>40</v>
      </c>
      <c r="C1261" t="s">
        <v>26</v>
      </c>
      <c r="D1261">
        <v>6.2645</v>
      </c>
      <c r="E1261">
        <v>7.7908999999999997</v>
      </c>
      <c r="F1261">
        <v>0.86551</v>
      </c>
      <c r="G1261">
        <v>69</v>
      </c>
      <c r="H1261">
        <v>0.81662999999999997</v>
      </c>
      <c r="I1261">
        <v>0.15386</v>
      </c>
      <c r="J1261">
        <v>0.93513000000000002</v>
      </c>
      <c r="K1261">
        <v>2023</v>
      </c>
      <c r="L1261" t="s">
        <v>220</v>
      </c>
      <c r="M1261" t="s">
        <v>204</v>
      </c>
      <c r="N1261" t="s">
        <v>207</v>
      </c>
      <c r="O1261" t="s">
        <v>206</v>
      </c>
      <c r="P1261" t="s">
        <v>207</v>
      </c>
      <c r="Q1261" t="s">
        <v>213</v>
      </c>
      <c r="R1261" t="s">
        <v>209</v>
      </c>
    </row>
    <row r="1262" spans="1:18" x14ac:dyDescent="0.3">
      <c r="A1262">
        <v>39</v>
      </c>
      <c r="B1262" t="s">
        <v>78</v>
      </c>
      <c r="C1262" t="s">
        <v>47</v>
      </c>
      <c r="D1262">
        <v>6.2596999999999996</v>
      </c>
      <c r="E1262">
        <v>8.0320199999999993</v>
      </c>
      <c r="F1262">
        <v>0.91035999999999995</v>
      </c>
      <c r="G1262">
        <v>69</v>
      </c>
      <c r="H1262">
        <v>0.66208</v>
      </c>
      <c r="I1262">
        <v>0.28425</v>
      </c>
      <c r="J1262">
        <v>0.75283999999999995</v>
      </c>
      <c r="K1262">
        <v>2023</v>
      </c>
      <c r="L1262" t="s">
        <v>220</v>
      </c>
      <c r="M1262" t="s">
        <v>204</v>
      </c>
      <c r="N1262" t="s">
        <v>207</v>
      </c>
      <c r="O1262" t="s">
        <v>206</v>
      </c>
      <c r="P1262" t="s">
        <v>213</v>
      </c>
      <c r="Q1262" t="s">
        <v>207</v>
      </c>
      <c r="R1262" t="s">
        <v>209</v>
      </c>
    </row>
    <row r="1263" spans="1:18" x14ac:dyDescent="0.3">
      <c r="A1263">
        <v>40</v>
      </c>
      <c r="B1263" t="s">
        <v>75</v>
      </c>
      <c r="C1263" t="s">
        <v>26</v>
      </c>
      <c r="D1263">
        <v>6.2587999999999999</v>
      </c>
      <c r="E1263">
        <v>5.0396999999999998</v>
      </c>
      <c r="F1263">
        <v>0.79769000000000001</v>
      </c>
      <c r="G1263">
        <v>66</v>
      </c>
      <c r="H1263">
        <v>0.85514999999999997</v>
      </c>
      <c r="I1263">
        <v>0.35028999999999999</v>
      </c>
      <c r="J1263">
        <v>0.61163999999999996</v>
      </c>
      <c r="K1263">
        <v>2023</v>
      </c>
      <c r="L1263" t="s">
        <v>220</v>
      </c>
      <c r="M1263" t="s">
        <v>214</v>
      </c>
      <c r="N1263" t="s">
        <v>207</v>
      </c>
      <c r="O1263" t="s">
        <v>217</v>
      </c>
      <c r="P1263" t="s">
        <v>205</v>
      </c>
      <c r="Q1263" t="s">
        <v>207</v>
      </c>
      <c r="R1263" t="s">
        <v>209</v>
      </c>
    </row>
    <row r="1264" spans="1:18" x14ac:dyDescent="0.3">
      <c r="A1264">
        <v>41</v>
      </c>
      <c r="B1264" t="s">
        <v>109</v>
      </c>
      <c r="C1264" t="s">
        <v>12</v>
      </c>
      <c r="D1264">
        <v>6.2126999999999999</v>
      </c>
      <c r="E1264">
        <v>7.8973100000000001</v>
      </c>
      <c r="F1264">
        <v>0.92918999999999996</v>
      </c>
      <c r="G1264">
        <v>66</v>
      </c>
      <c r="H1264">
        <v>0.75197000000000003</v>
      </c>
      <c r="I1264">
        <v>0.25290000000000001</v>
      </c>
      <c r="J1264">
        <v>0.87377000000000005</v>
      </c>
      <c r="K1264">
        <v>2023</v>
      </c>
      <c r="L1264" t="s">
        <v>220</v>
      </c>
      <c r="M1264" t="s">
        <v>204</v>
      </c>
      <c r="N1264" t="s">
        <v>207</v>
      </c>
      <c r="O1264" t="s">
        <v>206</v>
      </c>
      <c r="P1264" t="s">
        <v>207</v>
      </c>
      <c r="Q1264" t="s">
        <v>207</v>
      </c>
      <c r="R1264" t="s">
        <v>209</v>
      </c>
    </row>
    <row r="1265" spans="1:18" x14ac:dyDescent="0.3">
      <c r="A1265">
        <v>42</v>
      </c>
      <c r="B1265" t="s">
        <v>67</v>
      </c>
      <c r="C1265" t="s">
        <v>24</v>
      </c>
      <c r="D1265">
        <v>6.1731999999999996</v>
      </c>
      <c r="E1265">
        <v>8.5584000000000007</v>
      </c>
      <c r="F1265">
        <v>0.78369999999999995</v>
      </c>
      <c r="G1265">
        <v>66</v>
      </c>
      <c r="H1265">
        <v>0.96992999999999996</v>
      </c>
      <c r="I1265">
        <v>0.47260000000000002</v>
      </c>
      <c r="J1265">
        <v>0.75427999999999995</v>
      </c>
      <c r="K1265">
        <v>2023</v>
      </c>
      <c r="L1265" t="s">
        <v>220</v>
      </c>
      <c r="M1265" t="s">
        <v>211</v>
      </c>
      <c r="N1265" t="s">
        <v>207</v>
      </c>
      <c r="O1265" t="s">
        <v>217</v>
      </c>
      <c r="P1265" t="s">
        <v>205</v>
      </c>
      <c r="Q1265" t="s">
        <v>205</v>
      </c>
      <c r="R1265" t="s">
        <v>209</v>
      </c>
    </row>
    <row r="1266" spans="1:18" x14ac:dyDescent="0.3">
      <c r="A1266">
        <v>43</v>
      </c>
      <c r="B1266" t="s">
        <v>60</v>
      </c>
      <c r="C1266" t="s">
        <v>26</v>
      </c>
      <c r="D1266">
        <v>6.1502999999999997</v>
      </c>
      <c r="E1266">
        <v>5.8517099999999997</v>
      </c>
      <c r="F1266">
        <v>0.73362000000000005</v>
      </c>
      <c r="G1266">
        <v>63</v>
      </c>
      <c r="H1266">
        <v>0.81813000000000002</v>
      </c>
      <c r="I1266">
        <v>0.25075999999999998</v>
      </c>
      <c r="J1266">
        <v>0.88183999999999996</v>
      </c>
      <c r="K1266">
        <v>2023</v>
      </c>
      <c r="L1266" t="s">
        <v>220</v>
      </c>
      <c r="M1266" t="s">
        <v>214</v>
      </c>
      <c r="N1266" t="s">
        <v>216</v>
      </c>
      <c r="O1266" t="s">
        <v>217</v>
      </c>
      <c r="P1266" t="s">
        <v>207</v>
      </c>
      <c r="Q1266" t="s">
        <v>207</v>
      </c>
      <c r="R1266" t="s">
        <v>209</v>
      </c>
    </row>
    <row r="1267" spans="1:18" x14ac:dyDescent="0.3">
      <c r="A1267">
        <v>44</v>
      </c>
      <c r="B1267" t="s">
        <v>72</v>
      </c>
      <c r="C1267" t="s">
        <v>62</v>
      </c>
      <c r="D1267">
        <v>6.1439000000000004</v>
      </c>
      <c r="E1267">
        <v>7.5642800000000001</v>
      </c>
      <c r="F1267">
        <v>0.92032999999999998</v>
      </c>
      <c r="G1267">
        <v>66</v>
      </c>
      <c r="H1267">
        <v>0.81342000000000003</v>
      </c>
      <c r="I1267">
        <v>0.32302999999999998</v>
      </c>
      <c r="J1267">
        <v>0.73482000000000003</v>
      </c>
      <c r="K1267">
        <v>2023</v>
      </c>
      <c r="L1267" t="s">
        <v>220</v>
      </c>
      <c r="M1267" t="s">
        <v>204</v>
      </c>
      <c r="N1267" t="s">
        <v>207</v>
      </c>
      <c r="O1267" t="s">
        <v>206</v>
      </c>
      <c r="P1267" t="s">
        <v>207</v>
      </c>
      <c r="Q1267" t="s">
        <v>207</v>
      </c>
      <c r="R1267" t="s">
        <v>209</v>
      </c>
    </row>
    <row r="1268" spans="1:18" x14ac:dyDescent="0.3">
      <c r="A1268">
        <v>45</v>
      </c>
      <c r="B1268" t="s">
        <v>107</v>
      </c>
      <c r="C1268" t="s">
        <v>47</v>
      </c>
      <c r="D1268">
        <v>6.1436000000000002</v>
      </c>
      <c r="E1268">
        <v>7.0554300000000003</v>
      </c>
      <c r="F1268">
        <v>0.82925000000000004</v>
      </c>
      <c r="G1268">
        <v>67</v>
      </c>
      <c r="H1268">
        <v>0.79927999999999999</v>
      </c>
      <c r="I1268">
        <v>0.58328999999999998</v>
      </c>
      <c r="J1268">
        <v>0.85611000000000004</v>
      </c>
      <c r="K1268">
        <v>2023</v>
      </c>
      <c r="L1268" t="s">
        <v>220</v>
      </c>
      <c r="M1268" t="s">
        <v>204</v>
      </c>
      <c r="N1268" t="s">
        <v>207</v>
      </c>
      <c r="O1268" t="s">
        <v>217</v>
      </c>
      <c r="P1268" t="s">
        <v>207</v>
      </c>
      <c r="Q1268" t="s">
        <v>205</v>
      </c>
      <c r="R1268" t="s">
        <v>209</v>
      </c>
    </row>
    <row r="1269" spans="1:18" x14ac:dyDescent="0.3">
      <c r="A1269">
        <v>46</v>
      </c>
      <c r="B1269" t="s">
        <v>85</v>
      </c>
      <c r="C1269" t="s">
        <v>90</v>
      </c>
      <c r="D1269">
        <v>6.13</v>
      </c>
      <c r="E1269">
        <v>8.2900600000000004</v>
      </c>
      <c r="F1269">
        <v>0.75600000000000001</v>
      </c>
      <c r="G1269">
        <v>73</v>
      </c>
      <c r="H1269">
        <v>0.59028999999999998</v>
      </c>
      <c r="I1269">
        <v>0.24723999999999999</v>
      </c>
      <c r="J1269">
        <v>0.91149000000000002</v>
      </c>
      <c r="K1269">
        <v>2023</v>
      </c>
      <c r="L1269" t="s">
        <v>220</v>
      </c>
      <c r="M1269" t="s">
        <v>204</v>
      </c>
      <c r="N1269" t="s">
        <v>205</v>
      </c>
      <c r="O1269" t="s">
        <v>217</v>
      </c>
      <c r="P1269" t="s">
        <v>213</v>
      </c>
      <c r="Q1269" t="s">
        <v>213</v>
      </c>
      <c r="R1269" t="s">
        <v>209</v>
      </c>
    </row>
    <row r="1270" spans="1:18" x14ac:dyDescent="0.3">
      <c r="A1270">
        <v>47</v>
      </c>
      <c r="B1270" t="s">
        <v>64</v>
      </c>
      <c r="C1270" t="s">
        <v>55</v>
      </c>
      <c r="D1270">
        <v>6.1289999999999996</v>
      </c>
      <c r="E1270">
        <v>8.2973199999999991</v>
      </c>
      <c r="F1270">
        <v>0.86211000000000004</v>
      </c>
      <c r="G1270">
        <v>74</v>
      </c>
      <c r="H1270">
        <v>0.72072999999999998</v>
      </c>
      <c r="I1270">
        <v>2.2069999999999999E-2</v>
      </c>
      <c r="J1270">
        <v>0.63066999999999995</v>
      </c>
      <c r="K1270">
        <v>2023</v>
      </c>
      <c r="L1270" t="s">
        <v>220</v>
      </c>
      <c r="M1270" t="s">
        <v>204</v>
      </c>
      <c r="N1270" t="s">
        <v>205</v>
      </c>
      <c r="O1270" t="s">
        <v>206</v>
      </c>
      <c r="P1270" t="s">
        <v>207</v>
      </c>
      <c r="Q1270" t="s">
        <v>218</v>
      </c>
      <c r="R1270" t="s">
        <v>209</v>
      </c>
    </row>
    <row r="1271" spans="1:18" x14ac:dyDescent="0.3">
      <c r="A1271">
        <v>48</v>
      </c>
      <c r="B1271" t="s">
        <v>80</v>
      </c>
      <c r="C1271" t="s">
        <v>47</v>
      </c>
      <c r="D1271">
        <v>6.125</v>
      </c>
      <c r="E1271">
        <v>7.8490799999999998</v>
      </c>
      <c r="F1271">
        <v>0.89807999999999999</v>
      </c>
      <c r="G1271">
        <v>69</v>
      </c>
      <c r="H1271">
        <v>0.64763999999999999</v>
      </c>
      <c r="I1271">
        <v>0.20571999999999999</v>
      </c>
      <c r="J1271">
        <v>0.99514000000000002</v>
      </c>
      <c r="K1271">
        <v>2023</v>
      </c>
      <c r="L1271" t="s">
        <v>220</v>
      </c>
      <c r="M1271" t="s">
        <v>204</v>
      </c>
      <c r="N1271" t="s">
        <v>207</v>
      </c>
      <c r="O1271" t="s">
        <v>206</v>
      </c>
      <c r="P1271" t="s">
        <v>213</v>
      </c>
      <c r="Q1271" t="s">
        <v>213</v>
      </c>
      <c r="R1271" t="s">
        <v>209</v>
      </c>
    </row>
    <row r="1272" spans="1:18" x14ac:dyDescent="0.3">
      <c r="A1272">
        <v>49</v>
      </c>
      <c r="B1272" t="s">
        <v>30</v>
      </c>
      <c r="C1272" t="s">
        <v>26</v>
      </c>
      <c r="D1272">
        <v>6.1246</v>
      </c>
      <c r="E1272">
        <v>6.6122899999999998</v>
      </c>
      <c r="F1272">
        <v>0.77190000000000003</v>
      </c>
      <c r="G1272">
        <v>66</v>
      </c>
      <c r="H1272">
        <v>0.72389000000000003</v>
      </c>
      <c r="I1272">
        <v>0.31172</v>
      </c>
      <c r="J1272">
        <v>0.75553999999999999</v>
      </c>
      <c r="K1272">
        <v>2023</v>
      </c>
      <c r="L1272" t="s">
        <v>220</v>
      </c>
      <c r="M1272" t="s">
        <v>214</v>
      </c>
      <c r="N1272" t="s">
        <v>207</v>
      </c>
      <c r="O1272" t="s">
        <v>217</v>
      </c>
      <c r="P1272" t="s">
        <v>207</v>
      </c>
      <c r="Q1272" t="s">
        <v>207</v>
      </c>
      <c r="R1272" t="s">
        <v>209</v>
      </c>
    </row>
    <row r="1273" spans="1:18" x14ac:dyDescent="0.3">
      <c r="A1273">
        <v>50</v>
      </c>
      <c r="B1273" t="s">
        <v>59</v>
      </c>
      <c r="C1273" t="s">
        <v>26</v>
      </c>
      <c r="D1273">
        <v>6.1215999999999999</v>
      </c>
      <c r="E1273">
        <v>5.8083499999999999</v>
      </c>
      <c r="F1273">
        <v>0.64473999999999998</v>
      </c>
      <c r="G1273">
        <v>66</v>
      </c>
      <c r="H1273">
        <v>0.92432000000000003</v>
      </c>
      <c r="I1273">
        <v>0.18629999999999999</v>
      </c>
      <c r="J1273">
        <v>0.60474000000000006</v>
      </c>
      <c r="K1273">
        <v>2023</v>
      </c>
      <c r="L1273" t="s">
        <v>220</v>
      </c>
      <c r="M1273" t="s">
        <v>214</v>
      </c>
      <c r="N1273" t="s">
        <v>207</v>
      </c>
      <c r="O1273" t="s">
        <v>213</v>
      </c>
      <c r="P1273" t="s">
        <v>205</v>
      </c>
      <c r="Q1273" t="s">
        <v>213</v>
      </c>
      <c r="R1273" t="s">
        <v>209</v>
      </c>
    </row>
    <row r="1274" spans="1:18" x14ac:dyDescent="0.3">
      <c r="A1274">
        <v>51</v>
      </c>
      <c r="B1274" t="s">
        <v>124</v>
      </c>
      <c r="C1274" t="s">
        <v>47</v>
      </c>
      <c r="D1274">
        <v>6.0411999999999999</v>
      </c>
      <c r="E1274">
        <v>7.9761600000000001</v>
      </c>
      <c r="F1274">
        <v>0.93777999999999995</v>
      </c>
      <c r="G1274">
        <v>68</v>
      </c>
      <c r="H1274">
        <v>0.64883999999999997</v>
      </c>
      <c r="I1274">
        <v>0.24833</v>
      </c>
      <c r="J1274">
        <v>0.88475999999999999</v>
      </c>
      <c r="K1274">
        <v>2023</v>
      </c>
      <c r="L1274" t="s">
        <v>220</v>
      </c>
      <c r="M1274" t="s">
        <v>204</v>
      </c>
      <c r="N1274" t="s">
        <v>207</v>
      </c>
      <c r="O1274" t="s">
        <v>206</v>
      </c>
      <c r="P1274" t="s">
        <v>213</v>
      </c>
      <c r="Q1274" t="s">
        <v>213</v>
      </c>
      <c r="R1274" t="s">
        <v>209</v>
      </c>
    </row>
    <row r="1275" spans="1:18" x14ac:dyDescent="0.3">
      <c r="A1275">
        <v>52</v>
      </c>
      <c r="B1275" t="s">
        <v>45</v>
      </c>
      <c r="C1275" t="s">
        <v>26</v>
      </c>
      <c r="D1275">
        <v>6.0236999999999998</v>
      </c>
      <c r="E1275">
        <v>7.2263200000000003</v>
      </c>
      <c r="F1275">
        <v>0.85707</v>
      </c>
      <c r="G1275">
        <v>67</v>
      </c>
      <c r="H1275">
        <v>0.76071</v>
      </c>
      <c r="I1275">
        <v>0.20974999999999999</v>
      </c>
      <c r="J1275">
        <v>0.85302999999999995</v>
      </c>
      <c r="K1275">
        <v>2023</v>
      </c>
      <c r="L1275" t="s">
        <v>220</v>
      </c>
      <c r="M1275" t="s">
        <v>204</v>
      </c>
      <c r="N1275" t="s">
        <v>207</v>
      </c>
      <c r="O1275" t="s">
        <v>206</v>
      </c>
      <c r="P1275" t="s">
        <v>207</v>
      </c>
      <c r="Q1275" t="s">
        <v>213</v>
      </c>
      <c r="R1275" t="s">
        <v>209</v>
      </c>
    </row>
    <row r="1276" spans="1:18" x14ac:dyDescent="0.3">
      <c r="A1276">
        <v>53</v>
      </c>
      <c r="B1276" t="s">
        <v>125</v>
      </c>
      <c r="C1276" t="s">
        <v>26</v>
      </c>
      <c r="D1276">
        <v>6.0225</v>
      </c>
      <c r="E1276">
        <v>5.0683100000000003</v>
      </c>
      <c r="F1276">
        <v>0.66161999999999999</v>
      </c>
      <c r="G1276">
        <v>64</v>
      </c>
      <c r="H1276">
        <v>0.79508999999999996</v>
      </c>
      <c r="I1276">
        <v>0.44756000000000001</v>
      </c>
      <c r="J1276">
        <v>0.88992000000000004</v>
      </c>
      <c r="K1276">
        <v>2023</v>
      </c>
      <c r="L1276" t="s">
        <v>220</v>
      </c>
      <c r="M1276" t="s">
        <v>214</v>
      </c>
      <c r="N1276" t="s">
        <v>216</v>
      </c>
      <c r="O1276" t="s">
        <v>213</v>
      </c>
      <c r="P1276" t="s">
        <v>207</v>
      </c>
      <c r="Q1276" t="s">
        <v>205</v>
      </c>
      <c r="R1276" t="s">
        <v>209</v>
      </c>
    </row>
    <row r="1277" spans="1:18" x14ac:dyDescent="0.3">
      <c r="A1277">
        <v>54</v>
      </c>
      <c r="B1277" t="s">
        <v>61</v>
      </c>
      <c r="C1277" t="s">
        <v>62</v>
      </c>
      <c r="D1277">
        <v>6.0143000000000004</v>
      </c>
      <c r="E1277">
        <v>5.5789299999999997</v>
      </c>
      <c r="F1277">
        <v>0.83191000000000004</v>
      </c>
      <c r="G1277">
        <v>65</v>
      </c>
      <c r="H1277">
        <v>0.95948</v>
      </c>
      <c r="I1277">
        <v>0.61580000000000001</v>
      </c>
      <c r="J1277">
        <v>0.62844999999999995</v>
      </c>
      <c r="K1277">
        <v>2023</v>
      </c>
      <c r="L1277" t="s">
        <v>220</v>
      </c>
      <c r="M1277" t="s">
        <v>214</v>
      </c>
      <c r="N1277" t="s">
        <v>207</v>
      </c>
      <c r="O1277" t="s">
        <v>217</v>
      </c>
      <c r="P1277" t="s">
        <v>205</v>
      </c>
      <c r="Q1277" t="s">
        <v>205</v>
      </c>
      <c r="R1277" t="s">
        <v>209</v>
      </c>
    </row>
    <row r="1278" spans="1:18" x14ac:dyDescent="0.3">
      <c r="A1278">
        <v>55</v>
      </c>
      <c r="B1278" t="s">
        <v>79</v>
      </c>
      <c r="C1278" t="s">
        <v>39</v>
      </c>
      <c r="D1278">
        <v>6.0122999999999998</v>
      </c>
      <c r="E1278">
        <v>7.5692000000000004</v>
      </c>
      <c r="F1278">
        <v>0.71314999999999995</v>
      </c>
      <c r="G1278">
        <v>66</v>
      </c>
      <c r="H1278">
        <v>0.85394000000000003</v>
      </c>
      <c r="I1278">
        <v>0.52676999999999996</v>
      </c>
      <c r="J1278">
        <v>0.78208999999999995</v>
      </c>
      <c r="K1278">
        <v>2023</v>
      </c>
      <c r="L1278" t="s">
        <v>220</v>
      </c>
      <c r="M1278" t="s">
        <v>204</v>
      </c>
      <c r="N1278" t="s">
        <v>207</v>
      </c>
      <c r="O1278" t="s">
        <v>217</v>
      </c>
      <c r="P1278" t="s">
        <v>205</v>
      </c>
      <c r="Q1278" t="s">
        <v>205</v>
      </c>
      <c r="R1278" t="s">
        <v>209</v>
      </c>
    </row>
    <row r="1279" spans="1:18" x14ac:dyDescent="0.3">
      <c r="A1279">
        <v>56</v>
      </c>
      <c r="B1279" t="s">
        <v>108</v>
      </c>
      <c r="C1279" t="s">
        <v>12</v>
      </c>
      <c r="D1279">
        <v>5.968</v>
      </c>
      <c r="E1279">
        <v>7.9924200000000001</v>
      </c>
      <c r="F1279">
        <v>0.83692999999999995</v>
      </c>
      <c r="G1279">
        <v>71</v>
      </c>
      <c r="H1279">
        <v>0.89827999999999997</v>
      </c>
      <c r="I1279">
        <v>7.4079999999999993E-2</v>
      </c>
      <c r="J1279">
        <v>0.93484999999999996</v>
      </c>
      <c r="K1279">
        <v>2023</v>
      </c>
      <c r="L1279" t="s">
        <v>220</v>
      </c>
      <c r="M1279" t="s">
        <v>204</v>
      </c>
      <c r="N1279" t="s">
        <v>207</v>
      </c>
      <c r="O1279" t="s">
        <v>217</v>
      </c>
      <c r="P1279" t="s">
        <v>205</v>
      </c>
      <c r="Q1279" t="s">
        <v>218</v>
      </c>
      <c r="R1279" t="s">
        <v>209</v>
      </c>
    </row>
    <row r="1280" spans="1:18" x14ac:dyDescent="0.3">
      <c r="A1280">
        <v>57</v>
      </c>
      <c r="B1280" t="s">
        <v>65</v>
      </c>
      <c r="C1280" t="s">
        <v>55</v>
      </c>
      <c r="D1280">
        <v>5.9511000000000003</v>
      </c>
      <c r="E1280">
        <v>8.4228900000000007</v>
      </c>
      <c r="F1280">
        <v>0.73343000000000003</v>
      </c>
      <c r="G1280">
        <v>74</v>
      </c>
      <c r="H1280">
        <v>0.57813999999999999</v>
      </c>
      <c r="I1280">
        <v>0.26482</v>
      </c>
      <c r="J1280">
        <v>0.70891999999999999</v>
      </c>
      <c r="K1280">
        <v>2023</v>
      </c>
      <c r="L1280" t="s">
        <v>220</v>
      </c>
      <c r="M1280" t="s">
        <v>204</v>
      </c>
      <c r="N1280" t="s">
        <v>205</v>
      </c>
      <c r="O1280" t="s">
        <v>217</v>
      </c>
      <c r="P1280" t="s">
        <v>213</v>
      </c>
      <c r="Q1280" t="s">
        <v>207</v>
      </c>
      <c r="R1280" t="s">
        <v>209</v>
      </c>
    </row>
    <row r="1281" spans="1:18" x14ac:dyDescent="0.3">
      <c r="A1281">
        <v>58</v>
      </c>
      <c r="B1281" t="s">
        <v>122</v>
      </c>
      <c r="C1281" t="s">
        <v>24</v>
      </c>
      <c r="D1281">
        <v>5.9309000000000003</v>
      </c>
      <c r="E1281">
        <v>7.7633400000000004</v>
      </c>
      <c r="F1281">
        <v>0.76983000000000001</v>
      </c>
      <c r="G1281">
        <v>71</v>
      </c>
      <c r="H1281">
        <v>0.32129999999999997</v>
      </c>
      <c r="I1281">
        <v>1.8720000000000001E-2</v>
      </c>
      <c r="J1281">
        <v>0.82647000000000004</v>
      </c>
      <c r="K1281">
        <v>2023</v>
      </c>
      <c r="L1281" t="s">
        <v>220</v>
      </c>
      <c r="M1281" t="s">
        <v>204</v>
      </c>
      <c r="N1281" t="s">
        <v>207</v>
      </c>
      <c r="O1281" t="s">
        <v>217</v>
      </c>
      <c r="P1281" t="s">
        <v>218</v>
      </c>
      <c r="Q1281" t="s">
        <v>218</v>
      </c>
      <c r="R1281" t="s">
        <v>209</v>
      </c>
    </row>
    <row r="1282" spans="1:18" x14ac:dyDescent="0.3">
      <c r="A1282">
        <v>59</v>
      </c>
      <c r="B1282" t="s">
        <v>89</v>
      </c>
      <c r="C1282" t="s">
        <v>90</v>
      </c>
      <c r="D1282">
        <v>5.9023000000000003</v>
      </c>
      <c r="E1282">
        <v>7.2237299999999998</v>
      </c>
      <c r="F1282">
        <v>0.85309000000000001</v>
      </c>
      <c r="G1282">
        <v>64</v>
      </c>
      <c r="H1282">
        <v>0.74392000000000003</v>
      </c>
      <c r="I1282">
        <v>0.28771999999999998</v>
      </c>
      <c r="J1282">
        <v>0.80308000000000002</v>
      </c>
      <c r="K1282">
        <v>2023</v>
      </c>
      <c r="L1282" t="s">
        <v>220</v>
      </c>
      <c r="M1282" t="s">
        <v>204</v>
      </c>
      <c r="N1282" t="s">
        <v>216</v>
      </c>
      <c r="O1282" t="s">
        <v>206</v>
      </c>
      <c r="P1282" t="s">
        <v>207</v>
      </c>
      <c r="Q1282" t="s">
        <v>207</v>
      </c>
      <c r="R1282" t="s">
        <v>209</v>
      </c>
    </row>
    <row r="1283" spans="1:18" x14ac:dyDescent="0.3">
      <c r="A1283">
        <v>60</v>
      </c>
      <c r="B1283" t="s">
        <v>50</v>
      </c>
      <c r="C1283" t="s">
        <v>39</v>
      </c>
      <c r="D1283">
        <v>5.843</v>
      </c>
      <c r="E1283">
        <v>6.8883000000000001</v>
      </c>
      <c r="F1283">
        <v>0.82996000000000003</v>
      </c>
      <c r="G1283">
        <v>68</v>
      </c>
      <c r="H1283">
        <v>0.80842000000000003</v>
      </c>
      <c r="I1283">
        <v>0.69105000000000005</v>
      </c>
      <c r="J1283">
        <v>0.97611999999999999</v>
      </c>
      <c r="K1283">
        <v>2023</v>
      </c>
      <c r="L1283" t="s">
        <v>220</v>
      </c>
      <c r="M1283" t="s">
        <v>214</v>
      </c>
      <c r="N1283" t="s">
        <v>207</v>
      </c>
      <c r="O1283" t="s">
        <v>217</v>
      </c>
      <c r="P1283" t="s">
        <v>207</v>
      </c>
      <c r="Q1283" t="s">
        <v>205</v>
      </c>
      <c r="R1283" t="s">
        <v>209</v>
      </c>
    </row>
    <row r="1284" spans="1:18" x14ac:dyDescent="0.3">
      <c r="A1284">
        <v>61</v>
      </c>
      <c r="B1284" t="s">
        <v>120</v>
      </c>
      <c r="C1284" t="s">
        <v>55</v>
      </c>
      <c r="D1284">
        <v>5.8402000000000003</v>
      </c>
      <c r="E1284">
        <v>6.27027</v>
      </c>
      <c r="F1284">
        <v>0.92247999999999997</v>
      </c>
      <c r="G1284">
        <v>60</v>
      </c>
      <c r="H1284">
        <v>0.55112000000000005</v>
      </c>
      <c r="I1284">
        <v>0.56606999999999996</v>
      </c>
      <c r="J1284">
        <v>0.89736000000000005</v>
      </c>
      <c r="K1284">
        <v>2023</v>
      </c>
      <c r="L1284" t="s">
        <v>220</v>
      </c>
      <c r="M1284" t="s">
        <v>214</v>
      </c>
      <c r="N1284" t="s">
        <v>216</v>
      </c>
      <c r="O1284" t="s">
        <v>206</v>
      </c>
      <c r="P1284" t="s">
        <v>213</v>
      </c>
      <c r="Q1284" t="s">
        <v>205</v>
      </c>
      <c r="R1284" t="s">
        <v>209</v>
      </c>
    </row>
    <row r="1285" spans="1:18" x14ac:dyDescent="0.3">
      <c r="A1285">
        <v>62</v>
      </c>
      <c r="B1285" t="s">
        <v>96</v>
      </c>
      <c r="C1285" t="s">
        <v>62</v>
      </c>
      <c r="D1285">
        <v>5.8253000000000004</v>
      </c>
      <c r="E1285">
        <v>4.8247200000000001</v>
      </c>
      <c r="F1285">
        <v>0.88866999999999996</v>
      </c>
      <c r="G1285">
        <v>67</v>
      </c>
      <c r="H1285">
        <v>0.95323000000000002</v>
      </c>
      <c r="I1285">
        <v>0.55447000000000002</v>
      </c>
      <c r="J1285">
        <v>0.96769000000000005</v>
      </c>
      <c r="K1285">
        <v>2023</v>
      </c>
      <c r="L1285" t="s">
        <v>220</v>
      </c>
      <c r="M1285" t="s">
        <v>214</v>
      </c>
      <c r="N1285" t="s">
        <v>207</v>
      </c>
      <c r="O1285" t="s">
        <v>206</v>
      </c>
      <c r="P1285" t="s">
        <v>205</v>
      </c>
      <c r="Q1285" t="s">
        <v>205</v>
      </c>
      <c r="R1285" t="s">
        <v>209</v>
      </c>
    </row>
    <row r="1286" spans="1:18" x14ac:dyDescent="0.3">
      <c r="A1286">
        <v>63</v>
      </c>
      <c r="B1286" t="s">
        <v>70</v>
      </c>
      <c r="C1286" t="s">
        <v>47</v>
      </c>
      <c r="D1286">
        <v>5.8192000000000004</v>
      </c>
      <c r="E1286">
        <v>6.4762899999999997</v>
      </c>
      <c r="F1286">
        <v>0.80364999999999998</v>
      </c>
      <c r="G1286">
        <v>65</v>
      </c>
      <c r="H1286">
        <v>0.79010000000000002</v>
      </c>
      <c r="I1286">
        <v>0.22170999999999999</v>
      </c>
      <c r="J1286">
        <v>0.96394000000000002</v>
      </c>
      <c r="K1286">
        <v>2023</v>
      </c>
      <c r="L1286" t="s">
        <v>220</v>
      </c>
      <c r="M1286" t="s">
        <v>214</v>
      </c>
      <c r="N1286" t="s">
        <v>207</v>
      </c>
      <c r="O1286" t="s">
        <v>217</v>
      </c>
      <c r="P1286" t="s">
        <v>207</v>
      </c>
      <c r="Q1286" t="s">
        <v>213</v>
      </c>
      <c r="R1286" t="s">
        <v>209</v>
      </c>
    </row>
    <row r="1287" spans="1:18" x14ac:dyDescent="0.3">
      <c r="A1287">
        <v>64</v>
      </c>
      <c r="B1287" t="s">
        <v>104</v>
      </c>
      <c r="C1287" t="s">
        <v>55</v>
      </c>
      <c r="D1287">
        <v>5.8178999999999998</v>
      </c>
      <c r="E1287">
        <v>6.8664399999999999</v>
      </c>
      <c r="F1287">
        <v>0.77100000000000002</v>
      </c>
      <c r="G1287">
        <v>69</v>
      </c>
      <c r="H1287">
        <v>0.86285000000000001</v>
      </c>
      <c r="I1287">
        <v>0.27173999999999998</v>
      </c>
      <c r="J1287">
        <v>0.74219000000000002</v>
      </c>
      <c r="K1287">
        <v>2023</v>
      </c>
      <c r="L1287" t="s">
        <v>220</v>
      </c>
      <c r="M1287" t="s">
        <v>214</v>
      </c>
      <c r="N1287" t="s">
        <v>207</v>
      </c>
      <c r="O1287" t="s">
        <v>217</v>
      </c>
      <c r="P1287" t="s">
        <v>205</v>
      </c>
      <c r="Q1287" t="s">
        <v>207</v>
      </c>
      <c r="R1287" t="s">
        <v>209</v>
      </c>
    </row>
    <row r="1288" spans="1:18" x14ac:dyDescent="0.3">
      <c r="A1288">
        <v>65</v>
      </c>
      <c r="B1288" t="s">
        <v>94</v>
      </c>
      <c r="C1288" t="s">
        <v>39</v>
      </c>
      <c r="D1288">
        <v>5.7633000000000001</v>
      </c>
      <c r="E1288">
        <v>6.13089</v>
      </c>
      <c r="F1288">
        <v>0.74829999999999997</v>
      </c>
      <c r="G1288">
        <v>66</v>
      </c>
      <c r="H1288">
        <v>0.96072999999999997</v>
      </c>
      <c r="I1288">
        <v>0.31901000000000002</v>
      </c>
      <c r="J1288">
        <v>0.78256999999999999</v>
      </c>
      <c r="K1288">
        <v>2023</v>
      </c>
      <c r="L1288" t="s">
        <v>220</v>
      </c>
      <c r="M1288" t="s">
        <v>214</v>
      </c>
      <c r="N1288" t="s">
        <v>207</v>
      </c>
      <c r="O1288" t="s">
        <v>217</v>
      </c>
      <c r="P1288" t="s">
        <v>205</v>
      </c>
      <c r="Q1288" t="s">
        <v>207</v>
      </c>
      <c r="R1288" t="s">
        <v>209</v>
      </c>
    </row>
    <row r="1289" spans="1:18" x14ac:dyDescent="0.3">
      <c r="A1289">
        <v>66</v>
      </c>
      <c r="B1289" t="s">
        <v>71</v>
      </c>
      <c r="C1289" t="s">
        <v>26</v>
      </c>
      <c r="D1289">
        <v>5.7378</v>
      </c>
      <c r="E1289">
        <v>6.4941300000000002</v>
      </c>
      <c r="F1289">
        <v>0.88073999999999997</v>
      </c>
      <c r="G1289">
        <v>66</v>
      </c>
      <c r="H1289">
        <v>0.87829000000000002</v>
      </c>
      <c r="I1289">
        <v>0.35004999999999997</v>
      </c>
      <c r="J1289">
        <v>0.88953000000000004</v>
      </c>
      <c r="K1289">
        <v>2023</v>
      </c>
      <c r="L1289" t="s">
        <v>220</v>
      </c>
      <c r="M1289" t="s">
        <v>214</v>
      </c>
      <c r="N1289" t="s">
        <v>207</v>
      </c>
      <c r="O1289" t="s">
        <v>206</v>
      </c>
      <c r="P1289" t="s">
        <v>205</v>
      </c>
      <c r="Q1289" t="s">
        <v>207</v>
      </c>
      <c r="R1289" t="s">
        <v>209</v>
      </c>
    </row>
    <row r="1290" spans="1:18" x14ac:dyDescent="0.3">
      <c r="A1290">
        <v>67</v>
      </c>
      <c r="B1290" t="s">
        <v>102</v>
      </c>
      <c r="C1290" t="s">
        <v>47</v>
      </c>
      <c r="D1290">
        <v>5.7222</v>
      </c>
      <c r="E1290">
        <v>6.9879499999999997</v>
      </c>
      <c r="F1290">
        <v>0.85507</v>
      </c>
      <c r="G1290">
        <v>67</v>
      </c>
      <c r="H1290">
        <v>0.73021999999999998</v>
      </c>
      <c r="I1290">
        <v>0.40444999999999998</v>
      </c>
      <c r="J1290">
        <v>0.89188999999999996</v>
      </c>
      <c r="K1290">
        <v>2023</v>
      </c>
      <c r="L1290" t="s">
        <v>220</v>
      </c>
      <c r="M1290" t="s">
        <v>214</v>
      </c>
      <c r="N1290" t="s">
        <v>207</v>
      </c>
      <c r="O1290" t="s">
        <v>206</v>
      </c>
      <c r="P1290" t="s">
        <v>207</v>
      </c>
      <c r="Q1290" t="s">
        <v>205</v>
      </c>
      <c r="R1290" t="s">
        <v>209</v>
      </c>
    </row>
    <row r="1291" spans="1:18" x14ac:dyDescent="0.3">
      <c r="A1291">
        <v>68</v>
      </c>
      <c r="B1291" t="s">
        <v>83</v>
      </c>
      <c r="C1291" t="s">
        <v>26</v>
      </c>
      <c r="D1291">
        <v>5.7027000000000001</v>
      </c>
      <c r="E1291">
        <v>5.9314299999999998</v>
      </c>
      <c r="F1291">
        <v>0.82030999999999998</v>
      </c>
      <c r="G1291">
        <v>67</v>
      </c>
      <c r="H1291">
        <v>0.76019999999999999</v>
      </c>
      <c r="I1291">
        <v>0.18840000000000001</v>
      </c>
      <c r="J1291">
        <v>0.93100000000000005</v>
      </c>
      <c r="K1291">
        <v>2023</v>
      </c>
      <c r="L1291" t="s">
        <v>220</v>
      </c>
      <c r="M1291" t="s">
        <v>214</v>
      </c>
      <c r="N1291" t="s">
        <v>207</v>
      </c>
      <c r="O1291" t="s">
        <v>217</v>
      </c>
      <c r="P1291" t="s">
        <v>207</v>
      </c>
      <c r="Q1291" t="s">
        <v>213</v>
      </c>
      <c r="R1291" t="s">
        <v>209</v>
      </c>
    </row>
    <row r="1292" spans="1:18" x14ac:dyDescent="0.3">
      <c r="A1292">
        <v>69</v>
      </c>
      <c r="B1292" t="s">
        <v>69</v>
      </c>
      <c r="C1292" t="s">
        <v>26</v>
      </c>
      <c r="D1292">
        <v>5.6843000000000004</v>
      </c>
      <c r="E1292">
        <v>5.63795</v>
      </c>
      <c r="F1292">
        <v>0.73301000000000005</v>
      </c>
      <c r="G1292">
        <v>64</v>
      </c>
      <c r="H1292">
        <v>0.83950999999999998</v>
      </c>
      <c r="I1292">
        <v>0.24382000000000001</v>
      </c>
      <c r="J1292">
        <v>0.89361999999999997</v>
      </c>
      <c r="K1292">
        <v>2023</v>
      </c>
      <c r="L1292" t="s">
        <v>220</v>
      </c>
      <c r="M1292" t="s">
        <v>214</v>
      </c>
      <c r="N1292" t="s">
        <v>216</v>
      </c>
      <c r="O1292" t="s">
        <v>217</v>
      </c>
      <c r="P1292" t="s">
        <v>207</v>
      </c>
      <c r="Q1292" t="s">
        <v>213</v>
      </c>
      <c r="R1292" t="s">
        <v>209</v>
      </c>
    </row>
    <row r="1293" spans="1:18" x14ac:dyDescent="0.3">
      <c r="A1293">
        <v>70</v>
      </c>
      <c r="B1293" t="s">
        <v>82</v>
      </c>
      <c r="C1293" t="s">
        <v>62</v>
      </c>
      <c r="D1293">
        <v>5.6607000000000003</v>
      </c>
      <c r="E1293">
        <v>7.6355000000000004</v>
      </c>
      <c r="F1293">
        <v>0.85360000000000003</v>
      </c>
      <c r="G1293">
        <v>65</v>
      </c>
      <c r="H1293">
        <v>0.58252999999999999</v>
      </c>
      <c r="I1293">
        <v>0.28500999999999999</v>
      </c>
      <c r="J1293">
        <v>0.83694000000000002</v>
      </c>
      <c r="K1293">
        <v>2023</v>
      </c>
      <c r="L1293" t="s">
        <v>220</v>
      </c>
      <c r="M1293" t="s">
        <v>204</v>
      </c>
      <c r="N1293" t="s">
        <v>207</v>
      </c>
      <c r="O1293" t="s">
        <v>206</v>
      </c>
      <c r="P1293" t="s">
        <v>213</v>
      </c>
      <c r="Q1293" t="s">
        <v>207</v>
      </c>
      <c r="R1293" t="s">
        <v>209</v>
      </c>
    </row>
    <row r="1294" spans="1:18" x14ac:dyDescent="0.3">
      <c r="A1294">
        <v>71</v>
      </c>
      <c r="B1294" t="s">
        <v>116</v>
      </c>
      <c r="C1294" t="s">
        <v>47</v>
      </c>
      <c r="D1294">
        <v>5.6325000000000003</v>
      </c>
      <c r="E1294">
        <v>6.6670299999999996</v>
      </c>
      <c r="F1294">
        <v>0.84055999999999997</v>
      </c>
      <c r="G1294">
        <v>67</v>
      </c>
      <c r="H1294">
        <v>0.62870000000000004</v>
      </c>
      <c r="I1294">
        <v>0.58635999999999999</v>
      </c>
      <c r="J1294">
        <v>0.98524999999999996</v>
      </c>
      <c r="K1294">
        <v>2023</v>
      </c>
      <c r="L1294" t="s">
        <v>220</v>
      </c>
      <c r="M1294" t="s">
        <v>214</v>
      </c>
      <c r="N1294" t="s">
        <v>207</v>
      </c>
      <c r="O1294" t="s">
        <v>217</v>
      </c>
      <c r="P1294" t="s">
        <v>213</v>
      </c>
      <c r="Q1294" t="s">
        <v>205</v>
      </c>
      <c r="R1294" t="s">
        <v>209</v>
      </c>
    </row>
    <row r="1295" spans="1:18" x14ac:dyDescent="0.3">
      <c r="A1295">
        <v>72</v>
      </c>
      <c r="B1295" t="s">
        <v>49</v>
      </c>
      <c r="C1295" t="s">
        <v>26</v>
      </c>
      <c r="D1295">
        <v>5.6303999999999998</v>
      </c>
      <c r="E1295">
        <v>6.6159400000000002</v>
      </c>
      <c r="F1295">
        <v>0.74912000000000001</v>
      </c>
      <c r="G1295">
        <v>69</v>
      </c>
      <c r="H1295">
        <v>0.72894999999999999</v>
      </c>
      <c r="I1295">
        <v>0.19087000000000001</v>
      </c>
      <c r="J1295">
        <v>0.87797000000000003</v>
      </c>
      <c r="K1295">
        <v>2023</v>
      </c>
      <c r="L1295" t="s">
        <v>220</v>
      </c>
      <c r="M1295" t="s">
        <v>214</v>
      </c>
      <c r="N1295" t="s">
        <v>207</v>
      </c>
      <c r="O1295" t="s">
        <v>217</v>
      </c>
      <c r="P1295" t="s">
        <v>207</v>
      </c>
      <c r="Q1295" t="s">
        <v>213</v>
      </c>
      <c r="R1295" t="s">
        <v>209</v>
      </c>
    </row>
    <row r="1296" spans="1:18" x14ac:dyDescent="0.3">
      <c r="A1296">
        <v>73</v>
      </c>
      <c r="B1296" t="s">
        <v>118</v>
      </c>
      <c r="C1296" t="s">
        <v>26</v>
      </c>
      <c r="D1296">
        <v>5.5689000000000002</v>
      </c>
      <c r="E1296">
        <v>6.9846899999999996</v>
      </c>
      <c r="F1296">
        <v>0.75753000000000004</v>
      </c>
      <c r="G1296">
        <v>64</v>
      </c>
      <c r="H1296">
        <v>0.80788000000000004</v>
      </c>
      <c r="I1296">
        <v>0.19789999999999999</v>
      </c>
      <c r="J1296">
        <v>0.65222999999999998</v>
      </c>
      <c r="K1296">
        <v>2023</v>
      </c>
      <c r="L1296" t="s">
        <v>220</v>
      </c>
      <c r="M1296" t="s">
        <v>214</v>
      </c>
      <c r="N1296" t="s">
        <v>216</v>
      </c>
      <c r="O1296" t="s">
        <v>217</v>
      </c>
      <c r="P1296" t="s">
        <v>207</v>
      </c>
      <c r="Q1296" t="s">
        <v>213</v>
      </c>
      <c r="R1296" t="s">
        <v>209</v>
      </c>
    </row>
    <row r="1297" spans="1:18" x14ac:dyDescent="0.3">
      <c r="A1297">
        <v>74</v>
      </c>
      <c r="B1297" t="s">
        <v>66</v>
      </c>
      <c r="C1297" t="s">
        <v>26</v>
      </c>
      <c r="D1297">
        <v>5.5589000000000004</v>
      </c>
      <c r="E1297">
        <v>6.1036200000000003</v>
      </c>
      <c r="F1297">
        <v>0.72430000000000005</v>
      </c>
      <c r="G1297">
        <v>69</v>
      </c>
      <c r="H1297">
        <v>0.72543999999999997</v>
      </c>
      <c r="I1297">
        <v>0.18659999999999999</v>
      </c>
      <c r="J1297">
        <v>0.87672000000000005</v>
      </c>
      <c r="K1297">
        <v>2023</v>
      </c>
      <c r="L1297" t="s">
        <v>220</v>
      </c>
      <c r="M1297" t="s">
        <v>214</v>
      </c>
      <c r="N1297" t="s">
        <v>207</v>
      </c>
      <c r="O1297" t="s">
        <v>217</v>
      </c>
      <c r="P1297" t="s">
        <v>207</v>
      </c>
      <c r="Q1297" t="s">
        <v>213</v>
      </c>
      <c r="R1297" t="s">
        <v>209</v>
      </c>
    </row>
    <row r="1298" spans="1:18" x14ac:dyDescent="0.3">
      <c r="A1298">
        <v>75</v>
      </c>
      <c r="B1298" t="s">
        <v>76</v>
      </c>
      <c r="C1298" t="s">
        <v>26</v>
      </c>
      <c r="D1298">
        <v>5.5259</v>
      </c>
      <c r="E1298">
        <v>6.3177099999999999</v>
      </c>
      <c r="F1298">
        <v>0.71214999999999995</v>
      </c>
      <c r="G1298">
        <v>70</v>
      </c>
      <c r="H1298">
        <v>0.71189000000000002</v>
      </c>
      <c r="I1298">
        <v>0.17237</v>
      </c>
      <c r="J1298">
        <v>0.95226</v>
      </c>
      <c r="K1298">
        <v>2023</v>
      </c>
      <c r="L1298" t="s">
        <v>220</v>
      </c>
      <c r="M1298" t="s">
        <v>214</v>
      </c>
      <c r="N1298" t="s">
        <v>207</v>
      </c>
      <c r="O1298" t="s">
        <v>217</v>
      </c>
      <c r="P1298" t="s">
        <v>207</v>
      </c>
      <c r="Q1298" t="s">
        <v>213</v>
      </c>
      <c r="R1298" t="s">
        <v>209</v>
      </c>
    </row>
    <row r="1299" spans="1:18" x14ac:dyDescent="0.3">
      <c r="A1299">
        <v>76</v>
      </c>
      <c r="B1299" t="s">
        <v>110</v>
      </c>
      <c r="C1299" t="s">
        <v>39</v>
      </c>
      <c r="D1299">
        <v>5.5228999999999999</v>
      </c>
      <c r="E1299">
        <v>5.6283700000000003</v>
      </c>
      <c r="F1299">
        <v>0.68401999999999996</v>
      </c>
      <c r="G1299">
        <v>62</v>
      </c>
      <c r="H1299">
        <v>0.92606999999999995</v>
      </c>
      <c r="I1299">
        <v>0.24742</v>
      </c>
      <c r="J1299">
        <v>0.74839999999999995</v>
      </c>
      <c r="K1299">
        <v>2023</v>
      </c>
      <c r="L1299" t="s">
        <v>220</v>
      </c>
      <c r="M1299" t="s">
        <v>214</v>
      </c>
      <c r="N1299" t="s">
        <v>216</v>
      </c>
      <c r="O1299" t="s">
        <v>213</v>
      </c>
      <c r="P1299" t="s">
        <v>205</v>
      </c>
      <c r="Q1299" t="s">
        <v>213</v>
      </c>
      <c r="R1299" t="s">
        <v>209</v>
      </c>
    </row>
    <row r="1300" spans="1:18" x14ac:dyDescent="0.3">
      <c r="A1300">
        <v>77</v>
      </c>
      <c r="B1300" t="s">
        <v>154</v>
      </c>
      <c r="C1300" t="s">
        <v>47</v>
      </c>
      <c r="D1300">
        <v>5.4661</v>
      </c>
      <c r="E1300">
        <v>7.43485</v>
      </c>
      <c r="F1300">
        <v>0.89973999999999998</v>
      </c>
      <c r="G1300">
        <v>66</v>
      </c>
      <c r="H1300">
        <v>0.72252000000000005</v>
      </c>
      <c r="I1300">
        <v>0.25131999999999999</v>
      </c>
      <c r="J1300">
        <v>0.97687000000000002</v>
      </c>
      <c r="K1300">
        <v>2023</v>
      </c>
      <c r="L1300" t="s">
        <v>220</v>
      </c>
      <c r="M1300" t="s">
        <v>204</v>
      </c>
      <c r="N1300" t="s">
        <v>207</v>
      </c>
      <c r="O1300" t="s">
        <v>206</v>
      </c>
      <c r="P1300" t="s">
        <v>207</v>
      </c>
      <c r="Q1300" t="s">
        <v>207</v>
      </c>
      <c r="R1300" t="s">
        <v>209</v>
      </c>
    </row>
    <row r="1301" spans="1:18" x14ac:dyDescent="0.3">
      <c r="A1301">
        <v>78</v>
      </c>
      <c r="B1301" t="s">
        <v>141</v>
      </c>
      <c r="C1301" t="s">
        <v>99</v>
      </c>
      <c r="D1301">
        <v>5.3602999999999996</v>
      </c>
      <c r="E1301">
        <v>4.45</v>
      </c>
      <c r="F1301">
        <v>0.63400000000000001</v>
      </c>
      <c r="G1301">
        <v>62</v>
      </c>
      <c r="H1301">
        <v>0.73531000000000002</v>
      </c>
      <c r="I1301">
        <v>0.50939000000000001</v>
      </c>
      <c r="J1301">
        <v>0.81389999999999996</v>
      </c>
      <c r="K1301">
        <v>2023</v>
      </c>
      <c r="L1301" t="s">
        <v>220</v>
      </c>
      <c r="M1301" t="s">
        <v>214</v>
      </c>
      <c r="N1301" t="s">
        <v>216</v>
      </c>
      <c r="O1301" t="s">
        <v>213</v>
      </c>
      <c r="P1301" t="s">
        <v>207</v>
      </c>
      <c r="Q1301" t="s">
        <v>205</v>
      </c>
      <c r="R1301" t="s">
        <v>209</v>
      </c>
    </row>
    <row r="1302" spans="1:18" x14ac:dyDescent="0.3">
      <c r="A1302">
        <v>79</v>
      </c>
      <c r="B1302" t="s">
        <v>147</v>
      </c>
      <c r="C1302" t="s">
        <v>62</v>
      </c>
      <c r="D1302">
        <v>5.3417000000000003</v>
      </c>
      <c r="E1302">
        <v>6.6653200000000004</v>
      </c>
      <c r="F1302">
        <v>0.70008999999999999</v>
      </c>
      <c r="G1302">
        <v>68</v>
      </c>
      <c r="H1302">
        <v>0.71401999999999999</v>
      </c>
      <c r="I1302">
        <v>0.12595999999999999</v>
      </c>
      <c r="J1302">
        <v>0.71435000000000004</v>
      </c>
      <c r="K1302">
        <v>2023</v>
      </c>
      <c r="L1302" t="s">
        <v>220</v>
      </c>
      <c r="M1302" t="s">
        <v>214</v>
      </c>
      <c r="N1302" t="s">
        <v>207</v>
      </c>
      <c r="O1302" t="s">
        <v>217</v>
      </c>
      <c r="P1302" t="s">
        <v>207</v>
      </c>
      <c r="Q1302" t="s">
        <v>213</v>
      </c>
      <c r="R1302" t="s">
        <v>209</v>
      </c>
    </row>
    <row r="1303" spans="1:18" x14ac:dyDescent="0.3">
      <c r="A1303">
        <v>80</v>
      </c>
      <c r="B1303" t="s">
        <v>126</v>
      </c>
      <c r="C1303" t="s">
        <v>62</v>
      </c>
      <c r="D1303">
        <v>5.3297999999999996</v>
      </c>
      <c r="E1303">
        <v>4.4182499999999996</v>
      </c>
      <c r="F1303">
        <v>0.77080000000000004</v>
      </c>
      <c r="G1303">
        <v>62</v>
      </c>
      <c r="H1303">
        <v>0.77680000000000005</v>
      </c>
      <c r="I1303">
        <v>0.24757999999999999</v>
      </c>
      <c r="J1303">
        <v>0.47954000000000002</v>
      </c>
      <c r="K1303">
        <v>2023</v>
      </c>
      <c r="L1303" t="s">
        <v>220</v>
      </c>
      <c r="M1303" t="s">
        <v>214</v>
      </c>
      <c r="N1303" t="s">
        <v>216</v>
      </c>
      <c r="O1303" t="s">
        <v>217</v>
      </c>
      <c r="P1303" t="s">
        <v>207</v>
      </c>
      <c r="Q1303" t="s">
        <v>213</v>
      </c>
      <c r="R1303" t="s">
        <v>212</v>
      </c>
    </row>
    <row r="1304" spans="1:18" x14ac:dyDescent="0.3">
      <c r="A1304">
        <v>81</v>
      </c>
      <c r="B1304" t="s">
        <v>186</v>
      </c>
      <c r="C1304" t="s">
        <v>90</v>
      </c>
      <c r="D1304">
        <v>5.3291000000000004</v>
      </c>
      <c r="E1304">
        <v>6.1525400000000001</v>
      </c>
      <c r="F1304">
        <v>0.80144000000000004</v>
      </c>
      <c r="G1304">
        <v>67</v>
      </c>
      <c r="H1304">
        <v>0.32702999999999999</v>
      </c>
      <c r="I1304">
        <v>0.17424999999999999</v>
      </c>
      <c r="J1304">
        <v>0.72899999999999998</v>
      </c>
      <c r="K1304">
        <v>2023</v>
      </c>
      <c r="L1304" t="s">
        <v>220</v>
      </c>
      <c r="M1304" t="s">
        <v>214</v>
      </c>
      <c r="N1304" t="s">
        <v>207</v>
      </c>
      <c r="O1304" t="s">
        <v>217</v>
      </c>
      <c r="P1304" t="s">
        <v>218</v>
      </c>
      <c r="Q1304" t="s">
        <v>213</v>
      </c>
      <c r="R1304" t="s">
        <v>209</v>
      </c>
    </row>
    <row r="1305" spans="1:18" x14ac:dyDescent="0.3">
      <c r="A1305">
        <v>82</v>
      </c>
      <c r="B1305" t="s">
        <v>185</v>
      </c>
      <c r="C1305" t="s">
        <v>55</v>
      </c>
      <c r="D1305">
        <v>5.3085000000000004</v>
      </c>
      <c r="E1305">
        <v>8.8692600000000006</v>
      </c>
      <c r="F1305">
        <v>0.74172000000000005</v>
      </c>
      <c r="G1305">
        <v>77</v>
      </c>
      <c r="H1305">
        <v>0.52727000000000002</v>
      </c>
      <c r="I1305">
        <v>0.29069</v>
      </c>
      <c r="J1305">
        <v>0.30459999999999998</v>
      </c>
      <c r="K1305">
        <v>2023</v>
      </c>
      <c r="L1305" t="s">
        <v>220</v>
      </c>
      <c r="M1305" t="s">
        <v>211</v>
      </c>
      <c r="N1305" t="s">
        <v>205</v>
      </c>
      <c r="O1305" t="s">
        <v>217</v>
      </c>
      <c r="P1305" t="s">
        <v>218</v>
      </c>
      <c r="Q1305" t="s">
        <v>207</v>
      </c>
      <c r="R1305" t="s">
        <v>208</v>
      </c>
    </row>
    <row r="1306" spans="1:18" x14ac:dyDescent="0.3">
      <c r="A1306">
        <v>83</v>
      </c>
      <c r="B1306" t="s">
        <v>115</v>
      </c>
      <c r="C1306" t="s">
        <v>47</v>
      </c>
      <c r="D1306">
        <v>5.2773000000000003</v>
      </c>
      <c r="E1306">
        <v>6.5882899999999998</v>
      </c>
      <c r="F1306">
        <v>0.58728999999999998</v>
      </c>
      <c r="G1306">
        <v>69</v>
      </c>
      <c r="H1306">
        <v>0.71181000000000005</v>
      </c>
      <c r="I1306">
        <v>0.31481999999999999</v>
      </c>
      <c r="J1306">
        <v>0.93486999999999998</v>
      </c>
      <c r="K1306">
        <v>2023</v>
      </c>
      <c r="L1306" t="s">
        <v>220</v>
      </c>
      <c r="M1306" t="s">
        <v>214</v>
      </c>
      <c r="N1306" t="s">
        <v>207</v>
      </c>
      <c r="O1306" t="s">
        <v>213</v>
      </c>
      <c r="P1306" t="s">
        <v>207</v>
      </c>
      <c r="Q1306" t="s">
        <v>207</v>
      </c>
      <c r="R1306" t="s">
        <v>209</v>
      </c>
    </row>
    <row r="1307" spans="1:18" x14ac:dyDescent="0.3">
      <c r="A1307">
        <v>84</v>
      </c>
      <c r="B1307" t="s">
        <v>93</v>
      </c>
      <c r="C1307" t="s">
        <v>39</v>
      </c>
      <c r="D1307">
        <v>5.2769000000000004</v>
      </c>
      <c r="E1307">
        <v>6.2910300000000001</v>
      </c>
      <c r="F1307">
        <v>0.72153999999999996</v>
      </c>
      <c r="G1307">
        <v>63</v>
      </c>
      <c r="H1307">
        <v>0.85977999999999999</v>
      </c>
      <c r="I1307">
        <v>1</v>
      </c>
      <c r="J1307">
        <v>0.93218000000000001</v>
      </c>
      <c r="K1307">
        <v>2023</v>
      </c>
      <c r="L1307" t="s">
        <v>220</v>
      </c>
      <c r="M1307" t="s">
        <v>214</v>
      </c>
      <c r="N1307" t="s">
        <v>216</v>
      </c>
      <c r="O1307" t="s">
        <v>217</v>
      </c>
      <c r="P1307" t="s">
        <v>205</v>
      </c>
      <c r="Q1307" t="s">
        <v>205</v>
      </c>
      <c r="R1307" t="s">
        <v>209</v>
      </c>
    </row>
    <row r="1308" spans="1:18" x14ac:dyDescent="0.3">
      <c r="A1308">
        <v>85</v>
      </c>
      <c r="B1308" t="s">
        <v>133</v>
      </c>
      <c r="C1308" t="s">
        <v>90</v>
      </c>
      <c r="D1308">
        <v>5.2746000000000004</v>
      </c>
      <c r="E1308">
        <v>6.4416500000000001</v>
      </c>
      <c r="F1308">
        <v>0.88161999999999996</v>
      </c>
      <c r="G1308">
        <v>57</v>
      </c>
      <c r="H1308">
        <v>0.60099000000000002</v>
      </c>
      <c r="I1308">
        <v>0.21337999999999999</v>
      </c>
      <c r="J1308">
        <v>0.96557999999999999</v>
      </c>
      <c r="K1308">
        <v>2023</v>
      </c>
      <c r="L1308" t="s">
        <v>220</v>
      </c>
      <c r="M1308" t="s">
        <v>214</v>
      </c>
      <c r="N1308" t="s">
        <v>218</v>
      </c>
      <c r="O1308" t="s">
        <v>206</v>
      </c>
      <c r="P1308" t="s">
        <v>213</v>
      </c>
      <c r="Q1308" t="s">
        <v>213</v>
      </c>
      <c r="R1308" t="s">
        <v>209</v>
      </c>
    </row>
    <row r="1309" spans="1:18" x14ac:dyDescent="0.3">
      <c r="A1309">
        <v>86</v>
      </c>
      <c r="B1309" t="s">
        <v>159</v>
      </c>
      <c r="C1309" t="s">
        <v>90</v>
      </c>
      <c r="D1309">
        <v>5.2671000000000001</v>
      </c>
      <c r="E1309">
        <v>4.1878099999999998</v>
      </c>
      <c r="F1309">
        <v>0.41059000000000001</v>
      </c>
      <c r="G1309">
        <v>57</v>
      </c>
      <c r="H1309">
        <v>0.60092999999999996</v>
      </c>
      <c r="I1309">
        <v>0.31812000000000001</v>
      </c>
      <c r="J1309">
        <v>0.75746000000000002</v>
      </c>
      <c r="K1309">
        <v>2023</v>
      </c>
      <c r="L1309" t="s">
        <v>220</v>
      </c>
      <c r="M1309" t="s">
        <v>214</v>
      </c>
      <c r="N1309" t="s">
        <v>218</v>
      </c>
      <c r="O1309" t="s">
        <v>221</v>
      </c>
      <c r="P1309" t="s">
        <v>213</v>
      </c>
      <c r="Q1309" t="s">
        <v>207</v>
      </c>
      <c r="R1309" t="s">
        <v>209</v>
      </c>
    </row>
    <row r="1310" spans="1:18" x14ac:dyDescent="0.3">
      <c r="A1310">
        <v>87</v>
      </c>
      <c r="B1310" t="s">
        <v>190</v>
      </c>
      <c r="C1310" t="s">
        <v>47</v>
      </c>
      <c r="D1310">
        <v>5.2535999999999996</v>
      </c>
      <c r="E1310">
        <v>6.8095400000000001</v>
      </c>
      <c r="F1310">
        <v>0.72272999999999998</v>
      </c>
      <c r="G1310">
        <v>67</v>
      </c>
      <c r="H1310">
        <v>0.66807000000000005</v>
      </c>
      <c r="I1310">
        <v>0.49069000000000002</v>
      </c>
      <c r="J1310">
        <v>0.96504000000000001</v>
      </c>
      <c r="K1310">
        <v>2023</v>
      </c>
      <c r="L1310" t="s">
        <v>220</v>
      </c>
      <c r="M1310" t="s">
        <v>214</v>
      </c>
      <c r="N1310" t="s">
        <v>207</v>
      </c>
      <c r="O1310" t="s">
        <v>217</v>
      </c>
      <c r="P1310" t="s">
        <v>213</v>
      </c>
      <c r="Q1310" t="s">
        <v>205</v>
      </c>
      <c r="R1310" t="s">
        <v>209</v>
      </c>
    </row>
    <row r="1311" spans="1:18" x14ac:dyDescent="0.3">
      <c r="A1311">
        <v>88</v>
      </c>
      <c r="B1311" t="s">
        <v>37</v>
      </c>
      <c r="C1311" t="s">
        <v>26</v>
      </c>
      <c r="D1311">
        <v>5.2106000000000003</v>
      </c>
      <c r="E1311">
        <v>0</v>
      </c>
      <c r="F1311">
        <v>0.77586999999999995</v>
      </c>
      <c r="G1311">
        <v>64</v>
      </c>
      <c r="H1311">
        <v>0.47788999999999998</v>
      </c>
      <c r="I1311">
        <v>0.48703999999999997</v>
      </c>
      <c r="J1311">
        <v>0.84972999999999999</v>
      </c>
      <c r="K1311">
        <v>2023</v>
      </c>
      <c r="L1311" t="s">
        <v>220</v>
      </c>
      <c r="M1311" t="s">
        <v>214</v>
      </c>
      <c r="N1311" t="s">
        <v>216</v>
      </c>
      <c r="O1311" t="s">
        <v>217</v>
      </c>
      <c r="P1311" t="s">
        <v>218</v>
      </c>
      <c r="Q1311" t="s">
        <v>205</v>
      </c>
      <c r="R1311" t="s">
        <v>209</v>
      </c>
    </row>
    <row r="1312" spans="1:18" x14ac:dyDescent="0.3">
      <c r="A1312">
        <v>89</v>
      </c>
      <c r="B1312" t="s">
        <v>119</v>
      </c>
      <c r="C1312" t="s">
        <v>55</v>
      </c>
      <c r="D1312">
        <v>5.1106999999999996</v>
      </c>
      <c r="E1312">
        <v>5.6017599999999996</v>
      </c>
      <c r="F1312">
        <v>0.52653000000000005</v>
      </c>
      <c r="G1312">
        <v>61</v>
      </c>
      <c r="H1312">
        <v>0.92659999999999998</v>
      </c>
      <c r="I1312">
        <v>0.43946000000000002</v>
      </c>
      <c r="J1312">
        <v>0.71062999999999998</v>
      </c>
      <c r="K1312">
        <v>2023</v>
      </c>
      <c r="L1312" t="s">
        <v>220</v>
      </c>
      <c r="M1312" t="s">
        <v>214</v>
      </c>
      <c r="N1312" t="s">
        <v>216</v>
      </c>
      <c r="O1312" t="s">
        <v>221</v>
      </c>
      <c r="P1312" t="s">
        <v>205</v>
      </c>
      <c r="Q1312" t="s">
        <v>205</v>
      </c>
      <c r="R1312" t="s">
        <v>209</v>
      </c>
    </row>
    <row r="1313" spans="1:18" x14ac:dyDescent="0.3">
      <c r="A1313">
        <v>90</v>
      </c>
      <c r="B1313" t="s">
        <v>150</v>
      </c>
      <c r="C1313" t="s">
        <v>62</v>
      </c>
      <c r="D1313">
        <v>5.1090999999999998</v>
      </c>
      <c r="E1313">
        <v>6.7167599999999998</v>
      </c>
      <c r="F1313">
        <v>0.58457999999999999</v>
      </c>
      <c r="G1313">
        <v>65</v>
      </c>
      <c r="H1313">
        <v>0.69825999999999999</v>
      </c>
      <c r="I1313">
        <v>0</v>
      </c>
      <c r="J1313">
        <v>0.64214000000000004</v>
      </c>
      <c r="K1313">
        <v>2023</v>
      </c>
      <c r="L1313" t="s">
        <v>220</v>
      </c>
      <c r="M1313" t="s">
        <v>214</v>
      </c>
      <c r="N1313" t="s">
        <v>207</v>
      </c>
      <c r="O1313" t="s">
        <v>213</v>
      </c>
      <c r="P1313" t="s">
        <v>213</v>
      </c>
      <c r="Q1313" t="s">
        <v>218</v>
      </c>
      <c r="R1313" t="s">
        <v>209</v>
      </c>
    </row>
    <row r="1314" spans="1:18" x14ac:dyDescent="0.3">
      <c r="A1314">
        <v>91</v>
      </c>
      <c r="B1314" t="s">
        <v>170</v>
      </c>
      <c r="C1314" t="s">
        <v>90</v>
      </c>
      <c r="D1314">
        <v>5.0716999999999999</v>
      </c>
      <c r="E1314">
        <v>3.8377300000000001</v>
      </c>
      <c r="F1314">
        <v>0.47925000000000001</v>
      </c>
      <c r="G1314">
        <v>54</v>
      </c>
      <c r="H1314">
        <v>0.47791</v>
      </c>
      <c r="I1314">
        <v>0.48299999999999998</v>
      </c>
      <c r="J1314">
        <v>0.81849000000000005</v>
      </c>
      <c r="K1314">
        <v>2023</v>
      </c>
      <c r="L1314" t="s">
        <v>220</v>
      </c>
      <c r="M1314" t="s">
        <v>214</v>
      </c>
      <c r="N1314" t="s">
        <v>218</v>
      </c>
      <c r="O1314" t="s">
        <v>221</v>
      </c>
      <c r="P1314" t="s">
        <v>218</v>
      </c>
      <c r="Q1314" t="s">
        <v>205</v>
      </c>
      <c r="R1314" t="s">
        <v>209</v>
      </c>
    </row>
    <row r="1315" spans="1:18" x14ac:dyDescent="0.3">
      <c r="A1315">
        <v>92</v>
      </c>
      <c r="B1315" t="s">
        <v>131</v>
      </c>
      <c r="C1315" t="s">
        <v>62</v>
      </c>
      <c r="D1315">
        <v>5.0713999999999997</v>
      </c>
      <c r="E1315">
        <v>6.17455</v>
      </c>
      <c r="F1315">
        <v>0.83623000000000003</v>
      </c>
      <c r="G1315">
        <v>65</v>
      </c>
      <c r="H1315">
        <v>0.71370999999999996</v>
      </c>
      <c r="I1315">
        <v>0.62951999999999997</v>
      </c>
      <c r="J1315">
        <v>0.97145000000000004</v>
      </c>
      <c r="K1315">
        <v>2023</v>
      </c>
      <c r="L1315" t="s">
        <v>220</v>
      </c>
      <c r="M1315" t="s">
        <v>214</v>
      </c>
      <c r="N1315" t="s">
        <v>207</v>
      </c>
      <c r="O1315" t="s">
        <v>217</v>
      </c>
      <c r="P1315" t="s">
        <v>207</v>
      </c>
      <c r="Q1315" t="s">
        <v>205</v>
      </c>
      <c r="R1315" t="s">
        <v>209</v>
      </c>
    </row>
    <row r="1316" spans="1:18" x14ac:dyDescent="0.3">
      <c r="A1316">
        <v>93</v>
      </c>
      <c r="B1316" t="s">
        <v>171</v>
      </c>
      <c r="C1316" t="s">
        <v>90</v>
      </c>
      <c r="D1316">
        <v>5.0526999999999997</v>
      </c>
      <c r="E1316">
        <v>4.9723600000000001</v>
      </c>
      <c r="F1316">
        <v>0.36027999999999999</v>
      </c>
      <c r="G1316">
        <v>56</v>
      </c>
      <c r="H1316">
        <v>0.60543999999999998</v>
      </c>
      <c r="I1316">
        <v>0.32723999999999998</v>
      </c>
      <c r="J1316">
        <v>0.76597000000000004</v>
      </c>
      <c r="K1316">
        <v>2023</v>
      </c>
      <c r="L1316" t="s">
        <v>220</v>
      </c>
      <c r="M1316" t="s">
        <v>214</v>
      </c>
      <c r="N1316" t="s">
        <v>218</v>
      </c>
      <c r="O1316" t="s">
        <v>221</v>
      </c>
      <c r="P1316" t="s">
        <v>213</v>
      </c>
      <c r="Q1316" t="s">
        <v>207</v>
      </c>
      <c r="R1316" t="s">
        <v>209</v>
      </c>
    </row>
    <row r="1317" spans="1:18" x14ac:dyDescent="0.3">
      <c r="A1317">
        <v>94</v>
      </c>
      <c r="B1317" t="s">
        <v>163</v>
      </c>
      <c r="C1317" t="s">
        <v>90</v>
      </c>
      <c r="D1317">
        <v>5.0347</v>
      </c>
      <c r="E1317">
        <v>6.5393999999999997</v>
      </c>
      <c r="F1317">
        <v>0.63034000000000001</v>
      </c>
      <c r="G1317">
        <v>58</v>
      </c>
      <c r="H1317">
        <v>0.44868999999999998</v>
      </c>
      <c r="I1317">
        <v>8.5610000000000006E-2</v>
      </c>
      <c r="J1317">
        <v>0.81764999999999999</v>
      </c>
      <c r="K1317">
        <v>2023</v>
      </c>
      <c r="L1317" t="s">
        <v>220</v>
      </c>
      <c r="M1317" t="s">
        <v>214</v>
      </c>
      <c r="N1317" t="s">
        <v>216</v>
      </c>
      <c r="O1317" t="s">
        <v>213</v>
      </c>
      <c r="P1317" t="s">
        <v>218</v>
      </c>
      <c r="Q1317" t="s">
        <v>218</v>
      </c>
      <c r="R1317" t="s">
        <v>209</v>
      </c>
    </row>
    <row r="1318" spans="1:18" x14ac:dyDescent="0.3">
      <c r="A1318">
        <v>95</v>
      </c>
      <c r="B1318" t="s">
        <v>97</v>
      </c>
      <c r="C1318" t="s">
        <v>90</v>
      </c>
      <c r="D1318">
        <v>4.9805999999999999</v>
      </c>
      <c r="E1318">
        <v>4.8410299999999999</v>
      </c>
      <c r="F1318">
        <v>0.62144999999999995</v>
      </c>
      <c r="G1318">
        <v>55</v>
      </c>
      <c r="H1318">
        <v>0.58086000000000004</v>
      </c>
      <c r="I1318">
        <v>0.41637000000000002</v>
      </c>
      <c r="J1318">
        <v>0.97711000000000003</v>
      </c>
      <c r="K1318">
        <v>2023</v>
      </c>
      <c r="L1318" t="s">
        <v>222</v>
      </c>
      <c r="M1318" t="s">
        <v>214</v>
      </c>
      <c r="N1318" t="s">
        <v>218</v>
      </c>
      <c r="O1318" t="s">
        <v>213</v>
      </c>
      <c r="P1318" t="s">
        <v>213</v>
      </c>
      <c r="Q1318" t="s">
        <v>205</v>
      </c>
      <c r="R1318" t="s">
        <v>209</v>
      </c>
    </row>
    <row r="1319" spans="1:18" x14ac:dyDescent="0.3">
      <c r="A1319">
        <v>96</v>
      </c>
      <c r="B1319" t="s">
        <v>153</v>
      </c>
      <c r="C1319" t="s">
        <v>90</v>
      </c>
      <c r="D1319">
        <v>4.9732000000000003</v>
      </c>
      <c r="E1319">
        <v>4.3859899999999996</v>
      </c>
      <c r="F1319">
        <v>0.53788999999999998</v>
      </c>
      <c r="G1319">
        <v>56</v>
      </c>
      <c r="H1319">
        <v>0.52544999999999997</v>
      </c>
      <c r="I1319">
        <v>0.34244000000000002</v>
      </c>
      <c r="J1319">
        <v>0.89434999999999998</v>
      </c>
      <c r="K1319">
        <v>2023</v>
      </c>
      <c r="L1319" t="s">
        <v>222</v>
      </c>
      <c r="M1319" t="s">
        <v>214</v>
      </c>
      <c r="N1319" t="s">
        <v>218</v>
      </c>
      <c r="O1319" t="s">
        <v>221</v>
      </c>
      <c r="P1319" t="s">
        <v>218</v>
      </c>
      <c r="Q1319" t="s">
        <v>207</v>
      </c>
      <c r="R1319" t="s">
        <v>209</v>
      </c>
    </row>
    <row r="1320" spans="1:18" x14ac:dyDescent="0.3">
      <c r="A1320">
        <v>97</v>
      </c>
      <c r="B1320" t="s">
        <v>114</v>
      </c>
      <c r="C1320" t="s">
        <v>90</v>
      </c>
      <c r="D1320">
        <v>4.9539999999999997</v>
      </c>
      <c r="E1320">
        <v>2.5917500000000002</v>
      </c>
      <c r="F1320">
        <v>0.54659999999999997</v>
      </c>
      <c r="G1320">
        <v>52</v>
      </c>
      <c r="H1320">
        <v>0.81037999999999999</v>
      </c>
      <c r="I1320">
        <v>0.38307000000000002</v>
      </c>
      <c r="J1320">
        <v>0.65690999999999999</v>
      </c>
      <c r="K1320">
        <v>2023</v>
      </c>
      <c r="L1320" t="s">
        <v>222</v>
      </c>
      <c r="M1320" t="s">
        <v>214</v>
      </c>
      <c r="N1320" t="s">
        <v>218</v>
      </c>
      <c r="O1320" t="s">
        <v>221</v>
      </c>
      <c r="P1320" t="s">
        <v>207</v>
      </c>
      <c r="Q1320" t="s">
        <v>207</v>
      </c>
      <c r="R1320" t="s">
        <v>209</v>
      </c>
    </row>
    <row r="1321" spans="1:18" x14ac:dyDescent="0.3">
      <c r="A1321">
        <v>98</v>
      </c>
      <c r="B1321" t="s">
        <v>132</v>
      </c>
      <c r="C1321" t="s">
        <v>24</v>
      </c>
      <c r="D1321">
        <v>4.9409000000000001</v>
      </c>
      <c r="E1321">
        <v>5.8235400000000004</v>
      </c>
      <c r="F1321">
        <v>0.58814</v>
      </c>
      <c r="G1321">
        <v>63</v>
      </c>
      <c r="H1321">
        <v>0.45557999999999998</v>
      </c>
      <c r="I1321">
        <v>0.31677</v>
      </c>
      <c r="J1321">
        <v>0.93252999999999997</v>
      </c>
      <c r="K1321">
        <v>2023</v>
      </c>
      <c r="L1321" t="s">
        <v>222</v>
      </c>
      <c r="M1321" t="s">
        <v>214</v>
      </c>
      <c r="N1321" t="s">
        <v>216</v>
      </c>
      <c r="O1321" t="s">
        <v>213</v>
      </c>
      <c r="P1321" t="s">
        <v>218</v>
      </c>
      <c r="Q1321" t="s">
        <v>207</v>
      </c>
      <c r="R1321" t="s">
        <v>209</v>
      </c>
    </row>
    <row r="1322" spans="1:18" x14ac:dyDescent="0.3">
      <c r="A1322">
        <v>99</v>
      </c>
      <c r="B1322" t="s">
        <v>194</v>
      </c>
      <c r="C1322" t="s">
        <v>24</v>
      </c>
      <c r="D1322">
        <v>4.9077999999999999</v>
      </c>
      <c r="E1322">
        <v>5.2006100000000002</v>
      </c>
      <c r="F1322">
        <v>0.80810999999999999</v>
      </c>
      <c r="G1322">
        <v>39</v>
      </c>
      <c r="H1322">
        <v>0.53963000000000005</v>
      </c>
      <c r="I1322">
        <v>0.15515999999999999</v>
      </c>
      <c r="J1322">
        <v>0.88085000000000002</v>
      </c>
      <c r="K1322">
        <v>2023</v>
      </c>
      <c r="L1322" t="s">
        <v>222</v>
      </c>
      <c r="M1322" t="s">
        <v>214</v>
      </c>
      <c r="N1322" t="s">
        <v>218</v>
      </c>
      <c r="O1322" t="s">
        <v>217</v>
      </c>
      <c r="P1322" t="s">
        <v>218</v>
      </c>
      <c r="Q1322" t="s">
        <v>213</v>
      </c>
      <c r="R1322" t="s">
        <v>209</v>
      </c>
    </row>
    <row r="1323" spans="1:18" x14ac:dyDescent="0.3">
      <c r="A1323">
        <v>100</v>
      </c>
      <c r="B1323" t="s">
        <v>112</v>
      </c>
      <c r="C1323" t="s">
        <v>24</v>
      </c>
      <c r="D1323">
        <v>4.9028</v>
      </c>
      <c r="E1323">
        <v>5.6191399999999998</v>
      </c>
      <c r="F1323">
        <v>0.33027000000000001</v>
      </c>
      <c r="G1323">
        <v>64</v>
      </c>
      <c r="H1323">
        <v>0.69965999999999995</v>
      </c>
      <c r="I1323">
        <v>2.9899999999999999E-2</v>
      </c>
      <c r="J1323">
        <v>0.84896000000000005</v>
      </c>
      <c r="K1323">
        <v>2023</v>
      </c>
      <c r="L1323" t="s">
        <v>222</v>
      </c>
      <c r="M1323" t="s">
        <v>214</v>
      </c>
      <c r="N1323" t="s">
        <v>216</v>
      </c>
      <c r="O1323" t="s">
        <v>221</v>
      </c>
      <c r="P1323" t="s">
        <v>213</v>
      </c>
      <c r="Q1323" t="s">
        <v>218</v>
      </c>
      <c r="R1323" t="s">
        <v>209</v>
      </c>
    </row>
    <row r="1324" spans="1:18" x14ac:dyDescent="0.3">
      <c r="A1324">
        <v>101</v>
      </c>
      <c r="B1324" t="s">
        <v>130</v>
      </c>
      <c r="C1324" t="s">
        <v>24</v>
      </c>
      <c r="D1324">
        <v>4.8762999999999996</v>
      </c>
      <c r="E1324">
        <v>6.6581599999999996</v>
      </c>
      <c r="F1324">
        <v>0.68030999999999997</v>
      </c>
      <c r="G1324">
        <v>67</v>
      </c>
      <c r="H1324">
        <v>0.36380000000000001</v>
      </c>
      <c r="I1324">
        <v>0.54376000000000002</v>
      </c>
      <c r="J1324">
        <v>0.76748000000000005</v>
      </c>
      <c r="K1324">
        <v>2023</v>
      </c>
      <c r="L1324" t="s">
        <v>222</v>
      </c>
      <c r="M1324" t="s">
        <v>214</v>
      </c>
      <c r="N1324" t="s">
        <v>207</v>
      </c>
      <c r="O1324" t="s">
        <v>213</v>
      </c>
      <c r="P1324" t="s">
        <v>218</v>
      </c>
      <c r="Q1324" t="s">
        <v>205</v>
      </c>
      <c r="R1324" t="s">
        <v>209</v>
      </c>
    </row>
    <row r="1325" spans="1:18" x14ac:dyDescent="0.3">
      <c r="A1325">
        <v>102</v>
      </c>
      <c r="B1325" t="s">
        <v>162</v>
      </c>
      <c r="C1325" t="s">
        <v>90</v>
      </c>
      <c r="D1325">
        <v>4.8551000000000002</v>
      </c>
      <c r="E1325">
        <v>4.2857799999999999</v>
      </c>
      <c r="F1325">
        <v>0.44907999999999998</v>
      </c>
      <c r="G1325">
        <v>60</v>
      </c>
      <c r="H1325">
        <v>0.67262999999999995</v>
      </c>
      <c r="I1325">
        <v>0.33735999999999999</v>
      </c>
      <c r="J1325">
        <v>0.89373999999999998</v>
      </c>
      <c r="K1325">
        <v>2023</v>
      </c>
      <c r="L1325" t="s">
        <v>222</v>
      </c>
      <c r="M1325" t="s">
        <v>214</v>
      </c>
      <c r="N1325" t="s">
        <v>216</v>
      </c>
      <c r="O1325" t="s">
        <v>221</v>
      </c>
      <c r="P1325" t="s">
        <v>213</v>
      </c>
      <c r="Q1325" t="s">
        <v>207</v>
      </c>
      <c r="R1325" t="s">
        <v>209</v>
      </c>
    </row>
    <row r="1326" spans="1:18" x14ac:dyDescent="0.3">
      <c r="A1326">
        <v>103</v>
      </c>
      <c r="B1326" t="s">
        <v>144</v>
      </c>
      <c r="C1326" t="s">
        <v>24</v>
      </c>
      <c r="D1326">
        <v>4.7239000000000004</v>
      </c>
      <c r="E1326">
        <v>4.9960500000000003</v>
      </c>
      <c r="F1326">
        <v>0.47186</v>
      </c>
      <c r="G1326">
        <v>60</v>
      </c>
      <c r="H1326">
        <v>0.41494999999999999</v>
      </c>
      <c r="I1326">
        <v>0.30735000000000001</v>
      </c>
      <c r="J1326">
        <v>0.65290999999999999</v>
      </c>
      <c r="K1326">
        <v>2023</v>
      </c>
      <c r="L1326" t="s">
        <v>222</v>
      </c>
      <c r="M1326" t="s">
        <v>214</v>
      </c>
      <c r="N1326" t="s">
        <v>216</v>
      </c>
      <c r="O1326" t="s">
        <v>221</v>
      </c>
      <c r="P1326" t="s">
        <v>218</v>
      </c>
      <c r="Q1326" t="s">
        <v>207</v>
      </c>
      <c r="R1326" t="s">
        <v>209</v>
      </c>
    </row>
    <row r="1327" spans="1:18" x14ac:dyDescent="0.3">
      <c r="A1327">
        <v>104</v>
      </c>
      <c r="B1327" t="s">
        <v>172</v>
      </c>
      <c r="C1327" t="s">
        <v>90</v>
      </c>
      <c r="D1327">
        <v>4.6375999999999999</v>
      </c>
      <c r="E1327">
        <v>3.4891800000000002</v>
      </c>
      <c r="F1327">
        <v>0.50239999999999996</v>
      </c>
      <c r="G1327">
        <v>55</v>
      </c>
      <c r="H1327">
        <v>0.54300999999999999</v>
      </c>
      <c r="I1327">
        <v>0.44502999999999998</v>
      </c>
      <c r="J1327">
        <v>0.79856000000000005</v>
      </c>
      <c r="K1327">
        <v>2023</v>
      </c>
      <c r="L1327" t="s">
        <v>222</v>
      </c>
      <c r="M1327" t="s">
        <v>214</v>
      </c>
      <c r="N1327" t="s">
        <v>218</v>
      </c>
      <c r="O1327" t="s">
        <v>221</v>
      </c>
      <c r="P1327" t="s">
        <v>218</v>
      </c>
      <c r="Q1327" t="s">
        <v>205</v>
      </c>
      <c r="R1327" t="s">
        <v>209</v>
      </c>
    </row>
    <row r="1328" spans="1:18" x14ac:dyDescent="0.3">
      <c r="A1328">
        <v>105</v>
      </c>
      <c r="B1328" t="s">
        <v>181</v>
      </c>
      <c r="C1328" t="s">
        <v>90</v>
      </c>
      <c r="D1328">
        <v>4.6307999999999998</v>
      </c>
      <c r="E1328">
        <v>5.8599100000000002</v>
      </c>
      <c r="F1328">
        <v>0.69493000000000005</v>
      </c>
      <c r="G1328">
        <v>57</v>
      </c>
      <c r="H1328">
        <v>0.49647999999999998</v>
      </c>
      <c r="I1328">
        <v>0.16381000000000001</v>
      </c>
      <c r="J1328">
        <v>0.87392999999999998</v>
      </c>
      <c r="K1328">
        <v>2023</v>
      </c>
      <c r="L1328" t="s">
        <v>222</v>
      </c>
      <c r="M1328" t="s">
        <v>214</v>
      </c>
      <c r="N1328" t="s">
        <v>218</v>
      </c>
      <c r="O1328" t="s">
        <v>213</v>
      </c>
      <c r="P1328" t="s">
        <v>218</v>
      </c>
      <c r="Q1328" t="s">
        <v>213</v>
      </c>
      <c r="R1328" t="s">
        <v>209</v>
      </c>
    </row>
    <row r="1329" spans="1:18" x14ac:dyDescent="0.3">
      <c r="A1329">
        <v>106</v>
      </c>
      <c r="B1329" t="s">
        <v>195</v>
      </c>
      <c r="C1329" t="s">
        <v>24</v>
      </c>
      <c r="D1329">
        <v>4.6135000000000002</v>
      </c>
      <c r="E1329">
        <v>7.7937599999999998</v>
      </c>
      <c r="F1329">
        <v>0.70874000000000004</v>
      </c>
      <c r="G1329">
        <v>69</v>
      </c>
      <c r="H1329">
        <v>0.16159000000000001</v>
      </c>
      <c r="I1329">
        <v>0.22561999999999999</v>
      </c>
      <c r="J1329">
        <v>0.82860999999999996</v>
      </c>
      <c r="K1329">
        <v>2023</v>
      </c>
      <c r="L1329" t="s">
        <v>222</v>
      </c>
      <c r="M1329" t="s">
        <v>204</v>
      </c>
      <c r="N1329" t="s">
        <v>207</v>
      </c>
      <c r="O1329" t="s">
        <v>217</v>
      </c>
      <c r="P1329" t="s">
        <v>218</v>
      </c>
      <c r="Q1329" t="s">
        <v>213</v>
      </c>
      <c r="R1329" t="s">
        <v>209</v>
      </c>
    </row>
    <row r="1330" spans="1:18" x14ac:dyDescent="0.3">
      <c r="A1330">
        <v>107</v>
      </c>
      <c r="B1330" t="s">
        <v>134</v>
      </c>
      <c r="C1330" t="s">
        <v>90</v>
      </c>
      <c r="D1330">
        <v>4.6050000000000004</v>
      </c>
      <c r="E1330">
        <v>5.0039300000000004</v>
      </c>
      <c r="F1330">
        <v>0.46683999999999998</v>
      </c>
      <c r="G1330">
        <v>59</v>
      </c>
      <c r="H1330">
        <v>0.68178000000000005</v>
      </c>
      <c r="I1330">
        <v>0.50088999999999995</v>
      </c>
      <c r="J1330">
        <v>0.93798999999999999</v>
      </c>
      <c r="K1330">
        <v>2023</v>
      </c>
      <c r="L1330" t="s">
        <v>222</v>
      </c>
      <c r="M1330" t="s">
        <v>214</v>
      </c>
      <c r="N1330" t="s">
        <v>216</v>
      </c>
      <c r="O1330" t="s">
        <v>221</v>
      </c>
      <c r="P1330" t="s">
        <v>213</v>
      </c>
      <c r="Q1330" t="s">
        <v>205</v>
      </c>
      <c r="R1330" t="s">
        <v>209</v>
      </c>
    </row>
    <row r="1331" spans="1:18" x14ac:dyDescent="0.3">
      <c r="A1331">
        <v>108</v>
      </c>
      <c r="B1331" t="s">
        <v>101</v>
      </c>
      <c r="C1331" t="s">
        <v>99</v>
      </c>
      <c r="D1331">
        <v>4.5553999999999997</v>
      </c>
      <c r="E1331">
        <v>4.9135600000000004</v>
      </c>
      <c r="F1331">
        <v>0.40548000000000001</v>
      </c>
      <c r="G1331">
        <v>57</v>
      </c>
      <c r="H1331">
        <v>0.66239999999999999</v>
      </c>
      <c r="I1331">
        <v>0.33359</v>
      </c>
      <c r="J1331">
        <v>0.81803999999999999</v>
      </c>
      <c r="K1331">
        <v>2023</v>
      </c>
      <c r="L1331" t="s">
        <v>222</v>
      </c>
      <c r="M1331" t="s">
        <v>214</v>
      </c>
      <c r="N1331" t="s">
        <v>218</v>
      </c>
      <c r="O1331" t="s">
        <v>221</v>
      </c>
      <c r="P1331" t="s">
        <v>213</v>
      </c>
      <c r="Q1331" t="s">
        <v>207</v>
      </c>
      <c r="R1331" t="s">
        <v>209</v>
      </c>
    </row>
    <row r="1332" spans="1:18" x14ac:dyDescent="0.3">
      <c r="A1332">
        <v>109</v>
      </c>
      <c r="B1332" t="s">
        <v>164</v>
      </c>
      <c r="C1332" t="s">
        <v>90</v>
      </c>
      <c r="D1332">
        <v>4.5012999999999996</v>
      </c>
      <c r="E1332">
        <v>2.5504699999999998</v>
      </c>
      <c r="F1332">
        <v>0.38790999999999998</v>
      </c>
      <c r="G1332">
        <v>57</v>
      </c>
      <c r="H1332">
        <v>0.70047000000000004</v>
      </c>
      <c r="I1332">
        <v>0.36475000000000002</v>
      </c>
      <c r="J1332">
        <v>0.75026000000000004</v>
      </c>
      <c r="K1332">
        <v>2023</v>
      </c>
      <c r="L1332" t="s">
        <v>222</v>
      </c>
      <c r="M1332" t="s">
        <v>214</v>
      </c>
      <c r="N1332" t="s">
        <v>218</v>
      </c>
      <c r="O1332" t="s">
        <v>221</v>
      </c>
      <c r="P1332" t="s">
        <v>207</v>
      </c>
      <c r="Q1332" t="s">
        <v>207</v>
      </c>
      <c r="R1332" t="s">
        <v>209</v>
      </c>
    </row>
    <row r="1333" spans="1:18" x14ac:dyDescent="0.3">
      <c r="A1333">
        <v>110</v>
      </c>
      <c r="B1333" t="s">
        <v>127</v>
      </c>
      <c r="C1333" t="s">
        <v>24</v>
      </c>
      <c r="D1333">
        <v>4.4966999999999997</v>
      </c>
      <c r="E1333">
        <v>6.0601799999999999</v>
      </c>
      <c r="F1333">
        <v>0.60577999999999999</v>
      </c>
      <c r="G1333">
        <v>67</v>
      </c>
      <c r="H1333">
        <v>0.33607999999999999</v>
      </c>
      <c r="I1333">
        <v>5.3039999999999997E-2</v>
      </c>
      <c r="J1333">
        <v>0.97145000000000004</v>
      </c>
      <c r="K1333">
        <v>2023</v>
      </c>
      <c r="L1333" t="s">
        <v>222</v>
      </c>
      <c r="M1333" t="s">
        <v>214</v>
      </c>
      <c r="N1333" t="s">
        <v>207</v>
      </c>
      <c r="O1333" t="s">
        <v>213</v>
      </c>
      <c r="P1333" t="s">
        <v>218</v>
      </c>
      <c r="Q1333" t="s">
        <v>218</v>
      </c>
      <c r="R1333" t="s">
        <v>209</v>
      </c>
    </row>
    <row r="1334" spans="1:18" x14ac:dyDescent="0.3">
      <c r="A1334">
        <v>111</v>
      </c>
      <c r="B1334" t="s">
        <v>145</v>
      </c>
      <c r="C1334" t="s">
        <v>90</v>
      </c>
      <c r="D1334">
        <v>4.4866000000000001</v>
      </c>
      <c r="E1334">
        <v>4.7797599999999996</v>
      </c>
      <c r="F1334">
        <v>0.54376999999999998</v>
      </c>
      <c r="G1334">
        <v>58</v>
      </c>
      <c r="H1334">
        <v>0.54151000000000005</v>
      </c>
      <c r="I1334">
        <v>0.69035999999999997</v>
      </c>
      <c r="J1334">
        <v>0.90207999999999999</v>
      </c>
      <c r="K1334">
        <v>2023</v>
      </c>
      <c r="L1334" t="s">
        <v>222</v>
      </c>
      <c r="M1334" t="s">
        <v>214</v>
      </c>
      <c r="N1334" t="s">
        <v>216</v>
      </c>
      <c r="O1334" t="s">
        <v>221</v>
      </c>
      <c r="P1334" t="s">
        <v>218</v>
      </c>
      <c r="Q1334" t="s">
        <v>205</v>
      </c>
      <c r="R1334" t="s">
        <v>209</v>
      </c>
    </row>
    <row r="1335" spans="1:18" x14ac:dyDescent="0.3">
      <c r="A1335">
        <v>112</v>
      </c>
      <c r="B1335" t="s">
        <v>152</v>
      </c>
      <c r="C1335" t="s">
        <v>99</v>
      </c>
      <c r="D1335">
        <v>4.4416000000000002</v>
      </c>
      <c r="E1335">
        <v>6.4636199999999997</v>
      </c>
      <c r="F1335">
        <v>0.75580999999999998</v>
      </c>
      <c r="G1335">
        <v>67</v>
      </c>
      <c r="H1335">
        <v>0.69840999999999998</v>
      </c>
      <c r="I1335">
        <v>0.28548000000000001</v>
      </c>
      <c r="J1335">
        <v>0.84597</v>
      </c>
      <c r="K1335">
        <v>2023</v>
      </c>
      <c r="L1335" t="s">
        <v>222</v>
      </c>
      <c r="M1335" t="s">
        <v>214</v>
      </c>
      <c r="N1335" t="s">
        <v>207</v>
      </c>
      <c r="O1335" t="s">
        <v>217</v>
      </c>
      <c r="P1335" t="s">
        <v>213</v>
      </c>
      <c r="Q1335" t="s">
        <v>207</v>
      </c>
      <c r="R1335" t="s">
        <v>209</v>
      </c>
    </row>
    <row r="1336" spans="1:18" x14ac:dyDescent="0.3">
      <c r="A1336">
        <v>113</v>
      </c>
      <c r="B1336" t="s">
        <v>161</v>
      </c>
      <c r="C1336" t="s">
        <v>90</v>
      </c>
      <c r="D1336">
        <v>4.4325000000000001</v>
      </c>
      <c r="E1336">
        <v>3.5691600000000001</v>
      </c>
      <c r="F1336">
        <v>0.70603000000000005</v>
      </c>
      <c r="G1336">
        <v>59</v>
      </c>
      <c r="H1336">
        <v>0.55130999999999997</v>
      </c>
      <c r="I1336">
        <v>0.46840999999999999</v>
      </c>
      <c r="J1336">
        <v>0.90820000000000001</v>
      </c>
      <c r="K1336">
        <v>2023</v>
      </c>
      <c r="L1336" t="s">
        <v>222</v>
      </c>
      <c r="M1336" t="s">
        <v>214</v>
      </c>
      <c r="N1336" t="s">
        <v>216</v>
      </c>
      <c r="O1336" t="s">
        <v>217</v>
      </c>
      <c r="P1336" t="s">
        <v>213</v>
      </c>
      <c r="Q1336" t="s">
        <v>205</v>
      </c>
      <c r="R1336" t="s">
        <v>209</v>
      </c>
    </row>
    <row r="1337" spans="1:18" x14ac:dyDescent="0.3">
      <c r="A1337">
        <v>114</v>
      </c>
      <c r="B1337" t="s">
        <v>169</v>
      </c>
      <c r="C1337" t="s">
        <v>90</v>
      </c>
      <c r="D1337">
        <v>4.3966000000000003</v>
      </c>
      <c r="E1337">
        <v>2.8278799999999999</v>
      </c>
      <c r="F1337">
        <v>0.59374000000000005</v>
      </c>
      <c r="G1337">
        <v>53</v>
      </c>
      <c r="H1337">
        <v>0.50899000000000005</v>
      </c>
      <c r="I1337">
        <v>0.60514000000000001</v>
      </c>
      <c r="J1337">
        <v>0.84370000000000001</v>
      </c>
      <c r="K1337">
        <v>2023</v>
      </c>
      <c r="L1337" t="s">
        <v>222</v>
      </c>
      <c r="M1337" t="s">
        <v>214</v>
      </c>
      <c r="N1337" t="s">
        <v>218</v>
      </c>
      <c r="O1337" t="s">
        <v>213</v>
      </c>
      <c r="P1337" t="s">
        <v>218</v>
      </c>
      <c r="Q1337" t="s">
        <v>205</v>
      </c>
      <c r="R1337" t="s">
        <v>209</v>
      </c>
    </row>
    <row r="1338" spans="1:18" x14ac:dyDescent="0.3">
      <c r="A1338">
        <v>115</v>
      </c>
      <c r="B1338" t="s">
        <v>165</v>
      </c>
      <c r="C1338" t="s">
        <v>39</v>
      </c>
      <c r="D1338">
        <v>4.3935000000000004</v>
      </c>
      <c r="E1338">
        <v>4.6599599999999999</v>
      </c>
      <c r="F1338">
        <v>0.63192999999999999</v>
      </c>
      <c r="G1338">
        <v>62</v>
      </c>
      <c r="H1338">
        <v>0.99485000000000001</v>
      </c>
      <c r="I1338">
        <v>0.41696</v>
      </c>
      <c r="J1338">
        <v>0.90819000000000005</v>
      </c>
      <c r="K1338">
        <v>2023</v>
      </c>
      <c r="L1338" t="s">
        <v>222</v>
      </c>
      <c r="M1338" t="s">
        <v>214</v>
      </c>
      <c r="N1338" t="s">
        <v>216</v>
      </c>
      <c r="O1338" t="s">
        <v>213</v>
      </c>
      <c r="P1338" t="s">
        <v>205</v>
      </c>
      <c r="Q1338" t="s">
        <v>205</v>
      </c>
      <c r="R1338" t="s">
        <v>209</v>
      </c>
    </row>
    <row r="1339" spans="1:18" x14ac:dyDescent="0.3">
      <c r="A1339">
        <v>116</v>
      </c>
      <c r="B1339" t="s">
        <v>175</v>
      </c>
      <c r="C1339" t="s">
        <v>90</v>
      </c>
      <c r="D1339">
        <v>4.3737000000000004</v>
      </c>
      <c r="E1339">
        <v>4.20099</v>
      </c>
      <c r="F1339">
        <v>0.14929999999999999</v>
      </c>
      <c r="G1339">
        <v>56</v>
      </c>
      <c r="H1339">
        <v>0.62390000000000001</v>
      </c>
      <c r="I1339">
        <v>0.26951999999999998</v>
      </c>
      <c r="J1339">
        <v>0.54857</v>
      </c>
      <c r="K1339">
        <v>2023</v>
      </c>
      <c r="L1339" t="s">
        <v>222</v>
      </c>
      <c r="M1339" t="s">
        <v>214</v>
      </c>
      <c r="N1339" t="s">
        <v>218</v>
      </c>
      <c r="O1339" t="s">
        <v>221</v>
      </c>
      <c r="P1339" t="s">
        <v>213</v>
      </c>
      <c r="Q1339" t="s">
        <v>207</v>
      </c>
      <c r="R1339" t="s">
        <v>212</v>
      </c>
    </row>
    <row r="1340" spans="1:18" x14ac:dyDescent="0.3">
      <c r="A1340">
        <v>117</v>
      </c>
      <c r="B1340" t="s">
        <v>149</v>
      </c>
      <c r="C1340" t="s">
        <v>39</v>
      </c>
      <c r="D1340">
        <v>4.3724999999999996</v>
      </c>
      <c r="E1340">
        <v>4.6912500000000001</v>
      </c>
      <c r="F1340">
        <v>0.69460999999999995</v>
      </c>
      <c r="G1340">
        <v>61</v>
      </c>
      <c r="H1340">
        <v>0.59592000000000001</v>
      </c>
      <c r="I1340">
        <v>0.94910000000000005</v>
      </c>
      <c r="J1340">
        <v>0.65434000000000003</v>
      </c>
      <c r="K1340">
        <v>2023</v>
      </c>
      <c r="L1340" t="s">
        <v>222</v>
      </c>
      <c r="M1340" t="s">
        <v>214</v>
      </c>
      <c r="N1340" t="s">
        <v>216</v>
      </c>
      <c r="O1340" t="s">
        <v>213</v>
      </c>
      <c r="P1340" t="s">
        <v>213</v>
      </c>
      <c r="Q1340" t="s">
        <v>205</v>
      </c>
      <c r="R1340" t="s">
        <v>209</v>
      </c>
    </row>
    <row r="1341" spans="1:18" x14ac:dyDescent="0.3">
      <c r="A1341">
        <v>118</v>
      </c>
      <c r="B1341" t="s">
        <v>129</v>
      </c>
      <c r="C1341" t="s">
        <v>99</v>
      </c>
      <c r="D1341">
        <v>4.2820999999999998</v>
      </c>
      <c r="E1341">
        <v>5.1492599999999999</v>
      </c>
      <c r="F1341">
        <v>0.31680000000000003</v>
      </c>
      <c r="G1341">
        <v>65</v>
      </c>
      <c r="H1341">
        <v>0.79923</v>
      </c>
      <c r="I1341">
        <v>0.33006999999999997</v>
      </c>
      <c r="J1341">
        <v>0.70508999999999999</v>
      </c>
      <c r="K1341">
        <v>2023</v>
      </c>
      <c r="L1341" t="s">
        <v>222</v>
      </c>
      <c r="M1341" t="s">
        <v>214</v>
      </c>
      <c r="N1341" t="s">
        <v>207</v>
      </c>
      <c r="O1341" t="s">
        <v>221</v>
      </c>
      <c r="P1341" t="s">
        <v>207</v>
      </c>
      <c r="Q1341" t="s">
        <v>207</v>
      </c>
      <c r="R1341" t="s">
        <v>209</v>
      </c>
    </row>
    <row r="1342" spans="1:18" x14ac:dyDescent="0.3">
      <c r="A1342">
        <v>119</v>
      </c>
      <c r="B1342" t="s">
        <v>188</v>
      </c>
      <c r="C1342" t="s">
        <v>90</v>
      </c>
      <c r="D1342">
        <v>4.2793999999999999</v>
      </c>
      <c r="E1342">
        <v>3.4583599999999999</v>
      </c>
      <c r="F1342">
        <v>0.37887999999999999</v>
      </c>
      <c r="G1342">
        <v>58</v>
      </c>
      <c r="H1342">
        <v>0.37053999999999998</v>
      </c>
      <c r="I1342">
        <v>0.78720999999999997</v>
      </c>
      <c r="J1342">
        <v>0.94071000000000005</v>
      </c>
      <c r="K1342">
        <v>2023</v>
      </c>
      <c r="L1342" t="s">
        <v>222</v>
      </c>
      <c r="M1342" t="s">
        <v>214</v>
      </c>
      <c r="N1342" t="s">
        <v>216</v>
      </c>
      <c r="O1342" t="s">
        <v>221</v>
      </c>
      <c r="P1342" t="s">
        <v>218</v>
      </c>
      <c r="Q1342" t="s">
        <v>205</v>
      </c>
      <c r="R1342" t="s">
        <v>209</v>
      </c>
    </row>
    <row r="1343" spans="1:18" x14ac:dyDescent="0.3">
      <c r="A1343">
        <v>120</v>
      </c>
      <c r="B1343" t="s">
        <v>158</v>
      </c>
      <c r="C1343" t="s">
        <v>90</v>
      </c>
      <c r="D1343">
        <v>4.1978</v>
      </c>
      <c r="E1343">
        <v>3.4703499999999998</v>
      </c>
      <c r="F1343">
        <v>0.39323999999999998</v>
      </c>
      <c r="G1343">
        <v>55</v>
      </c>
      <c r="H1343">
        <v>0.57125000000000004</v>
      </c>
      <c r="I1343">
        <v>0.28774</v>
      </c>
      <c r="J1343">
        <v>0.89390999999999998</v>
      </c>
      <c r="K1343">
        <v>2023</v>
      </c>
      <c r="L1343" t="s">
        <v>222</v>
      </c>
      <c r="M1343" t="s">
        <v>214</v>
      </c>
      <c r="N1343" t="s">
        <v>218</v>
      </c>
      <c r="O1343" t="s">
        <v>221</v>
      </c>
      <c r="P1343" t="s">
        <v>213</v>
      </c>
      <c r="Q1343" t="s">
        <v>207</v>
      </c>
      <c r="R1343" t="s">
        <v>209</v>
      </c>
    </row>
    <row r="1344" spans="1:18" x14ac:dyDescent="0.3">
      <c r="A1344">
        <v>121</v>
      </c>
      <c r="B1344" t="s">
        <v>155</v>
      </c>
      <c r="C1344" t="s">
        <v>24</v>
      </c>
      <c r="D1344">
        <v>4.1704999999999997</v>
      </c>
      <c r="E1344">
        <v>6.2611499999999998</v>
      </c>
      <c r="F1344">
        <v>0.60006999999999999</v>
      </c>
      <c r="G1344">
        <v>64</v>
      </c>
      <c r="H1344">
        <v>0.60504000000000002</v>
      </c>
      <c r="I1344">
        <v>9.0840000000000004E-2</v>
      </c>
      <c r="J1344">
        <v>0.55447000000000002</v>
      </c>
      <c r="K1344">
        <v>2023</v>
      </c>
      <c r="L1344" t="s">
        <v>222</v>
      </c>
      <c r="M1344" t="s">
        <v>214</v>
      </c>
      <c r="N1344" t="s">
        <v>216</v>
      </c>
      <c r="O1344" t="s">
        <v>213</v>
      </c>
      <c r="P1344" t="s">
        <v>213</v>
      </c>
      <c r="Q1344" t="s">
        <v>218</v>
      </c>
      <c r="R1344" t="s">
        <v>212</v>
      </c>
    </row>
    <row r="1345" spans="1:18" x14ac:dyDescent="0.3">
      <c r="A1345">
        <v>122</v>
      </c>
      <c r="B1345" t="s">
        <v>178</v>
      </c>
      <c r="C1345" t="s">
        <v>90</v>
      </c>
      <c r="D1345">
        <v>4.1374000000000004</v>
      </c>
      <c r="E1345">
        <v>3.49986</v>
      </c>
      <c r="F1345">
        <v>0.39616000000000001</v>
      </c>
      <c r="G1345">
        <v>57</v>
      </c>
      <c r="H1345">
        <v>0.47569</v>
      </c>
      <c r="I1345">
        <v>0.35420000000000001</v>
      </c>
      <c r="J1345">
        <v>0.75826000000000005</v>
      </c>
      <c r="K1345">
        <v>2023</v>
      </c>
      <c r="L1345" t="s">
        <v>222</v>
      </c>
      <c r="M1345" t="s">
        <v>214</v>
      </c>
      <c r="N1345" t="s">
        <v>218</v>
      </c>
      <c r="O1345" t="s">
        <v>221</v>
      </c>
      <c r="P1345" t="s">
        <v>218</v>
      </c>
      <c r="Q1345" t="s">
        <v>207</v>
      </c>
      <c r="R1345" t="s">
        <v>209</v>
      </c>
    </row>
    <row r="1346" spans="1:18" x14ac:dyDescent="0.3">
      <c r="A1346">
        <v>123</v>
      </c>
      <c r="B1346" t="s">
        <v>103</v>
      </c>
      <c r="C1346" t="s">
        <v>24</v>
      </c>
      <c r="D1346">
        <v>4.1197999999999997</v>
      </c>
      <c r="E1346">
        <v>5.8756300000000001</v>
      </c>
      <c r="F1346">
        <v>0.60492999999999997</v>
      </c>
      <c r="G1346">
        <v>68</v>
      </c>
      <c r="H1346">
        <v>0.67007000000000005</v>
      </c>
      <c r="I1346">
        <v>0.13286999999999999</v>
      </c>
      <c r="J1346">
        <v>0.69106999999999996</v>
      </c>
      <c r="K1346">
        <v>2023</v>
      </c>
      <c r="L1346" t="s">
        <v>222</v>
      </c>
      <c r="M1346" t="s">
        <v>214</v>
      </c>
      <c r="N1346" t="s">
        <v>207</v>
      </c>
      <c r="O1346" t="s">
        <v>213</v>
      </c>
      <c r="P1346" t="s">
        <v>213</v>
      </c>
      <c r="Q1346" t="s">
        <v>213</v>
      </c>
      <c r="R1346" t="s">
        <v>209</v>
      </c>
    </row>
    <row r="1347" spans="1:18" x14ac:dyDescent="0.3">
      <c r="A1347">
        <v>124</v>
      </c>
      <c r="B1347" t="s">
        <v>142</v>
      </c>
      <c r="C1347" t="s">
        <v>90</v>
      </c>
      <c r="D1347">
        <v>4.0906000000000002</v>
      </c>
      <c r="E1347">
        <v>3.6065999999999998</v>
      </c>
      <c r="F1347">
        <v>0.68799999999999994</v>
      </c>
      <c r="G1347">
        <v>61</v>
      </c>
      <c r="H1347">
        <v>0.58409</v>
      </c>
      <c r="I1347">
        <v>0.67152000000000001</v>
      </c>
      <c r="J1347">
        <v>0.82064000000000004</v>
      </c>
      <c r="K1347">
        <v>2023</v>
      </c>
      <c r="L1347" t="s">
        <v>222</v>
      </c>
      <c r="M1347" t="s">
        <v>214</v>
      </c>
      <c r="N1347" t="s">
        <v>216</v>
      </c>
      <c r="O1347" t="s">
        <v>213</v>
      </c>
      <c r="P1347" t="s">
        <v>213</v>
      </c>
      <c r="Q1347" t="s">
        <v>205</v>
      </c>
      <c r="R1347" t="s">
        <v>209</v>
      </c>
    </row>
    <row r="1348" spans="1:18" x14ac:dyDescent="0.3">
      <c r="A1348">
        <v>125</v>
      </c>
      <c r="B1348" t="s">
        <v>136</v>
      </c>
      <c r="C1348" t="s">
        <v>90</v>
      </c>
      <c r="D1348">
        <v>4.0423</v>
      </c>
      <c r="E1348">
        <v>2.8533599999999999</v>
      </c>
      <c r="F1348">
        <v>0.39776</v>
      </c>
      <c r="G1348">
        <v>57</v>
      </c>
      <c r="H1348">
        <v>0.60994000000000004</v>
      </c>
      <c r="I1348">
        <v>0.52007000000000003</v>
      </c>
      <c r="J1348">
        <v>0.87351000000000001</v>
      </c>
      <c r="K1348">
        <v>2023</v>
      </c>
      <c r="L1348" t="s">
        <v>222</v>
      </c>
      <c r="M1348" t="s">
        <v>214</v>
      </c>
      <c r="N1348" t="s">
        <v>218</v>
      </c>
      <c r="O1348" t="s">
        <v>221</v>
      </c>
      <c r="P1348" t="s">
        <v>213</v>
      </c>
      <c r="Q1348" t="s">
        <v>205</v>
      </c>
      <c r="R1348" t="s">
        <v>209</v>
      </c>
    </row>
    <row r="1349" spans="1:18" x14ac:dyDescent="0.3">
      <c r="A1349">
        <v>126</v>
      </c>
      <c r="B1349" t="s">
        <v>137</v>
      </c>
      <c r="C1349" t="s">
        <v>99</v>
      </c>
      <c r="D1349">
        <v>4.0358000000000001</v>
      </c>
      <c r="E1349">
        <v>5.2700899999999997</v>
      </c>
      <c r="F1349">
        <v>0.41625000000000001</v>
      </c>
      <c r="G1349">
        <v>61</v>
      </c>
      <c r="H1349">
        <v>0.88841999999999999</v>
      </c>
      <c r="I1349">
        <v>0.41497000000000001</v>
      </c>
      <c r="J1349">
        <v>0.80139000000000005</v>
      </c>
      <c r="K1349">
        <v>2023</v>
      </c>
      <c r="L1349" t="s">
        <v>222</v>
      </c>
      <c r="M1349" t="s">
        <v>214</v>
      </c>
      <c r="N1349" t="s">
        <v>216</v>
      </c>
      <c r="O1349" t="s">
        <v>221</v>
      </c>
      <c r="P1349" t="s">
        <v>205</v>
      </c>
      <c r="Q1349" t="s">
        <v>205</v>
      </c>
      <c r="R1349" t="s">
        <v>209</v>
      </c>
    </row>
    <row r="1350" spans="1:18" x14ac:dyDescent="0.3">
      <c r="A1350">
        <v>127</v>
      </c>
      <c r="B1350" t="s">
        <v>167</v>
      </c>
      <c r="C1350" t="s">
        <v>90</v>
      </c>
      <c r="D1350">
        <v>4.0190999999999999</v>
      </c>
      <c r="E1350">
        <v>2.8753000000000002</v>
      </c>
      <c r="F1350">
        <v>0.48121999999999998</v>
      </c>
      <c r="G1350">
        <v>58</v>
      </c>
      <c r="H1350">
        <v>0.24190999999999999</v>
      </c>
      <c r="I1350">
        <v>0.41965999999999998</v>
      </c>
      <c r="J1350">
        <v>0.76083000000000001</v>
      </c>
      <c r="K1350">
        <v>2023</v>
      </c>
      <c r="L1350" t="s">
        <v>222</v>
      </c>
      <c r="M1350" t="s">
        <v>214</v>
      </c>
      <c r="N1350" t="s">
        <v>216</v>
      </c>
      <c r="O1350" t="s">
        <v>221</v>
      </c>
      <c r="P1350" t="s">
        <v>218</v>
      </c>
      <c r="Q1350" t="s">
        <v>205</v>
      </c>
      <c r="R1350" t="s">
        <v>209</v>
      </c>
    </row>
    <row r="1351" spans="1:18" x14ac:dyDescent="0.3">
      <c r="A1351">
        <v>128</v>
      </c>
      <c r="B1351" t="s">
        <v>105</v>
      </c>
      <c r="C1351" t="s">
        <v>90</v>
      </c>
      <c r="D1351">
        <v>3.9822000000000002</v>
      </c>
      <c r="E1351">
        <v>4.1529999999999996</v>
      </c>
      <c r="F1351">
        <v>0.54927999999999999</v>
      </c>
      <c r="G1351">
        <v>55</v>
      </c>
      <c r="H1351">
        <v>0.70584999999999998</v>
      </c>
      <c r="I1351">
        <v>0.44888</v>
      </c>
      <c r="J1351">
        <v>0.85755000000000003</v>
      </c>
      <c r="K1351">
        <v>2023</v>
      </c>
      <c r="L1351" t="s">
        <v>239</v>
      </c>
      <c r="M1351" t="s">
        <v>214</v>
      </c>
      <c r="N1351" t="s">
        <v>218</v>
      </c>
      <c r="O1351" t="s">
        <v>221</v>
      </c>
      <c r="P1351" t="s">
        <v>207</v>
      </c>
      <c r="Q1351" t="s">
        <v>205</v>
      </c>
      <c r="R1351" t="s">
        <v>209</v>
      </c>
    </row>
    <row r="1352" spans="1:18" x14ac:dyDescent="0.3">
      <c r="A1352">
        <v>129</v>
      </c>
      <c r="B1352" t="s">
        <v>166</v>
      </c>
      <c r="C1352" t="s">
        <v>90</v>
      </c>
      <c r="D1352">
        <v>3.6938</v>
      </c>
      <c r="E1352">
        <v>3.8001</v>
      </c>
      <c r="F1352">
        <v>0.48587000000000002</v>
      </c>
      <c r="G1352">
        <v>59</v>
      </c>
      <c r="H1352">
        <v>0.78702000000000005</v>
      </c>
      <c r="I1352">
        <v>0.55528</v>
      </c>
      <c r="J1352">
        <v>0.52078000000000002</v>
      </c>
      <c r="K1352">
        <v>2023</v>
      </c>
      <c r="L1352" t="s">
        <v>239</v>
      </c>
      <c r="M1352" t="s">
        <v>214</v>
      </c>
      <c r="N1352" t="s">
        <v>216</v>
      </c>
      <c r="O1352" t="s">
        <v>221</v>
      </c>
      <c r="P1352" t="s">
        <v>207</v>
      </c>
      <c r="Q1352" t="s">
        <v>205</v>
      </c>
      <c r="R1352" t="s">
        <v>212</v>
      </c>
    </row>
    <row r="1353" spans="1:18" x14ac:dyDescent="0.3">
      <c r="A1353">
        <v>130</v>
      </c>
      <c r="B1353" t="s">
        <v>160</v>
      </c>
      <c r="C1353" t="s">
        <v>90</v>
      </c>
      <c r="D1353">
        <v>3.5451999999999999</v>
      </c>
      <c r="E1353">
        <v>4.15421</v>
      </c>
      <c r="F1353">
        <v>0.20179</v>
      </c>
      <c r="G1353">
        <v>59</v>
      </c>
      <c r="H1353">
        <v>0.15218000000000001</v>
      </c>
      <c r="I1353">
        <v>0.30547000000000002</v>
      </c>
      <c r="J1353">
        <v>0.74189000000000005</v>
      </c>
      <c r="K1353">
        <v>2023</v>
      </c>
      <c r="L1353" t="s">
        <v>239</v>
      </c>
      <c r="M1353" t="s">
        <v>214</v>
      </c>
      <c r="N1353" t="s">
        <v>216</v>
      </c>
      <c r="O1353" t="s">
        <v>221</v>
      </c>
      <c r="P1353" t="s">
        <v>218</v>
      </c>
      <c r="Q1353" t="s">
        <v>207</v>
      </c>
      <c r="R1353" t="s">
        <v>209</v>
      </c>
    </row>
    <row r="1354" spans="1:18" x14ac:dyDescent="0.3">
      <c r="A1354">
        <v>131</v>
      </c>
      <c r="B1354" t="s">
        <v>151</v>
      </c>
      <c r="C1354" t="s">
        <v>90</v>
      </c>
      <c r="D1354">
        <v>3.4952000000000001</v>
      </c>
      <c r="E1354">
        <v>2.8937499999999998</v>
      </c>
      <c r="F1354">
        <v>0.29547000000000001</v>
      </c>
      <c r="G1354">
        <v>58</v>
      </c>
      <c r="H1354">
        <v>0.63541999999999998</v>
      </c>
      <c r="I1354">
        <v>0.33026</v>
      </c>
      <c r="J1354">
        <v>0.76993</v>
      </c>
      <c r="K1354">
        <v>2023</v>
      </c>
      <c r="L1354" t="s">
        <v>239</v>
      </c>
      <c r="M1354" t="s">
        <v>214</v>
      </c>
      <c r="N1354" t="s">
        <v>216</v>
      </c>
      <c r="O1354" t="s">
        <v>221</v>
      </c>
      <c r="P1354" t="s">
        <v>213</v>
      </c>
      <c r="Q1354" t="s">
        <v>207</v>
      </c>
      <c r="R1354" t="s">
        <v>209</v>
      </c>
    </row>
    <row r="1355" spans="1:18" x14ac:dyDescent="0.3">
      <c r="A1355">
        <v>132</v>
      </c>
      <c r="B1355" t="s">
        <v>148</v>
      </c>
      <c r="C1355" t="s">
        <v>90</v>
      </c>
      <c r="D1355">
        <v>3.4352999999999998</v>
      </c>
      <c r="E1355">
        <v>6.6891800000000003</v>
      </c>
      <c r="F1355">
        <v>0.64251000000000003</v>
      </c>
      <c r="G1355">
        <v>55</v>
      </c>
      <c r="H1355">
        <v>0.62199000000000004</v>
      </c>
      <c r="I1355">
        <v>5.0470000000000001E-2</v>
      </c>
      <c r="J1355">
        <v>0.87395</v>
      </c>
      <c r="K1355">
        <v>2023</v>
      </c>
      <c r="L1355" t="s">
        <v>239</v>
      </c>
      <c r="M1355" t="s">
        <v>214</v>
      </c>
      <c r="N1355" t="s">
        <v>218</v>
      </c>
      <c r="O1355" t="s">
        <v>213</v>
      </c>
      <c r="P1355" t="s">
        <v>213</v>
      </c>
      <c r="Q1355" t="s">
        <v>218</v>
      </c>
      <c r="R1355" t="s">
        <v>209</v>
      </c>
    </row>
    <row r="1356" spans="1:18" x14ac:dyDescent="0.3">
      <c r="A1356">
        <v>133</v>
      </c>
      <c r="B1356" t="s">
        <v>140</v>
      </c>
      <c r="C1356" t="s">
        <v>90</v>
      </c>
      <c r="D1356">
        <v>3.2071999999999998</v>
      </c>
      <c r="E1356">
        <v>2.4129999999999998</v>
      </c>
      <c r="F1356">
        <v>0.48388999999999999</v>
      </c>
      <c r="G1356">
        <v>55</v>
      </c>
      <c r="H1356">
        <v>0.48666999999999999</v>
      </c>
      <c r="I1356">
        <v>0.43309999999999998</v>
      </c>
      <c r="J1356">
        <v>0.87824000000000002</v>
      </c>
      <c r="K1356">
        <v>2023</v>
      </c>
      <c r="L1356" t="s">
        <v>239</v>
      </c>
      <c r="M1356" t="s">
        <v>214</v>
      </c>
      <c r="N1356" t="s">
        <v>218</v>
      </c>
      <c r="O1356" t="s">
        <v>221</v>
      </c>
      <c r="P1356" t="s">
        <v>218</v>
      </c>
      <c r="Q1356" t="s">
        <v>205</v>
      </c>
      <c r="R1356" t="s">
        <v>209</v>
      </c>
    </row>
    <row r="1357" spans="1:18" x14ac:dyDescent="0.3">
      <c r="A1357">
        <v>134</v>
      </c>
      <c r="B1357" t="s">
        <v>135</v>
      </c>
      <c r="C1357" t="s">
        <v>90</v>
      </c>
      <c r="D1357">
        <v>3.2035</v>
      </c>
      <c r="E1357">
        <v>3.4472499999999999</v>
      </c>
      <c r="F1357">
        <v>0.54364000000000001</v>
      </c>
      <c r="G1357">
        <v>54</v>
      </c>
      <c r="H1357">
        <v>0.46987000000000001</v>
      </c>
      <c r="I1357">
        <v>0.26479999999999998</v>
      </c>
      <c r="J1357">
        <v>0.79117000000000004</v>
      </c>
      <c r="K1357">
        <v>2023</v>
      </c>
      <c r="L1357" t="s">
        <v>239</v>
      </c>
      <c r="M1357" t="s">
        <v>214</v>
      </c>
      <c r="N1357" t="s">
        <v>218</v>
      </c>
      <c r="O1357" t="s">
        <v>221</v>
      </c>
      <c r="P1357" t="s">
        <v>218</v>
      </c>
      <c r="Q1357" t="s">
        <v>207</v>
      </c>
      <c r="R1357" t="s">
        <v>209</v>
      </c>
    </row>
    <row r="1358" spans="1:18" x14ac:dyDescent="0.3">
      <c r="A1358">
        <v>135</v>
      </c>
      <c r="B1358" t="s">
        <v>143</v>
      </c>
      <c r="C1358" t="s">
        <v>90</v>
      </c>
      <c r="D1358">
        <v>3.1375999999999999</v>
      </c>
      <c r="E1358">
        <v>3.0445500000000001</v>
      </c>
      <c r="F1358">
        <v>0.33361000000000002</v>
      </c>
      <c r="G1358">
        <v>55</v>
      </c>
      <c r="H1358">
        <v>0.48076000000000002</v>
      </c>
      <c r="I1358">
        <v>0.4572</v>
      </c>
      <c r="J1358">
        <v>0.90891999999999995</v>
      </c>
      <c r="K1358">
        <v>2023</v>
      </c>
      <c r="L1358" t="s">
        <v>239</v>
      </c>
      <c r="M1358" t="s">
        <v>214</v>
      </c>
      <c r="N1358" t="s">
        <v>218</v>
      </c>
      <c r="O1358" t="s">
        <v>221</v>
      </c>
      <c r="P1358" t="s">
        <v>218</v>
      </c>
      <c r="Q1358" t="s">
        <v>205</v>
      </c>
      <c r="R1358" t="s">
        <v>209</v>
      </c>
    </row>
    <row r="1359" spans="1:18" x14ac:dyDescent="0.3">
      <c r="A1359">
        <v>136</v>
      </c>
      <c r="B1359" t="s">
        <v>123</v>
      </c>
      <c r="C1359" t="s">
        <v>24</v>
      </c>
      <c r="D1359">
        <v>2.3921999999999999</v>
      </c>
      <c r="E1359">
        <v>6.4418899999999999</v>
      </c>
      <c r="F1359">
        <v>0.29385</v>
      </c>
      <c r="G1359">
        <v>66</v>
      </c>
      <c r="H1359">
        <v>0.15912999999999999</v>
      </c>
      <c r="I1359">
        <v>0.14429</v>
      </c>
      <c r="J1359">
        <v>0.95148999999999995</v>
      </c>
      <c r="K1359">
        <v>2023</v>
      </c>
      <c r="L1359" t="s">
        <v>239</v>
      </c>
      <c r="M1359" t="s">
        <v>214</v>
      </c>
      <c r="N1359" t="s">
        <v>207</v>
      </c>
      <c r="O1359" t="s">
        <v>221</v>
      </c>
      <c r="P1359" t="s">
        <v>218</v>
      </c>
      <c r="Q1359" t="s">
        <v>213</v>
      </c>
      <c r="R1359" t="s">
        <v>209</v>
      </c>
    </row>
    <row r="1360" spans="1:18" x14ac:dyDescent="0.3">
      <c r="A1360">
        <v>137</v>
      </c>
      <c r="B1360" t="s">
        <v>173</v>
      </c>
      <c r="C1360" t="s">
        <v>99</v>
      </c>
      <c r="D1360">
        <v>1.859</v>
      </c>
      <c r="E1360">
        <v>2.93045</v>
      </c>
      <c r="F1360">
        <v>0</v>
      </c>
      <c r="G1360">
        <v>55</v>
      </c>
      <c r="H1360">
        <v>0</v>
      </c>
      <c r="I1360">
        <v>0.22053</v>
      </c>
      <c r="J1360">
        <v>0.89542999999999995</v>
      </c>
      <c r="K1360">
        <v>2023</v>
      </c>
      <c r="L1360" t="s">
        <v>239</v>
      </c>
      <c r="M1360" t="s">
        <v>214</v>
      </c>
      <c r="N1360" t="s">
        <v>218</v>
      </c>
      <c r="O1360" t="s">
        <v>221</v>
      </c>
      <c r="P1360" t="s">
        <v>218</v>
      </c>
      <c r="Q1360" t="s">
        <v>213</v>
      </c>
      <c r="R1360" t="s">
        <v>209</v>
      </c>
    </row>
    <row r="1361" spans="1:18" x14ac:dyDescent="0.3">
      <c r="A1361">
        <v>140</v>
      </c>
      <c r="B1361" t="s">
        <v>173</v>
      </c>
      <c r="C1361" t="s">
        <v>99</v>
      </c>
      <c r="D1361">
        <v>1.7210000000000001</v>
      </c>
      <c r="E1361">
        <v>2.93451</v>
      </c>
      <c r="F1361">
        <v>0</v>
      </c>
      <c r="G1361">
        <v>62</v>
      </c>
      <c r="H1361">
        <v>0</v>
      </c>
      <c r="I1361">
        <v>0.22638</v>
      </c>
      <c r="J1361">
        <v>0.15382999999999999</v>
      </c>
      <c r="K1361">
        <v>2024</v>
      </c>
      <c r="L1361" t="s">
        <v>239</v>
      </c>
      <c r="M1361" t="s">
        <v>214</v>
      </c>
      <c r="N1361" t="s">
        <v>216</v>
      </c>
      <c r="O1361" t="s">
        <v>221</v>
      </c>
      <c r="P1361" t="s">
        <v>218</v>
      </c>
      <c r="Q1361" t="s">
        <v>213</v>
      </c>
      <c r="R1361" t="s">
        <v>210</v>
      </c>
    </row>
    <row r="1362" spans="1:18" x14ac:dyDescent="0.3">
      <c r="A1362">
        <v>86</v>
      </c>
      <c r="B1362" t="s">
        <v>115</v>
      </c>
      <c r="C1362" t="s">
        <v>47</v>
      </c>
      <c r="D1362">
        <v>5.3041999999999998</v>
      </c>
      <c r="E1362">
        <v>6.7174800000000001</v>
      </c>
      <c r="F1362">
        <v>0.57133</v>
      </c>
      <c r="G1362">
        <v>74</v>
      </c>
      <c r="H1362">
        <v>0.79891999999999996</v>
      </c>
      <c r="I1362">
        <v>0.34403</v>
      </c>
      <c r="J1362">
        <v>8.5169999999999996E-2</v>
      </c>
      <c r="K1362">
        <v>2024</v>
      </c>
      <c r="L1362" t="s">
        <v>220</v>
      </c>
      <c r="M1362" t="s">
        <v>214</v>
      </c>
      <c r="N1362" t="s">
        <v>205</v>
      </c>
      <c r="O1362" t="s">
        <v>213</v>
      </c>
      <c r="P1362" t="s">
        <v>207</v>
      </c>
      <c r="Q1362" t="s">
        <v>207</v>
      </c>
      <c r="R1362" t="s">
        <v>210</v>
      </c>
    </row>
    <row r="1363" spans="1:18" x14ac:dyDescent="0.3">
      <c r="A1363">
        <v>84</v>
      </c>
      <c r="B1363" t="s">
        <v>186</v>
      </c>
      <c r="C1363" t="s">
        <v>90</v>
      </c>
      <c r="D1363">
        <v>5.3635000000000002</v>
      </c>
      <c r="E1363">
        <v>6.1832700000000003</v>
      </c>
      <c r="F1363">
        <v>0.73651999999999995</v>
      </c>
      <c r="G1363">
        <v>72</v>
      </c>
      <c r="H1363">
        <v>0.28610999999999998</v>
      </c>
      <c r="I1363">
        <v>0.22771</v>
      </c>
      <c r="J1363">
        <v>0.34775</v>
      </c>
      <c r="K1363">
        <v>2024</v>
      </c>
      <c r="L1363" t="s">
        <v>220</v>
      </c>
      <c r="M1363" t="s">
        <v>214</v>
      </c>
      <c r="N1363" t="s">
        <v>205</v>
      </c>
      <c r="O1363" t="s">
        <v>217</v>
      </c>
      <c r="P1363" t="s">
        <v>218</v>
      </c>
      <c r="Q1363" t="s">
        <v>213</v>
      </c>
      <c r="R1363" t="s">
        <v>208</v>
      </c>
    </row>
    <row r="1364" spans="1:18" x14ac:dyDescent="0.3">
      <c r="A1364">
        <v>48</v>
      </c>
      <c r="B1364" t="s">
        <v>45</v>
      </c>
      <c r="C1364" t="s">
        <v>26</v>
      </c>
      <c r="D1364">
        <v>6.1881000000000004</v>
      </c>
      <c r="E1364">
        <v>7.2961200000000002</v>
      </c>
      <c r="F1364">
        <v>0.85448999999999997</v>
      </c>
      <c r="G1364">
        <v>73</v>
      </c>
      <c r="H1364">
        <v>0.78851000000000004</v>
      </c>
      <c r="I1364">
        <v>0.21822</v>
      </c>
      <c r="J1364">
        <v>0.1399</v>
      </c>
      <c r="K1364">
        <v>2024</v>
      </c>
      <c r="L1364" t="s">
        <v>220</v>
      </c>
      <c r="M1364" t="s">
        <v>204</v>
      </c>
      <c r="N1364" t="s">
        <v>205</v>
      </c>
      <c r="O1364" t="s">
        <v>206</v>
      </c>
      <c r="P1364" t="s">
        <v>207</v>
      </c>
      <c r="Q1364" t="s">
        <v>213</v>
      </c>
      <c r="R1364" t="s">
        <v>210</v>
      </c>
    </row>
    <row r="1365" spans="1:18" x14ac:dyDescent="0.3">
      <c r="A1365">
        <v>81</v>
      </c>
      <c r="B1365" t="s">
        <v>147</v>
      </c>
      <c r="C1365" t="s">
        <v>62</v>
      </c>
      <c r="D1365">
        <v>5.4549000000000003</v>
      </c>
      <c r="E1365">
        <v>6.7441000000000004</v>
      </c>
      <c r="F1365">
        <v>0.71414999999999995</v>
      </c>
      <c r="G1365">
        <v>73</v>
      </c>
      <c r="H1365">
        <v>0.75317000000000001</v>
      </c>
      <c r="I1365">
        <v>0.12831000000000001</v>
      </c>
      <c r="J1365">
        <v>0.3009</v>
      </c>
      <c r="K1365">
        <v>2024</v>
      </c>
      <c r="L1365" t="s">
        <v>220</v>
      </c>
      <c r="M1365" t="s">
        <v>214</v>
      </c>
      <c r="N1365" t="s">
        <v>205</v>
      </c>
      <c r="O1365" t="s">
        <v>217</v>
      </c>
      <c r="P1365" t="s">
        <v>207</v>
      </c>
      <c r="Q1365" t="s">
        <v>213</v>
      </c>
      <c r="R1365" t="s">
        <v>208</v>
      </c>
    </row>
    <row r="1366" spans="1:18" x14ac:dyDescent="0.3">
      <c r="A1366">
        <v>10</v>
      </c>
      <c r="B1366" t="s">
        <v>22</v>
      </c>
      <c r="C1366" t="s">
        <v>17</v>
      </c>
      <c r="D1366">
        <v>7.0568999999999997</v>
      </c>
      <c r="E1366">
        <v>8.6626600000000007</v>
      </c>
      <c r="F1366">
        <v>0.90385000000000004</v>
      </c>
      <c r="G1366">
        <v>76</v>
      </c>
      <c r="H1366">
        <v>0.87599000000000005</v>
      </c>
      <c r="I1366">
        <v>0.56188000000000005</v>
      </c>
      <c r="J1366">
        <v>0.56223999999999996</v>
      </c>
      <c r="K1366">
        <v>2024</v>
      </c>
      <c r="L1366" t="s">
        <v>215</v>
      </c>
      <c r="M1366" t="s">
        <v>211</v>
      </c>
      <c r="N1366" t="s">
        <v>205</v>
      </c>
      <c r="O1366" t="s">
        <v>206</v>
      </c>
      <c r="P1366" t="s">
        <v>205</v>
      </c>
      <c r="Q1366" t="s">
        <v>205</v>
      </c>
      <c r="R1366" t="s">
        <v>212</v>
      </c>
    </row>
    <row r="1367" spans="1:18" x14ac:dyDescent="0.3">
      <c r="A1367">
        <v>14</v>
      </c>
      <c r="B1367" t="s">
        <v>27</v>
      </c>
      <c r="C1367" t="s">
        <v>12</v>
      </c>
      <c r="D1367">
        <v>6.9047000000000001</v>
      </c>
      <c r="E1367">
        <v>8.8075200000000002</v>
      </c>
      <c r="F1367">
        <v>0.82670999999999994</v>
      </c>
      <c r="G1367">
        <v>76</v>
      </c>
      <c r="H1367">
        <v>0.81398999999999999</v>
      </c>
      <c r="I1367">
        <v>0.53361999999999998</v>
      </c>
      <c r="J1367">
        <v>0.52956000000000003</v>
      </c>
      <c r="K1367">
        <v>2024</v>
      </c>
      <c r="L1367" t="s">
        <v>215</v>
      </c>
      <c r="M1367" t="s">
        <v>211</v>
      </c>
      <c r="N1367" t="s">
        <v>205</v>
      </c>
      <c r="O1367" t="s">
        <v>217</v>
      </c>
      <c r="P1367" t="s">
        <v>207</v>
      </c>
      <c r="Q1367" t="s">
        <v>205</v>
      </c>
      <c r="R1367" t="s">
        <v>212</v>
      </c>
    </row>
    <row r="1368" spans="1:18" x14ac:dyDescent="0.3">
      <c r="A1368">
        <v>99</v>
      </c>
      <c r="B1368" t="s">
        <v>100</v>
      </c>
      <c r="C1368" t="s">
        <v>62</v>
      </c>
      <c r="D1368">
        <v>4.8933999999999997</v>
      </c>
      <c r="E1368">
        <v>6.6942399999999997</v>
      </c>
      <c r="F1368">
        <v>0.54171000000000002</v>
      </c>
      <c r="G1368">
        <v>70</v>
      </c>
      <c r="H1368">
        <v>0.77392000000000005</v>
      </c>
      <c r="I1368">
        <v>0.27834999999999999</v>
      </c>
      <c r="J1368">
        <v>0.34637000000000001</v>
      </c>
      <c r="K1368">
        <v>2024</v>
      </c>
      <c r="L1368" t="s">
        <v>222</v>
      </c>
      <c r="M1368" t="s">
        <v>214</v>
      </c>
      <c r="N1368" t="s">
        <v>207</v>
      </c>
      <c r="O1368" t="s">
        <v>221</v>
      </c>
      <c r="P1368" t="s">
        <v>207</v>
      </c>
      <c r="Q1368" t="s">
        <v>207</v>
      </c>
      <c r="R1368" t="s">
        <v>208</v>
      </c>
    </row>
    <row r="1369" spans="1:18" x14ac:dyDescent="0.3">
      <c r="A1369">
        <v>126</v>
      </c>
      <c r="B1369" t="s">
        <v>129</v>
      </c>
      <c r="C1369" t="s">
        <v>99</v>
      </c>
      <c r="D1369">
        <v>3.8858999999999999</v>
      </c>
      <c r="E1369">
        <v>5.2398800000000003</v>
      </c>
      <c r="F1369">
        <v>0.15414</v>
      </c>
      <c r="G1369">
        <v>71</v>
      </c>
      <c r="H1369">
        <v>0.89751999999999998</v>
      </c>
      <c r="I1369">
        <v>0.35025000000000001</v>
      </c>
      <c r="J1369">
        <v>0.29115000000000002</v>
      </c>
      <c r="K1369">
        <v>2024</v>
      </c>
      <c r="L1369" t="s">
        <v>239</v>
      </c>
      <c r="M1369" t="s">
        <v>214</v>
      </c>
      <c r="N1369" t="s">
        <v>207</v>
      </c>
      <c r="O1369" t="s">
        <v>221</v>
      </c>
      <c r="P1369" t="s">
        <v>205</v>
      </c>
      <c r="Q1369" t="s">
        <v>207</v>
      </c>
      <c r="R1369" t="s">
        <v>208</v>
      </c>
    </row>
    <row r="1370" spans="1:18" x14ac:dyDescent="0.3">
      <c r="A1370">
        <v>16</v>
      </c>
      <c r="B1370" t="s">
        <v>33</v>
      </c>
      <c r="C1370" t="s">
        <v>12</v>
      </c>
      <c r="D1370">
        <v>6.8941999999999997</v>
      </c>
      <c r="E1370">
        <v>8.7270500000000002</v>
      </c>
      <c r="F1370">
        <v>0.89105999999999996</v>
      </c>
      <c r="G1370">
        <v>76</v>
      </c>
      <c r="H1370">
        <v>0.84413000000000005</v>
      </c>
      <c r="I1370">
        <v>0.42531000000000002</v>
      </c>
      <c r="J1370">
        <v>0.54042000000000001</v>
      </c>
      <c r="K1370">
        <v>2024</v>
      </c>
      <c r="L1370" t="s">
        <v>215</v>
      </c>
      <c r="M1370" t="s">
        <v>211</v>
      </c>
      <c r="N1370" t="s">
        <v>205</v>
      </c>
      <c r="O1370" t="s">
        <v>206</v>
      </c>
      <c r="P1370" t="s">
        <v>207</v>
      </c>
      <c r="Q1370" t="s">
        <v>205</v>
      </c>
      <c r="R1370" t="s">
        <v>212</v>
      </c>
    </row>
    <row r="1371" spans="1:18" x14ac:dyDescent="0.3">
      <c r="A1371">
        <v>113</v>
      </c>
      <c r="B1371" t="s">
        <v>175</v>
      </c>
      <c r="C1371" t="s">
        <v>90</v>
      </c>
      <c r="D1371">
        <v>4.3773999999999997</v>
      </c>
      <c r="E1371">
        <v>4.2680100000000003</v>
      </c>
      <c r="F1371">
        <v>7.9399999999999998E-2</v>
      </c>
      <c r="G1371">
        <v>64</v>
      </c>
      <c r="H1371">
        <v>0.65654000000000001</v>
      </c>
      <c r="I1371">
        <v>0.27961000000000003</v>
      </c>
      <c r="J1371">
        <v>0.43828</v>
      </c>
      <c r="K1371">
        <v>2024</v>
      </c>
      <c r="L1371" t="s">
        <v>222</v>
      </c>
      <c r="M1371" t="s">
        <v>214</v>
      </c>
      <c r="N1371" t="s">
        <v>216</v>
      </c>
      <c r="O1371" t="s">
        <v>221</v>
      </c>
      <c r="P1371" t="s">
        <v>213</v>
      </c>
      <c r="Q1371" t="s">
        <v>207</v>
      </c>
      <c r="R1371" t="s">
        <v>212</v>
      </c>
    </row>
    <row r="1372" spans="1:18" x14ac:dyDescent="0.3">
      <c r="A1372">
        <v>72</v>
      </c>
      <c r="B1372" t="s">
        <v>69</v>
      </c>
      <c r="C1372" t="s">
        <v>26</v>
      </c>
      <c r="D1372">
        <v>5.7843</v>
      </c>
      <c r="E1372">
        <v>5.6857800000000003</v>
      </c>
      <c r="F1372">
        <v>0.72960000000000003</v>
      </c>
      <c r="G1372">
        <v>70</v>
      </c>
      <c r="H1372">
        <v>0.83335000000000004</v>
      </c>
      <c r="I1372">
        <v>0.24842</v>
      </c>
      <c r="J1372">
        <v>0.10575</v>
      </c>
      <c r="K1372">
        <v>2024</v>
      </c>
      <c r="L1372" t="s">
        <v>220</v>
      </c>
      <c r="M1372" t="s">
        <v>214</v>
      </c>
      <c r="N1372" t="s">
        <v>207</v>
      </c>
      <c r="O1372" t="s">
        <v>217</v>
      </c>
      <c r="P1372" t="s">
        <v>207</v>
      </c>
      <c r="Q1372" t="s">
        <v>213</v>
      </c>
      <c r="R1372" t="s">
        <v>210</v>
      </c>
    </row>
    <row r="1373" spans="1:18" x14ac:dyDescent="0.3">
      <c r="A1373">
        <v>64</v>
      </c>
      <c r="B1373" t="s">
        <v>116</v>
      </c>
      <c r="C1373" t="s">
        <v>47</v>
      </c>
      <c r="D1373">
        <v>5.8769999999999998</v>
      </c>
      <c r="E1373">
        <v>6.84293</v>
      </c>
      <c r="F1373">
        <v>0.81540999999999997</v>
      </c>
      <c r="G1373">
        <v>73</v>
      </c>
      <c r="H1373">
        <v>0.71889000000000003</v>
      </c>
      <c r="I1373">
        <v>0.61470000000000002</v>
      </c>
      <c r="J1373">
        <v>0</v>
      </c>
      <c r="K1373">
        <v>2024</v>
      </c>
      <c r="L1373" t="s">
        <v>220</v>
      </c>
      <c r="M1373" t="s">
        <v>214</v>
      </c>
      <c r="N1373" t="s">
        <v>205</v>
      </c>
      <c r="O1373" t="s">
        <v>217</v>
      </c>
      <c r="P1373" t="s">
        <v>207</v>
      </c>
      <c r="Q1373" t="s">
        <v>205</v>
      </c>
      <c r="R1373" t="s">
        <v>210</v>
      </c>
    </row>
    <row r="1374" spans="1:18" x14ac:dyDescent="0.3">
      <c r="A1374">
        <v>134</v>
      </c>
      <c r="B1374" t="s">
        <v>148</v>
      </c>
      <c r="C1374" t="s">
        <v>90</v>
      </c>
      <c r="D1374">
        <v>3.3834</v>
      </c>
      <c r="E1374">
        <v>6.7492599999999996</v>
      </c>
      <c r="F1374">
        <v>0.59919</v>
      </c>
      <c r="G1374">
        <v>62</v>
      </c>
      <c r="H1374">
        <v>0.65642</v>
      </c>
      <c r="I1374">
        <v>3.5990000000000001E-2</v>
      </c>
      <c r="J1374">
        <v>0.14271</v>
      </c>
      <c r="K1374">
        <v>2024</v>
      </c>
      <c r="L1374" t="s">
        <v>239</v>
      </c>
      <c r="M1374" t="s">
        <v>214</v>
      </c>
      <c r="N1374" t="s">
        <v>216</v>
      </c>
      <c r="O1374" t="s">
        <v>213</v>
      </c>
      <c r="P1374" t="s">
        <v>213</v>
      </c>
      <c r="Q1374" t="s">
        <v>218</v>
      </c>
      <c r="R1374" t="s">
        <v>210</v>
      </c>
    </row>
    <row r="1375" spans="1:18" x14ac:dyDescent="0.3">
      <c r="A1375">
        <v>44</v>
      </c>
      <c r="B1375" t="s">
        <v>30</v>
      </c>
      <c r="C1375" t="s">
        <v>26</v>
      </c>
      <c r="D1375">
        <v>6.2720000000000002</v>
      </c>
      <c r="E1375">
        <v>6.6784100000000004</v>
      </c>
      <c r="F1375">
        <v>0.78488000000000002</v>
      </c>
      <c r="G1375">
        <v>72</v>
      </c>
      <c r="H1375">
        <v>0.79369999999999996</v>
      </c>
      <c r="I1375">
        <v>0.32444000000000001</v>
      </c>
      <c r="J1375">
        <v>0.24768999999999999</v>
      </c>
      <c r="K1375">
        <v>2024</v>
      </c>
      <c r="L1375" t="s">
        <v>220</v>
      </c>
      <c r="M1375" t="s">
        <v>214</v>
      </c>
      <c r="N1375" t="s">
        <v>205</v>
      </c>
      <c r="O1375" t="s">
        <v>217</v>
      </c>
      <c r="P1375" t="s">
        <v>207</v>
      </c>
      <c r="Q1375" t="s">
        <v>207</v>
      </c>
      <c r="R1375" t="s">
        <v>208</v>
      </c>
    </row>
    <row r="1376" spans="1:18" x14ac:dyDescent="0.3">
      <c r="A1376">
        <v>80</v>
      </c>
      <c r="B1376" t="s">
        <v>154</v>
      </c>
      <c r="C1376" t="s">
        <v>47</v>
      </c>
      <c r="D1376">
        <v>5.4626999999999999</v>
      </c>
      <c r="E1376">
        <v>7.6120900000000002</v>
      </c>
      <c r="F1376">
        <v>0.90859999999999996</v>
      </c>
      <c r="G1376">
        <v>72</v>
      </c>
      <c r="H1376">
        <v>0.71860999999999997</v>
      </c>
      <c r="I1376">
        <v>0.20780000000000001</v>
      </c>
      <c r="J1376">
        <v>1.069E-2</v>
      </c>
      <c r="K1376">
        <v>2024</v>
      </c>
      <c r="L1376" t="s">
        <v>220</v>
      </c>
      <c r="M1376" t="s">
        <v>204</v>
      </c>
      <c r="N1376" t="s">
        <v>205</v>
      </c>
      <c r="O1376" t="s">
        <v>206</v>
      </c>
      <c r="P1376" t="s">
        <v>207</v>
      </c>
      <c r="Q1376" t="s">
        <v>213</v>
      </c>
      <c r="R1376" t="s">
        <v>210</v>
      </c>
    </row>
    <row r="1377" spans="1:18" x14ac:dyDescent="0.3">
      <c r="A1377">
        <v>107</v>
      </c>
      <c r="B1377" t="s">
        <v>172</v>
      </c>
      <c r="C1377" t="s">
        <v>90</v>
      </c>
      <c r="D1377">
        <v>4.548</v>
      </c>
      <c r="E1377">
        <v>3.5311499999999998</v>
      </c>
      <c r="F1377">
        <v>0.42377999999999999</v>
      </c>
      <c r="G1377">
        <v>63</v>
      </c>
      <c r="H1377">
        <v>0.55939000000000005</v>
      </c>
      <c r="I1377">
        <v>0.43210999999999999</v>
      </c>
      <c r="J1377">
        <v>0.31067</v>
      </c>
      <c r="K1377">
        <v>2024</v>
      </c>
      <c r="L1377" t="s">
        <v>222</v>
      </c>
      <c r="M1377" t="s">
        <v>214</v>
      </c>
      <c r="N1377" t="s">
        <v>216</v>
      </c>
      <c r="O1377" t="s">
        <v>221</v>
      </c>
      <c r="P1377" t="s">
        <v>213</v>
      </c>
      <c r="Q1377" t="s">
        <v>205</v>
      </c>
      <c r="R1377" t="s">
        <v>208</v>
      </c>
    </row>
    <row r="1378" spans="1:18" x14ac:dyDescent="0.3">
      <c r="A1378">
        <v>116</v>
      </c>
      <c r="B1378" t="s">
        <v>165</v>
      </c>
      <c r="C1378" t="s">
        <v>39</v>
      </c>
      <c r="D1378">
        <v>4.3407</v>
      </c>
      <c r="E1378">
        <v>4.7230800000000004</v>
      </c>
      <c r="F1378">
        <v>0.63007999999999997</v>
      </c>
      <c r="G1378">
        <v>68</v>
      </c>
      <c r="H1378">
        <v>1</v>
      </c>
      <c r="I1378">
        <v>0.42377999999999999</v>
      </c>
      <c r="J1378">
        <v>0.12354</v>
      </c>
      <c r="K1378">
        <v>2024</v>
      </c>
      <c r="L1378" t="s">
        <v>222</v>
      </c>
      <c r="M1378" t="s">
        <v>214</v>
      </c>
      <c r="N1378" t="s">
        <v>207</v>
      </c>
      <c r="O1378" t="s">
        <v>213</v>
      </c>
      <c r="P1378" t="s">
        <v>205</v>
      </c>
      <c r="Q1378" t="s">
        <v>205</v>
      </c>
      <c r="R1378" t="s">
        <v>210</v>
      </c>
    </row>
    <row r="1379" spans="1:18" x14ac:dyDescent="0.3">
      <c r="A1379">
        <v>101</v>
      </c>
      <c r="B1379" t="s">
        <v>153</v>
      </c>
      <c r="C1379" t="s">
        <v>90</v>
      </c>
      <c r="D1379">
        <v>4.8743999999999996</v>
      </c>
      <c r="E1379">
        <v>4.4066200000000002</v>
      </c>
      <c r="F1379">
        <v>0.52952999999999995</v>
      </c>
      <c r="G1379">
        <v>64</v>
      </c>
      <c r="H1379">
        <v>0.60374000000000005</v>
      </c>
      <c r="I1379">
        <v>0.31513999999999998</v>
      </c>
      <c r="J1379">
        <v>0.10487</v>
      </c>
      <c r="K1379">
        <v>2024</v>
      </c>
      <c r="L1379" t="s">
        <v>222</v>
      </c>
      <c r="M1379" t="s">
        <v>214</v>
      </c>
      <c r="N1379" t="s">
        <v>216</v>
      </c>
      <c r="O1379" t="s">
        <v>221</v>
      </c>
      <c r="P1379" t="s">
        <v>213</v>
      </c>
      <c r="Q1379" t="s">
        <v>207</v>
      </c>
      <c r="R1379" t="s">
        <v>210</v>
      </c>
    </row>
    <row r="1380" spans="1:18" x14ac:dyDescent="0.3">
      <c r="A1380">
        <v>15</v>
      </c>
      <c r="B1380" t="s">
        <v>16</v>
      </c>
      <c r="C1380" t="s">
        <v>17</v>
      </c>
      <c r="D1380">
        <v>6.8996000000000004</v>
      </c>
      <c r="E1380">
        <v>8.5947399999999998</v>
      </c>
      <c r="F1380">
        <v>0.90232000000000001</v>
      </c>
      <c r="G1380">
        <v>76</v>
      </c>
      <c r="H1380">
        <v>0.84565000000000001</v>
      </c>
      <c r="I1380">
        <v>0.57433999999999996</v>
      </c>
      <c r="J1380">
        <v>0.64026000000000005</v>
      </c>
      <c r="K1380">
        <v>2024</v>
      </c>
      <c r="L1380" t="s">
        <v>215</v>
      </c>
      <c r="M1380" t="s">
        <v>211</v>
      </c>
      <c r="N1380" t="s">
        <v>205</v>
      </c>
      <c r="O1380" t="s">
        <v>206</v>
      </c>
      <c r="P1380" t="s">
        <v>207</v>
      </c>
      <c r="Q1380" t="s">
        <v>205</v>
      </c>
      <c r="R1380" t="s">
        <v>209</v>
      </c>
    </row>
    <row r="1381" spans="1:18" x14ac:dyDescent="0.3">
      <c r="A1381">
        <v>110</v>
      </c>
      <c r="B1381" t="s">
        <v>169</v>
      </c>
      <c r="C1381" t="s">
        <v>90</v>
      </c>
      <c r="D1381">
        <v>4.4713000000000003</v>
      </c>
      <c r="E1381">
        <v>2.8184900000000002</v>
      </c>
      <c r="F1381">
        <v>0.49824000000000002</v>
      </c>
      <c r="G1381">
        <v>61</v>
      </c>
      <c r="H1381">
        <v>0.47621000000000002</v>
      </c>
      <c r="I1381">
        <v>0.54503999999999997</v>
      </c>
      <c r="J1381">
        <v>0.19600999999999999</v>
      </c>
      <c r="K1381">
        <v>2024</v>
      </c>
      <c r="L1381" t="s">
        <v>222</v>
      </c>
      <c r="M1381" t="s">
        <v>214</v>
      </c>
      <c r="N1381" t="s">
        <v>216</v>
      </c>
      <c r="O1381" t="s">
        <v>221</v>
      </c>
      <c r="P1381" t="s">
        <v>218</v>
      </c>
      <c r="Q1381" t="s">
        <v>205</v>
      </c>
      <c r="R1381" t="s">
        <v>210</v>
      </c>
    </row>
    <row r="1382" spans="1:18" x14ac:dyDescent="0.3">
      <c r="A1382">
        <v>38</v>
      </c>
      <c r="B1382" t="s">
        <v>42</v>
      </c>
      <c r="C1382" t="s">
        <v>26</v>
      </c>
      <c r="D1382">
        <v>6.3602999999999996</v>
      </c>
      <c r="E1382">
        <v>7.5516500000000004</v>
      </c>
      <c r="F1382">
        <v>0.84687000000000001</v>
      </c>
      <c r="G1382">
        <v>76</v>
      </c>
      <c r="H1382">
        <v>0.75385999999999997</v>
      </c>
      <c r="I1382">
        <v>0.29187999999999997</v>
      </c>
      <c r="J1382">
        <v>0.13124</v>
      </c>
      <c r="K1382">
        <v>2024</v>
      </c>
      <c r="L1382" t="s">
        <v>220</v>
      </c>
      <c r="M1382" t="s">
        <v>204</v>
      </c>
      <c r="N1382" t="s">
        <v>205</v>
      </c>
      <c r="O1382" t="s">
        <v>217</v>
      </c>
      <c r="P1382" t="s">
        <v>207</v>
      </c>
      <c r="Q1382" t="s">
        <v>207</v>
      </c>
      <c r="R1382" t="s">
        <v>210</v>
      </c>
    </row>
    <row r="1383" spans="1:18" x14ac:dyDescent="0.3">
      <c r="A1383">
        <v>60</v>
      </c>
      <c r="B1383" t="s">
        <v>104</v>
      </c>
      <c r="C1383" t="s">
        <v>55</v>
      </c>
      <c r="D1383">
        <v>5.9726999999999997</v>
      </c>
      <c r="E1383">
        <v>6.9929199999999998</v>
      </c>
      <c r="F1383">
        <v>0.76627000000000001</v>
      </c>
      <c r="G1383">
        <v>74</v>
      </c>
      <c r="H1383">
        <v>0.81591999999999998</v>
      </c>
      <c r="I1383">
        <v>0.32887</v>
      </c>
      <c r="J1383">
        <v>0.2843</v>
      </c>
      <c r="K1383">
        <v>2024</v>
      </c>
      <c r="L1383" t="s">
        <v>220</v>
      </c>
      <c r="M1383" t="s">
        <v>214</v>
      </c>
      <c r="N1383" t="s">
        <v>205</v>
      </c>
      <c r="O1383" t="s">
        <v>217</v>
      </c>
      <c r="P1383" t="s">
        <v>207</v>
      </c>
      <c r="Q1383" t="s">
        <v>207</v>
      </c>
      <c r="R1383" t="s">
        <v>208</v>
      </c>
    </row>
    <row r="1384" spans="1:18" x14ac:dyDescent="0.3">
      <c r="A1384">
        <v>77</v>
      </c>
      <c r="B1384" t="s">
        <v>49</v>
      </c>
      <c r="C1384" t="s">
        <v>26</v>
      </c>
      <c r="D1384">
        <v>5.6951000000000001</v>
      </c>
      <c r="E1384">
        <v>6.7128800000000002</v>
      </c>
      <c r="F1384">
        <v>0.76751000000000003</v>
      </c>
      <c r="G1384">
        <v>75</v>
      </c>
      <c r="H1384">
        <v>0.74585000000000001</v>
      </c>
      <c r="I1384">
        <v>0.17863999999999999</v>
      </c>
      <c r="J1384">
        <v>0.10191</v>
      </c>
      <c r="K1384">
        <v>2024</v>
      </c>
      <c r="L1384" t="s">
        <v>220</v>
      </c>
      <c r="M1384" t="s">
        <v>214</v>
      </c>
      <c r="N1384" t="s">
        <v>205</v>
      </c>
      <c r="O1384" t="s">
        <v>217</v>
      </c>
      <c r="P1384" t="s">
        <v>207</v>
      </c>
      <c r="Q1384" t="s">
        <v>213</v>
      </c>
      <c r="R1384" t="s">
        <v>210</v>
      </c>
    </row>
    <row r="1385" spans="1:18" x14ac:dyDescent="0.3">
      <c r="A1385">
        <v>129</v>
      </c>
      <c r="B1385" t="s">
        <v>160</v>
      </c>
      <c r="C1385" t="s">
        <v>90</v>
      </c>
      <c r="D1385">
        <v>3.5663</v>
      </c>
      <c r="E1385">
        <v>4.1837099999999996</v>
      </c>
      <c r="F1385">
        <v>0.2029</v>
      </c>
      <c r="G1385">
        <v>66</v>
      </c>
      <c r="H1385">
        <v>0.19936999999999999</v>
      </c>
      <c r="I1385">
        <v>0.32053999999999999</v>
      </c>
      <c r="J1385">
        <v>0.27767999999999998</v>
      </c>
      <c r="K1385">
        <v>2024</v>
      </c>
      <c r="L1385" t="s">
        <v>239</v>
      </c>
      <c r="M1385" t="s">
        <v>214</v>
      </c>
      <c r="N1385" t="s">
        <v>207</v>
      </c>
      <c r="O1385" t="s">
        <v>221</v>
      </c>
      <c r="P1385" t="s">
        <v>218</v>
      </c>
      <c r="Q1385" t="s">
        <v>207</v>
      </c>
      <c r="R1385" t="s">
        <v>208</v>
      </c>
    </row>
    <row r="1386" spans="1:18" x14ac:dyDescent="0.3">
      <c r="A1386">
        <v>87</v>
      </c>
      <c r="B1386" t="s">
        <v>159</v>
      </c>
      <c r="C1386" t="s">
        <v>90</v>
      </c>
      <c r="D1386">
        <v>5.2214999999999998</v>
      </c>
      <c r="E1386">
        <v>4.1688099999999997</v>
      </c>
      <c r="F1386">
        <v>0.38471</v>
      </c>
      <c r="G1386">
        <v>64</v>
      </c>
      <c r="H1386">
        <v>0.60548999999999997</v>
      </c>
      <c r="I1386">
        <v>0.30890000000000001</v>
      </c>
      <c r="J1386">
        <v>0.23938999999999999</v>
      </c>
      <c r="K1386">
        <v>2024</v>
      </c>
      <c r="L1386" t="s">
        <v>220</v>
      </c>
      <c r="M1386" t="s">
        <v>214</v>
      </c>
      <c r="N1386" t="s">
        <v>216</v>
      </c>
      <c r="O1386" t="s">
        <v>221</v>
      </c>
      <c r="P1386" t="s">
        <v>213</v>
      </c>
      <c r="Q1386" t="s">
        <v>207</v>
      </c>
      <c r="R1386" t="s">
        <v>208</v>
      </c>
    </row>
    <row r="1387" spans="1:18" x14ac:dyDescent="0.3">
      <c r="A1387">
        <v>136</v>
      </c>
      <c r="B1387" t="s">
        <v>140</v>
      </c>
      <c r="C1387" t="s">
        <v>90</v>
      </c>
      <c r="D1387">
        <v>3.2953999999999999</v>
      </c>
      <c r="E1387">
        <v>2.4931800000000002</v>
      </c>
      <c r="F1387">
        <v>0.41119</v>
      </c>
      <c r="G1387">
        <v>63</v>
      </c>
      <c r="H1387">
        <v>0.54754000000000003</v>
      </c>
      <c r="I1387">
        <v>0.47073999999999999</v>
      </c>
      <c r="J1387">
        <v>0.12548000000000001</v>
      </c>
      <c r="K1387">
        <v>2024</v>
      </c>
      <c r="L1387" t="s">
        <v>239</v>
      </c>
      <c r="M1387" t="s">
        <v>214</v>
      </c>
      <c r="N1387" t="s">
        <v>216</v>
      </c>
      <c r="O1387" t="s">
        <v>221</v>
      </c>
      <c r="P1387" t="s">
        <v>218</v>
      </c>
      <c r="Q1387" t="s">
        <v>205</v>
      </c>
      <c r="R1387" t="s">
        <v>210</v>
      </c>
    </row>
    <row r="1388" spans="1:18" x14ac:dyDescent="0.3">
      <c r="A1388">
        <v>12</v>
      </c>
      <c r="B1388" t="s">
        <v>25</v>
      </c>
      <c r="C1388" t="s">
        <v>26</v>
      </c>
      <c r="D1388">
        <v>6.9554</v>
      </c>
      <c r="E1388">
        <v>7.2909699999999997</v>
      </c>
      <c r="F1388">
        <v>0.84936</v>
      </c>
      <c r="G1388">
        <v>75</v>
      </c>
      <c r="H1388">
        <v>0.92259999999999998</v>
      </c>
      <c r="I1388">
        <v>0.27072000000000002</v>
      </c>
      <c r="J1388">
        <v>0.21378</v>
      </c>
      <c r="K1388">
        <v>2024</v>
      </c>
      <c r="L1388" t="s">
        <v>215</v>
      </c>
      <c r="M1388" t="s">
        <v>204</v>
      </c>
      <c r="N1388" t="s">
        <v>205</v>
      </c>
      <c r="O1388" t="s">
        <v>217</v>
      </c>
      <c r="P1388" t="s">
        <v>205</v>
      </c>
      <c r="Q1388" t="s">
        <v>207</v>
      </c>
      <c r="R1388" t="s">
        <v>208</v>
      </c>
    </row>
    <row r="1389" spans="1:18" x14ac:dyDescent="0.3">
      <c r="A1389">
        <v>62</v>
      </c>
      <c r="B1389" t="s">
        <v>80</v>
      </c>
      <c r="C1389" t="s">
        <v>47</v>
      </c>
      <c r="D1389">
        <v>5.9423000000000004</v>
      </c>
      <c r="E1389">
        <v>7.98916</v>
      </c>
      <c r="F1389">
        <v>0.89373999999999998</v>
      </c>
      <c r="G1389">
        <v>74</v>
      </c>
      <c r="H1389">
        <v>0.54346000000000005</v>
      </c>
      <c r="I1389">
        <v>0.16045999999999999</v>
      </c>
      <c r="J1389">
        <v>7.4520000000000003E-2</v>
      </c>
      <c r="K1389">
        <v>2024</v>
      </c>
      <c r="L1389" t="s">
        <v>220</v>
      </c>
      <c r="M1389" t="s">
        <v>204</v>
      </c>
      <c r="N1389" t="s">
        <v>205</v>
      </c>
      <c r="O1389" t="s">
        <v>206</v>
      </c>
      <c r="P1389" t="s">
        <v>218</v>
      </c>
      <c r="Q1389" t="s">
        <v>213</v>
      </c>
      <c r="R1389" t="s">
        <v>210</v>
      </c>
    </row>
    <row r="1390" spans="1:18" x14ac:dyDescent="0.3">
      <c r="A1390">
        <v>50</v>
      </c>
      <c r="B1390" t="s">
        <v>85</v>
      </c>
      <c r="C1390" t="s">
        <v>12</v>
      </c>
      <c r="D1390">
        <v>6.0681000000000003</v>
      </c>
      <c r="E1390">
        <v>8.3802099999999999</v>
      </c>
      <c r="F1390">
        <v>0.75283999999999995</v>
      </c>
      <c r="G1390">
        <v>78</v>
      </c>
      <c r="H1390">
        <v>0.61250000000000004</v>
      </c>
      <c r="I1390">
        <v>0.31061</v>
      </c>
      <c r="J1390">
        <v>8.5510000000000003E-2</v>
      </c>
      <c r="K1390">
        <v>2024</v>
      </c>
      <c r="L1390" t="s">
        <v>220</v>
      </c>
      <c r="M1390" t="s">
        <v>204</v>
      </c>
      <c r="N1390" t="s">
        <v>205</v>
      </c>
      <c r="O1390" t="s">
        <v>217</v>
      </c>
      <c r="P1390" t="s">
        <v>213</v>
      </c>
      <c r="Q1390" t="s">
        <v>207</v>
      </c>
      <c r="R1390" t="s">
        <v>210</v>
      </c>
    </row>
    <row r="1391" spans="1:18" x14ac:dyDescent="0.3">
      <c r="A1391">
        <v>18</v>
      </c>
      <c r="B1391" t="s">
        <v>192</v>
      </c>
      <c r="C1391" t="s">
        <v>12</v>
      </c>
      <c r="D1391">
        <v>6.8217999999999996</v>
      </c>
      <c r="E1391">
        <v>8.3306500000000003</v>
      </c>
      <c r="F1391">
        <v>0.93472999999999995</v>
      </c>
      <c r="G1391">
        <v>74</v>
      </c>
      <c r="H1391">
        <v>0.91100999999999999</v>
      </c>
      <c r="I1391">
        <v>0.44123000000000001</v>
      </c>
      <c r="J1391">
        <v>0.11798</v>
      </c>
      <c r="K1391">
        <v>2024</v>
      </c>
      <c r="L1391" t="s">
        <v>215</v>
      </c>
      <c r="M1391" t="s">
        <v>204</v>
      </c>
      <c r="N1391" t="s">
        <v>205</v>
      </c>
      <c r="O1391" t="s">
        <v>206</v>
      </c>
      <c r="P1391" t="s">
        <v>205</v>
      </c>
      <c r="Q1391" t="s">
        <v>205</v>
      </c>
      <c r="R1391" t="s">
        <v>210</v>
      </c>
    </row>
    <row r="1392" spans="1:18" x14ac:dyDescent="0.3">
      <c r="A1392">
        <v>2</v>
      </c>
      <c r="B1392" t="s">
        <v>14</v>
      </c>
      <c r="C1392" t="s">
        <v>12</v>
      </c>
      <c r="D1392">
        <v>7.5827</v>
      </c>
      <c r="E1392">
        <v>8.9127799999999997</v>
      </c>
      <c r="F1392">
        <v>0.94050999999999996</v>
      </c>
      <c r="G1392">
        <v>76</v>
      </c>
      <c r="H1392">
        <v>0.95298000000000005</v>
      </c>
      <c r="I1392">
        <v>0.50792000000000004</v>
      </c>
      <c r="J1392">
        <v>0.95357999999999998</v>
      </c>
      <c r="K1392">
        <v>2024</v>
      </c>
      <c r="L1392" t="s">
        <v>203</v>
      </c>
      <c r="M1392" t="s">
        <v>211</v>
      </c>
      <c r="N1392" t="s">
        <v>205</v>
      </c>
      <c r="O1392" t="s">
        <v>206</v>
      </c>
      <c r="P1392" t="s">
        <v>205</v>
      </c>
      <c r="Q1392" t="s">
        <v>205</v>
      </c>
      <c r="R1392" t="s">
        <v>209</v>
      </c>
    </row>
    <row r="1393" spans="1:18" x14ac:dyDescent="0.3">
      <c r="A1393">
        <v>68</v>
      </c>
      <c r="B1393" t="s">
        <v>118</v>
      </c>
      <c r="C1393" t="s">
        <v>26</v>
      </c>
      <c r="D1393">
        <v>5.8228</v>
      </c>
      <c r="E1393">
        <v>7.0856500000000002</v>
      </c>
      <c r="F1393">
        <v>0.78656999999999999</v>
      </c>
      <c r="G1393">
        <v>71</v>
      </c>
      <c r="H1393">
        <v>0.84543999999999997</v>
      </c>
      <c r="I1393">
        <v>0.21543000000000001</v>
      </c>
      <c r="J1393">
        <v>0.34005000000000002</v>
      </c>
      <c r="K1393">
        <v>2024</v>
      </c>
      <c r="L1393" t="s">
        <v>220</v>
      </c>
      <c r="M1393" t="s">
        <v>204</v>
      </c>
      <c r="N1393" t="s">
        <v>207</v>
      </c>
      <c r="O1393" t="s">
        <v>217</v>
      </c>
      <c r="P1393" t="s">
        <v>207</v>
      </c>
      <c r="Q1393" t="s">
        <v>213</v>
      </c>
      <c r="R1393" t="s">
        <v>208</v>
      </c>
    </row>
    <row r="1394" spans="1:18" x14ac:dyDescent="0.3">
      <c r="A1394">
        <v>73</v>
      </c>
      <c r="B1394" t="s">
        <v>66</v>
      </c>
      <c r="C1394" t="s">
        <v>26</v>
      </c>
      <c r="D1394">
        <v>5.7244999999999999</v>
      </c>
      <c r="E1394">
        <v>6.1455599999999997</v>
      </c>
      <c r="F1394">
        <v>0.71179999999999999</v>
      </c>
      <c r="G1394">
        <v>74</v>
      </c>
      <c r="H1394">
        <v>0.70203000000000004</v>
      </c>
      <c r="I1394">
        <v>0.21807000000000001</v>
      </c>
      <c r="J1394">
        <v>0.13619999999999999</v>
      </c>
      <c r="K1394">
        <v>2024</v>
      </c>
      <c r="L1394" t="s">
        <v>220</v>
      </c>
      <c r="M1394" t="s">
        <v>214</v>
      </c>
      <c r="N1394" t="s">
        <v>205</v>
      </c>
      <c r="O1394" t="s">
        <v>217</v>
      </c>
      <c r="P1394" t="s">
        <v>207</v>
      </c>
      <c r="Q1394" t="s">
        <v>213</v>
      </c>
      <c r="R1394" t="s">
        <v>210</v>
      </c>
    </row>
    <row r="1395" spans="1:18" x14ac:dyDescent="0.3">
      <c r="A1395">
        <v>124</v>
      </c>
      <c r="B1395" t="s">
        <v>155</v>
      </c>
      <c r="C1395" t="s">
        <v>24</v>
      </c>
      <c r="D1395">
        <v>3.9765999999999999</v>
      </c>
      <c r="E1395">
        <v>6.4001999999999999</v>
      </c>
      <c r="F1395">
        <v>0.61604000000000003</v>
      </c>
      <c r="G1395">
        <v>70</v>
      </c>
      <c r="H1395">
        <v>0.56721999999999995</v>
      </c>
      <c r="I1395">
        <v>6.3259999999999997E-2</v>
      </c>
      <c r="J1395">
        <v>0.45073000000000002</v>
      </c>
      <c r="K1395">
        <v>2024</v>
      </c>
      <c r="L1395" t="s">
        <v>239</v>
      </c>
      <c r="M1395" t="s">
        <v>214</v>
      </c>
      <c r="N1395" t="s">
        <v>207</v>
      </c>
      <c r="O1395" t="s">
        <v>213</v>
      </c>
      <c r="P1395" t="s">
        <v>213</v>
      </c>
      <c r="Q1395" t="s">
        <v>218</v>
      </c>
      <c r="R1395" t="s">
        <v>212</v>
      </c>
    </row>
    <row r="1396" spans="1:18" x14ac:dyDescent="0.3">
      <c r="A1396">
        <v>33</v>
      </c>
      <c r="B1396" t="s">
        <v>59</v>
      </c>
      <c r="C1396" t="s">
        <v>26</v>
      </c>
      <c r="D1396">
        <v>6.4687000000000001</v>
      </c>
      <c r="E1396">
        <v>5.9101600000000003</v>
      </c>
      <c r="F1396">
        <v>0.66796</v>
      </c>
      <c r="G1396">
        <v>72</v>
      </c>
      <c r="H1396">
        <v>0.94520999999999999</v>
      </c>
      <c r="I1396">
        <v>0.20588999999999999</v>
      </c>
      <c r="J1396">
        <v>0.43941999999999998</v>
      </c>
      <c r="K1396">
        <v>2024</v>
      </c>
      <c r="L1396" t="s">
        <v>220</v>
      </c>
      <c r="M1396" t="s">
        <v>214</v>
      </c>
      <c r="N1396" t="s">
        <v>205</v>
      </c>
      <c r="O1396" t="s">
        <v>213</v>
      </c>
      <c r="P1396" t="s">
        <v>205</v>
      </c>
      <c r="Q1396" t="s">
        <v>213</v>
      </c>
      <c r="R1396" t="s">
        <v>212</v>
      </c>
    </row>
    <row r="1397" spans="1:18" x14ac:dyDescent="0.3">
      <c r="A1397">
        <v>34</v>
      </c>
      <c r="B1397" t="s">
        <v>92</v>
      </c>
      <c r="C1397" t="s">
        <v>12</v>
      </c>
      <c r="D1397">
        <v>6.4477000000000002</v>
      </c>
      <c r="E1397">
        <v>8.1842199999999998</v>
      </c>
      <c r="F1397">
        <v>0.94467999999999996</v>
      </c>
      <c r="G1397">
        <v>75</v>
      </c>
      <c r="H1397">
        <v>0.93286999999999998</v>
      </c>
      <c r="I1397">
        <v>0.41531000000000001</v>
      </c>
      <c r="J1397">
        <v>0.69811999999999996</v>
      </c>
      <c r="K1397">
        <v>2024</v>
      </c>
      <c r="L1397" t="s">
        <v>220</v>
      </c>
      <c r="M1397" t="s">
        <v>204</v>
      </c>
      <c r="N1397" t="s">
        <v>205</v>
      </c>
      <c r="O1397" t="s">
        <v>206</v>
      </c>
      <c r="P1397" t="s">
        <v>205</v>
      </c>
      <c r="Q1397" t="s">
        <v>205</v>
      </c>
      <c r="R1397" t="s">
        <v>209</v>
      </c>
    </row>
    <row r="1398" spans="1:18" x14ac:dyDescent="0.3">
      <c r="A1398">
        <v>132</v>
      </c>
      <c r="B1398" t="s">
        <v>193</v>
      </c>
      <c r="C1398" t="s">
        <v>90</v>
      </c>
      <c r="D1398">
        <v>3.5019999999999998</v>
      </c>
      <c r="E1398">
        <v>5.8644800000000004</v>
      </c>
      <c r="F1398">
        <v>0.57228999999999997</v>
      </c>
      <c r="G1398">
        <v>60</v>
      </c>
      <c r="H1398">
        <v>0.32912000000000002</v>
      </c>
      <c r="I1398">
        <v>0.14810999999999999</v>
      </c>
      <c r="J1398">
        <v>0.20144999999999999</v>
      </c>
      <c r="K1398">
        <v>2024</v>
      </c>
      <c r="L1398" t="s">
        <v>239</v>
      </c>
      <c r="M1398" t="s">
        <v>214</v>
      </c>
      <c r="N1398" t="s">
        <v>216</v>
      </c>
      <c r="O1398" t="s">
        <v>213</v>
      </c>
      <c r="P1398" t="s">
        <v>218</v>
      </c>
      <c r="Q1398" t="s">
        <v>213</v>
      </c>
      <c r="R1398" t="s">
        <v>208</v>
      </c>
    </row>
    <row r="1399" spans="1:18" x14ac:dyDescent="0.3">
      <c r="A1399">
        <v>127</v>
      </c>
      <c r="B1399" t="s">
        <v>142</v>
      </c>
      <c r="C1399" t="s">
        <v>90</v>
      </c>
      <c r="D1399">
        <v>3.8609</v>
      </c>
      <c r="E1399">
        <v>3.6979799999999998</v>
      </c>
      <c r="F1399">
        <v>0.56598000000000004</v>
      </c>
      <c r="G1399">
        <v>68</v>
      </c>
      <c r="H1399">
        <v>0.51068999999999998</v>
      </c>
      <c r="I1399">
        <v>0.67442000000000002</v>
      </c>
      <c r="J1399">
        <v>0.17505000000000001</v>
      </c>
      <c r="K1399">
        <v>2024</v>
      </c>
      <c r="L1399" t="s">
        <v>239</v>
      </c>
      <c r="M1399" t="s">
        <v>214</v>
      </c>
      <c r="N1399" t="s">
        <v>207</v>
      </c>
      <c r="O1399" t="s">
        <v>213</v>
      </c>
      <c r="P1399" t="s">
        <v>218</v>
      </c>
      <c r="Q1399" t="s">
        <v>205</v>
      </c>
      <c r="R1399" t="s">
        <v>210</v>
      </c>
    </row>
    <row r="1400" spans="1:18" x14ac:dyDescent="0.3">
      <c r="A1400">
        <v>1</v>
      </c>
      <c r="B1400" t="s">
        <v>18</v>
      </c>
      <c r="C1400" t="s">
        <v>12</v>
      </c>
      <c r="D1400">
        <v>7.7407000000000004</v>
      </c>
      <c r="E1400">
        <v>8.6149799999999992</v>
      </c>
      <c r="F1400">
        <v>0.97267999999999999</v>
      </c>
      <c r="G1400">
        <v>76</v>
      </c>
      <c r="H1400">
        <v>0.99531999999999998</v>
      </c>
      <c r="I1400">
        <v>0.35347000000000001</v>
      </c>
      <c r="J1400">
        <v>0.94965999999999995</v>
      </c>
      <c r="K1400">
        <v>2024</v>
      </c>
      <c r="L1400" t="s">
        <v>203</v>
      </c>
      <c r="M1400" t="s">
        <v>211</v>
      </c>
      <c r="N1400" t="s">
        <v>205</v>
      </c>
      <c r="O1400" t="s">
        <v>206</v>
      </c>
      <c r="P1400" t="s">
        <v>205</v>
      </c>
      <c r="Q1400" t="s">
        <v>207</v>
      </c>
      <c r="R1400" t="s">
        <v>209</v>
      </c>
    </row>
    <row r="1401" spans="1:18" x14ac:dyDescent="0.3">
      <c r="A1401">
        <v>27</v>
      </c>
      <c r="B1401" t="s">
        <v>44</v>
      </c>
      <c r="C1401" t="s">
        <v>12</v>
      </c>
      <c r="D1401">
        <v>6.609</v>
      </c>
      <c r="E1401">
        <v>8.4948700000000006</v>
      </c>
      <c r="F1401">
        <v>0.83394999999999997</v>
      </c>
      <c r="G1401">
        <v>77</v>
      </c>
      <c r="H1401">
        <v>0.75268999999999997</v>
      </c>
      <c r="I1401">
        <v>0.28012999999999999</v>
      </c>
      <c r="J1401">
        <v>0.48838999999999999</v>
      </c>
      <c r="K1401">
        <v>2024</v>
      </c>
      <c r="L1401" t="s">
        <v>215</v>
      </c>
      <c r="M1401" t="s">
        <v>204</v>
      </c>
      <c r="N1401" t="s">
        <v>205</v>
      </c>
      <c r="O1401" t="s">
        <v>217</v>
      </c>
      <c r="P1401" t="s">
        <v>207</v>
      </c>
      <c r="Q1401" t="s">
        <v>207</v>
      </c>
      <c r="R1401" t="s">
        <v>212</v>
      </c>
    </row>
    <row r="1402" spans="1:18" x14ac:dyDescent="0.3">
      <c r="A1402">
        <v>93</v>
      </c>
      <c r="B1402" t="s">
        <v>163</v>
      </c>
      <c r="C1402" t="s">
        <v>90</v>
      </c>
      <c r="D1402">
        <v>5.1063000000000001</v>
      </c>
      <c r="E1402">
        <v>6.5565300000000004</v>
      </c>
      <c r="F1402">
        <v>0.64188999999999996</v>
      </c>
      <c r="G1402">
        <v>66</v>
      </c>
      <c r="H1402">
        <v>0.59746999999999995</v>
      </c>
      <c r="I1402">
        <v>0.11297</v>
      </c>
      <c r="J1402">
        <v>0.17365</v>
      </c>
      <c r="K1402">
        <v>2024</v>
      </c>
      <c r="L1402" t="s">
        <v>220</v>
      </c>
      <c r="M1402" t="s">
        <v>214</v>
      </c>
      <c r="N1402" t="s">
        <v>207</v>
      </c>
      <c r="O1402" t="s">
        <v>213</v>
      </c>
      <c r="P1402" t="s">
        <v>213</v>
      </c>
      <c r="Q1402" t="s">
        <v>213</v>
      </c>
      <c r="R1402" t="s">
        <v>210</v>
      </c>
    </row>
    <row r="1403" spans="1:18" x14ac:dyDescent="0.3">
      <c r="A1403">
        <v>109</v>
      </c>
      <c r="B1403" t="s">
        <v>188</v>
      </c>
      <c r="C1403" t="s">
        <v>90</v>
      </c>
      <c r="D1403">
        <v>4.4848999999999997</v>
      </c>
      <c r="E1403">
        <v>3.50522</v>
      </c>
      <c r="F1403">
        <v>0.42303000000000002</v>
      </c>
      <c r="G1403">
        <v>65</v>
      </c>
      <c r="H1403">
        <v>0.53119000000000005</v>
      </c>
      <c r="I1403">
        <v>0.80918000000000001</v>
      </c>
      <c r="J1403">
        <v>8.3110000000000003E-2</v>
      </c>
      <c r="K1403">
        <v>2024</v>
      </c>
      <c r="L1403" t="s">
        <v>222</v>
      </c>
      <c r="M1403" t="s">
        <v>214</v>
      </c>
      <c r="N1403" t="s">
        <v>207</v>
      </c>
      <c r="O1403" t="s">
        <v>221</v>
      </c>
      <c r="P1403" t="s">
        <v>218</v>
      </c>
      <c r="Q1403" t="s">
        <v>205</v>
      </c>
      <c r="R1403" t="s">
        <v>210</v>
      </c>
    </row>
    <row r="1404" spans="1:18" x14ac:dyDescent="0.3">
      <c r="A1404">
        <v>89</v>
      </c>
      <c r="B1404" t="s">
        <v>150</v>
      </c>
      <c r="C1404" t="s">
        <v>62</v>
      </c>
      <c r="D1404">
        <v>5.1847000000000003</v>
      </c>
      <c r="E1404">
        <v>6.8531199999999997</v>
      </c>
      <c r="F1404">
        <v>0.61243000000000003</v>
      </c>
      <c r="G1404">
        <v>71</v>
      </c>
      <c r="H1404">
        <v>0.78742999999999996</v>
      </c>
      <c r="I1404">
        <v>0</v>
      </c>
      <c r="J1404">
        <v>0.30304999999999999</v>
      </c>
      <c r="K1404">
        <v>2024</v>
      </c>
      <c r="L1404" t="s">
        <v>220</v>
      </c>
      <c r="M1404" t="s">
        <v>214</v>
      </c>
      <c r="N1404" t="s">
        <v>207</v>
      </c>
      <c r="O1404" t="s">
        <v>213</v>
      </c>
      <c r="P1404" t="s">
        <v>207</v>
      </c>
      <c r="Q1404" t="s">
        <v>218</v>
      </c>
      <c r="R1404" t="s">
        <v>208</v>
      </c>
    </row>
    <row r="1405" spans="1:18" x14ac:dyDescent="0.3">
      <c r="A1405">
        <v>24</v>
      </c>
      <c r="B1405" t="s">
        <v>41</v>
      </c>
      <c r="C1405" t="s">
        <v>12</v>
      </c>
      <c r="D1405">
        <v>6.7184999999999997</v>
      </c>
      <c r="E1405">
        <v>8.7424199999999992</v>
      </c>
      <c r="F1405">
        <v>0.85967000000000005</v>
      </c>
      <c r="G1405">
        <v>76</v>
      </c>
      <c r="H1405">
        <v>0.81064000000000003</v>
      </c>
      <c r="I1405">
        <v>0.43453000000000003</v>
      </c>
      <c r="J1405">
        <v>0.63956000000000002</v>
      </c>
      <c r="K1405">
        <v>2024</v>
      </c>
      <c r="L1405" t="s">
        <v>215</v>
      </c>
      <c r="M1405" t="s">
        <v>211</v>
      </c>
      <c r="N1405" t="s">
        <v>205</v>
      </c>
      <c r="O1405" t="s">
        <v>206</v>
      </c>
      <c r="P1405" t="s">
        <v>207</v>
      </c>
      <c r="Q1405" t="s">
        <v>205</v>
      </c>
      <c r="R1405" t="s">
        <v>209</v>
      </c>
    </row>
    <row r="1406" spans="1:18" x14ac:dyDescent="0.3">
      <c r="A1406">
        <v>117</v>
      </c>
      <c r="B1406" t="s">
        <v>134</v>
      </c>
      <c r="C1406" t="s">
        <v>90</v>
      </c>
      <c r="D1406">
        <v>4.2893999999999997</v>
      </c>
      <c r="E1406">
        <v>5.0292000000000003</v>
      </c>
      <c r="F1406">
        <v>0.46218999999999999</v>
      </c>
      <c r="G1406">
        <v>66</v>
      </c>
      <c r="H1406">
        <v>0.72187999999999997</v>
      </c>
      <c r="I1406">
        <v>0.45589000000000002</v>
      </c>
      <c r="J1406">
        <v>4.8219999999999999E-2</v>
      </c>
      <c r="K1406">
        <v>2024</v>
      </c>
      <c r="L1406" t="s">
        <v>222</v>
      </c>
      <c r="M1406" t="s">
        <v>214</v>
      </c>
      <c r="N1406" t="s">
        <v>207</v>
      </c>
      <c r="O1406" t="s">
        <v>221</v>
      </c>
      <c r="P1406" t="s">
        <v>207</v>
      </c>
      <c r="Q1406" t="s">
        <v>205</v>
      </c>
      <c r="R1406" t="s">
        <v>210</v>
      </c>
    </row>
    <row r="1407" spans="1:18" x14ac:dyDescent="0.3">
      <c r="A1407">
        <v>63</v>
      </c>
      <c r="B1407" t="s">
        <v>122</v>
      </c>
      <c r="C1407" t="s">
        <v>24</v>
      </c>
      <c r="D1407">
        <v>5.9336000000000002</v>
      </c>
      <c r="E1407">
        <v>7.86686</v>
      </c>
      <c r="F1407">
        <v>0.78939999999999999</v>
      </c>
      <c r="G1407">
        <v>76</v>
      </c>
      <c r="H1407">
        <v>0.39052999999999999</v>
      </c>
      <c r="I1407">
        <v>4.5319999999999999E-2</v>
      </c>
      <c r="J1407">
        <v>0.16097</v>
      </c>
      <c r="K1407">
        <v>2024</v>
      </c>
      <c r="L1407" t="s">
        <v>220</v>
      </c>
      <c r="M1407" t="s">
        <v>204</v>
      </c>
      <c r="N1407" t="s">
        <v>205</v>
      </c>
      <c r="O1407" t="s">
        <v>217</v>
      </c>
      <c r="P1407" t="s">
        <v>218</v>
      </c>
      <c r="Q1407" t="s">
        <v>218</v>
      </c>
      <c r="R1407" t="s">
        <v>210</v>
      </c>
    </row>
    <row r="1408" spans="1:18" x14ac:dyDescent="0.3">
      <c r="A1408">
        <v>42</v>
      </c>
      <c r="B1408" t="s">
        <v>60</v>
      </c>
      <c r="C1408" t="s">
        <v>26</v>
      </c>
      <c r="D1408">
        <v>6.2869999999999999</v>
      </c>
      <c r="E1408">
        <v>5.8842100000000004</v>
      </c>
      <c r="F1408">
        <v>0.72309000000000001</v>
      </c>
      <c r="G1408">
        <v>69</v>
      </c>
      <c r="H1408">
        <v>0.85170999999999997</v>
      </c>
      <c r="I1408">
        <v>0.26279999999999998</v>
      </c>
      <c r="J1408">
        <v>0.13522999999999999</v>
      </c>
      <c r="K1408">
        <v>2024</v>
      </c>
      <c r="L1408" t="s">
        <v>220</v>
      </c>
      <c r="M1408" t="s">
        <v>214</v>
      </c>
      <c r="N1408" t="s">
        <v>207</v>
      </c>
      <c r="O1408" t="s">
        <v>217</v>
      </c>
      <c r="P1408" t="s">
        <v>205</v>
      </c>
      <c r="Q1408" t="s">
        <v>207</v>
      </c>
      <c r="R1408" t="s">
        <v>210</v>
      </c>
    </row>
    <row r="1409" spans="1:18" x14ac:dyDescent="0.3">
      <c r="A1409">
        <v>95</v>
      </c>
      <c r="B1409" t="s">
        <v>170</v>
      </c>
      <c r="C1409" t="s">
        <v>90</v>
      </c>
      <c r="D1409">
        <v>5.0232999999999999</v>
      </c>
      <c r="E1409">
        <v>3.88022</v>
      </c>
      <c r="F1409">
        <v>0.38453999999999999</v>
      </c>
      <c r="G1409">
        <v>62</v>
      </c>
      <c r="H1409">
        <v>0.60380999999999996</v>
      </c>
      <c r="I1409">
        <v>0.52419000000000004</v>
      </c>
      <c r="J1409">
        <v>0.18683</v>
      </c>
      <c r="K1409">
        <v>2024</v>
      </c>
      <c r="L1409" t="s">
        <v>220</v>
      </c>
      <c r="M1409" t="s">
        <v>214</v>
      </c>
      <c r="N1409" t="s">
        <v>216</v>
      </c>
      <c r="O1409" t="s">
        <v>221</v>
      </c>
      <c r="P1409" t="s">
        <v>213</v>
      </c>
      <c r="Q1409" t="s">
        <v>205</v>
      </c>
      <c r="R1409" t="s">
        <v>210</v>
      </c>
    </row>
    <row r="1410" spans="1:18" x14ac:dyDescent="0.3">
      <c r="A1410">
        <v>61</v>
      </c>
      <c r="B1410" t="s">
        <v>125</v>
      </c>
      <c r="C1410" t="s">
        <v>26</v>
      </c>
      <c r="D1410">
        <v>5.9683999999999999</v>
      </c>
      <c r="E1410">
        <v>5.0954699999999997</v>
      </c>
      <c r="F1410">
        <v>0.64054999999999995</v>
      </c>
      <c r="G1410">
        <v>70</v>
      </c>
      <c r="H1410">
        <v>0.83384000000000003</v>
      </c>
      <c r="I1410">
        <v>0.43745000000000001</v>
      </c>
      <c r="J1410">
        <v>0.14046</v>
      </c>
      <c r="K1410">
        <v>2024</v>
      </c>
      <c r="L1410" t="s">
        <v>220</v>
      </c>
      <c r="M1410" t="s">
        <v>214</v>
      </c>
      <c r="N1410" t="s">
        <v>207</v>
      </c>
      <c r="O1410" t="s">
        <v>213</v>
      </c>
      <c r="P1410" t="s">
        <v>207</v>
      </c>
      <c r="Q1410" t="s">
        <v>205</v>
      </c>
      <c r="R1410" t="s">
        <v>210</v>
      </c>
    </row>
    <row r="1411" spans="1:18" x14ac:dyDescent="0.3">
      <c r="A1411">
        <v>85</v>
      </c>
      <c r="B1411" t="s">
        <v>91</v>
      </c>
      <c r="C1411" t="s">
        <v>55</v>
      </c>
      <c r="D1411">
        <v>5.3163999999999998</v>
      </c>
      <c r="E1411">
        <v>8.9170499999999997</v>
      </c>
      <c r="F1411">
        <v>0.73272999999999999</v>
      </c>
      <c r="G1411">
        <v>81</v>
      </c>
      <c r="H1411">
        <v>0.56144000000000005</v>
      </c>
      <c r="I1411">
        <v>0.36619000000000002</v>
      </c>
      <c r="J1411">
        <v>0.69833000000000001</v>
      </c>
      <c r="K1411">
        <v>2024</v>
      </c>
      <c r="L1411" t="s">
        <v>220</v>
      </c>
      <c r="M1411" t="s">
        <v>211</v>
      </c>
      <c r="N1411" t="s">
        <v>205</v>
      </c>
      <c r="O1411" t="s">
        <v>217</v>
      </c>
      <c r="P1411" t="s">
        <v>213</v>
      </c>
      <c r="Q1411" t="s">
        <v>207</v>
      </c>
      <c r="R1411" t="s">
        <v>209</v>
      </c>
    </row>
    <row r="1412" spans="1:18" x14ac:dyDescent="0.3">
      <c r="A1412">
        <v>56</v>
      </c>
      <c r="B1412" t="s">
        <v>124</v>
      </c>
      <c r="C1412" t="s">
        <v>47</v>
      </c>
      <c r="D1412">
        <v>6.0168999999999997</v>
      </c>
      <c r="E1412">
        <v>8.0451099999999993</v>
      </c>
      <c r="F1412">
        <v>0.94537000000000004</v>
      </c>
      <c r="G1412">
        <v>73</v>
      </c>
      <c r="H1412">
        <v>0.67288999999999999</v>
      </c>
      <c r="I1412">
        <v>0.30601</v>
      </c>
      <c r="J1412">
        <v>0.11669</v>
      </c>
      <c r="K1412">
        <v>2024</v>
      </c>
      <c r="L1412" t="s">
        <v>220</v>
      </c>
      <c r="M1412" t="s">
        <v>204</v>
      </c>
      <c r="N1412" t="s">
        <v>205</v>
      </c>
      <c r="O1412" t="s">
        <v>206</v>
      </c>
      <c r="P1412" t="s">
        <v>213</v>
      </c>
      <c r="Q1412" t="s">
        <v>207</v>
      </c>
      <c r="R1412" t="s">
        <v>210</v>
      </c>
    </row>
    <row r="1413" spans="1:18" x14ac:dyDescent="0.3">
      <c r="A1413">
        <v>3</v>
      </c>
      <c r="B1413" t="s">
        <v>13</v>
      </c>
      <c r="C1413" t="s">
        <v>12</v>
      </c>
      <c r="D1413">
        <v>7.5251000000000001</v>
      </c>
      <c r="E1413">
        <v>8.78627</v>
      </c>
      <c r="F1413">
        <v>1</v>
      </c>
      <c r="G1413">
        <v>77</v>
      </c>
      <c r="H1413">
        <v>0.94808000000000003</v>
      </c>
      <c r="I1413">
        <v>0.64454999999999996</v>
      </c>
      <c r="J1413">
        <v>0.31728000000000001</v>
      </c>
      <c r="K1413">
        <v>2024</v>
      </c>
      <c r="L1413" t="s">
        <v>203</v>
      </c>
      <c r="M1413" t="s">
        <v>211</v>
      </c>
      <c r="N1413" t="s">
        <v>205</v>
      </c>
      <c r="O1413" t="s">
        <v>206</v>
      </c>
      <c r="P1413" t="s">
        <v>205</v>
      </c>
      <c r="Q1413" t="s">
        <v>205</v>
      </c>
      <c r="R1413" t="s">
        <v>208</v>
      </c>
    </row>
    <row r="1414" spans="1:18" x14ac:dyDescent="0.3">
      <c r="A1414">
        <v>123</v>
      </c>
      <c r="B1414" t="s">
        <v>137</v>
      </c>
      <c r="C1414" t="s">
        <v>99</v>
      </c>
      <c r="D1414">
        <v>4.0541</v>
      </c>
      <c r="E1414">
        <v>5.4480899999999997</v>
      </c>
      <c r="F1414">
        <v>0.40375</v>
      </c>
      <c r="G1414">
        <v>68</v>
      </c>
      <c r="H1414">
        <v>0.88795000000000002</v>
      </c>
      <c r="I1414">
        <v>0.43392999999999998</v>
      </c>
      <c r="J1414">
        <v>0.21217</v>
      </c>
      <c r="K1414">
        <v>2024</v>
      </c>
      <c r="L1414" t="s">
        <v>222</v>
      </c>
      <c r="M1414" t="s">
        <v>214</v>
      </c>
      <c r="N1414" t="s">
        <v>207</v>
      </c>
      <c r="O1414" t="s">
        <v>221</v>
      </c>
      <c r="P1414" t="s">
        <v>205</v>
      </c>
      <c r="Q1414" t="s">
        <v>205</v>
      </c>
      <c r="R1414" t="s">
        <v>208</v>
      </c>
    </row>
    <row r="1415" spans="1:18" x14ac:dyDescent="0.3">
      <c r="A1415">
        <v>79</v>
      </c>
      <c r="B1415" t="s">
        <v>93</v>
      </c>
      <c r="C1415" t="s">
        <v>39</v>
      </c>
      <c r="D1415">
        <v>5.5682999999999998</v>
      </c>
      <c r="E1415">
        <v>6.3605799999999997</v>
      </c>
      <c r="F1415">
        <v>0.73260000000000003</v>
      </c>
      <c r="G1415">
        <v>69</v>
      </c>
      <c r="H1415">
        <v>0.90283000000000002</v>
      </c>
      <c r="I1415">
        <v>0.99602000000000002</v>
      </c>
      <c r="J1415">
        <v>9.5130000000000006E-2</v>
      </c>
      <c r="K1415">
        <v>2024</v>
      </c>
      <c r="L1415" t="s">
        <v>220</v>
      </c>
      <c r="M1415" t="s">
        <v>214</v>
      </c>
      <c r="N1415" t="s">
        <v>207</v>
      </c>
      <c r="O1415" t="s">
        <v>217</v>
      </c>
      <c r="P1415" t="s">
        <v>205</v>
      </c>
      <c r="Q1415" t="s">
        <v>205</v>
      </c>
      <c r="R1415" t="s">
        <v>210</v>
      </c>
    </row>
    <row r="1416" spans="1:18" x14ac:dyDescent="0.3">
      <c r="A1416">
        <v>98</v>
      </c>
      <c r="B1416" t="s">
        <v>130</v>
      </c>
      <c r="C1416" t="s">
        <v>24</v>
      </c>
      <c r="D1416">
        <v>4.9227999999999996</v>
      </c>
      <c r="E1416">
        <v>6.70486</v>
      </c>
      <c r="F1416">
        <v>0.70286000000000004</v>
      </c>
      <c r="G1416">
        <v>72</v>
      </c>
      <c r="H1416">
        <v>0.42336000000000001</v>
      </c>
      <c r="I1416">
        <v>0.58640999999999999</v>
      </c>
      <c r="J1416">
        <v>0.21464</v>
      </c>
      <c r="K1416">
        <v>2024</v>
      </c>
      <c r="L1416" t="s">
        <v>222</v>
      </c>
      <c r="M1416" t="s">
        <v>214</v>
      </c>
      <c r="N1416" t="s">
        <v>205</v>
      </c>
      <c r="O1416" t="s">
        <v>217</v>
      </c>
      <c r="P1416" t="s">
        <v>218</v>
      </c>
      <c r="Q1416" t="s">
        <v>205</v>
      </c>
      <c r="R1416" t="s">
        <v>208</v>
      </c>
    </row>
    <row r="1417" spans="1:18" x14ac:dyDescent="0.3">
      <c r="A1417">
        <v>90</v>
      </c>
      <c r="B1417" t="s">
        <v>132</v>
      </c>
      <c r="C1417" t="s">
        <v>24</v>
      </c>
      <c r="D1417">
        <v>5.1660000000000004</v>
      </c>
      <c r="E1417">
        <v>5.8336399999999999</v>
      </c>
      <c r="F1417">
        <v>0.61609999999999998</v>
      </c>
      <c r="G1417">
        <v>70</v>
      </c>
      <c r="H1417">
        <v>0.49173</v>
      </c>
      <c r="I1417">
        <v>0.35250999999999999</v>
      </c>
      <c r="J1417">
        <v>8.3150000000000002E-2</v>
      </c>
      <c r="K1417">
        <v>2024</v>
      </c>
      <c r="L1417" t="s">
        <v>220</v>
      </c>
      <c r="M1417" t="s">
        <v>214</v>
      </c>
      <c r="N1417" t="s">
        <v>207</v>
      </c>
      <c r="O1417" t="s">
        <v>213</v>
      </c>
      <c r="P1417" t="s">
        <v>218</v>
      </c>
      <c r="Q1417" t="s">
        <v>207</v>
      </c>
      <c r="R1417" t="s">
        <v>210</v>
      </c>
    </row>
    <row r="1418" spans="1:18" x14ac:dyDescent="0.3">
      <c r="A1418">
        <v>17</v>
      </c>
      <c r="B1418" t="s">
        <v>32</v>
      </c>
      <c r="C1418" t="s">
        <v>12</v>
      </c>
      <c r="D1418">
        <v>6.8380000000000001</v>
      </c>
      <c r="E1418">
        <v>9.9453899999999997</v>
      </c>
      <c r="F1418">
        <v>0.85979000000000005</v>
      </c>
      <c r="G1418">
        <v>76</v>
      </c>
      <c r="H1418">
        <v>0.87756000000000001</v>
      </c>
      <c r="I1418">
        <v>0.51195999999999997</v>
      </c>
      <c r="J1418">
        <v>0.72706999999999999</v>
      </c>
      <c r="K1418">
        <v>2024</v>
      </c>
      <c r="L1418" t="s">
        <v>215</v>
      </c>
      <c r="M1418" t="s">
        <v>219</v>
      </c>
      <c r="N1418" t="s">
        <v>205</v>
      </c>
      <c r="O1418" t="s">
        <v>206</v>
      </c>
      <c r="P1418" t="s">
        <v>205</v>
      </c>
      <c r="Q1418" t="s">
        <v>205</v>
      </c>
      <c r="R1418" t="s">
        <v>209</v>
      </c>
    </row>
    <row r="1419" spans="1:18" x14ac:dyDescent="0.3">
      <c r="A1419">
        <v>5</v>
      </c>
      <c r="B1419" t="s">
        <v>23</v>
      </c>
      <c r="C1419" t="s">
        <v>24</v>
      </c>
      <c r="D1419">
        <v>7.3411</v>
      </c>
      <c r="E1419">
        <v>8.4228799999999993</v>
      </c>
      <c r="F1419">
        <v>0.93583000000000005</v>
      </c>
      <c r="G1419">
        <v>78</v>
      </c>
      <c r="H1419">
        <v>0.74300999999999995</v>
      </c>
      <c r="I1419">
        <v>0.38224000000000002</v>
      </c>
      <c r="J1419">
        <v>0.33528000000000002</v>
      </c>
      <c r="K1419">
        <v>2024</v>
      </c>
      <c r="L1419" t="s">
        <v>215</v>
      </c>
      <c r="M1419" t="s">
        <v>204</v>
      </c>
      <c r="N1419" t="s">
        <v>205</v>
      </c>
      <c r="O1419" t="s">
        <v>206</v>
      </c>
      <c r="P1419" t="s">
        <v>207</v>
      </c>
      <c r="Q1419" t="s">
        <v>207</v>
      </c>
      <c r="R1419" t="s">
        <v>208</v>
      </c>
    </row>
    <row r="1420" spans="1:18" x14ac:dyDescent="0.3">
      <c r="A1420">
        <v>41</v>
      </c>
      <c r="B1420" t="s">
        <v>68</v>
      </c>
      <c r="C1420" t="s">
        <v>12</v>
      </c>
      <c r="D1420">
        <v>6.3235000000000001</v>
      </c>
      <c r="E1420">
        <v>8.4098799999999994</v>
      </c>
      <c r="F1420">
        <v>0.82165999999999995</v>
      </c>
      <c r="G1420">
        <v>77</v>
      </c>
      <c r="H1420">
        <v>0.59419999999999995</v>
      </c>
      <c r="I1420">
        <v>0.27972000000000002</v>
      </c>
      <c r="J1420">
        <v>0.12791</v>
      </c>
      <c r="K1420">
        <v>2024</v>
      </c>
      <c r="L1420" t="s">
        <v>220</v>
      </c>
      <c r="M1420" t="s">
        <v>204</v>
      </c>
      <c r="N1420" t="s">
        <v>205</v>
      </c>
      <c r="O1420" t="s">
        <v>217</v>
      </c>
      <c r="P1420" t="s">
        <v>213</v>
      </c>
      <c r="Q1420" t="s">
        <v>207</v>
      </c>
      <c r="R1420" t="s">
        <v>210</v>
      </c>
    </row>
    <row r="1421" spans="1:18" x14ac:dyDescent="0.3">
      <c r="A1421">
        <v>94</v>
      </c>
      <c r="B1421" t="s">
        <v>171</v>
      </c>
      <c r="C1421" t="s">
        <v>90</v>
      </c>
      <c r="D1421">
        <v>5.0800999999999998</v>
      </c>
      <c r="E1421">
        <v>5.0461200000000002</v>
      </c>
      <c r="F1421">
        <v>0.35732999999999998</v>
      </c>
      <c r="G1421">
        <v>64</v>
      </c>
      <c r="H1421">
        <v>0.63353999999999999</v>
      </c>
      <c r="I1421">
        <v>0.30062</v>
      </c>
      <c r="J1421">
        <v>0.28527999999999998</v>
      </c>
      <c r="K1421">
        <v>2024</v>
      </c>
      <c r="L1421" t="s">
        <v>220</v>
      </c>
      <c r="M1421" t="s">
        <v>214</v>
      </c>
      <c r="N1421" t="s">
        <v>216</v>
      </c>
      <c r="O1421" t="s">
        <v>221</v>
      </c>
      <c r="P1421" t="s">
        <v>213</v>
      </c>
      <c r="Q1421" t="s">
        <v>207</v>
      </c>
      <c r="R1421" t="s">
        <v>208</v>
      </c>
    </row>
    <row r="1422" spans="1:18" x14ac:dyDescent="0.3">
      <c r="A1422">
        <v>66</v>
      </c>
      <c r="B1422" t="s">
        <v>83</v>
      </c>
      <c r="C1422" t="s">
        <v>26</v>
      </c>
      <c r="D1422">
        <v>5.8417000000000003</v>
      </c>
      <c r="E1422">
        <v>5.9807699999999997</v>
      </c>
      <c r="F1422">
        <v>0.81891999999999998</v>
      </c>
      <c r="G1422">
        <v>72</v>
      </c>
      <c r="H1422">
        <v>0.74933000000000005</v>
      </c>
      <c r="I1422">
        <v>0.22264999999999999</v>
      </c>
      <c r="J1422">
        <v>4.8800000000000003E-2</v>
      </c>
      <c r="K1422">
        <v>2024</v>
      </c>
      <c r="L1422" t="s">
        <v>220</v>
      </c>
      <c r="M1422" t="s">
        <v>214</v>
      </c>
      <c r="N1422" t="s">
        <v>205</v>
      </c>
      <c r="O1422" t="s">
        <v>217</v>
      </c>
      <c r="P1422" t="s">
        <v>207</v>
      </c>
      <c r="Q1422" t="s">
        <v>213</v>
      </c>
      <c r="R1422" t="s">
        <v>210</v>
      </c>
    </row>
    <row r="1423" spans="1:18" x14ac:dyDescent="0.3">
      <c r="A1423">
        <v>51</v>
      </c>
      <c r="B1423" t="s">
        <v>64</v>
      </c>
      <c r="C1423" t="s">
        <v>55</v>
      </c>
      <c r="D1423">
        <v>6.0598000000000001</v>
      </c>
      <c r="E1423">
        <v>8.3424700000000005</v>
      </c>
      <c r="F1423">
        <v>0.83782999999999996</v>
      </c>
      <c r="G1423">
        <v>79</v>
      </c>
      <c r="H1423">
        <v>0.73148999999999997</v>
      </c>
      <c r="I1423">
        <v>5.6779999999999997E-2</v>
      </c>
      <c r="J1423">
        <v>0.38153999999999999</v>
      </c>
      <c r="K1423">
        <v>2024</v>
      </c>
      <c r="L1423" t="s">
        <v>220</v>
      </c>
      <c r="M1423" t="s">
        <v>204</v>
      </c>
      <c r="N1423" t="s">
        <v>205</v>
      </c>
      <c r="O1423" t="s">
        <v>217</v>
      </c>
      <c r="P1423" t="s">
        <v>207</v>
      </c>
      <c r="Q1423" t="s">
        <v>218</v>
      </c>
      <c r="R1423" t="s">
        <v>208</v>
      </c>
    </row>
    <row r="1424" spans="1:18" x14ac:dyDescent="0.3">
      <c r="A1424">
        <v>122</v>
      </c>
      <c r="B1424" t="s">
        <v>103</v>
      </c>
      <c r="C1424" t="s">
        <v>24</v>
      </c>
      <c r="D1424">
        <v>4.1858000000000004</v>
      </c>
      <c r="E1424">
        <v>5.8971099999999996</v>
      </c>
      <c r="F1424">
        <v>0.60807</v>
      </c>
      <c r="G1424">
        <v>73</v>
      </c>
      <c r="H1424">
        <v>0.68713000000000002</v>
      </c>
      <c r="I1424">
        <v>0.14801</v>
      </c>
      <c r="J1424">
        <v>0.32941999999999999</v>
      </c>
      <c r="K1424">
        <v>2024</v>
      </c>
      <c r="L1424" t="s">
        <v>222</v>
      </c>
      <c r="M1424" t="s">
        <v>214</v>
      </c>
      <c r="N1424" t="s">
        <v>205</v>
      </c>
      <c r="O1424" t="s">
        <v>213</v>
      </c>
      <c r="P1424" t="s">
        <v>213</v>
      </c>
      <c r="Q1424" t="s">
        <v>213</v>
      </c>
      <c r="R1424" t="s">
        <v>208</v>
      </c>
    </row>
    <row r="1425" spans="1:18" x14ac:dyDescent="0.3">
      <c r="A1425">
        <v>49</v>
      </c>
      <c r="B1425" t="s">
        <v>72</v>
      </c>
      <c r="C1425" t="s">
        <v>62</v>
      </c>
      <c r="D1425">
        <v>6.1875</v>
      </c>
      <c r="E1425">
        <v>7.5799099999999999</v>
      </c>
      <c r="F1425">
        <v>0.90110000000000001</v>
      </c>
      <c r="G1425">
        <v>72</v>
      </c>
      <c r="H1425">
        <v>0.84855000000000003</v>
      </c>
      <c r="I1425">
        <v>0.37190000000000001</v>
      </c>
      <c r="J1425">
        <v>0.20823</v>
      </c>
      <c r="K1425">
        <v>2024</v>
      </c>
      <c r="L1425" t="s">
        <v>220</v>
      </c>
      <c r="M1425" t="s">
        <v>204</v>
      </c>
      <c r="N1425" t="s">
        <v>205</v>
      </c>
      <c r="O1425" t="s">
        <v>206</v>
      </c>
      <c r="P1425" t="s">
        <v>207</v>
      </c>
      <c r="Q1425" t="s">
        <v>207</v>
      </c>
      <c r="R1425" t="s">
        <v>208</v>
      </c>
    </row>
    <row r="1426" spans="1:18" x14ac:dyDescent="0.3">
      <c r="A1426">
        <v>111</v>
      </c>
      <c r="B1426" t="s">
        <v>145</v>
      </c>
      <c r="C1426" t="s">
        <v>90</v>
      </c>
      <c r="D1426">
        <v>4.4695999999999998</v>
      </c>
      <c r="E1426">
        <v>4.8433900000000003</v>
      </c>
      <c r="F1426">
        <v>0.55386999999999997</v>
      </c>
      <c r="G1426">
        <v>66</v>
      </c>
      <c r="H1426">
        <v>0.60068999999999995</v>
      </c>
      <c r="I1426">
        <v>0.70235000000000003</v>
      </c>
      <c r="J1426">
        <v>0.11927</v>
      </c>
      <c r="K1426">
        <v>2024</v>
      </c>
      <c r="L1426" t="s">
        <v>222</v>
      </c>
      <c r="M1426" t="s">
        <v>214</v>
      </c>
      <c r="N1426" t="s">
        <v>207</v>
      </c>
      <c r="O1426" t="s">
        <v>213</v>
      </c>
      <c r="P1426" t="s">
        <v>213</v>
      </c>
      <c r="Q1426" t="s">
        <v>205</v>
      </c>
      <c r="R1426" t="s">
        <v>210</v>
      </c>
    </row>
    <row r="1427" spans="1:18" x14ac:dyDescent="0.3">
      <c r="A1427">
        <v>29</v>
      </c>
      <c r="B1427" t="s">
        <v>87</v>
      </c>
      <c r="C1427" t="s">
        <v>47</v>
      </c>
      <c r="D1427">
        <v>6.5609999999999999</v>
      </c>
      <c r="E1427">
        <v>6.3733899999999997</v>
      </c>
      <c r="F1427">
        <v>0.78985000000000005</v>
      </c>
      <c r="G1427">
        <v>73</v>
      </c>
      <c r="H1427">
        <v>0.85638000000000003</v>
      </c>
      <c r="I1427">
        <v>0.63327999999999995</v>
      </c>
      <c r="J1427">
        <v>0.1263</v>
      </c>
      <c r="K1427">
        <v>2024</v>
      </c>
      <c r="L1427" t="s">
        <v>215</v>
      </c>
      <c r="M1427" t="s">
        <v>214</v>
      </c>
      <c r="N1427" t="s">
        <v>205</v>
      </c>
      <c r="O1427" t="s">
        <v>217</v>
      </c>
      <c r="P1427" t="s">
        <v>205</v>
      </c>
      <c r="Q1427" t="s">
        <v>205</v>
      </c>
      <c r="R1427" t="s">
        <v>210</v>
      </c>
    </row>
    <row r="1428" spans="1:18" x14ac:dyDescent="0.3">
      <c r="A1428">
        <v>13</v>
      </c>
      <c r="B1428" t="s">
        <v>56</v>
      </c>
      <c r="C1428" t="s">
        <v>24</v>
      </c>
      <c r="D1428">
        <v>6.9513999999999996</v>
      </c>
      <c r="E1428">
        <v>8.6197400000000002</v>
      </c>
      <c r="F1428">
        <v>0.84357000000000004</v>
      </c>
      <c r="G1428">
        <v>75</v>
      </c>
      <c r="H1428">
        <v>0.95743</v>
      </c>
      <c r="I1428">
        <v>0.49779000000000001</v>
      </c>
      <c r="J1428">
        <v>0.29848999999999998</v>
      </c>
      <c r="K1428">
        <v>2024</v>
      </c>
      <c r="L1428" t="s">
        <v>215</v>
      </c>
      <c r="M1428" t="s">
        <v>211</v>
      </c>
      <c r="N1428" t="s">
        <v>205</v>
      </c>
      <c r="O1428" t="s">
        <v>217</v>
      </c>
      <c r="P1428" t="s">
        <v>205</v>
      </c>
      <c r="Q1428" t="s">
        <v>205</v>
      </c>
      <c r="R1428" t="s">
        <v>208</v>
      </c>
    </row>
    <row r="1429" spans="1:18" x14ac:dyDescent="0.3">
      <c r="A1429">
        <v>74</v>
      </c>
      <c r="B1429" t="s">
        <v>96</v>
      </c>
      <c r="C1429" t="s">
        <v>62</v>
      </c>
      <c r="D1429">
        <v>5.7134999999999998</v>
      </c>
      <c r="E1429">
        <v>4.9253200000000001</v>
      </c>
      <c r="F1429">
        <v>0.91364000000000001</v>
      </c>
      <c r="G1429">
        <v>73</v>
      </c>
      <c r="H1429">
        <v>0.96633999999999998</v>
      </c>
      <c r="I1429">
        <v>0.56189</v>
      </c>
      <c r="J1429">
        <v>5.1909999999999998E-2</v>
      </c>
      <c r="K1429">
        <v>2024</v>
      </c>
      <c r="L1429" t="s">
        <v>220</v>
      </c>
      <c r="M1429" t="s">
        <v>214</v>
      </c>
      <c r="N1429" t="s">
        <v>205</v>
      </c>
      <c r="O1429" t="s">
        <v>206</v>
      </c>
      <c r="P1429" t="s">
        <v>205</v>
      </c>
      <c r="Q1429" t="s">
        <v>205</v>
      </c>
      <c r="R1429" t="s">
        <v>210</v>
      </c>
    </row>
    <row r="1430" spans="1:18" x14ac:dyDescent="0.3">
      <c r="A1430">
        <v>92</v>
      </c>
      <c r="B1430" t="s">
        <v>119</v>
      </c>
      <c r="C1430" t="s">
        <v>55</v>
      </c>
      <c r="D1430">
        <v>5.1388999999999996</v>
      </c>
      <c r="E1430">
        <v>5.6456799999999996</v>
      </c>
      <c r="F1430">
        <v>0.52353000000000005</v>
      </c>
      <c r="G1430">
        <v>68</v>
      </c>
      <c r="H1430">
        <v>0.92254999999999998</v>
      </c>
      <c r="I1430">
        <v>0.42301</v>
      </c>
      <c r="J1430">
        <v>0.28958</v>
      </c>
      <c r="K1430">
        <v>2024</v>
      </c>
      <c r="L1430" t="s">
        <v>220</v>
      </c>
      <c r="M1430" t="s">
        <v>214</v>
      </c>
      <c r="N1430" t="s">
        <v>207</v>
      </c>
      <c r="O1430" t="s">
        <v>221</v>
      </c>
      <c r="P1430" t="s">
        <v>205</v>
      </c>
      <c r="Q1430" t="s">
        <v>205</v>
      </c>
      <c r="R1430" t="s">
        <v>208</v>
      </c>
    </row>
    <row r="1431" spans="1:18" x14ac:dyDescent="0.3">
      <c r="A1431">
        <v>46</v>
      </c>
      <c r="B1431" t="s">
        <v>109</v>
      </c>
      <c r="C1431" t="s">
        <v>12</v>
      </c>
      <c r="D1431">
        <v>6.2344999999999997</v>
      </c>
      <c r="E1431">
        <v>7.9433699999999998</v>
      </c>
      <c r="F1431">
        <v>0.93315999999999999</v>
      </c>
      <c r="G1431">
        <v>72</v>
      </c>
      <c r="H1431">
        <v>0.77176999999999996</v>
      </c>
      <c r="I1431">
        <v>0.31731999999999999</v>
      </c>
      <c r="J1431">
        <v>0.13639000000000001</v>
      </c>
      <c r="K1431">
        <v>2024</v>
      </c>
      <c r="L1431" t="s">
        <v>220</v>
      </c>
      <c r="M1431" t="s">
        <v>204</v>
      </c>
      <c r="N1431" t="s">
        <v>205</v>
      </c>
      <c r="O1431" t="s">
        <v>206</v>
      </c>
      <c r="P1431" t="s">
        <v>207</v>
      </c>
      <c r="Q1431" t="s">
        <v>207</v>
      </c>
      <c r="R1431" t="s">
        <v>210</v>
      </c>
    </row>
    <row r="1432" spans="1:18" x14ac:dyDescent="0.3">
      <c r="A1432">
        <v>139</v>
      </c>
      <c r="B1432" t="s">
        <v>123</v>
      </c>
      <c r="C1432" t="s">
        <v>24</v>
      </c>
      <c r="D1432">
        <v>2.7065000000000001</v>
      </c>
      <c r="E1432">
        <v>6.4317399999999996</v>
      </c>
      <c r="F1432">
        <v>0.35676000000000002</v>
      </c>
      <c r="G1432">
        <v>72</v>
      </c>
      <c r="H1432">
        <v>0.20065</v>
      </c>
      <c r="I1432">
        <v>0.16875999999999999</v>
      </c>
      <c r="J1432">
        <v>5.0029999999999998E-2</v>
      </c>
      <c r="K1432">
        <v>2024</v>
      </c>
      <c r="L1432" t="s">
        <v>239</v>
      </c>
      <c r="M1432" t="s">
        <v>214</v>
      </c>
      <c r="N1432" t="s">
        <v>205</v>
      </c>
      <c r="O1432" t="s">
        <v>221</v>
      </c>
      <c r="P1432" t="s">
        <v>218</v>
      </c>
      <c r="Q1432" t="s">
        <v>213</v>
      </c>
      <c r="R1432" t="s">
        <v>210</v>
      </c>
    </row>
    <row r="1433" spans="1:18" x14ac:dyDescent="0.3">
      <c r="A1433">
        <v>138</v>
      </c>
      <c r="B1433" t="s">
        <v>117</v>
      </c>
      <c r="C1433" t="s">
        <v>90</v>
      </c>
      <c r="D1433">
        <v>3.1861999999999999</v>
      </c>
      <c r="E1433">
        <v>3.6010300000000002</v>
      </c>
      <c r="F1433">
        <v>0.52617999999999998</v>
      </c>
      <c r="G1433">
        <v>55</v>
      </c>
      <c r="H1433">
        <v>0.60601000000000005</v>
      </c>
      <c r="I1433">
        <v>0.20480000000000001</v>
      </c>
      <c r="J1433">
        <v>0.14774000000000001</v>
      </c>
      <c r="K1433">
        <v>2024</v>
      </c>
      <c r="L1433" t="s">
        <v>239</v>
      </c>
      <c r="M1433" t="s">
        <v>214</v>
      </c>
      <c r="N1433" t="s">
        <v>218</v>
      </c>
      <c r="O1433" t="s">
        <v>221</v>
      </c>
      <c r="P1433" t="s">
        <v>213</v>
      </c>
      <c r="Q1433" t="s">
        <v>213</v>
      </c>
      <c r="R1433" t="s">
        <v>210</v>
      </c>
    </row>
    <row r="1434" spans="1:18" x14ac:dyDescent="0.3">
      <c r="A1434">
        <v>118</v>
      </c>
      <c r="B1434" t="s">
        <v>136</v>
      </c>
      <c r="C1434" t="s">
        <v>90</v>
      </c>
      <c r="D1434">
        <v>4.2686000000000002</v>
      </c>
      <c r="E1434">
        <v>2.8907799999999999</v>
      </c>
      <c r="F1434">
        <v>0.41648000000000002</v>
      </c>
      <c r="G1434">
        <v>64</v>
      </c>
      <c r="H1434">
        <v>0.63224999999999998</v>
      </c>
      <c r="I1434">
        <v>0.44368000000000002</v>
      </c>
      <c r="J1434">
        <v>0.12953999999999999</v>
      </c>
      <c r="K1434">
        <v>2024</v>
      </c>
      <c r="L1434" t="s">
        <v>222</v>
      </c>
      <c r="M1434" t="s">
        <v>214</v>
      </c>
      <c r="N1434" t="s">
        <v>216</v>
      </c>
      <c r="O1434" t="s">
        <v>221</v>
      </c>
      <c r="P1434" t="s">
        <v>213</v>
      </c>
      <c r="Q1434" t="s">
        <v>205</v>
      </c>
      <c r="R1434" t="s">
        <v>210</v>
      </c>
    </row>
    <row r="1435" spans="1:18" x14ac:dyDescent="0.3">
      <c r="A1435">
        <v>65</v>
      </c>
      <c r="B1435" t="s">
        <v>81</v>
      </c>
      <c r="C1435" t="s">
        <v>24</v>
      </c>
      <c r="D1435">
        <v>5.8662999999999998</v>
      </c>
      <c r="E1435">
        <v>7.12751</v>
      </c>
      <c r="F1435">
        <v>0.68047000000000002</v>
      </c>
      <c r="G1435">
        <v>72</v>
      </c>
      <c r="H1435">
        <v>0.68537999999999999</v>
      </c>
      <c r="I1435">
        <v>0.27717999999999998</v>
      </c>
      <c r="J1435">
        <v>0.35397000000000001</v>
      </c>
      <c r="K1435">
        <v>2024</v>
      </c>
      <c r="L1435" t="s">
        <v>220</v>
      </c>
      <c r="M1435" t="s">
        <v>204</v>
      </c>
      <c r="N1435" t="s">
        <v>205</v>
      </c>
      <c r="O1435" t="s">
        <v>213</v>
      </c>
      <c r="P1435" t="s">
        <v>213</v>
      </c>
      <c r="Q1435" t="s">
        <v>207</v>
      </c>
      <c r="R1435" t="s">
        <v>208</v>
      </c>
    </row>
    <row r="1436" spans="1:18" x14ac:dyDescent="0.3">
      <c r="A1436">
        <v>19</v>
      </c>
      <c r="B1436" t="s">
        <v>74</v>
      </c>
      <c r="C1436" t="s">
        <v>12</v>
      </c>
      <c r="D1436">
        <v>6.8174999999999999</v>
      </c>
      <c r="E1436">
        <v>8.2488499999999991</v>
      </c>
      <c r="F1436">
        <v>0.8992</v>
      </c>
      <c r="G1436">
        <v>73</v>
      </c>
      <c r="H1436">
        <v>0.61700999999999995</v>
      </c>
      <c r="I1436">
        <v>0.10936999999999999</v>
      </c>
      <c r="J1436">
        <v>0.20143</v>
      </c>
      <c r="K1436">
        <v>2024</v>
      </c>
      <c r="L1436" t="s">
        <v>215</v>
      </c>
      <c r="M1436" t="s">
        <v>204</v>
      </c>
      <c r="N1436" t="s">
        <v>205</v>
      </c>
      <c r="O1436" t="s">
        <v>206</v>
      </c>
      <c r="P1436" t="s">
        <v>213</v>
      </c>
      <c r="Q1436" t="s">
        <v>213</v>
      </c>
      <c r="R1436" t="s">
        <v>208</v>
      </c>
    </row>
    <row r="1437" spans="1:18" x14ac:dyDescent="0.3">
      <c r="A1437">
        <v>8</v>
      </c>
      <c r="B1437" t="s">
        <v>31</v>
      </c>
      <c r="C1437" t="s">
        <v>12</v>
      </c>
      <c r="D1437">
        <v>7.1219000000000001</v>
      </c>
      <c r="E1437">
        <v>10</v>
      </c>
      <c r="F1437">
        <v>0.83799000000000001</v>
      </c>
      <c r="G1437">
        <v>77</v>
      </c>
      <c r="H1437">
        <v>0.92805000000000004</v>
      </c>
      <c r="I1437">
        <v>0.36347000000000002</v>
      </c>
      <c r="J1437">
        <v>0.75187999999999999</v>
      </c>
      <c r="K1437">
        <v>2024</v>
      </c>
      <c r="L1437" t="s">
        <v>215</v>
      </c>
      <c r="M1437" t="s">
        <v>219</v>
      </c>
      <c r="N1437" t="s">
        <v>205</v>
      </c>
      <c r="O1437" t="s">
        <v>217</v>
      </c>
      <c r="P1437" t="s">
        <v>205</v>
      </c>
      <c r="Q1437" t="s">
        <v>207</v>
      </c>
      <c r="R1437" t="s">
        <v>209</v>
      </c>
    </row>
    <row r="1438" spans="1:18" x14ac:dyDescent="0.3">
      <c r="A1438">
        <v>120</v>
      </c>
      <c r="B1438" t="s">
        <v>167</v>
      </c>
      <c r="C1438" t="s">
        <v>90</v>
      </c>
      <c r="D1438">
        <v>4.2279</v>
      </c>
      <c r="E1438">
        <v>2.93343</v>
      </c>
      <c r="F1438">
        <v>0.50941999999999998</v>
      </c>
      <c r="G1438">
        <v>65</v>
      </c>
      <c r="H1438">
        <v>0.29013</v>
      </c>
      <c r="I1438">
        <v>0.43020000000000003</v>
      </c>
      <c r="J1438">
        <v>0.21426999999999999</v>
      </c>
      <c r="K1438">
        <v>2024</v>
      </c>
      <c r="L1438" t="s">
        <v>222</v>
      </c>
      <c r="M1438" t="s">
        <v>214</v>
      </c>
      <c r="N1438" t="s">
        <v>207</v>
      </c>
      <c r="O1438" t="s">
        <v>221</v>
      </c>
      <c r="P1438" t="s">
        <v>218</v>
      </c>
      <c r="Q1438" t="s">
        <v>205</v>
      </c>
      <c r="R1438" t="s">
        <v>208</v>
      </c>
    </row>
    <row r="1439" spans="1:18" x14ac:dyDescent="0.3">
      <c r="A1439">
        <v>133</v>
      </c>
      <c r="B1439" t="s">
        <v>151</v>
      </c>
      <c r="C1439" t="s">
        <v>90</v>
      </c>
      <c r="D1439">
        <v>3.4209999999999998</v>
      </c>
      <c r="E1439">
        <v>2.8820600000000001</v>
      </c>
      <c r="F1439">
        <v>0.25385999999999997</v>
      </c>
      <c r="G1439">
        <v>66</v>
      </c>
      <c r="H1439">
        <v>0.66127000000000002</v>
      </c>
      <c r="I1439">
        <v>0.33635999999999999</v>
      </c>
      <c r="J1439">
        <v>0.23615</v>
      </c>
      <c r="K1439">
        <v>2024</v>
      </c>
      <c r="L1439" t="s">
        <v>239</v>
      </c>
      <c r="M1439" t="s">
        <v>214</v>
      </c>
      <c r="N1439" t="s">
        <v>207</v>
      </c>
      <c r="O1439" t="s">
        <v>221</v>
      </c>
      <c r="P1439" t="s">
        <v>213</v>
      </c>
      <c r="Q1439" t="s">
        <v>207</v>
      </c>
      <c r="R1439" t="s">
        <v>208</v>
      </c>
    </row>
    <row r="1440" spans="1:18" x14ac:dyDescent="0.3">
      <c r="A1440">
        <v>59</v>
      </c>
      <c r="B1440" t="s">
        <v>79</v>
      </c>
      <c r="C1440" t="s">
        <v>39</v>
      </c>
      <c r="D1440">
        <v>5.9752000000000001</v>
      </c>
      <c r="E1440">
        <v>7.68912</v>
      </c>
      <c r="F1440">
        <v>0.70737000000000005</v>
      </c>
      <c r="G1440">
        <v>71</v>
      </c>
      <c r="H1440">
        <v>0.95970999999999995</v>
      </c>
      <c r="I1440">
        <v>0.56376999999999999</v>
      </c>
      <c r="J1440">
        <v>0.20699999999999999</v>
      </c>
      <c r="K1440">
        <v>2024</v>
      </c>
      <c r="L1440" t="s">
        <v>220</v>
      </c>
      <c r="M1440" t="s">
        <v>204</v>
      </c>
      <c r="N1440" t="s">
        <v>207</v>
      </c>
      <c r="O1440" t="s">
        <v>217</v>
      </c>
      <c r="P1440" t="s">
        <v>205</v>
      </c>
      <c r="Q1440" t="s">
        <v>205</v>
      </c>
      <c r="R1440" t="s">
        <v>208</v>
      </c>
    </row>
    <row r="1441" spans="1:18" x14ac:dyDescent="0.3">
      <c r="A1441">
        <v>119</v>
      </c>
      <c r="B1441" t="s">
        <v>158</v>
      </c>
      <c r="C1441" t="s">
        <v>90</v>
      </c>
      <c r="D1441">
        <v>4.2320000000000002</v>
      </c>
      <c r="E1441">
        <v>3.4917099999999999</v>
      </c>
      <c r="F1441">
        <v>0.42554999999999998</v>
      </c>
      <c r="G1441">
        <v>63</v>
      </c>
      <c r="H1441">
        <v>0.67842000000000002</v>
      </c>
      <c r="I1441">
        <v>0.30029</v>
      </c>
      <c r="J1441">
        <v>0.15579999999999999</v>
      </c>
      <c r="K1441">
        <v>2024</v>
      </c>
      <c r="L1441" t="s">
        <v>222</v>
      </c>
      <c r="M1441" t="s">
        <v>214</v>
      </c>
      <c r="N1441" t="s">
        <v>216</v>
      </c>
      <c r="O1441" t="s">
        <v>221</v>
      </c>
      <c r="P1441" t="s">
        <v>213</v>
      </c>
      <c r="Q1441" t="s">
        <v>207</v>
      </c>
      <c r="R1441" t="s">
        <v>210</v>
      </c>
    </row>
    <row r="1442" spans="1:18" x14ac:dyDescent="0.3">
      <c r="A1442">
        <v>40</v>
      </c>
      <c r="B1442" t="s">
        <v>53</v>
      </c>
      <c r="C1442" t="s">
        <v>12</v>
      </c>
      <c r="D1442">
        <v>6.3457999999999997</v>
      </c>
      <c r="E1442">
        <v>8.5350000000000001</v>
      </c>
      <c r="F1442">
        <v>0.89302000000000004</v>
      </c>
      <c r="G1442">
        <v>77</v>
      </c>
      <c r="H1442">
        <v>0.84209999999999996</v>
      </c>
      <c r="I1442">
        <v>0.62382000000000004</v>
      </c>
      <c r="J1442">
        <v>0.21682999999999999</v>
      </c>
      <c r="K1442">
        <v>2024</v>
      </c>
      <c r="L1442" t="s">
        <v>220</v>
      </c>
      <c r="M1442" t="s">
        <v>211</v>
      </c>
      <c r="N1442" t="s">
        <v>205</v>
      </c>
      <c r="O1442" t="s">
        <v>206</v>
      </c>
      <c r="P1442" t="s">
        <v>207</v>
      </c>
      <c r="Q1442" t="s">
        <v>205</v>
      </c>
      <c r="R1442" t="s">
        <v>208</v>
      </c>
    </row>
    <row r="1443" spans="1:18" x14ac:dyDescent="0.3">
      <c r="A1443">
        <v>108</v>
      </c>
      <c r="B1443" t="s">
        <v>144</v>
      </c>
      <c r="C1443" t="s">
        <v>24</v>
      </c>
      <c r="D1443">
        <v>4.5050999999999997</v>
      </c>
      <c r="E1443">
        <v>5.0345700000000004</v>
      </c>
      <c r="F1443">
        <v>0.43589</v>
      </c>
      <c r="G1443">
        <v>67</v>
      </c>
      <c r="H1443">
        <v>0.39683000000000002</v>
      </c>
      <c r="I1443">
        <v>0.33063999999999999</v>
      </c>
      <c r="J1443">
        <v>0.34510999999999997</v>
      </c>
      <c r="K1443">
        <v>2024</v>
      </c>
      <c r="L1443" t="s">
        <v>222</v>
      </c>
      <c r="M1443" t="s">
        <v>214</v>
      </c>
      <c r="N1443" t="s">
        <v>207</v>
      </c>
      <c r="O1443" t="s">
        <v>221</v>
      </c>
      <c r="P1443" t="s">
        <v>218</v>
      </c>
      <c r="Q1443" t="s">
        <v>207</v>
      </c>
      <c r="R1443" t="s">
        <v>208</v>
      </c>
    </row>
    <row r="1444" spans="1:18" x14ac:dyDescent="0.3">
      <c r="A1444">
        <v>69</v>
      </c>
      <c r="B1444" t="s">
        <v>89</v>
      </c>
      <c r="C1444" t="s">
        <v>90</v>
      </c>
      <c r="D1444">
        <v>5.8163999999999998</v>
      </c>
      <c r="E1444">
        <v>7.3366300000000004</v>
      </c>
      <c r="F1444">
        <v>0.83994000000000002</v>
      </c>
      <c r="G1444">
        <v>70</v>
      </c>
      <c r="H1444">
        <v>0.74224000000000001</v>
      </c>
      <c r="I1444">
        <v>0.30631999999999998</v>
      </c>
      <c r="J1444">
        <v>0.20477000000000001</v>
      </c>
      <c r="K1444">
        <v>2024</v>
      </c>
      <c r="L1444" t="s">
        <v>220</v>
      </c>
      <c r="M1444" t="s">
        <v>204</v>
      </c>
      <c r="N1444" t="s">
        <v>207</v>
      </c>
      <c r="O1444" t="s">
        <v>217</v>
      </c>
      <c r="P1444" t="s">
        <v>207</v>
      </c>
      <c r="Q1444" t="s">
        <v>207</v>
      </c>
      <c r="R1444" t="s">
        <v>208</v>
      </c>
    </row>
    <row r="1445" spans="1:18" x14ac:dyDescent="0.3">
      <c r="A1445">
        <v>25</v>
      </c>
      <c r="B1445" t="s">
        <v>28</v>
      </c>
      <c r="C1445" t="s">
        <v>26</v>
      </c>
      <c r="D1445">
        <v>6.6779999999999999</v>
      </c>
      <c r="E1445">
        <v>7.1045499999999997</v>
      </c>
      <c r="F1445">
        <v>0.76781999999999995</v>
      </c>
      <c r="G1445">
        <v>72</v>
      </c>
      <c r="H1445">
        <v>0.83642000000000005</v>
      </c>
      <c r="I1445">
        <v>0.21428</v>
      </c>
      <c r="J1445">
        <v>0.22020999999999999</v>
      </c>
      <c r="K1445">
        <v>2024</v>
      </c>
      <c r="L1445" t="s">
        <v>215</v>
      </c>
      <c r="M1445" t="s">
        <v>204</v>
      </c>
      <c r="N1445" t="s">
        <v>205</v>
      </c>
      <c r="O1445" t="s">
        <v>217</v>
      </c>
      <c r="P1445" t="s">
        <v>207</v>
      </c>
      <c r="Q1445" t="s">
        <v>213</v>
      </c>
      <c r="R1445" t="s">
        <v>208</v>
      </c>
    </row>
    <row r="1446" spans="1:18" x14ac:dyDescent="0.3">
      <c r="A1446">
        <v>70</v>
      </c>
      <c r="B1446" t="s">
        <v>70</v>
      </c>
      <c r="C1446" t="s">
        <v>47</v>
      </c>
      <c r="D1446">
        <v>5.8159000000000001</v>
      </c>
      <c r="E1446">
        <v>6.4721000000000002</v>
      </c>
      <c r="F1446">
        <v>0.79008</v>
      </c>
      <c r="G1446">
        <v>72</v>
      </c>
      <c r="H1446">
        <v>0.80484999999999995</v>
      </c>
      <c r="I1446">
        <v>0.19303000000000001</v>
      </c>
      <c r="J1446">
        <v>7.7350000000000002E-2</v>
      </c>
      <c r="K1446">
        <v>2024</v>
      </c>
      <c r="L1446" t="s">
        <v>220</v>
      </c>
      <c r="M1446" t="s">
        <v>214</v>
      </c>
      <c r="N1446" t="s">
        <v>205</v>
      </c>
      <c r="O1446" t="s">
        <v>217</v>
      </c>
      <c r="P1446" t="s">
        <v>207</v>
      </c>
      <c r="Q1446" t="s">
        <v>213</v>
      </c>
      <c r="R1446" t="s">
        <v>210</v>
      </c>
    </row>
    <row r="1447" spans="1:18" x14ac:dyDescent="0.3">
      <c r="A1447">
        <v>76</v>
      </c>
      <c r="B1447" t="s">
        <v>120</v>
      </c>
      <c r="C1447" t="s">
        <v>55</v>
      </c>
      <c r="D1447">
        <v>5.6962000000000002</v>
      </c>
      <c r="E1447">
        <v>6.3195100000000002</v>
      </c>
      <c r="F1447">
        <v>0.9345</v>
      </c>
      <c r="G1447">
        <v>67</v>
      </c>
      <c r="H1447">
        <v>0.58008000000000004</v>
      </c>
      <c r="I1447">
        <v>0.59072000000000002</v>
      </c>
      <c r="J1447">
        <v>9.6100000000000005E-2</v>
      </c>
      <c r="K1447">
        <v>2024</v>
      </c>
      <c r="L1447" t="s">
        <v>220</v>
      </c>
      <c r="M1447" t="s">
        <v>214</v>
      </c>
      <c r="N1447" t="s">
        <v>207</v>
      </c>
      <c r="O1447" t="s">
        <v>206</v>
      </c>
      <c r="P1447" t="s">
        <v>213</v>
      </c>
      <c r="Q1447" t="s">
        <v>205</v>
      </c>
      <c r="R1447" t="s">
        <v>210</v>
      </c>
    </row>
    <row r="1448" spans="1:18" x14ac:dyDescent="0.3">
      <c r="A1448">
        <v>75</v>
      </c>
      <c r="B1448" t="s">
        <v>102</v>
      </c>
      <c r="C1448" t="s">
        <v>47</v>
      </c>
      <c r="D1448">
        <v>5.7069999999999999</v>
      </c>
      <c r="E1448">
        <v>7.33711</v>
      </c>
      <c r="F1448">
        <v>0.81532000000000004</v>
      </c>
      <c r="G1448">
        <v>73</v>
      </c>
      <c r="H1448">
        <v>0.73172999999999999</v>
      </c>
      <c r="I1448">
        <v>0.27553</v>
      </c>
      <c r="J1448">
        <v>0.22978000000000001</v>
      </c>
      <c r="K1448">
        <v>2024</v>
      </c>
      <c r="L1448" t="s">
        <v>220</v>
      </c>
      <c r="M1448" t="s">
        <v>204</v>
      </c>
      <c r="N1448" t="s">
        <v>205</v>
      </c>
      <c r="O1448" t="s">
        <v>217</v>
      </c>
      <c r="P1448" t="s">
        <v>207</v>
      </c>
      <c r="Q1448" t="s">
        <v>207</v>
      </c>
      <c r="R1448" t="s">
        <v>208</v>
      </c>
    </row>
    <row r="1449" spans="1:18" x14ac:dyDescent="0.3">
      <c r="A1449">
        <v>104</v>
      </c>
      <c r="B1449" t="s">
        <v>112</v>
      </c>
      <c r="C1449" t="s">
        <v>24</v>
      </c>
      <c r="D1449">
        <v>4.7946999999999997</v>
      </c>
      <c r="E1449">
        <v>5.66892</v>
      </c>
      <c r="F1449">
        <v>0.29139999999999999</v>
      </c>
      <c r="G1449">
        <v>70</v>
      </c>
      <c r="H1449">
        <v>0.73101000000000005</v>
      </c>
      <c r="I1449">
        <v>0.10503</v>
      </c>
      <c r="J1449">
        <v>0.14227000000000001</v>
      </c>
      <c r="K1449">
        <v>2024</v>
      </c>
      <c r="L1449" t="s">
        <v>222</v>
      </c>
      <c r="M1449" t="s">
        <v>214</v>
      </c>
      <c r="N1449" t="s">
        <v>207</v>
      </c>
      <c r="O1449" t="s">
        <v>221</v>
      </c>
      <c r="P1449" t="s">
        <v>207</v>
      </c>
      <c r="Q1449" t="s">
        <v>213</v>
      </c>
      <c r="R1449" t="s">
        <v>210</v>
      </c>
    </row>
    <row r="1450" spans="1:18" x14ac:dyDescent="0.3">
      <c r="A1450">
        <v>88</v>
      </c>
      <c r="B1450" t="s">
        <v>114</v>
      </c>
      <c r="C1450" t="s">
        <v>90</v>
      </c>
      <c r="D1450">
        <v>5.2164000000000001</v>
      </c>
      <c r="E1450">
        <v>2.6151</v>
      </c>
      <c r="F1450">
        <v>0.54627999999999999</v>
      </c>
      <c r="G1450">
        <v>60</v>
      </c>
      <c r="H1450">
        <v>0.84336999999999995</v>
      </c>
      <c r="I1450">
        <v>0.39334000000000002</v>
      </c>
      <c r="J1450">
        <v>0.34110000000000001</v>
      </c>
      <c r="K1450">
        <v>2024</v>
      </c>
      <c r="L1450" t="s">
        <v>220</v>
      </c>
      <c r="M1450" t="s">
        <v>214</v>
      </c>
      <c r="N1450" t="s">
        <v>216</v>
      </c>
      <c r="O1450" t="s">
        <v>221</v>
      </c>
      <c r="P1450" t="s">
        <v>207</v>
      </c>
      <c r="Q1450" t="s">
        <v>207</v>
      </c>
      <c r="R1450" t="s">
        <v>208</v>
      </c>
    </row>
    <row r="1451" spans="1:18" x14ac:dyDescent="0.3">
      <c r="A1451">
        <v>115</v>
      </c>
      <c r="B1451" t="s">
        <v>149</v>
      </c>
      <c r="C1451" t="s">
        <v>39</v>
      </c>
      <c r="D1451">
        <v>4.3544999999999998</v>
      </c>
      <c r="E1451">
        <v>4.5671900000000001</v>
      </c>
      <c r="F1451">
        <v>0.61126000000000003</v>
      </c>
      <c r="G1451">
        <v>68</v>
      </c>
      <c r="H1451">
        <v>0.52171999999999996</v>
      </c>
      <c r="I1451">
        <v>1</v>
      </c>
      <c r="J1451">
        <v>0.30273</v>
      </c>
      <c r="K1451">
        <v>2024</v>
      </c>
      <c r="L1451" t="s">
        <v>222</v>
      </c>
      <c r="M1451" t="s">
        <v>214</v>
      </c>
      <c r="N1451" t="s">
        <v>207</v>
      </c>
      <c r="O1451" t="s">
        <v>213</v>
      </c>
      <c r="P1451" t="s">
        <v>218</v>
      </c>
      <c r="Q1451" t="s">
        <v>205</v>
      </c>
      <c r="R1451" t="s">
        <v>208</v>
      </c>
    </row>
    <row r="1452" spans="1:18" x14ac:dyDescent="0.3">
      <c r="A1452">
        <v>103</v>
      </c>
      <c r="B1452" t="s">
        <v>181</v>
      </c>
      <c r="C1452" t="s">
        <v>90</v>
      </c>
      <c r="D1452">
        <v>4.8316999999999997</v>
      </c>
      <c r="E1452">
        <v>5.9160700000000004</v>
      </c>
      <c r="F1452">
        <v>0.74978</v>
      </c>
      <c r="G1452">
        <v>64</v>
      </c>
      <c r="H1452">
        <v>0.54410000000000003</v>
      </c>
      <c r="I1452">
        <v>0.1714</v>
      </c>
      <c r="J1452">
        <v>0.10691000000000001</v>
      </c>
      <c r="K1452">
        <v>2024</v>
      </c>
      <c r="L1452" t="s">
        <v>222</v>
      </c>
      <c r="M1452" t="s">
        <v>214</v>
      </c>
      <c r="N1452" t="s">
        <v>216</v>
      </c>
      <c r="O1452" t="s">
        <v>217</v>
      </c>
      <c r="P1452" t="s">
        <v>218</v>
      </c>
      <c r="Q1452" t="s">
        <v>213</v>
      </c>
      <c r="R1452" t="s">
        <v>210</v>
      </c>
    </row>
    <row r="1453" spans="1:18" x14ac:dyDescent="0.3">
      <c r="A1453">
        <v>91</v>
      </c>
      <c r="B1453" t="s">
        <v>141</v>
      </c>
      <c r="C1453" t="s">
        <v>99</v>
      </c>
      <c r="D1453">
        <v>5.1584000000000003</v>
      </c>
      <c r="E1453">
        <v>4.5099499999999999</v>
      </c>
      <c r="F1453">
        <v>0.61253999999999997</v>
      </c>
      <c r="G1453">
        <v>69</v>
      </c>
      <c r="H1453">
        <v>0.75627</v>
      </c>
      <c r="I1453">
        <v>0.52232999999999996</v>
      </c>
      <c r="J1453">
        <v>0.19980999999999999</v>
      </c>
      <c r="K1453">
        <v>2024</v>
      </c>
      <c r="L1453" t="s">
        <v>220</v>
      </c>
      <c r="M1453" t="s">
        <v>214</v>
      </c>
      <c r="N1453" t="s">
        <v>207</v>
      </c>
      <c r="O1453" t="s">
        <v>213</v>
      </c>
      <c r="P1453" t="s">
        <v>207</v>
      </c>
      <c r="Q1453" t="s">
        <v>205</v>
      </c>
      <c r="R1453" t="s">
        <v>210</v>
      </c>
    </row>
    <row r="1454" spans="1:18" x14ac:dyDescent="0.3">
      <c r="A1454">
        <v>6</v>
      </c>
      <c r="B1454" t="s">
        <v>19</v>
      </c>
      <c r="C1454" t="s">
        <v>12</v>
      </c>
      <c r="D1454">
        <v>7.3193999999999999</v>
      </c>
      <c r="E1454">
        <v>8.8794199999999996</v>
      </c>
      <c r="F1454">
        <v>0.90444000000000002</v>
      </c>
      <c r="G1454">
        <v>76</v>
      </c>
      <c r="H1454">
        <v>0.83986000000000005</v>
      </c>
      <c r="I1454">
        <v>0.61714999999999998</v>
      </c>
      <c r="J1454">
        <v>0.64756999999999998</v>
      </c>
      <c r="K1454">
        <v>2024</v>
      </c>
      <c r="L1454" t="s">
        <v>215</v>
      </c>
      <c r="M1454" t="s">
        <v>211</v>
      </c>
      <c r="N1454" t="s">
        <v>205</v>
      </c>
      <c r="O1454" t="s">
        <v>206</v>
      </c>
      <c r="P1454" t="s">
        <v>207</v>
      </c>
      <c r="Q1454" t="s">
        <v>205</v>
      </c>
      <c r="R1454" t="s">
        <v>209</v>
      </c>
    </row>
    <row r="1455" spans="1:18" x14ac:dyDescent="0.3">
      <c r="A1455">
        <v>11</v>
      </c>
      <c r="B1455" t="s">
        <v>21</v>
      </c>
      <c r="C1455" t="s">
        <v>17</v>
      </c>
      <c r="D1455">
        <v>7.0292000000000003</v>
      </c>
      <c r="E1455">
        <v>8.4575200000000006</v>
      </c>
      <c r="F1455">
        <v>0.94457999999999998</v>
      </c>
      <c r="G1455">
        <v>75</v>
      </c>
      <c r="H1455">
        <v>0.86356999999999995</v>
      </c>
      <c r="I1455">
        <v>0.56406000000000001</v>
      </c>
      <c r="J1455">
        <v>0.83499999999999996</v>
      </c>
      <c r="K1455">
        <v>2024</v>
      </c>
      <c r="L1455" t="s">
        <v>215</v>
      </c>
      <c r="M1455" t="s">
        <v>204</v>
      </c>
      <c r="N1455" t="s">
        <v>205</v>
      </c>
      <c r="O1455" t="s">
        <v>206</v>
      </c>
      <c r="P1455" t="s">
        <v>205</v>
      </c>
      <c r="Q1455" t="s">
        <v>205</v>
      </c>
      <c r="R1455" t="s">
        <v>209</v>
      </c>
    </row>
    <row r="1456" spans="1:18" x14ac:dyDescent="0.3">
      <c r="A1456">
        <v>43</v>
      </c>
      <c r="B1456" t="s">
        <v>75</v>
      </c>
      <c r="C1456" t="s">
        <v>26</v>
      </c>
      <c r="D1456">
        <v>6.2839</v>
      </c>
      <c r="E1456">
        <v>5.1261999999999999</v>
      </c>
      <c r="F1456">
        <v>0.78144000000000002</v>
      </c>
      <c r="G1456">
        <v>72</v>
      </c>
      <c r="H1456">
        <v>0.91900999999999999</v>
      </c>
      <c r="I1456">
        <v>0.33206000000000002</v>
      </c>
      <c r="J1456">
        <v>0.43645</v>
      </c>
      <c r="K1456">
        <v>2024</v>
      </c>
      <c r="L1456" t="s">
        <v>220</v>
      </c>
      <c r="M1456" t="s">
        <v>214</v>
      </c>
      <c r="N1456" t="s">
        <v>205</v>
      </c>
      <c r="O1456" t="s">
        <v>217</v>
      </c>
      <c r="P1456" t="s">
        <v>205</v>
      </c>
      <c r="Q1456" t="s">
        <v>207</v>
      </c>
      <c r="R1456" t="s">
        <v>212</v>
      </c>
    </row>
    <row r="1457" spans="1:18" x14ac:dyDescent="0.3">
      <c r="A1457">
        <v>106</v>
      </c>
      <c r="B1457" t="s">
        <v>164</v>
      </c>
      <c r="C1457" t="s">
        <v>90</v>
      </c>
      <c r="D1457">
        <v>4.5563000000000002</v>
      </c>
      <c r="E1457">
        <v>2.6762199999999998</v>
      </c>
      <c r="F1457">
        <v>0.41904000000000002</v>
      </c>
      <c r="G1457">
        <v>64</v>
      </c>
      <c r="H1457">
        <v>0.71179999999999999</v>
      </c>
      <c r="I1457">
        <v>0.36170999999999998</v>
      </c>
      <c r="J1457">
        <v>0.25524999999999998</v>
      </c>
      <c r="K1457">
        <v>2024</v>
      </c>
      <c r="L1457" t="s">
        <v>222</v>
      </c>
      <c r="M1457" t="s">
        <v>214</v>
      </c>
      <c r="N1457" t="s">
        <v>216</v>
      </c>
      <c r="O1457" t="s">
        <v>221</v>
      </c>
      <c r="P1457" t="s">
        <v>207</v>
      </c>
      <c r="Q1457" t="s">
        <v>207</v>
      </c>
      <c r="R1457" t="s">
        <v>208</v>
      </c>
    </row>
    <row r="1458" spans="1:18" x14ac:dyDescent="0.3">
      <c r="A1458">
        <v>100</v>
      </c>
      <c r="B1458" t="s">
        <v>97</v>
      </c>
      <c r="C1458" t="s">
        <v>90</v>
      </c>
      <c r="D1458">
        <v>4.8807999999999998</v>
      </c>
      <c r="E1458">
        <v>4.8669099999999998</v>
      </c>
      <c r="F1458">
        <v>0.66530999999999996</v>
      </c>
      <c r="G1458">
        <v>63</v>
      </c>
      <c r="H1458">
        <v>0.65537999999999996</v>
      </c>
      <c r="I1458">
        <v>0.50251999999999997</v>
      </c>
      <c r="J1458">
        <v>3.3000000000000002E-2</v>
      </c>
      <c r="K1458">
        <v>2024</v>
      </c>
      <c r="L1458" t="s">
        <v>222</v>
      </c>
      <c r="M1458" t="s">
        <v>214</v>
      </c>
      <c r="N1458" t="s">
        <v>216</v>
      </c>
      <c r="O1458" t="s">
        <v>213</v>
      </c>
      <c r="P1458" t="s">
        <v>213</v>
      </c>
      <c r="Q1458" t="s">
        <v>205</v>
      </c>
      <c r="R1458" t="s">
        <v>210</v>
      </c>
    </row>
    <row r="1459" spans="1:18" x14ac:dyDescent="0.3">
      <c r="A1459">
        <v>83</v>
      </c>
      <c r="B1459" t="s">
        <v>190</v>
      </c>
      <c r="C1459" t="s">
        <v>47</v>
      </c>
      <c r="D1459">
        <v>5.3691000000000004</v>
      </c>
      <c r="E1459">
        <v>6.8922999999999996</v>
      </c>
      <c r="F1459">
        <v>0.78971000000000002</v>
      </c>
      <c r="G1459">
        <v>72</v>
      </c>
      <c r="H1459">
        <v>0.67149999999999999</v>
      </c>
      <c r="I1459">
        <v>0.48347000000000001</v>
      </c>
      <c r="J1459">
        <v>2.5440000000000001E-2</v>
      </c>
      <c r="K1459">
        <v>2024</v>
      </c>
      <c r="L1459" t="s">
        <v>220</v>
      </c>
      <c r="M1459" t="s">
        <v>214</v>
      </c>
      <c r="N1459" t="s">
        <v>205</v>
      </c>
      <c r="O1459" t="s">
        <v>217</v>
      </c>
      <c r="P1459" t="s">
        <v>213</v>
      </c>
      <c r="Q1459" t="s">
        <v>205</v>
      </c>
      <c r="R1459" t="s">
        <v>210</v>
      </c>
    </row>
    <row r="1460" spans="1:18" x14ac:dyDescent="0.3">
      <c r="A1460">
        <v>7</v>
      </c>
      <c r="B1460" t="s">
        <v>15</v>
      </c>
      <c r="C1460" t="s">
        <v>12</v>
      </c>
      <c r="D1460">
        <v>7.3017000000000003</v>
      </c>
      <c r="E1460">
        <v>9.1190800000000003</v>
      </c>
      <c r="F1460">
        <v>0.93815000000000004</v>
      </c>
      <c r="G1460">
        <v>76</v>
      </c>
      <c r="H1460">
        <v>0.96762000000000004</v>
      </c>
      <c r="I1460">
        <v>0.55922000000000005</v>
      </c>
      <c r="J1460">
        <v>0.84145999999999999</v>
      </c>
      <c r="K1460">
        <v>2024</v>
      </c>
      <c r="L1460" t="s">
        <v>215</v>
      </c>
      <c r="M1460" t="s">
        <v>211</v>
      </c>
      <c r="N1460" t="s">
        <v>205</v>
      </c>
      <c r="O1460" t="s">
        <v>206</v>
      </c>
      <c r="P1460" t="s">
        <v>205</v>
      </c>
      <c r="Q1460" t="s">
        <v>205</v>
      </c>
      <c r="R1460" t="s">
        <v>209</v>
      </c>
    </row>
    <row r="1461" spans="1:18" x14ac:dyDescent="0.3">
      <c r="A1461">
        <v>105</v>
      </c>
      <c r="B1461" t="s">
        <v>101</v>
      </c>
      <c r="C1461" t="s">
        <v>99</v>
      </c>
      <c r="D1461">
        <v>4.6566999999999998</v>
      </c>
      <c r="E1461">
        <v>4.9919799999999999</v>
      </c>
      <c r="F1461">
        <v>0.37140000000000001</v>
      </c>
      <c r="G1461">
        <v>65</v>
      </c>
      <c r="H1461">
        <v>0.62773999999999996</v>
      </c>
      <c r="I1461">
        <v>0.36035</v>
      </c>
      <c r="J1461">
        <v>0.12861</v>
      </c>
      <c r="K1461">
        <v>2024</v>
      </c>
      <c r="L1461" t="s">
        <v>222</v>
      </c>
      <c r="M1461" t="s">
        <v>214</v>
      </c>
      <c r="N1461" t="s">
        <v>207</v>
      </c>
      <c r="O1461" t="s">
        <v>221</v>
      </c>
      <c r="P1461" t="s">
        <v>213</v>
      </c>
      <c r="Q1461" t="s">
        <v>207</v>
      </c>
      <c r="R1461" t="s">
        <v>210</v>
      </c>
    </row>
    <row r="1462" spans="1:18" x14ac:dyDescent="0.3">
      <c r="A1462">
        <v>39</v>
      </c>
      <c r="B1462" t="s">
        <v>40</v>
      </c>
      <c r="C1462" t="s">
        <v>26</v>
      </c>
      <c r="D1462">
        <v>6.3582000000000001</v>
      </c>
      <c r="E1462">
        <v>7.9500200000000003</v>
      </c>
      <c r="F1462">
        <v>0.86109999999999998</v>
      </c>
      <c r="G1462">
        <v>74</v>
      </c>
      <c r="H1462">
        <v>0.83389000000000002</v>
      </c>
      <c r="I1462">
        <v>0.15643000000000001</v>
      </c>
      <c r="J1462">
        <v>7.3940000000000006E-2</v>
      </c>
      <c r="K1462">
        <v>2024</v>
      </c>
      <c r="L1462" t="s">
        <v>220</v>
      </c>
      <c r="M1462" t="s">
        <v>204</v>
      </c>
      <c r="N1462" t="s">
        <v>205</v>
      </c>
      <c r="O1462" t="s">
        <v>206</v>
      </c>
      <c r="P1462" t="s">
        <v>207</v>
      </c>
      <c r="Q1462" t="s">
        <v>213</v>
      </c>
      <c r="R1462" t="s">
        <v>210</v>
      </c>
    </row>
    <row r="1463" spans="1:18" x14ac:dyDescent="0.3">
      <c r="A1463">
        <v>57</v>
      </c>
      <c r="B1463" t="s">
        <v>71</v>
      </c>
      <c r="C1463" t="s">
        <v>26</v>
      </c>
      <c r="D1463">
        <v>5.9764999999999997</v>
      </c>
      <c r="E1463">
        <v>6.53179</v>
      </c>
      <c r="F1463">
        <v>0.87100999999999995</v>
      </c>
      <c r="G1463">
        <v>72</v>
      </c>
      <c r="H1463">
        <v>0.91225000000000001</v>
      </c>
      <c r="I1463">
        <v>0.32786999999999999</v>
      </c>
      <c r="J1463">
        <v>0.11354</v>
      </c>
      <c r="K1463">
        <v>2024</v>
      </c>
      <c r="L1463" t="s">
        <v>220</v>
      </c>
      <c r="M1463" t="s">
        <v>214</v>
      </c>
      <c r="N1463" t="s">
        <v>205</v>
      </c>
      <c r="O1463" t="s">
        <v>206</v>
      </c>
      <c r="P1463" t="s">
        <v>205</v>
      </c>
      <c r="Q1463" t="s">
        <v>207</v>
      </c>
      <c r="R1463" t="s">
        <v>210</v>
      </c>
    </row>
    <row r="1464" spans="1:18" x14ac:dyDescent="0.3">
      <c r="A1464">
        <v>67</v>
      </c>
      <c r="B1464" t="s">
        <v>76</v>
      </c>
      <c r="C1464" t="s">
        <v>26</v>
      </c>
      <c r="D1464">
        <v>5.8409000000000004</v>
      </c>
      <c r="E1464">
        <v>6.40313</v>
      </c>
      <c r="F1464">
        <v>0.72994000000000003</v>
      </c>
      <c r="G1464">
        <v>75</v>
      </c>
      <c r="H1464">
        <v>0.71218000000000004</v>
      </c>
      <c r="I1464">
        <v>0.19505</v>
      </c>
      <c r="J1464">
        <v>4.9959999999999997E-2</v>
      </c>
      <c r="K1464">
        <v>2024</v>
      </c>
      <c r="L1464" t="s">
        <v>220</v>
      </c>
      <c r="M1464" t="s">
        <v>214</v>
      </c>
      <c r="N1464" t="s">
        <v>205</v>
      </c>
      <c r="O1464" t="s">
        <v>217</v>
      </c>
      <c r="P1464" t="s">
        <v>207</v>
      </c>
      <c r="Q1464" t="s">
        <v>213</v>
      </c>
      <c r="R1464" t="s">
        <v>210</v>
      </c>
    </row>
    <row r="1465" spans="1:18" x14ac:dyDescent="0.3">
      <c r="A1465">
        <v>53</v>
      </c>
      <c r="B1465" t="s">
        <v>110</v>
      </c>
      <c r="C1465" t="s">
        <v>39</v>
      </c>
      <c r="D1465">
        <v>6.0476000000000001</v>
      </c>
      <c r="E1465">
        <v>5.7553299999999998</v>
      </c>
      <c r="F1465">
        <v>0.70889999999999997</v>
      </c>
      <c r="G1465">
        <v>68</v>
      </c>
      <c r="H1465">
        <v>0.95708000000000004</v>
      </c>
      <c r="I1465">
        <v>0.24621999999999999</v>
      </c>
      <c r="J1465">
        <v>0.23652000000000001</v>
      </c>
      <c r="K1465">
        <v>2024</v>
      </c>
      <c r="L1465" t="s">
        <v>220</v>
      </c>
      <c r="M1465" t="s">
        <v>214</v>
      </c>
      <c r="N1465" t="s">
        <v>207</v>
      </c>
      <c r="O1465" t="s">
        <v>217</v>
      </c>
      <c r="P1465" t="s">
        <v>205</v>
      </c>
      <c r="Q1465" t="s">
        <v>213</v>
      </c>
      <c r="R1465" t="s">
        <v>208</v>
      </c>
    </row>
    <row r="1466" spans="1:18" x14ac:dyDescent="0.3">
      <c r="A1466">
        <v>35</v>
      </c>
      <c r="B1466" t="s">
        <v>78</v>
      </c>
      <c r="C1466" t="s">
        <v>47</v>
      </c>
      <c r="D1466">
        <v>6.4414999999999996</v>
      </c>
      <c r="E1466">
        <v>8.1181400000000004</v>
      </c>
      <c r="F1466">
        <v>0.87680000000000002</v>
      </c>
      <c r="G1466">
        <v>74</v>
      </c>
      <c r="H1466">
        <v>0.69503000000000004</v>
      </c>
      <c r="I1466">
        <v>0.20093</v>
      </c>
      <c r="J1466">
        <v>0.30481999999999998</v>
      </c>
      <c r="K1466">
        <v>2024</v>
      </c>
      <c r="L1466" t="s">
        <v>220</v>
      </c>
      <c r="M1466" t="s">
        <v>204</v>
      </c>
      <c r="N1466" t="s">
        <v>205</v>
      </c>
      <c r="O1466" t="s">
        <v>206</v>
      </c>
      <c r="P1466" t="s">
        <v>213</v>
      </c>
      <c r="Q1466" t="s">
        <v>213</v>
      </c>
      <c r="R1466" t="s">
        <v>208</v>
      </c>
    </row>
    <row r="1467" spans="1:18" x14ac:dyDescent="0.3">
      <c r="A1467">
        <v>55</v>
      </c>
      <c r="B1467" t="s">
        <v>108</v>
      </c>
      <c r="C1467" t="s">
        <v>12</v>
      </c>
      <c r="D1467">
        <v>6.0296000000000003</v>
      </c>
      <c r="E1467">
        <v>8.0707500000000003</v>
      </c>
      <c r="F1467">
        <v>0.84609000000000001</v>
      </c>
      <c r="G1467">
        <v>76</v>
      </c>
      <c r="H1467">
        <v>0.87646000000000002</v>
      </c>
      <c r="I1467">
        <v>0.1164</v>
      </c>
      <c r="J1467">
        <v>6.1449999999999998E-2</v>
      </c>
      <c r="K1467">
        <v>2024</v>
      </c>
      <c r="L1467" t="s">
        <v>220</v>
      </c>
      <c r="M1467" t="s">
        <v>204</v>
      </c>
      <c r="N1467" t="s">
        <v>205</v>
      </c>
      <c r="O1467" t="s">
        <v>217</v>
      </c>
      <c r="P1467" t="s">
        <v>205</v>
      </c>
      <c r="Q1467" t="s">
        <v>213</v>
      </c>
      <c r="R1467" t="s">
        <v>210</v>
      </c>
    </row>
    <row r="1468" spans="1:18" x14ac:dyDescent="0.3">
      <c r="A1468">
        <v>32</v>
      </c>
      <c r="B1468" t="s">
        <v>106</v>
      </c>
      <c r="C1468" t="s">
        <v>47</v>
      </c>
      <c r="D1468">
        <v>6.4912000000000001</v>
      </c>
      <c r="E1468">
        <v>7.9374700000000002</v>
      </c>
      <c r="F1468">
        <v>0.76443000000000005</v>
      </c>
      <c r="G1468">
        <v>73</v>
      </c>
      <c r="H1468">
        <v>0.83</v>
      </c>
      <c r="I1468">
        <v>0.10156999999999999</v>
      </c>
      <c r="J1468">
        <v>1.098E-2</v>
      </c>
      <c r="K1468">
        <v>2024</v>
      </c>
      <c r="L1468" t="s">
        <v>220</v>
      </c>
      <c r="M1468" t="s">
        <v>204</v>
      </c>
      <c r="N1468" t="s">
        <v>205</v>
      </c>
      <c r="O1468" t="s">
        <v>217</v>
      </c>
      <c r="P1468" t="s">
        <v>207</v>
      </c>
      <c r="Q1468" t="s">
        <v>213</v>
      </c>
      <c r="R1468" t="s">
        <v>210</v>
      </c>
    </row>
    <row r="1469" spans="1:18" x14ac:dyDescent="0.3">
      <c r="A1469">
        <v>71</v>
      </c>
      <c r="B1469" t="s">
        <v>82</v>
      </c>
      <c r="C1469" t="s">
        <v>62</v>
      </c>
      <c r="D1469">
        <v>5.7853000000000003</v>
      </c>
      <c r="E1469">
        <v>7.6719400000000002</v>
      </c>
      <c r="F1469">
        <v>0.83586000000000005</v>
      </c>
      <c r="G1469">
        <v>71</v>
      </c>
      <c r="H1469">
        <v>0.63875000000000004</v>
      </c>
      <c r="I1469">
        <v>0.34383999999999998</v>
      </c>
      <c r="J1469">
        <v>0.20957000000000001</v>
      </c>
      <c r="K1469">
        <v>2024</v>
      </c>
      <c r="L1469" t="s">
        <v>220</v>
      </c>
      <c r="M1469" t="s">
        <v>204</v>
      </c>
      <c r="N1469" t="s">
        <v>207</v>
      </c>
      <c r="O1469" t="s">
        <v>217</v>
      </c>
      <c r="P1469" t="s">
        <v>213</v>
      </c>
      <c r="Q1469" t="s">
        <v>207</v>
      </c>
      <c r="R1469" t="s">
        <v>208</v>
      </c>
    </row>
    <row r="1470" spans="1:18" x14ac:dyDescent="0.3">
      <c r="A1470">
        <v>28</v>
      </c>
      <c r="B1470" t="s">
        <v>51</v>
      </c>
      <c r="C1470" t="s">
        <v>24</v>
      </c>
      <c r="D1470">
        <v>6.5934999999999997</v>
      </c>
      <c r="E1470">
        <v>8.6072500000000005</v>
      </c>
      <c r="F1470">
        <v>0.84170999999999996</v>
      </c>
      <c r="G1470">
        <v>71</v>
      </c>
      <c r="H1470">
        <v>0.91171999999999997</v>
      </c>
      <c r="I1470">
        <v>0.28415000000000001</v>
      </c>
      <c r="J1470">
        <v>0.32684999999999997</v>
      </c>
      <c r="K1470">
        <v>2024</v>
      </c>
      <c r="L1470" t="s">
        <v>215</v>
      </c>
      <c r="M1470" t="s">
        <v>211</v>
      </c>
      <c r="N1470" t="s">
        <v>207</v>
      </c>
      <c r="O1470" t="s">
        <v>217</v>
      </c>
      <c r="P1470" t="s">
        <v>205</v>
      </c>
      <c r="Q1470" t="s">
        <v>207</v>
      </c>
      <c r="R1470" t="s">
        <v>208</v>
      </c>
    </row>
    <row r="1471" spans="1:18" x14ac:dyDescent="0.3">
      <c r="A1471">
        <v>97</v>
      </c>
      <c r="B1471" t="s">
        <v>162</v>
      </c>
      <c r="C1471" t="s">
        <v>90</v>
      </c>
      <c r="D1471">
        <v>4.9686000000000003</v>
      </c>
      <c r="E1471">
        <v>4.3323999999999998</v>
      </c>
      <c r="F1471">
        <v>0.46438000000000001</v>
      </c>
      <c r="G1471">
        <v>67</v>
      </c>
      <c r="H1471">
        <v>0.70279999999999998</v>
      </c>
      <c r="I1471">
        <v>0.37925999999999999</v>
      </c>
      <c r="J1471">
        <v>0.11942999999999999</v>
      </c>
      <c r="K1471">
        <v>2024</v>
      </c>
      <c r="L1471" t="s">
        <v>222</v>
      </c>
      <c r="M1471" t="s">
        <v>214</v>
      </c>
      <c r="N1471" t="s">
        <v>207</v>
      </c>
      <c r="O1471" t="s">
        <v>221</v>
      </c>
      <c r="P1471" t="s">
        <v>207</v>
      </c>
      <c r="Q1471" t="s">
        <v>207</v>
      </c>
      <c r="R1471" t="s">
        <v>210</v>
      </c>
    </row>
    <row r="1472" spans="1:18" x14ac:dyDescent="0.3">
      <c r="A1472">
        <v>37</v>
      </c>
      <c r="B1472" t="s">
        <v>107</v>
      </c>
      <c r="C1472" t="s">
        <v>47</v>
      </c>
      <c r="D1472">
        <v>6.4108000000000001</v>
      </c>
      <c r="E1472">
        <v>7.1843500000000002</v>
      </c>
      <c r="F1472">
        <v>0.86079000000000006</v>
      </c>
      <c r="G1472">
        <v>73</v>
      </c>
      <c r="H1472">
        <v>0.76822000000000001</v>
      </c>
      <c r="I1472">
        <v>0.49931999999999999</v>
      </c>
      <c r="J1472">
        <v>0.17498</v>
      </c>
      <c r="K1472">
        <v>2024</v>
      </c>
      <c r="L1472" t="s">
        <v>220</v>
      </c>
      <c r="M1472" t="s">
        <v>204</v>
      </c>
      <c r="N1472" t="s">
        <v>205</v>
      </c>
      <c r="O1472" t="s">
        <v>206</v>
      </c>
      <c r="P1472" t="s">
        <v>207</v>
      </c>
      <c r="Q1472" t="s">
        <v>205</v>
      </c>
      <c r="R1472" t="s">
        <v>210</v>
      </c>
    </row>
    <row r="1473" spans="1:18" x14ac:dyDescent="0.3">
      <c r="A1473">
        <v>137</v>
      </c>
      <c r="B1473" t="s">
        <v>143</v>
      </c>
      <c r="C1473" t="s">
        <v>90</v>
      </c>
      <c r="D1473">
        <v>3.2452000000000001</v>
      </c>
      <c r="E1473">
        <v>3.0566300000000002</v>
      </c>
      <c r="F1473">
        <v>0.35011999999999999</v>
      </c>
      <c r="G1473">
        <v>63</v>
      </c>
      <c r="H1473">
        <v>0.54327999999999999</v>
      </c>
      <c r="I1473">
        <v>0.45249</v>
      </c>
      <c r="J1473">
        <v>9.2679999999999998E-2</v>
      </c>
      <c r="K1473">
        <v>2024</v>
      </c>
      <c r="L1473" t="s">
        <v>239</v>
      </c>
      <c r="M1473" t="s">
        <v>214</v>
      </c>
      <c r="N1473" t="s">
        <v>216</v>
      </c>
      <c r="O1473" t="s">
        <v>221</v>
      </c>
      <c r="P1473" t="s">
        <v>218</v>
      </c>
      <c r="Q1473" t="s">
        <v>205</v>
      </c>
      <c r="R1473" t="s">
        <v>210</v>
      </c>
    </row>
    <row r="1474" spans="1:18" x14ac:dyDescent="0.3">
      <c r="A1474">
        <v>30</v>
      </c>
      <c r="B1474" t="s">
        <v>38</v>
      </c>
      <c r="C1474" t="s">
        <v>39</v>
      </c>
      <c r="D1474">
        <v>6.5228000000000002</v>
      </c>
      <c r="E1474">
        <v>9.8952600000000004</v>
      </c>
      <c r="F1474">
        <v>0.84206999999999999</v>
      </c>
      <c r="G1474">
        <v>78</v>
      </c>
      <c r="H1474">
        <v>0.86055999999999999</v>
      </c>
      <c r="I1474">
        <v>0.4199</v>
      </c>
      <c r="J1474">
        <v>1</v>
      </c>
      <c r="K1474">
        <v>2024</v>
      </c>
      <c r="L1474" t="s">
        <v>215</v>
      </c>
      <c r="M1474" t="s">
        <v>219</v>
      </c>
      <c r="N1474" t="s">
        <v>205</v>
      </c>
      <c r="O1474" t="s">
        <v>217</v>
      </c>
      <c r="P1474" t="s">
        <v>205</v>
      </c>
      <c r="Q1474" t="s">
        <v>205</v>
      </c>
      <c r="R1474" t="s">
        <v>209</v>
      </c>
    </row>
    <row r="1475" spans="1:18" x14ac:dyDescent="0.3">
      <c r="A1475">
        <v>45</v>
      </c>
      <c r="B1475" t="s">
        <v>63</v>
      </c>
      <c r="C1475" t="s">
        <v>47</v>
      </c>
      <c r="D1475">
        <v>6.2571000000000003</v>
      </c>
      <c r="E1475">
        <v>7.9678899999999997</v>
      </c>
      <c r="F1475">
        <v>0.95284000000000002</v>
      </c>
      <c r="G1475">
        <v>74</v>
      </c>
      <c r="H1475">
        <v>0.65608999999999995</v>
      </c>
      <c r="I1475">
        <v>0.23963999999999999</v>
      </c>
      <c r="J1475">
        <v>0.10070999999999999</v>
      </c>
      <c r="K1475">
        <v>2024</v>
      </c>
      <c r="L1475" t="s">
        <v>220</v>
      </c>
      <c r="M1475" t="s">
        <v>204</v>
      </c>
      <c r="N1475" t="s">
        <v>205</v>
      </c>
      <c r="O1475" t="s">
        <v>206</v>
      </c>
      <c r="P1475" t="s">
        <v>213</v>
      </c>
      <c r="Q1475" t="s">
        <v>213</v>
      </c>
      <c r="R1475" t="s">
        <v>210</v>
      </c>
    </row>
    <row r="1476" spans="1:18" x14ac:dyDescent="0.3">
      <c r="A1476">
        <v>21</v>
      </c>
      <c r="B1476" t="s">
        <v>73</v>
      </c>
      <c r="C1476" t="s">
        <v>47</v>
      </c>
      <c r="D1476">
        <v>6.7432999999999996</v>
      </c>
      <c r="E1476">
        <v>8.3419000000000008</v>
      </c>
      <c r="F1476">
        <v>0.92927999999999999</v>
      </c>
      <c r="G1476">
        <v>76</v>
      </c>
      <c r="H1476">
        <v>0.91447999999999996</v>
      </c>
      <c r="I1476">
        <v>0.39295000000000002</v>
      </c>
      <c r="J1476">
        <v>0.22706999999999999</v>
      </c>
      <c r="K1476">
        <v>2024</v>
      </c>
      <c r="L1476" t="s">
        <v>215</v>
      </c>
      <c r="M1476" t="s">
        <v>204</v>
      </c>
      <c r="N1476" t="s">
        <v>205</v>
      </c>
      <c r="O1476" t="s">
        <v>206</v>
      </c>
      <c r="P1476" t="s">
        <v>205</v>
      </c>
      <c r="Q1476" t="s">
        <v>207</v>
      </c>
      <c r="R1476" t="s">
        <v>208</v>
      </c>
    </row>
    <row r="1477" spans="1:18" x14ac:dyDescent="0.3">
      <c r="A1477">
        <v>82</v>
      </c>
      <c r="B1477" t="s">
        <v>133</v>
      </c>
      <c r="C1477" t="s">
        <v>90</v>
      </c>
      <c r="D1477">
        <v>5.4219999999999997</v>
      </c>
      <c r="E1477">
        <v>6.4895800000000001</v>
      </c>
      <c r="F1477">
        <v>0.84704000000000002</v>
      </c>
      <c r="G1477">
        <v>65</v>
      </c>
      <c r="H1477">
        <v>0.62153000000000003</v>
      </c>
      <c r="I1477">
        <v>0.19570000000000001</v>
      </c>
      <c r="J1477">
        <v>5.9089999999999997E-2</v>
      </c>
      <c r="K1477">
        <v>2024</v>
      </c>
      <c r="L1477" t="s">
        <v>220</v>
      </c>
      <c r="M1477" t="s">
        <v>214</v>
      </c>
      <c r="N1477" t="s">
        <v>207</v>
      </c>
      <c r="O1477" t="s">
        <v>217</v>
      </c>
      <c r="P1477" t="s">
        <v>213</v>
      </c>
      <c r="Q1477" t="s">
        <v>213</v>
      </c>
      <c r="R1477" t="s">
        <v>210</v>
      </c>
    </row>
    <row r="1478" spans="1:18" x14ac:dyDescent="0.3">
      <c r="A1478">
        <v>52</v>
      </c>
      <c r="B1478" t="s">
        <v>65</v>
      </c>
      <c r="C1478" t="s">
        <v>55</v>
      </c>
      <c r="D1478">
        <v>6.0579000000000001</v>
      </c>
      <c r="E1478">
        <v>8.4791899999999991</v>
      </c>
      <c r="F1478">
        <v>0.72875000000000001</v>
      </c>
      <c r="G1478">
        <v>78</v>
      </c>
      <c r="H1478">
        <v>0.64248000000000005</v>
      </c>
      <c r="I1478">
        <v>0.31514999999999999</v>
      </c>
      <c r="J1478">
        <v>0.27461000000000002</v>
      </c>
      <c r="K1478">
        <v>2024</v>
      </c>
      <c r="L1478" t="s">
        <v>220</v>
      </c>
      <c r="M1478" t="s">
        <v>204</v>
      </c>
      <c r="N1478" t="s">
        <v>205</v>
      </c>
      <c r="O1478" t="s">
        <v>217</v>
      </c>
      <c r="P1478" t="s">
        <v>213</v>
      </c>
      <c r="Q1478" t="s">
        <v>207</v>
      </c>
      <c r="R1478" t="s">
        <v>208</v>
      </c>
    </row>
    <row r="1479" spans="1:18" x14ac:dyDescent="0.3">
      <c r="A1479">
        <v>36</v>
      </c>
      <c r="B1479" t="s">
        <v>52</v>
      </c>
      <c r="C1479" t="s">
        <v>12</v>
      </c>
      <c r="D1479">
        <v>6.4208999999999996</v>
      </c>
      <c r="E1479">
        <v>8.25122</v>
      </c>
      <c r="F1479">
        <v>0.90974999999999995</v>
      </c>
      <c r="G1479">
        <v>77</v>
      </c>
      <c r="H1479">
        <v>0.71697</v>
      </c>
      <c r="I1479">
        <v>0.29647000000000001</v>
      </c>
      <c r="J1479">
        <v>0.30803000000000003</v>
      </c>
      <c r="K1479">
        <v>2024</v>
      </c>
      <c r="L1479" t="s">
        <v>220</v>
      </c>
      <c r="M1479" t="s">
        <v>204</v>
      </c>
      <c r="N1479" t="s">
        <v>205</v>
      </c>
      <c r="O1479" t="s">
        <v>206</v>
      </c>
      <c r="P1479" t="s">
        <v>207</v>
      </c>
      <c r="Q1479" t="s">
        <v>207</v>
      </c>
      <c r="R1479" t="s">
        <v>208</v>
      </c>
    </row>
    <row r="1480" spans="1:18" x14ac:dyDescent="0.3">
      <c r="A1480">
        <v>125</v>
      </c>
      <c r="B1480" t="s">
        <v>152</v>
      </c>
      <c r="C1480" t="s">
        <v>99</v>
      </c>
      <c r="D1480">
        <v>3.8980999999999999</v>
      </c>
      <c r="E1480">
        <v>6.3581399999999997</v>
      </c>
      <c r="F1480">
        <v>0.72914000000000001</v>
      </c>
      <c r="G1480">
        <v>73</v>
      </c>
      <c r="H1480">
        <v>0.67535999999999996</v>
      </c>
      <c r="I1480">
        <v>0.35942000000000002</v>
      </c>
      <c r="J1480">
        <v>5.3629999999999997E-2</v>
      </c>
      <c r="K1480">
        <v>2024</v>
      </c>
      <c r="L1480" t="s">
        <v>239</v>
      </c>
      <c r="M1480" t="s">
        <v>214</v>
      </c>
      <c r="N1480" t="s">
        <v>205</v>
      </c>
      <c r="O1480" t="s">
        <v>217</v>
      </c>
      <c r="P1480" t="s">
        <v>213</v>
      </c>
      <c r="Q1480" t="s">
        <v>207</v>
      </c>
      <c r="R1480" t="s">
        <v>210</v>
      </c>
    </row>
    <row r="1481" spans="1:18" x14ac:dyDescent="0.3">
      <c r="A1481">
        <v>4</v>
      </c>
      <c r="B1481" t="s">
        <v>20</v>
      </c>
      <c r="C1481" t="s">
        <v>12</v>
      </c>
      <c r="D1481">
        <v>7.3441000000000001</v>
      </c>
      <c r="E1481">
        <v>8.7742500000000003</v>
      </c>
      <c r="F1481">
        <v>0.92842999999999998</v>
      </c>
      <c r="G1481">
        <v>77</v>
      </c>
      <c r="H1481">
        <v>0.97097</v>
      </c>
      <c r="I1481">
        <v>0.55252000000000001</v>
      </c>
      <c r="J1481">
        <v>0.91078000000000003</v>
      </c>
      <c r="K1481">
        <v>2024</v>
      </c>
      <c r="L1481" t="s">
        <v>215</v>
      </c>
      <c r="M1481" t="s">
        <v>211</v>
      </c>
      <c r="N1481" t="s">
        <v>205</v>
      </c>
      <c r="O1481" t="s">
        <v>206</v>
      </c>
      <c r="P1481" t="s">
        <v>205</v>
      </c>
      <c r="Q1481" t="s">
        <v>205</v>
      </c>
      <c r="R1481" t="s">
        <v>209</v>
      </c>
    </row>
    <row r="1482" spans="1:18" x14ac:dyDescent="0.3">
      <c r="A1482">
        <v>9</v>
      </c>
      <c r="B1482" t="s">
        <v>11</v>
      </c>
      <c r="C1482" t="s">
        <v>12</v>
      </c>
      <c r="D1482">
        <v>7.0602</v>
      </c>
      <c r="E1482">
        <v>9.2046299999999999</v>
      </c>
      <c r="F1482">
        <v>0.88148000000000004</v>
      </c>
      <c r="G1482">
        <v>78</v>
      </c>
      <c r="H1482">
        <v>0.87934000000000001</v>
      </c>
      <c r="I1482">
        <v>0.43239</v>
      </c>
      <c r="J1482">
        <v>0.86524999999999996</v>
      </c>
      <c r="K1482">
        <v>2024</v>
      </c>
      <c r="L1482" t="s">
        <v>215</v>
      </c>
      <c r="M1482" t="s">
        <v>211</v>
      </c>
      <c r="N1482" t="s">
        <v>205</v>
      </c>
      <c r="O1482" t="s">
        <v>206</v>
      </c>
      <c r="P1482" t="s">
        <v>205</v>
      </c>
      <c r="Q1482" t="s">
        <v>205</v>
      </c>
      <c r="R1482" t="s">
        <v>209</v>
      </c>
    </row>
    <row r="1483" spans="1:18" x14ac:dyDescent="0.3">
      <c r="A1483">
        <v>31</v>
      </c>
      <c r="B1483" t="s">
        <v>184</v>
      </c>
      <c r="C1483" t="s">
        <v>55</v>
      </c>
      <c r="D1483">
        <v>6.5034999999999998</v>
      </c>
      <c r="E1483">
        <v>8.6034299999999995</v>
      </c>
      <c r="F1483">
        <v>0.83257000000000003</v>
      </c>
      <c r="G1483">
        <v>75</v>
      </c>
      <c r="H1483">
        <v>0.75178</v>
      </c>
      <c r="I1483">
        <v>0.17043</v>
      </c>
      <c r="J1483">
        <v>0.35183999999999999</v>
      </c>
      <c r="K1483">
        <v>2024</v>
      </c>
      <c r="L1483" t="s">
        <v>215</v>
      </c>
      <c r="M1483" t="s">
        <v>211</v>
      </c>
      <c r="N1483" t="s">
        <v>205</v>
      </c>
      <c r="O1483" t="s">
        <v>217</v>
      </c>
      <c r="P1483" t="s">
        <v>207</v>
      </c>
      <c r="Q1483" t="s">
        <v>213</v>
      </c>
      <c r="R1483" t="s">
        <v>208</v>
      </c>
    </row>
    <row r="1484" spans="1:18" x14ac:dyDescent="0.3">
      <c r="A1484">
        <v>128</v>
      </c>
      <c r="B1484" t="s">
        <v>166</v>
      </c>
      <c r="C1484" t="s">
        <v>90</v>
      </c>
      <c r="D1484">
        <v>3.7806000000000002</v>
      </c>
      <c r="E1484">
        <v>3.8314900000000001</v>
      </c>
      <c r="F1484">
        <v>0.43675999999999998</v>
      </c>
      <c r="G1484">
        <v>67</v>
      </c>
      <c r="H1484">
        <v>0.82152999999999998</v>
      </c>
      <c r="I1484">
        <v>0.47697000000000001</v>
      </c>
      <c r="J1484">
        <v>0.44723000000000002</v>
      </c>
      <c r="K1484">
        <v>2024</v>
      </c>
      <c r="L1484" t="s">
        <v>239</v>
      </c>
      <c r="M1484" t="s">
        <v>214</v>
      </c>
      <c r="N1484" t="s">
        <v>207</v>
      </c>
      <c r="O1484" t="s">
        <v>221</v>
      </c>
      <c r="P1484" t="s">
        <v>207</v>
      </c>
      <c r="Q1484" t="s">
        <v>205</v>
      </c>
      <c r="R1484" t="s">
        <v>212</v>
      </c>
    </row>
    <row r="1485" spans="1:18" x14ac:dyDescent="0.3">
      <c r="A1485">
        <v>58</v>
      </c>
      <c r="B1485" t="s">
        <v>50</v>
      </c>
      <c r="C1485" t="s">
        <v>39</v>
      </c>
      <c r="D1485">
        <v>5.9760999999999997</v>
      </c>
      <c r="E1485">
        <v>6.9338699999999998</v>
      </c>
      <c r="F1485">
        <v>0.83309</v>
      </c>
      <c r="G1485">
        <v>74</v>
      </c>
      <c r="H1485">
        <v>0.87531000000000003</v>
      </c>
      <c r="I1485">
        <v>0.70509999999999995</v>
      </c>
      <c r="J1485">
        <v>4.2040000000000001E-2</v>
      </c>
      <c r="K1485">
        <v>2024</v>
      </c>
      <c r="L1485" t="s">
        <v>220</v>
      </c>
      <c r="M1485" t="s">
        <v>214</v>
      </c>
      <c r="N1485" t="s">
        <v>205</v>
      </c>
      <c r="O1485" t="s">
        <v>217</v>
      </c>
      <c r="P1485" t="s">
        <v>205</v>
      </c>
      <c r="Q1485" t="s">
        <v>205</v>
      </c>
      <c r="R1485" t="s">
        <v>210</v>
      </c>
    </row>
    <row r="1486" spans="1:18" x14ac:dyDescent="0.3">
      <c r="A1486">
        <v>121</v>
      </c>
      <c r="B1486" t="s">
        <v>178</v>
      </c>
      <c r="C1486" t="s">
        <v>90</v>
      </c>
      <c r="D1486">
        <v>4.2141000000000002</v>
      </c>
      <c r="E1486">
        <v>3.5435099999999999</v>
      </c>
      <c r="F1486">
        <v>0.36257</v>
      </c>
      <c r="G1486">
        <v>65</v>
      </c>
      <c r="H1486">
        <v>0.52429000000000003</v>
      </c>
      <c r="I1486">
        <v>0.31606000000000001</v>
      </c>
      <c r="J1486">
        <v>0.27127000000000001</v>
      </c>
      <c r="K1486">
        <v>2024</v>
      </c>
      <c r="L1486" t="s">
        <v>222</v>
      </c>
      <c r="M1486" t="s">
        <v>214</v>
      </c>
      <c r="N1486" t="s">
        <v>207</v>
      </c>
      <c r="O1486" t="s">
        <v>221</v>
      </c>
      <c r="P1486" t="s">
        <v>218</v>
      </c>
      <c r="Q1486" t="s">
        <v>207</v>
      </c>
      <c r="R1486" t="s">
        <v>208</v>
      </c>
    </row>
    <row r="1487" spans="1:18" x14ac:dyDescent="0.3">
      <c r="A1487">
        <v>112</v>
      </c>
      <c r="B1487" t="s">
        <v>127</v>
      </c>
      <c r="C1487" t="s">
        <v>24</v>
      </c>
      <c r="D1487">
        <v>4.4218000000000002</v>
      </c>
      <c r="E1487">
        <v>6.1033999999999997</v>
      </c>
      <c r="F1487">
        <v>0.59057999999999999</v>
      </c>
      <c r="G1487">
        <v>73</v>
      </c>
      <c r="H1487">
        <v>0.29414000000000001</v>
      </c>
      <c r="I1487">
        <v>5.96E-2</v>
      </c>
      <c r="J1487">
        <v>3.1910000000000001E-2</v>
      </c>
      <c r="K1487">
        <v>2024</v>
      </c>
      <c r="L1487" t="s">
        <v>222</v>
      </c>
      <c r="M1487" t="s">
        <v>214</v>
      </c>
      <c r="N1487" t="s">
        <v>205</v>
      </c>
      <c r="O1487" t="s">
        <v>213</v>
      </c>
      <c r="P1487" t="s">
        <v>218</v>
      </c>
      <c r="Q1487" t="s">
        <v>218</v>
      </c>
      <c r="R1487" t="s">
        <v>210</v>
      </c>
    </row>
    <row r="1488" spans="1:18" x14ac:dyDescent="0.3">
      <c r="A1488">
        <v>96</v>
      </c>
      <c r="B1488" t="s">
        <v>195</v>
      </c>
      <c r="C1488" t="s">
        <v>24</v>
      </c>
      <c r="D1488">
        <v>4.9752999999999998</v>
      </c>
      <c r="E1488">
        <v>7.94937</v>
      </c>
      <c r="F1488">
        <v>0.72687000000000002</v>
      </c>
      <c r="G1488">
        <v>74</v>
      </c>
      <c r="H1488">
        <v>0.23407</v>
      </c>
      <c r="I1488">
        <v>0.16980999999999999</v>
      </c>
      <c r="J1488">
        <v>0.19955000000000001</v>
      </c>
      <c r="K1488">
        <v>2024</v>
      </c>
      <c r="L1488" t="s">
        <v>222</v>
      </c>
      <c r="M1488" t="s">
        <v>204</v>
      </c>
      <c r="N1488" t="s">
        <v>205</v>
      </c>
      <c r="O1488" t="s">
        <v>217</v>
      </c>
      <c r="P1488" t="s">
        <v>218</v>
      </c>
      <c r="Q1488" t="s">
        <v>213</v>
      </c>
      <c r="R1488" t="s">
        <v>210</v>
      </c>
    </row>
    <row r="1489" spans="1:18" x14ac:dyDescent="0.3">
      <c r="A1489">
        <v>114</v>
      </c>
      <c r="B1489" t="s">
        <v>161</v>
      </c>
      <c r="C1489" t="s">
        <v>90</v>
      </c>
      <c r="D1489">
        <v>4.3716999999999997</v>
      </c>
      <c r="E1489">
        <v>3.6063800000000001</v>
      </c>
      <c r="F1489">
        <v>0.71189000000000002</v>
      </c>
      <c r="G1489">
        <v>66</v>
      </c>
      <c r="H1489">
        <v>0.68044000000000004</v>
      </c>
      <c r="I1489">
        <v>0.44368000000000002</v>
      </c>
      <c r="J1489">
        <v>9.4229999999999994E-2</v>
      </c>
      <c r="K1489">
        <v>2024</v>
      </c>
      <c r="L1489" t="s">
        <v>222</v>
      </c>
      <c r="M1489" t="s">
        <v>214</v>
      </c>
      <c r="N1489" t="s">
        <v>207</v>
      </c>
      <c r="O1489" t="s">
        <v>217</v>
      </c>
      <c r="P1489" t="s">
        <v>213</v>
      </c>
      <c r="Q1489" t="s">
        <v>205</v>
      </c>
      <c r="R1489" t="s">
        <v>210</v>
      </c>
    </row>
    <row r="1490" spans="1:18" x14ac:dyDescent="0.3">
      <c r="A1490">
        <v>102</v>
      </c>
      <c r="B1490" t="s">
        <v>131</v>
      </c>
      <c r="C1490" t="s">
        <v>62</v>
      </c>
      <c r="D1490">
        <v>4.8730000000000002</v>
      </c>
      <c r="E1490">
        <v>6.3064099999999996</v>
      </c>
      <c r="F1490">
        <v>0.81364000000000003</v>
      </c>
      <c r="G1490">
        <v>71</v>
      </c>
      <c r="H1490">
        <v>0.73048000000000002</v>
      </c>
      <c r="I1490">
        <v>0.71213000000000004</v>
      </c>
      <c r="J1490">
        <v>4.4139999999999999E-2</v>
      </c>
      <c r="K1490">
        <v>2024</v>
      </c>
      <c r="L1490" t="s">
        <v>222</v>
      </c>
      <c r="M1490" t="s">
        <v>214</v>
      </c>
      <c r="N1490" t="s">
        <v>207</v>
      </c>
      <c r="O1490" t="s">
        <v>217</v>
      </c>
      <c r="P1490" t="s">
        <v>207</v>
      </c>
      <c r="Q1490" t="s">
        <v>205</v>
      </c>
      <c r="R1490" t="s">
        <v>210</v>
      </c>
    </row>
    <row r="1491" spans="1:18" x14ac:dyDescent="0.3">
      <c r="A1491">
        <v>22</v>
      </c>
      <c r="B1491" t="s">
        <v>34</v>
      </c>
      <c r="C1491" t="s">
        <v>24</v>
      </c>
      <c r="D1491">
        <v>6.7331000000000003</v>
      </c>
      <c r="E1491">
        <v>9.2646700000000006</v>
      </c>
      <c r="F1491">
        <v>0.72002999999999995</v>
      </c>
      <c r="G1491">
        <v>72</v>
      </c>
      <c r="H1491">
        <v>0.94401000000000002</v>
      </c>
      <c r="I1491">
        <v>0.52127000000000001</v>
      </c>
      <c r="J1491">
        <v>0.44913999999999998</v>
      </c>
      <c r="K1491">
        <v>2024</v>
      </c>
      <c r="L1491" t="s">
        <v>215</v>
      </c>
      <c r="M1491" t="s">
        <v>211</v>
      </c>
      <c r="N1491" t="s">
        <v>205</v>
      </c>
      <c r="O1491" t="s">
        <v>217</v>
      </c>
      <c r="P1491" t="s">
        <v>205</v>
      </c>
      <c r="Q1491" t="s">
        <v>205</v>
      </c>
      <c r="R1491" t="s">
        <v>212</v>
      </c>
    </row>
    <row r="1492" spans="1:18" x14ac:dyDescent="0.3">
      <c r="A1492">
        <v>20</v>
      </c>
      <c r="B1492" t="s">
        <v>35</v>
      </c>
      <c r="C1492" t="s">
        <v>12</v>
      </c>
      <c r="D1492">
        <v>6.7489999999999997</v>
      </c>
      <c r="E1492">
        <v>8.5129599999999996</v>
      </c>
      <c r="F1492">
        <v>0.82035000000000002</v>
      </c>
      <c r="G1492">
        <v>75</v>
      </c>
      <c r="H1492">
        <v>0.82599</v>
      </c>
      <c r="I1492">
        <v>0.66512000000000004</v>
      </c>
      <c r="J1492">
        <v>0.61090999999999995</v>
      </c>
      <c r="K1492">
        <v>2024</v>
      </c>
      <c r="L1492" t="s">
        <v>215</v>
      </c>
      <c r="M1492" t="s">
        <v>211</v>
      </c>
      <c r="N1492" t="s">
        <v>205</v>
      </c>
      <c r="O1492" t="s">
        <v>217</v>
      </c>
      <c r="P1492" t="s">
        <v>207</v>
      </c>
      <c r="Q1492" t="s">
        <v>205</v>
      </c>
      <c r="R1492" t="s">
        <v>209</v>
      </c>
    </row>
    <row r="1493" spans="1:18" x14ac:dyDescent="0.3">
      <c r="A1493">
        <v>23</v>
      </c>
      <c r="B1493" t="s">
        <v>29</v>
      </c>
      <c r="C1493" t="s">
        <v>17</v>
      </c>
      <c r="D1493">
        <v>6.7248000000000001</v>
      </c>
      <c r="E1493">
        <v>9.0579099999999997</v>
      </c>
      <c r="F1493">
        <v>0.86094000000000004</v>
      </c>
      <c r="G1493">
        <v>72</v>
      </c>
      <c r="H1493">
        <v>0.67918000000000001</v>
      </c>
      <c r="I1493">
        <v>0.55708000000000002</v>
      </c>
      <c r="J1493">
        <v>0.29411999999999999</v>
      </c>
      <c r="K1493">
        <v>2024</v>
      </c>
      <c r="L1493" t="s">
        <v>215</v>
      </c>
      <c r="M1493" t="s">
        <v>211</v>
      </c>
      <c r="N1493" t="s">
        <v>205</v>
      </c>
      <c r="O1493" t="s">
        <v>206</v>
      </c>
      <c r="P1493" t="s">
        <v>213</v>
      </c>
      <c r="Q1493" t="s">
        <v>205</v>
      </c>
      <c r="R1493" t="s">
        <v>208</v>
      </c>
    </row>
    <row r="1494" spans="1:18" x14ac:dyDescent="0.3">
      <c r="A1494">
        <v>26</v>
      </c>
      <c r="B1494" t="s">
        <v>48</v>
      </c>
      <c r="C1494" t="s">
        <v>26</v>
      </c>
      <c r="D1494">
        <v>6.6115000000000004</v>
      </c>
      <c r="E1494">
        <v>7.4541199999999996</v>
      </c>
      <c r="F1494">
        <v>0.88549999999999995</v>
      </c>
      <c r="G1494">
        <v>73</v>
      </c>
      <c r="H1494">
        <v>0.89790999999999999</v>
      </c>
      <c r="I1494">
        <v>0.26458999999999999</v>
      </c>
      <c r="J1494">
        <v>0.38335999999999998</v>
      </c>
      <c r="K1494">
        <v>2024</v>
      </c>
      <c r="L1494" t="s">
        <v>215</v>
      </c>
      <c r="M1494" t="s">
        <v>204</v>
      </c>
      <c r="N1494" t="s">
        <v>205</v>
      </c>
      <c r="O1494" t="s">
        <v>206</v>
      </c>
      <c r="P1494" t="s">
        <v>205</v>
      </c>
      <c r="Q1494" t="s">
        <v>207</v>
      </c>
      <c r="R1494" t="s">
        <v>208</v>
      </c>
    </row>
    <row r="1495" spans="1:18" x14ac:dyDescent="0.3">
      <c r="A1495">
        <v>47</v>
      </c>
      <c r="B1495" t="s">
        <v>61</v>
      </c>
      <c r="C1495" t="s">
        <v>62</v>
      </c>
      <c r="D1495">
        <v>6.1950000000000003</v>
      </c>
      <c r="E1495">
        <v>5.6607500000000002</v>
      </c>
      <c r="F1495">
        <v>0.86263999999999996</v>
      </c>
      <c r="G1495">
        <v>71</v>
      </c>
      <c r="H1495">
        <v>0.96713000000000005</v>
      </c>
      <c r="I1495">
        <v>0.62743000000000004</v>
      </c>
      <c r="J1495">
        <v>0.37325999999999998</v>
      </c>
      <c r="K1495">
        <v>2024</v>
      </c>
      <c r="L1495" t="s">
        <v>220</v>
      </c>
      <c r="M1495" t="s">
        <v>214</v>
      </c>
      <c r="N1495" t="s">
        <v>207</v>
      </c>
      <c r="O1495" t="s">
        <v>206</v>
      </c>
      <c r="P1495" t="s">
        <v>205</v>
      </c>
      <c r="Q1495" t="s">
        <v>205</v>
      </c>
      <c r="R1495" t="s">
        <v>208</v>
      </c>
    </row>
    <row r="1496" spans="1:18" x14ac:dyDescent="0.3">
      <c r="A1496">
        <v>78</v>
      </c>
      <c r="B1496" t="s">
        <v>37</v>
      </c>
      <c r="C1496" t="s">
        <v>26</v>
      </c>
      <c r="D1496">
        <v>5.6067</v>
      </c>
      <c r="E1496">
        <v>0</v>
      </c>
      <c r="F1496">
        <v>0.81740000000000002</v>
      </c>
      <c r="G1496">
        <v>70</v>
      </c>
      <c r="H1496">
        <v>0.59989999999999999</v>
      </c>
      <c r="I1496">
        <v>0.47969000000000001</v>
      </c>
      <c r="J1496">
        <v>0.14982000000000001</v>
      </c>
      <c r="K1496">
        <v>2024</v>
      </c>
      <c r="L1496" t="s">
        <v>220</v>
      </c>
      <c r="M1496" t="s">
        <v>214</v>
      </c>
      <c r="N1496" t="s">
        <v>207</v>
      </c>
      <c r="O1496" t="s">
        <v>217</v>
      </c>
      <c r="P1496" t="s">
        <v>213</v>
      </c>
      <c r="Q1496" t="s">
        <v>205</v>
      </c>
      <c r="R1496" t="s">
        <v>210</v>
      </c>
    </row>
    <row r="1497" spans="1:18" x14ac:dyDescent="0.3">
      <c r="A1497">
        <v>54</v>
      </c>
      <c r="B1497" t="s">
        <v>94</v>
      </c>
      <c r="C1497" t="s">
        <v>39</v>
      </c>
      <c r="D1497">
        <v>6.0430000000000001</v>
      </c>
      <c r="E1497">
        <v>6.2157900000000001</v>
      </c>
      <c r="F1497">
        <v>0.78378000000000003</v>
      </c>
      <c r="G1497">
        <v>71</v>
      </c>
      <c r="H1497">
        <v>0.97594000000000003</v>
      </c>
      <c r="I1497">
        <v>0.23369000000000001</v>
      </c>
      <c r="J1497">
        <v>0.27817999999999998</v>
      </c>
      <c r="K1497">
        <v>2024</v>
      </c>
      <c r="L1497" t="s">
        <v>220</v>
      </c>
      <c r="M1497" t="s">
        <v>214</v>
      </c>
      <c r="N1497" t="s">
        <v>207</v>
      </c>
      <c r="O1497" t="s">
        <v>217</v>
      </c>
      <c r="P1497" t="s">
        <v>205</v>
      </c>
      <c r="Q1497" t="s">
        <v>213</v>
      </c>
      <c r="R1497" t="s">
        <v>208</v>
      </c>
    </row>
    <row r="1498" spans="1:18" x14ac:dyDescent="0.3">
      <c r="A1498">
        <v>130</v>
      </c>
      <c r="B1498" t="s">
        <v>156</v>
      </c>
      <c r="C1498" t="s">
        <v>24</v>
      </c>
      <c r="D1498">
        <v>3.5609999999999999</v>
      </c>
      <c r="E1498">
        <v>3.1360600000000001</v>
      </c>
      <c r="F1498">
        <v>0.79273000000000005</v>
      </c>
      <c r="G1498">
        <v>64</v>
      </c>
      <c r="H1498">
        <v>0.41974</v>
      </c>
      <c r="I1498">
        <v>0.19988</v>
      </c>
      <c r="J1498">
        <v>0.19678000000000001</v>
      </c>
      <c r="K1498">
        <v>2024</v>
      </c>
      <c r="L1498" t="s">
        <v>239</v>
      </c>
      <c r="M1498" t="s">
        <v>214</v>
      </c>
      <c r="N1498" t="s">
        <v>216</v>
      </c>
      <c r="O1498" t="s">
        <v>217</v>
      </c>
      <c r="P1498" t="s">
        <v>218</v>
      </c>
      <c r="Q1498" t="s">
        <v>213</v>
      </c>
      <c r="R1498" t="s">
        <v>210</v>
      </c>
    </row>
    <row r="1499" spans="1:18" x14ac:dyDescent="0.3">
      <c r="A1499">
        <v>131</v>
      </c>
      <c r="B1499" t="s">
        <v>105</v>
      </c>
      <c r="C1499" t="s">
        <v>90</v>
      </c>
      <c r="D1499">
        <v>3.5024000000000002</v>
      </c>
      <c r="E1499">
        <v>4.1997799999999996</v>
      </c>
      <c r="F1499">
        <v>0.50041000000000002</v>
      </c>
      <c r="G1499">
        <v>63</v>
      </c>
      <c r="H1499">
        <v>0.84216000000000002</v>
      </c>
      <c r="I1499">
        <v>0.41825000000000001</v>
      </c>
      <c r="J1499">
        <v>0.19012000000000001</v>
      </c>
      <c r="K1499">
        <v>2024</v>
      </c>
      <c r="L1499" t="s">
        <v>239</v>
      </c>
      <c r="M1499" t="s">
        <v>214</v>
      </c>
      <c r="N1499" t="s">
        <v>216</v>
      </c>
      <c r="O1499" t="s">
        <v>221</v>
      </c>
      <c r="P1499" t="s">
        <v>207</v>
      </c>
      <c r="Q1499" t="s">
        <v>205</v>
      </c>
      <c r="R1499" t="s">
        <v>210</v>
      </c>
    </row>
    <row r="1500" spans="1:18" x14ac:dyDescent="0.3">
      <c r="A1500">
        <v>135</v>
      </c>
      <c r="B1500" t="s">
        <v>135</v>
      </c>
      <c r="C1500" t="s">
        <v>90</v>
      </c>
      <c r="D1500">
        <v>3.3411</v>
      </c>
      <c r="E1500">
        <v>3.4960599999999999</v>
      </c>
      <c r="F1500">
        <v>0.52586999999999995</v>
      </c>
      <c r="G1500">
        <v>62</v>
      </c>
      <c r="H1500">
        <v>0.56401000000000001</v>
      </c>
      <c r="I1500">
        <v>0.23982999999999999</v>
      </c>
      <c r="J1500">
        <v>0.22708</v>
      </c>
      <c r="K1500">
        <v>2024</v>
      </c>
      <c r="L1500" t="s">
        <v>239</v>
      </c>
      <c r="M1500" t="s">
        <v>214</v>
      </c>
      <c r="N1500" t="s">
        <v>216</v>
      </c>
      <c r="O1500" t="s">
        <v>221</v>
      </c>
      <c r="P1500" t="s">
        <v>213</v>
      </c>
      <c r="Q1500" t="s">
        <v>213</v>
      </c>
      <c r="R1500" t="s">
        <v>208</v>
      </c>
    </row>
  </sheetData>
  <phoneticPr fontId="2"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A27E17-1958-4714-BF28-A7556DBDBB8E}">
  <dimension ref="AO25"/>
  <sheetViews>
    <sheetView tabSelected="1" topLeftCell="A9" zoomScale="48" zoomScaleNormal="70" workbookViewId="0">
      <selection activeCell="AL29" sqref="AL29"/>
    </sheetView>
  </sheetViews>
  <sheetFormatPr defaultRowHeight="14.4" x14ac:dyDescent="0.3"/>
  <cols>
    <col min="1" max="16384" width="8.88671875" style="9"/>
  </cols>
  <sheetData>
    <row r="25" spans="41:41" x14ac:dyDescent="0.3">
      <c r="AO25" s="8"/>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161A7F-98A4-4CC3-A48E-99F4A6E41512}">
  <dimension ref="A1:G41"/>
  <sheetViews>
    <sheetView topLeftCell="A7" workbookViewId="0">
      <selection activeCell="G25" sqref="G25"/>
    </sheetView>
  </sheetViews>
  <sheetFormatPr defaultRowHeight="14.4" x14ac:dyDescent="0.3"/>
  <cols>
    <col min="1" max="1" width="24.33203125" bestFit="1" customWidth="1"/>
    <col min="2" max="2" width="23.21875" bestFit="1" customWidth="1"/>
    <col min="3" max="3" width="35.6640625" bestFit="1" customWidth="1"/>
    <col min="4" max="4" width="30.5546875" bestFit="1" customWidth="1"/>
    <col min="5" max="5" width="14.33203125" bestFit="1" customWidth="1"/>
    <col min="6" max="7" width="32.5546875" bestFit="1" customWidth="1"/>
  </cols>
  <sheetData>
    <row r="1" spans="1:7" x14ac:dyDescent="0.3">
      <c r="A1" t="s">
        <v>223</v>
      </c>
      <c r="B1" t="s">
        <v>225</v>
      </c>
      <c r="C1" t="s">
        <v>224</v>
      </c>
      <c r="D1" t="s">
        <v>226</v>
      </c>
    </row>
    <row r="2" spans="1:7" x14ac:dyDescent="0.3">
      <c r="A2" s="5">
        <v>5.44922908605737</v>
      </c>
      <c r="B2" s="5">
        <v>6.1085792128085341</v>
      </c>
      <c r="C2" s="5">
        <v>0.6593241627751838</v>
      </c>
      <c r="D2" s="5">
        <v>66.661107404936629</v>
      </c>
    </row>
    <row r="4" spans="1:7" x14ac:dyDescent="0.3">
      <c r="A4" s="3" t="s">
        <v>227</v>
      </c>
      <c r="B4" s="5">
        <f>GETPIVOTDATA("Average of Happiness score",$A$1)</f>
        <v>5.44922908605737</v>
      </c>
    </row>
    <row r="5" spans="1:7" x14ac:dyDescent="0.3">
      <c r="A5" s="3" t="s">
        <v>228</v>
      </c>
      <c r="B5" s="5">
        <f>GETPIVOTDATA("Average of Healthy life expectancy",$A$1)</f>
        <v>66.661107404936629</v>
      </c>
    </row>
    <row r="6" spans="1:7" x14ac:dyDescent="0.3">
      <c r="A6" s="3" t="s">
        <v>229</v>
      </c>
      <c r="B6" s="5">
        <f>GETPIVOTDATA("Average of GDP per capita",$A$1)</f>
        <v>6.1085792128085341</v>
      </c>
    </row>
    <row r="7" spans="1:7" x14ac:dyDescent="0.3">
      <c r="A7" s="3" t="s">
        <v>230</v>
      </c>
      <c r="B7" s="5">
        <f>GETPIVOTDATA("Average of Freedom to make life choices",$A$1)</f>
        <v>0.6593241627751838</v>
      </c>
    </row>
    <row r="10" spans="1:7" x14ac:dyDescent="0.3">
      <c r="A10" s="1" t="s">
        <v>231</v>
      </c>
      <c r="B10" t="s">
        <v>223</v>
      </c>
      <c r="D10" s="3" t="s">
        <v>233</v>
      </c>
      <c r="E10" s="4">
        <f>GETPIVOTDATA("Happiness score",$A$10,"Country",A11)</f>
        <v>7.6705700000000006</v>
      </c>
      <c r="F10" t="str">
        <f>A11</f>
        <v>Finland</v>
      </c>
      <c r="G10" s="4">
        <f>E10</f>
        <v>7.6705700000000006</v>
      </c>
    </row>
    <row r="11" spans="1:7" x14ac:dyDescent="0.3">
      <c r="A11" s="2" t="s">
        <v>18</v>
      </c>
      <c r="B11" s="10">
        <v>7.6705700000000006</v>
      </c>
      <c r="D11" s="3"/>
    </row>
    <row r="12" spans="1:7" x14ac:dyDescent="0.3">
      <c r="A12" s="2" t="s">
        <v>232</v>
      </c>
      <c r="B12" s="10">
        <v>7.6705700000000006</v>
      </c>
      <c r="D12" s="3"/>
    </row>
    <row r="13" spans="1:7" x14ac:dyDescent="0.3">
      <c r="D13" s="3"/>
    </row>
    <row r="14" spans="1:7" x14ac:dyDescent="0.3">
      <c r="D14" s="3" t="s">
        <v>234</v>
      </c>
      <c r="E14" s="4">
        <f>GETPIVOTDATA("Happiness score",$A$15,"Country",A16)</f>
        <v>2.8637400000000004</v>
      </c>
      <c r="F14" t="str">
        <f>A16</f>
        <v>Afghanistan</v>
      </c>
      <c r="G14" s="4">
        <f>E14</f>
        <v>2.8637400000000004</v>
      </c>
    </row>
    <row r="15" spans="1:7" x14ac:dyDescent="0.3">
      <c r="A15" s="1" t="s">
        <v>231</v>
      </c>
      <c r="B15" t="s">
        <v>223</v>
      </c>
    </row>
    <row r="16" spans="1:7" x14ac:dyDescent="0.3">
      <c r="A16" s="2" t="s">
        <v>173</v>
      </c>
      <c r="B16" s="10">
        <v>2.8637400000000004</v>
      </c>
    </row>
    <row r="17" spans="1:7" x14ac:dyDescent="0.3">
      <c r="A17" s="2" t="s">
        <v>232</v>
      </c>
      <c r="B17" s="10">
        <v>2.8637400000000004</v>
      </c>
    </row>
    <row r="23" spans="1:7" x14ac:dyDescent="0.3">
      <c r="A23" s="1" t="s">
        <v>231</v>
      </c>
      <c r="B23" t="s">
        <v>238</v>
      </c>
    </row>
    <row r="24" spans="1:7" x14ac:dyDescent="0.3">
      <c r="A24" s="2" t="s">
        <v>215</v>
      </c>
      <c r="B24" s="10">
        <v>231</v>
      </c>
      <c r="C24" s="6" t="s">
        <v>196</v>
      </c>
      <c r="D24" t="str">
        <f>IF(GETPIVOTDATA("Average of Happiness score",$A$1)&lt;4,"Very Unhappy",
IF(GETPIVOTDATA("Average of Happiness score",$A$1)&lt;5,"Unhappy",
IF(GETPIVOTDATA("Average of Happiness score",$A$1)&lt;6,"Neutral",
IF(GETPIVOTDATA("Average of Happiness score",$A$1)&lt;7,"Happy","Very Happy"))))</f>
        <v>Neutral</v>
      </c>
      <c r="F24" s="3" t="s">
        <v>244</v>
      </c>
      <c r="G24" s="7">
        <f>IF(
   GETPIVOTDATA("Country",$A$23)=1499,
   (GETPIVOTDATA("Country",$A$23,"Happiness Level","Happy")
   +GETPIVOTDATA("Country",$A$23,"Happiness Level","Neutral")
   +GETPIVOTDATA("Country",$A$23,"Happiness Level","Very Happy"))/10,
   (GETPIVOTDATA("Country",$A$23,"Happiness Level","Happy")
   +GETPIVOTDATA("Country",$A$23,"Happiness Level","Neutral")
   +GETPIVOTDATA("Country",$A$23,"Happiness Level","Very Happy"))
)</f>
        <v>97.1</v>
      </c>
    </row>
    <row r="25" spans="1:7" x14ac:dyDescent="0.3">
      <c r="A25" s="2" t="s">
        <v>220</v>
      </c>
      <c r="B25" s="10">
        <v>706</v>
      </c>
    </row>
    <row r="26" spans="1:7" x14ac:dyDescent="0.3">
      <c r="A26" s="2" t="s">
        <v>222</v>
      </c>
      <c r="B26" s="10">
        <v>367</v>
      </c>
    </row>
    <row r="27" spans="1:7" x14ac:dyDescent="0.3">
      <c r="A27" s="2" t="s">
        <v>203</v>
      </c>
      <c r="B27" s="10">
        <v>34</v>
      </c>
    </row>
    <row r="28" spans="1:7" x14ac:dyDescent="0.3">
      <c r="A28" s="2" t="s">
        <v>239</v>
      </c>
      <c r="B28" s="10">
        <v>161</v>
      </c>
    </row>
    <row r="29" spans="1:7" x14ac:dyDescent="0.3">
      <c r="A29" s="2" t="s">
        <v>232</v>
      </c>
      <c r="B29" s="10">
        <v>1499</v>
      </c>
    </row>
    <row r="33" spans="3:4" x14ac:dyDescent="0.3">
      <c r="C33" s="3" t="s">
        <v>241</v>
      </c>
      <c r="D33" s="5">
        <f>(GETPIVOTDATA("Country",$A$23,"Happiness Level","Happy")+GETPIVOTDATA("Country",$A$23,"Happiness Level","Very Happy")+GETPIVOTDATA("Country",$A$23,"Happiness Level","Neutral"))/GETPIVOTDATA("Country",$A$23)*100</f>
        <v>64.776517678452308</v>
      </c>
    </row>
    <row r="34" spans="3:4" x14ac:dyDescent="0.3">
      <c r="D34" s="5"/>
    </row>
    <row r="35" spans="3:4" x14ac:dyDescent="0.3">
      <c r="D35" s="5"/>
    </row>
    <row r="36" spans="3:4" x14ac:dyDescent="0.3">
      <c r="C36" s="3" t="s">
        <v>1</v>
      </c>
      <c r="D36" s="5">
        <f>GETPIVOTDATA("Average of Happiness score",$A$1)/10*100</f>
        <v>54.492290860573704</v>
      </c>
    </row>
    <row r="37" spans="3:4" x14ac:dyDescent="0.3">
      <c r="D37" s="5"/>
    </row>
    <row r="38" spans="3:4" x14ac:dyDescent="0.3">
      <c r="D38" s="5"/>
    </row>
    <row r="39" spans="3:4" x14ac:dyDescent="0.3">
      <c r="C39" s="3" t="s">
        <v>242</v>
      </c>
      <c r="D39" s="5">
        <f>IF(
   COUNTA(world_happiness_combined[Country])=0,
   D33,
   D36
)</f>
        <v>54.492290860573704</v>
      </c>
    </row>
    <row r="40" spans="3:4" x14ac:dyDescent="0.3">
      <c r="D40" s="5"/>
    </row>
    <row r="41" spans="3:4" x14ac:dyDescent="0.3">
      <c r="C41" s="3" t="s">
        <v>243</v>
      </c>
      <c r="D41" s="5">
        <f>100-D39</f>
        <v>45.507709139426296</v>
      </c>
    </row>
  </sheetData>
  <pageMargins left="0.7" right="0.7" top="0.75" bottom="0.75" header="0.3" footer="0.3"/>
  <drawing r:id="rId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1B2FD4-C5B4-46AF-985C-0DF6C2AF15E1}">
  <dimension ref="A1:B14"/>
  <sheetViews>
    <sheetView workbookViewId="0">
      <selection activeCell="AO17" sqref="AO17"/>
    </sheetView>
  </sheetViews>
  <sheetFormatPr defaultRowHeight="14.4" x14ac:dyDescent="0.3"/>
  <cols>
    <col min="1" max="1" width="12.5546875" bestFit="1" customWidth="1"/>
    <col min="2" max="2" width="24.33203125" bestFit="1" customWidth="1"/>
    <col min="3" max="3" width="7.33203125" bestFit="1" customWidth="1"/>
    <col min="4" max="4" width="6.77734375" bestFit="1" customWidth="1"/>
    <col min="5" max="5" width="7" bestFit="1" customWidth="1"/>
    <col min="6" max="6" width="9" bestFit="1" customWidth="1"/>
    <col min="7" max="7" width="9.21875" bestFit="1" customWidth="1"/>
    <col min="8" max="8" width="8.109375" bestFit="1" customWidth="1"/>
    <col min="9" max="9" width="8.33203125" bestFit="1" customWidth="1"/>
    <col min="10" max="10" width="8" bestFit="1" customWidth="1"/>
    <col min="11" max="12" width="12" bestFit="1" customWidth="1"/>
    <col min="13" max="13" width="10.6640625" bestFit="1" customWidth="1"/>
    <col min="14" max="14" width="10" bestFit="1" customWidth="1"/>
    <col min="15" max="15" width="8" bestFit="1" customWidth="1"/>
    <col min="16" max="16" width="12" bestFit="1" customWidth="1"/>
    <col min="17" max="19" width="8" bestFit="1" customWidth="1"/>
    <col min="20" max="20" width="21.33203125" bestFit="1" customWidth="1"/>
    <col min="21" max="21" width="9.21875" bestFit="1" customWidth="1"/>
    <col min="22" max="23" width="8" bestFit="1" customWidth="1"/>
    <col min="24" max="24" width="11.6640625" bestFit="1" customWidth="1"/>
    <col min="25" max="25" width="12" bestFit="1" customWidth="1"/>
    <col min="26" max="26" width="9.5546875" bestFit="1" customWidth="1"/>
    <col min="27" max="27" width="9.77734375" bestFit="1" customWidth="1"/>
    <col min="28" max="28" width="8" bestFit="1" customWidth="1"/>
    <col min="29" max="29" width="21.44140625" bestFit="1" customWidth="1"/>
    <col min="30" max="32" width="8" bestFit="1" customWidth="1"/>
    <col min="33" max="33" width="9" bestFit="1" customWidth="1"/>
    <col min="34" max="34" width="10" bestFit="1" customWidth="1"/>
    <col min="35" max="35" width="7" bestFit="1" customWidth="1"/>
    <col min="36" max="36" width="17" bestFit="1" customWidth="1"/>
    <col min="37" max="37" width="15.6640625" bestFit="1" customWidth="1"/>
    <col min="38" max="38" width="9.5546875" bestFit="1" customWidth="1"/>
    <col min="39" max="39" width="8" bestFit="1" customWidth="1"/>
    <col min="40" max="40" width="12" bestFit="1" customWidth="1"/>
    <col min="41" max="41" width="13.6640625" bestFit="1" customWidth="1"/>
    <col min="42" max="42" width="12" bestFit="1" customWidth="1"/>
    <col min="43" max="43" width="8.6640625" bestFit="1" customWidth="1"/>
    <col min="44" max="44" width="7.6640625" bestFit="1" customWidth="1"/>
    <col min="45" max="45" width="17.88671875" bestFit="1" customWidth="1"/>
    <col min="46" max="47" width="8" bestFit="1" customWidth="1"/>
    <col min="48" max="48" width="10.21875" bestFit="1" customWidth="1"/>
    <col min="49" max="49" width="7.109375" bestFit="1" customWidth="1"/>
    <col min="50" max="54" width="8" bestFit="1" customWidth="1"/>
    <col min="55" max="55" width="7.44140625" bestFit="1" customWidth="1"/>
    <col min="56" max="56" width="8" bestFit="1" customWidth="1"/>
    <col min="57" max="57" width="8.6640625" bestFit="1" customWidth="1"/>
    <col min="58" max="58" width="8" bestFit="1" customWidth="1"/>
    <col min="59" max="59" width="12" bestFit="1" customWidth="1"/>
    <col min="60" max="60" width="10.109375" bestFit="1" customWidth="1"/>
    <col min="61" max="61" width="8" bestFit="1" customWidth="1"/>
    <col min="62" max="62" width="12" bestFit="1" customWidth="1"/>
    <col min="63" max="63" width="9.109375" bestFit="1" customWidth="1"/>
    <col min="64" max="64" width="12" bestFit="1" customWidth="1"/>
    <col min="65" max="65" width="23.44140625" bestFit="1" customWidth="1"/>
    <col min="66" max="66" width="8.109375" bestFit="1" customWidth="1"/>
    <col min="67" max="68" width="8" bestFit="1" customWidth="1"/>
    <col min="69" max="69" width="9.21875" bestFit="1" customWidth="1"/>
    <col min="70" max="73" width="8" bestFit="1" customWidth="1"/>
    <col min="74" max="74" width="7" bestFit="1" customWidth="1"/>
    <col min="75" max="75" width="10.44140625" bestFit="1" customWidth="1"/>
    <col min="76" max="78" width="8" bestFit="1" customWidth="1"/>
    <col min="79" max="79" width="10.5546875" bestFit="1" customWidth="1"/>
    <col min="80" max="80" width="8" bestFit="1" customWidth="1"/>
    <col min="81" max="81" width="7.21875" bestFit="1" customWidth="1"/>
    <col min="82" max="82" width="7" bestFit="1" customWidth="1"/>
    <col min="83" max="83" width="10.109375" bestFit="1" customWidth="1"/>
    <col min="84" max="84" width="12" bestFit="1" customWidth="1"/>
    <col min="85" max="85" width="8" bestFit="1" customWidth="1"/>
    <col min="86" max="86" width="8.33203125" bestFit="1" customWidth="1"/>
    <col min="87" max="87" width="10" bestFit="1" customWidth="1"/>
    <col min="88" max="88" width="8" bestFit="1" customWidth="1"/>
    <col min="89" max="89" width="12" bestFit="1" customWidth="1"/>
    <col min="90" max="90" width="8.77734375" bestFit="1" customWidth="1"/>
    <col min="91" max="91" width="11.5546875" bestFit="1" customWidth="1"/>
    <col min="92" max="92" width="12" bestFit="1" customWidth="1"/>
    <col min="93" max="93" width="11.21875" bestFit="1" customWidth="1"/>
    <col min="94" max="94" width="8" bestFit="1" customWidth="1"/>
    <col min="95" max="95" width="8.44140625" bestFit="1" customWidth="1"/>
    <col min="96" max="96" width="8.5546875" bestFit="1" customWidth="1"/>
    <col min="97" max="97" width="7" bestFit="1" customWidth="1"/>
    <col min="98" max="98" width="8" bestFit="1" customWidth="1"/>
    <col min="99" max="99" width="10.21875" bestFit="1" customWidth="1"/>
    <col min="100" max="100" width="9" bestFit="1" customWidth="1"/>
    <col min="101" max="101" width="8" bestFit="1" customWidth="1"/>
    <col min="102" max="102" width="8.5546875" bestFit="1" customWidth="1"/>
    <col min="103" max="103" width="9" bestFit="1" customWidth="1"/>
    <col min="104" max="104" width="11.5546875" bestFit="1" customWidth="1"/>
    <col min="105" max="105" width="8.5546875" bestFit="1" customWidth="1"/>
    <col min="106" max="106" width="12.109375" bestFit="1" customWidth="1"/>
    <col min="107" max="107" width="9.21875" bestFit="1" customWidth="1"/>
    <col min="108" max="109" width="8" bestFit="1" customWidth="1"/>
    <col min="110" max="110" width="11.21875" bestFit="1" customWidth="1"/>
    <col min="111" max="111" width="11.88671875" bestFit="1" customWidth="1"/>
    <col min="112" max="112" width="9.44140625" bestFit="1" customWidth="1"/>
    <col min="113" max="114" width="8" bestFit="1" customWidth="1"/>
    <col min="115" max="115" width="12.109375" bestFit="1" customWidth="1"/>
    <col min="116" max="116" width="15.88671875" bestFit="1" customWidth="1"/>
    <col min="117" max="117" width="8" bestFit="1" customWidth="1"/>
    <col min="118" max="118" width="6.109375" bestFit="1" customWidth="1"/>
    <col min="119" max="119" width="8.109375" bestFit="1" customWidth="1"/>
    <col min="120" max="120" width="19.21875" bestFit="1" customWidth="1"/>
    <col min="121" max="121" width="8" bestFit="1" customWidth="1"/>
    <col min="123" max="123" width="8" bestFit="1" customWidth="1"/>
    <col min="124" max="124" width="10.109375" bestFit="1" customWidth="1"/>
    <col min="125" max="125" width="8" bestFit="1" customWidth="1"/>
    <col min="126" max="126" width="8.109375" bestFit="1" customWidth="1"/>
    <col min="127" max="127" width="10.6640625" bestFit="1" customWidth="1"/>
    <col min="128" max="128" width="7" bestFit="1" customWidth="1"/>
    <col min="129" max="129" width="8.44140625" bestFit="1" customWidth="1"/>
    <col min="130" max="130" width="8" bestFit="1" customWidth="1"/>
    <col min="131" max="131" width="10" bestFit="1" customWidth="1"/>
    <col min="132" max="132" width="11.5546875" bestFit="1" customWidth="1"/>
    <col min="133" max="134" width="8" bestFit="1" customWidth="1"/>
    <col min="135" max="135" width="11.33203125" bestFit="1" customWidth="1"/>
    <col min="136" max="136" width="9.44140625" bestFit="1" customWidth="1"/>
    <col min="137" max="137" width="8" bestFit="1" customWidth="1"/>
    <col min="138" max="138" width="8.109375" bestFit="1" customWidth="1"/>
    <col min="139" max="139" width="7.6640625" bestFit="1" customWidth="1"/>
    <col min="140" max="140" width="16.21875" bestFit="1" customWidth="1"/>
    <col min="141" max="142" width="11.33203125" bestFit="1" customWidth="1"/>
    <col min="143" max="143" width="11.77734375" bestFit="1" customWidth="1"/>
    <col min="144" max="144" width="7" bestFit="1" customWidth="1"/>
    <col min="145" max="145" width="8.5546875" bestFit="1" customWidth="1"/>
    <col min="146" max="146" width="15.6640625" bestFit="1" customWidth="1"/>
    <col min="147" max="148" width="9" bestFit="1" customWidth="1"/>
    <col min="149" max="149" width="9.33203125" bestFit="1" customWidth="1"/>
    <col min="150" max="150" width="8" bestFit="1" customWidth="1"/>
    <col min="151" max="151" width="10.6640625" bestFit="1" customWidth="1"/>
    <col min="152" max="153" width="8" bestFit="1" customWidth="1"/>
    <col min="154" max="154" width="22.5546875" bestFit="1" customWidth="1"/>
    <col min="155" max="155" width="12" bestFit="1" customWidth="1"/>
    <col min="156" max="156" width="8.44140625" bestFit="1" customWidth="1"/>
    <col min="157" max="157" width="8.21875" bestFit="1" customWidth="1"/>
    <col min="158" max="158" width="8" bestFit="1" customWidth="1"/>
    <col min="159" max="159" width="16.6640625" bestFit="1" customWidth="1"/>
    <col min="160" max="160" width="18.5546875" bestFit="1" customWidth="1"/>
    <col min="161" max="161" width="8" bestFit="1" customWidth="1"/>
    <col min="162" max="162" width="10" bestFit="1" customWidth="1"/>
    <col min="163" max="163" width="7.21875" bestFit="1" customWidth="1"/>
    <col min="164" max="164" width="12.5546875" bestFit="1" customWidth="1"/>
    <col min="165" max="166" width="8" bestFit="1" customWidth="1"/>
    <col min="167" max="167" width="19" bestFit="1" customWidth="1"/>
    <col min="168" max="168" width="14.77734375" bestFit="1" customWidth="1"/>
    <col min="169" max="169" width="12.21875" bestFit="1" customWidth="1"/>
    <col min="170" max="170" width="8.21875" bestFit="1" customWidth="1"/>
    <col min="171" max="171" width="10.21875" bestFit="1" customWidth="1"/>
    <col min="172" max="172" width="9.6640625" bestFit="1" customWidth="1"/>
    <col min="173" max="173" width="8.109375" bestFit="1" customWidth="1"/>
    <col min="174" max="174" width="12" bestFit="1" customWidth="1"/>
    <col min="175" max="175" width="8" bestFit="1" customWidth="1"/>
    <col min="176" max="176" width="9.77734375" bestFit="1" customWidth="1"/>
    <col min="177" max="177" width="12" bestFit="1" customWidth="1"/>
  </cols>
  <sheetData>
    <row r="1" spans="1:2" x14ac:dyDescent="0.3">
      <c r="A1" s="1" t="s">
        <v>1</v>
      </c>
      <c r="B1" t="s">
        <v>240</v>
      </c>
    </row>
    <row r="3" spans="1:2" x14ac:dyDescent="0.3">
      <c r="A3" s="1" t="s">
        <v>231</v>
      </c>
      <c r="B3" t="s">
        <v>223</v>
      </c>
    </row>
    <row r="4" spans="1:2" x14ac:dyDescent="0.3">
      <c r="A4" s="2">
        <v>2015</v>
      </c>
      <c r="B4" s="5">
        <v>5.3757341772151905</v>
      </c>
    </row>
    <row r="5" spans="1:2" x14ac:dyDescent="0.3">
      <c r="A5" s="2">
        <v>2016</v>
      </c>
      <c r="B5" s="5">
        <v>5.382184713375799</v>
      </c>
    </row>
    <row r="6" spans="1:2" x14ac:dyDescent="0.3">
      <c r="A6" s="2">
        <v>2017</v>
      </c>
      <c r="B6" s="5">
        <v>5.3548441558441544</v>
      </c>
    </row>
    <row r="7" spans="1:2" x14ac:dyDescent="0.3">
      <c r="A7" s="2">
        <v>2018</v>
      </c>
      <c r="B7" s="5">
        <v>5.3729199999999979</v>
      </c>
    </row>
    <row r="8" spans="1:2" x14ac:dyDescent="0.3">
      <c r="A8" s="2">
        <v>2019</v>
      </c>
      <c r="B8" s="5">
        <v>5.4066980392156871</v>
      </c>
    </row>
    <row r="9" spans="1:2" x14ac:dyDescent="0.3">
      <c r="A9" s="2">
        <v>2020</v>
      </c>
      <c r="B9" s="5">
        <v>5.4728302631578956</v>
      </c>
    </row>
    <row r="10" spans="1:2" x14ac:dyDescent="0.3">
      <c r="A10" s="2">
        <v>2021</v>
      </c>
      <c r="B10" s="5">
        <v>5.5328135135135152</v>
      </c>
    </row>
    <row r="11" spans="1:2" x14ac:dyDescent="0.3">
      <c r="A11" s="2">
        <v>2022</v>
      </c>
      <c r="B11" s="5">
        <v>5.554175172413796</v>
      </c>
    </row>
    <row r="12" spans="1:2" x14ac:dyDescent="0.3">
      <c r="A12" s="2">
        <v>2023</v>
      </c>
      <c r="B12" s="5">
        <v>5.5397554744525532</v>
      </c>
    </row>
    <row r="13" spans="1:2" x14ac:dyDescent="0.3">
      <c r="A13" s="2">
        <v>2024</v>
      </c>
      <c r="B13" s="5">
        <v>5.5308821428571422</v>
      </c>
    </row>
    <row r="14" spans="1:2" x14ac:dyDescent="0.3">
      <c r="A14" s="2" t="s">
        <v>232</v>
      </c>
      <c r="B14" s="10">
        <v>5.44922908605737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EB1DD4-6F2F-4EFB-AFF5-B9FC5742278D}">
  <dimension ref="A1:G177"/>
  <sheetViews>
    <sheetView zoomScale="93" workbookViewId="0">
      <selection activeCell="A2" sqref="A2"/>
    </sheetView>
  </sheetViews>
  <sheetFormatPr defaultRowHeight="14.4" x14ac:dyDescent="0.3"/>
  <cols>
    <col min="1" max="1" width="22.88671875" bestFit="1" customWidth="1"/>
    <col min="2" max="2" width="24.77734375" bestFit="1" customWidth="1"/>
    <col min="5" max="5" width="8.88671875" customWidth="1"/>
    <col min="6" max="6" width="26.44140625" customWidth="1"/>
  </cols>
  <sheetData>
    <row r="1" spans="1:7" x14ac:dyDescent="0.3">
      <c r="A1" s="1" t="s">
        <v>231</v>
      </c>
      <c r="B1" t="s">
        <v>223</v>
      </c>
    </row>
    <row r="2" spans="1:7" x14ac:dyDescent="0.3">
      <c r="A2" s="2" t="s">
        <v>173</v>
      </c>
      <c r="B2" s="10">
        <v>2.8637400000000004</v>
      </c>
      <c r="F2" t="str">
        <f>A2</f>
        <v>Afghanistan</v>
      </c>
      <c r="G2">
        <f>GETPIVOTDATA("Happiness score",$A$1,"Country",A2)</f>
        <v>2.8637400000000004</v>
      </c>
    </row>
    <row r="3" spans="1:7" x14ac:dyDescent="0.3">
      <c r="A3" s="2" t="s">
        <v>115</v>
      </c>
      <c r="B3" s="10">
        <v>4.9343000000000012</v>
      </c>
      <c r="F3" t="str">
        <f t="shared" ref="F3:F66" si="0">A3</f>
        <v>Albania</v>
      </c>
      <c r="G3">
        <f t="shared" ref="G3:G66" si="1">GETPIVOTDATA("Happiness score",$A$1,"Country",A3)</f>
        <v>4.9343000000000012</v>
      </c>
    </row>
    <row r="4" spans="1:7" x14ac:dyDescent="0.3">
      <c r="A4" s="2" t="s">
        <v>86</v>
      </c>
      <c r="B4" s="10">
        <v>5.98</v>
      </c>
      <c r="F4" t="str">
        <f t="shared" si="0"/>
        <v>Algeria</v>
      </c>
      <c r="G4">
        <f t="shared" si="1"/>
        <v>5.98</v>
      </c>
    </row>
    <row r="5" spans="1:7" x14ac:dyDescent="0.3">
      <c r="A5" s="2" t="s">
        <v>157</v>
      </c>
      <c r="B5" s="10">
        <v>3.8722000000000003</v>
      </c>
      <c r="F5" t="str">
        <f t="shared" si="0"/>
        <v>Angola</v>
      </c>
      <c r="G5">
        <f t="shared" si="1"/>
        <v>3.8722000000000003</v>
      </c>
    </row>
    <row r="6" spans="1:7" x14ac:dyDescent="0.3">
      <c r="A6" s="2" t="s">
        <v>186</v>
      </c>
      <c r="B6" s="10">
        <v>5.2606249999999992</v>
      </c>
      <c r="F6" t="str">
        <f t="shared" si="0"/>
        <v>Argelia</v>
      </c>
      <c r="G6">
        <f t="shared" si="1"/>
        <v>5.2606249999999992</v>
      </c>
    </row>
    <row r="7" spans="1:7" x14ac:dyDescent="0.3">
      <c r="A7" s="2" t="s">
        <v>45</v>
      </c>
      <c r="B7" s="10">
        <v>6.2380099999999992</v>
      </c>
      <c r="F7" t="str">
        <f t="shared" si="0"/>
        <v>Argentina</v>
      </c>
      <c r="G7">
        <f t="shared" si="1"/>
        <v>6.2380099999999992</v>
      </c>
    </row>
    <row r="8" spans="1:7" x14ac:dyDescent="0.3">
      <c r="A8" s="2" t="s">
        <v>147</v>
      </c>
      <c r="B8" s="10">
        <v>4.8120600000000007</v>
      </c>
      <c r="F8" t="str">
        <f t="shared" si="0"/>
        <v>Armenia</v>
      </c>
      <c r="G8">
        <f t="shared" si="1"/>
        <v>4.8120600000000007</v>
      </c>
    </row>
    <row r="9" spans="1:7" x14ac:dyDescent="0.3">
      <c r="A9" s="2" t="s">
        <v>22</v>
      </c>
      <c r="B9" s="10">
        <v>7.2101000000000015</v>
      </c>
      <c r="F9" t="str">
        <f t="shared" si="0"/>
        <v>Australia</v>
      </c>
      <c r="G9">
        <f t="shared" si="1"/>
        <v>7.2101000000000015</v>
      </c>
    </row>
    <row r="10" spans="1:7" x14ac:dyDescent="0.3">
      <c r="A10" s="2" t="s">
        <v>27</v>
      </c>
      <c r="B10" s="10">
        <v>7.1437400000000011</v>
      </c>
      <c r="F10" t="str">
        <f t="shared" si="0"/>
        <v>Austria</v>
      </c>
      <c r="G10">
        <f t="shared" si="1"/>
        <v>7.1437400000000011</v>
      </c>
    </row>
    <row r="11" spans="1:7" x14ac:dyDescent="0.3">
      <c r="A11" s="2" t="s">
        <v>100</v>
      </c>
      <c r="B11" s="10">
        <v>5.1719666666666662</v>
      </c>
      <c r="F11" t="str">
        <f t="shared" si="0"/>
        <v>Azerbaijan</v>
      </c>
      <c r="G11">
        <f t="shared" si="1"/>
        <v>5.1719666666666662</v>
      </c>
    </row>
    <row r="12" spans="1:7" x14ac:dyDescent="0.3">
      <c r="A12" s="2" t="s">
        <v>67</v>
      </c>
      <c r="B12" s="10">
        <v>6.2515333333333345</v>
      </c>
      <c r="F12" t="str">
        <f t="shared" si="0"/>
        <v>Bahrain</v>
      </c>
      <c r="G12">
        <f t="shared" si="1"/>
        <v>6.2515333333333345</v>
      </c>
    </row>
    <row r="13" spans="1:7" x14ac:dyDescent="0.3">
      <c r="A13" s="2" t="s">
        <v>129</v>
      </c>
      <c r="B13" s="10">
        <v>4.6082100000000006</v>
      </c>
      <c r="F13" t="str">
        <f t="shared" si="0"/>
        <v>Bangladesh</v>
      </c>
      <c r="G13">
        <f t="shared" si="1"/>
        <v>4.6082100000000006</v>
      </c>
    </row>
    <row r="14" spans="1:7" x14ac:dyDescent="0.3">
      <c r="A14" s="2" t="s">
        <v>77</v>
      </c>
      <c r="B14" s="10">
        <v>5.6105874999999994</v>
      </c>
      <c r="F14" t="str">
        <f t="shared" si="0"/>
        <v>Belarus</v>
      </c>
      <c r="G14">
        <f t="shared" si="1"/>
        <v>5.6105874999999994</v>
      </c>
    </row>
    <row r="15" spans="1:7" x14ac:dyDescent="0.3">
      <c r="A15" s="2" t="s">
        <v>33</v>
      </c>
      <c r="B15" s="10">
        <v>6.8862700000000006</v>
      </c>
      <c r="F15" t="str">
        <f t="shared" si="0"/>
        <v>Belgium</v>
      </c>
      <c r="G15">
        <f t="shared" si="1"/>
        <v>6.8862700000000006</v>
      </c>
    </row>
    <row r="16" spans="1:7" x14ac:dyDescent="0.3">
      <c r="A16" s="2" t="s">
        <v>182</v>
      </c>
      <c r="B16" s="10">
        <v>5.9558666666666662</v>
      </c>
      <c r="F16" t="str">
        <f t="shared" si="0"/>
        <v>Belize</v>
      </c>
      <c r="G16">
        <f t="shared" si="1"/>
        <v>5.9558666666666662</v>
      </c>
    </row>
    <row r="17" spans="1:7" x14ac:dyDescent="0.3">
      <c r="A17" s="2" t="s">
        <v>175</v>
      </c>
      <c r="B17" s="10">
        <v>4.3141100000000003</v>
      </c>
      <c r="F17" t="str">
        <f t="shared" si="0"/>
        <v>Benin</v>
      </c>
      <c r="G17">
        <f t="shared" si="1"/>
        <v>4.3141100000000003</v>
      </c>
    </row>
    <row r="18" spans="1:7" x14ac:dyDescent="0.3">
      <c r="A18" s="2" t="s">
        <v>98</v>
      </c>
      <c r="B18" s="10">
        <v>5.1248400000000007</v>
      </c>
      <c r="F18" t="str">
        <f t="shared" si="0"/>
        <v>Bhutan</v>
      </c>
      <c r="G18">
        <f t="shared" si="1"/>
        <v>5.1248400000000007</v>
      </c>
    </row>
    <row r="19" spans="1:7" x14ac:dyDescent="0.3">
      <c r="A19" s="2" t="s">
        <v>69</v>
      </c>
      <c r="B19" s="10">
        <v>5.7598499999999992</v>
      </c>
      <c r="F19" t="str">
        <f t="shared" si="0"/>
        <v>Bolivia</v>
      </c>
      <c r="G19">
        <f t="shared" si="1"/>
        <v>5.7598499999999992</v>
      </c>
    </row>
    <row r="20" spans="1:7" x14ac:dyDescent="0.3">
      <c r="A20" s="2" t="s">
        <v>116</v>
      </c>
      <c r="B20" s="10">
        <v>5.4574600000000002</v>
      </c>
      <c r="F20" t="str">
        <f t="shared" si="0"/>
        <v>Bosnia and Herzegovina</v>
      </c>
      <c r="G20">
        <f t="shared" si="1"/>
        <v>5.4574600000000002</v>
      </c>
    </row>
    <row r="21" spans="1:7" x14ac:dyDescent="0.3">
      <c r="A21" s="2" t="s">
        <v>148</v>
      </c>
      <c r="B21" s="10">
        <v>3.6385400000000003</v>
      </c>
      <c r="F21" t="str">
        <f t="shared" si="0"/>
        <v>Botswana</v>
      </c>
      <c r="G21">
        <f t="shared" si="1"/>
        <v>3.6385400000000003</v>
      </c>
    </row>
    <row r="22" spans="1:7" x14ac:dyDescent="0.3">
      <c r="A22" s="2" t="s">
        <v>30</v>
      </c>
      <c r="B22" s="10">
        <v>6.4683800000000007</v>
      </c>
      <c r="F22" t="str">
        <f t="shared" si="0"/>
        <v>Brazil</v>
      </c>
      <c r="G22">
        <f t="shared" si="1"/>
        <v>6.4683800000000007</v>
      </c>
    </row>
    <row r="23" spans="1:7" x14ac:dyDescent="0.3">
      <c r="A23" s="2" t="s">
        <v>154</v>
      </c>
      <c r="B23" s="10">
        <v>4.975979999999999</v>
      </c>
      <c r="F23" t="str">
        <f t="shared" si="0"/>
        <v>Bulgaria</v>
      </c>
      <c r="G23">
        <f t="shared" si="1"/>
        <v>4.975979999999999</v>
      </c>
    </row>
    <row r="24" spans="1:7" x14ac:dyDescent="0.3">
      <c r="A24" s="2" t="s">
        <v>172</v>
      </c>
      <c r="B24" s="10">
        <v>4.3827799999999995</v>
      </c>
      <c r="F24" t="str">
        <f t="shared" si="0"/>
        <v>Burkina Faso</v>
      </c>
      <c r="G24">
        <f t="shared" si="1"/>
        <v>4.3827799999999995</v>
      </c>
    </row>
    <row r="25" spans="1:7" x14ac:dyDescent="0.3">
      <c r="A25" s="2" t="s">
        <v>177</v>
      </c>
      <c r="B25" s="10">
        <v>3.277914285714286</v>
      </c>
      <c r="F25" t="str">
        <f t="shared" si="0"/>
        <v>Burundi</v>
      </c>
      <c r="G25">
        <f t="shared" si="1"/>
        <v>3.277914285714286</v>
      </c>
    </row>
    <row r="26" spans="1:7" x14ac:dyDescent="0.3">
      <c r="A26" s="2" t="s">
        <v>165</v>
      </c>
      <c r="B26" s="10">
        <v>4.4079700000000006</v>
      </c>
      <c r="F26" t="str">
        <f t="shared" si="0"/>
        <v>Cambodia</v>
      </c>
      <c r="G26">
        <f t="shared" si="1"/>
        <v>4.4079700000000006</v>
      </c>
    </row>
    <row r="27" spans="1:7" x14ac:dyDescent="0.3">
      <c r="A27" s="2" t="s">
        <v>153</v>
      </c>
      <c r="B27" s="10">
        <v>4.8600900000000014</v>
      </c>
      <c r="F27" t="str">
        <f t="shared" si="0"/>
        <v>Cameroon</v>
      </c>
      <c r="G27">
        <f t="shared" si="1"/>
        <v>4.8600900000000014</v>
      </c>
    </row>
    <row r="28" spans="1:7" x14ac:dyDescent="0.3">
      <c r="A28" s="2" t="s">
        <v>16</v>
      </c>
      <c r="B28" s="10">
        <v>7.1974400000000003</v>
      </c>
      <c r="F28" t="str">
        <f t="shared" si="0"/>
        <v>Canada</v>
      </c>
      <c r="G28">
        <f t="shared" si="1"/>
        <v>7.1974400000000003</v>
      </c>
    </row>
    <row r="29" spans="1:7" x14ac:dyDescent="0.3">
      <c r="A29" s="2" t="s">
        <v>168</v>
      </c>
      <c r="B29" s="10">
        <v>3.2025800000000002</v>
      </c>
      <c r="F29" t="str">
        <f t="shared" si="0"/>
        <v>Central African Republic</v>
      </c>
      <c r="G29">
        <f t="shared" si="1"/>
        <v>3.2025800000000002</v>
      </c>
    </row>
    <row r="30" spans="1:7" x14ac:dyDescent="0.3">
      <c r="A30" s="2" t="s">
        <v>169</v>
      </c>
      <c r="B30" s="10">
        <v>4.1912899999999995</v>
      </c>
      <c r="F30" t="str">
        <f t="shared" si="0"/>
        <v>Chad</v>
      </c>
      <c r="G30">
        <f t="shared" si="1"/>
        <v>4.1912899999999995</v>
      </c>
    </row>
    <row r="31" spans="1:7" x14ac:dyDescent="0.3">
      <c r="A31" s="2" t="s">
        <v>42</v>
      </c>
      <c r="B31" s="10">
        <v>6.4213499999999994</v>
      </c>
      <c r="F31" t="str">
        <f t="shared" si="0"/>
        <v>Chile</v>
      </c>
      <c r="G31">
        <f t="shared" si="1"/>
        <v>6.4213499999999994</v>
      </c>
    </row>
    <row r="32" spans="1:7" x14ac:dyDescent="0.3">
      <c r="A32" s="2" t="s">
        <v>104</v>
      </c>
      <c r="B32" s="10">
        <v>5.3933599999999995</v>
      </c>
      <c r="F32" t="str">
        <f t="shared" si="0"/>
        <v>China</v>
      </c>
      <c r="G32">
        <f t="shared" si="1"/>
        <v>5.3933599999999995</v>
      </c>
    </row>
    <row r="33" spans="1:7" x14ac:dyDescent="0.3">
      <c r="A33" s="2" t="s">
        <v>49</v>
      </c>
      <c r="B33" s="10">
        <v>6.098180000000001</v>
      </c>
      <c r="F33" t="str">
        <f t="shared" si="0"/>
        <v>Colombia</v>
      </c>
      <c r="G33">
        <f t="shared" si="1"/>
        <v>6.098180000000001</v>
      </c>
    </row>
    <row r="34" spans="1:7" x14ac:dyDescent="0.3">
      <c r="A34" s="2" t="s">
        <v>160</v>
      </c>
      <c r="B34" s="10">
        <v>4.0227624999999998</v>
      </c>
      <c r="F34" t="str">
        <f t="shared" si="0"/>
        <v>Comoros</v>
      </c>
      <c r="G34">
        <f t="shared" si="1"/>
        <v>4.0227624999999998</v>
      </c>
    </row>
    <row r="35" spans="1:7" x14ac:dyDescent="0.3">
      <c r="A35" s="2" t="s">
        <v>191</v>
      </c>
      <c r="B35" s="10">
        <v>5.0751999999999997</v>
      </c>
      <c r="F35" t="str">
        <f t="shared" si="0"/>
        <v>Congo</v>
      </c>
      <c r="G35">
        <f t="shared" si="1"/>
        <v>5.0751999999999997</v>
      </c>
    </row>
    <row r="36" spans="1:7" x14ac:dyDescent="0.3">
      <c r="A36" s="2" t="s">
        <v>159</v>
      </c>
      <c r="B36" s="10">
        <v>4.7678777777777777</v>
      </c>
      <c r="F36" t="str">
        <f t="shared" si="0"/>
        <v>Congo (Brazzaville)</v>
      </c>
      <c r="G36">
        <f t="shared" si="1"/>
        <v>4.7678777777777777</v>
      </c>
    </row>
    <row r="37" spans="1:7" x14ac:dyDescent="0.3">
      <c r="A37" s="2" t="s">
        <v>140</v>
      </c>
      <c r="B37" s="10">
        <v>4.0682</v>
      </c>
      <c r="F37" t="str">
        <f t="shared" si="0"/>
        <v>Congo (Kinshasa)</v>
      </c>
      <c r="G37">
        <f t="shared" si="1"/>
        <v>4.0682</v>
      </c>
    </row>
    <row r="38" spans="1:7" x14ac:dyDescent="0.3">
      <c r="A38" s="2" t="s">
        <v>25</v>
      </c>
      <c r="B38" s="10">
        <v>6.9967799999999993</v>
      </c>
      <c r="F38" t="str">
        <f t="shared" si="0"/>
        <v>Costa Rica</v>
      </c>
      <c r="G38">
        <f t="shared" si="1"/>
        <v>6.9967799999999993</v>
      </c>
    </row>
    <row r="39" spans="1:7" x14ac:dyDescent="0.3">
      <c r="A39" s="2" t="s">
        <v>80</v>
      </c>
      <c r="B39" s="10">
        <v>5.6871900000000002</v>
      </c>
      <c r="F39" t="str">
        <f t="shared" si="0"/>
        <v>Croatia</v>
      </c>
      <c r="G39">
        <f t="shared" si="1"/>
        <v>5.6871900000000002</v>
      </c>
    </row>
    <row r="40" spans="1:7" x14ac:dyDescent="0.3">
      <c r="A40" s="2" t="s">
        <v>85</v>
      </c>
      <c r="B40" s="10">
        <v>5.9355555555555561</v>
      </c>
      <c r="F40" t="str">
        <f t="shared" si="0"/>
        <v>Cyprus</v>
      </c>
      <c r="G40">
        <f t="shared" si="1"/>
        <v>5.9355555555555561</v>
      </c>
    </row>
    <row r="41" spans="1:7" x14ac:dyDescent="0.3">
      <c r="A41" s="2" t="s">
        <v>46</v>
      </c>
      <c r="B41" s="10">
        <v>6.7355142857142853</v>
      </c>
      <c r="F41" t="str">
        <f t="shared" si="0"/>
        <v>Czech Republic</v>
      </c>
      <c r="G41">
        <f t="shared" si="1"/>
        <v>6.7355142857142853</v>
      </c>
    </row>
    <row r="42" spans="1:7" x14ac:dyDescent="0.3">
      <c r="A42" s="2" t="s">
        <v>192</v>
      </c>
      <c r="B42" s="10">
        <v>6.8622666666666667</v>
      </c>
      <c r="F42" t="str">
        <f t="shared" si="0"/>
        <v>Czechia</v>
      </c>
      <c r="G42">
        <f t="shared" si="1"/>
        <v>6.8622666666666667</v>
      </c>
    </row>
    <row r="43" spans="1:7" x14ac:dyDescent="0.3">
      <c r="A43" s="2" t="s">
        <v>14</v>
      </c>
      <c r="B43" s="10">
        <v>7.5800800000000006</v>
      </c>
      <c r="F43" t="str">
        <f t="shared" si="0"/>
        <v>Denmark</v>
      </c>
      <c r="G43">
        <f t="shared" si="1"/>
        <v>7.5800800000000006</v>
      </c>
    </row>
    <row r="44" spans="1:7" x14ac:dyDescent="0.3">
      <c r="A44" s="2" t="s">
        <v>146</v>
      </c>
      <c r="B44" s="10">
        <v>4.3689999999999998</v>
      </c>
      <c r="F44" t="str">
        <f t="shared" si="0"/>
        <v>Djibouti</v>
      </c>
      <c r="G44">
        <f t="shared" si="1"/>
        <v>4.3689999999999998</v>
      </c>
    </row>
    <row r="45" spans="1:7" x14ac:dyDescent="0.3">
      <c r="A45" s="2" t="s">
        <v>118</v>
      </c>
      <c r="B45" s="10">
        <v>5.4360300000000006</v>
      </c>
      <c r="F45" t="str">
        <f t="shared" si="0"/>
        <v>Dominican Republic</v>
      </c>
      <c r="G45">
        <f t="shared" si="1"/>
        <v>5.4360300000000006</v>
      </c>
    </row>
    <row r="46" spans="1:7" x14ac:dyDescent="0.3">
      <c r="A46" s="2" t="s">
        <v>66</v>
      </c>
      <c r="B46" s="10">
        <v>5.8465700000000007</v>
      </c>
      <c r="F46" t="str">
        <f t="shared" si="0"/>
        <v>Ecuador</v>
      </c>
      <c r="G46">
        <f t="shared" si="1"/>
        <v>5.8465700000000007</v>
      </c>
    </row>
    <row r="47" spans="1:7" x14ac:dyDescent="0.3">
      <c r="A47" s="2" t="s">
        <v>155</v>
      </c>
      <c r="B47" s="10">
        <v>4.2744599999999995</v>
      </c>
      <c r="F47" t="str">
        <f t="shared" si="0"/>
        <v>Egypt</v>
      </c>
      <c r="G47">
        <f t="shared" si="1"/>
        <v>4.2744599999999995</v>
      </c>
    </row>
    <row r="48" spans="1:7" x14ac:dyDescent="0.3">
      <c r="A48" s="2" t="s">
        <v>59</v>
      </c>
      <c r="B48" s="10">
        <v>6.1739999999999995</v>
      </c>
      <c r="F48" t="str">
        <f t="shared" si="0"/>
        <v>El Salvador</v>
      </c>
      <c r="G48">
        <f t="shared" si="1"/>
        <v>6.1739999999999995</v>
      </c>
    </row>
    <row r="49" spans="1:7" x14ac:dyDescent="0.3">
      <c r="A49" s="2" t="s">
        <v>92</v>
      </c>
      <c r="B49" s="10">
        <v>5.9643999999999995</v>
      </c>
      <c r="F49" t="str">
        <f t="shared" si="0"/>
        <v>Estonia</v>
      </c>
      <c r="G49">
        <f t="shared" si="1"/>
        <v>5.9643999999999995</v>
      </c>
    </row>
    <row r="50" spans="1:7" x14ac:dyDescent="0.3">
      <c r="A50" s="2" t="s">
        <v>193</v>
      </c>
      <c r="B50" s="10">
        <v>3.9490499999999997</v>
      </c>
      <c r="F50" t="str">
        <f t="shared" si="0"/>
        <v>Eswatini</v>
      </c>
      <c r="G50">
        <f t="shared" si="1"/>
        <v>3.9490499999999997</v>
      </c>
    </row>
    <row r="51" spans="1:7" x14ac:dyDescent="0.3">
      <c r="A51" s="2" t="s">
        <v>142</v>
      </c>
      <c r="B51" s="10">
        <v>4.2769899999999996</v>
      </c>
      <c r="F51" t="str">
        <f t="shared" si="0"/>
        <v>Ethiopia</v>
      </c>
      <c r="G51">
        <f t="shared" si="1"/>
        <v>4.2769899999999996</v>
      </c>
    </row>
    <row r="52" spans="1:7" x14ac:dyDescent="0.3">
      <c r="A52" s="2" t="s">
        <v>18</v>
      </c>
      <c r="B52" s="10">
        <v>7.6705700000000006</v>
      </c>
      <c r="F52" t="str">
        <f t="shared" si="0"/>
        <v>Finland</v>
      </c>
      <c r="G52">
        <f t="shared" si="1"/>
        <v>7.6705700000000006</v>
      </c>
    </row>
    <row r="53" spans="1:7" x14ac:dyDescent="0.3">
      <c r="A53" s="2" t="s">
        <v>44</v>
      </c>
      <c r="B53" s="10">
        <v>6.5887100000000007</v>
      </c>
      <c r="F53" t="str">
        <f t="shared" si="0"/>
        <v>France</v>
      </c>
      <c r="G53">
        <f t="shared" si="1"/>
        <v>6.5887100000000007</v>
      </c>
    </row>
    <row r="54" spans="1:7" x14ac:dyDescent="0.3">
      <c r="A54" s="2" t="s">
        <v>163</v>
      </c>
      <c r="B54" s="10">
        <v>4.6819899999999999</v>
      </c>
      <c r="F54" t="str">
        <f t="shared" si="0"/>
        <v>Gabon</v>
      </c>
      <c r="G54">
        <f t="shared" si="1"/>
        <v>4.6819899999999999</v>
      </c>
    </row>
    <row r="55" spans="1:7" x14ac:dyDescent="0.3">
      <c r="A55" s="2" t="s">
        <v>188</v>
      </c>
      <c r="B55" s="10">
        <v>4.7458999999999998</v>
      </c>
      <c r="F55" t="str">
        <f t="shared" si="0"/>
        <v>Gambia</v>
      </c>
      <c r="G55">
        <f t="shared" si="1"/>
        <v>4.7458999999999998</v>
      </c>
    </row>
    <row r="56" spans="1:7" x14ac:dyDescent="0.3">
      <c r="A56" s="2" t="s">
        <v>150</v>
      </c>
      <c r="B56" s="10">
        <v>4.6525599999999994</v>
      </c>
      <c r="F56" t="str">
        <f t="shared" si="0"/>
        <v>Georgia</v>
      </c>
      <c r="G56">
        <f t="shared" si="1"/>
        <v>4.6525599999999994</v>
      </c>
    </row>
    <row r="57" spans="1:7" x14ac:dyDescent="0.3">
      <c r="A57" s="2" t="s">
        <v>41</v>
      </c>
      <c r="B57" s="10">
        <v>6.9519400000000005</v>
      </c>
      <c r="F57" t="str">
        <f t="shared" si="0"/>
        <v>Germany</v>
      </c>
      <c r="G57">
        <f t="shared" si="1"/>
        <v>6.9519400000000005</v>
      </c>
    </row>
    <row r="58" spans="1:7" x14ac:dyDescent="0.3">
      <c r="A58" s="2" t="s">
        <v>134</v>
      </c>
      <c r="B58" s="10">
        <v>4.6685100000000004</v>
      </c>
      <c r="F58" t="str">
        <f t="shared" si="0"/>
        <v>Ghana</v>
      </c>
      <c r="G58">
        <f t="shared" si="1"/>
        <v>4.6685100000000004</v>
      </c>
    </row>
    <row r="59" spans="1:7" x14ac:dyDescent="0.3">
      <c r="A59" s="2" t="s">
        <v>122</v>
      </c>
      <c r="B59" s="10">
        <v>5.509433333333333</v>
      </c>
      <c r="F59" t="str">
        <f t="shared" si="0"/>
        <v>Greece</v>
      </c>
      <c r="G59">
        <f t="shared" si="1"/>
        <v>5.509433333333333</v>
      </c>
    </row>
    <row r="60" spans="1:7" x14ac:dyDescent="0.3">
      <c r="A60" s="2" t="s">
        <v>60</v>
      </c>
      <c r="B60" s="10">
        <v>6.3251999999999997</v>
      </c>
      <c r="F60" t="str">
        <f t="shared" si="0"/>
        <v>Guatemala</v>
      </c>
      <c r="G60">
        <f t="shared" si="1"/>
        <v>6.3251999999999997</v>
      </c>
    </row>
    <row r="61" spans="1:7" x14ac:dyDescent="0.3">
      <c r="A61" s="2" t="s">
        <v>170</v>
      </c>
      <c r="B61" s="10">
        <v>4.4187600000000007</v>
      </c>
      <c r="F61" t="str">
        <f t="shared" si="0"/>
        <v>Guinea</v>
      </c>
      <c r="G61">
        <f t="shared" si="1"/>
        <v>4.4187600000000007</v>
      </c>
    </row>
    <row r="62" spans="1:7" x14ac:dyDescent="0.3">
      <c r="A62" s="2" t="s">
        <v>139</v>
      </c>
      <c r="B62" s="10">
        <v>3.8090857142857142</v>
      </c>
      <c r="F62" t="str">
        <f t="shared" si="0"/>
        <v>Haiti</v>
      </c>
      <c r="G62">
        <f t="shared" si="1"/>
        <v>3.8090857142857142</v>
      </c>
    </row>
    <row r="63" spans="1:7" x14ac:dyDescent="0.3">
      <c r="A63" s="2" t="s">
        <v>125</v>
      </c>
      <c r="B63" s="10">
        <v>5.6089800000000007</v>
      </c>
      <c r="F63" t="str">
        <f t="shared" si="0"/>
        <v>Honduras</v>
      </c>
      <c r="G63">
        <f t="shared" si="1"/>
        <v>5.6089800000000007</v>
      </c>
    </row>
    <row r="64" spans="1:7" x14ac:dyDescent="0.3">
      <c r="A64" s="2" t="s">
        <v>91</v>
      </c>
      <c r="B64" s="10">
        <v>5.4223333333333334</v>
      </c>
      <c r="F64" t="str">
        <f t="shared" si="0"/>
        <v>Hong Kong</v>
      </c>
      <c r="G64">
        <f t="shared" si="1"/>
        <v>5.4223333333333334</v>
      </c>
    </row>
    <row r="65" spans="1:7" x14ac:dyDescent="0.3">
      <c r="A65" s="2" t="s">
        <v>185</v>
      </c>
      <c r="B65" s="10">
        <v>5.4419000000000004</v>
      </c>
      <c r="F65" t="str">
        <f t="shared" si="0"/>
        <v>Hong Kong S.A.R. of China</v>
      </c>
      <c r="G65">
        <f t="shared" si="1"/>
        <v>5.4419000000000004</v>
      </c>
    </row>
    <row r="66" spans="1:7" x14ac:dyDescent="0.3">
      <c r="A66" s="2" t="s">
        <v>124</v>
      </c>
      <c r="B66" s="10">
        <v>5.6783300000000008</v>
      </c>
      <c r="F66" t="str">
        <f t="shared" si="0"/>
        <v>Hungary</v>
      </c>
      <c r="G66">
        <f t="shared" si="1"/>
        <v>5.6783300000000008</v>
      </c>
    </row>
    <row r="67" spans="1:7" x14ac:dyDescent="0.3">
      <c r="A67" s="2" t="s">
        <v>13</v>
      </c>
      <c r="B67" s="10">
        <v>7.5225399999999993</v>
      </c>
      <c r="F67" t="str">
        <f t="shared" ref="F67:F130" si="2">A67</f>
        <v>Iceland</v>
      </c>
      <c r="G67">
        <f t="shared" ref="G67:G130" si="3">GETPIVOTDATA("Happiness score",$A$1,"Country",A67)</f>
        <v>7.5225399999999993</v>
      </c>
    </row>
    <row r="68" spans="1:7" x14ac:dyDescent="0.3">
      <c r="A68" s="2" t="s">
        <v>137</v>
      </c>
      <c r="B68" s="10">
        <v>4.0748200000000008</v>
      </c>
      <c r="F68" t="str">
        <f t="shared" si="2"/>
        <v>India</v>
      </c>
      <c r="G68">
        <f t="shared" si="3"/>
        <v>4.0748200000000008</v>
      </c>
    </row>
    <row r="69" spans="1:7" x14ac:dyDescent="0.3">
      <c r="A69" s="2" t="s">
        <v>93</v>
      </c>
      <c r="B69" s="10">
        <v>5.2974900000000007</v>
      </c>
      <c r="F69" t="str">
        <f t="shared" si="2"/>
        <v>Indonesia</v>
      </c>
      <c r="G69">
        <f t="shared" si="3"/>
        <v>5.2974900000000007</v>
      </c>
    </row>
    <row r="70" spans="1:7" x14ac:dyDescent="0.3">
      <c r="A70" s="2" t="s">
        <v>130</v>
      </c>
      <c r="B70" s="10">
        <v>4.7526200000000003</v>
      </c>
      <c r="F70" t="str">
        <f t="shared" si="2"/>
        <v>Iran</v>
      </c>
      <c r="G70">
        <f t="shared" si="3"/>
        <v>4.7526200000000003</v>
      </c>
    </row>
    <row r="71" spans="1:7" x14ac:dyDescent="0.3">
      <c r="A71" s="2" t="s">
        <v>132</v>
      </c>
      <c r="B71" s="10">
        <v>4.7328500000000009</v>
      </c>
      <c r="F71" t="str">
        <f t="shared" si="2"/>
        <v>Iraq</v>
      </c>
      <c r="G71">
        <f t="shared" si="3"/>
        <v>4.7328500000000009</v>
      </c>
    </row>
    <row r="72" spans="1:7" x14ac:dyDescent="0.3">
      <c r="A72" s="2" t="s">
        <v>32</v>
      </c>
      <c r="B72" s="10">
        <v>6.9790799999999988</v>
      </c>
      <c r="F72" t="str">
        <f t="shared" si="2"/>
        <v>Ireland</v>
      </c>
      <c r="G72">
        <f t="shared" si="3"/>
        <v>6.9790799999999988</v>
      </c>
    </row>
    <row r="73" spans="1:7" x14ac:dyDescent="0.3">
      <c r="A73" s="2" t="s">
        <v>23</v>
      </c>
      <c r="B73" s="10">
        <v>7.2550199999999991</v>
      </c>
      <c r="F73" t="str">
        <f t="shared" si="2"/>
        <v>Israel</v>
      </c>
      <c r="G73">
        <f t="shared" si="3"/>
        <v>7.2550199999999991</v>
      </c>
    </row>
    <row r="74" spans="1:7" x14ac:dyDescent="0.3">
      <c r="A74" s="2" t="s">
        <v>68</v>
      </c>
      <c r="B74" s="10">
        <v>6.2178000000000004</v>
      </c>
      <c r="F74" t="str">
        <f t="shared" si="2"/>
        <v>Italy</v>
      </c>
      <c r="G74">
        <f t="shared" si="3"/>
        <v>6.2178000000000004</v>
      </c>
    </row>
    <row r="75" spans="1:7" x14ac:dyDescent="0.3">
      <c r="A75" s="2" t="s">
        <v>171</v>
      </c>
      <c r="B75" s="10">
        <v>4.7272699999999999</v>
      </c>
      <c r="F75" t="str">
        <f t="shared" si="2"/>
        <v>Ivory Coast</v>
      </c>
      <c r="G75">
        <f t="shared" si="3"/>
        <v>4.7272699999999999</v>
      </c>
    </row>
    <row r="76" spans="1:7" x14ac:dyDescent="0.3">
      <c r="A76" s="2" t="s">
        <v>83</v>
      </c>
      <c r="B76" s="10">
        <v>5.7902600000000009</v>
      </c>
      <c r="F76" t="str">
        <f t="shared" si="2"/>
        <v>Jamaica</v>
      </c>
      <c r="G76">
        <f t="shared" si="3"/>
        <v>5.7902600000000009</v>
      </c>
    </row>
    <row r="77" spans="1:7" x14ac:dyDescent="0.3">
      <c r="A77" s="2" t="s">
        <v>64</v>
      </c>
      <c r="B77" s="10">
        <v>5.9668100000000006</v>
      </c>
      <c r="F77" t="str">
        <f t="shared" si="2"/>
        <v>Japan</v>
      </c>
      <c r="G77">
        <f t="shared" si="3"/>
        <v>5.9668100000000006</v>
      </c>
    </row>
    <row r="78" spans="1:7" x14ac:dyDescent="0.3">
      <c r="A78" s="2" t="s">
        <v>103</v>
      </c>
      <c r="B78" s="10">
        <v>4.7383099999999994</v>
      </c>
      <c r="F78" t="str">
        <f t="shared" si="2"/>
        <v>Jordan</v>
      </c>
      <c r="G78">
        <f t="shared" si="3"/>
        <v>4.7383099999999994</v>
      </c>
    </row>
    <row r="79" spans="1:7" x14ac:dyDescent="0.3">
      <c r="A79" s="2" t="s">
        <v>72</v>
      </c>
      <c r="B79" s="10">
        <v>5.9967099999999993</v>
      </c>
      <c r="F79" t="str">
        <f t="shared" si="2"/>
        <v>Kazakhstan</v>
      </c>
      <c r="G79">
        <f t="shared" si="3"/>
        <v>5.9967099999999993</v>
      </c>
    </row>
    <row r="80" spans="1:7" x14ac:dyDescent="0.3">
      <c r="A80" s="2" t="s">
        <v>145</v>
      </c>
      <c r="B80" s="10">
        <v>4.4935100000000006</v>
      </c>
      <c r="F80" t="str">
        <f t="shared" si="2"/>
        <v>Kenya</v>
      </c>
      <c r="G80">
        <f t="shared" si="3"/>
        <v>4.4935100000000006</v>
      </c>
    </row>
    <row r="81" spans="1:7" x14ac:dyDescent="0.3">
      <c r="A81" s="2" t="s">
        <v>87</v>
      </c>
      <c r="B81" s="10">
        <v>6.0112000000000005</v>
      </c>
      <c r="F81" t="str">
        <f t="shared" si="2"/>
        <v>Kosovo</v>
      </c>
      <c r="G81">
        <f t="shared" si="3"/>
        <v>6.0112000000000005</v>
      </c>
    </row>
    <row r="82" spans="1:7" x14ac:dyDescent="0.3">
      <c r="A82" s="2" t="s">
        <v>56</v>
      </c>
      <c r="B82" s="10">
        <v>6.2231999999999994</v>
      </c>
      <c r="F82" t="str">
        <f t="shared" si="2"/>
        <v>Kuwait</v>
      </c>
      <c r="G82">
        <f t="shared" si="3"/>
        <v>6.2231999999999994</v>
      </c>
    </row>
    <row r="83" spans="1:7" x14ac:dyDescent="0.3">
      <c r="A83" s="2" t="s">
        <v>96</v>
      </c>
      <c r="B83" s="10">
        <v>5.4518899999999988</v>
      </c>
      <c r="F83" t="str">
        <f t="shared" si="2"/>
        <v>Kyrgyzstan</v>
      </c>
      <c r="G83">
        <f t="shared" si="3"/>
        <v>5.4518899999999988</v>
      </c>
    </row>
    <row r="84" spans="1:7" x14ac:dyDescent="0.3">
      <c r="A84" s="2" t="s">
        <v>119</v>
      </c>
      <c r="B84" s="10">
        <v>4.9422111111111109</v>
      </c>
      <c r="F84" t="str">
        <f t="shared" si="2"/>
        <v>Laos</v>
      </c>
      <c r="G84">
        <f t="shared" si="3"/>
        <v>4.9422111111111109</v>
      </c>
    </row>
    <row r="85" spans="1:7" x14ac:dyDescent="0.3">
      <c r="A85" s="2" t="s">
        <v>109</v>
      </c>
      <c r="B85" s="10">
        <v>5.8990400000000003</v>
      </c>
      <c r="F85" t="str">
        <f t="shared" si="2"/>
        <v>Latvia</v>
      </c>
      <c r="G85">
        <f t="shared" si="3"/>
        <v>5.8990400000000003</v>
      </c>
    </row>
    <row r="86" spans="1:7" x14ac:dyDescent="0.3">
      <c r="A86" s="2" t="s">
        <v>123</v>
      </c>
      <c r="B86" s="10">
        <v>4.2998500000000002</v>
      </c>
      <c r="F86" t="str">
        <f t="shared" si="2"/>
        <v>Lebanon</v>
      </c>
      <c r="G86">
        <f t="shared" si="3"/>
        <v>4.2998500000000002</v>
      </c>
    </row>
    <row r="87" spans="1:7" x14ac:dyDescent="0.3">
      <c r="A87" s="2" t="s">
        <v>117</v>
      </c>
      <c r="B87" s="10">
        <v>3.7723374999999999</v>
      </c>
      <c r="F87" t="str">
        <f t="shared" si="2"/>
        <v>Lesotho</v>
      </c>
      <c r="G87">
        <f t="shared" si="3"/>
        <v>3.7723374999999999</v>
      </c>
    </row>
    <row r="88" spans="1:7" x14ac:dyDescent="0.3">
      <c r="A88" s="2" t="s">
        <v>136</v>
      </c>
      <c r="B88" s="10">
        <v>4.1812199999999997</v>
      </c>
      <c r="F88" t="str">
        <f t="shared" si="2"/>
        <v>Liberia</v>
      </c>
      <c r="G88">
        <f t="shared" si="3"/>
        <v>4.1812199999999997</v>
      </c>
    </row>
    <row r="89" spans="1:7" x14ac:dyDescent="0.3">
      <c r="A89" s="2" t="s">
        <v>81</v>
      </c>
      <c r="B89" s="10">
        <v>5.564511111111111</v>
      </c>
      <c r="F89" t="str">
        <f t="shared" si="2"/>
        <v>Libya</v>
      </c>
      <c r="G89">
        <f t="shared" si="3"/>
        <v>5.564511111111111</v>
      </c>
    </row>
    <row r="90" spans="1:7" x14ac:dyDescent="0.3">
      <c r="A90" s="2" t="s">
        <v>74</v>
      </c>
      <c r="B90" s="10">
        <v>6.2145900000000003</v>
      </c>
      <c r="F90" t="str">
        <f t="shared" si="2"/>
        <v>Lithuania</v>
      </c>
      <c r="G90">
        <f t="shared" si="3"/>
        <v>6.2145900000000003</v>
      </c>
    </row>
    <row r="91" spans="1:7" x14ac:dyDescent="0.3">
      <c r="A91" s="2" t="s">
        <v>31</v>
      </c>
      <c r="B91" s="10">
        <v>7.0995899999999992</v>
      </c>
      <c r="F91" t="str">
        <f t="shared" si="2"/>
        <v>Luxembourg</v>
      </c>
      <c r="G91">
        <f t="shared" si="3"/>
        <v>7.0995899999999992</v>
      </c>
    </row>
    <row r="92" spans="1:7" x14ac:dyDescent="0.3">
      <c r="A92" s="2" t="s">
        <v>113</v>
      </c>
      <c r="B92" s="10">
        <v>5.1535333333333337</v>
      </c>
      <c r="F92" t="str">
        <f t="shared" si="2"/>
        <v>Macedonia</v>
      </c>
      <c r="G92">
        <f t="shared" si="3"/>
        <v>5.1535333333333337</v>
      </c>
    </row>
    <row r="93" spans="1:7" x14ac:dyDescent="0.3">
      <c r="A93" s="2" t="s">
        <v>167</v>
      </c>
      <c r="B93" s="10">
        <v>3.9686500000000002</v>
      </c>
      <c r="F93" t="str">
        <f t="shared" si="2"/>
        <v>Madagascar</v>
      </c>
      <c r="G93">
        <f t="shared" si="3"/>
        <v>3.9686500000000002</v>
      </c>
    </row>
    <row r="94" spans="1:7" x14ac:dyDescent="0.3">
      <c r="A94" s="2" t="s">
        <v>151</v>
      </c>
      <c r="B94" s="10">
        <v>3.7219199999999999</v>
      </c>
      <c r="F94" t="str">
        <f t="shared" si="2"/>
        <v>Malawi</v>
      </c>
      <c r="G94">
        <f t="shared" si="3"/>
        <v>3.7219199999999999</v>
      </c>
    </row>
    <row r="95" spans="1:7" x14ac:dyDescent="0.3">
      <c r="A95" s="2" t="s">
        <v>79</v>
      </c>
      <c r="B95" s="10">
        <v>5.7987300000000008</v>
      </c>
      <c r="F95" t="str">
        <f t="shared" si="2"/>
        <v>Malaysia</v>
      </c>
      <c r="G95">
        <f t="shared" si="3"/>
        <v>5.7987300000000008</v>
      </c>
    </row>
    <row r="96" spans="1:7" x14ac:dyDescent="0.3">
      <c r="A96" s="2" t="s">
        <v>189</v>
      </c>
      <c r="B96" s="10">
        <v>5.1976000000000004</v>
      </c>
      <c r="F96" t="str">
        <f t="shared" si="2"/>
        <v>Maldives</v>
      </c>
      <c r="G96">
        <f t="shared" si="3"/>
        <v>5.1976000000000004</v>
      </c>
    </row>
    <row r="97" spans="1:7" x14ac:dyDescent="0.3">
      <c r="A97" s="2" t="s">
        <v>158</v>
      </c>
      <c r="B97" s="10">
        <v>4.3456999999999999</v>
      </c>
      <c r="F97" t="str">
        <f t="shared" si="2"/>
        <v>Mali</v>
      </c>
      <c r="G97">
        <f t="shared" si="3"/>
        <v>4.3456999999999999</v>
      </c>
    </row>
    <row r="98" spans="1:7" x14ac:dyDescent="0.3">
      <c r="A98" s="2" t="s">
        <v>53</v>
      </c>
      <c r="B98" s="10">
        <v>6.5136600000000016</v>
      </c>
      <c r="F98" t="str">
        <f t="shared" si="2"/>
        <v>Malta</v>
      </c>
      <c r="G98">
        <f t="shared" si="3"/>
        <v>6.5136600000000016</v>
      </c>
    </row>
    <row r="99" spans="1:7" x14ac:dyDescent="0.3">
      <c r="A99" s="2" t="s">
        <v>144</v>
      </c>
      <c r="B99" s="10">
        <v>4.3758400000000002</v>
      </c>
      <c r="F99" t="str">
        <f t="shared" si="2"/>
        <v>Mauritania</v>
      </c>
      <c r="G99">
        <f t="shared" si="3"/>
        <v>4.3758400000000002</v>
      </c>
    </row>
    <row r="100" spans="1:7" x14ac:dyDescent="0.3">
      <c r="A100" s="2" t="s">
        <v>89</v>
      </c>
      <c r="B100" s="10">
        <v>5.8473799999999994</v>
      </c>
      <c r="F100" t="str">
        <f t="shared" si="2"/>
        <v>Mauritius</v>
      </c>
      <c r="G100">
        <f t="shared" si="3"/>
        <v>5.8473799999999994</v>
      </c>
    </row>
    <row r="101" spans="1:7" x14ac:dyDescent="0.3">
      <c r="A101" s="2" t="s">
        <v>28</v>
      </c>
      <c r="B101" s="10">
        <v>6.5542600000000011</v>
      </c>
      <c r="F101" t="str">
        <f t="shared" si="2"/>
        <v>Mexico</v>
      </c>
      <c r="G101">
        <f t="shared" si="3"/>
        <v>6.5542600000000011</v>
      </c>
    </row>
    <row r="102" spans="1:7" x14ac:dyDescent="0.3">
      <c r="A102" s="2" t="s">
        <v>70</v>
      </c>
      <c r="B102" s="10">
        <v>5.7658000000000005</v>
      </c>
      <c r="F102" t="str">
        <f t="shared" si="2"/>
        <v>Moldova</v>
      </c>
      <c r="G102">
        <f t="shared" si="3"/>
        <v>5.7658000000000005</v>
      </c>
    </row>
    <row r="103" spans="1:7" x14ac:dyDescent="0.3">
      <c r="A103" s="2" t="s">
        <v>120</v>
      </c>
      <c r="B103" s="10">
        <v>5.3576499999999996</v>
      </c>
      <c r="F103" t="str">
        <f t="shared" si="2"/>
        <v>Mongolia</v>
      </c>
      <c r="G103">
        <f t="shared" si="3"/>
        <v>5.3576499999999996</v>
      </c>
    </row>
    <row r="104" spans="1:7" x14ac:dyDescent="0.3">
      <c r="A104" s="2" t="s">
        <v>102</v>
      </c>
      <c r="B104" s="10">
        <v>5.4563000000000006</v>
      </c>
      <c r="F104" t="str">
        <f t="shared" si="2"/>
        <v>Montenegro</v>
      </c>
      <c r="G104">
        <f t="shared" si="3"/>
        <v>5.4563000000000006</v>
      </c>
    </row>
    <row r="105" spans="1:7" x14ac:dyDescent="0.3">
      <c r="A105" s="2" t="s">
        <v>112</v>
      </c>
      <c r="B105" s="10">
        <v>5.0631000000000004</v>
      </c>
      <c r="F105" t="str">
        <f t="shared" si="2"/>
        <v>Morocco</v>
      </c>
      <c r="G105">
        <f t="shared" si="3"/>
        <v>5.0631000000000004</v>
      </c>
    </row>
    <row r="106" spans="1:7" x14ac:dyDescent="0.3">
      <c r="A106" s="2" t="s">
        <v>114</v>
      </c>
      <c r="B106" s="10">
        <v>4.782288888888889</v>
      </c>
      <c r="F106" t="str">
        <f t="shared" si="2"/>
        <v>Mozambique</v>
      </c>
      <c r="G106">
        <f t="shared" si="3"/>
        <v>4.782288888888889</v>
      </c>
    </row>
    <row r="107" spans="1:7" x14ac:dyDescent="0.3">
      <c r="A107" s="2" t="s">
        <v>149</v>
      </c>
      <c r="B107" s="10">
        <v>4.3770199999999999</v>
      </c>
      <c r="F107" t="str">
        <f t="shared" si="2"/>
        <v>Myanmar</v>
      </c>
      <c r="G107">
        <f t="shared" si="3"/>
        <v>4.3770199999999999</v>
      </c>
    </row>
    <row r="108" spans="1:7" x14ac:dyDescent="0.3">
      <c r="A108" s="2" t="s">
        <v>181</v>
      </c>
      <c r="B108" s="10">
        <v>4.5883999999999991</v>
      </c>
      <c r="F108" t="str">
        <f t="shared" si="2"/>
        <v>Namibia</v>
      </c>
      <c r="G108">
        <f t="shared" si="3"/>
        <v>4.5883999999999991</v>
      </c>
    </row>
    <row r="109" spans="1:7" x14ac:dyDescent="0.3">
      <c r="A109" s="2" t="s">
        <v>141</v>
      </c>
      <c r="B109" s="10">
        <v>5.0363400000000009</v>
      </c>
      <c r="F109" t="str">
        <f t="shared" si="2"/>
        <v>Nepal</v>
      </c>
      <c r="G109">
        <f t="shared" si="3"/>
        <v>5.0363400000000009</v>
      </c>
    </row>
    <row r="110" spans="1:7" x14ac:dyDescent="0.3">
      <c r="A110" s="2" t="s">
        <v>19</v>
      </c>
      <c r="B110" s="10">
        <v>7.4073100000000007</v>
      </c>
      <c r="F110" t="str">
        <f t="shared" si="2"/>
        <v>Netherlands</v>
      </c>
      <c r="G110">
        <f t="shared" si="3"/>
        <v>7.4073100000000007</v>
      </c>
    </row>
    <row r="111" spans="1:7" x14ac:dyDescent="0.3">
      <c r="A111" s="2" t="s">
        <v>21</v>
      </c>
      <c r="B111" s="10">
        <v>7.2493399999999992</v>
      </c>
      <c r="F111" t="str">
        <f t="shared" si="2"/>
        <v>New Zealand</v>
      </c>
      <c r="G111">
        <f t="shared" si="3"/>
        <v>7.2493399999999992</v>
      </c>
    </row>
    <row r="112" spans="1:7" x14ac:dyDescent="0.3">
      <c r="A112" s="2" t="s">
        <v>75</v>
      </c>
      <c r="B112" s="10">
        <v>6.0953499999999998</v>
      </c>
      <c r="F112" t="str">
        <f t="shared" si="2"/>
        <v>Nicaragua</v>
      </c>
      <c r="G112">
        <f t="shared" si="3"/>
        <v>6.0953499999999998</v>
      </c>
    </row>
    <row r="113" spans="1:7" x14ac:dyDescent="0.3">
      <c r="A113" s="2" t="s">
        <v>164</v>
      </c>
      <c r="B113" s="10">
        <v>4.4566800000000004</v>
      </c>
      <c r="F113" t="str">
        <f t="shared" si="2"/>
        <v>Niger</v>
      </c>
      <c r="G113">
        <f t="shared" si="3"/>
        <v>4.4566800000000004</v>
      </c>
    </row>
    <row r="114" spans="1:7" x14ac:dyDescent="0.3">
      <c r="A114" s="2" t="s">
        <v>97</v>
      </c>
      <c r="B114" s="10">
        <v>4.953380000000001</v>
      </c>
      <c r="F114" t="str">
        <f t="shared" si="2"/>
        <v>Nigeria</v>
      </c>
      <c r="G114">
        <f t="shared" si="3"/>
        <v>4.953380000000001</v>
      </c>
    </row>
    <row r="115" spans="1:7" x14ac:dyDescent="0.3">
      <c r="A115" s="2" t="s">
        <v>84</v>
      </c>
      <c r="B115" s="10">
        <v>5.7586666666666666</v>
      </c>
      <c r="F115" t="str">
        <f t="shared" si="2"/>
        <v>North Cyprus</v>
      </c>
      <c r="G115">
        <f t="shared" si="3"/>
        <v>5.7586666666666666</v>
      </c>
    </row>
    <row r="116" spans="1:7" x14ac:dyDescent="0.3">
      <c r="A116" s="2" t="s">
        <v>190</v>
      </c>
      <c r="B116" s="10">
        <v>5.2307249999999996</v>
      </c>
      <c r="F116" t="str">
        <f t="shared" si="2"/>
        <v>North Macedonia</v>
      </c>
      <c r="G116">
        <f t="shared" si="3"/>
        <v>5.2307249999999996</v>
      </c>
    </row>
    <row r="117" spans="1:7" x14ac:dyDescent="0.3">
      <c r="A117" s="2" t="s">
        <v>15</v>
      </c>
      <c r="B117" s="10">
        <v>7.456739999999999</v>
      </c>
      <c r="F117" t="str">
        <f t="shared" si="2"/>
        <v>Norway</v>
      </c>
      <c r="G117">
        <f t="shared" si="3"/>
        <v>7.456739999999999</v>
      </c>
    </row>
    <row r="118" spans="1:7" x14ac:dyDescent="0.3">
      <c r="A118" s="2" t="s">
        <v>36</v>
      </c>
      <c r="B118" s="10">
        <v>6.8529999999999998</v>
      </c>
      <c r="F118" t="str">
        <f t="shared" si="2"/>
        <v>Oman</v>
      </c>
      <c r="G118">
        <f t="shared" si="3"/>
        <v>6.8529999999999998</v>
      </c>
    </row>
    <row r="119" spans="1:7" x14ac:dyDescent="0.3">
      <c r="A119" s="2" t="s">
        <v>101</v>
      </c>
      <c r="B119" s="10">
        <v>5.1075699999999999</v>
      </c>
      <c r="F119" t="str">
        <f t="shared" si="2"/>
        <v>Pakistan</v>
      </c>
      <c r="G119">
        <f t="shared" si="3"/>
        <v>5.1075699999999999</v>
      </c>
    </row>
    <row r="120" spans="1:7" x14ac:dyDescent="0.3">
      <c r="A120" s="2" t="s">
        <v>128</v>
      </c>
      <c r="B120" s="10">
        <v>4.6544500000000006</v>
      </c>
      <c r="F120" t="str">
        <f t="shared" si="2"/>
        <v>Palestinian Territories</v>
      </c>
      <c r="G120">
        <f t="shared" si="3"/>
        <v>4.6544500000000006</v>
      </c>
    </row>
    <row r="121" spans="1:7" x14ac:dyDescent="0.3">
      <c r="A121" s="2" t="s">
        <v>40</v>
      </c>
      <c r="B121" s="10">
        <v>6.4106499999999995</v>
      </c>
      <c r="F121" t="str">
        <f t="shared" si="2"/>
        <v>Panama</v>
      </c>
      <c r="G121">
        <f t="shared" si="3"/>
        <v>6.4106499999999995</v>
      </c>
    </row>
    <row r="122" spans="1:7" x14ac:dyDescent="0.3">
      <c r="A122" s="2" t="s">
        <v>71</v>
      </c>
      <c r="B122" s="10">
        <v>5.6969599999999998</v>
      </c>
      <c r="F122" t="str">
        <f t="shared" si="2"/>
        <v>Paraguay</v>
      </c>
      <c r="G122">
        <f t="shared" si="3"/>
        <v>5.6969599999999998</v>
      </c>
    </row>
    <row r="123" spans="1:7" x14ac:dyDescent="0.3">
      <c r="A123" s="2" t="s">
        <v>76</v>
      </c>
      <c r="B123" s="10">
        <v>5.7204599999999992</v>
      </c>
      <c r="F123" t="str">
        <f t="shared" si="2"/>
        <v>Peru</v>
      </c>
      <c r="G123">
        <f t="shared" si="3"/>
        <v>5.7204599999999992</v>
      </c>
    </row>
    <row r="124" spans="1:7" x14ac:dyDescent="0.3">
      <c r="A124" s="2" t="s">
        <v>110</v>
      </c>
      <c r="B124" s="10">
        <v>5.6297800000000002</v>
      </c>
      <c r="F124" t="str">
        <f t="shared" si="2"/>
        <v>Philippines</v>
      </c>
      <c r="G124">
        <f t="shared" si="3"/>
        <v>5.6297800000000002</v>
      </c>
    </row>
    <row r="125" spans="1:7" x14ac:dyDescent="0.3">
      <c r="A125" s="2" t="s">
        <v>78</v>
      </c>
      <c r="B125" s="10">
        <v>6.1080100000000002</v>
      </c>
      <c r="F125" t="str">
        <f t="shared" si="2"/>
        <v>Poland</v>
      </c>
      <c r="G125">
        <f t="shared" si="3"/>
        <v>6.1080100000000002</v>
      </c>
    </row>
    <row r="126" spans="1:7" x14ac:dyDescent="0.3">
      <c r="A126" s="2" t="s">
        <v>108</v>
      </c>
      <c r="B126" s="10">
        <v>5.63767</v>
      </c>
      <c r="F126" t="str">
        <f t="shared" si="2"/>
        <v>Portugal</v>
      </c>
      <c r="G126">
        <f t="shared" si="3"/>
        <v>5.63767</v>
      </c>
    </row>
    <row r="127" spans="1:7" x14ac:dyDescent="0.3">
      <c r="A127" s="2" t="s">
        <v>183</v>
      </c>
      <c r="B127" s="10">
        <v>7.0389999999999997</v>
      </c>
      <c r="F127" t="str">
        <f t="shared" si="2"/>
        <v>Puerto Rico</v>
      </c>
      <c r="G127">
        <f t="shared" si="3"/>
        <v>7.0389999999999997</v>
      </c>
    </row>
    <row r="128" spans="1:7" x14ac:dyDescent="0.3">
      <c r="A128" s="2" t="s">
        <v>43</v>
      </c>
      <c r="B128" s="10">
        <v>6.4219999999999997</v>
      </c>
      <c r="F128" t="str">
        <f t="shared" si="2"/>
        <v>Qatar</v>
      </c>
      <c r="G128">
        <f t="shared" si="3"/>
        <v>6.4219999999999997</v>
      </c>
    </row>
    <row r="129" spans="1:7" x14ac:dyDescent="0.3">
      <c r="A129" s="2" t="s">
        <v>106</v>
      </c>
      <c r="B129" s="10">
        <v>6.0312900000000003</v>
      </c>
      <c r="F129" t="str">
        <f t="shared" si="2"/>
        <v>Romania</v>
      </c>
      <c r="G129">
        <f t="shared" si="3"/>
        <v>6.0312900000000003</v>
      </c>
    </row>
    <row r="130" spans="1:7" x14ac:dyDescent="0.3">
      <c r="A130" s="2" t="s">
        <v>82</v>
      </c>
      <c r="B130" s="10">
        <v>5.6920399999999995</v>
      </c>
      <c r="F130" t="str">
        <f t="shared" si="2"/>
        <v>Russia</v>
      </c>
      <c r="G130">
        <f t="shared" si="3"/>
        <v>5.6920399999999995</v>
      </c>
    </row>
    <row r="131" spans="1:7" x14ac:dyDescent="0.3">
      <c r="A131" s="2" t="s">
        <v>174</v>
      </c>
      <c r="B131" s="10">
        <v>3.3985125000000003</v>
      </c>
      <c r="F131" t="str">
        <f t="shared" ref="F131:F176" si="4">A131</f>
        <v>Rwanda</v>
      </c>
      <c r="G131">
        <f t="shared" ref="G131:G176" si="5">GETPIVOTDATA("Happiness score",$A$1,"Country",A131)</f>
        <v>3.3985125000000003</v>
      </c>
    </row>
    <row r="132" spans="1:7" x14ac:dyDescent="0.3">
      <c r="A132" s="2" t="s">
        <v>51</v>
      </c>
      <c r="B132" s="10">
        <v>6.4358999999999993</v>
      </c>
      <c r="F132" t="str">
        <f t="shared" si="4"/>
        <v>Saudi Arabia</v>
      </c>
      <c r="G132">
        <f t="shared" si="5"/>
        <v>6.4358999999999993</v>
      </c>
    </row>
    <row r="133" spans="1:7" x14ac:dyDescent="0.3">
      <c r="A133" s="2" t="s">
        <v>162</v>
      </c>
      <c r="B133" s="10">
        <v>4.6952600000000002</v>
      </c>
      <c r="F133" t="str">
        <f t="shared" si="4"/>
        <v>Senegal</v>
      </c>
      <c r="G133">
        <f t="shared" si="5"/>
        <v>4.6952600000000002</v>
      </c>
    </row>
    <row r="134" spans="1:7" x14ac:dyDescent="0.3">
      <c r="A134" s="2" t="s">
        <v>107</v>
      </c>
      <c r="B134" s="10">
        <v>5.7284699999999997</v>
      </c>
      <c r="F134" t="str">
        <f t="shared" si="4"/>
        <v>Serbia</v>
      </c>
      <c r="G134">
        <f t="shared" si="5"/>
        <v>5.7284699999999997</v>
      </c>
    </row>
    <row r="135" spans="1:7" x14ac:dyDescent="0.3">
      <c r="A135" s="2" t="s">
        <v>143</v>
      </c>
      <c r="B135" s="10">
        <v>4.0528399999999998</v>
      </c>
      <c r="F135" t="str">
        <f t="shared" si="4"/>
        <v>Sierra Leone</v>
      </c>
      <c r="G135">
        <f t="shared" si="5"/>
        <v>4.0528399999999998</v>
      </c>
    </row>
    <row r="136" spans="1:7" x14ac:dyDescent="0.3">
      <c r="A136" s="2" t="s">
        <v>38</v>
      </c>
      <c r="B136" s="10">
        <v>6.505749999999999</v>
      </c>
      <c r="F136" t="str">
        <f t="shared" si="4"/>
        <v>Singapore</v>
      </c>
      <c r="G136">
        <f t="shared" si="5"/>
        <v>6.505749999999999</v>
      </c>
    </row>
    <row r="137" spans="1:7" x14ac:dyDescent="0.3">
      <c r="A137" s="2" t="s">
        <v>63</v>
      </c>
      <c r="B137" s="10">
        <v>6.2269900000000007</v>
      </c>
      <c r="F137" t="str">
        <f t="shared" si="4"/>
        <v>Slovakia</v>
      </c>
      <c r="G137">
        <f t="shared" si="5"/>
        <v>6.2269900000000007</v>
      </c>
    </row>
    <row r="138" spans="1:7" x14ac:dyDescent="0.3">
      <c r="A138" s="2" t="s">
        <v>73</v>
      </c>
      <c r="B138" s="10">
        <v>6.2286700000000002</v>
      </c>
      <c r="F138" t="str">
        <f t="shared" si="4"/>
        <v>Slovenia</v>
      </c>
      <c r="G138">
        <f t="shared" si="5"/>
        <v>6.2286700000000002</v>
      </c>
    </row>
    <row r="139" spans="1:7" x14ac:dyDescent="0.3">
      <c r="A139" s="2" t="s">
        <v>179</v>
      </c>
      <c r="B139" s="10">
        <v>5.0601000000000003</v>
      </c>
      <c r="F139" t="str">
        <f t="shared" si="4"/>
        <v>Somalia</v>
      </c>
      <c r="G139">
        <f t="shared" si="5"/>
        <v>5.0601000000000003</v>
      </c>
    </row>
    <row r="140" spans="1:7" x14ac:dyDescent="0.3">
      <c r="A140" s="2" t="s">
        <v>111</v>
      </c>
      <c r="B140" s="10">
        <v>5.0570000000000004</v>
      </c>
      <c r="F140" t="str">
        <f t="shared" si="4"/>
        <v>Somaliland region</v>
      </c>
      <c r="G140">
        <f t="shared" si="5"/>
        <v>5.0570000000000004</v>
      </c>
    </row>
    <row r="141" spans="1:7" x14ac:dyDescent="0.3">
      <c r="A141" s="2" t="s">
        <v>133</v>
      </c>
      <c r="B141" s="10">
        <v>4.9037199999999999</v>
      </c>
      <c r="F141" t="str">
        <f t="shared" si="4"/>
        <v>South Africa</v>
      </c>
      <c r="G141">
        <f t="shared" si="5"/>
        <v>4.9037199999999999</v>
      </c>
    </row>
    <row r="142" spans="1:7" x14ac:dyDescent="0.3">
      <c r="A142" s="2" t="s">
        <v>65</v>
      </c>
      <c r="B142" s="10">
        <v>5.9088599999999998</v>
      </c>
      <c r="F142" t="str">
        <f t="shared" si="4"/>
        <v>South Korea</v>
      </c>
      <c r="G142">
        <f t="shared" si="5"/>
        <v>5.9088599999999998</v>
      </c>
    </row>
    <row r="143" spans="1:7" x14ac:dyDescent="0.3">
      <c r="A143" s="2" t="s">
        <v>180</v>
      </c>
      <c r="B143" s="10">
        <v>3.2692799999999997</v>
      </c>
      <c r="F143" t="str">
        <f t="shared" si="4"/>
        <v>South Sudan</v>
      </c>
      <c r="G143">
        <f t="shared" si="5"/>
        <v>3.2692799999999997</v>
      </c>
    </row>
    <row r="144" spans="1:7" x14ac:dyDescent="0.3">
      <c r="A144" s="2" t="s">
        <v>52</v>
      </c>
      <c r="B144" s="10">
        <v>6.3982000000000001</v>
      </c>
      <c r="F144" t="str">
        <f t="shared" si="4"/>
        <v>Spain</v>
      </c>
      <c r="G144">
        <f t="shared" si="5"/>
        <v>6.3982000000000001</v>
      </c>
    </row>
    <row r="145" spans="1:7" x14ac:dyDescent="0.3">
      <c r="A145" s="2" t="s">
        <v>152</v>
      </c>
      <c r="B145" s="10">
        <v>4.3316400000000002</v>
      </c>
      <c r="F145" t="str">
        <f t="shared" si="4"/>
        <v>Sri Lanka</v>
      </c>
      <c r="G145">
        <f t="shared" si="5"/>
        <v>4.3316400000000002</v>
      </c>
    </row>
    <row r="146" spans="1:7" x14ac:dyDescent="0.3">
      <c r="A146" s="2" t="s">
        <v>194</v>
      </c>
      <c r="B146" s="10">
        <v>4.9077999999999999</v>
      </c>
      <c r="F146" t="str">
        <f t="shared" si="4"/>
        <v>State of Palestine</v>
      </c>
      <c r="G146">
        <f t="shared" si="5"/>
        <v>4.9077999999999999</v>
      </c>
    </row>
    <row r="147" spans="1:7" x14ac:dyDescent="0.3">
      <c r="A147" s="2" t="s">
        <v>138</v>
      </c>
      <c r="B147" s="10">
        <v>4.2416749999999999</v>
      </c>
      <c r="F147" t="str">
        <f t="shared" si="4"/>
        <v>Sudan</v>
      </c>
      <c r="G147">
        <f t="shared" si="5"/>
        <v>4.2416749999999999</v>
      </c>
    </row>
    <row r="148" spans="1:7" x14ac:dyDescent="0.3">
      <c r="A148" s="2" t="s">
        <v>57</v>
      </c>
      <c r="B148" s="10">
        <v>6.2690000000000001</v>
      </c>
      <c r="F148" t="str">
        <f t="shared" si="4"/>
        <v>Suriname</v>
      </c>
      <c r="G148">
        <f t="shared" si="5"/>
        <v>6.2690000000000001</v>
      </c>
    </row>
    <row r="149" spans="1:7" x14ac:dyDescent="0.3">
      <c r="A149" s="2" t="s">
        <v>121</v>
      </c>
      <c r="B149" s="10">
        <v>4.4237000000000002</v>
      </c>
      <c r="F149" t="str">
        <f t="shared" si="4"/>
        <v>Swaziland</v>
      </c>
      <c r="G149">
        <f t="shared" si="5"/>
        <v>4.4237000000000002</v>
      </c>
    </row>
    <row r="150" spans="1:7" x14ac:dyDescent="0.3">
      <c r="A150" s="2" t="s">
        <v>20</v>
      </c>
      <c r="B150" s="10">
        <v>7.3436599999999999</v>
      </c>
      <c r="F150" t="str">
        <f t="shared" si="4"/>
        <v>Sweden</v>
      </c>
      <c r="G150">
        <f t="shared" si="5"/>
        <v>7.3436599999999999</v>
      </c>
    </row>
    <row r="151" spans="1:7" x14ac:dyDescent="0.3">
      <c r="A151" s="2" t="s">
        <v>11</v>
      </c>
      <c r="B151" s="10">
        <v>7.4500799999999998</v>
      </c>
      <c r="F151" t="str">
        <f t="shared" si="4"/>
        <v>Switzerland</v>
      </c>
      <c r="G151">
        <f t="shared" si="5"/>
        <v>7.4500799999999998</v>
      </c>
    </row>
    <row r="152" spans="1:7" x14ac:dyDescent="0.3">
      <c r="A152" s="2" t="s">
        <v>176</v>
      </c>
      <c r="B152" s="10">
        <v>3.29216</v>
      </c>
      <c r="F152" t="str">
        <f t="shared" si="4"/>
        <v>Syria</v>
      </c>
      <c r="G152">
        <f t="shared" si="5"/>
        <v>3.29216</v>
      </c>
    </row>
    <row r="153" spans="1:7" x14ac:dyDescent="0.3">
      <c r="A153" s="2" t="s">
        <v>54</v>
      </c>
      <c r="B153" s="10">
        <v>6.3909500000000001</v>
      </c>
      <c r="F153" t="str">
        <f t="shared" si="4"/>
        <v>Taiwan</v>
      </c>
      <c r="G153">
        <f t="shared" si="5"/>
        <v>6.3909500000000001</v>
      </c>
    </row>
    <row r="154" spans="1:7" x14ac:dyDescent="0.3">
      <c r="A154" s="2" t="s">
        <v>184</v>
      </c>
      <c r="B154" s="10">
        <v>6.5022000000000011</v>
      </c>
      <c r="F154" t="str">
        <f t="shared" si="4"/>
        <v>Taiwan Province of China</v>
      </c>
      <c r="G154">
        <f t="shared" si="5"/>
        <v>6.5022000000000011</v>
      </c>
    </row>
    <row r="155" spans="1:7" x14ac:dyDescent="0.3">
      <c r="A155" s="2" t="s">
        <v>126</v>
      </c>
      <c r="B155" s="10">
        <v>5.2635111111111108</v>
      </c>
      <c r="F155" t="str">
        <f t="shared" si="4"/>
        <v>Tajikistan</v>
      </c>
      <c r="G155">
        <f t="shared" si="5"/>
        <v>5.2635111111111108</v>
      </c>
    </row>
    <row r="156" spans="1:7" x14ac:dyDescent="0.3">
      <c r="A156" s="2" t="s">
        <v>166</v>
      </c>
      <c r="B156" s="10">
        <v>3.5606400000000002</v>
      </c>
      <c r="F156" t="str">
        <f t="shared" si="4"/>
        <v>Tanzania</v>
      </c>
      <c r="G156">
        <f t="shared" si="5"/>
        <v>3.5606400000000002</v>
      </c>
    </row>
    <row r="157" spans="1:7" x14ac:dyDescent="0.3">
      <c r="A157" s="2" t="s">
        <v>50</v>
      </c>
      <c r="B157" s="10">
        <v>6.1127099999999999</v>
      </c>
      <c r="F157" t="str">
        <f t="shared" si="4"/>
        <v>Thailand</v>
      </c>
      <c r="G157">
        <f t="shared" si="5"/>
        <v>6.1127099999999999</v>
      </c>
    </row>
    <row r="158" spans="1:7" x14ac:dyDescent="0.3">
      <c r="A158" s="2" t="s">
        <v>178</v>
      </c>
      <c r="B158" s="10">
        <v>3.8478200000000009</v>
      </c>
      <c r="F158" t="str">
        <f t="shared" si="4"/>
        <v>Togo</v>
      </c>
      <c r="G158">
        <f t="shared" si="5"/>
        <v>3.8478200000000009</v>
      </c>
    </row>
    <row r="159" spans="1:7" x14ac:dyDescent="0.3">
      <c r="A159" s="2" t="s">
        <v>187</v>
      </c>
      <c r="B159" s="10">
        <v>6.1919000000000004</v>
      </c>
      <c r="F159" t="str">
        <f t="shared" si="4"/>
        <v>Trinidad &amp; Tobago</v>
      </c>
      <c r="G159">
        <f t="shared" si="5"/>
        <v>6.1919000000000004</v>
      </c>
    </row>
    <row r="160" spans="1:7" x14ac:dyDescent="0.3">
      <c r="A160" s="2" t="s">
        <v>58</v>
      </c>
      <c r="B160" s="10">
        <v>6.1775600000000006</v>
      </c>
      <c r="F160" t="str">
        <f t="shared" si="4"/>
        <v>Trinidad and Tobago</v>
      </c>
      <c r="G160">
        <f t="shared" si="5"/>
        <v>6.1775600000000006</v>
      </c>
    </row>
    <row r="161" spans="1:7" x14ac:dyDescent="0.3">
      <c r="A161" s="2" t="s">
        <v>127</v>
      </c>
      <c r="B161" s="10">
        <v>4.6065199999999988</v>
      </c>
      <c r="F161" t="str">
        <f t="shared" si="4"/>
        <v>Tunisia</v>
      </c>
      <c r="G161">
        <f t="shared" si="5"/>
        <v>4.6065199999999988</v>
      </c>
    </row>
    <row r="162" spans="1:7" x14ac:dyDescent="0.3">
      <c r="A162" s="2" t="s">
        <v>95</v>
      </c>
      <c r="B162" s="10">
        <v>5.2374624999999995</v>
      </c>
      <c r="F162" t="str">
        <f t="shared" si="4"/>
        <v>Turkey</v>
      </c>
      <c r="G162">
        <f t="shared" si="5"/>
        <v>5.2374624999999995</v>
      </c>
    </row>
    <row r="163" spans="1:7" x14ac:dyDescent="0.3">
      <c r="A163" s="2" t="s">
        <v>195</v>
      </c>
      <c r="B163" s="10">
        <v>4.7943999999999996</v>
      </c>
      <c r="F163" t="str">
        <f t="shared" si="4"/>
        <v>Turkiye</v>
      </c>
      <c r="G163">
        <f t="shared" si="5"/>
        <v>4.7943999999999996</v>
      </c>
    </row>
    <row r="164" spans="1:7" x14ac:dyDescent="0.3">
      <c r="A164" s="2" t="s">
        <v>88</v>
      </c>
      <c r="B164" s="10">
        <v>5.4463375000000003</v>
      </c>
      <c r="F164" t="str">
        <f t="shared" si="4"/>
        <v>Turkmenistan</v>
      </c>
      <c r="G164">
        <f t="shared" si="5"/>
        <v>5.4463375000000003</v>
      </c>
    </row>
    <row r="165" spans="1:7" x14ac:dyDescent="0.3">
      <c r="A165" s="2" t="s">
        <v>161</v>
      </c>
      <c r="B165" s="10">
        <v>4.2576499999999999</v>
      </c>
      <c r="F165" t="str">
        <f t="shared" si="4"/>
        <v>Uganda</v>
      </c>
      <c r="G165">
        <f t="shared" si="5"/>
        <v>4.2576499999999999</v>
      </c>
    </row>
    <row r="166" spans="1:7" x14ac:dyDescent="0.3">
      <c r="A166" s="2" t="s">
        <v>131</v>
      </c>
      <c r="B166" s="10">
        <v>4.6000099999999993</v>
      </c>
      <c r="F166" t="str">
        <f t="shared" si="4"/>
        <v>Ukraine</v>
      </c>
      <c r="G166">
        <f t="shared" si="5"/>
        <v>4.6000099999999993</v>
      </c>
    </row>
    <row r="167" spans="1:7" x14ac:dyDescent="0.3">
      <c r="A167" s="2" t="s">
        <v>34</v>
      </c>
      <c r="B167" s="10">
        <v>6.6952199999999991</v>
      </c>
      <c r="F167" t="str">
        <f t="shared" si="4"/>
        <v>United Arab Emirates</v>
      </c>
      <c r="G167">
        <f t="shared" si="5"/>
        <v>6.6952199999999991</v>
      </c>
    </row>
    <row r="168" spans="1:7" x14ac:dyDescent="0.3">
      <c r="A168" s="2" t="s">
        <v>35</v>
      </c>
      <c r="B168" s="10">
        <v>6.8889200000000006</v>
      </c>
      <c r="F168" t="str">
        <f t="shared" si="4"/>
        <v>United Kingdom</v>
      </c>
      <c r="G168">
        <f t="shared" si="5"/>
        <v>6.8889200000000006</v>
      </c>
    </row>
    <row r="169" spans="1:7" x14ac:dyDescent="0.3">
      <c r="A169" s="2" t="s">
        <v>29</v>
      </c>
      <c r="B169" s="10">
        <v>6.9480699999999995</v>
      </c>
      <c r="F169" t="str">
        <f t="shared" si="4"/>
        <v>United States</v>
      </c>
      <c r="G169">
        <f t="shared" si="5"/>
        <v>6.9480699999999995</v>
      </c>
    </row>
    <row r="170" spans="1:7" x14ac:dyDescent="0.3">
      <c r="A170" s="2" t="s">
        <v>48</v>
      </c>
      <c r="B170" s="10">
        <v>6.4606600000000016</v>
      </c>
      <c r="F170" t="str">
        <f t="shared" si="4"/>
        <v>Uruguay</v>
      </c>
      <c r="G170">
        <f t="shared" si="5"/>
        <v>6.4606600000000016</v>
      </c>
    </row>
    <row r="171" spans="1:7" x14ac:dyDescent="0.3">
      <c r="A171" s="2" t="s">
        <v>61</v>
      </c>
      <c r="B171" s="10">
        <v>6.09396</v>
      </c>
      <c r="F171" t="str">
        <f t="shared" si="4"/>
        <v>Uzbekistan</v>
      </c>
      <c r="G171">
        <f t="shared" si="5"/>
        <v>6.09396</v>
      </c>
    </row>
    <row r="172" spans="1:7" x14ac:dyDescent="0.3">
      <c r="A172" s="2" t="s">
        <v>37</v>
      </c>
      <c r="B172" s="10">
        <v>5.3344400000000007</v>
      </c>
      <c r="F172" t="str">
        <f t="shared" si="4"/>
        <v>Venezuela</v>
      </c>
      <c r="G172">
        <f t="shared" si="5"/>
        <v>5.3344400000000007</v>
      </c>
    </row>
    <row r="173" spans="1:7" x14ac:dyDescent="0.3">
      <c r="A173" s="2" t="s">
        <v>94</v>
      </c>
      <c r="B173" s="10">
        <v>5.3829099999999999</v>
      </c>
      <c r="F173" t="str">
        <f t="shared" si="4"/>
        <v>Vietnam</v>
      </c>
      <c r="G173">
        <f t="shared" si="5"/>
        <v>5.3829099999999999</v>
      </c>
    </row>
    <row r="174" spans="1:7" x14ac:dyDescent="0.3">
      <c r="A174" s="2" t="s">
        <v>156</v>
      </c>
      <c r="B174" s="10">
        <v>3.6746555555555553</v>
      </c>
      <c r="F174" t="str">
        <f t="shared" si="4"/>
        <v>Yemen</v>
      </c>
      <c r="G174">
        <f t="shared" si="5"/>
        <v>3.6746555555555553</v>
      </c>
    </row>
    <row r="175" spans="1:7" x14ac:dyDescent="0.3">
      <c r="A175" s="2" t="s">
        <v>105</v>
      </c>
      <c r="B175" s="10">
        <v>4.1998899999999999</v>
      </c>
      <c r="F175" t="str">
        <f t="shared" si="4"/>
        <v>Zambia</v>
      </c>
      <c r="G175">
        <f t="shared" si="5"/>
        <v>4.1998899999999999</v>
      </c>
    </row>
    <row r="176" spans="1:7" x14ac:dyDescent="0.3">
      <c r="A176" s="2" t="s">
        <v>135</v>
      </c>
      <c r="B176" s="10">
        <v>3.6017199999999994</v>
      </c>
      <c r="F176" t="str">
        <f t="shared" si="4"/>
        <v>Zimbabwe</v>
      </c>
      <c r="G176">
        <f t="shared" si="5"/>
        <v>3.6017199999999994</v>
      </c>
    </row>
    <row r="177" spans="1:2" x14ac:dyDescent="0.3">
      <c r="A177" s="2" t="s">
        <v>232</v>
      </c>
      <c r="B177" s="10">
        <v>5.4492290860573682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3C50E7-C75A-4D20-8791-9200DE3B1972}">
  <dimension ref="A1:E12"/>
  <sheetViews>
    <sheetView workbookViewId="0">
      <selection activeCell="B7" sqref="B7"/>
    </sheetView>
  </sheetViews>
  <sheetFormatPr defaultRowHeight="14.4" x14ac:dyDescent="0.3"/>
  <cols>
    <col min="1" max="1" width="32.88671875" bestFit="1" customWidth="1"/>
    <col min="2" max="2" width="24.33203125" bestFit="1" customWidth="1"/>
    <col min="4" max="4" width="36.109375" customWidth="1"/>
  </cols>
  <sheetData>
    <row r="1" spans="1:5" x14ac:dyDescent="0.3">
      <c r="A1" s="1" t="s">
        <v>231</v>
      </c>
      <c r="B1" t="s">
        <v>223</v>
      </c>
    </row>
    <row r="2" spans="1:5" x14ac:dyDescent="0.3">
      <c r="A2" s="2" t="s">
        <v>17</v>
      </c>
      <c r="B2" s="5">
        <v>7.1512375000000024</v>
      </c>
      <c r="D2" t="str">
        <f>A2</f>
        <v>North America and ANZ</v>
      </c>
      <c r="E2" s="5">
        <f>GETPIVOTDATA("Happiness score",$A$1,"Regional indicator",A2)</f>
        <v>7.1512375000000024</v>
      </c>
    </row>
    <row r="3" spans="1:5" x14ac:dyDescent="0.3">
      <c r="A3" s="2" t="s">
        <v>12</v>
      </c>
      <c r="B3" s="5">
        <v>6.7226258620689627</v>
      </c>
      <c r="D3" t="str">
        <f t="shared" ref="D3:D11" si="0">A3</f>
        <v>Western Europe</v>
      </c>
      <c r="E3" s="5">
        <f t="shared" ref="E3:E11" si="1">GETPIVOTDATA("Happiness score",$A$1,"Regional indicator",A3)</f>
        <v>6.7226258620689627</v>
      </c>
    </row>
    <row r="4" spans="1:5" x14ac:dyDescent="0.3">
      <c r="A4" s="2" t="s">
        <v>26</v>
      </c>
      <c r="B4" s="5">
        <v>6.0074239234449802</v>
      </c>
      <c r="D4" t="str">
        <f t="shared" si="0"/>
        <v>Latin America and Caribbean</v>
      </c>
      <c r="E4" s="5">
        <f t="shared" si="1"/>
        <v>6.0074239234449802</v>
      </c>
    </row>
    <row r="5" spans="1:5" x14ac:dyDescent="0.3">
      <c r="A5" s="2" t="s">
        <v>47</v>
      </c>
      <c r="B5" s="5">
        <v>5.7434226950354645</v>
      </c>
      <c r="D5" t="str">
        <f t="shared" si="0"/>
        <v>Central and Eastern Europe</v>
      </c>
      <c r="E5" s="5">
        <f t="shared" si="1"/>
        <v>5.7434226950354645</v>
      </c>
    </row>
    <row r="6" spans="1:5" x14ac:dyDescent="0.3">
      <c r="A6" s="2" t="s">
        <v>55</v>
      </c>
      <c r="B6" s="5">
        <v>5.6913764705882324</v>
      </c>
      <c r="D6" t="str">
        <f t="shared" si="0"/>
        <v>East Asia</v>
      </c>
      <c r="E6" s="5">
        <f t="shared" si="1"/>
        <v>5.6913764705882324</v>
      </c>
    </row>
    <row r="7" spans="1:5" x14ac:dyDescent="0.3">
      <c r="A7" s="2" t="s">
        <v>39</v>
      </c>
      <c r="B7" s="5">
        <v>5.4065146341463421</v>
      </c>
      <c r="D7" t="str">
        <f t="shared" si="0"/>
        <v>Southeast Asia</v>
      </c>
      <c r="E7" s="5">
        <f t="shared" si="1"/>
        <v>5.4065146341463421</v>
      </c>
    </row>
    <row r="8" spans="1:5" x14ac:dyDescent="0.3">
      <c r="A8" s="2" t="s">
        <v>62</v>
      </c>
      <c r="B8" s="5">
        <v>5.3658252427184472</v>
      </c>
      <c r="D8" t="str">
        <f t="shared" si="0"/>
        <v>Commonwealth of Independent States</v>
      </c>
      <c r="E8" s="5">
        <f t="shared" si="1"/>
        <v>5.3658252427184472</v>
      </c>
    </row>
    <row r="9" spans="1:5" x14ac:dyDescent="0.3">
      <c r="A9" s="2" t="s">
        <v>24</v>
      </c>
      <c r="B9" s="5">
        <v>5.246200529100526</v>
      </c>
      <c r="D9" t="str">
        <f t="shared" si="0"/>
        <v>Middle East and North Africa</v>
      </c>
      <c r="E9" s="5">
        <f t="shared" si="1"/>
        <v>5.246200529100526</v>
      </c>
    </row>
    <row r="10" spans="1:5" x14ac:dyDescent="0.3">
      <c r="A10" s="2" t="s">
        <v>99</v>
      </c>
      <c r="B10" s="5">
        <v>4.3976523076923062</v>
      </c>
      <c r="D10" t="str">
        <f t="shared" si="0"/>
        <v>South Asia</v>
      </c>
      <c r="E10" s="5">
        <f t="shared" si="1"/>
        <v>4.3976523076923062</v>
      </c>
    </row>
    <row r="11" spans="1:5" x14ac:dyDescent="0.3">
      <c r="A11" s="2" t="s">
        <v>90</v>
      </c>
      <c r="B11" s="5">
        <v>4.3159848648648635</v>
      </c>
      <c r="D11" t="str">
        <f t="shared" si="0"/>
        <v>Sub-Saharan Africa</v>
      </c>
      <c r="E11" s="5">
        <f t="shared" si="1"/>
        <v>4.3159848648648635</v>
      </c>
    </row>
    <row r="12" spans="1:5" x14ac:dyDescent="0.3">
      <c r="A12" s="2" t="s">
        <v>232</v>
      </c>
      <c r="B12" s="10">
        <v>5.4492290860573656</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B060A4-754C-4B52-93B3-93889F075A0E}">
  <dimension ref="A1:B12"/>
  <sheetViews>
    <sheetView workbookViewId="0">
      <selection activeCell="B7" sqref="B7"/>
    </sheetView>
  </sheetViews>
  <sheetFormatPr defaultRowHeight="14.4" x14ac:dyDescent="0.3"/>
  <cols>
    <col min="1" max="1" width="12.5546875" bestFit="1" customWidth="1"/>
    <col min="2" max="2" width="24.33203125" bestFit="1" customWidth="1"/>
    <col min="3" max="3" width="27.33203125" bestFit="1" customWidth="1"/>
    <col min="4" max="4" width="32.44140625" bestFit="1" customWidth="1"/>
    <col min="5" max="5" width="16.5546875" bestFit="1" customWidth="1"/>
    <col min="6" max="6" width="29.33203125" bestFit="1" customWidth="1"/>
  </cols>
  <sheetData>
    <row r="1" spans="1:2" x14ac:dyDescent="0.3">
      <c r="A1" s="1" t="s">
        <v>231</v>
      </c>
      <c r="B1" t="s">
        <v>223</v>
      </c>
    </row>
    <row r="2" spans="1:2" x14ac:dyDescent="0.3">
      <c r="A2" s="2" t="s">
        <v>22</v>
      </c>
      <c r="B2" s="5">
        <v>7.2101000000000015</v>
      </c>
    </row>
    <row r="3" spans="1:2" x14ac:dyDescent="0.3">
      <c r="A3" s="2" t="s">
        <v>21</v>
      </c>
      <c r="B3" s="5">
        <v>7.2493399999999992</v>
      </c>
    </row>
    <row r="4" spans="1:2" x14ac:dyDescent="0.3">
      <c r="A4" s="2" t="s">
        <v>23</v>
      </c>
      <c r="B4" s="5">
        <v>7.2550199999999991</v>
      </c>
    </row>
    <row r="5" spans="1:2" x14ac:dyDescent="0.3">
      <c r="A5" s="2" t="s">
        <v>20</v>
      </c>
      <c r="B5" s="5">
        <v>7.3436599999999999</v>
      </c>
    </row>
    <row r="6" spans="1:2" x14ac:dyDescent="0.3">
      <c r="A6" s="2" t="s">
        <v>19</v>
      </c>
      <c r="B6" s="5">
        <v>7.4073100000000007</v>
      </c>
    </row>
    <row r="7" spans="1:2" x14ac:dyDescent="0.3">
      <c r="A7" s="2" t="s">
        <v>11</v>
      </c>
      <c r="B7" s="5">
        <v>7.4500799999999998</v>
      </c>
    </row>
    <row r="8" spans="1:2" x14ac:dyDescent="0.3">
      <c r="A8" s="2" t="s">
        <v>15</v>
      </c>
      <c r="B8" s="5">
        <v>7.456739999999999</v>
      </c>
    </row>
    <row r="9" spans="1:2" x14ac:dyDescent="0.3">
      <c r="A9" s="2" t="s">
        <v>13</v>
      </c>
      <c r="B9" s="5">
        <v>7.5225399999999993</v>
      </c>
    </row>
    <row r="10" spans="1:2" x14ac:dyDescent="0.3">
      <c r="A10" s="2" t="s">
        <v>14</v>
      </c>
      <c r="B10" s="5">
        <v>7.5800800000000006</v>
      </c>
    </row>
    <row r="11" spans="1:2" x14ac:dyDescent="0.3">
      <c r="A11" s="2" t="s">
        <v>18</v>
      </c>
      <c r="B11" s="5">
        <v>7.6705700000000006</v>
      </c>
    </row>
    <row r="12" spans="1:2" x14ac:dyDescent="0.3">
      <c r="A12" s="2" t="s">
        <v>232</v>
      </c>
      <c r="B12" s="10">
        <v>7.4145440000000056</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7A9B13-67FE-4516-97C1-442AD840AA95}">
  <dimension ref="A1:G177"/>
  <sheetViews>
    <sheetView topLeftCell="C1" workbookViewId="0">
      <selection activeCell="S9" sqref="S9"/>
    </sheetView>
  </sheetViews>
  <sheetFormatPr defaultRowHeight="14.4" x14ac:dyDescent="0.3"/>
  <cols>
    <col min="1" max="1" width="22.44140625" bestFit="1" customWidth="1"/>
    <col min="2" max="2" width="24.33203125" bestFit="1" customWidth="1"/>
    <col min="3" max="3" width="35.6640625" bestFit="1" customWidth="1"/>
    <col min="5" max="5" width="26.6640625" customWidth="1"/>
  </cols>
  <sheetData>
    <row r="1" spans="1:7" x14ac:dyDescent="0.3">
      <c r="A1" s="1" t="s">
        <v>231</v>
      </c>
      <c r="B1" t="s">
        <v>223</v>
      </c>
      <c r="C1" t="s">
        <v>224</v>
      </c>
    </row>
    <row r="2" spans="1:7" x14ac:dyDescent="0.3">
      <c r="A2" s="2" t="s">
        <v>173</v>
      </c>
      <c r="B2">
        <v>2.8637400000000004</v>
      </c>
      <c r="C2">
        <v>8.976400000000001E-2</v>
      </c>
      <c r="E2" t="str">
        <f>A2</f>
        <v>Afghanistan</v>
      </c>
      <c r="F2">
        <f>GETPIVOTDATA("Average of Freedom to make life choices",$A$1,"Country",A2)</f>
        <v>8.976400000000001E-2</v>
      </c>
      <c r="G2">
        <f>GETPIVOTDATA("Average of Happiness score",$A$1,"Country",A2)</f>
        <v>2.8637400000000004</v>
      </c>
    </row>
    <row r="3" spans="1:7" x14ac:dyDescent="0.3">
      <c r="A3" s="2" t="s">
        <v>115</v>
      </c>
      <c r="B3">
        <v>4.9343000000000012</v>
      </c>
      <c r="C3">
        <v>0.63751799999999992</v>
      </c>
      <c r="E3" t="str">
        <f t="shared" ref="E3:E66" si="0">A3</f>
        <v>Albania</v>
      </c>
      <c r="F3">
        <f t="shared" ref="F3:F66" si="1">GETPIVOTDATA("Average of Freedom to make life choices",$A$1,"Country",A3)</f>
        <v>0.63751799999999992</v>
      </c>
      <c r="G3">
        <f t="shared" ref="G3:G66" si="2">GETPIVOTDATA("Average of Happiness score",$A$1,"Country",A3)</f>
        <v>4.9343000000000012</v>
      </c>
    </row>
    <row r="4" spans="1:7" x14ac:dyDescent="0.3">
      <c r="A4" s="2" t="s">
        <v>86</v>
      </c>
      <c r="B4">
        <v>5.98</v>
      </c>
      <c r="C4">
        <v>0.385965</v>
      </c>
      <c r="E4" t="str">
        <f t="shared" si="0"/>
        <v>Algeria</v>
      </c>
      <c r="F4">
        <f t="shared" si="1"/>
        <v>0.385965</v>
      </c>
      <c r="G4">
        <f t="shared" si="2"/>
        <v>5.98</v>
      </c>
    </row>
    <row r="5" spans="1:7" x14ac:dyDescent="0.3">
      <c r="A5" s="2" t="s">
        <v>157</v>
      </c>
      <c r="B5">
        <v>3.8722000000000003</v>
      </c>
      <c r="C5">
        <v>4.1180000000000001E-2</v>
      </c>
      <c r="E5" t="str">
        <f t="shared" si="0"/>
        <v>Angola</v>
      </c>
      <c r="F5">
        <f t="shared" si="1"/>
        <v>4.1180000000000001E-2</v>
      </c>
      <c r="G5">
        <f t="shared" si="2"/>
        <v>3.8722000000000003</v>
      </c>
    </row>
    <row r="6" spans="1:7" x14ac:dyDescent="0.3">
      <c r="A6" s="2" t="s">
        <v>186</v>
      </c>
      <c r="B6">
        <v>5.2606249999999992</v>
      </c>
      <c r="C6">
        <v>0.21182999999999996</v>
      </c>
      <c r="E6" t="str">
        <f t="shared" si="0"/>
        <v>Argelia</v>
      </c>
      <c r="F6">
        <f t="shared" si="1"/>
        <v>0.21182999999999996</v>
      </c>
      <c r="G6">
        <f t="shared" si="2"/>
        <v>5.2606249999999992</v>
      </c>
    </row>
    <row r="7" spans="1:7" x14ac:dyDescent="0.3">
      <c r="A7" s="2" t="s">
        <v>45</v>
      </c>
      <c r="B7">
        <v>6.2380099999999992</v>
      </c>
      <c r="C7">
        <v>0.74598600000000004</v>
      </c>
      <c r="E7" t="str">
        <f t="shared" si="0"/>
        <v>Argentina</v>
      </c>
      <c r="F7">
        <f t="shared" si="1"/>
        <v>0.74598600000000004</v>
      </c>
      <c r="G7">
        <f t="shared" si="2"/>
        <v>6.2380099999999992</v>
      </c>
    </row>
    <row r="8" spans="1:7" x14ac:dyDescent="0.3">
      <c r="A8" s="2" t="s">
        <v>147</v>
      </c>
      <c r="B8">
        <v>4.8120600000000007</v>
      </c>
      <c r="C8">
        <v>0.51549699999999998</v>
      </c>
      <c r="E8" t="str">
        <f t="shared" si="0"/>
        <v>Armenia</v>
      </c>
      <c r="F8">
        <f t="shared" si="1"/>
        <v>0.51549699999999998</v>
      </c>
      <c r="G8">
        <f t="shared" si="2"/>
        <v>4.8120600000000007</v>
      </c>
    </row>
    <row r="9" spans="1:7" x14ac:dyDescent="0.3">
      <c r="A9" s="2" t="s">
        <v>22</v>
      </c>
      <c r="B9">
        <v>7.2101000000000015</v>
      </c>
      <c r="C9">
        <v>0.90637999999999985</v>
      </c>
      <c r="E9" t="str">
        <f t="shared" si="0"/>
        <v>Australia</v>
      </c>
      <c r="F9">
        <f t="shared" si="1"/>
        <v>0.90637999999999985</v>
      </c>
      <c r="G9">
        <f t="shared" si="2"/>
        <v>7.2101000000000015</v>
      </c>
    </row>
    <row r="10" spans="1:7" x14ac:dyDescent="0.3">
      <c r="A10" s="2" t="s">
        <v>27</v>
      </c>
      <c r="B10">
        <v>7.1437400000000011</v>
      </c>
      <c r="C10">
        <v>0.86186900000000011</v>
      </c>
      <c r="E10" t="str">
        <f t="shared" si="0"/>
        <v>Austria</v>
      </c>
      <c r="F10">
        <f t="shared" si="1"/>
        <v>0.86186900000000011</v>
      </c>
      <c r="G10">
        <f t="shared" si="2"/>
        <v>7.1437400000000011</v>
      </c>
    </row>
    <row r="11" spans="1:7" x14ac:dyDescent="0.3">
      <c r="A11" s="2" t="s">
        <v>100</v>
      </c>
      <c r="B11">
        <v>5.1719666666666662</v>
      </c>
      <c r="C11">
        <v>0.65377222222222231</v>
      </c>
      <c r="E11" t="str">
        <f t="shared" si="0"/>
        <v>Azerbaijan</v>
      </c>
      <c r="F11">
        <f t="shared" si="1"/>
        <v>0.65377222222222231</v>
      </c>
      <c r="G11">
        <f t="shared" si="2"/>
        <v>5.1719666666666662</v>
      </c>
    </row>
    <row r="12" spans="1:7" x14ac:dyDescent="0.3">
      <c r="A12" s="2" t="s">
        <v>67</v>
      </c>
      <c r="B12">
        <v>6.2515333333333345</v>
      </c>
      <c r="C12">
        <v>0.85025555555555554</v>
      </c>
      <c r="E12" t="str">
        <f t="shared" si="0"/>
        <v>Bahrain</v>
      </c>
      <c r="F12">
        <f t="shared" si="1"/>
        <v>0.85025555555555554</v>
      </c>
      <c r="G12">
        <f t="shared" si="2"/>
        <v>6.2515333333333345</v>
      </c>
    </row>
    <row r="13" spans="1:7" x14ac:dyDescent="0.3">
      <c r="A13" s="2" t="s">
        <v>129</v>
      </c>
      <c r="B13">
        <v>4.6082100000000006</v>
      </c>
      <c r="C13">
        <v>0.78762500000000002</v>
      </c>
      <c r="E13" t="str">
        <f t="shared" si="0"/>
        <v>Bangladesh</v>
      </c>
      <c r="F13">
        <f t="shared" si="1"/>
        <v>0.78762500000000002</v>
      </c>
      <c r="G13">
        <f t="shared" si="2"/>
        <v>4.6082100000000006</v>
      </c>
    </row>
    <row r="14" spans="1:7" x14ac:dyDescent="0.3">
      <c r="A14" s="2" t="s">
        <v>77</v>
      </c>
      <c r="B14">
        <v>5.6105874999999994</v>
      </c>
      <c r="C14">
        <v>0.45327000000000001</v>
      </c>
      <c r="E14" t="str">
        <f t="shared" si="0"/>
        <v>Belarus</v>
      </c>
      <c r="F14">
        <f t="shared" si="1"/>
        <v>0.45327000000000001</v>
      </c>
      <c r="G14">
        <f t="shared" si="2"/>
        <v>5.6105874999999994</v>
      </c>
    </row>
    <row r="15" spans="1:7" x14ac:dyDescent="0.3">
      <c r="A15" s="2" t="s">
        <v>33</v>
      </c>
      <c r="B15">
        <v>6.8862700000000006</v>
      </c>
      <c r="C15">
        <v>0.77670399999999984</v>
      </c>
      <c r="E15" t="str">
        <f t="shared" si="0"/>
        <v>Belgium</v>
      </c>
      <c r="F15">
        <f t="shared" si="1"/>
        <v>0.77670399999999984</v>
      </c>
      <c r="G15">
        <f t="shared" si="2"/>
        <v>6.8862700000000006</v>
      </c>
    </row>
    <row r="16" spans="1:7" x14ac:dyDescent="0.3">
      <c r="A16" s="2" t="s">
        <v>182</v>
      </c>
      <c r="B16">
        <v>5.9558666666666662</v>
      </c>
      <c r="C16">
        <v>0.83063333333333322</v>
      </c>
      <c r="E16" t="str">
        <f t="shared" si="0"/>
        <v>Belize</v>
      </c>
      <c r="F16">
        <f t="shared" si="1"/>
        <v>0.83063333333333322</v>
      </c>
      <c r="G16">
        <f t="shared" si="2"/>
        <v>5.9558666666666662</v>
      </c>
    </row>
    <row r="17" spans="1:7" x14ac:dyDescent="0.3">
      <c r="A17" s="2" t="s">
        <v>175</v>
      </c>
      <c r="B17">
        <v>4.3141100000000003</v>
      </c>
      <c r="C17">
        <v>0.63357700000000006</v>
      </c>
      <c r="E17" t="str">
        <f t="shared" si="0"/>
        <v>Benin</v>
      </c>
      <c r="F17">
        <f t="shared" si="1"/>
        <v>0.63357700000000006</v>
      </c>
      <c r="G17">
        <f t="shared" si="2"/>
        <v>4.3141100000000003</v>
      </c>
    </row>
    <row r="18" spans="1:7" x14ac:dyDescent="0.3">
      <c r="A18" s="2" t="s">
        <v>98</v>
      </c>
      <c r="B18">
        <v>5.1248400000000007</v>
      </c>
      <c r="C18">
        <v>0.75684600000000002</v>
      </c>
      <c r="E18" t="str">
        <f t="shared" si="0"/>
        <v>Bhutan</v>
      </c>
      <c r="F18">
        <f t="shared" si="1"/>
        <v>0.75684600000000002</v>
      </c>
      <c r="G18">
        <f t="shared" si="2"/>
        <v>5.1248400000000007</v>
      </c>
    </row>
    <row r="19" spans="1:7" x14ac:dyDescent="0.3">
      <c r="A19" s="2" t="s">
        <v>69</v>
      </c>
      <c r="B19">
        <v>5.7598499999999992</v>
      </c>
      <c r="C19">
        <v>0.83762499999999984</v>
      </c>
      <c r="E19" t="str">
        <f t="shared" si="0"/>
        <v>Bolivia</v>
      </c>
      <c r="F19">
        <f t="shared" si="1"/>
        <v>0.83762499999999984</v>
      </c>
      <c r="G19">
        <f t="shared" si="2"/>
        <v>5.7598499999999992</v>
      </c>
    </row>
    <row r="20" spans="1:7" x14ac:dyDescent="0.3">
      <c r="A20" s="2" t="s">
        <v>116</v>
      </c>
      <c r="B20">
        <v>5.4574600000000002</v>
      </c>
      <c r="C20">
        <v>0.42734299999999992</v>
      </c>
      <c r="E20" t="str">
        <f t="shared" si="0"/>
        <v>Bosnia and Herzegovina</v>
      </c>
      <c r="F20">
        <f t="shared" si="1"/>
        <v>0.42734299999999992</v>
      </c>
      <c r="G20">
        <f t="shared" si="2"/>
        <v>5.4574600000000002</v>
      </c>
    </row>
    <row r="21" spans="1:7" x14ac:dyDescent="0.3">
      <c r="A21" s="2" t="s">
        <v>148</v>
      </c>
      <c r="B21">
        <v>3.6385400000000003</v>
      </c>
      <c r="C21">
        <v>0.72582599999999986</v>
      </c>
      <c r="E21" t="str">
        <f t="shared" si="0"/>
        <v>Botswana</v>
      </c>
      <c r="F21">
        <f t="shared" si="1"/>
        <v>0.72582599999999986</v>
      </c>
      <c r="G21">
        <f t="shared" si="2"/>
        <v>3.6385400000000003</v>
      </c>
    </row>
    <row r="22" spans="1:7" x14ac:dyDescent="0.3">
      <c r="A22" s="2" t="s">
        <v>30</v>
      </c>
      <c r="B22">
        <v>6.4683800000000007</v>
      </c>
      <c r="C22">
        <v>0.70313799999999993</v>
      </c>
      <c r="E22" t="str">
        <f t="shared" si="0"/>
        <v>Brazil</v>
      </c>
      <c r="F22">
        <f t="shared" si="1"/>
        <v>0.70313799999999993</v>
      </c>
      <c r="G22">
        <f t="shared" si="2"/>
        <v>6.4683800000000007</v>
      </c>
    </row>
    <row r="23" spans="1:7" x14ac:dyDescent="0.3">
      <c r="A23" s="2" t="s">
        <v>154</v>
      </c>
      <c r="B23">
        <v>4.975979999999999</v>
      </c>
      <c r="C23">
        <v>0.57269500000000007</v>
      </c>
      <c r="E23" t="str">
        <f t="shared" si="0"/>
        <v>Bulgaria</v>
      </c>
      <c r="F23">
        <f t="shared" si="1"/>
        <v>0.57269500000000007</v>
      </c>
      <c r="G23">
        <f t="shared" si="2"/>
        <v>4.975979999999999</v>
      </c>
    </row>
    <row r="24" spans="1:7" x14ac:dyDescent="0.3">
      <c r="A24" s="2" t="s">
        <v>172</v>
      </c>
      <c r="B24">
        <v>4.3827799999999995</v>
      </c>
      <c r="C24">
        <v>0.50796799999999998</v>
      </c>
      <c r="E24" t="str">
        <f t="shared" si="0"/>
        <v>Burkina Faso</v>
      </c>
      <c r="F24">
        <f t="shared" si="1"/>
        <v>0.50796799999999998</v>
      </c>
      <c r="G24">
        <f t="shared" si="2"/>
        <v>4.3827799999999995</v>
      </c>
    </row>
    <row r="25" spans="1:7" x14ac:dyDescent="0.3">
      <c r="A25" s="2" t="s">
        <v>177</v>
      </c>
      <c r="B25">
        <v>3.277914285714286</v>
      </c>
      <c r="C25">
        <v>0.22711142857142855</v>
      </c>
      <c r="E25" t="str">
        <f t="shared" si="0"/>
        <v>Burundi</v>
      </c>
      <c r="F25">
        <f t="shared" si="1"/>
        <v>0.22711142857142855</v>
      </c>
      <c r="G25">
        <f t="shared" si="2"/>
        <v>3.277914285714286</v>
      </c>
    </row>
    <row r="26" spans="1:7" x14ac:dyDescent="0.3">
      <c r="A26" s="2" t="s">
        <v>165</v>
      </c>
      <c r="B26">
        <v>4.4079700000000006</v>
      </c>
      <c r="C26">
        <v>0.97928400000000004</v>
      </c>
      <c r="E26" t="str">
        <f t="shared" si="0"/>
        <v>Cambodia</v>
      </c>
      <c r="F26">
        <f t="shared" si="1"/>
        <v>0.97928400000000004</v>
      </c>
      <c r="G26">
        <f t="shared" si="2"/>
        <v>4.4079700000000006</v>
      </c>
    </row>
    <row r="27" spans="1:7" x14ac:dyDescent="0.3">
      <c r="A27" s="2" t="s">
        <v>153</v>
      </c>
      <c r="B27">
        <v>4.8600900000000014</v>
      </c>
      <c r="C27">
        <v>0.62154300000000007</v>
      </c>
      <c r="E27" t="str">
        <f t="shared" si="0"/>
        <v>Cameroon</v>
      </c>
      <c r="F27">
        <f t="shared" si="1"/>
        <v>0.62154300000000007</v>
      </c>
      <c r="G27">
        <f t="shared" si="2"/>
        <v>4.8600900000000014</v>
      </c>
    </row>
    <row r="28" spans="1:7" x14ac:dyDescent="0.3">
      <c r="A28" s="2" t="s">
        <v>16</v>
      </c>
      <c r="B28">
        <v>7.1974400000000003</v>
      </c>
      <c r="C28">
        <v>0.90635800000000022</v>
      </c>
      <c r="E28" t="str">
        <f t="shared" si="0"/>
        <v>Canada</v>
      </c>
      <c r="F28">
        <f t="shared" si="1"/>
        <v>0.90635800000000022</v>
      </c>
      <c r="G28">
        <f t="shared" si="2"/>
        <v>7.1974400000000003</v>
      </c>
    </row>
    <row r="29" spans="1:7" x14ac:dyDescent="0.3">
      <c r="A29" s="2" t="s">
        <v>168</v>
      </c>
      <c r="B29">
        <v>3.2025800000000002</v>
      </c>
      <c r="C29">
        <v>0.46838599999999991</v>
      </c>
      <c r="E29" t="str">
        <f t="shared" si="0"/>
        <v>Central African Republic</v>
      </c>
      <c r="F29">
        <f t="shared" si="1"/>
        <v>0.46838599999999991</v>
      </c>
      <c r="G29">
        <f t="shared" si="2"/>
        <v>3.2025800000000002</v>
      </c>
    </row>
    <row r="30" spans="1:7" x14ac:dyDescent="0.3">
      <c r="A30" s="2" t="s">
        <v>169</v>
      </c>
      <c r="B30">
        <v>4.1912899999999995</v>
      </c>
      <c r="C30">
        <v>0.32371599999999995</v>
      </c>
      <c r="E30" t="str">
        <f t="shared" si="0"/>
        <v>Chad</v>
      </c>
      <c r="F30">
        <f t="shared" si="1"/>
        <v>0.32371599999999995</v>
      </c>
      <c r="G30">
        <f t="shared" si="2"/>
        <v>4.1912899999999995</v>
      </c>
    </row>
    <row r="31" spans="1:7" x14ac:dyDescent="0.3">
      <c r="A31" s="2" t="s">
        <v>42</v>
      </c>
      <c r="B31">
        <v>6.4213499999999994</v>
      </c>
      <c r="C31">
        <v>0.63100300000000009</v>
      </c>
      <c r="E31" t="str">
        <f t="shared" si="0"/>
        <v>Chile</v>
      </c>
      <c r="F31">
        <f t="shared" si="1"/>
        <v>0.63100300000000009</v>
      </c>
      <c r="G31">
        <f t="shared" si="2"/>
        <v>6.4213499999999994</v>
      </c>
    </row>
    <row r="32" spans="1:7" x14ac:dyDescent="0.3">
      <c r="A32" s="2" t="s">
        <v>104</v>
      </c>
      <c r="B32">
        <v>5.3933599999999995</v>
      </c>
      <c r="C32">
        <v>0.81845899999999983</v>
      </c>
      <c r="E32" t="str">
        <f t="shared" si="0"/>
        <v>China</v>
      </c>
      <c r="F32">
        <f t="shared" si="1"/>
        <v>0.81845899999999983</v>
      </c>
      <c r="G32">
        <f t="shared" si="2"/>
        <v>5.3933599999999995</v>
      </c>
    </row>
    <row r="33" spans="1:7" x14ac:dyDescent="0.3">
      <c r="A33" s="2" t="s">
        <v>49</v>
      </c>
      <c r="B33">
        <v>6.098180000000001</v>
      </c>
      <c r="C33">
        <v>0.74814200000000008</v>
      </c>
      <c r="E33" t="str">
        <f t="shared" si="0"/>
        <v>Colombia</v>
      </c>
      <c r="F33">
        <f t="shared" si="1"/>
        <v>0.74814200000000008</v>
      </c>
      <c r="G33">
        <f t="shared" si="2"/>
        <v>6.098180000000001</v>
      </c>
    </row>
    <row r="34" spans="1:7" x14ac:dyDescent="0.3">
      <c r="A34" s="2" t="s">
        <v>160</v>
      </c>
      <c r="B34">
        <v>4.0227624999999998</v>
      </c>
      <c r="C34">
        <v>0.24560125000000002</v>
      </c>
      <c r="E34" t="str">
        <f t="shared" si="0"/>
        <v>Comoros</v>
      </c>
      <c r="F34">
        <f t="shared" si="1"/>
        <v>0.24560125000000002</v>
      </c>
      <c r="G34">
        <f t="shared" si="2"/>
        <v>4.0227624999999998</v>
      </c>
    </row>
    <row r="35" spans="1:7" x14ac:dyDescent="0.3">
      <c r="A35" s="2" t="s">
        <v>191</v>
      </c>
      <c r="B35">
        <v>5.0751999999999997</v>
      </c>
      <c r="C35">
        <v>0.58221000000000001</v>
      </c>
      <c r="E35" t="str">
        <f t="shared" si="0"/>
        <v>Congo</v>
      </c>
      <c r="F35">
        <f t="shared" si="1"/>
        <v>0.58221000000000001</v>
      </c>
      <c r="G35">
        <f t="shared" si="2"/>
        <v>5.0751999999999997</v>
      </c>
    </row>
    <row r="36" spans="1:7" x14ac:dyDescent="0.3">
      <c r="A36" s="2" t="s">
        <v>159</v>
      </c>
      <c r="B36">
        <v>4.7678777777777777</v>
      </c>
      <c r="C36">
        <v>0.61084777777777766</v>
      </c>
      <c r="E36" t="str">
        <f t="shared" si="0"/>
        <v>Congo (Brazzaville)</v>
      </c>
      <c r="F36">
        <f t="shared" si="1"/>
        <v>0.61084777777777766</v>
      </c>
      <c r="G36">
        <f t="shared" si="2"/>
        <v>4.7678777777777777</v>
      </c>
    </row>
    <row r="37" spans="1:7" x14ac:dyDescent="0.3">
      <c r="A37" s="2" t="s">
        <v>140</v>
      </c>
      <c r="B37">
        <v>4.0682</v>
      </c>
      <c r="C37">
        <v>0.42113500000000004</v>
      </c>
      <c r="E37" t="str">
        <f t="shared" si="0"/>
        <v>Congo (Kinshasa)</v>
      </c>
      <c r="F37">
        <f t="shared" si="1"/>
        <v>0.42113500000000004</v>
      </c>
      <c r="G37">
        <f t="shared" si="2"/>
        <v>4.0682</v>
      </c>
    </row>
    <row r="38" spans="1:7" x14ac:dyDescent="0.3">
      <c r="A38" s="2" t="s">
        <v>25</v>
      </c>
      <c r="B38">
        <v>6.9967799999999993</v>
      </c>
      <c r="C38">
        <v>0.906246</v>
      </c>
      <c r="E38" t="str">
        <f t="shared" si="0"/>
        <v>Costa Rica</v>
      </c>
      <c r="F38">
        <f t="shared" si="1"/>
        <v>0.906246</v>
      </c>
      <c r="G38">
        <f t="shared" si="2"/>
        <v>6.9967799999999993</v>
      </c>
    </row>
    <row r="39" spans="1:7" x14ac:dyDescent="0.3">
      <c r="A39" s="2" t="s">
        <v>80</v>
      </c>
      <c r="B39">
        <v>5.6871900000000002</v>
      </c>
      <c r="C39">
        <v>0.52579799999999999</v>
      </c>
      <c r="E39" t="str">
        <f t="shared" si="0"/>
        <v>Croatia</v>
      </c>
      <c r="F39">
        <f t="shared" si="1"/>
        <v>0.52579799999999999</v>
      </c>
      <c r="G39">
        <f t="shared" si="2"/>
        <v>5.6871900000000002</v>
      </c>
    </row>
    <row r="40" spans="1:7" x14ac:dyDescent="0.3">
      <c r="A40" s="2" t="s">
        <v>85</v>
      </c>
      <c r="B40">
        <v>5.9355555555555561</v>
      </c>
      <c r="C40">
        <v>0.59269222222222229</v>
      </c>
      <c r="E40" t="str">
        <f t="shared" si="0"/>
        <v>Cyprus</v>
      </c>
      <c r="F40">
        <f t="shared" si="1"/>
        <v>0.59269222222222229</v>
      </c>
      <c r="G40">
        <f t="shared" si="2"/>
        <v>5.9355555555555561</v>
      </c>
    </row>
    <row r="41" spans="1:7" x14ac:dyDescent="0.3">
      <c r="A41" s="2" t="s">
        <v>46</v>
      </c>
      <c r="B41">
        <v>6.7355142857142853</v>
      </c>
      <c r="C41">
        <v>0.73303000000000007</v>
      </c>
      <c r="E41" t="str">
        <f t="shared" si="0"/>
        <v>Czech Republic</v>
      </c>
      <c r="F41">
        <f t="shared" si="1"/>
        <v>0.73303000000000007</v>
      </c>
      <c r="G41">
        <f t="shared" si="2"/>
        <v>6.7355142857142853</v>
      </c>
    </row>
    <row r="42" spans="1:7" x14ac:dyDescent="0.3">
      <c r="A42" s="2" t="s">
        <v>192</v>
      </c>
      <c r="B42">
        <v>6.8622666666666667</v>
      </c>
      <c r="C42">
        <v>0.90059999999999996</v>
      </c>
      <c r="E42" t="str">
        <f t="shared" si="0"/>
        <v>Czechia</v>
      </c>
      <c r="F42">
        <f t="shared" si="1"/>
        <v>0.90059999999999996</v>
      </c>
      <c r="G42">
        <f t="shared" si="2"/>
        <v>6.8622666666666667</v>
      </c>
    </row>
    <row r="43" spans="1:7" x14ac:dyDescent="0.3">
      <c r="A43" s="2" t="s">
        <v>14</v>
      </c>
      <c r="B43">
        <v>7.5800800000000006</v>
      </c>
      <c r="C43">
        <v>0.95483700000000005</v>
      </c>
      <c r="E43" t="str">
        <f t="shared" si="0"/>
        <v>Denmark</v>
      </c>
      <c r="F43">
        <f t="shared" si="1"/>
        <v>0.95483700000000005</v>
      </c>
      <c r="G43">
        <f t="shared" si="2"/>
        <v>7.5800800000000006</v>
      </c>
    </row>
    <row r="44" spans="1:7" x14ac:dyDescent="0.3">
      <c r="A44" s="2" t="s">
        <v>146</v>
      </c>
      <c r="B44">
        <v>4.3689999999999998</v>
      </c>
      <c r="C44">
        <v>0.68794999999999995</v>
      </c>
      <c r="E44" t="str">
        <f t="shared" si="0"/>
        <v>Djibouti</v>
      </c>
      <c r="F44">
        <f t="shared" si="1"/>
        <v>0.68794999999999995</v>
      </c>
      <c r="G44">
        <f t="shared" si="2"/>
        <v>4.3689999999999998</v>
      </c>
    </row>
    <row r="45" spans="1:7" x14ac:dyDescent="0.3">
      <c r="A45" s="2" t="s">
        <v>118</v>
      </c>
      <c r="B45">
        <v>5.4360300000000006</v>
      </c>
      <c r="C45">
        <v>0.82410700000000003</v>
      </c>
      <c r="E45" t="str">
        <f t="shared" si="0"/>
        <v>Dominican Republic</v>
      </c>
      <c r="F45">
        <f t="shared" si="1"/>
        <v>0.82410700000000003</v>
      </c>
      <c r="G45">
        <f t="shared" si="2"/>
        <v>5.4360300000000006</v>
      </c>
    </row>
    <row r="46" spans="1:7" x14ac:dyDescent="0.3">
      <c r="A46" s="2" t="s">
        <v>66</v>
      </c>
      <c r="B46">
        <v>5.8465700000000007</v>
      </c>
      <c r="C46">
        <v>0.74084099999999986</v>
      </c>
      <c r="E46" t="str">
        <f t="shared" si="0"/>
        <v>Ecuador</v>
      </c>
      <c r="F46">
        <f t="shared" si="1"/>
        <v>0.74084099999999986</v>
      </c>
      <c r="G46">
        <f t="shared" si="2"/>
        <v>5.8465700000000007</v>
      </c>
    </row>
    <row r="47" spans="1:7" x14ac:dyDescent="0.3">
      <c r="A47" s="2" t="s">
        <v>155</v>
      </c>
      <c r="B47">
        <v>4.2744599999999995</v>
      </c>
      <c r="C47">
        <v>0.47774699999999992</v>
      </c>
      <c r="E47" t="str">
        <f t="shared" si="0"/>
        <v>Egypt</v>
      </c>
      <c r="F47">
        <f t="shared" si="1"/>
        <v>0.47774699999999992</v>
      </c>
      <c r="G47">
        <f t="shared" si="2"/>
        <v>4.2744599999999995</v>
      </c>
    </row>
    <row r="48" spans="1:7" x14ac:dyDescent="0.3">
      <c r="A48" s="2" t="s">
        <v>59</v>
      </c>
      <c r="B48">
        <v>6.1739999999999995</v>
      </c>
      <c r="C48">
        <v>0.75741800000000004</v>
      </c>
      <c r="E48" t="str">
        <f t="shared" si="0"/>
        <v>El Salvador</v>
      </c>
      <c r="F48">
        <f t="shared" si="1"/>
        <v>0.75741800000000004</v>
      </c>
      <c r="G48">
        <f t="shared" si="2"/>
        <v>6.1739999999999995</v>
      </c>
    </row>
    <row r="49" spans="1:7" x14ac:dyDescent="0.3">
      <c r="A49" s="2" t="s">
        <v>92</v>
      </c>
      <c r="B49">
        <v>5.9643999999999995</v>
      </c>
      <c r="C49">
        <v>0.81632400000000005</v>
      </c>
      <c r="E49" t="str">
        <f t="shared" si="0"/>
        <v>Estonia</v>
      </c>
      <c r="F49">
        <f t="shared" si="1"/>
        <v>0.81632400000000005</v>
      </c>
      <c r="G49">
        <f t="shared" si="2"/>
        <v>5.9643999999999995</v>
      </c>
    </row>
    <row r="50" spans="1:7" x14ac:dyDescent="0.3">
      <c r="A50" s="2" t="s">
        <v>193</v>
      </c>
      <c r="B50">
        <v>3.9490499999999997</v>
      </c>
      <c r="C50">
        <v>0.33972000000000002</v>
      </c>
      <c r="E50" t="str">
        <f t="shared" si="0"/>
        <v>Eswatini</v>
      </c>
      <c r="F50">
        <f t="shared" si="1"/>
        <v>0.33972000000000002</v>
      </c>
      <c r="G50">
        <f t="shared" si="2"/>
        <v>3.9490499999999997</v>
      </c>
    </row>
    <row r="51" spans="1:7" x14ac:dyDescent="0.3">
      <c r="A51" s="2" t="s">
        <v>142</v>
      </c>
      <c r="B51">
        <v>4.2769899999999996</v>
      </c>
      <c r="C51">
        <v>0.59997500000000004</v>
      </c>
      <c r="E51" t="str">
        <f t="shared" si="0"/>
        <v>Ethiopia</v>
      </c>
      <c r="F51">
        <f t="shared" si="1"/>
        <v>0.59997500000000004</v>
      </c>
      <c r="G51">
        <f t="shared" si="2"/>
        <v>4.2769899999999996</v>
      </c>
    </row>
    <row r="52" spans="1:7" x14ac:dyDescent="0.3">
      <c r="A52" s="2" t="s">
        <v>18</v>
      </c>
      <c r="B52">
        <v>7.6705700000000006</v>
      </c>
      <c r="C52">
        <v>0.96280500000000002</v>
      </c>
      <c r="E52" t="str">
        <f t="shared" si="0"/>
        <v>Finland</v>
      </c>
      <c r="F52">
        <f t="shared" si="1"/>
        <v>0.96280500000000002</v>
      </c>
      <c r="G52">
        <f t="shared" si="2"/>
        <v>7.6705700000000006</v>
      </c>
    </row>
    <row r="53" spans="1:7" x14ac:dyDescent="0.3">
      <c r="A53" s="2" t="s">
        <v>44</v>
      </c>
      <c r="B53">
        <v>6.5887100000000007</v>
      </c>
      <c r="C53">
        <v>0.74716400000000005</v>
      </c>
      <c r="E53" t="str">
        <f t="shared" si="0"/>
        <v>France</v>
      </c>
      <c r="F53">
        <f t="shared" si="1"/>
        <v>0.74716400000000005</v>
      </c>
      <c r="G53">
        <f t="shared" si="2"/>
        <v>6.5887100000000007</v>
      </c>
    </row>
    <row r="54" spans="1:7" x14ac:dyDescent="0.3">
      <c r="A54" s="2" t="s">
        <v>163</v>
      </c>
      <c r="B54">
        <v>4.6819899999999999</v>
      </c>
      <c r="C54">
        <v>0.50070099999999995</v>
      </c>
      <c r="E54" t="str">
        <f t="shared" si="0"/>
        <v>Gabon</v>
      </c>
      <c r="F54">
        <f t="shared" si="1"/>
        <v>0.50070099999999995</v>
      </c>
      <c r="G54">
        <f t="shared" si="2"/>
        <v>4.6819899999999999</v>
      </c>
    </row>
    <row r="55" spans="1:7" x14ac:dyDescent="0.3">
      <c r="A55" s="2" t="s">
        <v>188</v>
      </c>
      <c r="B55">
        <v>4.7458999999999998</v>
      </c>
      <c r="C55">
        <v>0.50319000000000003</v>
      </c>
      <c r="E55" t="str">
        <f t="shared" si="0"/>
        <v>Gambia</v>
      </c>
      <c r="F55">
        <f t="shared" si="1"/>
        <v>0.50319000000000003</v>
      </c>
      <c r="G55">
        <f t="shared" si="2"/>
        <v>4.7458999999999998</v>
      </c>
    </row>
    <row r="56" spans="1:7" x14ac:dyDescent="0.3">
      <c r="A56" s="2" t="s">
        <v>150</v>
      </c>
      <c r="B56">
        <v>4.6525599999999994</v>
      </c>
      <c r="C56">
        <v>0.6229579999999999</v>
      </c>
      <c r="E56" t="str">
        <f t="shared" si="0"/>
        <v>Georgia</v>
      </c>
      <c r="F56">
        <f t="shared" si="1"/>
        <v>0.6229579999999999</v>
      </c>
      <c r="G56">
        <f t="shared" si="2"/>
        <v>4.6525599999999994</v>
      </c>
    </row>
    <row r="57" spans="1:7" x14ac:dyDescent="0.3">
      <c r="A57" s="2" t="s">
        <v>41</v>
      </c>
      <c r="B57">
        <v>6.9519400000000005</v>
      </c>
      <c r="C57">
        <v>0.82993500000000009</v>
      </c>
      <c r="E57" t="str">
        <f t="shared" si="0"/>
        <v>Germany</v>
      </c>
      <c r="F57">
        <f t="shared" si="1"/>
        <v>0.82993500000000009</v>
      </c>
      <c r="G57">
        <f t="shared" si="2"/>
        <v>6.9519400000000005</v>
      </c>
    </row>
    <row r="58" spans="1:7" x14ac:dyDescent="0.3">
      <c r="A58" s="2" t="s">
        <v>134</v>
      </c>
      <c r="B58">
        <v>4.6685100000000004</v>
      </c>
      <c r="C58">
        <v>0.67281499999999994</v>
      </c>
      <c r="E58" t="str">
        <f t="shared" si="0"/>
        <v>Ghana</v>
      </c>
      <c r="F58">
        <f t="shared" si="1"/>
        <v>0.67281499999999994</v>
      </c>
      <c r="G58">
        <f t="shared" si="2"/>
        <v>4.6685100000000004</v>
      </c>
    </row>
    <row r="59" spans="1:7" x14ac:dyDescent="0.3">
      <c r="A59" s="2" t="s">
        <v>122</v>
      </c>
      <c r="B59">
        <v>5.509433333333333</v>
      </c>
      <c r="C59">
        <v>0.23737222222222221</v>
      </c>
      <c r="E59" t="str">
        <f t="shared" si="0"/>
        <v>Greece</v>
      </c>
      <c r="F59">
        <f t="shared" si="1"/>
        <v>0.23737222222222221</v>
      </c>
      <c r="G59">
        <f t="shared" si="2"/>
        <v>5.509433333333333</v>
      </c>
    </row>
    <row r="60" spans="1:7" x14ac:dyDescent="0.3">
      <c r="A60" s="2" t="s">
        <v>60</v>
      </c>
      <c r="B60">
        <v>6.3251999999999997</v>
      </c>
      <c r="C60">
        <v>0.8518190000000001</v>
      </c>
      <c r="E60" t="str">
        <f t="shared" si="0"/>
        <v>Guatemala</v>
      </c>
      <c r="F60">
        <f t="shared" si="1"/>
        <v>0.8518190000000001</v>
      </c>
      <c r="G60">
        <f t="shared" si="2"/>
        <v>6.3251999999999997</v>
      </c>
    </row>
    <row r="61" spans="1:7" x14ac:dyDescent="0.3">
      <c r="A61" s="2" t="s">
        <v>170</v>
      </c>
      <c r="B61">
        <v>4.4187600000000007</v>
      </c>
      <c r="C61">
        <v>0.52777499999999988</v>
      </c>
      <c r="E61" t="str">
        <f t="shared" si="0"/>
        <v>Guinea</v>
      </c>
      <c r="F61">
        <f t="shared" si="1"/>
        <v>0.52777499999999988</v>
      </c>
      <c r="G61">
        <f t="shared" si="2"/>
        <v>4.4187600000000007</v>
      </c>
    </row>
    <row r="62" spans="1:7" x14ac:dyDescent="0.3">
      <c r="A62" s="2" t="s">
        <v>139</v>
      </c>
      <c r="B62">
        <v>3.8090857142857142</v>
      </c>
      <c r="C62">
        <v>0.18404714285714285</v>
      </c>
      <c r="E62" t="str">
        <f t="shared" si="0"/>
        <v>Haiti</v>
      </c>
      <c r="F62">
        <f t="shared" si="1"/>
        <v>0.18404714285714285</v>
      </c>
      <c r="G62">
        <f t="shared" si="2"/>
        <v>3.8090857142857142</v>
      </c>
    </row>
    <row r="63" spans="1:7" x14ac:dyDescent="0.3">
      <c r="A63" s="2" t="s">
        <v>125</v>
      </c>
      <c r="B63">
        <v>5.6089800000000007</v>
      </c>
      <c r="C63">
        <v>0.70472900000000005</v>
      </c>
      <c r="E63" t="str">
        <f t="shared" si="0"/>
        <v>Honduras</v>
      </c>
      <c r="F63">
        <f t="shared" si="1"/>
        <v>0.70472900000000005</v>
      </c>
      <c r="G63">
        <f t="shared" si="2"/>
        <v>5.6089800000000007</v>
      </c>
    </row>
    <row r="64" spans="1:7" x14ac:dyDescent="0.3">
      <c r="A64" s="2" t="s">
        <v>91</v>
      </c>
      <c r="B64">
        <v>5.4223333333333334</v>
      </c>
      <c r="C64">
        <v>0.70043333333333335</v>
      </c>
      <c r="E64" t="str">
        <f t="shared" si="0"/>
        <v>Hong Kong</v>
      </c>
      <c r="F64">
        <f t="shared" si="1"/>
        <v>0.70043333333333335</v>
      </c>
      <c r="G64">
        <f t="shared" si="2"/>
        <v>5.4223333333333334</v>
      </c>
    </row>
    <row r="65" spans="1:7" x14ac:dyDescent="0.3">
      <c r="A65" s="2" t="s">
        <v>185</v>
      </c>
      <c r="B65">
        <v>5.4419000000000004</v>
      </c>
      <c r="C65">
        <v>0.62629750000000006</v>
      </c>
      <c r="E65" t="str">
        <f t="shared" si="0"/>
        <v>Hong Kong S.A.R. of China</v>
      </c>
      <c r="F65">
        <f t="shared" si="1"/>
        <v>0.62629750000000006</v>
      </c>
      <c r="G65">
        <f t="shared" si="2"/>
        <v>5.4419000000000004</v>
      </c>
    </row>
    <row r="66" spans="1:7" x14ac:dyDescent="0.3">
      <c r="A66" s="2" t="s">
        <v>124</v>
      </c>
      <c r="B66">
        <v>5.6783300000000008</v>
      </c>
      <c r="C66">
        <v>0.49131799999999998</v>
      </c>
      <c r="E66" t="str">
        <f t="shared" si="0"/>
        <v>Hungary</v>
      </c>
      <c r="F66">
        <f t="shared" si="1"/>
        <v>0.49131799999999998</v>
      </c>
      <c r="G66">
        <f t="shared" si="2"/>
        <v>5.6783300000000008</v>
      </c>
    </row>
    <row r="67" spans="1:7" x14ac:dyDescent="0.3">
      <c r="A67" s="2" t="s">
        <v>13</v>
      </c>
      <c r="B67">
        <v>7.5225399999999993</v>
      </c>
      <c r="C67">
        <v>0.94967599999999985</v>
      </c>
      <c r="E67" t="str">
        <f t="shared" ref="E67:E130" si="3">A67</f>
        <v>Iceland</v>
      </c>
      <c r="F67">
        <f t="shared" ref="F67:F130" si="4">GETPIVOTDATA("Average of Freedom to make life choices",$A$1,"Country",A67)</f>
        <v>0.94967599999999985</v>
      </c>
      <c r="G67">
        <f t="shared" ref="G67:G130" si="5">GETPIVOTDATA("Average of Happiness score",$A$1,"Country",A67)</f>
        <v>7.5225399999999993</v>
      </c>
    </row>
    <row r="68" spans="1:7" x14ac:dyDescent="0.3">
      <c r="A68" s="2" t="s">
        <v>137</v>
      </c>
      <c r="B68">
        <v>4.0748200000000008</v>
      </c>
      <c r="C68">
        <v>0.78611300000000006</v>
      </c>
      <c r="E68" t="str">
        <f t="shared" si="3"/>
        <v>India</v>
      </c>
      <c r="F68">
        <f t="shared" si="4"/>
        <v>0.78611300000000006</v>
      </c>
      <c r="G68">
        <f t="shared" si="5"/>
        <v>4.0748200000000008</v>
      </c>
    </row>
    <row r="69" spans="1:7" x14ac:dyDescent="0.3">
      <c r="A69" s="2" t="s">
        <v>93</v>
      </c>
      <c r="B69">
        <v>5.2974900000000007</v>
      </c>
      <c r="C69">
        <v>0.7789339999999999</v>
      </c>
      <c r="E69" t="str">
        <f t="shared" si="3"/>
        <v>Indonesia</v>
      </c>
      <c r="F69">
        <f t="shared" si="4"/>
        <v>0.7789339999999999</v>
      </c>
      <c r="G69">
        <f t="shared" si="5"/>
        <v>5.2974900000000007</v>
      </c>
    </row>
    <row r="70" spans="1:7" x14ac:dyDescent="0.3">
      <c r="A70" s="2" t="s">
        <v>130</v>
      </c>
      <c r="B70">
        <v>4.7526200000000003</v>
      </c>
      <c r="C70">
        <v>0.43002200000000002</v>
      </c>
      <c r="E70" t="str">
        <f t="shared" si="3"/>
        <v>Iran</v>
      </c>
      <c r="F70">
        <f t="shared" si="4"/>
        <v>0.43002200000000002</v>
      </c>
      <c r="G70">
        <f t="shared" si="5"/>
        <v>4.7526200000000003</v>
      </c>
    </row>
    <row r="71" spans="1:7" x14ac:dyDescent="0.3">
      <c r="A71" s="2" t="s">
        <v>132</v>
      </c>
      <c r="B71">
        <v>4.7328500000000009</v>
      </c>
      <c r="C71">
        <v>0.38689600000000002</v>
      </c>
      <c r="E71" t="str">
        <f t="shared" si="3"/>
        <v>Iraq</v>
      </c>
      <c r="F71">
        <f t="shared" si="4"/>
        <v>0.38689600000000002</v>
      </c>
      <c r="G71">
        <f t="shared" si="5"/>
        <v>4.7328500000000009</v>
      </c>
    </row>
    <row r="72" spans="1:7" x14ac:dyDescent="0.3">
      <c r="A72" s="2" t="s">
        <v>32</v>
      </c>
      <c r="B72">
        <v>6.9790799999999988</v>
      </c>
      <c r="C72">
        <v>0.86128899999999997</v>
      </c>
      <c r="E72" t="str">
        <f t="shared" si="3"/>
        <v>Ireland</v>
      </c>
      <c r="F72">
        <f t="shared" si="4"/>
        <v>0.86128899999999997</v>
      </c>
      <c r="G72">
        <f t="shared" si="5"/>
        <v>6.9790799999999988</v>
      </c>
    </row>
    <row r="73" spans="1:7" x14ac:dyDescent="0.3">
      <c r="A73" s="2" t="s">
        <v>23</v>
      </c>
      <c r="B73">
        <v>7.2550199999999991</v>
      </c>
      <c r="C73">
        <v>0.66247199999999995</v>
      </c>
      <c r="E73" t="str">
        <f t="shared" si="3"/>
        <v>Israel</v>
      </c>
      <c r="F73">
        <f t="shared" si="4"/>
        <v>0.66247199999999995</v>
      </c>
      <c r="G73">
        <f t="shared" si="5"/>
        <v>7.2550199999999991</v>
      </c>
    </row>
    <row r="74" spans="1:7" x14ac:dyDescent="0.3">
      <c r="A74" s="2" t="s">
        <v>68</v>
      </c>
      <c r="B74">
        <v>6.2178000000000004</v>
      </c>
      <c r="C74">
        <v>0.45553900000000003</v>
      </c>
      <c r="E74" t="str">
        <f t="shared" si="3"/>
        <v>Italy</v>
      </c>
      <c r="F74">
        <f t="shared" si="4"/>
        <v>0.45553900000000003</v>
      </c>
      <c r="G74">
        <f t="shared" si="5"/>
        <v>6.2178000000000004</v>
      </c>
    </row>
    <row r="75" spans="1:7" x14ac:dyDescent="0.3">
      <c r="A75" s="2" t="s">
        <v>171</v>
      </c>
      <c r="B75">
        <v>4.7272699999999999</v>
      </c>
      <c r="C75">
        <v>0.62822</v>
      </c>
      <c r="E75" t="str">
        <f t="shared" si="3"/>
        <v>Ivory Coast</v>
      </c>
      <c r="F75">
        <f t="shared" si="4"/>
        <v>0.62822</v>
      </c>
      <c r="G75">
        <f t="shared" si="5"/>
        <v>4.7272699999999999</v>
      </c>
    </row>
    <row r="76" spans="1:7" x14ac:dyDescent="0.3">
      <c r="A76" s="2" t="s">
        <v>83</v>
      </c>
      <c r="B76">
        <v>5.7902600000000009</v>
      </c>
      <c r="C76">
        <v>0.76963900000000007</v>
      </c>
      <c r="E76" t="str">
        <f t="shared" si="3"/>
        <v>Jamaica</v>
      </c>
      <c r="F76">
        <f t="shared" si="4"/>
        <v>0.76963900000000007</v>
      </c>
      <c r="G76">
        <f t="shared" si="5"/>
        <v>5.7902600000000009</v>
      </c>
    </row>
    <row r="77" spans="1:7" x14ac:dyDescent="0.3">
      <c r="A77" s="2" t="s">
        <v>64</v>
      </c>
      <c r="B77">
        <v>5.9668100000000006</v>
      </c>
      <c r="C77">
        <v>0.73411699999999991</v>
      </c>
      <c r="E77" t="str">
        <f t="shared" si="3"/>
        <v>Japan</v>
      </c>
      <c r="F77">
        <f t="shared" si="4"/>
        <v>0.73411699999999991</v>
      </c>
      <c r="G77">
        <f t="shared" si="5"/>
        <v>5.9668100000000006</v>
      </c>
    </row>
    <row r="78" spans="1:7" x14ac:dyDescent="0.3">
      <c r="A78" s="2" t="s">
        <v>103</v>
      </c>
      <c r="B78">
        <v>4.7383099999999994</v>
      </c>
      <c r="C78">
        <v>0.63352599999999992</v>
      </c>
      <c r="E78" t="str">
        <f t="shared" si="3"/>
        <v>Jordan</v>
      </c>
      <c r="F78">
        <f t="shared" si="4"/>
        <v>0.63352599999999992</v>
      </c>
      <c r="G78">
        <f t="shared" si="5"/>
        <v>4.7383099999999994</v>
      </c>
    </row>
    <row r="79" spans="1:7" x14ac:dyDescent="0.3">
      <c r="A79" s="2" t="s">
        <v>72</v>
      </c>
      <c r="B79">
        <v>5.9967099999999993</v>
      </c>
      <c r="C79">
        <v>0.73451900000000003</v>
      </c>
      <c r="E79" t="str">
        <f t="shared" si="3"/>
        <v>Kazakhstan</v>
      </c>
      <c r="F79">
        <f t="shared" si="4"/>
        <v>0.73451900000000003</v>
      </c>
      <c r="G79">
        <f t="shared" si="5"/>
        <v>5.9967099999999993</v>
      </c>
    </row>
    <row r="80" spans="1:7" x14ac:dyDescent="0.3">
      <c r="A80" s="2" t="s">
        <v>145</v>
      </c>
      <c r="B80">
        <v>4.4935100000000006</v>
      </c>
      <c r="C80">
        <v>0.65224499999999996</v>
      </c>
      <c r="E80" t="str">
        <f t="shared" si="3"/>
        <v>Kenya</v>
      </c>
      <c r="F80">
        <f t="shared" si="4"/>
        <v>0.65224499999999996</v>
      </c>
      <c r="G80">
        <f t="shared" si="5"/>
        <v>4.4935100000000006</v>
      </c>
    </row>
    <row r="81" spans="1:7" x14ac:dyDescent="0.3">
      <c r="A81" s="2" t="s">
        <v>87</v>
      </c>
      <c r="B81">
        <v>6.0112000000000005</v>
      </c>
      <c r="C81">
        <v>0.6520689999999999</v>
      </c>
      <c r="E81" t="str">
        <f t="shared" si="3"/>
        <v>Kosovo</v>
      </c>
      <c r="F81">
        <f t="shared" si="4"/>
        <v>0.6520689999999999</v>
      </c>
      <c r="G81">
        <f t="shared" si="5"/>
        <v>6.0112000000000005</v>
      </c>
    </row>
    <row r="82" spans="1:7" x14ac:dyDescent="0.3">
      <c r="A82" s="2" t="s">
        <v>56</v>
      </c>
      <c r="B82">
        <v>6.2231999999999994</v>
      </c>
      <c r="C82">
        <v>0.80854555555555563</v>
      </c>
      <c r="E82" t="str">
        <f t="shared" si="3"/>
        <v>Kuwait</v>
      </c>
      <c r="F82">
        <f t="shared" si="4"/>
        <v>0.80854555555555563</v>
      </c>
      <c r="G82">
        <f t="shared" si="5"/>
        <v>6.2231999999999994</v>
      </c>
    </row>
    <row r="83" spans="1:7" x14ac:dyDescent="0.3">
      <c r="A83" s="2" t="s">
        <v>96</v>
      </c>
      <c r="B83">
        <v>5.4518899999999988</v>
      </c>
      <c r="C83">
        <v>0.823291</v>
      </c>
      <c r="E83" t="str">
        <f t="shared" si="3"/>
        <v>Kyrgyzstan</v>
      </c>
      <c r="F83">
        <f t="shared" si="4"/>
        <v>0.823291</v>
      </c>
      <c r="G83">
        <f t="shared" si="5"/>
        <v>5.4518899999999988</v>
      </c>
    </row>
    <row r="84" spans="1:7" x14ac:dyDescent="0.3">
      <c r="A84" s="2" t="s">
        <v>119</v>
      </c>
      <c r="B84">
        <v>4.9422111111111109</v>
      </c>
      <c r="C84">
        <v>0.89177222222222219</v>
      </c>
      <c r="E84" t="str">
        <f t="shared" si="3"/>
        <v>Laos</v>
      </c>
      <c r="F84">
        <f t="shared" si="4"/>
        <v>0.89177222222222219</v>
      </c>
      <c r="G84">
        <f t="shared" si="5"/>
        <v>4.9422111111111109</v>
      </c>
    </row>
    <row r="85" spans="1:7" x14ac:dyDescent="0.3">
      <c r="A85" s="2" t="s">
        <v>109</v>
      </c>
      <c r="B85">
        <v>5.8990400000000003</v>
      </c>
      <c r="C85">
        <v>0.55604399999999998</v>
      </c>
      <c r="E85" t="str">
        <f t="shared" si="3"/>
        <v>Latvia</v>
      </c>
      <c r="F85">
        <f t="shared" si="4"/>
        <v>0.55604399999999998</v>
      </c>
      <c r="G85">
        <f t="shared" si="5"/>
        <v>5.8990400000000003</v>
      </c>
    </row>
    <row r="86" spans="1:7" x14ac:dyDescent="0.3">
      <c r="A86" s="2" t="s">
        <v>123</v>
      </c>
      <c r="B86">
        <v>4.2998500000000002</v>
      </c>
      <c r="C86">
        <v>0.313027</v>
      </c>
      <c r="E86" t="str">
        <f t="shared" si="3"/>
        <v>Lebanon</v>
      </c>
      <c r="F86">
        <f t="shared" si="4"/>
        <v>0.313027</v>
      </c>
      <c r="G86">
        <f t="shared" si="5"/>
        <v>4.2998500000000002</v>
      </c>
    </row>
    <row r="87" spans="1:7" x14ac:dyDescent="0.3">
      <c r="A87" s="2" t="s">
        <v>117</v>
      </c>
      <c r="B87">
        <v>3.7723374999999999</v>
      </c>
      <c r="C87">
        <v>0.56855250000000002</v>
      </c>
      <c r="E87" t="str">
        <f t="shared" si="3"/>
        <v>Lesotho</v>
      </c>
      <c r="F87">
        <f t="shared" si="4"/>
        <v>0.56855250000000002</v>
      </c>
      <c r="G87">
        <f t="shared" si="5"/>
        <v>3.7723374999999999</v>
      </c>
    </row>
    <row r="88" spans="1:7" x14ac:dyDescent="0.3">
      <c r="A88" s="2" t="s">
        <v>136</v>
      </c>
      <c r="B88">
        <v>4.1812199999999997</v>
      </c>
      <c r="C88">
        <v>0.54950800000000011</v>
      </c>
      <c r="E88" t="str">
        <f t="shared" si="3"/>
        <v>Liberia</v>
      </c>
      <c r="F88">
        <f t="shared" si="4"/>
        <v>0.54950800000000011</v>
      </c>
      <c r="G88">
        <f t="shared" si="5"/>
        <v>4.1812199999999997</v>
      </c>
    </row>
    <row r="89" spans="1:7" x14ac:dyDescent="0.3">
      <c r="A89" s="2" t="s">
        <v>81</v>
      </c>
      <c r="B89">
        <v>5.564511111111111</v>
      </c>
      <c r="C89">
        <v>0.66487666666666678</v>
      </c>
      <c r="E89" t="str">
        <f t="shared" si="3"/>
        <v>Libya</v>
      </c>
      <c r="F89">
        <f t="shared" si="4"/>
        <v>0.66487666666666678</v>
      </c>
      <c r="G89">
        <f t="shared" si="5"/>
        <v>5.564511111111111</v>
      </c>
    </row>
    <row r="90" spans="1:7" x14ac:dyDescent="0.3">
      <c r="A90" s="2" t="s">
        <v>74</v>
      </c>
      <c r="B90">
        <v>6.2145900000000003</v>
      </c>
      <c r="C90">
        <v>0.51203499999999991</v>
      </c>
      <c r="E90" t="str">
        <f t="shared" si="3"/>
        <v>Lithuania</v>
      </c>
      <c r="F90">
        <f t="shared" si="4"/>
        <v>0.51203499999999991</v>
      </c>
      <c r="G90">
        <f t="shared" si="5"/>
        <v>6.2145900000000003</v>
      </c>
    </row>
    <row r="91" spans="1:7" x14ac:dyDescent="0.3">
      <c r="A91" s="2" t="s">
        <v>31</v>
      </c>
      <c r="B91">
        <v>7.0995899999999992</v>
      </c>
      <c r="C91">
        <v>0.90001100000000012</v>
      </c>
      <c r="E91" t="str">
        <f t="shared" si="3"/>
        <v>Luxembourg</v>
      </c>
      <c r="F91">
        <f t="shared" si="4"/>
        <v>0.90001100000000012</v>
      </c>
      <c r="G91">
        <f t="shared" si="5"/>
        <v>7.0995899999999992</v>
      </c>
    </row>
    <row r="92" spans="1:7" x14ac:dyDescent="0.3">
      <c r="A92" s="2" t="s">
        <v>113</v>
      </c>
      <c r="B92">
        <v>5.1535333333333337</v>
      </c>
      <c r="C92">
        <v>0.52198500000000003</v>
      </c>
      <c r="E92" t="str">
        <f t="shared" si="3"/>
        <v>Macedonia</v>
      </c>
      <c r="F92">
        <f t="shared" si="4"/>
        <v>0.52198500000000003</v>
      </c>
      <c r="G92">
        <f t="shared" si="5"/>
        <v>5.1535333333333337</v>
      </c>
    </row>
    <row r="93" spans="1:7" x14ac:dyDescent="0.3">
      <c r="A93" s="2" t="s">
        <v>167</v>
      </c>
      <c r="B93">
        <v>3.9686500000000002</v>
      </c>
      <c r="C93">
        <v>0.27110599999999996</v>
      </c>
      <c r="E93" t="str">
        <f t="shared" si="3"/>
        <v>Madagascar</v>
      </c>
      <c r="F93">
        <f t="shared" si="4"/>
        <v>0.27110599999999996</v>
      </c>
      <c r="G93">
        <f t="shared" si="5"/>
        <v>3.9686500000000002</v>
      </c>
    </row>
    <row r="94" spans="1:7" x14ac:dyDescent="0.3">
      <c r="A94" s="2" t="s">
        <v>151</v>
      </c>
      <c r="B94">
        <v>3.7219199999999999</v>
      </c>
      <c r="C94">
        <v>0.67883799999999994</v>
      </c>
      <c r="E94" t="str">
        <f t="shared" si="3"/>
        <v>Malawi</v>
      </c>
      <c r="F94">
        <f t="shared" si="4"/>
        <v>0.67883799999999994</v>
      </c>
      <c r="G94">
        <f t="shared" si="5"/>
        <v>3.7219199999999999</v>
      </c>
    </row>
    <row r="95" spans="1:7" x14ac:dyDescent="0.3">
      <c r="A95" s="2" t="s">
        <v>79</v>
      </c>
      <c r="B95">
        <v>5.7987300000000008</v>
      </c>
      <c r="C95">
        <v>0.777138</v>
      </c>
      <c r="E95" t="str">
        <f t="shared" si="3"/>
        <v>Malaysia</v>
      </c>
      <c r="F95">
        <f t="shared" si="4"/>
        <v>0.777138</v>
      </c>
      <c r="G95">
        <f t="shared" si="5"/>
        <v>5.7987300000000008</v>
      </c>
    </row>
    <row r="96" spans="1:7" x14ac:dyDescent="0.3">
      <c r="A96" s="2" t="s">
        <v>189</v>
      </c>
      <c r="B96">
        <v>5.1976000000000004</v>
      </c>
      <c r="C96">
        <v>0.796655</v>
      </c>
      <c r="E96" t="str">
        <f t="shared" si="3"/>
        <v>Maldives</v>
      </c>
      <c r="F96">
        <f t="shared" si="4"/>
        <v>0.796655</v>
      </c>
      <c r="G96">
        <f t="shared" si="5"/>
        <v>5.1976000000000004</v>
      </c>
    </row>
    <row r="97" spans="1:7" x14ac:dyDescent="0.3">
      <c r="A97" s="2" t="s">
        <v>158</v>
      </c>
      <c r="B97">
        <v>4.3456999999999999</v>
      </c>
      <c r="C97">
        <v>0.53273000000000004</v>
      </c>
      <c r="E97" t="str">
        <f t="shared" si="3"/>
        <v>Mali</v>
      </c>
      <c r="F97">
        <f t="shared" si="4"/>
        <v>0.53273000000000004</v>
      </c>
      <c r="G97">
        <f t="shared" si="5"/>
        <v>4.3456999999999999</v>
      </c>
    </row>
    <row r="98" spans="1:7" x14ac:dyDescent="0.3">
      <c r="A98" s="2" t="s">
        <v>53</v>
      </c>
      <c r="B98">
        <v>6.5136600000000016</v>
      </c>
      <c r="C98">
        <v>0.89538799999999996</v>
      </c>
      <c r="E98" t="str">
        <f t="shared" si="3"/>
        <v>Malta</v>
      </c>
      <c r="F98">
        <f t="shared" si="4"/>
        <v>0.89538799999999996</v>
      </c>
      <c r="G98">
        <f t="shared" si="5"/>
        <v>6.5136600000000016</v>
      </c>
    </row>
    <row r="99" spans="1:7" x14ac:dyDescent="0.3">
      <c r="A99" s="2" t="s">
        <v>144</v>
      </c>
      <c r="B99">
        <v>4.3758400000000002</v>
      </c>
      <c r="C99">
        <v>0.27932099999999999</v>
      </c>
      <c r="E99" t="str">
        <f t="shared" si="3"/>
        <v>Mauritania</v>
      </c>
      <c r="F99">
        <f t="shared" si="4"/>
        <v>0.27932099999999999</v>
      </c>
      <c r="G99">
        <f t="shared" si="5"/>
        <v>4.3758400000000002</v>
      </c>
    </row>
    <row r="100" spans="1:7" x14ac:dyDescent="0.3">
      <c r="A100" s="2" t="s">
        <v>89</v>
      </c>
      <c r="B100">
        <v>5.8473799999999994</v>
      </c>
      <c r="C100">
        <v>0.78963699999999992</v>
      </c>
      <c r="E100" t="str">
        <f t="shared" si="3"/>
        <v>Mauritius</v>
      </c>
      <c r="F100">
        <f t="shared" si="4"/>
        <v>0.78963699999999992</v>
      </c>
      <c r="G100">
        <f t="shared" si="5"/>
        <v>5.8473799999999994</v>
      </c>
    </row>
    <row r="101" spans="1:7" x14ac:dyDescent="0.3">
      <c r="A101" s="2" t="s">
        <v>28</v>
      </c>
      <c r="B101">
        <v>6.5542600000000011</v>
      </c>
      <c r="C101">
        <v>0.74243499999999996</v>
      </c>
      <c r="E101" t="str">
        <f t="shared" si="3"/>
        <v>Mexico</v>
      </c>
      <c r="F101">
        <f t="shared" si="4"/>
        <v>0.74243499999999996</v>
      </c>
      <c r="G101">
        <f t="shared" si="5"/>
        <v>6.5542600000000011</v>
      </c>
    </row>
    <row r="102" spans="1:7" x14ac:dyDescent="0.3">
      <c r="A102" s="2" t="s">
        <v>70</v>
      </c>
      <c r="B102">
        <v>5.7658000000000005</v>
      </c>
      <c r="C102">
        <v>0.56425499999999995</v>
      </c>
      <c r="E102" t="str">
        <f t="shared" si="3"/>
        <v>Moldova</v>
      </c>
      <c r="F102">
        <f t="shared" si="4"/>
        <v>0.56425499999999995</v>
      </c>
      <c r="G102">
        <f t="shared" si="5"/>
        <v>5.7658000000000005</v>
      </c>
    </row>
    <row r="103" spans="1:7" x14ac:dyDescent="0.3">
      <c r="A103" s="2" t="s">
        <v>120</v>
      </c>
      <c r="B103">
        <v>5.3576499999999996</v>
      </c>
      <c r="C103">
        <v>0.56238999999999995</v>
      </c>
      <c r="E103" t="str">
        <f t="shared" si="3"/>
        <v>Mongolia</v>
      </c>
      <c r="F103">
        <f t="shared" si="4"/>
        <v>0.56238999999999995</v>
      </c>
      <c r="G103">
        <f t="shared" si="5"/>
        <v>5.3576499999999996</v>
      </c>
    </row>
    <row r="104" spans="1:7" x14ac:dyDescent="0.3">
      <c r="A104" s="2" t="s">
        <v>102</v>
      </c>
      <c r="B104">
        <v>5.4563000000000006</v>
      </c>
      <c r="C104">
        <v>0.45625900000000003</v>
      </c>
      <c r="E104" t="str">
        <f t="shared" si="3"/>
        <v>Montenegro</v>
      </c>
      <c r="F104">
        <f t="shared" si="4"/>
        <v>0.45625900000000003</v>
      </c>
      <c r="G104">
        <f t="shared" si="5"/>
        <v>5.4563000000000006</v>
      </c>
    </row>
    <row r="105" spans="1:7" x14ac:dyDescent="0.3">
      <c r="A105" s="2" t="s">
        <v>112</v>
      </c>
      <c r="B105">
        <v>5.0631000000000004</v>
      </c>
      <c r="C105">
        <v>0.63717100000000004</v>
      </c>
      <c r="E105" t="str">
        <f t="shared" si="3"/>
        <v>Morocco</v>
      </c>
      <c r="F105">
        <f t="shared" si="4"/>
        <v>0.63717100000000004</v>
      </c>
      <c r="G105">
        <f t="shared" si="5"/>
        <v>5.0631000000000004</v>
      </c>
    </row>
    <row r="106" spans="1:7" x14ac:dyDescent="0.3">
      <c r="A106" s="2" t="s">
        <v>114</v>
      </c>
      <c r="B106">
        <v>4.782288888888889</v>
      </c>
      <c r="C106">
        <v>0.76304222222222229</v>
      </c>
      <c r="E106" t="str">
        <f t="shared" si="3"/>
        <v>Mozambique</v>
      </c>
      <c r="F106">
        <f t="shared" si="4"/>
        <v>0.76304222222222229</v>
      </c>
      <c r="G106">
        <f t="shared" si="5"/>
        <v>4.782288888888889</v>
      </c>
    </row>
    <row r="107" spans="1:7" x14ac:dyDescent="0.3">
      <c r="A107" s="2" t="s">
        <v>149</v>
      </c>
      <c r="B107">
        <v>4.3770199999999999</v>
      </c>
      <c r="C107">
        <v>0.728487</v>
      </c>
      <c r="E107" t="str">
        <f t="shared" si="3"/>
        <v>Myanmar</v>
      </c>
      <c r="F107">
        <f t="shared" si="4"/>
        <v>0.728487</v>
      </c>
      <c r="G107">
        <f t="shared" si="5"/>
        <v>4.3770199999999999</v>
      </c>
    </row>
    <row r="108" spans="1:7" x14ac:dyDescent="0.3">
      <c r="A108" s="2" t="s">
        <v>181</v>
      </c>
      <c r="B108">
        <v>4.5883999999999991</v>
      </c>
      <c r="C108">
        <v>0.63506666666666667</v>
      </c>
      <c r="E108" t="str">
        <f t="shared" si="3"/>
        <v>Namibia</v>
      </c>
      <c r="F108">
        <f t="shared" si="4"/>
        <v>0.63506666666666667</v>
      </c>
      <c r="G108">
        <f t="shared" si="5"/>
        <v>4.5883999999999991</v>
      </c>
    </row>
    <row r="109" spans="1:7" x14ac:dyDescent="0.3">
      <c r="A109" s="2" t="s">
        <v>141</v>
      </c>
      <c r="B109">
        <v>5.0363400000000009</v>
      </c>
      <c r="C109">
        <v>0.68374599999999996</v>
      </c>
      <c r="E109" t="str">
        <f t="shared" si="3"/>
        <v>Nepal</v>
      </c>
      <c r="F109">
        <f t="shared" si="4"/>
        <v>0.68374599999999996</v>
      </c>
      <c r="G109">
        <f t="shared" si="5"/>
        <v>5.0363400000000009</v>
      </c>
    </row>
    <row r="110" spans="1:7" x14ac:dyDescent="0.3">
      <c r="A110" s="2" t="s">
        <v>19</v>
      </c>
      <c r="B110">
        <v>7.4073100000000007</v>
      </c>
      <c r="C110">
        <v>0.88580800000000015</v>
      </c>
      <c r="E110" t="str">
        <f t="shared" si="3"/>
        <v>Netherlands</v>
      </c>
      <c r="F110">
        <f t="shared" si="4"/>
        <v>0.88580800000000015</v>
      </c>
      <c r="G110">
        <f t="shared" si="5"/>
        <v>7.4073100000000007</v>
      </c>
    </row>
    <row r="111" spans="1:7" x14ac:dyDescent="0.3">
      <c r="A111" s="2" t="s">
        <v>21</v>
      </c>
      <c r="B111">
        <v>7.2493399999999992</v>
      </c>
      <c r="C111">
        <v>0.92087299999999994</v>
      </c>
      <c r="E111" t="str">
        <f t="shared" si="3"/>
        <v>New Zealand</v>
      </c>
      <c r="F111">
        <f t="shared" si="4"/>
        <v>0.92087299999999994</v>
      </c>
      <c r="G111">
        <f t="shared" si="5"/>
        <v>7.2493399999999992</v>
      </c>
    </row>
    <row r="112" spans="1:7" x14ac:dyDescent="0.3">
      <c r="A112" s="2" t="s">
        <v>75</v>
      </c>
      <c r="B112">
        <v>6.0953499999999998</v>
      </c>
      <c r="C112">
        <v>0.78765700000000005</v>
      </c>
      <c r="E112" t="str">
        <f t="shared" si="3"/>
        <v>Nicaragua</v>
      </c>
      <c r="F112">
        <f t="shared" si="4"/>
        <v>0.78765700000000005</v>
      </c>
      <c r="G112">
        <f t="shared" si="5"/>
        <v>6.0953499999999998</v>
      </c>
    </row>
    <row r="113" spans="1:7" x14ac:dyDescent="0.3">
      <c r="A113" s="2" t="s">
        <v>164</v>
      </c>
      <c r="B113">
        <v>4.4566800000000004</v>
      </c>
      <c r="C113">
        <v>0.64655700000000016</v>
      </c>
      <c r="E113" t="str">
        <f t="shared" si="3"/>
        <v>Niger</v>
      </c>
      <c r="F113">
        <f t="shared" si="4"/>
        <v>0.64655700000000016</v>
      </c>
      <c r="G113">
        <f t="shared" si="5"/>
        <v>4.4566800000000004</v>
      </c>
    </row>
    <row r="114" spans="1:7" x14ac:dyDescent="0.3">
      <c r="A114" s="2" t="s">
        <v>97</v>
      </c>
      <c r="B114">
        <v>4.953380000000001</v>
      </c>
      <c r="C114">
        <v>0.59515399999999996</v>
      </c>
      <c r="E114" t="str">
        <f t="shared" si="3"/>
        <v>Nigeria</v>
      </c>
      <c r="F114">
        <f t="shared" si="4"/>
        <v>0.59515399999999996</v>
      </c>
      <c r="G114">
        <f t="shared" si="5"/>
        <v>4.953380000000001</v>
      </c>
    </row>
    <row r="115" spans="1:7" x14ac:dyDescent="0.3">
      <c r="A115" s="2" t="s">
        <v>84</v>
      </c>
      <c r="B115">
        <v>5.7586666666666666</v>
      </c>
      <c r="C115">
        <v>0.72145000000000004</v>
      </c>
      <c r="E115" t="str">
        <f t="shared" si="3"/>
        <v>North Cyprus</v>
      </c>
      <c r="F115">
        <f t="shared" si="4"/>
        <v>0.72145000000000004</v>
      </c>
      <c r="G115">
        <f t="shared" si="5"/>
        <v>5.7586666666666666</v>
      </c>
    </row>
    <row r="116" spans="1:7" x14ac:dyDescent="0.3">
      <c r="A116" s="2" t="s">
        <v>190</v>
      </c>
      <c r="B116">
        <v>5.2307249999999996</v>
      </c>
      <c r="C116">
        <v>0.65655249999999998</v>
      </c>
      <c r="E116" t="str">
        <f t="shared" si="3"/>
        <v>North Macedonia</v>
      </c>
      <c r="F116">
        <f t="shared" si="4"/>
        <v>0.65655249999999998</v>
      </c>
      <c r="G116">
        <f t="shared" si="5"/>
        <v>5.2307249999999996</v>
      </c>
    </row>
    <row r="117" spans="1:7" x14ac:dyDescent="0.3">
      <c r="A117" s="2" t="s">
        <v>15</v>
      </c>
      <c r="B117">
        <v>7.456739999999999</v>
      </c>
      <c r="C117">
        <v>0.9722639999999998</v>
      </c>
      <c r="E117" t="str">
        <f t="shared" si="3"/>
        <v>Norway</v>
      </c>
      <c r="F117">
        <f t="shared" si="4"/>
        <v>0.9722639999999998</v>
      </c>
      <c r="G117">
        <f t="shared" si="5"/>
        <v>7.456739999999999</v>
      </c>
    </row>
    <row r="118" spans="1:7" x14ac:dyDescent="0.3">
      <c r="A118" s="2" t="s">
        <v>36</v>
      </c>
      <c r="B118">
        <v>6.8529999999999998</v>
      </c>
      <c r="C118">
        <v>0.94476000000000004</v>
      </c>
      <c r="E118" t="str">
        <f t="shared" si="3"/>
        <v>Oman</v>
      </c>
      <c r="F118">
        <f t="shared" si="4"/>
        <v>0.94476000000000004</v>
      </c>
      <c r="G118">
        <f t="shared" si="5"/>
        <v>6.8529999999999998</v>
      </c>
    </row>
    <row r="119" spans="1:7" x14ac:dyDescent="0.3">
      <c r="A119" s="2" t="s">
        <v>101</v>
      </c>
      <c r="B119">
        <v>5.1075699999999999</v>
      </c>
      <c r="C119">
        <v>0.48004499999999994</v>
      </c>
      <c r="E119" t="str">
        <f t="shared" si="3"/>
        <v>Pakistan</v>
      </c>
      <c r="F119">
        <f t="shared" si="4"/>
        <v>0.48004499999999994</v>
      </c>
      <c r="G119">
        <f t="shared" si="5"/>
        <v>5.1075699999999999</v>
      </c>
    </row>
    <row r="120" spans="1:7" x14ac:dyDescent="0.3">
      <c r="A120" s="2" t="s">
        <v>128</v>
      </c>
      <c r="B120">
        <v>4.6544500000000006</v>
      </c>
      <c r="C120">
        <v>0.38931500000000008</v>
      </c>
      <c r="E120" t="str">
        <f t="shared" si="3"/>
        <v>Palestinian Territories</v>
      </c>
      <c r="F120">
        <f t="shared" si="4"/>
        <v>0.38931500000000008</v>
      </c>
      <c r="G120">
        <f t="shared" si="5"/>
        <v>4.6544500000000006</v>
      </c>
    </row>
    <row r="121" spans="1:7" x14ac:dyDescent="0.3">
      <c r="A121" s="2" t="s">
        <v>40</v>
      </c>
      <c r="B121">
        <v>6.4106499999999995</v>
      </c>
      <c r="C121">
        <v>0.82102400000000009</v>
      </c>
      <c r="E121" t="str">
        <f t="shared" si="3"/>
        <v>Panama</v>
      </c>
      <c r="F121">
        <f t="shared" si="4"/>
        <v>0.82102400000000009</v>
      </c>
      <c r="G121">
        <f t="shared" si="5"/>
        <v>6.4106499999999995</v>
      </c>
    </row>
    <row r="122" spans="1:7" x14ac:dyDescent="0.3">
      <c r="A122" s="2" t="s">
        <v>71</v>
      </c>
      <c r="B122">
        <v>5.6969599999999998</v>
      </c>
      <c r="C122">
        <v>0.81717000000000017</v>
      </c>
      <c r="E122" t="str">
        <f t="shared" si="3"/>
        <v>Paraguay</v>
      </c>
      <c r="F122">
        <f t="shared" si="4"/>
        <v>0.81717000000000017</v>
      </c>
      <c r="G122">
        <f t="shared" si="5"/>
        <v>5.6969599999999998</v>
      </c>
    </row>
    <row r="123" spans="1:7" x14ac:dyDescent="0.3">
      <c r="A123" s="2" t="s">
        <v>76</v>
      </c>
      <c r="B123">
        <v>5.7204599999999992</v>
      </c>
      <c r="C123">
        <v>0.702044</v>
      </c>
      <c r="E123" t="str">
        <f t="shared" si="3"/>
        <v>Peru</v>
      </c>
      <c r="F123">
        <f t="shared" si="4"/>
        <v>0.702044</v>
      </c>
      <c r="G123">
        <f t="shared" si="5"/>
        <v>5.7204599999999992</v>
      </c>
    </row>
    <row r="124" spans="1:7" x14ac:dyDescent="0.3">
      <c r="A124" s="2" t="s">
        <v>110</v>
      </c>
      <c r="B124">
        <v>5.6297800000000002</v>
      </c>
      <c r="C124">
        <v>0.91027500000000006</v>
      </c>
      <c r="E124" t="str">
        <f t="shared" si="3"/>
        <v>Philippines</v>
      </c>
      <c r="F124">
        <f t="shared" si="4"/>
        <v>0.91027500000000006</v>
      </c>
      <c r="G124">
        <f t="shared" si="5"/>
        <v>5.6297800000000002</v>
      </c>
    </row>
    <row r="125" spans="1:7" x14ac:dyDescent="0.3">
      <c r="A125" s="2" t="s">
        <v>78</v>
      </c>
      <c r="B125">
        <v>6.1080100000000002</v>
      </c>
      <c r="C125">
        <v>0.74928100000000009</v>
      </c>
      <c r="E125" t="str">
        <f t="shared" si="3"/>
        <v>Poland</v>
      </c>
      <c r="F125">
        <f t="shared" si="4"/>
        <v>0.74928100000000009</v>
      </c>
      <c r="G125">
        <f t="shared" si="5"/>
        <v>6.1080100000000002</v>
      </c>
    </row>
    <row r="126" spans="1:7" x14ac:dyDescent="0.3">
      <c r="A126" s="2" t="s">
        <v>108</v>
      </c>
      <c r="B126">
        <v>5.63767</v>
      </c>
      <c r="C126">
        <v>0.82185600000000003</v>
      </c>
      <c r="E126" t="str">
        <f t="shared" si="3"/>
        <v>Portugal</v>
      </c>
      <c r="F126">
        <f t="shared" si="4"/>
        <v>0.82185600000000003</v>
      </c>
      <c r="G126">
        <f t="shared" si="5"/>
        <v>5.63767</v>
      </c>
    </row>
    <row r="127" spans="1:7" x14ac:dyDescent="0.3">
      <c r="A127" s="2" t="s">
        <v>183</v>
      </c>
      <c r="B127">
        <v>7.0389999999999997</v>
      </c>
      <c r="C127">
        <v>0.76951000000000003</v>
      </c>
      <c r="E127" t="str">
        <f t="shared" si="3"/>
        <v>Puerto Rico</v>
      </c>
      <c r="F127">
        <f t="shared" si="4"/>
        <v>0.76951000000000003</v>
      </c>
      <c r="G127">
        <f t="shared" si="5"/>
        <v>7.0389999999999997</v>
      </c>
    </row>
    <row r="128" spans="1:7" x14ac:dyDescent="0.3">
      <c r="A128" s="2" t="s">
        <v>43</v>
      </c>
      <c r="B128">
        <v>6.4219999999999997</v>
      </c>
      <c r="C128">
        <v>0.91759000000000002</v>
      </c>
      <c r="E128" t="str">
        <f t="shared" si="3"/>
        <v>Qatar</v>
      </c>
      <c r="F128">
        <f t="shared" si="4"/>
        <v>0.91759000000000002</v>
      </c>
      <c r="G128">
        <f t="shared" si="5"/>
        <v>6.4219999999999997</v>
      </c>
    </row>
    <row r="129" spans="1:7" x14ac:dyDescent="0.3">
      <c r="A129" s="2" t="s">
        <v>106</v>
      </c>
      <c r="B129">
        <v>6.0312900000000003</v>
      </c>
      <c r="C129">
        <v>0.73061300000000007</v>
      </c>
      <c r="E129" t="str">
        <f t="shared" si="3"/>
        <v>Romania</v>
      </c>
      <c r="F129">
        <f t="shared" si="4"/>
        <v>0.73061300000000007</v>
      </c>
      <c r="G129">
        <f t="shared" si="5"/>
        <v>6.0312900000000003</v>
      </c>
    </row>
    <row r="130" spans="1:7" x14ac:dyDescent="0.3">
      <c r="A130" s="2" t="s">
        <v>82</v>
      </c>
      <c r="B130">
        <v>5.6920399999999995</v>
      </c>
      <c r="C130">
        <v>0.56448100000000001</v>
      </c>
      <c r="E130" t="str">
        <f t="shared" si="3"/>
        <v>Russia</v>
      </c>
      <c r="F130">
        <f t="shared" si="4"/>
        <v>0.56448100000000001</v>
      </c>
      <c r="G130">
        <f t="shared" si="5"/>
        <v>5.6920399999999995</v>
      </c>
    </row>
    <row r="131" spans="1:7" x14ac:dyDescent="0.3">
      <c r="A131" s="2" t="s">
        <v>174</v>
      </c>
      <c r="B131">
        <v>3.3985125000000003</v>
      </c>
      <c r="C131">
        <v>0.87541499999999994</v>
      </c>
      <c r="E131" t="str">
        <f t="shared" ref="E131:E176" si="6">A131</f>
        <v>Rwanda</v>
      </c>
      <c r="F131">
        <f t="shared" ref="F131:F176" si="7">GETPIVOTDATA("Average of Freedom to make life choices",$A$1,"Country",A131)</f>
        <v>0.87541499999999994</v>
      </c>
      <c r="G131">
        <f t="shared" ref="G131:G176" si="8">GETPIVOTDATA("Average of Happiness score",$A$1,"Country",A131)</f>
        <v>3.3985125000000003</v>
      </c>
    </row>
    <row r="132" spans="1:7" x14ac:dyDescent="0.3">
      <c r="A132" s="2" t="s">
        <v>51</v>
      </c>
      <c r="B132">
        <v>6.4358999999999993</v>
      </c>
      <c r="C132">
        <v>0.74750799999999995</v>
      </c>
      <c r="E132" t="str">
        <f t="shared" si="6"/>
        <v>Saudi Arabia</v>
      </c>
      <c r="F132">
        <f t="shared" si="7"/>
        <v>0.74750799999999995</v>
      </c>
      <c r="G132">
        <f t="shared" si="8"/>
        <v>6.4358999999999993</v>
      </c>
    </row>
    <row r="133" spans="1:7" x14ac:dyDescent="0.3">
      <c r="A133" s="2" t="s">
        <v>162</v>
      </c>
      <c r="B133">
        <v>4.6952600000000002</v>
      </c>
      <c r="C133">
        <v>0.57390299999999994</v>
      </c>
      <c r="E133" t="str">
        <f t="shared" si="6"/>
        <v>Senegal</v>
      </c>
      <c r="F133">
        <f t="shared" si="7"/>
        <v>0.57390299999999994</v>
      </c>
      <c r="G133">
        <f t="shared" si="8"/>
        <v>4.6952600000000002</v>
      </c>
    </row>
    <row r="134" spans="1:7" x14ac:dyDescent="0.3">
      <c r="A134" s="2" t="s">
        <v>107</v>
      </c>
      <c r="B134">
        <v>5.7284699999999997</v>
      </c>
      <c r="C134">
        <v>0.52684900000000012</v>
      </c>
      <c r="E134" t="str">
        <f t="shared" si="6"/>
        <v>Serbia</v>
      </c>
      <c r="F134">
        <f t="shared" si="7"/>
        <v>0.52684900000000012</v>
      </c>
      <c r="G134">
        <f t="shared" si="8"/>
        <v>5.7284699999999997</v>
      </c>
    </row>
    <row r="135" spans="1:7" x14ac:dyDescent="0.3">
      <c r="A135" s="2" t="s">
        <v>143</v>
      </c>
      <c r="B135">
        <v>4.0528399999999998</v>
      </c>
      <c r="C135">
        <v>0.52463900000000008</v>
      </c>
      <c r="E135" t="str">
        <f t="shared" si="6"/>
        <v>Sierra Leone</v>
      </c>
      <c r="F135">
        <f t="shared" si="7"/>
        <v>0.52463900000000008</v>
      </c>
      <c r="G135">
        <f t="shared" si="8"/>
        <v>4.0528399999999998</v>
      </c>
    </row>
    <row r="136" spans="1:7" x14ac:dyDescent="0.3">
      <c r="A136" s="2" t="s">
        <v>38</v>
      </c>
      <c r="B136">
        <v>6.505749999999999</v>
      </c>
      <c r="C136">
        <v>0.8666259999999999</v>
      </c>
      <c r="E136" t="str">
        <f t="shared" si="6"/>
        <v>Singapore</v>
      </c>
      <c r="F136">
        <f t="shared" si="7"/>
        <v>0.8666259999999999</v>
      </c>
      <c r="G136">
        <f t="shared" si="8"/>
        <v>6.505749999999999</v>
      </c>
    </row>
    <row r="137" spans="1:7" x14ac:dyDescent="0.3">
      <c r="A137" s="2" t="s">
        <v>63</v>
      </c>
      <c r="B137">
        <v>6.2269900000000007</v>
      </c>
      <c r="C137">
        <v>0.55337100000000006</v>
      </c>
      <c r="E137" t="str">
        <f t="shared" si="6"/>
        <v>Slovakia</v>
      </c>
      <c r="F137">
        <f t="shared" si="7"/>
        <v>0.55337100000000006</v>
      </c>
      <c r="G137">
        <f t="shared" si="8"/>
        <v>6.2269900000000007</v>
      </c>
    </row>
    <row r="138" spans="1:7" x14ac:dyDescent="0.3">
      <c r="A138" s="2" t="s">
        <v>73</v>
      </c>
      <c r="B138">
        <v>6.2286700000000002</v>
      </c>
      <c r="C138">
        <v>0.90718799999999999</v>
      </c>
      <c r="E138" t="str">
        <f t="shared" si="6"/>
        <v>Slovenia</v>
      </c>
      <c r="F138">
        <f t="shared" si="7"/>
        <v>0.90718799999999999</v>
      </c>
      <c r="G138">
        <f t="shared" si="8"/>
        <v>6.2286700000000002</v>
      </c>
    </row>
    <row r="139" spans="1:7" x14ac:dyDescent="0.3">
      <c r="A139" s="2" t="s">
        <v>179</v>
      </c>
      <c r="B139">
        <v>5.0601000000000003</v>
      </c>
      <c r="C139">
        <v>0.91593000000000002</v>
      </c>
      <c r="E139" t="str">
        <f t="shared" si="6"/>
        <v>Somalia</v>
      </c>
      <c r="F139">
        <f t="shared" si="7"/>
        <v>0.91593000000000002</v>
      </c>
      <c r="G139">
        <f t="shared" si="8"/>
        <v>5.0601000000000003</v>
      </c>
    </row>
    <row r="140" spans="1:7" x14ac:dyDescent="0.3">
      <c r="A140" s="2" t="s">
        <v>111</v>
      </c>
      <c r="B140">
        <v>5.0570000000000004</v>
      </c>
      <c r="C140">
        <v>0.66930000000000001</v>
      </c>
      <c r="E140" t="str">
        <f t="shared" si="6"/>
        <v>Somaliland region</v>
      </c>
      <c r="F140">
        <f t="shared" si="7"/>
        <v>0.66930000000000001</v>
      </c>
      <c r="G140">
        <f t="shared" si="8"/>
        <v>5.0570000000000004</v>
      </c>
    </row>
    <row r="141" spans="1:7" x14ac:dyDescent="0.3">
      <c r="A141" s="2" t="s">
        <v>133</v>
      </c>
      <c r="B141">
        <v>4.9037199999999999</v>
      </c>
      <c r="C141">
        <v>0.6323700000000001</v>
      </c>
      <c r="E141" t="str">
        <f t="shared" si="6"/>
        <v>South Africa</v>
      </c>
      <c r="F141">
        <f t="shared" si="7"/>
        <v>0.6323700000000001</v>
      </c>
      <c r="G141">
        <f t="shared" si="8"/>
        <v>4.9037199999999999</v>
      </c>
    </row>
    <row r="142" spans="1:7" x14ac:dyDescent="0.3">
      <c r="A142" s="2" t="s">
        <v>65</v>
      </c>
      <c r="B142">
        <v>5.9088599999999998</v>
      </c>
      <c r="C142">
        <v>0.45380199999999993</v>
      </c>
      <c r="E142" t="str">
        <f t="shared" si="6"/>
        <v>South Korea</v>
      </c>
      <c r="F142">
        <f t="shared" si="7"/>
        <v>0.45380199999999993</v>
      </c>
      <c r="G142">
        <f t="shared" si="8"/>
        <v>5.9088599999999998</v>
      </c>
    </row>
    <row r="143" spans="1:7" x14ac:dyDescent="0.3">
      <c r="A143" s="2" t="s">
        <v>180</v>
      </c>
      <c r="B143">
        <v>3.2692799999999997</v>
      </c>
      <c r="C143">
        <v>0.16228400000000001</v>
      </c>
      <c r="E143" t="str">
        <f t="shared" si="6"/>
        <v>South Sudan</v>
      </c>
      <c r="F143">
        <f t="shared" si="7"/>
        <v>0.16228400000000001</v>
      </c>
      <c r="G143">
        <f t="shared" si="8"/>
        <v>3.2692799999999997</v>
      </c>
    </row>
    <row r="144" spans="1:7" x14ac:dyDescent="0.3">
      <c r="A144" s="2" t="s">
        <v>52</v>
      </c>
      <c r="B144">
        <v>6.3982000000000001</v>
      </c>
      <c r="C144">
        <v>0.646698</v>
      </c>
      <c r="E144" t="str">
        <f t="shared" si="6"/>
        <v>Spain</v>
      </c>
      <c r="F144">
        <f t="shared" si="7"/>
        <v>0.646698</v>
      </c>
      <c r="G144">
        <f t="shared" si="8"/>
        <v>6.3982000000000001</v>
      </c>
    </row>
    <row r="145" spans="1:7" x14ac:dyDescent="0.3">
      <c r="A145" s="2" t="s">
        <v>152</v>
      </c>
      <c r="B145">
        <v>4.3316400000000002</v>
      </c>
      <c r="C145">
        <v>0.76750600000000002</v>
      </c>
      <c r="E145" t="str">
        <f t="shared" si="6"/>
        <v>Sri Lanka</v>
      </c>
      <c r="F145">
        <f t="shared" si="7"/>
        <v>0.76750600000000002</v>
      </c>
      <c r="G145">
        <f t="shared" si="8"/>
        <v>4.3316400000000002</v>
      </c>
    </row>
    <row r="146" spans="1:7" x14ac:dyDescent="0.3">
      <c r="A146" s="2" t="s">
        <v>194</v>
      </c>
      <c r="B146">
        <v>4.9077999999999999</v>
      </c>
      <c r="C146">
        <v>0.53963000000000005</v>
      </c>
      <c r="E146" t="str">
        <f t="shared" si="6"/>
        <v>State of Palestine</v>
      </c>
      <c r="F146">
        <f t="shared" si="7"/>
        <v>0.53963000000000005</v>
      </c>
      <c r="G146">
        <f t="shared" si="8"/>
        <v>4.9077999999999999</v>
      </c>
    </row>
    <row r="147" spans="1:7" x14ac:dyDescent="0.3">
      <c r="A147" s="2" t="s">
        <v>138</v>
      </c>
      <c r="B147">
        <v>4.2416749999999999</v>
      </c>
      <c r="C147">
        <v>4.8930000000000001E-2</v>
      </c>
      <c r="E147" t="str">
        <f t="shared" si="6"/>
        <v>Sudan</v>
      </c>
      <c r="F147">
        <f t="shared" si="7"/>
        <v>4.8930000000000001E-2</v>
      </c>
      <c r="G147">
        <f t="shared" si="8"/>
        <v>4.2416749999999999</v>
      </c>
    </row>
    <row r="148" spans="1:7" x14ac:dyDescent="0.3">
      <c r="A148" s="2" t="s">
        <v>57</v>
      </c>
      <c r="B148">
        <v>6.2690000000000001</v>
      </c>
      <c r="C148">
        <v>0.87459500000000001</v>
      </c>
      <c r="E148" t="str">
        <f t="shared" si="6"/>
        <v>Suriname</v>
      </c>
      <c r="F148">
        <f t="shared" si="7"/>
        <v>0.87459500000000001</v>
      </c>
      <c r="G148">
        <f t="shared" si="8"/>
        <v>6.2690000000000001</v>
      </c>
    </row>
    <row r="149" spans="1:7" x14ac:dyDescent="0.3">
      <c r="A149" s="2" t="s">
        <v>121</v>
      </c>
      <c r="B149">
        <v>4.4237000000000002</v>
      </c>
      <c r="C149">
        <v>0.4593275</v>
      </c>
      <c r="E149" t="str">
        <f t="shared" si="6"/>
        <v>Swaziland</v>
      </c>
      <c r="F149">
        <f t="shared" si="7"/>
        <v>0.4593275</v>
      </c>
      <c r="G149">
        <f t="shared" si="8"/>
        <v>4.4237000000000002</v>
      </c>
    </row>
    <row r="150" spans="1:7" x14ac:dyDescent="0.3">
      <c r="A150" s="2" t="s">
        <v>20</v>
      </c>
      <c r="B150">
        <v>7.3436599999999999</v>
      </c>
      <c r="C150">
        <v>0.95135999999999987</v>
      </c>
      <c r="E150" t="str">
        <f t="shared" si="6"/>
        <v>Sweden</v>
      </c>
      <c r="F150">
        <f t="shared" si="7"/>
        <v>0.95135999999999987</v>
      </c>
      <c r="G150">
        <f t="shared" si="8"/>
        <v>7.3436599999999999</v>
      </c>
    </row>
    <row r="151" spans="1:7" x14ac:dyDescent="0.3">
      <c r="A151" s="2" t="s">
        <v>11</v>
      </c>
      <c r="B151">
        <v>7.4500799999999998</v>
      </c>
      <c r="C151">
        <v>0.92069699999999988</v>
      </c>
      <c r="E151" t="str">
        <f t="shared" si="6"/>
        <v>Switzerland</v>
      </c>
      <c r="F151">
        <f t="shared" si="7"/>
        <v>0.92069699999999988</v>
      </c>
      <c r="G151">
        <f t="shared" si="8"/>
        <v>7.4500799999999998</v>
      </c>
    </row>
    <row r="152" spans="1:7" x14ac:dyDescent="0.3">
      <c r="A152" s="2" t="s">
        <v>176</v>
      </c>
      <c r="B152">
        <v>3.29216</v>
      </c>
      <c r="C152">
        <v>0.122762</v>
      </c>
      <c r="E152" t="str">
        <f t="shared" si="6"/>
        <v>Syria</v>
      </c>
      <c r="F152">
        <f t="shared" si="7"/>
        <v>0.122762</v>
      </c>
      <c r="G152">
        <f t="shared" si="8"/>
        <v>3.29216</v>
      </c>
    </row>
    <row r="153" spans="1:7" x14ac:dyDescent="0.3">
      <c r="A153" s="2" t="s">
        <v>54</v>
      </c>
      <c r="B153">
        <v>6.3909500000000001</v>
      </c>
      <c r="C153">
        <v>0.56429499999999999</v>
      </c>
      <c r="E153" t="str">
        <f t="shared" si="6"/>
        <v>Taiwan</v>
      </c>
      <c r="F153">
        <f t="shared" si="7"/>
        <v>0.56429499999999999</v>
      </c>
      <c r="G153">
        <f t="shared" si="8"/>
        <v>6.3909500000000001</v>
      </c>
    </row>
    <row r="154" spans="1:7" x14ac:dyDescent="0.3">
      <c r="A154" s="2" t="s">
        <v>184</v>
      </c>
      <c r="B154">
        <v>6.5022000000000011</v>
      </c>
      <c r="C154">
        <v>0.68241833333333324</v>
      </c>
      <c r="E154" t="str">
        <f t="shared" si="6"/>
        <v>Taiwan Province of China</v>
      </c>
      <c r="F154">
        <f t="shared" si="7"/>
        <v>0.68241833333333324</v>
      </c>
      <c r="G154">
        <f t="shared" si="8"/>
        <v>6.5022000000000011</v>
      </c>
    </row>
    <row r="155" spans="1:7" x14ac:dyDescent="0.3">
      <c r="A155" s="2" t="s">
        <v>126</v>
      </c>
      <c r="B155">
        <v>5.2635111111111108</v>
      </c>
      <c r="C155">
        <v>0.72348444444444449</v>
      </c>
      <c r="E155" t="str">
        <f t="shared" si="6"/>
        <v>Tajikistan</v>
      </c>
      <c r="F155">
        <f t="shared" si="7"/>
        <v>0.72348444444444449</v>
      </c>
      <c r="G155">
        <f t="shared" si="8"/>
        <v>5.2635111111111108</v>
      </c>
    </row>
    <row r="156" spans="1:7" x14ac:dyDescent="0.3">
      <c r="A156" s="2" t="s">
        <v>166</v>
      </c>
      <c r="B156">
        <v>3.5606400000000002</v>
      </c>
      <c r="C156">
        <v>0.68212099999999998</v>
      </c>
      <c r="E156" t="str">
        <f t="shared" si="6"/>
        <v>Tanzania</v>
      </c>
      <c r="F156">
        <f t="shared" si="7"/>
        <v>0.68212099999999998</v>
      </c>
      <c r="G156">
        <f t="shared" si="8"/>
        <v>3.5606400000000002</v>
      </c>
    </row>
    <row r="157" spans="1:7" x14ac:dyDescent="0.3">
      <c r="A157" s="2" t="s">
        <v>50</v>
      </c>
      <c r="B157">
        <v>6.1127099999999999</v>
      </c>
      <c r="C157">
        <v>0.853908</v>
      </c>
      <c r="E157" t="str">
        <f t="shared" si="6"/>
        <v>Thailand</v>
      </c>
      <c r="F157">
        <f t="shared" si="7"/>
        <v>0.853908</v>
      </c>
      <c r="G157">
        <f t="shared" si="8"/>
        <v>6.1127099999999999</v>
      </c>
    </row>
    <row r="158" spans="1:7" x14ac:dyDescent="0.3">
      <c r="A158" s="2" t="s">
        <v>178</v>
      </c>
      <c r="B158">
        <v>3.8478200000000009</v>
      </c>
      <c r="C158">
        <v>0.49914499999999995</v>
      </c>
      <c r="E158" t="str">
        <f t="shared" si="6"/>
        <v>Togo</v>
      </c>
      <c r="F158">
        <f t="shared" si="7"/>
        <v>0.49914499999999995</v>
      </c>
      <c r="G158">
        <f t="shared" si="8"/>
        <v>3.8478200000000009</v>
      </c>
    </row>
    <row r="159" spans="1:7" x14ac:dyDescent="0.3">
      <c r="A159" s="2" t="s">
        <v>187</v>
      </c>
      <c r="B159">
        <v>6.1919000000000004</v>
      </c>
      <c r="C159">
        <v>0.79379</v>
      </c>
      <c r="E159" t="str">
        <f t="shared" si="6"/>
        <v>Trinidad &amp; Tobago</v>
      </c>
      <c r="F159">
        <f t="shared" si="7"/>
        <v>0.79379</v>
      </c>
      <c r="G159">
        <f t="shared" si="8"/>
        <v>6.1919000000000004</v>
      </c>
    </row>
    <row r="160" spans="1:7" x14ac:dyDescent="0.3">
      <c r="A160" s="2" t="s">
        <v>58</v>
      </c>
      <c r="B160">
        <v>6.1775600000000006</v>
      </c>
      <c r="C160">
        <v>0.79830199999999996</v>
      </c>
      <c r="E160" t="str">
        <f t="shared" si="6"/>
        <v>Trinidad and Tobago</v>
      </c>
      <c r="F160">
        <f t="shared" si="7"/>
        <v>0.79830199999999996</v>
      </c>
      <c r="G160">
        <f t="shared" si="8"/>
        <v>6.1775600000000006</v>
      </c>
    </row>
    <row r="161" spans="1:7" x14ac:dyDescent="0.3">
      <c r="A161" s="2" t="s">
        <v>127</v>
      </c>
      <c r="B161">
        <v>4.6065199999999988</v>
      </c>
      <c r="C161">
        <v>0.37205199999999999</v>
      </c>
      <c r="E161" t="str">
        <f t="shared" si="6"/>
        <v>Tunisia</v>
      </c>
      <c r="F161">
        <f t="shared" si="7"/>
        <v>0.37205199999999999</v>
      </c>
      <c r="G161">
        <f t="shared" si="8"/>
        <v>4.6065199999999988</v>
      </c>
    </row>
    <row r="162" spans="1:7" x14ac:dyDescent="0.3">
      <c r="A162" s="2" t="s">
        <v>95</v>
      </c>
      <c r="B162">
        <v>5.2374624999999995</v>
      </c>
      <c r="C162">
        <v>0.3657125</v>
      </c>
      <c r="E162" t="str">
        <f t="shared" si="6"/>
        <v>Turkey</v>
      </c>
      <c r="F162">
        <f t="shared" si="7"/>
        <v>0.3657125</v>
      </c>
      <c r="G162">
        <f t="shared" si="8"/>
        <v>5.2374624999999995</v>
      </c>
    </row>
    <row r="163" spans="1:7" x14ac:dyDescent="0.3">
      <c r="A163" s="2" t="s">
        <v>195</v>
      </c>
      <c r="B163">
        <v>4.7943999999999996</v>
      </c>
      <c r="C163">
        <v>0.19783000000000001</v>
      </c>
      <c r="E163" t="str">
        <f t="shared" si="6"/>
        <v>Turkiye</v>
      </c>
      <c r="F163">
        <f t="shared" si="7"/>
        <v>0.19783000000000001</v>
      </c>
      <c r="G163">
        <f t="shared" si="8"/>
        <v>4.7943999999999996</v>
      </c>
    </row>
    <row r="164" spans="1:7" x14ac:dyDescent="0.3">
      <c r="A164" s="2" t="s">
        <v>88</v>
      </c>
      <c r="B164">
        <v>5.4463375000000003</v>
      </c>
      <c r="C164">
        <v>0.70279749999999996</v>
      </c>
      <c r="E164" t="str">
        <f t="shared" si="6"/>
        <v>Turkmenistan</v>
      </c>
      <c r="F164">
        <f t="shared" si="7"/>
        <v>0.70279749999999996</v>
      </c>
      <c r="G164">
        <f t="shared" si="8"/>
        <v>5.4463375000000003</v>
      </c>
    </row>
    <row r="165" spans="1:7" x14ac:dyDescent="0.3">
      <c r="A165" s="2" t="s">
        <v>161</v>
      </c>
      <c r="B165">
        <v>4.2576499999999999</v>
      </c>
      <c r="C165">
        <v>0.61685100000000004</v>
      </c>
      <c r="E165" t="str">
        <f t="shared" si="6"/>
        <v>Uganda</v>
      </c>
      <c r="F165">
        <f t="shared" si="7"/>
        <v>0.61685100000000004</v>
      </c>
      <c r="G165">
        <f t="shared" si="8"/>
        <v>4.2576499999999999</v>
      </c>
    </row>
    <row r="166" spans="1:7" x14ac:dyDescent="0.3">
      <c r="A166" s="2" t="s">
        <v>131</v>
      </c>
      <c r="B166">
        <v>4.6000099999999993</v>
      </c>
      <c r="C166">
        <v>0.44061900000000004</v>
      </c>
      <c r="E166" t="str">
        <f t="shared" si="6"/>
        <v>Ukraine</v>
      </c>
      <c r="F166">
        <f t="shared" si="7"/>
        <v>0.44061900000000004</v>
      </c>
      <c r="G166">
        <f t="shared" si="8"/>
        <v>4.6000099999999993</v>
      </c>
    </row>
    <row r="167" spans="1:7" x14ac:dyDescent="0.3">
      <c r="A167" s="2" t="s">
        <v>34</v>
      </c>
      <c r="B167">
        <v>6.6952199999999991</v>
      </c>
      <c r="C167">
        <v>0.94151000000000007</v>
      </c>
      <c r="E167" t="str">
        <f t="shared" si="6"/>
        <v>United Arab Emirates</v>
      </c>
      <c r="F167">
        <f t="shared" si="7"/>
        <v>0.94151000000000007</v>
      </c>
      <c r="G167">
        <f t="shared" si="8"/>
        <v>6.6952199999999991</v>
      </c>
    </row>
    <row r="168" spans="1:7" x14ac:dyDescent="0.3">
      <c r="A168" s="2" t="s">
        <v>35</v>
      </c>
      <c r="B168">
        <v>6.8889200000000006</v>
      </c>
      <c r="C168">
        <v>0.794381</v>
      </c>
      <c r="E168" t="str">
        <f t="shared" si="6"/>
        <v>United Kingdom</v>
      </c>
      <c r="F168">
        <f t="shared" si="7"/>
        <v>0.794381</v>
      </c>
      <c r="G168">
        <f t="shared" si="8"/>
        <v>6.8889200000000006</v>
      </c>
    </row>
    <row r="169" spans="1:7" x14ac:dyDescent="0.3">
      <c r="A169" s="2" t="s">
        <v>29</v>
      </c>
      <c r="B169">
        <v>6.9480699999999995</v>
      </c>
      <c r="C169">
        <v>0.75724999999999987</v>
      </c>
      <c r="E169" t="str">
        <f t="shared" si="6"/>
        <v>United States</v>
      </c>
      <c r="F169">
        <f t="shared" si="7"/>
        <v>0.75724999999999987</v>
      </c>
      <c r="G169">
        <f t="shared" si="8"/>
        <v>6.9480699999999995</v>
      </c>
    </row>
    <row r="170" spans="1:7" x14ac:dyDescent="0.3">
      <c r="A170" s="2" t="s">
        <v>48</v>
      </c>
      <c r="B170">
        <v>6.4606600000000016</v>
      </c>
      <c r="C170">
        <v>0.87785999999999986</v>
      </c>
      <c r="E170" t="str">
        <f t="shared" si="6"/>
        <v>Uruguay</v>
      </c>
      <c r="F170">
        <f t="shared" si="7"/>
        <v>0.87785999999999986</v>
      </c>
      <c r="G170">
        <f t="shared" si="8"/>
        <v>6.4606600000000016</v>
      </c>
    </row>
    <row r="171" spans="1:7" x14ac:dyDescent="0.3">
      <c r="A171" s="2" t="s">
        <v>61</v>
      </c>
      <c r="B171">
        <v>6.09396</v>
      </c>
      <c r="C171">
        <v>0.98764800000000008</v>
      </c>
      <c r="E171" t="str">
        <f t="shared" si="6"/>
        <v>Uzbekistan</v>
      </c>
      <c r="F171">
        <f t="shared" si="7"/>
        <v>0.98764800000000008</v>
      </c>
      <c r="G171">
        <f t="shared" si="8"/>
        <v>6.09396</v>
      </c>
    </row>
    <row r="172" spans="1:7" x14ac:dyDescent="0.3">
      <c r="A172" s="2" t="s">
        <v>37</v>
      </c>
      <c r="B172">
        <v>5.3344400000000007</v>
      </c>
      <c r="C172">
        <v>0.38766200000000001</v>
      </c>
      <c r="E172" t="str">
        <f t="shared" si="6"/>
        <v>Venezuela</v>
      </c>
      <c r="F172">
        <f t="shared" si="7"/>
        <v>0.38766200000000001</v>
      </c>
      <c r="G172">
        <f t="shared" si="8"/>
        <v>5.3344400000000007</v>
      </c>
    </row>
    <row r="173" spans="1:7" x14ac:dyDescent="0.3">
      <c r="A173" s="2" t="s">
        <v>94</v>
      </c>
      <c r="B173">
        <v>5.3829099999999999</v>
      </c>
      <c r="C173">
        <v>0.916682</v>
      </c>
      <c r="E173" t="str">
        <f t="shared" si="6"/>
        <v>Vietnam</v>
      </c>
      <c r="F173">
        <f t="shared" si="7"/>
        <v>0.916682</v>
      </c>
      <c r="G173">
        <f t="shared" si="8"/>
        <v>5.3829099999999999</v>
      </c>
    </row>
    <row r="174" spans="1:7" x14ac:dyDescent="0.3">
      <c r="A174" s="2" t="s">
        <v>156</v>
      </c>
      <c r="B174">
        <v>3.6746555555555553</v>
      </c>
      <c r="C174">
        <v>0.38227555555555554</v>
      </c>
      <c r="E174" t="str">
        <f t="shared" si="6"/>
        <v>Yemen</v>
      </c>
      <c r="F174">
        <f t="shared" si="7"/>
        <v>0.38227555555555554</v>
      </c>
      <c r="G174">
        <f t="shared" si="8"/>
        <v>3.6746555555555553</v>
      </c>
    </row>
    <row r="175" spans="1:7" x14ac:dyDescent="0.3">
      <c r="A175" s="2" t="s">
        <v>105</v>
      </c>
      <c r="B175">
        <v>4.1998899999999999</v>
      </c>
      <c r="C175">
        <v>0.71538199999999996</v>
      </c>
      <c r="E175" t="str">
        <f t="shared" si="6"/>
        <v>Zambia</v>
      </c>
      <c r="F175">
        <f t="shared" si="7"/>
        <v>0.71538199999999996</v>
      </c>
      <c r="G175">
        <f t="shared" si="8"/>
        <v>4.1998899999999999</v>
      </c>
    </row>
    <row r="176" spans="1:7" x14ac:dyDescent="0.3">
      <c r="A176" s="2" t="s">
        <v>135</v>
      </c>
      <c r="B176">
        <v>3.6017199999999994</v>
      </c>
      <c r="C176">
        <v>0.49714899999999995</v>
      </c>
      <c r="E176" t="str">
        <f t="shared" si="6"/>
        <v>Zimbabwe</v>
      </c>
      <c r="F176">
        <f t="shared" si="7"/>
        <v>0.49714899999999995</v>
      </c>
      <c r="G176">
        <f t="shared" si="8"/>
        <v>3.6017199999999994</v>
      </c>
    </row>
    <row r="177" spans="1:3" x14ac:dyDescent="0.3">
      <c r="A177" s="2" t="s">
        <v>232</v>
      </c>
      <c r="B177">
        <v>5.4492290860573682</v>
      </c>
      <c r="C177">
        <v>0.65932416277518324</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D70667-78DB-4FE6-8285-8854FAD7E14E}">
  <dimension ref="A1:H177"/>
  <sheetViews>
    <sheetView topLeftCell="D1" workbookViewId="0">
      <selection activeCell="F2" sqref="F2:H176"/>
    </sheetView>
  </sheetViews>
  <sheetFormatPr defaultRowHeight="14.4" x14ac:dyDescent="0.3"/>
  <cols>
    <col min="1" max="1" width="22.44140625" bestFit="1" customWidth="1"/>
    <col min="2" max="2" width="23.21875" bestFit="1" customWidth="1"/>
    <col min="3" max="3" width="24.33203125" bestFit="1" customWidth="1"/>
    <col min="6" max="6" width="26.44140625" customWidth="1"/>
  </cols>
  <sheetData>
    <row r="1" spans="1:8" x14ac:dyDescent="0.3">
      <c r="A1" s="1" t="s">
        <v>231</v>
      </c>
      <c r="B1" t="s">
        <v>225</v>
      </c>
      <c r="C1" t="s">
        <v>223</v>
      </c>
    </row>
    <row r="2" spans="1:8" x14ac:dyDescent="0.3">
      <c r="A2" s="2" t="s">
        <v>173</v>
      </c>
      <c r="B2">
        <v>3.113102</v>
      </c>
      <c r="C2">
        <v>2.8637400000000004</v>
      </c>
      <c r="F2" t="str">
        <f>A2</f>
        <v>Afghanistan</v>
      </c>
      <c r="G2">
        <f>GETPIVOTDATA("Average of GDP per capita",$A$1,"Country",A2)</f>
        <v>3.113102</v>
      </c>
      <c r="H2">
        <f>GETPIVOTDATA("Average of Happiness score",$A$1,"Country",A2)</f>
        <v>2.8637400000000004</v>
      </c>
    </row>
    <row r="3" spans="1:8" x14ac:dyDescent="0.3">
      <c r="A3" s="2" t="s">
        <v>115</v>
      </c>
      <c r="B3">
        <v>6.2951500000000005</v>
      </c>
      <c r="C3">
        <v>4.9343000000000012</v>
      </c>
      <c r="F3" t="str">
        <f t="shared" ref="F3:F66" si="0">A3</f>
        <v>Albania</v>
      </c>
      <c r="G3">
        <f t="shared" ref="G3:G66" si="1">GETPIVOTDATA("Average of GDP per capita",$A$1,"Country",A3)</f>
        <v>6.2951500000000005</v>
      </c>
      <c r="H3">
        <f t="shared" ref="H3:H66" si="2">GETPIVOTDATA("Average of Happiness score",$A$1,"Country",A3)</f>
        <v>4.9343000000000012</v>
      </c>
    </row>
    <row r="4" spans="1:8" x14ac:dyDescent="0.3">
      <c r="A4" s="2" t="s">
        <v>86</v>
      </c>
      <c r="B4">
        <v>7.6969150000000006</v>
      </c>
      <c r="C4">
        <v>5.98</v>
      </c>
      <c r="F4" t="str">
        <f t="shared" si="0"/>
        <v>Algeria</v>
      </c>
      <c r="G4">
        <f t="shared" si="1"/>
        <v>7.6969150000000006</v>
      </c>
      <c r="H4">
        <f t="shared" si="2"/>
        <v>5.98</v>
      </c>
    </row>
    <row r="5" spans="1:8" x14ac:dyDescent="0.3">
      <c r="A5" s="2" t="s">
        <v>157</v>
      </c>
      <c r="B5">
        <v>5.8555025000000001</v>
      </c>
      <c r="C5">
        <v>3.8722000000000003</v>
      </c>
      <c r="F5" t="str">
        <f t="shared" si="0"/>
        <v>Angola</v>
      </c>
      <c r="G5">
        <f t="shared" si="1"/>
        <v>5.8555025000000001</v>
      </c>
      <c r="H5">
        <f t="shared" si="2"/>
        <v>3.8722000000000003</v>
      </c>
    </row>
    <row r="6" spans="1:8" x14ac:dyDescent="0.3">
      <c r="A6" s="2" t="s">
        <v>186</v>
      </c>
      <c r="B6">
        <v>5.9709149999999998</v>
      </c>
      <c r="C6">
        <v>5.2606249999999992</v>
      </c>
      <c r="F6" t="str">
        <f t="shared" si="0"/>
        <v>Argelia</v>
      </c>
      <c r="G6">
        <f t="shared" si="1"/>
        <v>5.9709149999999998</v>
      </c>
      <c r="H6">
        <f t="shared" si="2"/>
        <v>5.2606249999999992</v>
      </c>
    </row>
    <row r="7" spans="1:8" x14ac:dyDescent="0.3">
      <c r="A7" s="2" t="s">
        <v>45</v>
      </c>
      <c r="B7">
        <v>7.0535830000000006</v>
      </c>
      <c r="C7">
        <v>6.2380099999999992</v>
      </c>
      <c r="F7" t="str">
        <f t="shared" si="0"/>
        <v>Argentina</v>
      </c>
      <c r="G7">
        <f t="shared" si="1"/>
        <v>7.0535830000000006</v>
      </c>
      <c r="H7">
        <f t="shared" si="2"/>
        <v>6.2380099999999992</v>
      </c>
    </row>
    <row r="8" spans="1:8" x14ac:dyDescent="0.3">
      <c r="A8" s="2" t="s">
        <v>147</v>
      </c>
      <c r="B8">
        <v>6.0040589999999998</v>
      </c>
      <c r="C8">
        <v>4.8120600000000007</v>
      </c>
      <c r="F8" t="str">
        <f t="shared" si="0"/>
        <v>Armenia</v>
      </c>
      <c r="G8">
        <f t="shared" si="1"/>
        <v>6.0040589999999998</v>
      </c>
      <c r="H8">
        <f t="shared" si="2"/>
        <v>4.8120600000000007</v>
      </c>
    </row>
    <row r="9" spans="1:8" x14ac:dyDescent="0.3">
      <c r="A9" s="2" t="s">
        <v>22</v>
      </c>
      <c r="B9">
        <v>8.4787929999999996</v>
      </c>
      <c r="C9">
        <v>7.2101000000000015</v>
      </c>
      <c r="F9" t="str">
        <f t="shared" si="0"/>
        <v>Australia</v>
      </c>
      <c r="G9">
        <f t="shared" si="1"/>
        <v>8.4787929999999996</v>
      </c>
      <c r="H9">
        <f t="shared" si="2"/>
        <v>7.2101000000000015</v>
      </c>
    </row>
    <row r="10" spans="1:8" x14ac:dyDescent="0.3">
      <c r="A10" s="2" t="s">
        <v>27</v>
      </c>
      <c r="B10">
        <v>8.5552919999999997</v>
      </c>
      <c r="C10">
        <v>7.1437400000000011</v>
      </c>
      <c r="F10" t="str">
        <f t="shared" si="0"/>
        <v>Austria</v>
      </c>
      <c r="G10">
        <f t="shared" si="1"/>
        <v>8.5552919999999997</v>
      </c>
      <c r="H10">
        <f t="shared" si="2"/>
        <v>7.1437400000000011</v>
      </c>
    </row>
    <row r="11" spans="1:8" x14ac:dyDescent="0.3">
      <c r="A11" s="2" t="s">
        <v>100</v>
      </c>
      <c r="B11">
        <v>6.6824444444444451</v>
      </c>
      <c r="C11">
        <v>5.1719666666666662</v>
      </c>
      <c r="F11" t="str">
        <f t="shared" si="0"/>
        <v>Azerbaijan</v>
      </c>
      <c r="G11">
        <f t="shared" si="1"/>
        <v>6.6824444444444451</v>
      </c>
      <c r="H11">
        <f t="shared" si="2"/>
        <v>5.1719666666666662</v>
      </c>
    </row>
    <row r="12" spans="1:8" x14ac:dyDescent="0.3">
      <c r="A12" s="2" t="s">
        <v>67</v>
      </c>
      <c r="B12">
        <v>8.378808888888889</v>
      </c>
      <c r="C12">
        <v>6.2515333333333345</v>
      </c>
      <c r="F12" t="str">
        <f t="shared" si="0"/>
        <v>Bahrain</v>
      </c>
      <c r="G12">
        <f t="shared" si="1"/>
        <v>8.378808888888889</v>
      </c>
      <c r="H12">
        <f t="shared" si="2"/>
        <v>6.2515333333333345</v>
      </c>
    </row>
    <row r="13" spans="1:8" x14ac:dyDescent="0.3">
      <c r="A13" s="2" t="s">
        <v>129</v>
      </c>
      <c r="B13">
        <v>4.41988</v>
      </c>
      <c r="C13">
        <v>4.6082100000000006</v>
      </c>
      <c r="F13" t="str">
        <f t="shared" si="0"/>
        <v>Bangladesh</v>
      </c>
      <c r="G13">
        <f t="shared" si="1"/>
        <v>4.41988</v>
      </c>
      <c r="H13">
        <f t="shared" si="2"/>
        <v>4.6082100000000006</v>
      </c>
    </row>
    <row r="14" spans="1:8" x14ac:dyDescent="0.3">
      <c r="A14" s="2" t="s">
        <v>77</v>
      </c>
      <c r="B14">
        <v>6.8762862500000006</v>
      </c>
      <c r="C14">
        <v>5.6105874999999994</v>
      </c>
      <c r="F14" t="str">
        <f t="shared" si="0"/>
        <v>Belarus</v>
      </c>
      <c r="G14">
        <f t="shared" si="1"/>
        <v>6.8762862500000006</v>
      </c>
      <c r="H14">
        <f t="shared" si="2"/>
        <v>5.6105874999999994</v>
      </c>
    </row>
    <row r="15" spans="1:8" x14ac:dyDescent="0.3">
      <c r="A15" s="2" t="s">
        <v>33</v>
      </c>
      <c r="B15">
        <v>8.4444119999999998</v>
      </c>
      <c r="C15">
        <v>6.8862700000000006</v>
      </c>
      <c r="F15" t="str">
        <f t="shared" si="0"/>
        <v>Belgium</v>
      </c>
      <c r="G15">
        <f t="shared" si="1"/>
        <v>8.4444119999999998</v>
      </c>
      <c r="H15">
        <f t="shared" si="2"/>
        <v>6.8862700000000006</v>
      </c>
    </row>
    <row r="16" spans="1:8" x14ac:dyDescent="0.3">
      <c r="A16" s="2" t="s">
        <v>182</v>
      </c>
      <c r="B16">
        <v>6.5036166666666668</v>
      </c>
      <c r="C16">
        <v>5.9558666666666662</v>
      </c>
      <c r="F16" t="str">
        <f t="shared" si="0"/>
        <v>Belize</v>
      </c>
      <c r="G16">
        <f t="shared" si="1"/>
        <v>6.5036166666666668</v>
      </c>
      <c r="H16">
        <f t="shared" si="2"/>
        <v>5.9558666666666662</v>
      </c>
    </row>
    <row r="17" spans="1:8" x14ac:dyDescent="0.3">
      <c r="A17" s="2" t="s">
        <v>175</v>
      </c>
      <c r="B17">
        <v>3.5807100000000007</v>
      </c>
      <c r="C17">
        <v>4.3141100000000003</v>
      </c>
      <c r="F17" t="str">
        <f t="shared" si="0"/>
        <v>Benin</v>
      </c>
      <c r="G17">
        <f t="shared" si="1"/>
        <v>3.5807100000000007</v>
      </c>
      <c r="H17">
        <f t="shared" si="2"/>
        <v>4.3141100000000003</v>
      </c>
    </row>
    <row r="18" spans="1:8" x14ac:dyDescent="0.3">
      <c r="A18" s="2" t="s">
        <v>98</v>
      </c>
      <c r="B18">
        <v>5.7666300000000001</v>
      </c>
      <c r="C18">
        <v>5.1248400000000007</v>
      </c>
      <c r="F18" t="str">
        <f t="shared" si="0"/>
        <v>Bhutan</v>
      </c>
      <c r="G18">
        <f t="shared" si="1"/>
        <v>5.7666300000000001</v>
      </c>
      <c r="H18">
        <f t="shared" si="2"/>
        <v>5.1248400000000007</v>
      </c>
    </row>
    <row r="19" spans="1:8" x14ac:dyDescent="0.3">
      <c r="A19" s="2" t="s">
        <v>69</v>
      </c>
      <c r="B19">
        <v>5.3952460000000011</v>
      </c>
      <c r="C19">
        <v>5.7598499999999992</v>
      </c>
      <c r="F19" t="str">
        <f t="shared" si="0"/>
        <v>Bolivia</v>
      </c>
      <c r="G19">
        <f t="shared" si="1"/>
        <v>5.3952460000000011</v>
      </c>
      <c r="H19">
        <f t="shared" si="2"/>
        <v>5.7598499999999992</v>
      </c>
    </row>
    <row r="20" spans="1:8" x14ac:dyDescent="0.3">
      <c r="A20" s="2" t="s">
        <v>116</v>
      </c>
      <c r="B20">
        <v>6.3141569999999998</v>
      </c>
      <c r="C20">
        <v>5.4574600000000002</v>
      </c>
      <c r="F20" t="str">
        <f t="shared" si="0"/>
        <v>Bosnia and Herzegovina</v>
      </c>
      <c r="G20">
        <f t="shared" si="1"/>
        <v>6.3141569999999998</v>
      </c>
      <c r="H20">
        <f t="shared" si="2"/>
        <v>5.4574600000000002</v>
      </c>
    </row>
    <row r="21" spans="1:8" x14ac:dyDescent="0.3">
      <c r="A21" s="2" t="s">
        <v>148</v>
      </c>
      <c r="B21">
        <v>6.720149000000001</v>
      </c>
      <c r="C21">
        <v>3.6385400000000003</v>
      </c>
      <c r="F21" t="str">
        <f t="shared" si="0"/>
        <v>Botswana</v>
      </c>
      <c r="G21">
        <f t="shared" si="1"/>
        <v>6.720149000000001</v>
      </c>
      <c r="H21">
        <f t="shared" si="2"/>
        <v>3.6385400000000003</v>
      </c>
    </row>
    <row r="22" spans="1:8" x14ac:dyDescent="0.3">
      <c r="A22" s="2" t="s">
        <v>30</v>
      </c>
      <c r="B22">
        <v>6.5623079999999998</v>
      </c>
      <c r="C22">
        <v>6.4683800000000007</v>
      </c>
      <c r="F22" t="str">
        <f t="shared" si="0"/>
        <v>Brazil</v>
      </c>
      <c r="G22">
        <f t="shared" si="1"/>
        <v>6.5623079999999998</v>
      </c>
      <c r="H22">
        <f t="shared" si="2"/>
        <v>6.4683800000000007</v>
      </c>
    </row>
    <row r="23" spans="1:8" x14ac:dyDescent="0.3">
      <c r="A23" s="2" t="s">
        <v>154</v>
      </c>
      <c r="B23">
        <v>7.1007020000000001</v>
      </c>
      <c r="C23">
        <v>4.975979999999999</v>
      </c>
      <c r="F23" t="str">
        <f t="shared" si="0"/>
        <v>Bulgaria</v>
      </c>
      <c r="G23">
        <f t="shared" si="1"/>
        <v>7.1007020000000001</v>
      </c>
      <c r="H23">
        <f t="shared" si="2"/>
        <v>4.975979999999999</v>
      </c>
    </row>
    <row r="24" spans="1:8" x14ac:dyDescent="0.3">
      <c r="A24" s="2" t="s">
        <v>172</v>
      </c>
      <c r="B24">
        <v>3.1545399999999999</v>
      </c>
      <c r="C24">
        <v>4.3827799999999995</v>
      </c>
      <c r="F24" t="str">
        <f t="shared" si="0"/>
        <v>Burkina Faso</v>
      </c>
      <c r="G24">
        <f t="shared" si="1"/>
        <v>3.1545399999999999</v>
      </c>
      <c r="H24">
        <f t="shared" si="2"/>
        <v>4.3827799999999995</v>
      </c>
    </row>
    <row r="25" spans="1:8" x14ac:dyDescent="0.3">
      <c r="A25" s="2" t="s">
        <v>177</v>
      </c>
      <c r="B25">
        <v>1.2526842857142859</v>
      </c>
      <c r="C25">
        <v>3.277914285714286</v>
      </c>
      <c r="F25" t="str">
        <f t="shared" si="0"/>
        <v>Burundi</v>
      </c>
      <c r="G25">
        <f t="shared" si="1"/>
        <v>1.2526842857142859</v>
      </c>
      <c r="H25">
        <f t="shared" si="2"/>
        <v>3.277914285714286</v>
      </c>
    </row>
    <row r="26" spans="1:8" x14ac:dyDescent="0.3">
      <c r="A26" s="2" t="s">
        <v>165</v>
      </c>
      <c r="B26">
        <v>4.3560999999999996</v>
      </c>
      <c r="C26">
        <v>4.4079700000000006</v>
      </c>
      <c r="F26" t="str">
        <f t="shared" si="0"/>
        <v>Cambodia</v>
      </c>
      <c r="G26">
        <f t="shared" si="1"/>
        <v>4.3560999999999996</v>
      </c>
      <c r="H26">
        <f t="shared" si="2"/>
        <v>4.4079700000000006</v>
      </c>
    </row>
    <row r="27" spans="1:8" x14ac:dyDescent="0.3">
      <c r="A27" s="2" t="s">
        <v>153</v>
      </c>
      <c r="B27">
        <v>4.1193219999999995</v>
      </c>
      <c r="C27">
        <v>4.8600900000000014</v>
      </c>
      <c r="F27" t="str">
        <f t="shared" si="0"/>
        <v>Cameroon</v>
      </c>
      <c r="G27">
        <f t="shared" si="1"/>
        <v>4.1193219999999995</v>
      </c>
      <c r="H27">
        <f t="shared" si="2"/>
        <v>4.8600900000000014</v>
      </c>
    </row>
    <row r="28" spans="1:8" x14ac:dyDescent="0.3">
      <c r="A28" s="2" t="s">
        <v>16</v>
      </c>
      <c r="B28">
        <v>8.4344369999999991</v>
      </c>
      <c r="C28">
        <v>7.1974400000000003</v>
      </c>
      <c r="F28" t="str">
        <f t="shared" si="0"/>
        <v>Canada</v>
      </c>
      <c r="G28">
        <f t="shared" si="1"/>
        <v>8.4344369999999991</v>
      </c>
      <c r="H28">
        <f t="shared" si="2"/>
        <v>7.1974400000000003</v>
      </c>
    </row>
    <row r="29" spans="1:8" x14ac:dyDescent="0.3">
      <c r="A29" s="2" t="s">
        <v>168</v>
      </c>
      <c r="B29">
        <v>0.20668800000000004</v>
      </c>
      <c r="C29">
        <v>3.2025800000000002</v>
      </c>
      <c r="F29" t="str">
        <f t="shared" si="0"/>
        <v>Central African Republic</v>
      </c>
      <c r="G29">
        <f t="shared" si="1"/>
        <v>0.20668800000000004</v>
      </c>
      <c r="H29">
        <f t="shared" si="2"/>
        <v>3.2025800000000002</v>
      </c>
    </row>
    <row r="30" spans="1:8" x14ac:dyDescent="0.3">
      <c r="A30" s="2" t="s">
        <v>169</v>
      </c>
      <c r="B30">
        <v>3.0095300000000003</v>
      </c>
      <c r="C30">
        <v>4.1912899999999995</v>
      </c>
      <c r="F30" t="str">
        <f t="shared" si="0"/>
        <v>Chad</v>
      </c>
      <c r="G30">
        <f t="shared" si="1"/>
        <v>3.0095300000000003</v>
      </c>
      <c r="H30">
        <f t="shared" si="2"/>
        <v>4.1912899999999995</v>
      </c>
    </row>
    <row r="31" spans="1:8" x14ac:dyDescent="0.3">
      <c r="A31" s="2" t="s">
        <v>42</v>
      </c>
      <c r="B31">
        <v>7.3476459999999992</v>
      </c>
      <c r="C31">
        <v>6.4213499999999994</v>
      </c>
      <c r="F31" t="str">
        <f t="shared" si="0"/>
        <v>Chile</v>
      </c>
      <c r="G31">
        <f t="shared" si="1"/>
        <v>7.3476459999999992</v>
      </c>
      <c r="H31">
        <f t="shared" si="2"/>
        <v>6.4213499999999994</v>
      </c>
    </row>
    <row r="32" spans="1:8" x14ac:dyDescent="0.3">
      <c r="A32" s="2" t="s">
        <v>104</v>
      </c>
      <c r="B32">
        <v>6.6345349999999979</v>
      </c>
      <c r="C32">
        <v>5.3933599999999995</v>
      </c>
      <c r="F32" t="str">
        <f t="shared" si="0"/>
        <v>China</v>
      </c>
      <c r="G32">
        <f t="shared" si="1"/>
        <v>6.6345349999999979</v>
      </c>
      <c r="H32">
        <f t="shared" si="2"/>
        <v>5.3933599999999995</v>
      </c>
    </row>
    <row r="33" spans="1:8" x14ac:dyDescent="0.3">
      <c r="A33" s="2" t="s">
        <v>49</v>
      </c>
      <c r="B33">
        <v>6.4580310000000001</v>
      </c>
      <c r="C33">
        <v>6.098180000000001</v>
      </c>
      <c r="F33" t="str">
        <f t="shared" si="0"/>
        <v>Colombia</v>
      </c>
      <c r="G33">
        <f t="shared" si="1"/>
        <v>6.4580310000000001</v>
      </c>
      <c r="H33">
        <f t="shared" si="2"/>
        <v>6.098180000000001</v>
      </c>
    </row>
    <row r="34" spans="1:8" x14ac:dyDescent="0.3">
      <c r="A34" s="2" t="s">
        <v>160</v>
      </c>
      <c r="B34">
        <v>3.8434462500000004</v>
      </c>
      <c r="C34">
        <v>4.0227624999999998</v>
      </c>
      <c r="F34" t="str">
        <f t="shared" si="0"/>
        <v>Comoros</v>
      </c>
      <c r="G34">
        <f t="shared" si="1"/>
        <v>3.8434462500000004</v>
      </c>
      <c r="H34">
        <f t="shared" si="2"/>
        <v>4.0227624999999998</v>
      </c>
    </row>
    <row r="35" spans="1:8" x14ac:dyDescent="0.3">
      <c r="A35" s="2" t="s">
        <v>191</v>
      </c>
      <c r="B35">
        <v>4.3015499999999998</v>
      </c>
      <c r="C35">
        <v>5.0751999999999997</v>
      </c>
      <c r="F35" t="str">
        <f t="shared" si="0"/>
        <v>Congo</v>
      </c>
      <c r="G35">
        <f t="shared" si="1"/>
        <v>4.3015499999999998</v>
      </c>
      <c r="H35">
        <f t="shared" si="2"/>
        <v>5.0751999999999997</v>
      </c>
    </row>
    <row r="36" spans="1:8" x14ac:dyDescent="0.3">
      <c r="A36" s="2" t="s">
        <v>159</v>
      </c>
      <c r="B36">
        <v>4.6164299999999994</v>
      </c>
      <c r="C36">
        <v>4.7678777777777777</v>
      </c>
      <c r="F36" t="str">
        <f t="shared" si="0"/>
        <v>Congo (Brazzaville)</v>
      </c>
      <c r="G36">
        <f t="shared" si="1"/>
        <v>4.6164299999999994</v>
      </c>
      <c r="H36">
        <f t="shared" si="2"/>
        <v>4.7678777777777777</v>
      </c>
    </row>
    <row r="37" spans="1:8" x14ac:dyDescent="0.3">
      <c r="A37" s="2" t="s">
        <v>140</v>
      </c>
      <c r="B37">
        <v>1.83636625</v>
      </c>
      <c r="C37">
        <v>4.0682</v>
      </c>
      <c r="F37" t="str">
        <f t="shared" si="0"/>
        <v>Congo (Kinshasa)</v>
      </c>
      <c r="G37">
        <f t="shared" si="1"/>
        <v>1.83636625</v>
      </c>
      <c r="H37">
        <f t="shared" si="2"/>
        <v>4.0682</v>
      </c>
    </row>
    <row r="38" spans="1:8" x14ac:dyDescent="0.3">
      <c r="A38" s="2" t="s">
        <v>25</v>
      </c>
      <c r="B38">
        <v>6.8320260000000008</v>
      </c>
      <c r="C38">
        <v>6.9967799999999993</v>
      </c>
      <c r="F38" t="str">
        <f t="shared" si="0"/>
        <v>Costa Rica</v>
      </c>
      <c r="G38">
        <f t="shared" si="1"/>
        <v>6.8320260000000008</v>
      </c>
      <c r="H38">
        <f t="shared" si="2"/>
        <v>6.9967799999999993</v>
      </c>
    </row>
    <row r="39" spans="1:8" x14ac:dyDescent="0.3">
      <c r="A39" s="2" t="s">
        <v>80</v>
      </c>
      <c r="B39">
        <v>7.4174760000000006</v>
      </c>
      <c r="C39">
        <v>5.6871900000000002</v>
      </c>
      <c r="F39" t="str">
        <f t="shared" si="0"/>
        <v>Croatia</v>
      </c>
      <c r="G39">
        <f t="shared" si="1"/>
        <v>7.4174760000000006</v>
      </c>
      <c r="H39">
        <f t="shared" si="2"/>
        <v>5.6871900000000002</v>
      </c>
    </row>
    <row r="40" spans="1:8" x14ac:dyDescent="0.3">
      <c r="A40" s="2" t="s">
        <v>85</v>
      </c>
      <c r="B40">
        <v>8.0469233333333321</v>
      </c>
      <c r="C40">
        <v>5.9355555555555561</v>
      </c>
      <c r="F40" t="str">
        <f t="shared" si="0"/>
        <v>Cyprus</v>
      </c>
      <c r="G40">
        <f t="shared" si="1"/>
        <v>8.0469233333333321</v>
      </c>
      <c r="H40">
        <f t="shared" si="2"/>
        <v>5.9355555555555561</v>
      </c>
    </row>
    <row r="41" spans="1:8" x14ac:dyDescent="0.3">
      <c r="A41" s="2" t="s">
        <v>46</v>
      </c>
      <c r="B41">
        <v>7.8446857142857143</v>
      </c>
      <c r="C41">
        <v>6.7355142857142853</v>
      </c>
      <c r="F41" t="str">
        <f t="shared" si="0"/>
        <v>Czech Republic</v>
      </c>
      <c r="G41">
        <f t="shared" si="1"/>
        <v>7.8446857142857143</v>
      </c>
      <c r="H41">
        <f t="shared" si="2"/>
        <v>6.7355142857142853</v>
      </c>
    </row>
    <row r="42" spans="1:8" x14ac:dyDescent="0.3">
      <c r="A42" s="2" t="s">
        <v>192</v>
      </c>
      <c r="B42">
        <v>8.2784666666666666</v>
      </c>
      <c r="C42">
        <v>6.8622666666666667</v>
      </c>
      <c r="F42" t="str">
        <f t="shared" si="0"/>
        <v>Czechia</v>
      </c>
      <c r="G42">
        <f t="shared" si="1"/>
        <v>8.2784666666666666</v>
      </c>
      <c r="H42">
        <f t="shared" si="2"/>
        <v>6.8622666666666667</v>
      </c>
    </row>
    <row r="43" spans="1:8" x14ac:dyDescent="0.3">
      <c r="A43" s="2" t="s">
        <v>14</v>
      </c>
      <c r="B43">
        <v>8.5975349999999988</v>
      </c>
      <c r="C43">
        <v>7.5800800000000006</v>
      </c>
      <c r="F43" t="str">
        <f t="shared" si="0"/>
        <v>Denmark</v>
      </c>
      <c r="G43">
        <f t="shared" si="1"/>
        <v>8.5975349999999988</v>
      </c>
      <c r="H43">
        <f t="shared" si="2"/>
        <v>7.5800800000000006</v>
      </c>
    </row>
    <row r="44" spans="1:8" x14ac:dyDescent="0.3">
      <c r="A44" s="2" t="s">
        <v>146</v>
      </c>
      <c r="B44">
        <v>2.6044</v>
      </c>
      <c r="C44">
        <v>4.3689999999999998</v>
      </c>
      <c r="F44" t="str">
        <f t="shared" si="0"/>
        <v>Djibouti</v>
      </c>
      <c r="G44">
        <f t="shared" si="1"/>
        <v>2.6044</v>
      </c>
      <c r="H44">
        <f t="shared" si="2"/>
        <v>4.3689999999999998</v>
      </c>
    </row>
    <row r="45" spans="1:8" x14ac:dyDescent="0.3">
      <c r="A45" s="2" t="s">
        <v>118</v>
      </c>
      <c r="B45">
        <v>6.6767399999999997</v>
      </c>
      <c r="C45">
        <v>5.4360300000000006</v>
      </c>
      <c r="F45" t="str">
        <f t="shared" si="0"/>
        <v>Dominican Republic</v>
      </c>
      <c r="G45">
        <f t="shared" si="1"/>
        <v>6.6767399999999997</v>
      </c>
      <c r="H45">
        <f t="shared" si="2"/>
        <v>5.4360300000000006</v>
      </c>
    </row>
    <row r="46" spans="1:8" x14ac:dyDescent="0.3">
      <c r="A46" s="2" t="s">
        <v>66</v>
      </c>
      <c r="B46">
        <v>6.0529519999999994</v>
      </c>
      <c r="C46">
        <v>5.8465700000000007</v>
      </c>
      <c r="F46" t="str">
        <f t="shared" si="0"/>
        <v>Ecuador</v>
      </c>
      <c r="G46">
        <f t="shared" si="1"/>
        <v>6.0529519999999994</v>
      </c>
      <c r="H46">
        <f t="shared" si="2"/>
        <v>5.8465700000000007</v>
      </c>
    </row>
    <row r="47" spans="1:8" x14ac:dyDescent="0.3">
      <c r="A47" s="2" t="s">
        <v>155</v>
      </c>
      <c r="B47">
        <v>6.1367239999999992</v>
      </c>
      <c r="C47">
        <v>4.2744599999999995</v>
      </c>
      <c r="F47" t="str">
        <f t="shared" si="0"/>
        <v>Egypt</v>
      </c>
      <c r="G47">
        <f t="shared" si="1"/>
        <v>6.1367239999999992</v>
      </c>
      <c r="H47">
        <f t="shared" si="2"/>
        <v>4.2744599999999995</v>
      </c>
    </row>
    <row r="48" spans="1:8" x14ac:dyDescent="0.3">
      <c r="A48" s="2" t="s">
        <v>59</v>
      </c>
      <c r="B48">
        <v>5.6097939999999991</v>
      </c>
      <c r="C48">
        <v>6.1739999999999995</v>
      </c>
      <c r="F48" t="str">
        <f t="shared" si="0"/>
        <v>El Salvador</v>
      </c>
      <c r="G48">
        <f t="shared" si="1"/>
        <v>5.6097939999999991</v>
      </c>
      <c r="H48">
        <f t="shared" si="2"/>
        <v>6.1739999999999995</v>
      </c>
    </row>
    <row r="49" spans="1:8" x14ac:dyDescent="0.3">
      <c r="A49" s="2" t="s">
        <v>92</v>
      </c>
      <c r="B49">
        <v>7.8406599999999997</v>
      </c>
      <c r="C49">
        <v>5.9643999999999995</v>
      </c>
      <c r="F49" t="str">
        <f t="shared" si="0"/>
        <v>Estonia</v>
      </c>
      <c r="G49">
        <f t="shared" si="1"/>
        <v>7.8406599999999997</v>
      </c>
      <c r="H49">
        <f t="shared" si="2"/>
        <v>5.9643999999999995</v>
      </c>
    </row>
    <row r="50" spans="1:8" x14ac:dyDescent="0.3">
      <c r="A50" s="2" t="s">
        <v>193</v>
      </c>
      <c r="B50">
        <v>5.8145350000000002</v>
      </c>
      <c r="C50">
        <v>3.9490499999999997</v>
      </c>
      <c r="F50" t="str">
        <f t="shared" si="0"/>
        <v>Eswatini</v>
      </c>
      <c r="G50">
        <f t="shared" si="1"/>
        <v>5.8145350000000002</v>
      </c>
      <c r="H50">
        <f t="shared" si="2"/>
        <v>3.9490499999999997</v>
      </c>
    </row>
    <row r="51" spans="1:8" x14ac:dyDescent="0.3">
      <c r="A51" s="2" t="s">
        <v>142</v>
      </c>
      <c r="B51">
        <v>3.105629</v>
      </c>
      <c r="C51">
        <v>4.2769899999999996</v>
      </c>
      <c r="F51" t="str">
        <f t="shared" si="0"/>
        <v>Ethiopia</v>
      </c>
      <c r="G51">
        <f t="shared" si="1"/>
        <v>3.105629</v>
      </c>
      <c r="H51">
        <f t="shared" si="2"/>
        <v>4.2769899999999996</v>
      </c>
    </row>
    <row r="52" spans="1:8" x14ac:dyDescent="0.3">
      <c r="A52" s="2" t="s">
        <v>18</v>
      </c>
      <c r="B52">
        <v>8.3441539999999996</v>
      </c>
      <c r="C52">
        <v>7.6705700000000006</v>
      </c>
      <c r="F52" t="str">
        <f t="shared" si="0"/>
        <v>Finland</v>
      </c>
      <c r="G52">
        <f t="shared" si="1"/>
        <v>8.3441539999999996</v>
      </c>
      <c r="H52">
        <f t="shared" si="2"/>
        <v>7.6705700000000006</v>
      </c>
    </row>
    <row r="53" spans="1:8" x14ac:dyDescent="0.3">
      <c r="A53" s="2" t="s">
        <v>44</v>
      </c>
      <c r="B53">
        <v>8.262080000000001</v>
      </c>
      <c r="C53">
        <v>6.5887100000000007</v>
      </c>
      <c r="F53" t="str">
        <f t="shared" si="0"/>
        <v>France</v>
      </c>
      <c r="G53">
        <f t="shared" si="1"/>
        <v>8.262080000000001</v>
      </c>
      <c r="H53">
        <f t="shared" si="2"/>
        <v>6.5887100000000007</v>
      </c>
    </row>
    <row r="54" spans="1:8" x14ac:dyDescent="0.3">
      <c r="A54" s="2" t="s">
        <v>163</v>
      </c>
      <c r="B54">
        <v>6.7220369999999985</v>
      </c>
      <c r="C54">
        <v>4.6819899999999999</v>
      </c>
      <c r="F54" t="str">
        <f t="shared" si="0"/>
        <v>Gabon</v>
      </c>
      <c r="G54">
        <f t="shared" si="1"/>
        <v>6.7220369999999985</v>
      </c>
      <c r="H54">
        <f t="shared" si="2"/>
        <v>4.6819899999999999</v>
      </c>
    </row>
    <row r="55" spans="1:8" x14ac:dyDescent="0.3">
      <c r="A55" s="2" t="s">
        <v>188</v>
      </c>
      <c r="B55">
        <v>2.8569360000000001</v>
      </c>
      <c r="C55">
        <v>4.7458999999999998</v>
      </c>
      <c r="F55" t="str">
        <f t="shared" si="0"/>
        <v>Gambia</v>
      </c>
      <c r="G55">
        <f t="shared" si="1"/>
        <v>2.8569360000000001</v>
      </c>
      <c r="H55">
        <f t="shared" si="2"/>
        <v>4.7458999999999998</v>
      </c>
    </row>
    <row r="56" spans="1:8" x14ac:dyDescent="0.3">
      <c r="A56" s="2" t="s">
        <v>150</v>
      </c>
      <c r="B56">
        <v>6.1475609999999996</v>
      </c>
      <c r="C56">
        <v>4.6525599999999994</v>
      </c>
      <c r="F56" t="str">
        <f t="shared" si="0"/>
        <v>Georgia</v>
      </c>
      <c r="G56">
        <f t="shared" si="1"/>
        <v>6.1475609999999996</v>
      </c>
      <c r="H56">
        <f t="shared" si="2"/>
        <v>4.6525599999999994</v>
      </c>
    </row>
    <row r="57" spans="1:8" x14ac:dyDescent="0.3">
      <c r="A57" s="2" t="s">
        <v>41</v>
      </c>
      <c r="B57">
        <v>8.5244850000000003</v>
      </c>
      <c r="C57">
        <v>6.9519400000000005</v>
      </c>
      <c r="F57" t="str">
        <f t="shared" si="0"/>
        <v>Germany</v>
      </c>
      <c r="G57">
        <f t="shared" si="1"/>
        <v>8.5244850000000003</v>
      </c>
      <c r="H57">
        <f t="shared" si="2"/>
        <v>6.9519400000000005</v>
      </c>
    </row>
    <row r="58" spans="1:8" x14ac:dyDescent="0.3">
      <c r="A58" s="2" t="s">
        <v>134</v>
      </c>
      <c r="B58">
        <v>4.5991119999999999</v>
      </c>
      <c r="C58">
        <v>4.6685100000000004</v>
      </c>
      <c r="F58" t="str">
        <f t="shared" si="0"/>
        <v>Ghana</v>
      </c>
      <c r="G58">
        <f t="shared" si="1"/>
        <v>4.5991119999999999</v>
      </c>
      <c r="H58">
        <f t="shared" si="2"/>
        <v>4.6685100000000004</v>
      </c>
    </row>
    <row r="59" spans="1:8" x14ac:dyDescent="0.3">
      <c r="A59" s="2" t="s">
        <v>122</v>
      </c>
      <c r="B59">
        <v>7.6403911111111107</v>
      </c>
      <c r="C59">
        <v>5.509433333333333</v>
      </c>
      <c r="F59" t="str">
        <f t="shared" si="0"/>
        <v>Greece</v>
      </c>
      <c r="G59">
        <f t="shared" si="1"/>
        <v>7.6403911111111107</v>
      </c>
      <c r="H59">
        <f t="shared" si="2"/>
        <v>5.509433333333333</v>
      </c>
    </row>
    <row r="60" spans="1:8" x14ac:dyDescent="0.3">
      <c r="A60" s="2" t="s">
        <v>60</v>
      </c>
      <c r="B60">
        <v>5.5743559999999999</v>
      </c>
      <c r="C60">
        <v>6.3251999999999997</v>
      </c>
      <c r="F60" t="str">
        <f t="shared" si="0"/>
        <v>Guatemala</v>
      </c>
      <c r="G60">
        <f t="shared" si="1"/>
        <v>5.5743559999999999</v>
      </c>
      <c r="H60">
        <f t="shared" si="2"/>
        <v>6.3251999999999997</v>
      </c>
    </row>
    <row r="61" spans="1:8" x14ac:dyDescent="0.3">
      <c r="A61" s="2" t="s">
        <v>170</v>
      </c>
      <c r="B61">
        <v>3.166973</v>
      </c>
      <c r="C61">
        <v>4.4187600000000007</v>
      </c>
      <c r="F61" t="str">
        <f t="shared" si="0"/>
        <v>Guinea</v>
      </c>
      <c r="G61">
        <f t="shared" si="1"/>
        <v>3.166973</v>
      </c>
      <c r="H61">
        <f t="shared" si="2"/>
        <v>4.4187600000000007</v>
      </c>
    </row>
    <row r="62" spans="1:8" x14ac:dyDescent="0.3">
      <c r="A62" s="2" t="s">
        <v>139</v>
      </c>
      <c r="B62">
        <v>2.9859785714285718</v>
      </c>
      <c r="C62">
        <v>3.8090857142857142</v>
      </c>
      <c r="F62" t="str">
        <f t="shared" si="0"/>
        <v>Haiti</v>
      </c>
      <c r="G62">
        <f t="shared" si="1"/>
        <v>2.9859785714285718</v>
      </c>
      <c r="H62">
        <f t="shared" si="2"/>
        <v>3.8090857142857142</v>
      </c>
    </row>
    <row r="63" spans="1:8" x14ac:dyDescent="0.3">
      <c r="A63" s="2" t="s">
        <v>125</v>
      </c>
      <c r="B63">
        <v>4.7414989999999992</v>
      </c>
      <c r="C63">
        <v>5.6089800000000007</v>
      </c>
      <c r="F63" t="str">
        <f t="shared" si="0"/>
        <v>Honduras</v>
      </c>
      <c r="G63">
        <f t="shared" si="1"/>
        <v>4.7414989999999992</v>
      </c>
      <c r="H63">
        <f t="shared" si="2"/>
        <v>5.6089800000000007</v>
      </c>
    </row>
    <row r="64" spans="1:8" x14ac:dyDescent="0.3">
      <c r="A64" s="2" t="s">
        <v>91</v>
      </c>
      <c r="B64">
        <v>8.8169466666666665</v>
      </c>
      <c r="C64">
        <v>5.4223333333333334</v>
      </c>
      <c r="F64" t="str">
        <f t="shared" si="0"/>
        <v>Hong Kong</v>
      </c>
      <c r="G64">
        <f t="shared" si="1"/>
        <v>8.8169466666666665</v>
      </c>
      <c r="H64">
        <f t="shared" si="2"/>
        <v>5.4223333333333334</v>
      </c>
    </row>
    <row r="65" spans="1:8" x14ac:dyDescent="0.3">
      <c r="A65" s="2" t="s">
        <v>185</v>
      </c>
      <c r="B65">
        <v>8.7083100000000009</v>
      </c>
      <c r="C65">
        <v>5.4419000000000004</v>
      </c>
      <c r="F65" t="str">
        <f t="shared" si="0"/>
        <v>Hong Kong S.A.R. of China</v>
      </c>
      <c r="G65">
        <f t="shared" si="1"/>
        <v>8.7083100000000009</v>
      </c>
      <c r="H65">
        <f t="shared" si="2"/>
        <v>5.4419000000000004</v>
      </c>
    </row>
    <row r="66" spans="1:8" x14ac:dyDescent="0.3">
      <c r="A66" s="2" t="s">
        <v>124</v>
      </c>
      <c r="B66">
        <v>7.6633349999999991</v>
      </c>
      <c r="C66">
        <v>5.6783300000000008</v>
      </c>
      <c r="F66" t="str">
        <f t="shared" si="0"/>
        <v>Hungary</v>
      </c>
      <c r="G66">
        <f t="shared" si="1"/>
        <v>7.6633349999999991</v>
      </c>
      <c r="H66">
        <f t="shared" si="2"/>
        <v>5.6783300000000008</v>
      </c>
    </row>
    <row r="67" spans="1:8" x14ac:dyDescent="0.3">
      <c r="A67" s="2" t="s">
        <v>13</v>
      </c>
      <c r="B67">
        <v>8.5244880000000016</v>
      </c>
      <c r="C67">
        <v>7.5225399999999993</v>
      </c>
      <c r="F67" t="str">
        <f t="shared" ref="F67:F130" si="3">A67</f>
        <v>Iceland</v>
      </c>
      <c r="G67">
        <f t="shared" ref="G67:G130" si="4">GETPIVOTDATA("Average of GDP per capita",$A$1,"Country",A67)</f>
        <v>8.5244880000000016</v>
      </c>
      <c r="H67">
        <f t="shared" ref="H67:H130" si="5">GETPIVOTDATA("Average of Happiness score",$A$1,"Country",A67)</f>
        <v>7.5225399999999993</v>
      </c>
    </row>
    <row r="68" spans="1:8" x14ac:dyDescent="0.3">
      <c r="A68" s="2" t="s">
        <v>137</v>
      </c>
      <c r="B68">
        <v>5.189114</v>
      </c>
      <c r="C68">
        <v>4.0748200000000008</v>
      </c>
      <c r="F68" t="str">
        <f t="shared" si="3"/>
        <v>India</v>
      </c>
      <c r="G68">
        <f t="shared" si="4"/>
        <v>5.189114</v>
      </c>
      <c r="H68">
        <f t="shared" si="5"/>
        <v>4.0748200000000008</v>
      </c>
    </row>
    <row r="69" spans="1:8" x14ac:dyDescent="0.3">
      <c r="A69" s="2" t="s">
        <v>93</v>
      </c>
      <c r="B69">
        <v>6.1317960000000005</v>
      </c>
      <c r="C69">
        <v>5.2974900000000007</v>
      </c>
      <c r="F69" t="str">
        <f t="shared" si="3"/>
        <v>Indonesia</v>
      </c>
      <c r="G69">
        <f t="shared" si="4"/>
        <v>6.1317960000000005</v>
      </c>
      <c r="H69">
        <f t="shared" si="5"/>
        <v>5.2974900000000007</v>
      </c>
    </row>
    <row r="70" spans="1:8" x14ac:dyDescent="0.3">
      <c r="A70" s="2" t="s">
        <v>130</v>
      </c>
      <c r="B70">
        <v>6.7373609999999999</v>
      </c>
      <c r="C70">
        <v>4.7526200000000003</v>
      </c>
      <c r="F70" t="str">
        <f t="shared" si="3"/>
        <v>Iran</v>
      </c>
      <c r="G70">
        <f t="shared" si="4"/>
        <v>6.7373609999999999</v>
      </c>
      <c r="H70">
        <f t="shared" si="5"/>
        <v>4.7526200000000003</v>
      </c>
    </row>
    <row r="71" spans="1:8" x14ac:dyDescent="0.3">
      <c r="A71" s="2" t="s">
        <v>132</v>
      </c>
      <c r="B71">
        <v>6.3079809999999998</v>
      </c>
      <c r="C71">
        <v>4.7328500000000009</v>
      </c>
      <c r="F71" t="str">
        <f t="shared" si="3"/>
        <v>Iraq</v>
      </c>
      <c r="G71">
        <f t="shared" si="4"/>
        <v>6.3079809999999998</v>
      </c>
      <c r="H71">
        <f t="shared" si="5"/>
        <v>4.7328500000000009</v>
      </c>
    </row>
    <row r="72" spans="1:8" x14ac:dyDescent="0.3">
      <c r="A72" s="2" t="s">
        <v>32</v>
      </c>
      <c r="B72">
        <v>9.1916449999999994</v>
      </c>
      <c r="C72">
        <v>6.9790799999999988</v>
      </c>
      <c r="F72" t="str">
        <f t="shared" si="3"/>
        <v>Ireland</v>
      </c>
      <c r="G72">
        <f t="shared" si="4"/>
        <v>9.1916449999999994</v>
      </c>
      <c r="H72">
        <f t="shared" si="5"/>
        <v>6.9790799999999988</v>
      </c>
    </row>
    <row r="73" spans="1:8" x14ac:dyDescent="0.3">
      <c r="A73" s="2" t="s">
        <v>23</v>
      </c>
      <c r="B73">
        <v>8.0493570000000005</v>
      </c>
      <c r="C73">
        <v>7.2550199999999991</v>
      </c>
      <c r="F73" t="str">
        <f t="shared" si="3"/>
        <v>Israel</v>
      </c>
      <c r="G73">
        <f t="shared" si="4"/>
        <v>8.0493570000000005</v>
      </c>
      <c r="H73">
        <f t="shared" si="5"/>
        <v>7.2550199999999991</v>
      </c>
    </row>
    <row r="74" spans="1:8" x14ac:dyDescent="0.3">
      <c r="A74" s="2" t="s">
        <v>68</v>
      </c>
      <c r="B74">
        <v>8.1212549999999997</v>
      </c>
      <c r="C74">
        <v>6.2178000000000004</v>
      </c>
      <c r="F74" t="str">
        <f t="shared" si="3"/>
        <v>Italy</v>
      </c>
      <c r="G74">
        <f t="shared" si="4"/>
        <v>8.1212549999999997</v>
      </c>
      <c r="H74">
        <f t="shared" si="5"/>
        <v>6.2178000000000004</v>
      </c>
    </row>
    <row r="75" spans="1:8" x14ac:dyDescent="0.3">
      <c r="A75" s="2" t="s">
        <v>171</v>
      </c>
      <c r="B75">
        <v>4.4903139999999997</v>
      </c>
      <c r="C75">
        <v>4.7272699999999999</v>
      </c>
      <c r="F75" t="str">
        <f t="shared" si="3"/>
        <v>Ivory Coast</v>
      </c>
      <c r="G75">
        <f t="shared" si="4"/>
        <v>4.4903139999999997</v>
      </c>
      <c r="H75">
        <f t="shared" si="5"/>
        <v>4.7272699999999999</v>
      </c>
    </row>
    <row r="76" spans="1:8" x14ac:dyDescent="0.3">
      <c r="A76" s="2" t="s">
        <v>83</v>
      </c>
      <c r="B76">
        <v>5.7573090000000002</v>
      </c>
      <c r="C76">
        <v>5.7902600000000009</v>
      </c>
      <c r="F76" t="str">
        <f t="shared" si="3"/>
        <v>Jamaica</v>
      </c>
      <c r="G76">
        <f t="shared" si="4"/>
        <v>5.7573090000000002</v>
      </c>
      <c r="H76">
        <f t="shared" si="5"/>
        <v>5.7902600000000009</v>
      </c>
    </row>
    <row r="77" spans="1:8" x14ac:dyDescent="0.3">
      <c r="A77" s="2" t="s">
        <v>64</v>
      </c>
      <c r="B77">
        <v>8.1807119999999998</v>
      </c>
      <c r="C77">
        <v>5.9668100000000006</v>
      </c>
      <c r="F77" t="str">
        <f t="shared" si="3"/>
        <v>Japan</v>
      </c>
      <c r="G77">
        <f t="shared" si="4"/>
        <v>8.1807119999999998</v>
      </c>
      <c r="H77">
        <f t="shared" si="5"/>
        <v>5.9668100000000006</v>
      </c>
    </row>
    <row r="78" spans="1:8" x14ac:dyDescent="0.3">
      <c r="A78" s="2" t="s">
        <v>103</v>
      </c>
      <c r="B78">
        <v>5.826994</v>
      </c>
      <c r="C78">
        <v>4.7383099999999994</v>
      </c>
      <c r="F78" t="str">
        <f t="shared" si="3"/>
        <v>Jordan</v>
      </c>
      <c r="G78">
        <f t="shared" si="4"/>
        <v>5.826994</v>
      </c>
      <c r="H78">
        <f t="shared" si="5"/>
        <v>4.7383099999999994</v>
      </c>
    </row>
    <row r="79" spans="1:8" x14ac:dyDescent="0.3">
      <c r="A79" s="2" t="s">
        <v>72</v>
      </c>
      <c r="B79">
        <v>7.4397859999999998</v>
      </c>
      <c r="C79">
        <v>5.9967099999999993</v>
      </c>
      <c r="F79" t="str">
        <f t="shared" si="3"/>
        <v>Kazakhstan</v>
      </c>
      <c r="G79">
        <f t="shared" si="4"/>
        <v>7.4397859999999998</v>
      </c>
      <c r="H79">
        <f t="shared" si="5"/>
        <v>5.9967099999999993</v>
      </c>
    </row>
    <row r="80" spans="1:8" x14ac:dyDescent="0.3">
      <c r="A80" s="2" t="s">
        <v>145</v>
      </c>
      <c r="B80">
        <v>4.1963549999999996</v>
      </c>
      <c r="C80">
        <v>4.4935100000000006</v>
      </c>
      <c r="F80" t="str">
        <f t="shared" si="3"/>
        <v>Kenya</v>
      </c>
      <c r="G80">
        <f t="shared" si="4"/>
        <v>4.1963549999999996</v>
      </c>
      <c r="H80">
        <f t="shared" si="5"/>
        <v>4.4935100000000006</v>
      </c>
    </row>
    <row r="81" spans="1:8" x14ac:dyDescent="0.3">
      <c r="A81" s="2" t="s">
        <v>87</v>
      </c>
      <c r="B81">
        <v>5.9449300000000003</v>
      </c>
      <c r="C81">
        <v>6.0112000000000005</v>
      </c>
      <c r="F81" t="str">
        <f t="shared" si="3"/>
        <v>Kosovo</v>
      </c>
      <c r="G81">
        <f t="shared" si="4"/>
        <v>5.9449300000000003</v>
      </c>
      <c r="H81">
        <f t="shared" si="5"/>
        <v>6.0112000000000005</v>
      </c>
    </row>
    <row r="82" spans="1:8" x14ac:dyDescent="0.3">
      <c r="A82" s="2" t="s">
        <v>56</v>
      </c>
      <c r="B82">
        <v>8.9344922222222216</v>
      </c>
      <c r="C82">
        <v>6.2231999999999994</v>
      </c>
      <c r="F82" t="str">
        <f t="shared" si="3"/>
        <v>Kuwait</v>
      </c>
      <c r="G82">
        <f t="shared" si="4"/>
        <v>8.9344922222222216</v>
      </c>
      <c r="H82">
        <f t="shared" si="5"/>
        <v>6.2231999999999994</v>
      </c>
    </row>
    <row r="83" spans="1:8" x14ac:dyDescent="0.3">
      <c r="A83" s="2" t="s">
        <v>96</v>
      </c>
      <c r="B83">
        <v>4.3798279999999998</v>
      </c>
      <c r="C83">
        <v>5.4518899999999988</v>
      </c>
      <c r="F83" t="str">
        <f t="shared" si="3"/>
        <v>Kyrgyzstan</v>
      </c>
      <c r="G83">
        <f t="shared" si="4"/>
        <v>4.3798279999999998</v>
      </c>
      <c r="H83">
        <f t="shared" si="5"/>
        <v>5.4518899999999988</v>
      </c>
    </row>
    <row r="84" spans="1:8" x14ac:dyDescent="0.3">
      <c r="A84" s="2" t="s">
        <v>119</v>
      </c>
      <c r="B84">
        <v>5.3753599999999997</v>
      </c>
      <c r="C84">
        <v>4.9422111111111109</v>
      </c>
      <c r="F84" t="str">
        <f t="shared" si="3"/>
        <v>Laos</v>
      </c>
      <c r="G84">
        <f t="shared" si="4"/>
        <v>5.3753599999999997</v>
      </c>
      <c r="H84">
        <f t="shared" si="5"/>
        <v>4.9422111111111109</v>
      </c>
    </row>
    <row r="85" spans="1:8" x14ac:dyDescent="0.3">
      <c r="A85" s="2" t="s">
        <v>109</v>
      </c>
      <c r="B85">
        <v>7.5666389999999994</v>
      </c>
      <c r="C85">
        <v>5.8990400000000003</v>
      </c>
      <c r="F85" t="str">
        <f t="shared" si="3"/>
        <v>Latvia</v>
      </c>
      <c r="G85">
        <f t="shared" si="4"/>
        <v>7.5666389999999994</v>
      </c>
      <c r="H85">
        <f t="shared" si="5"/>
        <v>5.8990400000000003</v>
      </c>
    </row>
    <row r="86" spans="1:8" x14ac:dyDescent="0.3">
      <c r="A86" s="2" t="s">
        <v>123</v>
      </c>
      <c r="B86">
        <v>6.4439599999999997</v>
      </c>
      <c r="C86">
        <v>4.2998500000000002</v>
      </c>
      <c r="F86" t="str">
        <f t="shared" si="3"/>
        <v>Lebanon</v>
      </c>
      <c r="G86">
        <f t="shared" si="4"/>
        <v>6.4439599999999997</v>
      </c>
      <c r="H86">
        <f t="shared" si="5"/>
        <v>4.2998500000000002</v>
      </c>
    </row>
    <row r="87" spans="1:8" x14ac:dyDescent="0.3">
      <c r="A87" s="2" t="s">
        <v>117</v>
      </c>
      <c r="B87">
        <v>2.9634</v>
      </c>
      <c r="C87">
        <v>3.7723374999999999</v>
      </c>
      <c r="F87" t="str">
        <f t="shared" si="3"/>
        <v>Lesotho</v>
      </c>
      <c r="G87">
        <f t="shared" si="4"/>
        <v>2.9634</v>
      </c>
      <c r="H87">
        <f t="shared" si="5"/>
        <v>3.7723374999999999</v>
      </c>
    </row>
    <row r="88" spans="1:8" x14ac:dyDescent="0.3">
      <c r="A88" s="2" t="s">
        <v>136</v>
      </c>
      <c r="B88">
        <v>2.064578</v>
      </c>
      <c r="C88">
        <v>4.1812199999999997</v>
      </c>
      <c r="F88" t="str">
        <f t="shared" si="3"/>
        <v>Liberia</v>
      </c>
      <c r="G88">
        <f t="shared" si="4"/>
        <v>2.064578</v>
      </c>
      <c r="H88">
        <f t="shared" si="5"/>
        <v>4.1812199999999997</v>
      </c>
    </row>
    <row r="89" spans="1:8" x14ac:dyDescent="0.3">
      <c r="A89" s="2" t="s">
        <v>81</v>
      </c>
      <c r="B89">
        <v>6.794684444444445</v>
      </c>
      <c r="C89">
        <v>5.564511111111111</v>
      </c>
      <c r="F89" t="str">
        <f t="shared" si="3"/>
        <v>Libya</v>
      </c>
      <c r="G89">
        <f t="shared" si="4"/>
        <v>6.794684444444445</v>
      </c>
      <c r="H89">
        <f t="shared" si="5"/>
        <v>5.564511111111111</v>
      </c>
    </row>
    <row r="90" spans="1:8" x14ac:dyDescent="0.3">
      <c r="A90" s="2" t="s">
        <v>74</v>
      </c>
      <c r="B90">
        <v>7.8467650000000004</v>
      </c>
      <c r="C90">
        <v>6.2145900000000003</v>
      </c>
      <c r="F90" t="str">
        <f t="shared" si="3"/>
        <v>Lithuania</v>
      </c>
      <c r="G90">
        <f t="shared" si="4"/>
        <v>7.8467650000000004</v>
      </c>
      <c r="H90">
        <f t="shared" si="5"/>
        <v>6.2145900000000003</v>
      </c>
    </row>
    <row r="91" spans="1:8" x14ac:dyDescent="0.3">
      <c r="A91" s="2" t="s">
        <v>31</v>
      </c>
      <c r="B91">
        <v>9.682461</v>
      </c>
      <c r="C91">
        <v>7.0995899999999992</v>
      </c>
      <c r="F91" t="str">
        <f t="shared" si="3"/>
        <v>Luxembourg</v>
      </c>
      <c r="G91">
        <f t="shared" si="4"/>
        <v>9.682461</v>
      </c>
      <c r="H91">
        <f t="shared" si="5"/>
        <v>7.0995899999999992</v>
      </c>
    </row>
    <row r="92" spans="1:8" x14ac:dyDescent="0.3">
      <c r="A92" s="2" t="s">
        <v>113</v>
      </c>
      <c r="B92">
        <v>6.4680649999999993</v>
      </c>
      <c r="C92">
        <v>5.1535333333333337</v>
      </c>
      <c r="F92" t="str">
        <f t="shared" si="3"/>
        <v>Macedonia</v>
      </c>
      <c r="G92">
        <f t="shared" si="4"/>
        <v>6.4680649999999993</v>
      </c>
      <c r="H92">
        <f t="shared" si="5"/>
        <v>5.1535333333333337</v>
      </c>
    </row>
    <row r="93" spans="1:8" x14ac:dyDescent="0.3">
      <c r="A93" s="2" t="s">
        <v>167</v>
      </c>
      <c r="B93">
        <v>2.796462</v>
      </c>
      <c r="C93">
        <v>3.9686500000000002</v>
      </c>
      <c r="F93" t="str">
        <f t="shared" si="3"/>
        <v>Madagascar</v>
      </c>
      <c r="G93">
        <f t="shared" si="4"/>
        <v>2.796462</v>
      </c>
      <c r="H93">
        <f t="shared" si="5"/>
        <v>3.9686500000000002</v>
      </c>
    </row>
    <row r="94" spans="1:8" x14ac:dyDescent="0.3">
      <c r="A94" s="2" t="s">
        <v>151</v>
      </c>
      <c r="B94">
        <v>2.1826669999999999</v>
      </c>
      <c r="C94">
        <v>3.7219199999999999</v>
      </c>
      <c r="F94" t="str">
        <f t="shared" si="3"/>
        <v>Malawi</v>
      </c>
      <c r="G94">
        <f t="shared" si="4"/>
        <v>2.1826669999999999</v>
      </c>
      <c r="H94">
        <f t="shared" si="5"/>
        <v>3.7219199999999999</v>
      </c>
    </row>
    <row r="95" spans="1:8" x14ac:dyDescent="0.3">
      <c r="A95" s="2" t="s">
        <v>79</v>
      </c>
      <c r="B95">
        <v>7.5372570000000012</v>
      </c>
      <c r="C95">
        <v>5.7987300000000008</v>
      </c>
      <c r="F95" t="str">
        <f t="shared" si="3"/>
        <v>Malaysia</v>
      </c>
      <c r="G95">
        <f t="shared" si="4"/>
        <v>7.5372570000000012</v>
      </c>
      <c r="H95">
        <f t="shared" si="5"/>
        <v>5.7987300000000008</v>
      </c>
    </row>
    <row r="96" spans="1:8" x14ac:dyDescent="0.3">
      <c r="A96" s="2" t="s">
        <v>189</v>
      </c>
      <c r="B96">
        <v>6.2351049999999999</v>
      </c>
      <c r="C96">
        <v>5.1976000000000004</v>
      </c>
      <c r="F96" t="str">
        <f t="shared" si="3"/>
        <v>Maldives</v>
      </c>
      <c r="G96">
        <f t="shared" si="4"/>
        <v>6.2351049999999999</v>
      </c>
      <c r="H96">
        <f t="shared" si="5"/>
        <v>5.1976000000000004</v>
      </c>
    </row>
    <row r="97" spans="1:8" x14ac:dyDescent="0.3">
      <c r="A97" s="2" t="s">
        <v>158</v>
      </c>
      <c r="B97">
        <v>3.3397589999999999</v>
      </c>
      <c r="C97">
        <v>4.3456999999999999</v>
      </c>
      <c r="F97" t="str">
        <f t="shared" si="3"/>
        <v>Mali</v>
      </c>
      <c r="G97">
        <f t="shared" si="4"/>
        <v>3.3397589999999999</v>
      </c>
      <c r="H97">
        <f t="shared" si="5"/>
        <v>4.3456999999999999</v>
      </c>
    </row>
    <row r="98" spans="1:8" x14ac:dyDescent="0.3">
      <c r="A98" s="2" t="s">
        <v>53</v>
      </c>
      <c r="B98">
        <v>8.116772000000001</v>
      </c>
      <c r="C98">
        <v>6.5136600000000016</v>
      </c>
      <c r="F98" t="str">
        <f t="shared" si="3"/>
        <v>Malta</v>
      </c>
      <c r="G98">
        <f t="shared" si="4"/>
        <v>8.116772000000001</v>
      </c>
      <c r="H98">
        <f t="shared" si="5"/>
        <v>6.5136600000000016</v>
      </c>
    </row>
    <row r="99" spans="1:8" x14ac:dyDescent="0.3">
      <c r="A99" s="2" t="s">
        <v>144</v>
      </c>
      <c r="B99">
        <v>4.4914330000000007</v>
      </c>
      <c r="C99">
        <v>4.3758400000000002</v>
      </c>
      <c r="F99" t="str">
        <f t="shared" si="3"/>
        <v>Mauritania</v>
      </c>
      <c r="G99">
        <f t="shared" si="4"/>
        <v>4.4914330000000007</v>
      </c>
      <c r="H99">
        <f t="shared" si="5"/>
        <v>4.3758400000000002</v>
      </c>
    </row>
    <row r="100" spans="1:8" x14ac:dyDescent="0.3">
      <c r="A100" s="2" t="s">
        <v>89</v>
      </c>
      <c r="B100">
        <v>7.0976830000000009</v>
      </c>
      <c r="C100">
        <v>5.8473799999999994</v>
      </c>
      <c r="F100" t="str">
        <f t="shared" si="3"/>
        <v>Mauritius</v>
      </c>
      <c r="G100">
        <f t="shared" si="4"/>
        <v>7.0976830000000009</v>
      </c>
      <c r="H100">
        <f t="shared" si="5"/>
        <v>5.8473799999999994</v>
      </c>
    </row>
    <row r="101" spans="1:8" x14ac:dyDescent="0.3">
      <c r="A101" s="2" t="s">
        <v>28</v>
      </c>
      <c r="B101">
        <v>6.9096609999999998</v>
      </c>
      <c r="C101">
        <v>6.5542600000000011</v>
      </c>
      <c r="F101" t="str">
        <f t="shared" si="3"/>
        <v>Mexico</v>
      </c>
      <c r="G101">
        <f t="shared" si="4"/>
        <v>6.9096609999999998</v>
      </c>
      <c r="H101">
        <f t="shared" si="5"/>
        <v>6.5542600000000011</v>
      </c>
    </row>
    <row r="102" spans="1:8" x14ac:dyDescent="0.3">
      <c r="A102" s="2" t="s">
        <v>70</v>
      </c>
      <c r="B102">
        <v>5.5022879999999992</v>
      </c>
      <c r="C102">
        <v>5.7658000000000005</v>
      </c>
      <c r="F102" t="str">
        <f t="shared" si="3"/>
        <v>Moldova</v>
      </c>
      <c r="G102">
        <f t="shared" si="4"/>
        <v>5.5022879999999992</v>
      </c>
      <c r="H102">
        <f t="shared" si="5"/>
        <v>5.7658000000000005</v>
      </c>
    </row>
    <row r="103" spans="1:8" x14ac:dyDescent="0.3">
      <c r="A103" s="2" t="s">
        <v>120</v>
      </c>
      <c r="B103">
        <v>6.1770550000000011</v>
      </c>
      <c r="C103">
        <v>5.3576499999999996</v>
      </c>
      <c r="F103" t="str">
        <f t="shared" si="3"/>
        <v>Mongolia</v>
      </c>
      <c r="G103">
        <f t="shared" si="4"/>
        <v>6.1770550000000011</v>
      </c>
      <c r="H103">
        <f t="shared" si="5"/>
        <v>5.3576499999999996</v>
      </c>
    </row>
    <row r="104" spans="1:8" x14ac:dyDescent="0.3">
      <c r="A104" s="2" t="s">
        <v>102</v>
      </c>
      <c r="B104">
        <v>6.8758049999999997</v>
      </c>
      <c r="C104">
        <v>5.4563000000000006</v>
      </c>
      <c r="F104" t="str">
        <f t="shared" si="3"/>
        <v>Montenegro</v>
      </c>
      <c r="G104">
        <f t="shared" si="4"/>
        <v>6.8758049999999997</v>
      </c>
      <c r="H104">
        <f t="shared" si="5"/>
        <v>5.4563000000000006</v>
      </c>
    </row>
    <row r="105" spans="1:8" x14ac:dyDescent="0.3">
      <c r="A105" s="2" t="s">
        <v>112</v>
      </c>
      <c r="B105">
        <v>5.4640820000000003</v>
      </c>
      <c r="C105">
        <v>5.0631000000000004</v>
      </c>
      <c r="F105" t="str">
        <f t="shared" si="3"/>
        <v>Morocco</v>
      </c>
      <c r="G105">
        <f t="shared" si="4"/>
        <v>5.4640820000000003</v>
      </c>
      <c r="H105">
        <f t="shared" si="5"/>
        <v>5.0631000000000004</v>
      </c>
    </row>
    <row r="106" spans="1:8" x14ac:dyDescent="0.3">
      <c r="A106" s="2" t="s">
        <v>114</v>
      </c>
      <c r="B106">
        <v>1.5761377777777781</v>
      </c>
      <c r="C106">
        <v>4.782288888888889</v>
      </c>
      <c r="F106" t="str">
        <f t="shared" si="3"/>
        <v>Mozambique</v>
      </c>
      <c r="G106">
        <f t="shared" si="4"/>
        <v>1.5761377777777781</v>
      </c>
      <c r="H106">
        <f t="shared" si="5"/>
        <v>4.782288888888889</v>
      </c>
    </row>
    <row r="107" spans="1:8" x14ac:dyDescent="0.3">
      <c r="A107" s="2" t="s">
        <v>149</v>
      </c>
      <c r="B107">
        <v>4.3878529999999998</v>
      </c>
      <c r="C107">
        <v>4.3770199999999999</v>
      </c>
      <c r="F107" t="str">
        <f t="shared" si="3"/>
        <v>Myanmar</v>
      </c>
      <c r="G107">
        <f t="shared" si="4"/>
        <v>4.3878529999999998</v>
      </c>
      <c r="H107">
        <f t="shared" si="5"/>
        <v>4.3770199999999999</v>
      </c>
    </row>
    <row r="108" spans="1:8" x14ac:dyDescent="0.3">
      <c r="A108" s="2" t="s">
        <v>181</v>
      </c>
      <c r="B108">
        <v>5.9766599999999999</v>
      </c>
      <c r="C108">
        <v>4.5883999999999991</v>
      </c>
      <c r="F108" t="str">
        <f t="shared" si="3"/>
        <v>Namibia</v>
      </c>
      <c r="G108">
        <f t="shared" si="4"/>
        <v>5.9766599999999999</v>
      </c>
      <c r="H108">
        <f t="shared" si="5"/>
        <v>4.5883999999999991</v>
      </c>
    </row>
    <row r="109" spans="1:8" x14ac:dyDescent="0.3">
      <c r="A109" s="2" t="s">
        <v>141</v>
      </c>
      <c r="B109">
        <v>3.8533090000000003</v>
      </c>
      <c r="C109">
        <v>5.0363400000000009</v>
      </c>
      <c r="F109" t="str">
        <f t="shared" si="3"/>
        <v>Nepal</v>
      </c>
      <c r="G109">
        <f t="shared" si="4"/>
        <v>3.8533090000000003</v>
      </c>
      <c r="H109">
        <f t="shared" si="5"/>
        <v>5.0363400000000009</v>
      </c>
    </row>
    <row r="110" spans="1:8" x14ac:dyDescent="0.3">
      <c r="A110" s="2" t="s">
        <v>19</v>
      </c>
      <c r="B110">
        <v>8.6089339999999996</v>
      </c>
      <c r="C110">
        <v>7.4073100000000007</v>
      </c>
      <c r="F110" t="str">
        <f t="shared" si="3"/>
        <v>Netherlands</v>
      </c>
      <c r="G110">
        <f t="shared" si="4"/>
        <v>8.6089339999999996</v>
      </c>
      <c r="H110">
        <f t="shared" si="5"/>
        <v>7.4073100000000007</v>
      </c>
    </row>
    <row r="111" spans="1:8" x14ac:dyDescent="0.3">
      <c r="A111" s="2" t="s">
        <v>21</v>
      </c>
      <c r="B111">
        <v>8.1455999999999982</v>
      </c>
      <c r="C111">
        <v>7.2493399999999992</v>
      </c>
      <c r="F111" t="str">
        <f t="shared" si="3"/>
        <v>New Zealand</v>
      </c>
      <c r="G111">
        <f t="shared" si="4"/>
        <v>8.1455999999999982</v>
      </c>
      <c r="H111">
        <f t="shared" si="5"/>
        <v>7.2493399999999992</v>
      </c>
    </row>
    <row r="112" spans="1:8" x14ac:dyDescent="0.3">
      <c r="A112" s="2" t="s">
        <v>75</v>
      </c>
      <c r="B112">
        <v>4.877739</v>
      </c>
      <c r="C112">
        <v>6.0953499999999998</v>
      </c>
      <c r="F112" t="str">
        <f t="shared" si="3"/>
        <v>Nicaragua</v>
      </c>
      <c r="G112">
        <f t="shared" si="4"/>
        <v>4.877739</v>
      </c>
      <c r="H112">
        <f t="shared" si="5"/>
        <v>6.0953499999999998</v>
      </c>
    </row>
    <row r="113" spans="1:8" x14ac:dyDescent="0.3">
      <c r="A113" s="2" t="s">
        <v>164</v>
      </c>
      <c r="B113">
        <v>1.7342960000000001</v>
      </c>
      <c r="C113">
        <v>4.4566800000000004</v>
      </c>
      <c r="F113" t="str">
        <f t="shared" si="3"/>
        <v>Niger</v>
      </c>
      <c r="G113">
        <f t="shared" si="4"/>
        <v>1.7342960000000001</v>
      </c>
      <c r="H113">
        <f t="shared" si="5"/>
        <v>4.4566800000000004</v>
      </c>
    </row>
    <row r="114" spans="1:8" x14ac:dyDescent="0.3">
      <c r="A114" s="2" t="s">
        <v>97</v>
      </c>
      <c r="B114">
        <v>4.8658160000000006</v>
      </c>
      <c r="C114">
        <v>4.953380000000001</v>
      </c>
      <c r="F114" t="str">
        <f t="shared" si="3"/>
        <v>Nigeria</v>
      </c>
      <c r="G114">
        <f t="shared" si="4"/>
        <v>4.8658160000000006</v>
      </c>
      <c r="H114">
        <f t="shared" si="5"/>
        <v>4.953380000000001</v>
      </c>
    </row>
    <row r="115" spans="1:8" x14ac:dyDescent="0.3">
      <c r="A115" s="2" t="s">
        <v>84</v>
      </c>
      <c r="B115">
        <v>8.0933499999999992</v>
      </c>
      <c r="C115">
        <v>5.7586666666666666</v>
      </c>
      <c r="F115" t="str">
        <f t="shared" si="3"/>
        <v>North Cyprus</v>
      </c>
      <c r="G115">
        <f t="shared" si="4"/>
        <v>8.0933499999999992</v>
      </c>
      <c r="H115">
        <f t="shared" si="5"/>
        <v>5.7586666666666666</v>
      </c>
    </row>
    <row r="116" spans="1:8" x14ac:dyDescent="0.3">
      <c r="A116" s="2" t="s">
        <v>190</v>
      </c>
      <c r="B116">
        <v>6.6534975000000003</v>
      </c>
      <c r="C116">
        <v>5.2307249999999996</v>
      </c>
      <c r="F116" t="str">
        <f t="shared" si="3"/>
        <v>North Macedonia</v>
      </c>
      <c r="G116">
        <f t="shared" si="4"/>
        <v>6.6534975000000003</v>
      </c>
      <c r="H116">
        <f t="shared" si="5"/>
        <v>5.2307249999999996</v>
      </c>
    </row>
    <row r="117" spans="1:8" x14ac:dyDescent="0.3">
      <c r="A117" s="2" t="s">
        <v>15</v>
      </c>
      <c r="B117">
        <v>8.9942599999999988</v>
      </c>
      <c r="C117">
        <v>7.456739999999999</v>
      </c>
      <c r="F117" t="str">
        <f t="shared" si="3"/>
        <v>Norway</v>
      </c>
      <c r="G117">
        <f t="shared" si="4"/>
        <v>8.9942599999999988</v>
      </c>
      <c r="H117">
        <f t="shared" si="5"/>
        <v>7.456739999999999</v>
      </c>
    </row>
    <row r="118" spans="1:8" x14ac:dyDescent="0.3">
      <c r="A118" s="2" t="s">
        <v>36</v>
      </c>
      <c r="B118">
        <v>8.04603</v>
      </c>
      <c r="C118">
        <v>6.8529999999999998</v>
      </c>
      <c r="F118" t="str">
        <f t="shared" si="3"/>
        <v>Oman</v>
      </c>
      <c r="G118">
        <f t="shared" si="4"/>
        <v>8.04603</v>
      </c>
      <c r="H118">
        <f t="shared" si="5"/>
        <v>6.8529999999999998</v>
      </c>
    </row>
    <row r="119" spans="1:8" x14ac:dyDescent="0.3">
      <c r="A119" s="2" t="s">
        <v>101</v>
      </c>
      <c r="B119">
        <v>4.7621579999999994</v>
      </c>
      <c r="C119">
        <v>5.1075699999999999</v>
      </c>
      <c r="F119" t="str">
        <f t="shared" si="3"/>
        <v>Pakistan</v>
      </c>
      <c r="G119">
        <f t="shared" si="4"/>
        <v>4.7621579999999994</v>
      </c>
      <c r="H119">
        <f t="shared" si="5"/>
        <v>5.1075699999999999</v>
      </c>
    </row>
    <row r="120" spans="1:8" x14ac:dyDescent="0.3">
      <c r="A120" s="2" t="s">
        <v>128</v>
      </c>
      <c r="B120">
        <v>4.7115974999999999</v>
      </c>
      <c r="C120">
        <v>4.6544500000000006</v>
      </c>
      <c r="F120" t="str">
        <f t="shared" si="3"/>
        <v>Palestinian Territories</v>
      </c>
      <c r="G120">
        <f t="shared" si="4"/>
        <v>4.7115974999999999</v>
      </c>
      <c r="H120">
        <f t="shared" si="5"/>
        <v>4.6544500000000006</v>
      </c>
    </row>
    <row r="121" spans="1:8" x14ac:dyDescent="0.3">
      <c r="A121" s="2" t="s">
        <v>40</v>
      </c>
      <c r="B121">
        <v>7.4479449999999989</v>
      </c>
      <c r="C121">
        <v>6.4106499999999995</v>
      </c>
      <c r="F121" t="str">
        <f t="shared" si="3"/>
        <v>Panama</v>
      </c>
      <c r="G121">
        <f t="shared" si="4"/>
        <v>7.4479449999999989</v>
      </c>
      <c r="H121">
        <f t="shared" si="5"/>
        <v>6.4106499999999995</v>
      </c>
    </row>
    <row r="122" spans="1:8" x14ac:dyDescent="0.3">
      <c r="A122" s="2" t="s">
        <v>71</v>
      </c>
      <c r="B122">
        <v>6.0373929999999998</v>
      </c>
      <c r="C122">
        <v>5.6969599999999998</v>
      </c>
      <c r="F122" t="str">
        <f t="shared" si="3"/>
        <v>Paraguay</v>
      </c>
      <c r="G122">
        <f t="shared" si="4"/>
        <v>6.0373929999999998</v>
      </c>
      <c r="H122">
        <f t="shared" si="5"/>
        <v>5.6969599999999998</v>
      </c>
    </row>
    <row r="123" spans="1:8" x14ac:dyDescent="0.3">
      <c r="A123" s="2" t="s">
        <v>76</v>
      </c>
      <c r="B123">
        <v>6.2867449999999998</v>
      </c>
      <c r="C123">
        <v>5.7204599999999992</v>
      </c>
      <c r="F123" t="str">
        <f t="shared" si="3"/>
        <v>Peru</v>
      </c>
      <c r="G123">
        <f t="shared" si="4"/>
        <v>6.2867449999999998</v>
      </c>
      <c r="H123">
        <f t="shared" si="5"/>
        <v>5.7204599999999992</v>
      </c>
    </row>
    <row r="124" spans="1:8" x14ac:dyDescent="0.3">
      <c r="A124" s="2" t="s">
        <v>110</v>
      </c>
      <c r="B124">
        <v>5.496073</v>
      </c>
      <c r="C124">
        <v>5.6297800000000002</v>
      </c>
      <c r="F124" t="str">
        <f t="shared" si="3"/>
        <v>Philippines</v>
      </c>
      <c r="G124">
        <f t="shared" si="4"/>
        <v>5.496073</v>
      </c>
      <c r="H124">
        <f t="shared" si="5"/>
        <v>5.6297800000000002</v>
      </c>
    </row>
    <row r="125" spans="1:8" x14ac:dyDescent="0.3">
      <c r="A125" s="2" t="s">
        <v>78</v>
      </c>
      <c r="B125">
        <v>7.7013549999999995</v>
      </c>
      <c r="C125">
        <v>6.1080100000000002</v>
      </c>
      <c r="F125" t="str">
        <f t="shared" si="3"/>
        <v>Poland</v>
      </c>
      <c r="G125">
        <f t="shared" si="4"/>
        <v>7.7013549999999995</v>
      </c>
      <c r="H125">
        <f t="shared" si="5"/>
        <v>6.1080100000000002</v>
      </c>
    </row>
    <row r="126" spans="1:8" x14ac:dyDescent="0.3">
      <c r="A126" s="2" t="s">
        <v>108</v>
      </c>
      <c r="B126">
        <v>7.7497060000000006</v>
      </c>
      <c r="C126">
        <v>5.63767</v>
      </c>
      <c r="F126" t="str">
        <f t="shared" si="3"/>
        <v>Portugal</v>
      </c>
      <c r="G126">
        <f t="shared" si="4"/>
        <v>7.7497060000000006</v>
      </c>
      <c r="H126">
        <f t="shared" si="5"/>
        <v>5.63767</v>
      </c>
    </row>
    <row r="127" spans="1:8" x14ac:dyDescent="0.3">
      <c r="A127" s="2" t="s">
        <v>183</v>
      </c>
      <c r="B127">
        <v>9.9995899999999995</v>
      </c>
      <c r="C127">
        <v>7.0389999999999997</v>
      </c>
      <c r="F127" t="str">
        <f t="shared" si="3"/>
        <v>Puerto Rico</v>
      </c>
      <c r="G127">
        <f t="shared" si="4"/>
        <v>9.9995899999999995</v>
      </c>
      <c r="H127">
        <f t="shared" si="5"/>
        <v>7.0389999999999997</v>
      </c>
    </row>
    <row r="128" spans="1:8" x14ac:dyDescent="0.3">
      <c r="A128" s="2" t="s">
        <v>43</v>
      </c>
      <c r="B128">
        <v>10</v>
      </c>
      <c r="C128">
        <v>6.4219999999999997</v>
      </c>
      <c r="F128" t="str">
        <f t="shared" si="3"/>
        <v>Qatar</v>
      </c>
      <c r="G128">
        <f t="shared" si="4"/>
        <v>10</v>
      </c>
      <c r="H128">
        <f t="shared" si="5"/>
        <v>6.4219999999999997</v>
      </c>
    </row>
    <row r="129" spans="1:8" x14ac:dyDescent="0.3">
      <c r="A129" s="2" t="s">
        <v>106</v>
      </c>
      <c r="B129">
        <v>7.4358440000000003</v>
      </c>
      <c r="C129">
        <v>6.0312900000000003</v>
      </c>
      <c r="F129" t="str">
        <f t="shared" si="3"/>
        <v>Romania</v>
      </c>
      <c r="G129">
        <f t="shared" si="4"/>
        <v>7.4358440000000003</v>
      </c>
      <c r="H129">
        <f t="shared" si="5"/>
        <v>6.0312900000000003</v>
      </c>
    </row>
    <row r="130" spans="1:8" x14ac:dyDescent="0.3">
      <c r="A130" s="2" t="s">
        <v>82</v>
      </c>
      <c r="B130">
        <v>7.4854780000000005</v>
      </c>
      <c r="C130">
        <v>5.6920399999999995</v>
      </c>
      <c r="F130" t="str">
        <f t="shared" si="3"/>
        <v>Russia</v>
      </c>
      <c r="G130">
        <f t="shared" si="4"/>
        <v>7.4854780000000005</v>
      </c>
      <c r="H130">
        <f t="shared" si="5"/>
        <v>5.6920399999999995</v>
      </c>
    </row>
    <row r="131" spans="1:8" x14ac:dyDescent="0.3">
      <c r="A131" s="2" t="s">
        <v>174</v>
      </c>
      <c r="B131">
        <v>3.1064112500000003</v>
      </c>
      <c r="C131">
        <v>3.3985125000000003</v>
      </c>
      <c r="F131" t="str">
        <f t="shared" ref="F131:F176" si="6">A131</f>
        <v>Rwanda</v>
      </c>
      <c r="G131">
        <f t="shared" ref="G131:G176" si="7">GETPIVOTDATA("Average of GDP per capita",$A$1,"Country",A131)</f>
        <v>3.1064112500000003</v>
      </c>
      <c r="H131">
        <f t="shared" ref="H131:H176" si="8">GETPIVOTDATA("Average of Happiness score",$A$1,"Country",A131)</f>
        <v>3.3985125000000003</v>
      </c>
    </row>
    <row r="132" spans="1:8" x14ac:dyDescent="0.3">
      <c r="A132" s="2" t="s">
        <v>51</v>
      </c>
      <c r="B132">
        <v>8.5386750000000013</v>
      </c>
      <c r="C132">
        <v>6.4358999999999993</v>
      </c>
      <c r="F132" t="str">
        <f t="shared" si="6"/>
        <v>Saudi Arabia</v>
      </c>
      <c r="G132">
        <f t="shared" si="7"/>
        <v>8.5386750000000013</v>
      </c>
      <c r="H132">
        <f t="shared" si="8"/>
        <v>6.4358999999999993</v>
      </c>
    </row>
    <row r="133" spans="1:8" x14ac:dyDescent="0.3">
      <c r="A133" s="2" t="s">
        <v>162</v>
      </c>
      <c r="B133">
        <v>3.8987560000000001</v>
      </c>
      <c r="C133">
        <v>4.6952600000000002</v>
      </c>
      <c r="F133" t="str">
        <f t="shared" si="6"/>
        <v>Senegal</v>
      </c>
      <c r="G133">
        <f t="shared" si="7"/>
        <v>3.8987560000000001</v>
      </c>
      <c r="H133">
        <f t="shared" si="8"/>
        <v>4.6952600000000002</v>
      </c>
    </row>
    <row r="134" spans="1:8" x14ac:dyDescent="0.3">
      <c r="A134" s="2" t="s">
        <v>107</v>
      </c>
      <c r="B134">
        <v>6.6793739999999984</v>
      </c>
      <c r="C134">
        <v>5.7284699999999997</v>
      </c>
      <c r="F134" t="str">
        <f t="shared" si="6"/>
        <v>Serbia</v>
      </c>
      <c r="G134">
        <f t="shared" si="7"/>
        <v>6.6793739999999984</v>
      </c>
      <c r="H134">
        <f t="shared" si="8"/>
        <v>5.7284699999999997</v>
      </c>
    </row>
    <row r="135" spans="1:8" x14ac:dyDescent="0.3">
      <c r="A135" s="2" t="s">
        <v>143</v>
      </c>
      <c r="B135">
        <v>2.8876650000000006</v>
      </c>
      <c r="C135">
        <v>4.0528399999999998</v>
      </c>
      <c r="F135" t="str">
        <f t="shared" si="6"/>
        <v>Sierra Leone</v>
      </c>
      <c r="G135">
        <f t="shared" si="7"/>
        <v>2.8876650000000006</v>
      </c>
      <c r="H135">
        <f t="shared" si="8"/>
        <v>4.0528399999999998</v>
      </c>
    </row>
    <row r="136" spans="1:8" x14ac:dyDescent="0.3">
      <c r="A136" s="2" t="s">
        <v>38</v>
      </c>
      <c r="B136">
        <v>9.5328730000000004</v>
      </c>
      <c r="C136">
        <v>6.505749999999999</v>
      </c>
      <c r="F136" t="str">
        <f t="shared" si="6"/>
        <v>Singapore</v>
      </c>
      <c r="G136">
        <f t="shared" si="7"/>
        <v>9.5328730000000004</v>
      </c>
      <c r="H136">
        <f t="shared" si="8"/>
        <v>6.505749999999999</v>
      </c>
    </row>
    <row r="137" spans="1:8" x14ac:dyDescent="0.3">
      <c r="A137" s="2" t="s">
        <v>63</v>
      </c>
      <c r="B137">
        <v>7.7474119999999997</v>
      </c>
      <c r="C137">
        <v>6.2269900000000007</v>
      </c>
      <c r="F137" t="str">
        <f t="shared" si="6"/>
        <v>Slovakia</v>
      </c>
      <c r="G137">
        <f t="shared" si="7"/>
        <v>7.7474119999999997</v>
      </c>
      <c r="H137">
        <f t="shared" si="8"/>
        <v>6.2269900000000007</v>
      </c>
    </row>
    <row r="138" spans="1:8" x14ac:dyDescent="0.3">
      <c r="A138" s="2" t="s">
        <v>73</v>
      </c>
      <c r="B138">
        <v>7.9384069999999998</v>
      </c>
      <c r="C138">
        <v>6.2286700000000002</v>
      </c>
      <c r="F138" t="str">
        <f t="shared" si="6"/>
        <v>Slovenia</v>
      </c>
      <c r="G138">
        <f t="shared" si="7"/>
        <v>7.9384069999999998</v>
      </c>
      <c r="H138">
        <f t="shared" si="8"/>
        <v>6.2286700000000002</v>
      </c>
    </row>
    <row r="139" spans="1:8" x14ac:dyDescent="0.3">
      <c r="A139" s="2" t="s">
        <v>179</v>
      </c>
      <c r="B139">
        <v>3.0259999999999999E-2</v>
      </c>
      <c r="C139">
        <v>5.0601000000000003</v>
      </c>
      <c r="F139" t="str">
        <f t="shared" si="6"/>
        <v>Somalia</v>
      </c>
      <c r="G139">
        <f t="shared" si="7"/>
        <v>3.0259999999999999E-2</v>
      </c>
      <c r="H139">
        <f t="shared" si="8"/>
        <v>5.0601000000000003</v>
      </c>
    </row>
    <row r="140" spans="1:8" x14ac:dyDescent="0.3">
      <c r="A140" s="2" t="s">
        <v>111</v>
      </c>
      <c r="B140">
        <v>5.1242000000000001</v>
      </c>
      <c r="C140">
        <v>5.0570000000000004</v>
      </c>
      <c r="F140" t="str">
        <f t="shared" si="6"/>
        <v>Somaliland region</v>
      </c>
      <c r="G140">
        <f t="shared" si="7"/>
        <v>5.1242000000000001</v>
      </c>
      <c r="H140">
        <f t="shared" si="8"/>
        <v>5.0570000000000004</v>
      </c>
    </row>
    <row r="141" spans="1:8" x14ac:dyDescent="0.3">
      <c r="A141" s="2" t="s">
        <v>133</v>
      </c>
      <c r="B141">
        <v>6.3211759999999995</v>
      </c>
      <c r="C141">
        <v>4.9037199999999999</v>
      </c>
      <c r="F141" t="str">
        <f t="shared" si="6"/>
        <v>South Africa</v>
      </c>
      <c r="G141">
        <f t="shared" si="7"/>
        <v>6.3211759999999995</v>
      </c>
      <c r="H141">
        <f t="shared" si="8"/>
        <v>4.9037199999999999</v>
      </c>
    </row>
    <row r="142" spans="1:8" x14ac:dyDescent="0.3">
      <c r="A142" s="2" t="s">
        <v>65</v>
      </c>
      <c r="B142">
        <v>8.1645799999999991</v>
      </c>
      <c r="C142">
        <v>5.9088599999999998</v>
      </c>
      <c r="F142" t="str">
        <f t="shared" si="6"/>
        <v>South Korea</v>
      </c>
      <c r="G142">
        <f t="shared" si="7"/>
        <v>8.1645799999999991</v>
      </c>
      <c r="H142">
        <f t="shared" si="8"/>
        <v>5.9088599999999998</v>
      </c>
    </row>
    <row r="143" spans="1:8" x14ac:dyDescent="0.3">
      <c r="A143" s="2" t="s">
        <v>180</v>
      </c>
      <c r="B143">
        <v>3.5667859999999996</v>
      </c>
      <c r="C143">
        <v>3.2692799999999997</v>
      </c>
      <c r="F143" t="str">
        <f t="shared" si="6"/>
        <v>South Sudan</v>
      </c>
      <c r="G143">
        <f t="shared" si="7"/>
        <v>3.5667859999999996</v>
      </c>
      <c r="H143">
        <f t="shared" si="8"/>
        <v>3.2692799999999997</v>
      </c>
    </row>
    <row r="144" spans="1:8" x14ac:dyDescent="0.3">
      <c r="A144" s="2" t="s">
        <v>52</v>
      </c>
      <c r="B144">
        <v>8.0255620000000008</v>
      </c>
      <c r="C144">
        <v>6.3982000000000001</v>
      </c>
      <c r="F144" t="str">
        <f t="shared" si="6"/>
        <v>Spain</v>
      </c>
      <c r="G144">
        <f t="shared" si="7"/>
        <v>8.0255620000000008</v>
      </c>
      <c r="H144">
        <f t="shared" si="8"/>
        <v>6.3982000000000001</v>
      </c>
    </row>
    <row r="145" spans="1:8" x14ac:dyDescent="0.3">
      <c r="A145" s="2" t="s">
        <v>152</v>
      </c>
      <c r="B145">
        <v>6.2221289999999989</v>
      </c>
      <c r="C145">
        <v>4.3316400000000002</v>
      </c>
      <c r="F145" t="str">
        <f t="shared" si="6"/>
        <v>Sri Lanka</v>
      </c>
      <c r="G145">
        <f t="shared" si="7"/>
        <v>6.2221289999999989</v>
      </c>
      <c r="H145">
        <f t="shared" si="8"/>
        <v>4.3316400000000002</v>
      </c>
    </row>
    <row r="146" spans="1:8" x14ac:dyDescent="0.3">
      <c r="A146" s="2" t="s">
        <v>194</v>
      </c>
      <c r="B146">
        <v>5.2006100000000002</v>
      </c>
      <c r="C146">
        <v>4.9077999999999999</v>
      </c>
      <c r="F146" t="str">
        <f t="shared" si="6"/>
        <v>State of Palestine</v>
      </c>
      <c r="G146">
        <f t="shared" si="7"/>
        <v>5.2006100000000002</v>
      </c>
      <c r="H146">
        <f t="shared" si="8"/>
        <v>4.9077999999999999</v>
      </c>
    </row>
    <row r="147" spans="1:8" x14ac:dyDescent="0.3">
      <c r="A147" s="2" t="s">
        <v>138</v>
      </c>
      <c r="B147">
        <v>5.0673700000000004</v>
      </c>
      <c r="C147">
        <v>4.2416749999999999</v>
      </c>
      <c r="F147" t="str">
        <f t="shared" si="6"/>
        <v>Sudan</v>
      </c>
      <c r="G147">
        <f t="shared" si="7"/>
        <v>5.0673700000000004</v>
      </c>
      <c r="H147">
        <f t="shared" si="8"/>
        <v>4.2416749999999999</v>
      </c>
    </row>
    <row r="148" spans="1:8" x14ac:dyDescent="0.3">
      <c r="A148" s="2" t="s">
        <v>57</v>
      </c>
      <c r="B148">
        <v>7.8551599999999997</v>
      </c>
      <c r="C148">
        <v>6.2690000000000001</v>
      </c>
      <c r="F148" t="str">
        <f t="shared" si="6"/>
        <v>Suriname</v>
      </c>
      <c r="G148">
        <f t="shared" si="7"/>
        <v>7.8551599999999997</v>
      </c>
      <c r="H148">
        <f t="shared" si="8"/>
        <v>6.2690000000000001</v>
      </c>
    </row>
    <row r="149" spans="1:8" x14ac:dyDescent="0.3">
      <c r="A149" s="2" t="s">
        <v>121</v>
      </c>
      <c r="B149">
        <v>4.8152249999999999</v>
      </c>
      <c r="C149">
        <v>4.4237000000000002</v>
      </c>
      <c r="F149" t="str">
        <f t="shared" si="6"/>
        <v>Swaziland</v>
      </c>
      <c r="G149">
        <f t="shared" si="7"/>
        <v>4.8152249999999999</v>
      </c>
      <c r="H149">
        <f t="shared" si="8"/>
        <v>4.4237000000000002</v>
      </c>
    </row>
    <row r="150" spans="1:8" x14ac:dyDescent="0.3">
      <c r="A150" s="2" t="s">
        <v>20</v>
      </c>
      <c r="B150">
        <v>8.5458979999999993</v>
      </c>
      <c r="C150">
        <v>7.3436599999999999</v>
      </c>
      <c r="F150" t="str">
        <f t="shared" si="6"/>
        <v>Sweden</v>
      </c>
      <c r="G150">
        <f t="shared" si="7"/>
        <v>8.5458979999999993</v>
      </c>
      <c r="H150">
        <f t="shared" si="8"/>
        <v>7.3436599999999999</v>
      </c>
    </row>
    <row r="151" spans="1:8" x14ac:dyDescent="0.3">
      <c r="A151" s="2" t="s">
        <v>11</v>
      </c>
      <c r="B151">
        <v>8.9061259999999987</v>
      </c>
      <c r="C151">
        <v>7.4500799999999998</v>
      </c>
      <c r="F151" t="str">
        <f t="shared" si="6"/>
        <v>Switzerland</v>
      </c>
      <c r="G151">
        <f t="shared" si="7"/>
        <v>8.9061259999999987</v>
      </c>
      <c r="H151">
        <f t="shared" si="8"/>
        <v>7.4500799999999998</v>
      </c>
    </row>
    <row r="152" spans="1:8" x14ac:dyDescent="0.3">
      <c r="A152" s="2" t="s">
        <v>176</v>
      </c>
      <c r="B152">
        <v>5.1695179999999992</v>
      </c>
      <c r="C152">
        <v>3.29216</v>
      </c>
      <c r="F152" t="str">
        <f t="shared" si="6"/>
        <v>Syria</v>
      </c>
      <c r="G152">
        <f t="shared" si="7"/>
        <v>5.1695179999999992</v>
      </c>
      <c r="H152">
        <f t="shared" si="8"/>
        <v>3.29216</v>
      </c>
    </row>
    <row r="153" spans="1:8" x14ac:dyDescent="0.3">
      <c r="A153" s="2" t="s">
        <v>54</v>
      </c>
      <c r="B153">
        <v>8.4975449999999988</v>
      </c>
      <c r="C153">
        <v>6.3909500000000001</v>
      </c>
      <c r="F153" t="str">
        <f t="shared" si="6"/>
        <v>Taiwan</v>
      </c>
      <c r="G153">
        <f t="shared" si="7"/>
        <v>8.4975449999999988</v>
      </c>
      <c r="H153">
        <f t="shared" si="8"/>
        <v>6.3909500000000001</v>
      </c>
    </row>
    <row r="154" spans="1:8" x14ac:dyDescent="0.3">
      <c r="A154" s="2" t="s">
        <v>184</v>
      </c>
      <c r="B154">
        <v>8.4228250000000013</v>
      </c>
      <c r="C154">
        <v>6.5022000000000011</v>
      </c>
      <c r="F154" t="str">
        <f t="shared" si="6"/>
        <v>Taiwan Province of China</v>
      </c>
      <c r="G154">
        <f t="shared" si="7"/>
        <v>8.4228250000000013</v>
      </c>
      <c r="H154">
        <f t="shared" si="8"/>
        <v>6.5022000000000011</v>
      </c>
    </row>
    <row r="155" spans="1:8" x14ac:dyDescent="0.3">
      <c r="A155" s="2" t="s">
        <v>126</v>
      </c>
      <c r="B155">
        <v>3.8781155555555551</v>
      </c>
      <c r="C155">
        <v>5.2635111111111108</v>
      </c>
      <c r="F155" t="str">
        <f t="shared" si="6"/>
        <v>Tajikistan</v>
      </c>
      <c r="G155">
        <f t="shared" si="7"/>
        <v>3.8781155555555551</v>
      </c>
      <c r="H155">
        <f t="shared" si="8"/>
        <v>5.2635111111111108</v>
      </c>
    </row>
    <row r="156" spans="1:8" x14ac:dyDescent="0.3">
      <c r="A156" s="2" t="s">
        <v>166</v>
      </c>
      <c r="B156">
        <v>3.6504810000000001</v>
      </c>
      <c r="C156">
        <v>3.5606400000000002</v>
      </c>
      <c r="F156" t="str">
        <f t="shared" si="6"/>
        <v>Tanzania</v>
      </c>
      <c r="G156">
        <f t="shared" si="7"/>
        <v>3.6504810000000001</v>
      </c>
      <c r="H156">
        <f t="shared" si="8"/>
        <v>3.5606400000000002</v>
      </c>
    </row>
    <row r="157" spans="1:8" x14ac:dyDescent="0.3">
      <c r="A157" s="2" t="s">
        <v>50</v>
      </c>
      <c r="B157">
        <v>6.7735089999999998</v>
      </c>
      <c r="C157">
        <v>6.1127099999999999</v>
      </c>
      <c r="F157" t="str">
        <f t="shared" si="6"/>
        <v>Thailand</v>
      </c>
      <c r="G157">
        <f t="shared" si="7"/>
        <v>6.7735089999999998</v>
      </c>
      <c r="H157">
        <f t="shared" si="8"/>
        <v>6.1127099999999999</v>
      </c>
    </row>
    <row r="158" spans="1:8" x14ac:dyDescent="0.3">
      <c r="A158" s="2" t="s">
        <v>178</v>
      </c>
      <c r="B158">
        <v>2.9319540000000002</v>
      </c>
      <c r="C158">
        <v>3.8478200000000009</v>
      </c>
      <c r="F158" t="str">
        <f t="shared" si="6"/>
        <v>Togo</v>
      </c>
      <c r="G158">
        <f t="shared" si="7"/>
        <v>2.9319540000000002</v>
      </c>
      <c r="H158">
        <f t="shared" si="8"/>
        <v>3.8478200000000009</v>
      </c>
    </row>
    <row r="159" spans="1:8" x14ac:dyDescent="0.3">
      <c r="A159" s="2" t="s">
        <v>187</v>
      </c>
      <c r="B159">
        <v>7.4145899999999996</v>
      </c>
      <c r="C159">
        <v>6.1919000000000004</v>
      </c>
      <c r="F159" t="str">
        <f t="shared" si="6"/>
        <v>Trinidad &amp; Tobago</v>
      </c>
      <c r="G159">
        <f t="shared" si="7"/>
        <v>7.4145899999999996</v>
      </c>
      <c r="H159">
        <f t="shared" si="8"/>
        <v>6.1919000000000004</v>
      </c>
    </row>
    <row r="160" spans="1:8" x14ac:dyDescent="0.3">
      <c r="A160" s="2" t="s">
        <v>58</v>
      </c>
      <c r="B160">
        <v>7.8484440000000006</v>
      </c>
      <c r="C160">
        <v>6.1775600000000006</v>
      </c>
      <c r="F160" t="str">
        <f t="shared" si="6"/>
        <v>Trinidad and Tobago</v>
      </c>
      <c r="G160">
        <f t="shared" si="7"/>
        <v>7.8484440000000006</v>
      </c>
      <c r="H160">
        <f t="shared" si="8"/>
        <v>6.1775600000000006</v>
      </c>
    </row>
    <row r="161" spans="1:8" x14ac:dyDescent="0.3">
      <c r="A161" s="2" t="s">
        <v>127</v>
      </c>
      <c r="B161">
        <v>6.0596920000000001</v>
      </c>
      <c r="C161">
        <v>4.6065199999999988</v>
      </c>
      <c r="F161" t="str">
        <f t="shared" si="6"/>
        <v>Tunisia</v>
      </c>
      <c r="G161">
        <f t="shared" si="7"/>
        <v>6.0596920000000001</v>
      </c>
      <c r="H161">
        <f t="shared" si="8"/>
        <v>4.6065199999999988</v>
      </c>
    </row>
    <row r="162" spans="1:8" x14ac:dyDescent="0.3">
      <c r="A162" s="2" t="s">
        <v>95</v>
      </c>
      <c r="B162">
        <v>7.3596775000000001</v>
      </c>
      <c r="C162">
        <v>5.2374624999999995</v>
      </c>
      <c r="F162" t="str">
        <f t="shared" si="6"/>
        <v>Turkey</v>
      </c>
      <c r="G162">
        <f t="shared" si="7"/>
        <v>7.3596775000000001</v>
      </c>
      <c r="H162">
        <f t="shared" si="8"/>
        <v>5.2374624999999995</v>
      </c>
    </row>
    <row r="163" spans="1:8" x14ac:dyDescent="0.3">
      <c r="A163" s="2" t="s">
        <v>195</v>
      </c>
      <c r="B163">
        <v>7.8715650000000004</v>
      </c>
      <c r="C163">
        <v>4.7943999999999996</v>
      </c>
      <c r="F163" t="str">
        <f t="shared" si="6"/>
        <v>Turkiye</v>
      </c>
      <c r="G163">
        <f t="shared" si="7"/>
        <v>7.8715650000000004</v>
      </c>
      <c r="H163">
        <f t="shared" si="8"/>
        <v>4.7943999999999996</v>
      </c>
    </row>
    <row r="164" spans="1:8" x14ac:dyDescent="0.3">
      <c r="A164" s="2" t="s">
        <v>88</v>
      </c>
      <c r="B164">
        <v>6.6616262500000003</v>
      </c>
      <c r="C164">
        <v>5.4463375000000003</v>
      </c>
      <c r="F164" t="str">
        <f t="shared" si="6"/>
        <v>Turkmenistan</v>
      </c>
      <c r="G164">
        <f t="shared" si="7"/>
        <v>6.6616262500000003</v>
      </c>
      <c r="H164">
        <f t="shared" si="8"/>
        <v>5.4463375000000003</v>
      </c>
    </row>
    <row r="165" spans="1:8" x14ac:dyDescent="0.3">
      <c r="A165" s="2" t="s">
        <v>161</v>
      </c>
      <c r="B165">
        <v>3.1905100000000006</v>
      </c>
      <c r="C165">
        <v>4.2576499999999999</v>
      </c>
      <c r="F165" t="str">
        <f t="shared" si="6"/>
        <v>Uganda</v>
      </c>
      <c r="G165">
        <f t="shared" si="7"/>
        <v>3.1905100000000006</v>
      </c>
      <c r="H165">
        <f t="shared" si="8"/>
        <v>4.2576499999999999</v>
      </c>
    </row>
    <row r="166" spans="1:8" x14ac:dyDescent="0.3">
      <c r="A166" s="2" t="s">
        <v>131</v>
      </c>
      <c r="B166">
        <v>5.8713930000000003</v>
      </c>
      <c r="C166">
        <v>4.6000099999999993</v>
      </c>
      <c r="F166" t="str">
        <f t="shared" si="6"/>
        <v>Ukraine</v>
      </c>
      <c r="G166">
        <f t="shared" si="7"/>
        <v>5.8713930000000003</v>
      </c>
      <c r="H166">
        <f t="shared" si="8"/>
        <v>4.6000099999999993</v>
      </c>
    </row>
    <row r="167" spans="1:8" x14ac:dyDescent="0.3">
      <c r="A167" s="2" t="s">
        <v>34</v>
      </c>
      <c r="B167">
        <v>9.0586699999999993</v>
      </c>
      <c r="C167">
        <v>6.6952199999999991</v>
      </c>
      <c r="F167" t="str">
        <f t="shared" si="6"/>
        <v>United Arab Emirates</v>
      </c>
      <c r="G167">
        <f t="shared" si="7"/>
        <v>9.0586699999999993</v>
      </c>
      <c r="H167">
        <f t="shared" si="8"/>
        <v>6.6952199999999991</v>
      </c>
    </row>
    <row r="168" spans="1:8" x14ac:dyDescent="0.3">
      <c r="A168" s="2" t="s">
        <v>35</v>
      </c>
      <c r="B168">
        <v>8.2792159999999999</v>
      </c>
      <c r="C168">
        <v>6.8889200000000006</v>
      </c>
      <c r="F168" t="str">
        <f t="shared" si="6"/>
        <v>United Kingdom</v>
      </c>
      <c r="G168">
        <f t="shared" si="7"/>
        <v>8.2792159999999999</v>
      </c>
      <c r="H168">
        <f t="shared" si="8"/>
        <v>6.8889200000000006</v>
      </c>
    </row>
    <row r="169" spans="1:8" x14ac:dyDescent="0.3">
      <c r="A169" s="2" t="s">
        <v>29</v>
      </c>
      <c r="B169">
        <v>8.8208490000000008</v>
      </c>
      <c r="C169">
        <v>6.9480699999999995</v>
      </c>
      <c r="F169" t="str">
        <f t="shared" si="6"/>
        <v>United States</v>
      </c>
      <c r="G169">
        <f t="shared" si="7"/>
        <v>8.8208490000000008</v>
      </c>
      <c r="H169">
        <f t="shared" si="8"/>
        <v>6.9480699999999995</v>
      </c>
    </row>
    <row r="170" spans="1:8" x14ac:dyDescent="0.3">
      <c r="A170" s="2" t="s">
        <v>48</v>
      </c>
      <c r="B170">
        <v>7.1805850000000007</v>
      </c>
      <c r="C170">
        <v>6.4606600000000016</v>
      </c>
      <c r="F170" t="str">
        <f t="shared" si="6"/>
        <v>Uruguay</v>
      </c>
      <c r="G170">
        <f t="shared" si="7"/>
        <v>7.1805850000000007</v>
      </c>
      <c r="H170">
        <f t="shared" si="8"/>
        <v>6.4606600000000016</v>
      </c>
    </row>
    <row r="171" spans="1:8" x14ac:dyDescent="0.3">
      <c r="A171" s="2" t="s">
        <v>61</v>
      </c>
      <c r="B171">
        <v>5.2338959999999997</v>
      </c>
      <c r="C171">
        <v>6.09396</v>
      </c>
      <c r="F171" t="str">
        <f t="shared" si="6"/>
        <v>Uzbekistan</v>
      </c>
      <c r="G171">
        <f t="shared" si="7"/>
        <v>5.2338959999999997</v>
      </c>
      <c r="H171">
        <f t="shared" si="8"/>
        <v>6.09396</v>
      </c>
    </row>
    <row r="172" spans="1:8" x14ac:dyDescent="0.3">
      <c r="A172" s="2" t="s">
        <v>37</v>
      </c>
      <c r="B172">
        <v>4.3714239999999993</v>
      </c>
      <c r="C172">
        <v>5.3344400000000007</v>
      </c>
      <c r="F172" t="str">
        <f t="shared" si="6"/>
        <v>Venezuela</v>
      </c>
      <c r="G172">
        <f t="shared" si="7"/>
        <v>4.3714239999999993</v>
      </c>
      <c r="H172">
        <f t="shared" si="8"/>
        <v>5.3344400000000007</v>
      </c>
    </row>
    <row r="173" spans="1:8" x14ac:dyDescent="0.3">
      <c r="A173" s="2" t="s">
        <v>94</v>
      </c>
      <c r="B173">
        <v>5.3928640000000003</v>
      </c>
      <c r="C173">
        <v>5.3829099999999999</v>
      </c>
      <c r="F173" t="str">
        <f t="shared" si="6"/>
        <v>Vietnam</v>
      </c>
      <c r="G173">
        <f t="shared" si="7"/>
        <v>5.3928640000000003</v>
      </c>
      <c r="H173">
        <f t="shared" si="8"/>
        <v>5.3829099999999999</v>
      </c>
    </row>
    <row r="174" spans="1:8" x14ac:dyDescent="0.3">
      <c r="A174" s="2" t="s">
        <v>156</v>
      </c>
      <c r="B174">
        <v>3.4254066666666669</v>
      </c>
      <c r="C174">
        <v>3.6746555555555553</v>
      </c>
      <c r="F174" t="str">
        <f t="shared" si="6"/>
        <v>Yemen</v>
      </c>
      <c r="G174">
        <f t="shared" si="7"/>
        <v>3.4254066666666669</v>
      </c>
      <c r="H174">
        <f t="shared" si="8"/>
        <v>3.6746555555555553</v>
      </c>
    </row>
    <row r="175" spans="1:8" x14ac:dyDescent="0.3">
      <c r="A175" s="2" t="s">
        <v>105</v>
      </c>
      <c r="B175">
        <v>4.2056899999999997</v>
      </c>
      <c r="C175">
        <v>4.1998899999999999</v>
      </c>
      <c r="F175" t="str">
        <f t="shared" si="6"/>
        <v>Zambia</v>
      </c>
      <c r="G175">
        <f t="shared" si="7"/>
        <v>4.2056899999999997</v>
      </c>
      <c r="H175">
        <f t="shared" si="8"/>
        <v>4.1998899999999999</v>
      </c>
    </row>
    <row r="176" spans="1:8" x14ac:dyDescent="0.3">
      <c r="A176" s="2" t="s">
        <v>135</v>
      </c>
      <c r="B176">
        <v>3.4073059999999997</v>
      </c>
      <c r="C176">
        <v>3.6017199999999994</v>
      </c>
      <c r="F176" t="str">
        <f t="shared" si="6"/>
        <v>Zimbabwe</v>
      </c>
      <c r="G176">
        <f t="shared" si="7"/>
        <v>3.4073059999999997</v>
      </c>
      <c r="H176">
        <f t="shared" si="8"/>
        <v>3.6017199999999994</v>
      </c>
    </row>
    <row r="177" spans="1:3" x14ac:dyDescent="0.3">
      <c r="A177" s="2" t="s">
        <v>232</v>
      </c>
      <c r="B177">
        <v>6.108579212808535</v>
      </c>
      <c r="C177">
        <v>5.4492290860573682</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C1EF56-ED28-49F6-989B-7957F86B1FBA}">
  <dimension ref="A1:G177"/>
  <sheetViews>
    <sheetView workbookViewId="0">
      <selection activeCell="B2" sqref="B2"/>
    </sheetView>
  </sheetViews>
  <sheetFormatPr defaultRowHeight="14.4" x14ac:dyDescent="0.3"/>
  <cols>
    <col min="1" max="1" width="22.44140625" bestFit="1" customWidth="1"/>
    <col min="2" max="2" width="30.5546875" bestFit="1" customWidth="1"/>
    <col min="3" max="3" width="24.33203125" bestFit="1" customWidth="1"/>
    <col min="5" max="5" width="24" customWidth="1"/>
  </cols>
  <sheetData>
    <row r="1" spans="1:7" x14ac:dyDescent="0.3">
      <c r="A1" s="1" t="s">
        <v>231</v>
      </c>
      <c r="B1" t="s">
        <v>226</v>
      </c>
      <c r="C1" t="s">
        <v>223</v>
      </c>
    </row>
    <row r="2" spans="1:7" x14ac:dyDescent="0.3">
      <c r="A2" s="2" t="s">
        <v>173</v>
      </c>
      <c r="B2" s="10">
        <v>56.4</v>
      </c>
      <c r="C2" s="10">
        <v>2.8637400000000004</v>
      </c>
      <c r="E2" t="str">
        <f>A2</f>
        <v>Afghanistan</v>
      </c>
      <c r="F2">
        <f>GETPIVOTDATA("Average of Healthy life expectancy",$A$1,"Country",A2)</f>
        <v>56.4</v>
      </c>
      <c r="G2">
        <f>GETPIVOTDATA("Average of Happiness score",$A$1,"Country",A2)</f>
        <v>2.8637400000000004</v>
      </c>
    </row>
    <row r="3" spans="1:7" x14ac:dyDescent="0.3">
      <c r="A3" s="2" t="s">
        <v>115</v>
      </c>
      <c r="B3" s="10">
        <v>71.3</v>
      </c>
      <c r="C3" s="10">
        <v>4.9343000000000012</v>
      </c>
      <c r="E3" t="str">
        <f t="shared" ref="E3:E66" si="0">A3</f>
        <v>Albania</v>
      </c>
      <c r="F3">
        <f t="shared" ref="F3:F66" si="1">GETPIVOTDATA("Average of Healthy life expectancy",$A$1,"Country",A3)</f>
        <v>71.3</v>
      </c>
      <c r="G3">
        <f t="shared" ref="G3:G66" si="2">GETPIVOTDATA("Average of Happiness score",$A$1,"Country",A3)</f>
        <v>4.9343000000000012</v>
      </c>
    </row>
    <row r="4" spans="1:7" x14ac:dyDescent="0.3">
      <c r="A4" s="2" t="s">
        <v>86</v>
      </c>
      <c r="B4" s="10">
        <v>65</v>
      </c>
      <c r="C4" s="10">
        <v>5.98</v>
      </c>
      <c r="E4" t="str">
        <f t="shared" si="0"/>
        <v>Algeria</v>
      </c>
      <c r="F4">
        <f t="shared" si="1"/>
        <v>65</v>
      </c>
      <c r="G4">
        <f t="shared" si="2"/>
        <v>5.98</v>
      </c>
    </row>
    <row r="5" spans="1:7" x14ac:dyDescent="0.3">
      <c r="A5" s="2" t="s">
        <v>157</v>
      </c>
      <c r="B5" s="10">
        <v>49.75</v>
      </c>
      <c r="C5" s="10">
        <v>3.8722000000000003</v>
      </c>
      <c r="E5" t="str">
        <f t="shared" si="0"/>
        <v>Angola</v>
      </c>
      <c r="F5">
        <f t="shared" si="1"/>
        <v>49.75</v>
      </c>
      <c r="G5">
        <f t="shared" si="2"/>
        <v>3.8722000000000003</v>
      </c>
    </row>
    <row r="6" spans="1:7" x14ac:dyDescent="0.3">
      <c r="A6" s="2" t="s">
        <v>186</v>
      </c>
      <c r="B6" s="10">
        <v>69</v>
      </c>
      <c r="C6" s="10">
        <v>5.2606249999999992</v>
      </c>
      <c r="E6" t="str">
        <f t="shared" si="0"/>
        <v>Argelia</v>
      </c>
      <c r="F6">
        <f t="shared" si="1"/>
        <v>69</v>
      </c>
      <c r="G6">
        <f t="shared" si="2"/>
        <v>5.2606249999999992</v>
      </c>
    </row>
    <row r="7" spans="1:7" x14ac:dyDescent="0.3">
      <c r="A7" s="2" t="s">
        <v>45</v>
      </c>
      <c r="B7" s="10">
        <v>70.3</v>
      </c>
      <c r="C7" s="10">
        <v>6.2380099999999992</v>
      </c>
      <c r="E7" t="str">
        <f t="shared" si="0"/>
        <v>Argentina</v>
      </c>
      <c r="F7">
        <f t="shared" si="1"/>
        <v>70.3</v>
      </c>
      <c r="G7">
        <f t="shared" si="2"/>
        <v>6.2380099999999992</v>
      </c>
    </row>
    <row r="8" spans="1:7" x14ac:dyDescent="0.3">
      <c r="A8" s="2" t="s">
        <v>147</v>
      </c>
      <c r="B8" s="10">
        <v>69.3</v>
      </c>
      <c r="C8" s="10">
        <v>4.8120600000000007</v>
      </c>
      <c r="E8" t="str">
        <f t="shared" si="0"/>
        <v>Armenia</v>
      </c>
      <c r="F8">
        <f t="shared" si="1"/>
        <v>69.3</v>
      </c>
      <c r="G8">
        <f t="shared" si="2"/>
        <v>4.8120600000000007</v>
      </c>
    </row>
    <row r="9" spans="1:7" x14ac:dyDescent="0.3">
      <c r="A9" s="2" t="s">
        <v>22</v>
      </c>
      <c r="B9" s="10">
        <v>74.7</v>
      </c>
      <c r="C9" s="10">
        <v>7.2101000000000015</v>
      </c>
      <c r="E9" t="str">
        <f t="shared" si="0"/>
        <v>Australia</v>
      </c>
      <c r="F9">
        <f t="shared" si="1"/>
        <v>74.7</v>
      </c>
      <c r="G9">
        <f t="shared" si="2"/>
        <v>7.2101000000000015</v>
      </c>
    </row>
    <row r="10" spans="1:7" x14ac:dyDescent="0.3">
      <c r="A10" s="2" t="s">
        <v>27</v>
      </c>
      <c r="B10" s="10">
        <v>74.099999999999994</v>
      </c>
      <c r="C10" s="10">
        <v>7.1437400000000011</v>
      </c>
      <c r="E10" t="str">
        <f t="shared" si="0"/>
        <v>Austria</v>
      </c>
      <c r="F10">
        <f t="shared" si="1"/>
        <v>74.099999999999994</v>
      </c>
      <c r="G10">
        <f t="shared" si="2"/>
        <v>7.1437400000000011</v>
      </c>
    </row>
    <row r="11" spans="1:7" x14ac:dyDescent="0.3">
      <c r="A11" s="2" t="s">
        <v>100</v>
      </c>
      <c r="B11" s="10">
        <v>67.111111111111114</v>
      </c>
      <c r="C11" s="10">
        <v>5.1719666666666662</v>
      </c>
      <c r="E11" t="str">
        <f t="shared" si="0"/>
        <v>Azerbaijan</v>
      </c>
      <c r="F11">
        <f t="shared" si="1"/>
        <v>67.111111111111114</v>
      </c>
      <c r="G11">
        <f t="shared" si="2"/>
        <v>5.1719666666666662</v>
      </c>
    </row>
    <row r="12" spans="1:7" x14ac:dyDescent="0.3">
      <c r="A12" s="2" t="s">
        <v>67</v>
      </c>
      <c r="B12" s="10">
        <v>69.333333333333329</v>
      </c>
      <c r="C12" s="10">
        <v>6.2515333333333345</v>
      </c>
      <c r="E12" t="str">
        <f t="shared" si="0"/>
        <v>Bahrain</v>
      </c>
      <c r="F12">
        <f t="shared" si="1"/>
        <v>69.333333333333329</v>
      </c>
      <c r="G12">
        <f t="shared" si="2"/>
        <v>6.2515333333333345</v>
      </c>
    </row>
    <row r="13" spans="1:7" x14ac:dyDescent="0.3">
      <c r="A13" s="2" t="s">
        <v>129</v>
      </c>
      <c r="B13" s="10">
        <v>66.599999999999994</v>
      </c>
      <c r="C13" s="10">
        <v>4.6082100000000006</v>
      </c>
      <c r="E13" t="str">
        <f t="shared" si="0"/>
        <v>Bangladesh</v>
      </c>
      <c r="F13">
        <f t="shared" si="1"/>
        <v>66.599999999999994</v>
      </c>
      <c r="G13">
        <f t="shared" si="2"/>
        <v>4.6082100000000006</v>
      </c>
    </row>
    <row r="14" spans="1:7" x14ac:dyDescent="0.3">
      <c r="A14" s="2" t="s">
        <v>77</v>
      </c>
      <c r="B14" s="10">
        <v>68.5</v>
      </c>
      <c r="C14" s="10">
        <v>5.6105874999999994</v>
      </c>
      <c r="E14" t="str">
        <f t="shared" si="0"/>
        <v>Belarus</v>
      </c>
      <c r="F14">
        <f t="shared" si="1"/>
        <v>68.5</v>
      </c>
      <c r="G14">
        <f t="shared" si="2"/>
        <v>5.6105874999999994</v>
      </c>
    </row>
    <row r="15" spans="1:7" x14ac:dyDescent="0.3">
      <c r="A15" s="2" t="s">
        <v>33</v>
      </c>
      <c r="B15" s="10">
        <v>73.8</v>
      </c>
      <c r="C15" s="10">
        <v>6.8862700000000006</v>
      </c>
      <c r="E15" t="str">
        <f t="shared" si="0"/>
        <v>Belgium</v>
      </c>
      <c r="F15">
        <f t="shared" si="1"/>
        <v>73.8</v>
      </c>
      <c r="G15">
        <f t="shared" si="2"/>
        <v>6.8862700000000006</v>
      </c>
    </row>
    <row r="16" spans="1:7" x14ac:dyDescent="0.3">
      <c r="A16" s="2" t="s">
        <v>182</v>
      </c>
      <c r="B16" s="10">
        <v>62</v>
      </c>
      <c r="C16" s="10">
        <v>5.9558666666666662</v>
      </c>
      <c r="E16" t="str">
        <f t="shared" si="0"/>
        <v>Belize</v>
      </c>
      <c r="F16">
        <f t="shared" si="1"/>
        <v>62</v>
      </c>
      <c r="G16">
        <f t="shared" si="2"/>
        <v>5.9558666666666662</v>
      </c>
    </row>
    <row r="17" spans="1:7" x14ac:dyDescent="0.3">
      <c r="A17" s="2" t="s">
        <v>175</v>
      </c>
      <c r="B17" s="10">
        <v>57.4</v>
      </c>
      <c r="C17" s="10">
        <v>4.3141100000000003</v>
      </c>
      <c r="E17" t="str">
        <f t="shared" si="0"/>
        <v>Benin</v>
      </c>
      <c r="F17">
        <f t="shared" si="1"/>
        <v>57.4</v>
      </c>
      <c r="G17">
        <f t="shared" si="2"/>
        <v>4.3141100000000003</v>
      </c>
    </row>
    <row r="18" spans="1:7" x14ac:dyDescent="0.3">
      <c r="A18" s="2" t="s">
        <v>98</v>
      </c>
      <c r="B18" s="10">
        <v>63.8</v>
      </c>
      <c r="C18" s="10">
        <v>5.1248400000000007</v>
      </c>
      <c r="E18" t="str">
        <f t="shared" si="0"/>
        <v>Bhutan</v>
      </c>
      <c r="F18">
        <f t="shared" si="1"/>
        <v>63.8</v>
      </c>
      <c r="G18">
        <f t="shared" si="2"/>
        <v>5.1248400000000007</v>
      </c>
    </row>
    <row r="19" spans="1:7" x14ac:dyDescent="0.3">
      <c r="A19" s="2" t="s">
        <v>69</v>
      </c>
      <c r="B19" s="10">
        <v>65.2</v>
      </c>
      <c r="C19" s="10">
        <v>5.7598499999999992</v>
      </c>
      <c r="E19" t="str">
        <f t="shared" si="0"/>
        <v>Bolivia</v>
      </c>
      <c r="F19">
        <f t="shared" si="1"/>
        <v>65.2</v>
      </c>
      <c r="G19">
        <f t="shared" si="2"/>
        <v>5.7598499999999992</v>
      </c>
    </row>
    <row r="20" spans="1:7" x14ac:dyDescent="0.3">
      <c r="A20" s="2" t="s">
        <v>116</v>
      </c>
      <c r="B20" s="10">
        <v>70.3</v>
      </c>
      <c r="C20" s="10">
        <v>5.4574600000000002</v>
      </c>
      <c r="E20" t="str">
        <f t="shared" si="0"/>
        <v>Bosnia and Herzegovina</v>
      </c>
      <c r="F20">
        <f t="shared" si="1"/>
        <v>70.3</v>
      </c>
      <c r="G20">
        <f t="shared" si="2"/>
        <v>5.4574600000000002</v>
      </c>
    </row>
    <row r="21" spans="1:7" x14ac:dyDescent="0.3">
      <c r="A21" s="2" t="s">
        <v>148</v>
      </c>
      <c r="B21" s="10">
        <v>58.5</v>
      </c>
      <c r="C21" s="10">
        <v>3.6385400000000003</v>
      </c>
      <c r="E21" t="str">
        <f t="shared" si="0"/>
        <v>Botswana</v>
      </c>
      <c r="F21">
        <f t="shared" si="1"/>
        <v>58.5</v>
      </c>
      <c r="G21">
        <f t="shared" si="2"/>
        <v>3.6385400000000003</v>
      </c>
    </row>
    <row r="22" spans="1:7" x14ac:dyDescent="0.3">
      <c r="A22" s="2" t="s">
        <v>30</v>
      </c>
      <c r="B22" s="10">
        <v>68.400000000000006</v>
      </c>
      <c r="C22" s="10">
        <v>6.4683800000000007</v>
      </c>
      <c r="E22" t="str">
        <f t="shared" si="0"/>
        <v>Brazil</v>
      </c>
      <c r="F22">
        <f t="shared" si="1"/>
        <v>68.400000000000006</v>
      </c>
      <c r="G22">
        <f t="shared" si="2"/>
        <v>6.4683800000000007</v>
      </c>
    </row>
    <row r="23" spans="1:7" x14ac:dyDescent="0.3">
      <c r="A23" s="2" t="s">
        <v>154</v>
      </c>
      <c r="B23" s="10">
        <v>69.5</v>
      </c>
      <c r="C23" s="10">
        <v>4.975979999999999</v>
      </c>
      <c r="E23" t="str">
        <f t="shared" si="0"/>
        <v>Bulgaria</v>
      </c>
      <c r="F23">
        <f t="shared" si="1"/>
        <v>69.5</v>
      </c>
      <c r="G23">
        <f t="shared" si="2"/>
        <v>4.975979999999999</v>
      </c>
    </row>
    <row r="24" spans="1:7" x14ac:dyDescent="0.3">
      <c r="A24" s="2" t="s">
        <v>172</v>
      </c>
      <c r="B24" s="10">
        <v>57.2</v>
      </c>
      <c r="C24" s="10">
        <v>4.3827799999999995</v>
      </c>
      <c r="E24" t="str">
        <f t="shared" si="0"/>
        <v>Burkina Faso</v>
      </c>
      <c r="F24">
        <f t="shared" si="1"/>
        <v>57.2</v>
      </c>
      <c r="G24">
        <f t="shared" si="2"/>
        <v>4.3827799999999995</v>
      </c>
    </row>
    <row r="25" spans="1:7" x14ac:dyDescent="0.3">
      <c r="A25" s="2" t="s">
        <v>177</v>
      </c>
      <c r="B25" s="10">
        <v>53.857142857142854</v>
      </c>
      <c r="C25" s="10">
        <v>3.277914285714286</v>
      </c>
      <c r="E25" t="str">
        <f t="shared" si="0"/>
        <v>Burundi</v>
      </c>
      <c r="F25">
        <f t="shared" si="1"/>
        <v>53.857142857142854</v>
      </c>
      <c r="G25">
        <f t="shared" si="2"/>
        <v>3.277914285714286</v>
      </c>
    </row>
    <row r="26" spans="1:7" x14ac:dyDescent="0.3">
      <c r="A26" s="2" t="s">
        <v>165</v>
      </c>
      <c r="B26" s="10">
        <v>63.9</v>
      </c>
      <c r="C26" s="10">
        <v>4.4079700000000006</v>
      </c>
      <c r="E26" t="str">
        <f t="shared" si="0"/>
        <v>Cambodia</v>
      </c>
      <c r="F26">
        <f t="shared" si="1"/>
        <v>63.9</v>
      </c>
      <c r="G26">
        <f t="shared" si="2"/>
        <v>4.4079700000000006</v>
      </c>
    </row>
    <row r="27" spans="1:7" x14ac:dyDescent="0.3">
      <c r="A27" s="2" t="s">
        <v>153</v>
      </c>
      <c r="B27" s="10">
        <v>56.1</v>
      </c>
      <c r="C27" s="10">
        <v>4.8600900000000014</v>
      </c>
      <c r="E27" t="str">
        <f t="shared" si="0"/>
        <v>Cameroon</v>
      </c>
      <c r="F27">
        <f t="shared" si="1"/>
        <v>56.1</v>
      </c>
      <c r="G27">
        <f t="shared" si="2"/>
        <v>4.8600900000000014</v>
      </c>
    </row>
    <row r="28" spans="1:7" x14ac:dyDescent="0.3">
      <c r="A28" s="2" t="s">
        <v>16</v>
      </c>
      <c r="B28" s="10">
        <v>74.400000000000006</v>
      </c>
      <c r="C28" s="10">
        <v>7.1974400000000003</v>
      </c>
      <c r="E28" t="str">
        <f t="shared" si="0"/>
        <v>Canada</v>
      </c>
      <c r="F28">
        <f t="shared" si="1"/>
        <v>74.400000000000006</v>
      </c>
      <c r="G28">
        <f t="shared" si="2"/>
        <v>7.1974400000000003</v>
      </c>
    </row>
    <row r="29" spans="1:7" x14ac:dyDescent="0.3">
      <c r="A29" s="2" t="s">
        <v>168</v>
      </c>
      <c r="B29" s="10">
        <v>49.2</v>
      </c>
      <c r="C29" s="10">
        <v>3.2025800000000002</v>
      </c>
      <c r="E29" t="str">
        <f t="shared" si="0"/>
        <v>Central African Republic</v>
      </c>
      <c r="F29">
        <f t="shared" si="1"/>
        <v>49.2</v>
      </c>
      <c r="G29">
        <f t="shared" si="2"/>
        <v>3.2025800000000002</v>
      </c>
    </row>
    <row r="30" spans="1:7" x14ac:dyDescent="0.3">
      <c r="A30" s="2" t="s">
        <v>169</v>
      </c>
      <c r="B30" s="10">
        <v>52.6</v>
      </c>
      <c r="C30" s="10">
        <v>4.1912899999999995</v>
      </c>
      <c r="E30" t="str">
        <f t="shared" si="0"/>
        <v>Chad</v>
      </c>
      <c r="F30">
        <f t="shared" si="1"/>
        <v>52.6</v>
      </c>
      <c r="G30">
        <f t="shared" si="2"/>
        <v>4.1912899999999995</v>
      </c>
    </row>
    <row r="31" spans="1:7" x14ac:dyDescent="0.3">
      <c r="A31" s="2" t="s">
        <v>42</v>
      </c>
      <c r="B31" s="10">
        <v>72.900000000000006</v>
      </c>
      <c r="C31" s="10">
        <v>6.4213499999999994</v>
      </c>
      <c r="E31" t="str">
        <f t="shared" si="0"/>
        <v>Chile</v>
      </c>
      <c r="F31">
        <f t="shared" si="1"/>
        <v>72.900000000000006</v>
      </c>
      <c r="G31">
        <f t="shared" si="2"/>
        <v>6.4213499999999994</v>
      </c>
    </row>
    <row r="32" spans="1:7" x14ac:dyDescent="0.3">
      <c r="A32" s="2" t="s">
        <v>104</v>
      </c>
      <c r="B32" s="10">
        <v>71.5</v>
      </c>
      <c r="C32" s="10">
        <v>5.3933599999999995</v>
      </c>
      <c r="E32" t="str">
        <f t="shared" si="0"/>
        <v>China</v>
      </c>
      <c r="F32">
        <f t="shared" si="1"/>
        <v>71.5</v>
      </c>
      <c r="G32">
        <f t="shared" si="2"/>
        <v>5.3933599999999995</v>
      </c>
    </row>
    <row r="33" spans="1:7" x14ac:dyDescent="0.3">
      <c r="A33" s="2" t="s">
        <v>49</v>
      </c>
      <c r="B33" s="10">
        <v>69.400000000000006</v>
      </c>
      <c r="C33" s="10">
        <v>6.098180000000001</v>
      </c>
      <c r="E33" t="str">
        <f t="shared" si="0"/>
        <v>Colombia</v>
      </c>
      <c r="F33">
        <f t="shared" si="1"/>
        <v>69.400000000000006</v>
      </c>
      <c r="G33">
        <f t="shared" si="2"/>
        <v>6.098180000000001</v>
      </c>
    </row>
    <row r="34" spans="1:7" x14ac:dyDescent="0.3">
      <c r="A34" s="2" t="s">
        <v>160</v>
      </c>
      <c r="B34" s="10">
        <v>60.375</v>
      </c>
      <c r="C34" s="10">
        <v>4.0227624999999998</v>
      </c>
      <c r="E34" t="str">
        <f t="shared" si="0"/>
        <v>Comoros</v>
      </c>
      <c r="F34">
        <f t="shared" si="1"/>
        <v>60.375</v>
      </c>
      <c r="G34">
        <f t="shared" si="2"/>
        <v>4.0227624999999998</v>
      </c>
    </row>
    <row r="35" spans="1:7" x14ac:dyDescent="0.3">
      <c r="A35" s="2" t="s">
        <v>191</v>
      </c>
      <c r="B35" s="10">
        <v>67</v>
      </c>
      <c r="C35" s="10">
        <v>5.0751999999999997</v>
      </c>
      <c r="E35" t="str">
        <f t="shared" si="0"/>
        <v>Congo</v>
      </c>
      <c r="F35">
        <f t="shared" si="1"/>
        <v>67</v>
      </c>
      <c r="G35">
        <f t="shared" si="2"/>
        <v>5.0751999999999997</v>
      </c>
    </row>
    <row r="36" spans="1:7" x14ac:dyDescent="0.3">
      <c r="A36" s="2" t="s">
        <v>159</v>
      </c>
      <c r="B36" s="10">
        <v>58.444444444444443</v>
      </c>
      <c r="C36" s="10">
        <v>4.7678777777777777</v>
      </c>
      <c r="E36" t="str">
        <f t="shared" si="0"/>
        <v>Congo (Brazzaville)</v>
      </c>
      <c r="F36">
        <f t="shared" si="1"/>
        <v>58.444444444444443</v>
      </c>
      <c r="G36">
        <f t="shared" si="2"/>
        <v>4.7678777777777777</v>
      </c>
    </row>
    <row r="37" spans="1:7" x14ac:dyDescent="0.3">
      <c r="A37" s="2" t="s">
        <v>140</v>
      </c>
      <c r="B37" s="10">
        <v>54.875</v>
      </c>
      <c r="C37" s="10">
        <v>4.0682</v>
      </c>
      <c r="E37" t="str">
        <f t="shared" si="0"/>
        <v>Congo (Kinshasa)</v>
      </c>
      <c r="F37">
        <f t="shared" si="1"/>
        <v>54.875</v>
      </c>
      <c r="G37">
        <f t="shared" si="2"/>
        <v>4.0682</v>
      </c>
    </row>
    <row r="38" spans="1:7" x14ac:dyDescent="0.3">
      <c r="A38" s="2" t="s">
        <v>25</v>
      </c>
      <c r="B38" s="10">
        <v>72.7</v>
      </c>
      <c r="C38" s="10">
        <v>6.9967799999999993</v>
      </c>
      <c r="E38" t="str">
        <f t="shared" si="0"/>
        <v>Costa Rica</v>
      </c>
      <c r="F38">
        <f t="shared" si="1"/>
        <v>72.7</v>
      </c>
      <c r="G38">
        <f t="shared" si="2"/>
        <v>6.9967799999999993</v>
      </c>
    </row>
    <row r="39" spans="1:7" x14ac:dyDescent="0.3">
      <c r="A39" s="2" t="s">
        <v>80</v>
      </c>
      <c r="B39" s="10">
        <v>71.400000000000006</v>
      </c>
      <c r="C39" s="10">
        <v>5.6871900000000002</v>
      </c>
      <c r="E39" t="str">
        <f t="shared" si="0"/>
        <v>Croatia</v>
      </c>
      <c r="F39">
        <f t="shared" si="1"/>
        <v>71.400000000000006</v>
      </c>
      <c r="G39">
        <f t="shared" si="2"/>
        <v>5.6871900000000002</v>
      </c>
    </row>
    <row r="40" spans="1:7" x14ac:dyDescent="0.3">
      <c r="A40" s="2" t="s">
        <v>85</v>
      </c>
      <c r="B40" s="10">
        <v>75</v>
      </c>
      <c r="C40" s="10">
        <v>5.9355555555555561</v>
      </c>
      <c r="E40" t="str">
        <f t="shared" si="0"/>
        <v>Cyprus</v>
      </c>
      <c r="F40">
        <f t="shared" si="1"/>
        <v>75</v>
      </c>
      <c r="G40">
        <f t="shared" si="2"/>
        <v>5.9355555555555561</v>
      </c>
    </row>
    <row r="41" spans="1:7" x14ac:dyDescent="0.3">
      <c r="A41" s="2" t="s">
        <v>46</v>
      </c>
      <c r="B41" s="10">
        <v>71.571428571428569</v>
      </c>
      <c r="C41" s="10">
        <v>6.7355142857142853</v>
      </c>
      <c r="E41" t="str">
        <f t="shared" si="0"/>
        <v>Czech Republic</v>
      </c>
      <c r="F41">
        <f t="shared" si="1"/>
        <v>71.571428571428569</v>
      </c>
      <c r="G41">
        <f t="shared" si="2"/>
        <v>6.7355142857142853</v>
      </c>
    </row>
    <row r="42" spans="1:7" x14ac:dyDescent="0.3">
      <c r="A42" s="2" t="s">
        <v>192</v>
      </c>
      <c r="B42" s="10">
        <v>73.666666666666671</v>
      </c>
      <c r="C42" s="10">
        <v>6.8622666666666667</v>
      </c>
      <c r="E42" t="str">
        <f t="shared" si="0"/>
        <v>Czechia</v>
      </c>
      <c r="F42">
        <f t="shared" si="1"/>
        <v>73.666666666666671</v>
      </c>
      <c r="G42">
        <f t="shared" si="2"/>
        <v>6.8622666666666667</v>
      </c>
    </row>
    <row r="43" spans="1:7" x14ac:dyDescent="0.3">
      <c r="A43" s="2" t="s">
        <v>14</v>
      </c>
      <c r="B43" s="10">
        <v>73.599999999999994</v>
      </c>
      <c r="C43" s="10">
        <v>7.5800800000000006</v>
      </c>
      <c r="E43" t="str">
        <f t="shared" si="0"/>
        <v>Denmark</v>
      </c>
      <c r="F43">
        <f t="shared" si="1"/>
        <v>73.599999999999994</v>
      </c>
      <c r="G43">
        <f t="shared" si="2"/>
        <v>7.5800800000000006</v>
      </c>
    </row>
    <row r="44" spans="1:7" x14ac:dyDescent="0.3">
      <c r="A44" s="2" t="s">
        <v>146</v>
      </c>
      <c r="B44" s="10">
        <v>52</v>
      </c>
      <c r="C44" s="10">
        <v>4.3689999999999998</v>
      </c>
      <c r="E44" t="str">
        <f t="shared" si="0"/>
        <v>Djibouti</v>
      </c>
      <c r="F44">
        <f t="shared" si="1"/>
        <v>52</v>
      </c>
      <c r="G44">
        <f t="shared" si="2"/>
        <v>4.3689999999999998</v>
      </c>
    </row>
    <row r="45" spans="1:7" x14ac:dyDescent="0.3">
      <c r="A45" s="2" t="s">
        <v>118</v>
      </c>
      <c r="B45" s="10">
        <v>67.3</v>
      </c>
      <c r="C45" s="10">
        <v>5.4360300000000006</v>
      </c>
      <c r="E45" t="str">
        <f t="shared" si="0"/>
        <v>Dominican Republic</v>
      </c>
      <c r="F45">
        <f t="shared" si="1"/>
        <v>67.3</v>
      </c>
      <c r="G45">
        <f t="shared" si="2"/>
        <v>5.4360300000000006</v>
      </c>
    </row>
    <row r="46" spans="1:7" x14ac:dyDescent="0.3">
      <c r="A46" s="2" t="s">
        <v>66</v>
      </c>
      <c r="B46" s="10">
        <v>70.8</v>
      </c>
      <c r="C46" s="10">
        <v>5.8465700000000007</v>
      </c>
      <c r="E46" t="str">
        <f t="shared" si="0"/>
        <v>Ecuador</v>
      </c>
      <c r="F46">
        <f t="shared" si="1"/>
        <v>70.8</v>
      </c>
      <c r="G46">
        <f t="shared" si="2"/>
        <v>5.8465700000000007</v>
      </c>
    </row>
    <row r="47" spans="1:7" x14ac:dyDescent="0.3">
      <c r="A47" s="2" t="s">
        <v>155</v>
      </c>
      <c r="B47" s="10">
        <v>65.400000000000006</v>
      </c>
      <c r="C47" s="10">
        <v>4.2744599999999995</v>
      </c>
      <c r="E47" t="str">
        <f t="shared" si="0"/>
        <v>Egypt</v>
      </c>
      <c r="F47">
        <f t="shared" si="1"/>
        <v>65.400000000000006</v>
      </c>
      <c r="G47">
        <f t="shared" si="2"/>
        <v>4.2744599999999995</v>
      </c>
    </row>
    <row r="48" spans="1:7" x14ac:dyDescent="0.3">
      <c r="A48" s="2" t="s">
        <v>59</v>
      </c>
      <c r="B48" s="10">
        <v>68</v>
      </c>
      <c r="C48" s="10">
        <v>6.1739999999999995</v>
      </c>
      <c r="E48" t="str">
        <f t="shared" si="0"/>
        <v>El Salvador</v>
      </c>
      <c r="F48">
        <f t="shared" si="1"/>
        <v>68</v>
      </c>
      <c r="G48">
        <f t="shared" si="2"/>
        <v>6.1739999999999995</v>
      </c>
    </row>
    <row r="49" spans="1:7" x14ac:dyDescent="0.3">
      <c r="A49" s="2" t="s">
        <v>92</v>
      </c>
      <c r="B49" s="10">
        <v>71</v>
      </c>
      <c r="C49" s="10">
        <v>5.9643999999999995</v>
      </c>
      <c r="E49" t="str">
        <f t="shared" si="0"/>
        <v>Estonia</v>
      </c>
      <c r="F49">
        <f t="shared" si="1"/>
        <v>71</v>
      </c>
      <c r="G49">
        <f t="shared" si="2"/>
        <v>5.9643999999999995</v>
      </c>
    </row>
    <row r="50" spans="1:7" x14ac:dyDescent="0.3">
      <c r="A50" s="2" t="s">
        <v>193</v>
      </c>
      <c r="B50" s="10">
        <v>61</v>
      </c>
      <c r="C50" s="10">
        <v>3.9490499999999997</v>
      </c>
      <c r="E50" t="str">
        <f t="shared" si="0"/>
        <v>Eswatini</v>
      </c>
      <c r="F50">
        <f t="shared" si="1"/>
        <v>61</v>
      </c>
      <c r="G50">
        <f t="shared" si="2"/>
        <v>3.9490499999999997</v>
      </c>
    </row>
    <row r="51" spans="1:7" x14ac:dyDescent="0.3">
      <c r="A51" s="2" t="s">
        <v>142</v>
      </c>
      <c r="B51" s="10">
        <v>61.7</v>
      </c>
      <c r="C51" s="10">
        <v>4.2769899999999996</v>
      </c>
      <c r="E51" t="str">
        <f t="shared" si="0"/>
        <v>Ethiopia</v>
      </c>
      <c r="F51">
        <f t="shared" si="1"/>
        <v>61.7</v>
      </c>
      <c r="G51">
        <f t="shared" si="2"/>
        <v>4.2769899999999996</v>
      </c>
    </row>
    <row r="52" spans="1:7" x14ac:dyDescent="0.3">
      <c r="A52" s="2" t="s">
        <v>18</v>
      </c>
      <c r="B52" s="10">
        <v>73.8</v>
      </c>
      <c r="C52" s="10">
        <v>7.6705700000000006</v>
      </c>
      <c r="E52" t="str">
        <f t="shared" si="0"/>
        <v>Finland</v>
      </c>
      <c r="F52">
        <f t="shared" si="1"/>
        <v>73.8</v>
      </c>
      <c r="G52">
        <f t="shared" si="2"/>
        <v>7.6705700000000006</v>
      </c>
    </row>
    <row r="53" spans="1:7" x14ac:dyDescent="0.3">
      <c r="A53" s="2" t="s">
        <v>44</v>
      </c>
      <c r="B53" s="10">
        <v>75.099999999999994</v>
      </c>
      <c r="C53" s="10">
        <v>6.5887100000000007</v>
      </c>
      <c r="E53" t="str">
        <f t="shared" si="0"/>
        <v>France</v>
      </c>
      <c r="F53">
        <f t="shared" si="1"/>
        <v>75.099999999999994</v>
      </c>
      <c r="G53">
        <f t="shared" si="2"/>
        <v>6.5887100000000007</v>
      </c>
    </row>
    <row r="54" spans="1:7" x14ac:dyDescent="0.3">
      <c r="A54" s="2" t="s">
        <v>163</v>
      </c>
      <c r="B54" s="10">
        <v>61.2</v>
      </c>
      <c r="C54" s="10">
        <v>4.6819899999999999</v>
      </c>
      <c r="E54" t="str">
        <f t="shared" si="0"/>
        <v>Gabon</v>
      </c>
      <c r="F54">
        <f t="shared" si="1"/>
        <v>61.2</v>
      </c>
      <c r="G54">
        <f t="shared" si="2"/>
        <v>4.6819899999999999</v>
      </c>
    </row>
    <row r="55" spans="1:7" x14ac:dyDescent="0.3">
      <c r="A55" s="2" t="s">
        <v>188</v>
      </c>
      <c r="B55" s="10">
        <v>60</v>
      </c>
      <c r="C55" s="10">
        <v>4.7458999999999998</v>
      </c>
      <c r="E55" t="str">
        <f t="shared" si="0"/>
        <v>Gambia</v>
      </c>
      <c r="F55">
        <f t="shared" si="1"/>
        <v>60</v>
      </c>
      <c r="G55">
        <f t="shared" si="2"/>
        <v>4.7458999999999998</v>
      </c>
    </row>
    <row r="56" spans="1:7" x14ac:dyDescent="0.3">
      <c r="A56" s="2" t="s">
        <v>150</v>
      </c>
      <c r="B56" s="10">
        <v>67.8</v>
      </c>
      <c r="C56" s="10">
        <v>4.6525599999999994</v>
      </c>
      <c r="E56" t="str">
        <f t="shared" si="0"/>
        <v>Georgia</v>
      </c>
      <c r="F56">
        <f t="shared" si="1"/>
        <v>67.8</v>
      </c>
      <c r="G56">
        <f t="shared" si="2"/>
        <v>4.6525599999999994</v>
      </c>
    </row>
    <row r="57" spans="1:7" x14ac:dyDescent="0.3">
      <c r="A57" s="2" t="s">
        <v>41</v>
      </c>
      <c r="B57" s="10">
        <v>73.8</v>
      </c>
      <c r="C57" s="10">
        <v>6.9519400000000005</v>
      </c>
      <c r="E57" t="str">
        <f t="shared" si="0"/>
        <v>Germany</v>
      </c>
      <c r="F57">
        <f t="shared" si="1"/>
        <v>73.8</v>
      </c>
      <c r="G57">
        <f t="shared" si="2"/>
        <v>6.9519400000000005</v>
      </c>
    </row>
    <row r="58" spans="1:7" x14ac:dyDescent="0.3">
      <c r="A58" s="2" t="s">
        <v>134</v>
      </c>
      <c r="B58" s="10">
        <v>60</v>
      </c>
      <c r="C58" s="10">
        <v>4.6685100000000004</v>
      </c>
      <c r="E58" t="str">
        <f t="shared" si="0"/>
        <v>Ghana</v>
      </c>
      <c r="F58">
        <f t="shared" si="1"/>
        <v>60</v>
      </c>
      <c r="G58">
        <f t="shared" si="2"/>
        <v>4.6685100000000004</v>
      </c>
    </row>
    <row r="59" spans="1:7" x14ac:dyDescent="0.3">
      <c r="A59" s="2" t="s">
        <v>122</v>
      </c>
      <c r="B59" s="10">
        <v>74.111111111111114</v>
      </c>
      <c r="C59" s="10">
        <v>5.509433333333333</v>
      </c>
      <c r="E59" t="str">
        <f t="shared" si="0"/>
        <v>Greece</v>
      </c>
      <c r="F59">
        <f t="shared" si="1"/>
        <v>74.111111111111114</v>
      </c>
      <c r="G59">
        <f t="shared" si="2"/>
        <v>5.509433333333333</v>
      </c>
    </row>
    <row r="60" spans="1:7" x14ac:dyDescent="0.3">
      <c r="A60" s="2" t="s">
        <v>60</v>
      </c>
      <c r="B60" s="10">
        <v>66.2</v>
      </c>
      <c r="C60" s="10">
        <v>6.3251999999999997</v>
      </c>
      <c r="E60" t="str">
        <f t="shared" si="0"/>
        <v>Guatemala</v>
      </c>
      <c r="F60">
        <f t="shared" si="1"/>
        <v>66.2</v>
      </c>
      <c r="G60">
        <f t="shared" si="2"/>
        <v>6.3251999999999997</v>
      </c>
    </row>
    <row r="61" spans="1:7" x14ac:dyDescent="0.3">
      <c r="A61" s="2" t="s">
        <v>170</v>
      </c>
      <c r="B61" s="10">
        <v>56.4</v>
      </c>
      <c r="C61" s="10">
        <v>4.4187600000000007</v>
      </c>
      <c r="E61" t="str">
        <f t="shared" si="0"/>
        <v>Guinea</v>
      </c>
      <c r="F61">
        <f t="shared" si="1"/>
        <v>56.4</v>
      </c>
      <c r="G61">
        <f t="shared" si="2"/>
        <v>4.4187600000000007</v>
      </c>
    </row>
    <row r="62" spans="1:7" x14ac:dyDescent="0.3">
      <c r="A62" s="2" t="s">
        <v>139</v>
      </c>
      <c r="B62" s="10">
        <v>57.142857142857146</v>
      </c>
      <c r="C62" s="10">
        <v>3.8090857142857142</v>
      </c>
      <c r="E62" t="str">
        <f t="shared" si="0"/>
        <v>Haiti</v>
      </c>
      <c r="F62">
        <f t="shared" si="1"/>
        <v>57.142857142857146</v>
      </c>
      <c r="G62">
        <f t="shared" si="2"/>
        <v>3.8090857142857142</v>
      </c>
    </row>
    <row r="63" spans="1:7" x14ac:dyDescent="0.3">
      <c r="A63" s="2" t="s">
        <v>125</v>
      </c>
      <c r="B63" s="10">
        <v>67.7</v>
      </c>
      <c r="C63" s="10">
        <v>5.6089800000000007</v>
      </c>
      <c r="E63" t="str">
        <f t="shared" si="0"/>
        <v>Honduras</v>
      </c>
      <c r="F63">
        <f t="shared" si="1"/>
        <v>67.7</v>
      </c>
      <c r="G63">
        <f t="shared" si="2"/>
        <v>5.6089800000000007</v>
      </c>
    </row>
    <row r="64" spans="1:7" x14ac:dyDescent="0.3">
      <c r="A64" s="2" t="s">
        <v>91</v>
      </c>
      <c r="B64" s="10">
        <v>79.5</v>
      </c>
      <c r="C64" s="10">
        <v>5.4223333333333334</v>
      </c>
      <c r="E64" t="str">
        <f t="shared" si="0"/>
        <v>Hong Kong</v>
      </c>
      <c r="F64">
        <f t="shared" si="1"/>
        <v>79.5</v>
      </c>
      <c r="G64">
        <f t="shared" si="2"/>
        <v>5.4223333333333334</v>
      </c>
    </row>
    <row r="65" spans="1:7" x14ac:dyDescent="0.3">
      <c r="A65" s="2" t="s">
        <v>185</v>
      </c>
      <c r="B65" s="10">
        <v>76.5</v>
      </c>
      <c r="C65" s="10">
        <v>5.4419000000000004</v>
      </c>
      <c r="E65" t="str">
        <f t="shared" si="0"/>
        <v>Hong Kong S.A.R. of China</v>
      </c>
      <c r="F65">
        <f t="shared" si="1"/>
        <v>76.5</v>
      </c>
      <c r="G65">
        <f t="shared" si="2"/>
        <v>5.4419000000000004</v>
      </c>
    </row>
    <row r="66" spans="1:7" x14ac:dyDescent="0.3">
      <c r="A66" s="2" t="s">
        <v>124</v>
      </c>
      <c r="B66" s="10">
        <v>69.900000000000006</v>
      </c>
      <c r="C66" s="10">
        <v>5.6783300000000008</v>
      </c>
      <c r="E66" t="str">
        <f t="shared" si="0"/>
        <v>Hungary</v>
      </c>
      <c r="F66">
        <f t="shared" si="1"/>
        <v>69.900000000000006</v>
      </c>
      <c r="G66">
        <f t="shared" si="2"/>
        <v>5.6783300000000008</v>
      </c>
    </row>
    <row r="67" spans="1:7" x14ac:dyDescent="0.3">
      <c r="A67" s="2" t="s">
        <v>13</v>
      </c>
      <c r="B67" s="10">
        <v>74.8</v>
      </c>
      <c r="C67" s="10">
        <v>7.5225399999999993</v>
      </c>
      <c r="E67" t="str">
        <f t="shared" ref="E67:E130" si="3">A67</f>
        <v>Iceland</v>
      </c>
      <c r="F67">
        <f t="shared" ref="F67:F130" si="4">GETPIVOTDATA("Average of Healthy life expectancy",$A$1,"Country",A67)</f>
        <v>74.8</v>
      </c>
      <c r="G67">
        <f t="shared" ref="G67:G130" si="5">GETPIVOTDATA("Average of Happiness score",$A$1,"Country",A67)</f>
        <v>7.5225399999999993</v>
      </c>
    </row>
    <row r="68" spans="1:7" x14ac:dyDescent="0.3">
      <c r="A68" s="2" t="s">
        <v>137</v>
      </c>
      <c r="B68" s="10">
        <v>63.1</v>
      </c>
      <c r="C68" s="10">
        <v>4.0748200000000008</v>
      </c>
      <c r="E68" t="str">
        <f t="shared" si="3"/>
        <v>India</v>
      </c>
      <c r="F68">
        <f t="shared" si="4"/>
        <v>63.1</v>
      </c>
      <c r="G68">
        <f t="shared" si="5"/>
        <v>4.0748200000000008</v>
      </c>
    </row>
    <row r="69" spans="1:7" x14ac:dyDescent="0.3">
      <c r="A69" s="2" t="s">
        <v>93</v>
      </c>
      <c r="B69" s="10">
        <v>65</v>
      </c>
      <c r="C69" s="10">
        <v>5.2974900000000007</v>
      </c>
      <c r="E69" t="str">
        <f t="shared" si="3"/>
        <v>Indonesia</v>
      </c>
      <c r="F69">
        <f t="shared" si="4"/>
        <v>65</v>
      </c>
      <c r="G69">
        <f t="shared" si="5"/>
        <v>5.2974900000000007</v>
      </c>
    </row>
    <row r="70" spans="1:7" x14ac:dyDescent="0.3">
      <c r="A70" s="2" t="s">
        <v>130</v>
      </c>
      <c r="B70" s="10">
        <v>68.7</v>
      </c>
      <c r="C70" s="10">
        <v>4.7526200000000003</v>
      </c>
      <c r="E70" t="str">
        <f t="shared" si="3"/>
        <v>Iran</v>
      </c>
      <c r="F70">
        <f t="shared" si="4"/>
        <v>68.7</v>
      </c>
      <c r="G70">
        <f t="shared" si="5"/>
        <v>4.7526200000000003</v>
      </c>
    </row>
    <row r="71" spans="1:7" x14ac:dyDescent="0.3">
      <c r="A71" s="2" t="s">
        <v>132</v>
      </c>
      <c r="B71" s="10">
        <v>64.7</v>
      </c>
      <c r="C71" s="10">
        <v>4.7328500000000009</v>
      </c>
      <c r="E71" t="str">
        <f t="shared" si="3"/>
        <v>Iraq</v>
      </c>
      <c r="F71">
        <f t="shared" si="4"/>
        <v>64.7</v>
      </c>
      <c r="G71">
        <f t="shared" si="5"/>
        <v>4.7328500000000009</v>
      </c>
    </row>
    <row r="72" spans="1:7" x14ac:dyDescent="0.3">
      <c r="A72" s="2" t="s">
        <v>32</v>
      </c>
      <c r="B72" s="10">
        <v>73.8</v>
      </c>
      <c r="C72" s="10">
        <v>6.9790799999999988</v>
      </c>
      <c r="E72" t="str">
        <f t="shared" si="3"/>
        <v>Ireland</v>
      </c>
      <c r="F72">
        <f t="shared" si="4"/>
        <v>73.8</v>
      </c>
      <c r="G72">
        <f t="shared" si="5"/>
        <v>6.9790799999999988</v>
      </c>
    </row>
    <row r="73" spans="1:7" x14ac:dyDescent="0.3">
      <c r="A73" s="2" t="s">
        <v>23</v>
      </c>
      <c r="B73" s="10">
        <v>75.099999999999994</v>
      </c>
      <c r="C73" s="10">
        <v>7.2550199999999991</v>
      </c>
      <c r="E73" t="str">
        <f t="shared" si="3"/>
        <v>Israel</v>
      </c>
      <c r="F73">
        <f t="shared" si="4"/>
        <v>75.099999999999994</v>
      </c>
      <c r="G73">
        <f t="shared" si="5"/>
        <v>7.2550199999999991</v>
      </c>
    </row>
    <row r="74" spans="1:7" x14ac:dyDescent="0.3">
      <c r="A74" s="2" t="s">
        <v>68</v>
      </c>
      <c r="B74" s="10">
        <v>75.099999999999994</v>
      </c>
      <c r="C74" s="10">
        <v>6.2178000000000004</v>
      </c>
      <c r="E74" t="str">
        <f t="shared" si="3"/>
        <v>Italy</v>
      </c>
      <c r="F74">
        <f t="shared" si="4"/>
        <v>75.099999999999994</v>
      </c>
      <c r="G74">
        <f t="shared" si="5"/>
        <v>6.2178000000000004</v>
      </c>
    </row>
    <row r="75" spans="1:7" x14ac:dyDescent="0.3">
      <c r="A75" s="2" t="s">
        <v>171</v>
      </c>
      <c r="B75" s="10">
        <v>54.2</v>
      </c>
      <c r="C75" s="10">
        <v>4.7272699999999999</v>
      </c>
      <c r="E75" t="str">
        <f t="shared" si="3"/>
        <v>Ivory Coast</v>
      </c>
      <c r="F75">
        <f t="shared" si="4"/>
        <v>54.2</v>
      </c>
      <c r="G75">
        <f t="shared" si="5"/>
        <v>4.7272699999999999</v>
      </c>
    </row>
    <row r="76" spans="1:7" x14ac:dyDescent="0.3">
      <c r="A76" s="2" t="s">
        <v>83</v>
      </c>
      <c r="B76" s="10">
        <v>68.900000000000006</v>
      </c>
      <c r="C76" s="10">
        <v>5.7902600000000009</v>
      </c>
      <c r="E76" t="str">
        <f t="shared" si="3"/>
        <v>Jamaica</v>
      </c>
      <c r="F76">
        <f t="shared" si="4"/>
        <v>68.900000000000006</v>
      </c>
      <c r="G76">
        <f t="shared" si="5"/>
        <v>5.7902600000000009</v>
      </c>
    </row>
    <row r="77" spans="1:7" x14ac:dyDescent="0.3">
      <c r="A77" s="2" t="s">
        <v>64</v>
      </c>
      <c r="B77" s="10">
        <v>76.8</v>
      </c>
      <c r="C77" s="10">
        <v>5.9668100000000006</v>
      </c>
      <c r="E77" t="str">
        <f t="shared" si="3"/>
        <v>Japan</v>
      </c>
      <c r="F77">
        <f t="shared" si="4"/>
        <v>76.8</v>
      </c>
      <c r="G77">
        <f t="shared" si="5"/>
        <v>5.9668100000000006</v>
      </c>
    </row>
    <row r="78" spans="1:7" x14ac:dyDescent="0.3">
      <c r="A78" s="2" t="s">
        <v>103</v>
      </c>
      <c r="B78" s="10">
        <v>69</v>
      </c>
      <c r="C78" s="10">
        <v>4.7383099999999994</v>
      </c>
      <c r="E78" t="str">
        <f t="shared" si="3"/>
        <v>Jordan</v>
      </c>
      <c r="F78">
        <f t="shared" si="4"/>
        <v>69</v>
      </c>
      <c r="G78">
        <f t="shared" si="5"/>
        <v>4.7383099999999994</v>
      </c>
    </row>
    <row r="79" spans="1:7" x14ac:dyDescent="0.3">
      <c r="A79" s="2" t="s">
        <v>72</v>
      </c>
      <c r="B79" s="10">
        <v>67.5</v>
      </c>
      <c r="C79" s="10">
        <v>5.9967099999999993</v>
      </c>
      <c r="E79" t="str">
        <f t="shared" si="3"/>
        <v>Kazakhstan</v>
      </c>
      <c r="F79">
        <f t="shared" si="4"/>
        <v>67.5</v>
      </c>
      <c r="G79">
        <f t="shared" si="5"/>
        <v>5.9967099999999993</v>
      </c>
    </row>
    <row r="80" spans="1:7" x14ac:dyDescent="0.3">
      <c r="A80" s="2" t="s">
        <v>145</v>
      </c>
      <c r="B80" s="10">
        <v>61</v>
      </c>
      <c r="C80" s="10">
        <v>4.4935100000000006</v>
      </c>
      <c r="E80" t="str">
        <f t="shared" si="3"/>
        <v>Kenya</v>
      </c>
      <c r="F80">
        <f t="shared" si="4"/>
        <v>61</v>
      </c>
      <c r="G80">
        <f t="shared" si="5"/>
        <v>4.4935100000000006</v>
      </c>
    </row>
    <row r="81" spans="1:7" x14ac:dyDescent="0.3">
      <c r="A81" s="2" t="s">
        <v>87</v>
      </c>
      <c r="B81" s="10">
        <v>66.8</v>
      </c>
      <c r="C81" s="10">
        <v>6.0112000000000005</v>
      </c>
      <c r="E81" t="str">
        <f t="shared" si="3"/>
        <v>Kosovo</v>
      </c>
      <c r="F81">
        <f t="shared" si="4"/>
        <v>66.8</v>
      </c>
      <c r="G81">
        <f t="shared" si="5"/>
        <v>6.0112000000000005</v>
      </c>
    </row>
    <row r="82" spans="1:7" x14ac:dyDescent="0.3">
      <c r="A82" s="2" t="s">
        <v>56</v>
      </c>
      <c r="B82" s="10">
        <v>70</v>
      </c>
      <c r="C82" s="10">
        <v>6.2231999999999994</v>
      </c>
      <c r="E82" t="str">
        <f t="shared" si="3"/>
        <v>Kuwait</v>
      </c>
      <c r="F82">
        <f t="shared" si="4"/>
        <v>70</v>
      </c>
      <c r="G82">
        <f t="shared" si="5"/>
        <v>6.2231999999999994</v>
      </c>
    </row>
    <row r="83" spans="1:7" x14ac:dyDescent="0.3">
      <c r="A83" s="2" t="s">
        <v>96</v>
      </c>
      <c r="B83" s="10">
        <v>67.2</v>
      </c>
      <c r="C83" s="10">
        <v>5.4518899999999988</v>
      </c>
      <c r="E83" t="str">
        <f t="shared" si="3"/>
        <v>Kyrgyzstan</v>
      </c>
      <c r="F83">
        <f t="shared" si="4"/>
        <v>67.2</v>
      </c>
      <c r="G83">
        <f t="shared" si="5"/>
        <v>5.4518899999999988</v>
      </c>
    </row>
    <row r="84" spans="1:7" x14ac:dyDescent="0.3">
      <c r="A84" s="2" t="s">
        <v>119</v>
      </c>
      <c r="B84" s="10">
        <v>63.111111111111114</v>
      </c>
      <c r="C84" s="10">
        <v>4.9422111111111109</v>
      </c>
      <c r="E84" t="str">
        <f t="shared" si="3"/>
        <v>Laos</v>
      </c>
      <c r="F84">
        <f t="shared" si="4"/>
        <v>63.111111111111114</v>
      </c>
      <c r="G84">
        <f t="shared" si="5"/>
        <v>4.9422111111111109</v>
      </c>
    </row>
    <row r="85" spans="1:7" x14ac:dyDescent="0.3">
      <c r="A85" s="2" t="s">
        <v>109</v>
      </c>
      <c r="B85" s="10">
        <v>68.900000000000006</v>
      </c>
      <c r="C85" s="10">
        <v>5.8990400000000003</v>
      </c>
      <c r="E85" t="str">
        <f t="shared" si="3"/>
        <v>Latvia</v>
      </c>
      <c r="F85">
        <f t="shared" si="4"/>
        <v>68.900000000000006</v>
      </c>
      <c r="G85">
        <f t="shared" si="5"/>
        <v>5.8990400000000003</v>
      </c>
    </row>
    <row r="86" spans="1:7" x14ac:dyDescent="0.3">
      <c r="A86" s="2" t="s">
        <v>123</v>
      </c>
      <c r="B86" s="10">
        <v>70.3</v>
      </c>
      <c r="C86" s="10">
        <v>4.2998500000000002</v>
      </c>
      <c r="E86" t="str">
        <f t="shared" si="3"/>
        <v>Lebanon</v>
      </c>
      <c r="F86">
        <f t="shared" si="4"/>
        <v>70.3</v>
      </c>
      <c r="G86">
        <f t="shared" si="5"/>
        <v>4.2998500000000002</v>
      </c>
    </row>
    <row r="87" spans="1:7" x14ac:dyDescent="0.3">
      <c r="A87" s="2" t="s">
        <v>117</v>
      </c>
      <c r="B87" s="10">
        <v>51.5</v>
      </c>
      <c r="C87" s="10">
        <v>3.7723374999999999</v>
      </c>
      <c r="E87" t="str">
        <f t="shared" si="3"/>
        <v>Lesotho</v>
      </c>
      <c r="F87">
        <f t="shared" si="4"/>
        <v>51.5</v>
      </c>
      <c r="G87">
        <f t="shared" si="5"/>
        <v>3.7723374999999999</v>
      </c>
    </row>
    <row r="88" spans="1:7" x14ac:dyDescent="0.3">
      <c r="A88" s="2" t="s">
        <v>136</v>
      </c>
      <c r="B88" s="10">
        <v>58.2</v>
      </c>
      <c r="C88" s="10">
        <v>4.1812199999999997</v>
      </c>
      <c r="E88" t="str">
        <f t="shared" si="3"/>
        <v>Liberia</v>
      </c>
      <c r="F88">
        <f t="shared" si="4"/>
        <v>58.2</v>
      </c>
      <c r="G88">
        <f t="shared" si="5"/>
        <v>4.1812199999999997</v>
      </c>
    </row>
    <row r="89" spans="1:7" x14ac:dyDescent="0.3">
      <c r="A89" s="2" t="s">
        <v>81</v>
      </c>
      <c r="B89" s="10">
        <v>66.222222222222229</v>
      </c>
      <c r="C89" s="10">
        <v>5.564511111111111</v>
      </c>
      <c r="E89" t="str">
        <f t="shared" si="3"/>
        <v>Libya</v>
      </c>
      <c r="F89">
        <f t="shared" si="4"/>
        <v>66.222222222222229</v>
      </c>
      <c r="G89">
        <f t="shared" si="5"/>
        <v>5.564511111111111</v>
      </c>
    </row>
    <row r="90" spans="1:7" x14ac:dyDescent="0.3">
      <c r="A90" s="2" t="s">
        <v>74</v>
      </c>
      <c r="B90" s="10">
        <v>69.3</v>
      </c>
      <c r="C90" s="10">
        <v>6.2145900000000003</v>
      </c>
      <c r="E90" t="str">
        <f t="shared" si="3"/>
        <v>Lithuania</v>
      </c>
      <c r="F90">
        <f t="shared" si="4"/>
        <v>69.3</v>
      </c>
      <c r="G90">
        <f t="shared" si="5"/>
        <v>6.2145900000000003</v>
      </c>
    </row>
    <row r="91" spans="1:7" x14ac:dyDescent="0.3">
      <c r="A91" s="2" t="s">
        <v>31</v>
      </c>
      <c r="B91" s="10">
        <v>74.599999999999994</v>
      </c>
      <c r="C91" s="10">
        <v>7.0995899999999992</v>
      </c>
      <c r="E91" t="str">
        <f t="shared" si="3"/>
        <v>Luxembourg</v>
      </c>
      <c r="F91">
        <f t="shared" si="4"/>
        <v>74.599999999999994</v>
      </c>
      <c r="G91">
        <f t="shared" si="5"/>
        <v>7.0995899999999992</v>
      </c>
    </row>
    <row r="92" spans="1:7" x14ac:dyDescent="0.3">
      <c r="A92" s="2" t="s">
        <v>113</v>
      </c>
      <c r="B92" s="10">
        <v>68.333333333333329</v>
      </c>
      <c r="C92" s="10">
        <v>5.1535333333333337</v>
      </c>
      <c r="E92" t="str">
        <f t="shared" si="3"/>
        <v>Macedonia</v>
      </c>
      <c r="F92">
        <f t="shared" si="4"/>
        <v>68.333333333333329</v>
      </c>
      <c r="G92">
        <f t="shared" si="5"/>
        <v>5.1535333333333337</v>
      </c>
    </row>
    <row r="93" spans="1:7" x14ac:dyDescent="0.3">
      <c r="A93" s="2" t="s">
        <v>167</v>
      </c>
      <c r="B93" s="10">
        <v>61.2</v>
      </c>
      <c r="C93" s="10">
        <v>3.9686500000000002</v>
      </c>
      <c r="E93" t="str">
        <f t="shared" si="3"/>
        <v>Madagascar</v>
      </c>
      <c r="F93">
        <f t="shared" si="4"/>
        <v>61.2</v>
      </c>
      <c r="G93">
        <f t="shared" si="5"/>
        <v>3.9686500000000002</v>
      </c>
    </row>
    <row r="94" spans="1:7" x14ac:dyDescent="0.3">
      <c r="A94" s="2" t="s">
        <v>151</v>
      </c>
      <c r="B94" s="10">
        <v>59.4</v>
      </c>
      <c r="C94" s="10">
        <v>3.7219199999999999</v>
      </c>
      <c r="E94" t="str">
        <f t="shared" si="3"/>
        <v>Malawi</v>
      </c>
      <c r="F94">
        <f t="shared" si="4"/>
        <v>59.4</v>
      </c>
      <c r="G94">
        <f t="shared" si="5"/>
        <v>3.7219199999999999</v>
      </c>
    </row>
    <row r="95" spans="1:7" x14ac:dyDescent="0.3">
      <c r="A95" s="2" t="s">
        <v>79</v>
      </c>
      <c r="B95" s="10">
        <v>68.599999999999994</v>
      </c>
      <c r="C95" s="10">
        <v>5.7987300000000008</v>
      </c>
      <c r="E95" t="str">
        <f t="shared" si="3"/>
        <v>Malaysia</v>
      </c>
      <c r="F95">
        <f t="shared" si="4"/>
        <v>68.599999999999994</v>
      </c>
      <c r="G95">
        <f t="shared" si="5"/>
        <v>5.7987300000000008</v>
      </c>
    </row>
    <row r="96" spans="1:7" x14ac:dyDescent="0.3">
      <c r="A96" s="2" t="s">
        <v>189</v>
      </c>
      <c r="B96" s="10">
        <v>71</v>
      </c>
      <c r="C96" s="10">
        <v>5.1976000000000004</v>
      </c>
      <c r="E96" t="str">
        <f t="shared" si="3"/>
        <v>Maldives</v>
      </c>
      <c r="F96">
        <f t="shared" si="4"/>
        <v>71</v>
      </c>
      <c r="G96">
        <f t="shared" si="5"/>
        <v>5.1976000000000004</v>
      </c>
    </row>
    <row r="97" spans="1:7" x14ac:dyDescent="0.3">
      <c r="A97" s="2" t="s">
        <v>158</v>
      </c>
      <c r="B97" s="10">
        <v>55.5</v>
      </c>
      <c r="C97" s="10">
        <v>4.3456999999999999</v>
      </c>
      <c r="E97" t="str">
        <f t="shared" si="3"/>
        <v>Mali</v>
      </c>
      <c r="F97">
        <f t="shared" si="4"/>
        <v>55.5</v>
      </c>
      <c r="G97">
        <f t="shared" si="5"/>
        <v>4.3456999999999999</v>
      </c>
    </row>
    <row r="98" spans="1:7" x14ac:dyDescent="0.3">
      <c r="A98" s="2" t="s">
        <v>53</v>
      </c>
      <c r="B98" s="10">
        <v>73.900000000000006</v>
      </c>
      <c r="C98" s="10">
        <v>6.5136600000000016</v>
      </c>
      <c r="E98" t="str">
        <f t="shared" si="3"/>
        <v>Malta</v>
      </c>
      <c r="F98">
        <f t="shared" si="4"/>
        <v>73.900000000000006</v>
      </c>
      <c r="G98">
        <f t="shared" si="5"/>
        <v>6.5136600000000016</v>
      </c>
    </row>
    <row r="99" spans="1:7" x14ac:dyDescent="0.3">
      <c r="A99" s="2" t="s">
        <v>144</v>
      </c>
      <c r="B99" s="10">
        <v>60.1</v>
      </c>
      <c r="C99" s="10">
        <v>4.3758400000000002</v>
      </c>
      <c r="E99" t="str">
        <f t="shared" si="3"/>
        <v>Mauritania</v>
      </c>
      <c r="F99">
        <f t="shared" si="4"/>
        <v>60.1</v>
      </c>
      <c r="G99">
        <f t="shared" si="5"/>
        <v>4.3758400000000002</v>
      </c>
    </row>
    <row r="100" spans="1:7" x14ac:dyDescent="0.3">
      <c r="A100" s="2" t="s">
        <v>89</v>
      </c>
      <c r="B100" s="10">
        <v>68.099999999999994</v>
      </c>
      <c r="C100" s="10">
        <v>5.8473799999999994</v>
      </c>
      <c r="E100" t="str">
        <f t="shared" si="3"/>
        <v>Mauritius</v>
      </c>
      <c r="F100">
        <f t="shared" si="4"/>
        <v>68.099999999999994</v>
      </c>
      <c r="G100">
        <f t="shared" si="5"/>
        <v>5.8473799999999994</v>
      </c>
    </row>
    <row r="101" spans="1:7" x14ac:dyDescent="0.3">
      <c r="A101" s="2" t="s">
        <v>28</v>
      </c>
      <c r="B101" s="10">
        <v>70.3</v>
      </c>
      <c r="C101" s="10">
        <v>6.5542600000000011</v>
      </c>
      <c r="E101" t="str">
        <f t="shared" si="3"/>
        <v>Mexico</v>
      </c>
      <c r="F101">
        <f t="shared" si="4"/>
        <v>70.3</v>
      </c>
      <c r="G101">
        <f t="shared" si="5"/>
        <v>6.5542600000000011</v>
      </c>
    </row>
    <row r="102" spans="1:7" x14ac:dyDescent="0.3">
      <c r="A102" s="2" t="s">
        <v>70</v>
      </c>
      <c r="B102" s="10">
        <v>67</v>
      </c>
      <c r="C102" s="10">
        <v>5.7658000000000005</v>
      </c>
      <c r="E102" t="str">
        <f t="shared" si="3"/>
        <v>Moldova</v>
      </c>
      <c r="F102">
        <f t="shared" si="4"/>
        <v>67</v>
      </c>
      <c r="G102">
        <f t="shared" si="5"/>
        <v>5.7658000000000005</v>
      </c>
    </row>
    <row r="103" spans="1:7" x14ac:dyDescent="0.3">
      <c r="A103" s="2" t="s">
        <v>120</v>
      </c>
      <c r="B103" s="10">
        <v>64.8</v>
      </c>
      <c r="C103" s="10">
        <v>5.3576499999999996</v>
      </c>
      <c r="E103" t="str">
        <f t="shared" si="3"/>
        <v>Mongolia</v>
      </c>
      <c r="F103">
        <f t="shared" si="4"/>
        <v>64.8</v>
      </c>
      <c r="G103">
        <f t="shared" si="5"/>
        <v>5.3576499999999996</v>
      </c>
    </row>
    <row r="104" spans="1:7" x14ac:dyDescent="0.3">
      <c r="A104" s="2" t="s">
        <v>102</v>
      </c>
      <c r="B104" s="10">
        <v>69.900000000000006</v>
      </c>
      <c r="C104" s="10">
        <v>5.4563000000000006</v>
      </c>
      <c r="E104" t="str">
        <f t="shared" si="3"/>
        <v>Montenegro</v>
      </c>
      <c r="F104">
        <f t="shared" si="4"/>
        <v>69.900000000000006</v>
      </c>
      <c r="G104">
        <f t="shared" si="5"/>
        <v>5.4563000000000006</v>
      </c>
    </row>
    <row r="105" spans="1:7" x14ac:dyDescent="0.3">
      <c r="A105" s="2" t="s">
        <v>112</v>
      </c>
      <c r="B105" s="10">
        <v>67.3</v>
      </c>
      <c r="C105" s="10">
        <v>5.0631000000000004</v>
      </c>
      <c r="E105" t="str">
        <f t="shared" si="3"/>
        <v>Morocco</v>
      </c>
      <c r="F105">
        <f t="shared" si="4"/>
        <v>67.3</v>
      </c>
      <c r="G105">
        <f t="shared" si="5"/>
        <v>5.0631000000000004</v>
      </c>
    </row>
    <row r="106" spans="1:7" x14ac:dyDescent="0.3">
      <c r="A106" s="2" t="s">
        <v>114</v>
      </c>
      <c r="B106" s="10">
        <v>55.222222222222221</v>
      </c>
      <c r="C106" s="10">
        <v>4.782288888888889</v>
      </c>
      <c r="E106" t="str">
        <f t="shared" si="3"/>
        <v>Mozambique</v>
      </c>
      <c r="F106">
        <f t="shared" si="4"/>
        <v>55.222222222222221</v>
      </c>
      <c r="G106">
        <f t="shared" si="5"/>
        <v>4.782288888888889</v>
      </c>
    </row>
    <row r="107" spans="1:7" x14ac:dyDescent="0.3">
      <c r="A107" s="2" t="s">
        <v>149</v>
      </c>
      <c r="B107" s="10">
        <v>62.3</v>
      </c>
      <c r="C107" s="10">
        <v>4.3770199999999999</v>
      </c>
      <c r="E107" t="str">
        <f t="shared" si="3"/>
        <v>Myanmar</v>
      </c>
      <c r="F107">
        <f t="shared" si="4"/>
        <v>62.3</v>
      </c>
      <c r="G107">
        <f t="shared" si="5"/>
        <v>4.3770199999999999</v>
      </c>
    </row>
    <row r="108" spans="1:7" x14ac:dyDescent="0.3">
      <c r="A108" s="2" t="s">
        <v>181</v>
      </c>
      <c r="B108" s="10">
        <v>60.444444444444443</v>
      </c>
      <c r="C108" s="10">
        <v>4.5883999999999991</v>
      </c>
      <c r="E108" t="str">
        <f t="shared" si="3"/>
        <v>Namibia</v>
      </c>
      <c r="F108">
        <f t="shared" si="4"/>
        <v>60.444444444444443</v>
      </c>
      <c r="G108">
        <f t="shared" si="5"/>
        <v>4.5883999999999991</v>
      </c>
    </row>
    <row r="109" spans="1:7" x14ac:dyDescent="0.3">
      <c r="A109" s="2" t="s">
        <v>141</v>
      </c>
      <c r="B109" s="10">
        <v>65</v>
      </c>
      <c r="C109" s="10">
        <v>5.0363400000000009</v>
      </c>
      <c r="E109" t="str">
        <f t="shared" si="3"/>
        <v>Nepal</v>
      </c>
      <c r="F109">
        <f t="shared" si="4"/>
        <v>65</v>
      </c>
      <c r="G109">
        <f t="shared" si="5"/>
        <v>5.0363400000000009</v>
      </c>
    </row>
    <row r="110" spans="1:7" x14ac:dyDescent="0.3">
      <c r="A110" s="2" t="s">
        <v>19</v>
      </c>
      <c r="B110" s="10">
        <v>73.900000000000006</v>
      </c>
      <c r="C110" s="10">
        <v>7.4073100000000007</v>
      </c>
      <c r="E110" t="str">
        <f t="shared" si="3"/>
        <v>Netherlands</v>
      </c>
      <c r="F110">
        <f t="shared" si="4"/>
        <v>73.900000000000006</v>
      </c>
      <c r="G110">
        <f t="shared" si="5"/>
        <v>7.4073100000000007</v>
      </c>
    </row>
    <row r="111" spans="1:7" x14ac:dyDescent="0.3">
      <c r="A111" s="2" t="s">
        <v>21</v>
      </c>
      <c r="B111" s="10">
        <v>74</v>
      </c>
      <c r="C111" s="10">
        <v>7.2493399999999992</v>
      </c>
      <c r="E111" t="str">
        <f t="shared" si="3"/>
        <v>New Zealand</v>
      </c>
      <c r="F111">
        <f t="shared" si="4"/>
        <v>74</v>
      </c>
      <c r="G111">
        <f t="shared" si="5"/>
        <v>7.2493399999999992</v>
      </c>
    </row>
    <row r="112" spans="1:7" x14ac:dyDescent="0.3">
      <c r="A112" s="2" t="s">
        <v>75</v>
      </c>
      <c r="B112" s="10">
        <v>69.2</v>
      </c>
      <c r="C112" s="10">
        <v>6.0953499999999998</v>
      </c>
      <c r="E112" t="str">
        <f t="shared" si="3"/>
        <v>Nicaragua</v>
      </c>
      <c r="F112">
        <f t="shared" si="4"/>
        <v>69.2</v>
      </c>
      <c r="G112">
        <f t="shared" si="5"/>
        <v>6.0953499999999998</v>
      </c>
    </row>
    <row r="113" spans="1:7" x14ac:dyDescent="0.3">
      <c r="A113" s="2" t="s">
        <v>164</v>
      </c>
      <c r="B113" s="10">
        <v>57.6</v>
      </c>
      <c r="C113" s="10">
        <v>4.4566800000000004</v>
      </c>
      <c r="E113" t="str">
        <f t="shared" si="3"/>
        <v>Niger</v>
      </c>
      <c r="F113">
        <f t="shared" si="4"/>
        <v>57.6</v>
      </c>
      <c r="G113">
        <f t="shared" si="5"/>
        <v>4.4566800000000004</v>
      </c>
    </row>
    <row r="114" spans="1:7" x14ac:dyDescent="0.3">
      <c r="A114" s="2" t="s">
        <v>97</v>
      </c>
      <c r="B114" s="10">
        <v>53.9</v>
      </c>
      <c r="C114" s="10">
        <v>4.953380000000001</v>
      </c>
      <c r="E114" t="str">
        <f t="shared" si="3"/>
        <v>Nigeria</v>
      </c>
      <c r="F114">
        <f t="shared" si="4"/>
        <v>53.9</v>
      </c>
      <c r="G114">
        <f t="shared" si="5"/>
        <v>4.953380000000001</v>
      </c>
    </row>
    <row r="115" spans="1:7" x14ac:dyDescent="0.3">
      <c r="A115" s="2" t="s">
        <v>84</v>
      </c>
      <c r="B115" s="10">
        <v>73.666666666666671</v>
      </c>
      <c r="C115" s="10">
        <v>5.7586666666666666</v>
      </c>
      <c r="E115" t="str">
        <f t="shared" si="3"/>
        <v>North Cyprus</v>
      </c>
      <c r="F115">
        <f t="shared" si="4"/>
        <v>73.666666666666671</v>
      </c>
      <c r="G115">
        <f t="shared" si="5"/>
        <v>5.7586666666666666</v>
      </c>
    </row>
    <row r="116" spans="1:7" x14ac:dyDescent="0.3">
      <c r="A116" s="2" t="s">
        <v>190</v>
      </c>
      <c r="B116" s="10">
        <v>69.75</v>
      </c>
      <c r="C116" s="10">
        <v>5.2307249999999996</v>
      </c>
      <c r="E116" t="str">
        <f t="shared" si="3"/>
        <v>North Macedonia</v>
      </c>
      <c r="F116">
        <f t="shared" si="4"/>
        <v>69.75</v>
      </c>
      <c r="G116">
        <f t="shared" si="5"/>
        <v>5.2307249999999996</v>
      </c>
    </row>
    <row r="117" spans="1:7" x14ac:dyDescent="0.3">
      <c r="A117" s="2" t="s">
        <v>15</v>
      </c>
      <c r="B117" s="10">
        <v>74</v>
      </c>
      <c r="C117" s="10">
        <v>7.456739999999999</v>
      </c>
      <c r="E117" t="str">
        <f t="shared" si="3"/>
        <v>Norway</v>
      </c>
      <c r="F117">
        <f t="shared" si="4"/>
        <v>74</v>
      </c>
      <c r="G117">
        <f t="shared" si="5"/>
        <v>7.456739999999999</v>
      </c>
    </row>
    <row r="118" spans="1:7" x14ac:dyDescent="0.3">
      <c r="A118" s="2" t="s">
        <v>36</v>
      </c>
      <c r="B118" s="10">
        <v>66</v>
      </c>
      <c r="C118" s="10">
        <v>6.8529999999999998</v>
      </c>
      <c r="E118" t="str">
        <f t="shared" si="3"/>
        <v>Oman</v>
      </c>
      <c r="F118">
        <f t="shared" si="4"/>
        <v>66</v>
      </c>
      <c r="G118">
        <f t="shared" si="5"/>
        <v>6.8529999999999998</v>
      </c>
    </row>
    <row r="119" spans="1:7" x14ac:dyDescent="0.3">
      <c r="A119" s="2" t="s">
        <v>101</v>
      </c>
      <c r="B119" s="10">
        <v>61.2</v>
      </c>
      <c r="C119" s="10">
        <v>5.1075699999999999</v>
      </c>
      <c r="E119" t="str">
        <f t="shared" si="3"/>
        <v>Pakistan</v>
      </c>
      <c r="F119">
        <f t="shared" si="4"/>
        <v>61.2</v>
      </c>
      <c r="G119">
        <f t="shared" si="5"/>
        <v>5.1075699999999999</v>
      </c>
    </row>
    <row r="120" spans="1:7" x14ac:dyDescent="0.3">
      <c r="A120" s="2" t="s">
        <v>128</v>
      </c>
      <c r="B120" s="10">
        <v>65.75</v>
      </c>
      <c r="C120" s="10">
        <v>4.6544500000000006</v>
      </c>
      <c r="E120" t="str">
        <f t="shared" si="3"/>
        <v>Palestinian Territories</v>
      </c>
      <c r="F120">
        <f t="shared" si="4"/>
        <v>65.75</v>
      </c>
      <c r="G120">
        <f t="shared" si="5"/>
        <v>4.6544500000000006</v>
      </c>
    </row>
    <row r="121" spans="1:7" x14ac:dyDescent="0.3">
      <c r="A121" s="2" t="s">
        <v>40</v>
      </c>
      <c r="B121" s="10">
        <v>71.5</v>
      </c>
      <c r="C121" s="10">
        <v>6.4106499999999995</v>
      </c>
      <c r="E121" t="str">
        <f t="shared" si="3"/>
        <v>Panama</v>
      </c>
      <c r="F121">
        <f t="shared" si="4"/>
        <v>71.5</v>
      </c>
      <c r="G121">
        <f t="shared" si="5"/>
        <v>6.4106499999999995</v>
      </c>
    </row>
    <row r="122" spans="1:7" x14ac:dyDescent="0.3">
      <c r="A122" s="2" t="s">
        <v>71</v>
      </c>
      <c r="B122" s="10">
        <v>67.8</v>
      </c>
      <c r="C122" s="10">
        <v>5.6969599999999998</v>
      </c>
      <c r="E122" t="str">
        <f t="shared" si="3"/>
        <v>Paraguay</v>
      </c>
      <c r="F122">
        <f t="shared" si="4"/>
        <v>67.8</v>
      </c>
      <c r="G122">
        <f t="shared" si="5"/>
        <v>5.6969599999999998</v>
      </c>
    </row>
    <row r="123" spans="1:7" x14ac:dyDescent="0.3">
      <c r="A123" s="2" t="s">
        <v>76</v>
      </c>
      <c r="B123" s="10">
        <v>70.099999999999994</v>
      </c>
      <c r="C123" s="10">
        <v>5.7204599999999992</v>
      </c>
      <c r="E123" t="str">
        <f t="shared" si="3"/>
        <v>Peru</v>
      </c>
      <c r="F123">
        <f t="shared" si="4"/>
        <v>70.099999999999994</v>
      </c>
      <c r="G123">
        <f t="shared" si="5"/>
        <v>5.7204599999999992</v>
      </c>
    </row>
    <row r="124" spans="1:7" x14ac:dyDescent="0.3">
      <c r="A124" s="2" t="s">
        <v>110</v>
      </c>
      <c r="B124" s="10">
        <v>64.400000000000006</v>
      </c>
      <c r="C124" s="10">
        <v>5.6297800000000002</v>
      </c>
      <c r="E124" t="str">
        <f t="shared" si="3"/>
        <v>Philippines</v>
      </c>
      <c r="F124">
        <f t="shared" si="4"/>
        <v>64.400000000000006</v>
      </c>
      <c r="G124">
        <f t="shared" si="5"/>
        <v>5.6297800000000002</v>
      </c>
    </row>
    <row r="125" spans="1:7" x14ac:dyDescent="0.3">
      <c r="A125" s="2" t="s">
        <v>78</v>
      </c>
      <c r="B125" s="10">
        <v>71.099999999999994</v>
      </c>
      <c r="C125" s="10">
        <v>6.1080100000000002</v>
      </c>
      <c r="E125" t="str">
        <f t="shared" si="3"/>
        <v>Poland</v>
      </c>
      <c r="F125">
        <f t="shared" si="4"/>
        <v>71.099999999999994</v>
      </c>
      <c r="G125">
        <f t="shared" si="5"/>
        <v>6.1080100000000002</v>
      </c>
    </row>
    <row r="126" spans="1:7" x14ac:dyDescent="0.3">
      <c r="A126" s="2" t="s">
        <v>108</v>
      </c>
      <c r="B126" s="10">
        <v>73.599999999999994</v>
      </c>
      <c r="C126" s="10">
        <v>5.63767</v>
      </c>
      <c r="E126" t="str">
        <f t="shared" si="3"/>
        <v>Portugal</v>
      </c>
      <c r="F126">
        <f t="shared" si="4"/>
        <v>73.599999999999994</v>
      </c>
      <c r="G126">
        <f t="shared" si="5"/>
        <v>5.63767</v>
      </c>
    </row>
    <row r="127" spans="1:7" x14ac:dyDescent="0.3">
      <c r="A127" s="2" t="s">
        <v>183</v>
      </c>
      <c r="B127" s="10">
        <v>75</v>
      </c>
      <c r="C127" s="10">
        <v>7.0389999999999997</v>
      </c>
      <c r="E127" t="str">
        <f t="shared" si="3"/>
        <v>Puerto Rico</v>
      </c>
      <c r="F127">
        <f t="shared" si="4"/>
        <v>75</v>
      </c>
      <c r="G127">
        <f t="shared" si="5"/>
        <v>7.0389999999999997</v>
      </c>
    </row>
    <row r="128" spans="1:7" x14ac:dyDescent="0.3">
      <c r="A128" s="2" t="s">
        <v>43</v>
      </c>
      <c r="B128" s="10">
        <v>70.400000000000006</v>
      </c>
      <c r="C128" s="10">
        <v>6.4219999999999997</v>
      </c>
      <c r="E128" t="str">
        <f t="shared" si="3"/>
        <v>Qatar</v>
      </c>
      <c r="F128">
        <f t="shared" si="4"/>
        <v>70.400000000000006</v>
      </c>
      <c r="G128">
        <f t="shared" si="5"/>
        <v>6.4219999999999997</v>
      </c>
    </row>
    <row r="129" spans="1:7" x14ac:dyDescent="0.3">
      <c r="A129" s="2" t="s">
        <v>106</v>
      </c>
      <c r="B129" s="10">
        <v>69.7</v>
      </c>
      <c r="C129" s="10">
        <v>6.0312900000000003</v>
      </c>
      <c r="E129" t="str">
        <f t="shared" si="3"/>
        <v>Romania</v>
      </c>
      <c r="F129">
        <f t="shared" si="4"/>
        <v>69.7</v>
      </c>
      <c r="G129">
        <f t="shared" si="5"/>
        <v>6.0312900000000003</v>
      </c>
    </row>
    <row r="130" spans="1:7" x14ac:dyDescent="0.3">
      <c r="A130" s="2" t="s">
        <v>82</v>
      </c>
      <c r="B130" s="10">
        <v>67</v>
      </c>
      <c r="C130" s="10">
        <v>5.6920399999999995</v>
      </c>
      <c r="E130" t="str">
        <f t="shared" si="3"/>
        <v>Russia</v>
      </c>
      <c r="F130">
        <f t="shared" si="4"/>
        <v>67</v>
      </c>
      <c r="G130">
        <f t="shared" si="5"/>
        <v>5.6920399999999995</v>
      </c>
    </row>
    <row r="131" spans="1:7" x14ac:dyDescent="0.3">
      <c r="A131" s="2" t="s">
        <v>174</v>
      </c>
      <c r="B131" s="10">
        <v>61.375</v>
      </c>
      <c r="C131" s="10">
        <v>3.3985125000000003</v>
      </c>
      <c r="E131" t="str">
        <f t="shared" ref="E131:E176" si="6">A131</f>
        <v>Rwanda</v>
      </c>
      <c r="F131">
        <f t="shared" ref="F131:F176" si="7">GETPIVOTDATA("Average of Healthy life expectancy",$A$1,"Country",A131)</f>
        <v>61.375</v>
      </c>
      <c r="G131">
        <f t="shared" ref="G131:G176" si="8">GETPIVOTDATA("Average of Happiness score",$A$1,"Country",A131)</f>
        <v>3.3985125000000003</v>
      </c>
    </row>
    <row r="132" spans="1:7" x14ac:dyDescent="0.3">
      <c r="A132" s="2" t="s">
        <v>51</v>
      </c>
      <c r="B132" s="10">
        <v>67.8</v>
      </c>
      <c r="C132" s="10">
        <v>6.4358999999999993</v>
      </c>
      <c r="E132" t="str">
        <f t="shared" si="6"/>
        <v>Saudi Arabia</v>
      </c>
      <c r="F132">
        <f t="shared" si="7"/>
        <v>67.8</v>
      </c>
      <c r="G132">
        <f t="shared" si="8"/>
        <v>6.4358999999999993</v>
      </c>
    </row>
    <row r="133" spans="1:7" x14ac:dyDescent="0.3">
      <c r="A133" s="2" t="s">
        <v>162</v>
      </c>
      <c r="B133" s="10">
        <v>62.1</v>
      </c>
      <c r="C133" s="10">
        <v>4.6952600000000002</v>
      </c>
      <c r="E133" t="str">
        <f t="shared" si="6"/>
        <v>Senegal</v>
      </c>
      <c r="F133">
        <f t="shared" si="7"/>
        <v>62.1</v>
      </c>
      <c r="G133">
        <f t="shared" si="8"/>
        <v>4.6952600000000002</v>
      </c>
    </row>
    <row r="134" spans="1:7" x14ac:dyDescent="0.3">
      <c r="A134" s="2" t="s">
        <v>107</v>
      </c>
      <c r="B134" s="10">
        <v>69.599999999999994</v>
      </c>
      <c r="C134" s="10">
        <v>5.7284699999999997</v>
      </c>
      <c r="E134" t="str">
        <f t="shared" si="6"/>
        <v>Serbia</v>
      </c>
      <c r="F134">
        <f t="shared" si="7"/>
        <v>69.599999999999994</v>
      </c>
      <c r="G134">
        <f t="shared" si="8"/>
        <v>5.7284699999999997</v>
      </c>
    </row>
    <row r="135" spans="1:7" x14ac:dyDescent="0.3">
      <c r="A135" s="2" t="s">
        <v>143</v>
      </c>
      <c r="B135" s="10">
        <v>53</v>
      </c>
      <c r="C135" s="10">
        <v>4.0528399999999998</v>
      </c>
      <c r="E135" t="str">
        <f t="shared" si="6"/>
        <v>Sierra Leone</v>
      </c>
      <c r="F135">
        <f t="shared" si="7"/>
        <v>53</v>
      </c>
      <c r="G135">
        <f t="shared" si="8"/>
        <v>4.0528399999999998</v>
      </c>
    </row>
    <row r="136" spans="1:7" x14ac:dyDescent="0.3">
      <c r="A136" s="2" t="s">
        <v>38</v>
      </c>
      <c r="B136" s="10">
        <v>77.5</v>
      </c>
      <c r="C136" s="10">
        <v>6.505749999999999</v>
      </c>
      <c r="E136" t="str">
        <f t="shared" si="6"/>
        <v>Singapore</v>
      </c>
      <c r="F136">
        <f t="shared" si="7"/>
        <v>77.5</v>
      </c>
      <c r="G136">
        <f t="shared" si="8"/>
        <v>6.505749999999999</v>
      </c>
    </row>
    <row r="137" spans="1:7" x14ac:dyDescent="0.3">
      <c r="A137" s="2" t="s">
        <v>63</v>
      </c>
      <c r="B137" s="10">
        <v>71</v>
      </c>
      <c r="C137" s="10">
        <v>6.2269900000000007</v>
      </c>
      <c r="E137" t="str">
        <f t="shared" si="6"/>
        <v>Slovakia</v>
      </c>
      <c r="F137">
        <f t="shared" si="7"/>
        <v>71</v>
      </c>
      <c r="G137">
        <f t="shared" si="8"/>
        <v>6.2269900000000007</v>
      </c>
    </row>
    <row r="138" spans="1:7" x14ac:dyDescent="0.3">
      <c r="A138" s="2" t="s">
        <v>73</v>
      </c>
      <c r="B138" s="10">
        <v>73.099999999999994</v>
      </c>
      <c r="C138" s="10">
        <v>6.2286700000000002</v>
      </c>
      <c r="E138" t="str">
        <f t="shared" si="6"/>
        <v>Slovenia</v>
      </c>
      <c r="F138">
        <f t="shared" si="7"/>
        <v>73.099999999999994</v>
      </c>
      <c r="G138">
        <f t="shared" si="8"/>
        <v>6.2286700000000002</v>
      </c>
    </row>
    <row r="139" spans="1:7" x14ac:dyDescent="0.3">
      <c r="A139" s="2" t="s">
        <v>179</v>
      </c>
      <c r="B139" s="10">
        <v>54.5</v>
      </c>
      <c r="C139" s="10">
        <v>5.0601000000000003</v>
      </c>
      <c r="E139" t="str">
        <f t="shared" si="6"/>
        <v>Somalia</v>
      </c>
      <c r="F139">
        <f t="shared" si="7"/>
        <v>54.5</v>
      </c>
      <c r="G139">
        <f t="shared" si="8"/>
        <v>5.0601000000000003</v>
      </c>
    </row>
    <row r="140" spans="1:7" x14ac:dyDescent="0.3">
      <c r="A140" s="2" t="s">
        <v>111</v>
      </c>
      <c r="B140" s="10">
        <v>56.5</v>
      </c>
      <c r="C140" s="10">
        <v>5.0570000000000004</v>
      </c>
      <c r="E140" t="str">
        <f t="shared" si="6"/>
        <v>Somaliland region</v>
      </c>
      <c r="F140">
        <f t="shared" si="7"/>
        <v>56.5</v>
      </c>
      <c r="G140">
        <f t="shared" si="8"/>
        <v>5.0570000000000004</v>
      </c>
    </row>
    <row r="141" spans="1:7" x14ac:dyDescent="0.3">
      <c r="A141" s="2" t="s">
        <v>133</v>
      </c>
      <c r="B141" s="10">
        <v>58.3</v>
      </c>
      <c r="C141" s="10">
        <v>4.9037199999999999</v>
      </c>
      <c r="E141" t="str">
        <f t="shared" si="6"/>
        <v>South Africa</v>
      </c>
      <c r="F141">
        <f t="shared" si="7"/>
        <v>58.3</v>
      </c>
      <c r="G141">
        <f t="shared" si="8"/>
        <v>4.9037199999999999</v>
      </c>
    </row>
    <row r="142" spans="1:7" x14ac:dyDescent="0.3">
      <c r="A142" s="2" t="s">
        <v>65</v>
      </c>
      <c r="B142" s="10">
        <v>76</v>
      </c>
      <c r="C142" s="10">
        <v>5.9088599999999998</v>
      </c>
      <c r="E142" t="str">
        <f t="shared" si="6"/>
        <v>South Korea</v>
      </c>
      <c r="F142">
        <f t="shared" si="7"/>
        <v>76</v>
      </c>
      <c r="G142">
        <f t="shared" si="8"/>
        <v>5.9088599999999998</v>
      </c>
    </row>
    <row r="143" spans="1:7" x14ac:dyDescent="0.3">
      <c r="A143" s="2" t="s">
        <v>180</v>
      </c>
      <c r="B143" s="10">
        <v>54.8</v>
      </c>
      <c r="C143" s="10">
        <v>3.2692799999999997</v>
      </c>
      <c r="E143" t="str">
        <f t="shared" si="6"/>
        <v>South Sudan</v>
      </c>
      <c r="F143">
        <f t="shared" si="7"/>
        <v>54.8</v>
      </c>
      <c r="G143">
        <f t="shared" si="8"/>
        <v>3.2692799999999997</v>
      </c>
    </row>
    <row r="144" spans="1:7" x14ac:dyDescent="0.3">
      <c r="A144" s="2" t="s">
        <v>52</v>
      </c>
      <c r="B144" s="10">
        <v>75.5</v>
      </c>
      <c r="C144" s="10">
        <v>6.3982000000000001</v>
      </c>
      <c r="E144" t="str">
        <f t="shared" si="6"/>
        <v>Spain</v>
      </c>
      <c r="F144">
        <f t="shared" si="7"/>
        <v>75.5</v>
      </c>
      <c r="G144">
        <f t="shared" si="8"/>
        <v>6.3982000000000001</v>
      </c>
    </row>
    <row r="145" spans="1:7" x14ac:dyDescent="0.3">
      <c r="A145" s="2" t="s">
        <v>152</v>
      </c>
      <c r="B145" s="10">
        <v>68.900000000000006</v>
      </c>
      <c r="C145" s="10">
        <v>4.3316400000000002</v>
      </c>
      <c r="E145" t="str">
        <f t="shared" si="6"/>
        <v>Sri Lanka</v>
      </c>
      <c r="F145">
        <f t="shared" si="7"/>
        <v>68.900000000000006</v>
      </c>
      <c r="G145">
        <f t="shared" si="8"/>
        <v>4.3316400000000002</v>
      </c>
    </row>
    <row r="146" spans="1:7" x14ac:dyDescent="0.3">
      <c r="A146" s="2" t="s">
        <v>194</v>
      </c>
      <c r="B146" s="10">
        <v>39</v>
      </c>
      <c r="C146" s="10">
        <v>4.9077999999999999</v>
      </c>
      <c r="E146" t="str">
        <f t="shared" si="6"/>
        <v>State of Palestine</v>
      </c>
      <c r="F146">
        <f t="shared" si="7"/>
        <v>39</v>
      </c>
      <c r="G146">
        <f t="shared" si="8"/>
        <v>4.9077999999999999</v>
      </c>
    </row>
    <row r="147" spans="1:7" x14ac:dyDescent="0.3">
      <c r="A147" s="2" t="s">
        <v>138</v>
      </c>
      <c r="B147" s="10">
        <v>56</v>
      </c>
      <c r="C147" s="10">
        <v>4.2416749999999999</v>
      </c>
      <c r="E147" t="str">
        <f t="shared" si="6"/>
        <v>Sudan</v>
      </c>
      <c r="F147">
        <f t="shared" si="7"/>
        <v>56</v>
      </c>
      <c r="G147">
        <f t="shared" si="8"/>
        <v>4.2416749999999999</v>
      </c>
    </row>
    <row r="148" spans="1:7" x14ac:dyDescent="0.3">
      <c r="A148" s="2" t="s">
        <v>57</v>
      </c>
      <c r="B148" s="10">
        <v>63</v>
      </c>
      <c r="C148" s="10">
        <v>6.2690000000000001</v>
      </c>
      <c r="E148" t="str">
        <f t="shared" si="6"/>
        <v>Suriname</v>
      </c>
      <c r="F148">
        <f t="shared" si="7"/>
        <v>63</v>
      </c>
      <c r="G148">
        <f t="shared" si="8"/>
        <v>6.2690000000000001</v>
      </c>
    </row>
    <row r="149" spans="1:7" x14ac:dyDescent="0.3">
      <c r="A149" s="2" t="s">
        <v>121</v>
      </c>
      <c r="B149" s="10">
        <v>50.25</v>
      </c>
      <c r="C149" s="10">
        <v>4.4237000000000002</v>
      </c>
      <c r="E149" t="str">
        <f t="shared" si="6"/>
        <v>Swaziland</v>
      </c>
      <c r="F149">
        <f t="shared" si="7"/>
        <v>50.25</v>
      </c>
      <c r="G149">
        <f t="shared" si="8"/>
        <v>4.4237000000000002</v>
      </c>
    </row>
    <row r="150" spans="1:7" x14ac:dyDescent="0.3">
      <c r="A150" s="2" t="s">
        <v>20</v>
      </c>
      <c r="B150" s="10">
        <v>74.5</v>
      </c>
      <c r="C150" s="10">
        <v>7.3436599999999999</v>
      </c>
      <c r="E150" t="str">
        <f t="shared" si="6"/>
        <v>Sweden</v>
      </c>
      <c r="F150">
        <f t="shared" si="7"/>
        <v>74.5</v>
      </c>
      <c r="G150">
        <f t="shared" si="8"/>
        <v>7.3436599999999999</v>
      </c>
    </row>
    <row r="151" spans="1:7" x14ac:dyDescent="0.3">
      <c r="A151" s="2" t="s">
        <v>11</v>
      </c>
      <c r="B151" s="10">
        <v>75.400000000000006</v>
      </c>
      <c r="C151" s="10">
        <v>7.4500799999999998</v>
      </c>
      <c r="E151" t="str">
        <f t="shared" si="6"/>
        <v>Switzerland</v>
      </c>
      <c r="F151">
        <f t="shared" si="7"/>
        <v>75.400000000000006</v>
      </c>
      <c r="G151">
        <f t="shared" si="8"/>
        <v>7.4500799999999998</v>
      </c>
    </row>
    <row r="152" spans="1:7" x14ac:dyDescent="0.3">
      <c r="A152" s="2" t="s">
        <v>176</v>
      </c>
      <c r="B152" s="10">
        <v>65.599999999999994</v>
      </c>
      <c r="C152" s="10">
        <v>3.29216</v>
      </c>
      <c r="E152" t="str">
        <f t="shared" si="6"/>
        <v>Syria</v>
      </c>
      <c r="F152">
        <f t="shared" si="7"/>
        <v>65.599999999999994</v>
      </c>
      <c r="G152">
        <f t="shared" si="8"/>
        <v>3.29216</v>
      </c>
    </row>
    <row r="153" spans="1:7" x14ac:dyDescent="0.3">
      <c r="A153" s="2" t="s">
        <v>54</v>
      </c>
      <c r="B153" s="10">
        <v>73.25</v>
      </c>
      <c r="C153" s="10">
        <v>6.3909500000000001</v>
      </c>
      <c r="E153" t="str">
        <f t="shared" si="6"/>
        <v>Taiwan</v>
      </c>
      <c r="F153">
        <f t="shared" si="7"/>
        <v>73.25</v>
      </c>
      <c r="G153">
        <f t="shared" si="8"/>
        <v>6.3909500000000001</v>
      </c>
    </row>
    <row r="154" spans="1:7" x14ac:dyDescent="0.3">
      <c r="A154" s="2" t="s">
        <v>184</v>
      </c>
      <c r="B154" s="10">
        <v>72.166666666666671</v>
      </c>
      <c r="C154" s="10">
        <v>6.5022000000000011</v>
      </c>
      <c r="E154" t="str">
        <f t="shared" si="6"/>
        <v>Taiwan Province of China</v>
      </c>
      <c r="F154">
        <f t="shared" si="7"/>
        <v>72.166666666666671</v>
      </c>
      <c r="G154">
        <f t="shared" si="8"/>
        <v>6.5022000000000011</v>
      </c>
    </row>
    <row r="155" spans="1:7" x14ac:dyDescent="0.3">
      <c r="A155" s="2" t="s">
        <v>126</v>
      </c>
      <c r="B155" s="10">
        <v>65.222222222222229</v>
      </c>
      <c r="C155" s="10">
        <v>5.2635111111111108</v>
      </c>
      <c r="E155" t="str">
        <f t="shared" si="6"/>
        <v>Tajikistan</v>
      </c>
      <c r="F155">
        <f t="shared" si="7"/>
        <v>65.222222222222229</v>
      </c>
      <c r="G155">
        <f t="shared" si="8"/>
        <v>5.2635111111111108</v>
      </c>
    </row>
    <row r="156" spans="1:7" x14ac:dyDescent="0.3">
      <c r="A156" s="2" t="s">
        <v>166</v>
      </c>
      <c r="B156" s="10">
        <v>60.8</v>
      </c>
      <c r="C156" s="10">
        <v>3.5606400000000002</v>
      </c>
      <c r="E156" t="str">
        <f t="shared" si="6"/>
        <v>Tanzania</v>
      </c>
      <c r="F156">
        <f t="shared" si="7"/>
        <v>60.8</v>
      </c>
      <c r="G156">
        <f t="shared" si="8"/>
        <v>3.5606400000000002</v>
      </c>
    </row>
    <row r="157" spans="1:7" x14ac:dyDescent="0.3">
      <c r="A157" s="2" t="s">
        <v>50</v>
      </c>
      <c r="B157" s="10">
        <v>69.599999999999994</v>
      </c>
      <c r="C157" s="10">
        <v>6.1127099999999999</v>
      </c>
      <c r="E157" t="str">
        <f t="shared" si="6"/>
        <v>Thailand</v>
      </c>
      <c r="F157">
        <f t="shared" si="7"/>
        <v>69.599999999999994</v>
      </c>
      <c r="G157">
        <f t="shared" si="8"/>
        <v>6.1127099999999999</v>
      </c>
    </row>
    <row r="158" spans="1:7" x14ac:dyDescent="0.3">
      <c r="A158" s="2" t="s">
        <v>178</v>
      </c>
      <c r="B158" s="10">
        <v>57.9</v>
      </c>
      <c r="C158" s="10">
        <v>3.8478200000000009</v>
      </c>
      <c r="E158" t="str">
        <f t="shared" si="6"/>
        <v>Togo</v>
      </c>
      <c r="F158">
        <f t="shared" si="7"/>
        <v>57.9</v>
      </c>
      <c r="G158">
        <f t="shared" si="8"/>
        <v>3.8478200000000009</v>
      </c>
    </row>
    <row r="159" spans="1:7" x14ac:dyDescent="0.3">
      <c r="A159" s="2" t="s">
        <v>187</v>
      </c>
      <c r="B159" s="10">
        <v>65</v>
      </c>
      <c r="C159" s="10">
        <v>6.1919000000000004</v>
      </c>
      <c r="E159" t="str">
        <f t="shared" si="6"/>
        <v>Trinidad &amp; Tobago</v>
      </c>
      <c r="F159">
        <f t="shared" si="7"/>
        <v>65</v>
      </c>
      <c r="G159">
        <f t="shared" si="8"/>
        <v>6.1919000000000004</v>
      </c>
    </row>
    <row r="160" spans="1:7" x14ac:dyDescent="0.3">
      <c r="A160" s="2" t="s">
        <v>58</v>
      </c>
      <c r="B160" s="10">
        <v>64.599999999999994</v>
      </c>
      <c r="C160" s="10">
        <v>6.1775600000000006</v>
      </c>
      <c r="E160" t="str">
        <f t="shared" si="6"/>
        <v>Trinidad and Tobago</v>
      </c>
      <c r="F160">
        <f t="shared" si="7"/>
        <v>64.599999999999994</v>
      </c>
      <c r="G160">
        <f t="shared" si="8"/>
        <v>6.1775600000000006</v>
      </c>
    </row>
    <row r="161" spans="1:7" x14ac:dyDescent="0.3">
      <c r="A161" s="2" t="s">
        <v>127</v>
      </c>
      <c r="B161" s="10">
        <v>68.900000000000006</v>
      </c>
      <c r="C161" s="10">
        <v>4.6065199999999988</v>
      </c>
      <c r="E161" t="str">
        <f t="shared" si="6"/>
        <v>Tunisia</v>
      </c>
      <c r="F161">
        <f t="shared" si="7"/>
        <v>68.900000000000006</v>
      </c>
      <c r="G161">
        <f t="shared" si="8"/>
        <v>4.6065199999999988</v>
      </c>
    </row>
    <row r="162" spans="1:7" x14ac:dyDescent="0.3">
      <c r="A162" s="2" t="s">
        <v>95</v>
      </c>
      <c r="B162" s="10">
        <v>69.125</v>
      </c>
      <c r="C162" s="10">
        <v>5.2374624999999995</v>
      </c>
      <c r="E162" t="str">
        <f t="shared" si="6"/>
        <v>Turkey</v>
      </c>
      <c r="F162">
        <f t="shared" si="7"/>
        <v>69.125</v>
      </c>
      <c r="G162">
        <f t="shared" si="8"/>
        <v>5.2374624999999995</v>
      </c>
    </row>
    <row r="163" spans="1:7" x14ac:dyDescent="0.3">
      <c r="A163" s="2" t="s">
        <v>195</v>
      </c>
      <c r="B163" s="10">
        <v>71.5</v>
      </c>
      <c r="C163" s="10">
        <v>4.7943999999999996</v>
      </c>
      <c r="E163" t="str">
        <f t="shared" si="6"/>
        <v>Turkiye</v>
      </c>
      <c r="F163">
        <f t="shared" si="7"/>
        <v>71.5</v>
      </c>
      <c r="G163">
        <f t="shared" si="8"/>
        <v>4.7943999999999996</v>
      </c>
    </row>
    <row r="164" spans="1:7" x14ac:dyDescent="0.3">
      <c r="A164" s="2" t="s">
        <v>88</v>
      </c>
      <c r="B164" s="10">
        <v>63.75</v>
      </c>
      <c r="C164" s="10">
        <v>5.4463375000000003</v>
      </c>
      <c r="E164" t="str">
        <f t="shared" si="6"/>
        <v>Turkmenistan</v>
      </c>
      <c r="F164">
        <f t="shared" si="7"/>
        <v>63.75</v>
      </c>
      <c r="G164">
        <f t="shared" si="8"/>
        <v>5.4463375000000003</v>
      </c>
    </row>
    <row r="165" spans="1:7" x14ac:dyDescent="0.3">
      <c r="A165" s="2" t="s">
        <v>161</v>
      </c>
      <c r="B165" s="10">
        <v>58.7</v>
      </c>
      <c r="C165" s="10">
        <v>4.2576499999999999</v>
      </c>
      <c r="E165" t="str">
        <f t="shared" si="6"/>
        <v>Uganda</v>
      </c>
      <c r="F165">
        <f t="shared" si="7"/>
        <v>58.7</v>
      </c>
      <c r="G165">
        <f t="shared" si="8"/>
        <v>4.2576499999999999</v>
      </c>
    </row>
    <row r="166" spans="1:7" x14ac:dyDescent="0.3">
      <c r="A166" s="2" t="s">
        <v>131</v>
      </c>
      <c r="B166" s="10">
        <v>67.2</v>
      </c>
      <c r="C166" s="10">
        <v>4.6000099999999993</v>
      </c>
      <c r="E166" t="str">
        <f t="shared" si="6"/>
        <v>Ukraine</v>
      </c>
      <c r="F166">
        <f t="shared" si="7"/>
        <v>67.2</v>
      </c>
      <c r="G166">
        <f t="shared" si="8"/>
        <v>4.6000099999999993</v>
      </c>
    </row>
    <row r="167" spans="1:7" x14ac:dyDescent="0.3">
      <c r="A167" s="2" t="s">
        <v>34</v>
      </c>
      <c r="B167" s="10">
        <v>70</v>
      </c>
      <c r="C167" s="10">
        <v>6.6952199999999991</v>
      </c>
      <c r="E167" t="str">
        <f t="shared" si="6"/>
        <v>United Arab Emirates</v>
      </c>
      <c r="F167">
        <f t="shared" si="7"/>
        <v>70</v>
      </c>
      <c r="G167">
        <f t="shared" si="8"/>
        <v>6.6952199999999991</v>
      </c>
    </row>
    <row r="168" spans="1:7" x14ac:dyDescent="0.3">
      <c r="A168" s="2" t="s">
        <v>35</v>
      </c>
      <c r="B168" s="10">
        <v>73.7</v>
      </c>
      <c r="C168" s="10">
        <v>6.8889200000000006</v>
      </c>
      <c r="E168" t="str">
        <f t="shared" si="6"/>
        <v>United Kingdom</v>
      </c>
      <c r="F168">
        <f t="shared" si="7"/>
        <v>73.7</v>
      </c>
      <c r="G168">
        <f t="shared" si="8"/>
        <v>6.8889200000000006</v>
      </c>
    </row>
    <row r="169" spans="1:7" x14ac:dyDescent="0.3">
      <c r="A169" s="2" t="s">
        <v>29</v>
      </c>
      <c r="B169" s="10">
        <v>70.900000000000006</v>
      </c>
      <c r="C169" s="10">
        <v>6.9480699999999995</v>
      </c>
      <c r="E169" t="str">
        <f t="shared" si="6"/>
        <v>United States</v>
      </c>
      <c r="F169">
        <f t="shared" si="7"/>
        <v>70.900000000000006</v>
      </c>
      <c r="G169">
        <f t="shared" si="8"/>
        <v>6.9480699999999995</v>
      </c>
    </row>
    <row r="170" spans="1:7" x14ac:dyDescent="0.3">
      <c r="A170" s="2" t="s">
        <v>48</v>
      </c>
      <c r="B170" s="10">
        <v>70.8</v>
      </c>
      <c r="C170" s="10">
        <v>6.4606600000000016</v>
      </c>
      <c r="E170" t="str">
        <f t="shared" si="6"/>
        <v>Uruguay</v>
      </c>
      <c r="F170">
        <f t="shared" si="7"/>
        <v>70.8</v>
      </c>
      <c r="G170">
        <f t="shared" si="8"/>
        <v>6.4606600000000016</v>
      </c>
    </row>
    <row r="171" spans="1:7" x14ac:dyDescent="0.3">
      <c r="A171" s="2" t="s">
        <v>61</v>
      </c>
      <c r="B171" s="10">
        <v>66.400000000000006</v>
      </c>
      <c r="C171" s="10">
        <v>6.09396</v>
      </c>
      <c r="E171" t="str">
        <f t="shared" si="6"/>
        <v>Uzbekistan</v>
      </c>
      <c r="F171">
        <f t="shared" si="7"/>
        <v>66.400000000000006</v>
      </c>
      <c r="G171">
        <f t="shared" si="8"/>
        <v>6.09396</v>
      </c>
    </row>
    <row r="172" spans="1:7" x14ac:dyDescent="0.3">
      <c r="A172" s="2" t="s">
        <v>37</v>
      </c>
      <c r="B172" s="10">
        <v>68.099999999999994</v>
      </c>
      <c r="C172" s="10">
        <v>5.3344400000000007</v>
      </c>
      <c r="E172" t="str">
        <f t="shared" si="6"/>
        <v>Venezuela</v>
      </c>
      <c r="F172">
        <f t="shared" si="7"/>
        <v>68.099999999999994</v>
      </c>
      <c r="G172">
        <f t="shared" si="8"/>
        <v>5.3344400000000007</v>
      </c>
    </row>
    <row r="173" spans="1:7" x14ac:dyDescent="0.3">
      <c r="A173" s="2" t="s">
        <v>94</v>
      </c>
      <c r="B173" s="10">
        <v>69.2</v>
      </c>
      <c r="C173" s="10">
        <v>5.3829099999999999</v>
      </c>
      <c r="E173" t="str">
        <f t="shared" si="6"/>
        <v>Vietnam</v>
      </c>
      <c r="F173">
        <f t="shared" si="7"/>
        <v>69.2</v>
      </c>
      <c r="G173">
        <f t="shared" si="8"/>
        <v>5.3829099999999999</v>
      </c>
    </row>
    <row r="174" spans="1:7" x14ac:dyDescent="0.3">
      <c r="A174" s="2" t="s">
        <v>156</v>
      </c>
      <c r="B174" s="10">
        <v>59.777777777777779</v>
      </c>
      <c r="C174" s="10">
        <v>3.6746555555555553</v>
      </c>
      <c r="E174" t="str">
        <f t="shared" si="6"/>
        <v>Yemen</v>
      </c>
      <c r="F174">
        <f t="shared" si="7"/>
        <v>59.777777777777779</v>
      </c>
      <c r="G174">
        <f t="shared" si="8"/>
        <v>3.6746555555555553</v>
      </c>
    </row>
    <row r="175" spans="1:7" x14ac:dyDescent="0.3">
      <c r="A175" s="2" t="s">
        <v>105</v>
      </c>
      <c r="B175" s="10">
        <v>57.7</v>
      </c>
      <c r="C175" s="10">
        <v>4.1998899999999999</v>
      </c>
      <c r="E175" t="str">
        <f t="shared" si="6"/>
        <v>Zambia</v>
      </c>
      <c r="F175">
        <f t="shared" si="7"/>
        <v>57.7</v>
      </c>
      <c r="G175">
        <f t="shared" si="8"/>
        <v>4.1998899999999999</v>
      </c>
    </row>
    <row r="176" spans="1:7" x14ac:dyDescent="0.3">
      <c r="A176" s="2" t="s">
        <v>135</v>
      </c>
      <c r="B176" s="10">
        <v>57.1</v>
      </c>
      <c r="C176" s="10">
        <v>3.6017199999999994</v>
      </c>
      <c r="E176" t="str">
        <f t="shared" si="6"/>
        <v>Zimbabwe</v>
      </c>
      <c r="F176">
        <f t="shared" si="7"/>
        <v>57.1</v>
      </c>
      <c r="G176">
        <f t="shared" si="8"/>
        <v>3.6017199999999994</v>
      </c>
    </row>
    <row r="177" spans="1:3" x14ac:dyDescent="0.3">
      <c r="A177" s="2" t="s">
        <v>232</v>
      </c>
      <c r="B177" s="10">
        <v>66.661107404936629</v>
      </c>
      <c r="C177" s="10">
        <v>5.4492290860573682</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B3F0EF-D3A1-4FCD-B3ED-36C41A5EE6BA}">
  <dimension ref="A1:G177"/>
  <sheetViews>
    <sheetView topLeftCell="D1" workbookViewId="0">
      <selection activeCell="K21" sqref="K21"/>
    </sheetView>
  </sheetViews>
  <sheetFormatPr defaultRowHeight="14.4" x14ac:dyDescent="0.3"/>
  <cols>
    <col min="1" max="1" width="22.44140625" bestFit="1" customWidth="1"/>
    <col min="2" max="2" width="22.77734375" bestFit="1" customWidth="1"/>
    <col min="3" max="3" width="24.33203125" bestFit="1" customWidth="1"/>
    <col min="5" max="5" width="26.6640625" customWidth="1"/>
  </cols>
  <sheetData>
    <row r="1" spans="1:7" x14ac:dyDescent="0.3">
      <c r="A1" s="1" t="s">
        <v>231</v>
      </c>
      <c r="B1" t="s">
        <v>235</v>
      </c>
      <c r="C1" t="s">
        <v>223</v>
      </c>
    </row>
    <row r="2" spans="1:7" x14ac:dyDescent="0.3">
      <c r="A2" s="2" t="s">
        <v>173</v>
      </c>
      <c r="B2">
        <v>0.14202800000000002</v>
      </c>
      <c r="C2">
        <v>2.8637400000000004</v>
      </c>
      <c r="E2" t="str">
        <f>A2</f>
        <v>Afghanistan</v>
      </c>
      <c r="F2">
        <f>GETPIVOTDATA("Average of Social support",$A$1,"Country",A2)</f>
        <v>0.14202800000000002</v>
      </c>
      <c r="G2">
        <f>GETPIVOTDATA("Average of Happiness score",$A$1,"Country",A2)</f>
        <v>2.8637400000000004</v>
      </c>
    </row>
    <row r="3" spans="1:7" x14ac:dyDescent="0.3">
      <c r="A3" s="2" t="s">
        <v>115</v>
      </c>
      <c r="B3">
        <v>0.52097299999999991</v>
      </c>
      <c r="C3">
        <v>4.9343000000000012</v>
      </c>
      <c r="E3" t="str">
        <f t="shared" ref="E3:E66" si="0">A3</f>
        <v>Albania</v>
      </c>
      <c r="F3">
        <f t="shared" ref="F3:F66" si="1">GETPIVOTDATA("Average of Social support",$A$1,"Country",A3)</f>
        <v>0.52097299999999991</v>
      </c>
      <c r="G3">
        <f t="shared" ref="G3:G66" si="2">GETPIVOTDATA("Average of Happiness score",$A$1,"Country",A3)</f>
        <v>4.9343000000000012</v>
      </c>
    </row>
    <row r="4" spans="1:7" x14ac:dyDescent="0.3">
      <c r="A4" s="2" t="s">
        <v>86</v>
      </c>
      <c r="B4">
        <v>0.73631500000000005</v>
      </c>
      <c r="C4">
        <v>5.98</v>
      </c>
      <c r="E4" t="str">
        <f t="shared" si="0"/>
        <v>Algeria</v>
      </c>
      <c r="F4">
        <f t="shared" si="1"/>
        <v>0.73631500000000005</v>
      </c>
      <c r="G4">
        <f t="shared" si="2"/>
        <v>5.98</v>
      </c>
    </row>
    <row r="5" spans="1:7" x14ac:dyDescent="0.3">
      <c r="A5" s="2" t="s">
        <v>157</v>
      </c>
      <c r="B5">
        <v>0.57573999999999992</v>
      </c>
      <c r="C5">
        <v>3.8722000000000003</v>
      </c>
      <c r="E5" t="str">
        <f t="shared" si="0"/>
        <v>Angola</v>
      </c>
      <c r="F5">
        <f t="shared" si="1"/>
        <v>0.57573999999999992</v>
      </c>
      <c r="G5">
        <f t="shared" si="2"/>
        <v>3.8722000000000003</v>
      </c>
    </row>
    <row r="6" spans="1:7" x14ac:dyDescent="0.3">
      <c r="A6" s="2" t="s">
        <v>186</v>
      </c>
      <c r="B6">
        <v>0.71034749999999991</v>
      </c>
      <c r="C6">
        <v>5.2606249999999992</v>
      </c>
      <c r="E6" t="str">
        <f t="shared" si="0"/>
        <v>Argelia</v>
      </c>
      <c r="F6">
        <f t="shared" si="1"/>
        <v>0.71034749999999991</v>
      </c>
      <c r="G6">
        <f t="shared" si="2"/>
        <v>5.2606249999999992</v>
      </c>
    </row>
    <row r="7" spans="1:7" x14ac:dyDescent="0.3">
      <c r="A7" s="2" t="s">
        <v>45</v>
      </c>
      <c r="B7">
        <v>0.84868899999999992</v>
      </c>
      <c r="C7">
        <v>6.2380099999999992</v>
      </c>
      <c r="E7" t="str">
        <f t="shared" si="0"/>
        <v>Argentina</v>
      </c>
      <c r="F7">
        <f t="shared" si="1"/>
        <v>0.84868899999999992</v>
      </c>
      <c r="G7">
        <f t="shared" si="2"/>
        <v>6.2380099999999992</v>
      </c>
    </row>
    <row r="8" spans="1:7" x14ac:dyDescent="0.3">
      <c r="A8" s="2" t="s">
        <v>147</v>
      </c>
      <c r="B8">
        <v>0.62030600000000002</v>
      </c>
      <c r="C8">
        <v>4.8120600000000007</v>
      </c>
      <c r="E8" t="str">
        <f t="shared" si="0"/>
        <v>Armenia</v>
      </c>
      <c r="F8">
        <f t="shared" si="1"/>
        <v>0.62030600000000002</v>
      </c>
      <c r="G8">
        <f t="shared" si="2"/>
        <v>4.8120600000000007</v>
      </c>
    </row>
    <row r="9" spans="1:7" x14ac:dyDescent="0.3">
      <c r="A9" s="2" t="s">
        <v>22</v>
      </c>
      <c r="B9">
        <v>0.91827900000000007</v>
      </c>
      <c r="C9">
        <v>7.2101000000000015</v>
      </c>
      <c r="E9" t="str">
        <f t="shared" si="0"/>
        <v>Australia</v>
      </c>
      <c r="F9">
        <f t="shared" si="1"/>
        <v>0.91827900000000007</v>
      </c>
      <c r="G9">
        <f t="shared" si="2"/>
        <v>7.2101000000000015</v>
      </c>
    </row>
    <row r="10" spans="1:7" x14ac:dyDescent="0.3">
      <c r="A10" s="2" t="s">
        <v>27</v>
      </c>
      <c r="B10">
        <v>0.8867330000000001</v>
      </c>
      <c r="C10">
        <v>7.1437400000000011</v>
      </c>
      <c r="E10" t="str">
        <f t="shared" si="0"/>
        <v>Austria</v>
      </c>
      <c r="F10">
        <f t="shared" si="1"/>
        <v>0.8867330000000001</v>
      </c>
      <c r="G10">
        <f t="shared" si="2"/>
        <v>7.1437400000000011</v>
      </c>
    </row>
    <row r="11" spans="1:7" x14ac:dyDescent="0.3">
      <c r="A11" s="2" t="s">
        <v>100</v>
      </c>
      <c r="B11">
        <v>0.68942555555555562</v>
      </c>
      <c r="C11">
        <v>5.1719666666666662</v>
      </c>
      <c r="E11" t="str">
        <f t="shared" si="0"/>
        <v>Azerbaijan</v>
      </c>
      <c r="F11">
        <f t="shared" si="1"/>
        <v>0.68942555555555562</v>
      </c>
      <c r="G11">
        <f t="shared" si="2"/>
        <v>5.1719666666666662</v>
      </c>
    </row>
    <row r="12" spans="1:7" x14ac:dyDescent="0.3">
      <c r="A12" s="2" t="s">
        <v>67</v>
      </c>
      <c r="B12">
        <v>0.81335555555555539</v>
      </c>
      <c r="C12">
        <v>6.2515333333333345</v>
      </c>
      <c r="E12" t="str">
        <f t="shared" si="0"/>
        <v>Bahrain</v>
      </c>
      <c r="F12">
        <f t="shared" si="1"/>
        <v>0.81335555555555539</v>
      </c>
      <c r="G12">
        <f t="shared" si="2"/>
        <v>6.2515333333333345</v>
      </c>
    </row>
    <row r="13" spans="1:7" x14ac:dyDescent="0.3">
      <c r="A13" s="2" t="s">
        <v>129</v>
      </c>
      <c r="B13">
        <v>0.38083600000000001</v>
      </c>
      <c r="C13">
        <v>4.6082100000000006</v>
      </c>
      <c r="E13" t="str">
        <f t="shared" si="0"/>
        <v>Bangladesh</v>
      </c>
      <c r="F13">
        <f t="shared" si="1"/>
        <v>0.38083600000000001</v>
      </c>
      <c r="G13">
        <f t="shared" si="2"/>
        <v>4.6082100000000006</v>
      </c>
    </row>
    <row r="14" spans="1:7" x14ac:dyDescent="0.3">
      <c r="A14" s="2" t="s">
        <v>77</v>
      </c>
      <c r="B14">
        <v>0.85348875000000002</v>
      </c>
      <c r="C14">
        <v>5.6105874999999994</v>
      </c>
      <c r="E14" t="str">
        <f t="shared" si="0"/>
        <v>Belarus</v>
      </c>
      <c r="F14">
        <f t="shared" si="1"/>
        <v>0.85348875000000002</v>
      </c>
      <c r="G14">
        <f t="shared" si="2"/>
        <v>5.6105874999999994</v>
      </c>
    </row>
    <row r="15" spans="1:7" x14ac:dyDescent="0.3">
      <c r="A15" s="2" t="s">
        <v>33</v>
      </c>
      <c r="B15">
        <v>0.88220100000000001</v>
      </c>
      <c r="C15">
        <v>6.8862700000000006</v>
      </c>
      <c r="E15" t="str">
        <f t="shared" si="0"/>
        <v>Belgium</v>
      </c>
      <c r="F15">
        <f t="shared" si="1"/>
        <v>0.88220100000000001</v>
      </c>
      <c r="G15">
        <f t="shared" si="2"/>
        <v>6.8862700000000006</v>
      </c>
    </row>
    <row r="16" spans="1:7" x14ac:dyDescent="0.3">
      <c r="A16" s="2" t="s">
        <v>182</v>
      </c>
      <c r="B16">
        <v>0.58029333333333322</v>
      </c>
      <c r="C16">
        <v>5.9558666666666662</v>
      </c>
      <c r="E16" t="str">
        <f t="shared" si="0"/>
        <v>Belize</v>
      </c>
      <c r="F16">
        <f t="shared" si="1"/>
        <v>0.58029333333333322</v>
      </c>
      <c r="G16">
        <f t="shared" si="2"/>
        <v>5.9558666666666662</v>
      </c>
    </row>
    <row r="17" spans="1:7" x14ac:dyDescent="0.3">
      <c r="A17" s="2" t="s">
        <v>175</v>
      </c>
      <c r="B17">
        <v>0.16637499999999997</v>
      </c>
      <c r="C17">
        <v>4.3141100000000003</v>
      </c>
      <c r="E17" t="str">
        <f t="shared" si="0"/>
        <v>Benin</v>
      </c>
      <c r="F17">
        <f t="shared" si="1"/>
        <v>0.16637499999999997</v>
      </c>
      <c r="G17">
        <f t="shared" si="2"/>
        <v>4.3141100000000003</v>
      </c>
    </row>
    <row r="18" spans="1:7" x14ac:dyDescent="0.3">
      <c r="A18" s="2" t="s">
        <v>98</v>
      </c>
      <c r="B18">
        <v>0.73668199999999995</v>
      </c>
      <c r="C18">
        <v>5.1248400000000007</v>
      </c>
      <c r="E18" t="str">
        <f t="shared" si="0"/>
        <v>Bhutan</v>
      </c>
      <c r="F18">
        <f t="shared" si="1"/>
        <v>0.73668199999999995</v>
      </c>
      <c r="G18">
        <f t="shared" si="2"/>
        <v>5.1248400000000007</v>
      </c>
    </row>
    <row r="19" spans="1:7" x14ac:dyDescent="0.3">
      <c r="A19" s="2" t="s">
        <v>69</v>
      </c>
      <c r="B19">
        <v>0.69024700000000005</v>
      </c>
      <c r="C19">
        <v>5.7598499999999992</v>
      </c>
      <c r="E19" t="str">
        <f t="shared" si="0"/>
        <v>Bolivia</v>
      </c>
      <c r="F19">
        <f t="shared" si="1"/>
        <v>0.69024700000000005</v>
      </c>
      <c r="G19">
        <f t="shared" si="2"/>
        <v>5.7598499999999992</v>
      </c>
    </row>
    <row r="20" spans="1:7" x14ac:dyDescent="0.3">
      <c r="A20" s="2" t="s">
        <v>116</v>
      </c>
      <c r="B20">
        <v>0.71912700000000007</v>
      </c>
      <c r="C20">
        <v>5.4574600000000002</v>
      </c>
      <c r="E20" t="str">
        <f t="shared" si="0"/>
        <v>Bosnia and Herzegovina</v>
      </c>
      <c r="F20">
        <f t="shared" si="1"/>
        <v>0.71912700000000007</v>
      </c>
      <c r="G20">
        <f t="shared" si="2"/>
        <v>5.4574600000000002</v>
      </c>
    </row>
    <row r="21" spans="1:7" x14ac:dyDescent="0.3">
      <c r="A21" s="2" t="s">
        <v>148</v>
      </c>
      <c r="B21">
        <v>0.680091</v>
      </c>
      <c r="C21">
        <v>3.6385400000000003</v>
      </c>
      <c r="E21" t="str">
        <f t="shared" si="0"/>
        <v>Botswana</v>
      </c>
      <c r="F21">
        <f t="shared" si="1"/>
        <v>0.680091</v>
      </c>
      <c r="G21">
        <f t="shared" si="2"/>
        <v>3.6385400000000003</v>
      </c>
    </row>
    <row r="22" spans="1:7" x14ac:dyDescent="0.3">
      <c r="A22" s="2" t="s">
        <v>30</v>
      </c>
      <c r="B22">
        <v>0.81645499999999982</v>
      </c>
      <c r="C22">
        <v>6.4683800000000007</v>
      </c>
      <c r="E22" t="str">
        <f t="shared" si="0"/>
        <v>Brazil</v>
      </c>
      <c r="F22">
        <f t="shared" si="1"/>
        <v>0.81645499999999982</v>
      </c>
      <c r="G22">
        <f t="shared" si="2"/>
        <v>6.4683800000000007</v>
      </c>
    </row>
    <row r="23" spans="1:7" x14ac:dyDescent="0.3">
      <c r="A23" s="2" t="s">
        <v>154</v>
      </c>
      <c r="B23">
        <v>0.85659799999999997</v>
      </c>
      <c r="C23">
        <v>4.975979999999999</v>
      </c>
      <c r="E23" t="str">
        <f t="shared" si="0"/>
        <v>Bulgaria</v>
      </c>
      <c r="F23">
        <f t="shared" si="1"/>
        <v>0.85659799999999997</v>
      </c>
      <c r="G23">
        <f t="shared" si="2"/>
        <v>4.975979999999999</v>
      </c>
    </row>
    <row r="24" spans="1:7" x14ac:dyDescent="0.3">
      <c r="A24" s="2" t="s">
        <v>172</v>
      </c>
      <c r="B24">
        <v>0.498637</v>
      </c>
      <c r="C24">
        <v>4.3827799999999995</v>
      </c>
      <c r="E24" t="str">
        <f t="shared" si="0"/>
        <v>Burkina Faso</v>
      </c>
      <c r="F24">
        <f t="shared" si="1"/>
        <v>0.498637</v>
      </c>
      <c r="G24">
        <f t="shared" si="2"/>
        <v>4.3827799999999995</v>
      </c>
    </row>
    <row r="25" spans="1:7" x14ac:dyDescent="0.3">
      <c r="A25" s="2" t="s">
        <v>177</v>
      </c>
      <c r="B25">
        <v>0.21863857142857143</v>
      </c>
      <c r="C25">
        <v>3.277914285714286</v>
      </c>
      <c r="E25" t="str">
        <f t="shared" si="0"/>
        <v>Burundi</v>
      </c>
      <c r="F25">
        <f t="shared" si="1"/>
        <v>0.21863857142857143</v>
      </c>
      <c r="G25">
        <f t="shared" si="2"/>
        <v>3.277914285714286</v>
      </c>
    </row>
    <row r="26" spans="1:7" x14ac:dyDescent="0.3">
      <c r="A26" s="2" t="s">
        <v>165</v>
      </c>
      <c r="B26">
        <v>0.56398100000000007</v>
      </c>
      <c r="C26">
        <v>4.4079700000000006</v>
      </c>
      <c r="E26" t="str">
        <f t="shared" si="0"/>
        <v>Cambodia</v>
      </c>
      <c r="F26">
        <f t="shared" si="1"/>
        <v>0.56398100000000007</v>
      </c>
      <c r="G26">
        <f t="shared" si="2"/>
        <v>4.4079700000000006</v>
      </c>
    </row>
    <row r="27" spans="1:7" x14ac:dyDescent="0.3">
      <c r="A27" s="2" t="s">
        <v>153</v>
      </c>
      <c r="B27">
        <v>0.52661400000000003</v>
      </c>
      <c r="C27">
        <v>4.8600900000000014</v>
      </c>
      <c r="E27" t="str">
        <f t="shared" si="0"/>
        <v>Cameroon</v>
      </c>
      <c r="F27">
        <f t="shared" si="1"/>
        <v>0.52661400000000003</v>
      </c>
      <c r="G27">
        <f t="shared" si="2"/>
        <v>4.8600900000000014</v>
      </c>
    </row>
    <row r="28" spans="1:7" x14ac:dyDescent="0.3">
      <c r="A28" s="2" t="s">
        <v>16</v>
      </c>
      <c r="B28">
        <v>0.90596300000000007</v>
      </c>
      <c r="C28">
        <v>7.1974400000000003</v>
      </c>
      <c r="E28" t="str">
        <f t="shared" si="0"/>
        <v>Canada</v>
      </c>
      <c r="F28">
        <f t="shared" si="1"/>
        <v>0.90596300000000007</v>
      </c>
      <c r="G28">
        <f t="shared" si="2"/>
        <v>7.1974400000000003</v>
      </c>
    </row>
    <row r="29" spans="1:7" x14ac:dyDescent="0.3">
      <c r="A29" s="2" t="s">
        <v>168</v>
      </c>
      <c r="B29">
        <v>2.9000000000000002E-3</v>
      </c>
      <c r="C29">
        <v>3.2025800000000002</v>
      </c>
      <c r="E29" t="str">
        <f t="shared" si="0"/>
        <v>Central African Republic</v>
      </c>
      <c r="F29">
        <f t="shared" si="1"/>
        <v>2.9000000000000002E-3</v>
      </c>
      <c r="G29">
        <f t="shared" si="2"/>
        <v>3.2025800000000002</v>
      </c>
    </row>
    <row r="30" spans="1:7" x14ac:dyDescent="0.3">
      <c r="A30" s="2" t="s">
        <v>169</v>
      </c>
      <c r="B30">
        <v>0.46119700000000002</v>
      </c>
      <c r="C30">
        <v>4.1912899999999995</v>
      </c>
      <c r="E30" t="str">
        <f t="shared" si="0"/>
        <v>Chad</v>
      </c>
      <c r="F30">
        <f t="shared" si="1"/>
        <v>0.46119700000000002</v>
      </c>
      <c r="G30">
        <f t="shared" si="2"/>
        <v>4.1912899999999995</v>
      </c>
    </row>
    <row r="31" spans="1:7" x14ac:dyDescent="0.3">
      <c r="A31" s="2" t="s">
        <v>42</v>
      </c>
      <c r="B31">
        <v>0.80746700000000016</v>
      </c>
      <c r="C31">
        <v>6.4213499999999994</v>
      </c>
      <c r="E31" t="str">
        <f t="shared" si="0"/>
        <v>Chile</v>
      </c>
      <c r="F31">
        <f t="shared" si="1"/>
        <v>0.80746700000000016</v>
      </c>
      <c r="G31">
        <f t="shared" si="2"/>
        <v>6.4213499999999994</v>
      </c>
    </row>
    <row r="32" spans="1:7" x14ac:dyDescent="0.3">
      <c r="A32" s="2" t="s">
        <v>104</v>
      </c>
      <c r="B32">
        <v>0.70235900000000007</v>
      </c>
      <c r="C32">
        <v>5.3933599999999995</v>
      </c>
      <c r="E32" t="str">
        <f t="shared" si="0"/>
        <v>China</v>
      </c>
      <c r="F32">
        <f t="shared" si="1"/>
        <v>0.70235900000000007</v>
      </c>
      <c r="G32">
        <f t="shared" si="2"/>
        <v>5.3933599999999995</v>
      </c>
    </row>
    <row r="33" spans="1:7" x14ac:dyDescent="0.3">
      <c r="A33" s="2" t="s">
        <v>49</v>
      </c>
      <c r="B33">
        <v>0.78900700000000001</v>
      </c>
      <c r="C33">
        <v>6.098180000000001</v>
      </c>
      <c r="E33" t="str">
        <f t="shared" si="0"/>
        <v>Colombia</v>
      </c>
      <c r="F33">
        <f t="shared" si="1"/>
        <v>0.78900700000000001</v>
      </c>
      <c r="G33">
        <f t="shared" si="2"/>
        <v>6.098180000000001</v>
      </c>
    </row>
    <row r="34" spans="1:7" x14ac:dyDescent="0.3">
      <c r="A34" s="2" t="s">
        <v>160</v>
      </c>
      <c r="B34">
        <v>0.38595124999999997</v>
      </c>
      <c r="C34">
        <v>4.0227624999999998</v>
      </c>
      <c r="E34" t="str">
        <f t="shared" si="0"/>
        <v>Comoros</v>
      </c>
      <c r="F34">
        <f t="shared" si="1"/>
        <v>0.38595124999999997</v>
      </c>
      <c r="G34">
        <f t="shared" si="2"/>
        <v>4.0227624999999998</v>
      </c>
    </row>
    <row r="35" spans="1:7" x14ac:dyDescent="0.3">
      <c r="A35" s="2" t="s">
        <v>191</v>
      </c>
      <c r="B35">
        <v>0.30696000000000001</v>
      </c>
      <c r="C35">
        <v>5.0751999999999997</v>
      </c>
      <c r="E35" t="str">
        <f t="shared" si="0"/>
        <v>Congo</v>
      </c>
      <c r="F35">
        <f t="shared" si="1"/>
        <v>0.30696000000000001</v>
      </c>
      <c r="G35">
        <f t="shared" si="2"/>
        <v>5.0751999999999997</v>
      </c>
    </row>
    <row r="36" spans="1:7" x14ac:dyDescent="0.3">
      <c r="A36" s="2" t="s">
        <v>159</v>
      </c>
      <c r="B36">
        <v>0.43530000000000002</v>
      </c>
      <c r="C36">
        <v>4.7678777777777777</v>
      </c>
      <c r="E36" t="str">
        <f t="shared" si="0"/>
        <v>Congo (Brazzaville)</v>
      </c>
      <c r="F36">
        <f t="shared" si="1"/>
        <v>0.43530000000000002</v>
      </c>
      <c r="G36">
        <f t="shared" si="2"/>
        <v>4.7678777777777777</v>
      </c>
    </row>
    <row r="37" spans="1:7" x14ac:dyDescent="0.3">
      <c r="A37" s="2" t="s">
        <v>140</v>
      </c>
      <c r="B37">
        <v>0.54088250000000004</v>
      </c>
      <c r="C37">
        <v>4.0682</v>
      </c>
      <c r="E37" t="str">
        <f t="shared" si="0"/>
        <v>Congo (Kinshasa)</v>
      </c>
      <c r="F37">
        <f t="shared" si="1"/>
        <v>0.54088250000000004</v>
      </c>
      <c r="G37">
        <f t="shared" si="2"/>
        <v>4.0682</v>
      </c>
    </row>
    <row r="38" spans="1:7" x14ac:dyDescent="0.3">
      <c r="A38" s="2" t="s">
        <v>25</v>
      </c>
      <c r="B38">
        <v>0.83132299999999992</v>
      </c>
      <c r="C38">
        <v>6.9967799999999993</v>
      </c>
      <c r="E38" t="str">
        <f t="shared" si="0"/>
        <v>Costa Rica</v>
      </c>
      <c r="F38">
        <f t="shared" si="1"/>
        <v>0.83132299999999992</v>
      </c>
      <c r="G38">
        <f t="shared" si="2"/>
        <v>6.9967799999999993</v>
      </c>
    </row>
    <row r="39" spans="1:7" x14ac:dyDescent="0.3">
      <c r="A39" s="2" t="s">
        <v>80</v>
      </c>
      <c r="B39">
        <v>0.75600200000000017</v>
      </c>
      <c r="C39">
        <v>5.6871900000000002</v>
      </c>
      <c r="E39" t="str">
        <f t="shared" si="0"/>
        <v>Croatia</v>
      </c>
      <c r="F39">
        <f t="shared" si="1"/>
        <v>0.75600200000000017</v>
      </c>
      <c r="G39">
        <f t="shared" si="2"/>
        <v>5.6871900000000002</v>
      </c>
    </row>
    <row r="40" spans="1:7" x14ac:dyDescent="0.3">
      <c r="A40" s="2" t="s">
        <v>85</v>
      </c>
      <c r="B40">
        <v>0.69724888888888903</v>
      </c>
      <c r="C40">
        <v>5.9355555555555561</v>
      </c>
      <c r="E40" t="str">
        <f t="shared" si="0"/>
        <v>Cyprus</v>
      </c>
      <c r="F40">
        <f t="shared" si="1"/>
        <v>0.69724888888888903</v>
      </c>
      <c r="G40">
        <f t="shared" si="2"/>
        <v>5.9355555555555561</v>
      </c>
    </row>
    <row r="41" spans="1:7" x14ac:dyDescent="0.3">
      <c r="A41" s="2" t="s">
        <v>46</v>
      </c>
      <c r="B41">
        <v>0.87208857142857155</v>
      </c>
      <c r="C41">
        <v>6.7355142857142853</v>
      </c>
      <c r="E41" t="str">
        <f t="shared" si="0"/>
        <v>Czech Republic</v>
      </c>
      <c r="F41">
        <f t="shared" si="1"/>
        <v>0.87208857142857155</v>
      </c>
      <c r="G41">
        <f t="shared" si="2"/>
        <v>6.7355142857142853</v>
      </c>
    </row>
    <row r="42" spans="1:7" x14ac:dyDescent="0.3">
      <c r="A42" s="2" t="s">
        <v>192</v>
      </c>
      <c r="B42">
        <v>0.94756000000000007</v>
      </c>
      <c r="C42">
        <v>6.8622666666666667</v>
      </c>
      <c r="E42" t="str">
        <f t="shared" si="0"/>
        <v>Czechia</v>
      </c>
      <c r="F42">
        <f t="shared" si="1"/>
        <v>0.94756000000000007</v>
      </c>
      <c r="G42">
        <f t="shared" si="2"/>
        <v>6.8622666666666667</v>
      </c>
    </row>
    <row r="43" spans="1:7" x14ac:dyDescent="0.3">
      <c r="A43" s="2" t="s">
        <v>14</v>
      </c>
      <c r="B43">
        <v>0.945913</v>
      </c>
      <c r="C43">
        <v>7.5800800000000006</v>
      </c>
      <c r="E43" t="str">
        <f t="shared" si="0"/>
        <v>Denmark</v>
      </c>
      <c r="F43">
        <f t="shared" si="1"/>
        <v>0.945913</v>
      </c>
      <c r="G43">
        <f t="shared" si="2"/>
        <v>7.5800800000000006</v>
      </c>
    </row>
    <row r="44" spans="1:7" x14ac:dyDescent="0.3">
      <c r="A44" s="2" t="s">
        <v>146</v>
      </c>
      <c r="B44">
        <v>0.42222999999999999</v>
      </c>
      <c r="C44">
        <v>4.3689999999999998</v>
      </c>
      <c r="E44" t="str">
        <f t="shared" si="0"/>
        <v>Djibouti</v>
      </c>
      <c r="F44">
        <f t="shared" si="1"/>
        <v>0.42222999999999999</v>
      </c>
      <c r="G44">
        <f t="shared" si="2"/>
        <v>4.3689999999999998</v>
      </c>
    </row>
    <row r="45" spans="1:7" x14ac:dyDescent="0.3">
      <c r="A45" s="2" t="s">
        <v>118</v>
      </c>
      <c r="B45">
        <v>0.79186000000000001</v>
      </c>
      <c r="C45">
        <v>5.4360300000000006</v>
      </c>
      <c r="E45" t="str">
        <f t="shared" si="0"/>
        <v>Dominican Republic</v>
      </c>
      <c r="F45">
        <f t="shared" si="1"/>
        <v>0.79186000000000001</v>
      </c>
      <c r="G45">
        <f t="shared" si="2"/>
        <v>5.4360300000000006</v>
      </c>
    </row>
    <row r="46" spans="1:7" x14ac:dyDescent="0.3">
      <c r="A46" s="2" t="s">
        <v>66</v>
      </c>
      <c r="B46">
        <v>0.71639700000000006</v>
      </c>
      <c r="C46">
        <v>5.8465700000000007</v>
      </c>
      <c r="E46" t="str">
        <f t="shared" si="0"/>
        <v>Ecuador</v>
      </c>
      <c r="F46">
        <f t="shared" si="1"/>
        <v>0.71639700000000006</v>
      </c>
      <c r="G46">
        <f t="shared" si="2"/>
        <v>5.8465700000000007</v>
      </c>
    </row>
    <row r="47" spans="1:7" x14ac:dyDescent="0.3">
      <c r="A47" s="2" t="s">
        <v>155</v>
      </c>
      <c r="B47">
        <v>0.57076000000000005</v>
      </c>
      <c r="C47">
        <v>4.2744599999999995</v>
      </c>
      <c r="E47" t="str">
        <f t="shared" si="0"/>
        <v>Egypt</v>
      </c>
      <c r="F47">
        <f t="shared" si="1"/>
        <v>0.57076000000000005</v>
      </c>
      <c r="G47">
        <f t="shared" si="2"/>
        <v>4.2744599999999995</v>
      </c>
    </row>
    <row r="48" spans="1:7" x14ac:dyDescent="0.3">
      <c r="A48" s="2" t="s">
        <v>59</v>
      </c>
      <c r="B48">
        <v>0.66154199999999996</v>
      </c>
      <c r="C48">
        <v>6.1739999999999995</v>
      </c>
      <c r="E48" t="str">
        <f t="shared" si="0"/>
        <v>El Salvador</v>
      </c>
      <c r="F48">
        <f t="shared" si="1"/>
        <v>0.66154199999999996</v>
      </c>
      <c r="G48">
        <f t="shared" si="2"/>
        <v>6.1739999999999995</v>
      </c>
    </row>
    <row r="49" spans="1:7" x14ac:dyDescent="0.3">
      <c r="A49" s="2" t="s">
        <v>92</v>
      </c>
      <c r="B49">
        <v>0.90300499999999995</v>
      </c>
      <c r="C49">
        <v>5.9643999999999995</v>
      </c>
      <c r="E49" t="str">
        <f t="shared" si="0"/>
        <v>Estonia</v>
      </c>
      <c r="F49">
        <f t="shared" si="1"/>
        <v>0.90300499999999995</v>
      </c>
      <c r="G49">
        <f t="shared" si="2"/>
        <v>5.9643999999999995</v>
      </c>
    </row>
    <row r="50" spans="1:7" x14ac:dyDescent="0.3">
      <c r="A50" s="2" t="s">
        <v>193</v>
      </c>
      <c r="B50">
        <v>0.58399000000000001</v>
      </c>
      <c r="C50">
        <v>3.9490499999999997</v>
      </c>
      <c r="E50" t="str">
        <f t="shared" si="0"/>
        <v>Eswatini</v>
      </c>
      <c r="F50">
        <f t="shared" si="1"/>
        <v>0.58399000000000001</v>
      </c>
      <c r="G50">
        <f t="shared" si="2"/>
        <v>3.9490499999999997</v>
      </c>
    </row>
    <row r="51" spans="1:7" x14ac:dyDescent="0.3">
      <c r="A51" s="2" t="s">
        <v>142</v>
      </c>
      <c r="B51">
        <v>0.52040399999999987</v>
      </c>
      <c r="C51">
        <v>4.2769899999999996</v>
      </c>
      <c r="E51" t="str">
        <f t="shared" si="0"/>
        <v>Ethiopia</v>
      </c>
      <c r="F51">
        <f t="shared" si="1"/>
        <v>0.52040399999999987</v>
      </c>
      <c r="G51">
        <f t="shared" si="2"/>
        <v>4.2769899999999996</v>
      </c>
    </row>
    <row r="52" spans="1:7" x14ac:dyDescent="0.3">
      <c r="A52" s="2" t="s">
        <v>18</v>
      </c>
      <c r="B52">
        <v>0.94413400000000003</v>
      </c>
      <c r="C52">
        <v>7.6705700000000006</v>
      </c>
      <c r="E52" t="str">
        <f t="shared" si="0"/>
        <v>Finland</v>
      </c>
      <c r="F52">
        <f t="shared" si="1"/>
        <v>0.94413400000000003</v>
      </c>
      <c r="G52">
        <f t="shared" si="2"/>
        <v>7.6705700000000006</v>
      </c>
    </row>
    <row r="53" spans="1:7" x14ac:dyDescent="0.3">
      <c r="A53" s="2" t="s">
        <v>44</v>
      </c>
      <c r="B53">
        <v>0.88073800000000002</v>
      </c>
      <c r="C53">
        <v>6.5887100000000007</v>
      </c>
      <c r="E53" t="str">
        <f t="shared" si="0"/>
        <v>France</v>
      </c>
      <c r="F53">
        <f t="shared" si="1"/>
        <v>0.88073800000000002</v>
      </c>
      <c r="G53">
        <f t="shared" si="2"/>
        <v>6.5887100000000007</v>
      </c>
    </row>
    <row r="54" spans="1:7" x14ac:dyDescent="0.3">
      <c r="A54" s="2" t="s">
        <v>163</v>
      </c>
      <c r="B54">
        <v>0.64807999999999999</v>
      </c>
      <c r="C54">
        <v>4.6819899999999999</v>
      </c>
      <c r="E54" t="str">
        <f t="shared" si="0"/>
        <v>Gabon</v>
      </c>
      <c r="F54">
        <f t="shared" si="1"/>
        <v>0.64807999999999999</v>
      </c>
      <c r="G54">
        <f t="shared" si="2"/>
        <v>4.6819899999999999</v>
      </c>
    </row>
    <row r="55" spans="1:7" x14ac:dyDescent="0.3">
      <c r="A55" s="2" t="s">
        <v>188</v>
      </c>
      <c r="B55">
        <v>0.4557460000000001</v>
      </c>
      <c r="C55">
        <v>4.7458999999999998</v>
      </c>
      <c r="E55" t="str">
        <f t="shared" si="0"/>
        <v>Gambia</v>
      </c>
      <c r="F55">
        <f t="shared" si="1"/>
        <v>0.4557460000000001</v>
      </c>
      <c r="G55">
        <f t="shared" si="2"/>
        <v>4.7458999999999998</v>
      </c>
    </row>
    <row r="56" spans="1:7" x14ac:dyDescent="0.3">
      <c r="A56" s="2" t="s">
        <v>150</v>
      </c>
      <c r="B56">
        <v>0.42530599999999996</v>
      </c>
      <c r="C56">
        <v>4.6525599999999994</v>
      </c>
      <c r="E56" t="str">
        <f t="shared" si="0"/>
        <v>Georgia</v>
      </c>
      <c r="F56">
        <f t="shared" si="1"/>
        <v>0.42530599999999996</v>
      </c>
      <c r="G56">
        <f t="shared" si="2"/>
        <v>4.6525599999999994</v>
      </c>
    </row>
    <row r="57" spans="1:7" x14ac:dyDescent="0.3">
      <c r="A57" s="2" t="s">
        <v>41</v>
      </c>
      <c r="B57">
        <v>0.87561099999999992</v>
      </c>
      <c r="C57">
        <v>6.9519400000000005</v>
      </c>
      <c r="E57" t="str">
        <f t="shared" si="0"/>
        <v>Germany</v>
      </c>
      <c r="F57">
        <f t="shared" si="1"/>
        <v>0.87561099999999992</v>
      </c>
      <c r="G57">
        <f t="shared" si="2"/>
        <v>6.9519400000000005</v>
      </c>
    </row>
    <row r="58" spans="1:7" x14ac:dyDescent="0.3">
      <c r="A58" s="2" t="s">
        <v>134</v>
      </c>
      <c r="B58">
        <v>0.48494500000000001</v>
      </c>
      <c r="C58">
        <v>4.6685100000000004</v>
      </c>
      <c r="E58" t="str">
        <f t="shared" si="0"/>
        <v>Ghana</v>
      </c>
      <c r="F58">
        <f t="shared" si="1"/>
        <v>0.48494500000000001</v>
      </c>
      <c r="G58">
        <f t="shared" si="2"/>
        <v>4.6685100000000004</v>
      </c>
    </row>
    <row r="59" spans="1:7" x14ac:dyDescent="0.3">
      <c r="A59" s="2" t="s">
        <v>122</v>
      </c>
      <c r="B59">
        <v>0.71799111111111102</v>
      </c>
      <c r="C59">
        <v>5.509433333333333</v>
      </c>
      <c r="E59" t="str">
        <f t="shared" si="0"/>
        <v>Greece</v>
      </c>
      <c r="F59">
        <f t="shared" si="1"/>
        <v>0.71799111111111102</v>
      </c>
      <c r="G59">
        <f t="shared" si="2"/>
        <v>5.509433333333333</v>
      </c>
    </row>
    <row r="60" spans="1:7" x14ac:dyDescent="0.3">
      <c r="A60" s="2" t="s">
        <v>60</v>
      </c>
      <c r="B60">
        <v>0.70348499999999992</v>
      </c>
      <c r="C60">
        <v>6.3251999999999997</v>
      </c>
      <c r="E60" t="str">
        <f t="shared" si="0"/>
        <v>Guatemala</v>
      </c>
      <c r="F60">
        <f t="shared" si="1"/>
        <v>0.70348499999999992</v>
      </c>
      <c r="G60">
        <f t="shared" si="2"/>
        <v>6.3251999999999997</v>
      </c>
    </row>
    <row r="61" spans="1:7" x14ac:dyDescent="0.3">
      <c r="A61" s="2" t="s">
        <v>170</v>
      </c>
      <c r="B61">
        <v>0.39226699999999998</v>
      </c>
      <c r="C61">
        <v>4.4187600000000007</v>
      </c>
      <c r="E61" t="str">
        <f t="shared" si="0"/>
        <v>Guinea</v>
      </c>
      <c r="F61">
        <f t="shared" si="1"/>
        <v>0.39226699999999998</v>
      </c>
      <c r="G61">
        <f t="shared" si="2"/>
        <v>4.4187600000000007</v>
      </c>
    </row>
    <row r="62" spans="1:7" x14ac:dyDescent="0.3">
      <c r="A62" s="2" t="s">
        <v>139</v>
      </c>
      <c r="B62">
        <v>0.33683142857142861</v>
      </c>
      <c r="C62">
        <v>3.8090857142857142</v>
      </c>
      <c r="E62" t="str">
        <f t="shared" si="0"/>
        <v>Haiti</v>
      </c>
      <c r="F62">
        <f t="shared" si="1"/>
        <v>0.33683142857142861</v>
      </c>
      <c r="G62">
        <f t="shared" si="2"/>
        <v>3.8090857142857142</v>
      </c>
    </row>
    <row r="63" spans="1:7" x14ac:dyDescent="0.3">
      <c r="A63" s="2" t="s">
        <v>125</v>
      </c>
      <c r="B63">
        <v>0.65770299999999993</v>
      </c>
      <c r="C63">
        <v>5.6089800000000007</v>
      </c>
      <c r="E63" t="str">
        <f t="shared" si="0"/>
        <v>Honduras</v>
      </c>
      <c r="F63">
        <f t="shared" si="1"/>
        <v>0.65770299999999993</v>
      </c>
      <c r="G63">
        <f t="shared" si="2"/>
        <v>5.6089800000000007</v>
      </c>
    </row>
    <row r="64" spans="1:7" x14ac:dyDescent="0.3">
      <c r="A64" s="2" t="s">
        <v>91</v>
      </c>
      <c r="B64">
        <v>0.76401166666666664</v>
      </c>
      <c r="C64">
        <v>5.4223333333333334</v>
      </c>
      <c r="E64" t="str">
        <f t="shared" si="0"/>
        <v>Hong Kong</v>
      </c>
      <c r="F64">
        <f t="shared" si="1"/>
        <v>0.76401166666666664</v>
      </c>
      <c r="G64">
        <f t="shared" si="2"/>
        <v>5.4223333333333334</v>
      </c>
    </row>
    <row r="65" spans="1:7" x14ac:dyDescent="0.3">
      <c r="A65" s="2" t="s">
        <v>185</v>
      </c>
      <c r="B65">
        <v>0.76163499999999995</v>
      </c>
      <c r="C65">
        <v>5.4419000000000004</v>
      </c>
      <c r="E65" t="str">
        <f t="shared" si="0"/>
        <v>Hong Kong S.A.R. of China</v>
      </c>
      <c r="F65">
        <f t="shared" si="1"/>
        <v>0.76163499999999995</v>
      </c>
      <c r="G65">
        <f t="shared" si="2"/>
        <v>5.4419000000000004</v>
      </c>
    </row>
    <row r="66" spans="1:7" x14ac:dyDescent="0.3">
      <c r="A66" s="2" t="s">
        <v>124</v>
      </c>
      <c r="B66">
        <v>0.87176200000000004</v>
      </c>
      <c r="C66">
        <v>5.6783300000000008</v>
      </c>
      <c r="E66" t="str">
        <f t="shared" si="0"/>
        <v>Hungary</v>
      </c>
      <c r="F66">
        <f t="shared" si="1"/>
        <v>0.87176200000000004</v>
      </c>
      <c r="G66">
        <f t="shared" si="2"/>
        <v>5.6783300000000008</v>
      </c>
    </row>
    <row r="67" spans="1:7" x14ac:dyDescent="0.3">
      <c r="A67" s="2" t="s">
        <v>13</v>
      </c>
      <c r="B67">
        <v>0.98145899999999986</v>
      </c>
      <c r="C67">
        <v>7.5225399999999993</v>
      </c>
      <c r="E67" t="str">
        <f t="shared" ref="E67:E130" si="3">A67</f>
        <v>Iceland</v>
      </c>
      <c r="F67">
        <f t="shared" ref="F67:F130" si="4">GETPIVOTDATA("Average of Social support",$A$1,"Country",A67)</f>
        <v>0.98145899999999986</v>
      </c>
      <c r="G67">
        <f t="shared" ref="G67:G130" si="5">GETPIVOTDATA("Average of Happiness score",$A$1,"Country",A67)</f>
        <v>7.5225399999999993</v>
      </c>
    </row>
    <row r="68" spans="1:7" x14ac:dyDescent="0.3">
      <c r="A68" s="2" t="s">
        <v>137</v>
      </c>
      <c r="B68">
        <v>0.36868399999999996</v>
      </c>
      <c r="C68">
        <v>4.0748200000000008</v>
      </c>
      <c r="E68" t="str">
        <f t="shared" si="3"/>
        <v>India</v>
      </c>
      <c r="F68">
        <f t="shared" si="4"/>
        <v>0.36868399999999996</v>
      </c>
      <c r="G68">
        <f t="shared" si="5"/>
        <v>4.0748200000000008</v>
      </c>
    </row>
    <row r="69" spans="1:7" x14ac:dyDescent="0.3">
      <c r="A69" s="2" t="s">
        <v>93</v>
      </c>
      <c r="B69">
        <v>0.71325699999999992</v>
      </c>
      <c r="C69">
        <v>5.2974900000000007</v>
      </c>
      <c r="E69" t="str">
        <f t="shared" si="3"/>
        <v>Indonesia</v>
      </c>
      <c r="F69">
        <f t="shared" si="4"/>
        <v>0.71325699999999992</v>
      </c>
      <c r="G69">
        <f t="shared" si="5"/>
        <v>5.2974900000000007</v>
      </c>
    </row>
    <row r="70" spans="1:7" x14ac:dyDescent="0.3">
      <c r="A70" s="2" t="s">
        <v>130</v>
      </c>
      <c r="B70">
        <v>0.53115600000000007</v>
      </c>
      <c r="C70">
        <v>4.7526200000000003</v>
      </c>
      <c r="E70" t="str">
        <f t="shared" si="3"/>
        <v>Iran</v>
      </c>
      <c r="F70">
        <f t="shared" si="4"/>
        <v>0.53115600000000007</v>
      </c>
      <c r="G70">
        <f t="shared" si="5"/>
        <v>4.7526200000000003</v>
      </c>
    </row>
    <row r="71" spans="1:7" x14ac:dyDescent="0.3">
      <c r="A71" s="2" t="s">
        <v>132</v>
      </c>
      <c r="B71">
        <v>0.58266700000000005</v>
      </c>
      <c r="C71">
        <v>4.7328500000000009</v>
      </c>
      <c r="E71" t="str">
        <f t="shared" si="3"/>
        <v>Iraq</v>
      </c>
      <c r="F71">
        <f t="shared" si="4"/>
        <v>0.58266700000000005</v>
      </c>
      <c r="G71">
        <f t="shared" si="5"/>
        <v>4.7328500000000009</v>
      </c>
    </row>
    <row r="72" spans="1:7" x14ac:dyDescent="0.3">
      <c r="A72" s="2" t="s">
        <v>32</v>
      </c>
      <c r="B72">
        <v>0.92644500000000019</v>
      </c>
      <c r="C72">
        <v>6.9790799999999988</v>
      </c>
      <c r="E72" t="str">
        <f t="shared" si="3"/>
        <v>Ireland</v>
      </c>
      <c r="F72">
        <f t="shared" si="4"/>
        <v>0.92644500000000019</v>
      </c>
      <c r="G72">
        <f t="shared" si="5"/>
        <v>6.9790799999999988</v>
      </c>
    </row>
    <row r="73" spans="1:7" x14ac:dyDescent="0.3">
      <c r="A73" s="2" t="s">
        <v>23</v>
      </c>
      <c r="B73">
        <v>0.88412900000000005</v>
      </c>
      <c r="C73">
        <v>7.2550199999999991</v>
      </c>
      <c r="E73" t="str">
        <f t="shared" si="3"/>
        <v>Israel</v>
      </c>
      <c r="F73">
        <f t="shared" si="4"/>
        <v>0.88412900000000005</v>
      </c>
      <c r="G73">
        <f t="shared" si="5"/>
        <v>7.2550199999999991</v>
      </c>
    </row>
    <row r="74" spans="1:7" x14ac:dyDescent="0.3">
      <c r="A74" s="2" t="s">
        <v>68</v>
      </c>
      <c r="B74">
        <v>0.84484399999999993</v>
      </c>
      <c r="C74">
        <v>6.2178000000000004</v>
      </c>
      <c r="E74" t="str">
        <f t="shared" si="3"/>
        <v>Italy</v>
      </c>
      <c r="F74">
        <f t="shared" si="4"/>
        <v>0.84484399999999993</v>
      </c>
      <c r="G74">
        <f t="shared" si="5"/>
        <v>6.2178000000000004</v>
      </c>
    </row>
    <row r="75" spans="1:7" x14ac:dyDescent="0.3">
      <c r="A75" s="2" t="s">
        <v>171</v>
      </c>
      <c r="B75">
        <v>0.434195</v>
      </c>
      <c r="C75">
        <v>4.7272699999999999</v>
      </c>
      <c r="E75" t="str">
        <f t="shared" si="3"/>
        <v>Ivory Coast</v>
      </c>
      <c r="F75">
        <f t="shared" si="4"/>
        <v>0.434195</v>
      </c>
      <c r="G75">
        <f t="shared" si="5"/>
        <v>4.7272699999999999</v>
      </c>
    </row>
    <row r="76" spans="1:7" x14ac:dyDescent="0.3">
      <c r="A76" s="2" t="s">
        <v>83</v>
      </c>
      <c r="B76">
        <v>0.80275399999999997</v>
      </c>
      <c r="C76">
        <v>5.7902600000000009</v>
      </c>
      <c r="E76" t="str">
        <f t="shared" si="3"/>
        <v>Jamaica</v>
      </c>
      <c r="F76">
        <f t="shared" si="4"/>
        <v>0.80275399999999997</v>
      </c>
      <c r="G76">
        <f t="shared" si="5"/>
        <v>5.7902600000000009</v>
      </c>
    </row>
    <row r="77" spans="1:7" x14ac:dyDescent="0.3">
      <c r="A77" s="2" t="s">
        <v>64</v>
      </c>
      <c r="B77">
        <v>0.853908</v>
      </c>
      <c r="C77">
        <v>5.9668100000000006</v>
      </c>
      <c r="E77" t="str">
        <f t="shared" si="3"/>
        <v>Japan</v>
      </c>
      <c r="F77">
        <f t="shared" si="4"/>
        <v>0.853908</v>
      </c>
      <c r="G77">
        <f t="shared" si="5"/>
        <v>5.9668100000000006</v>
      </c>
    </row>
    <row r="78" spans="1:7" x14ac:dyDescent="0.3">
      <c r="A78" s="2" t="s">
        <v>103</v>
      </c>
      <c r="B78">
        <v>0.65850399999999998</v>
      </c>
      <c r="C78">
        <v>4.7383099999999994</v>
      </c>
      <c r="E78" t="str">
        <f t="shared" si="3"/>
        <v>Jordan</v>
      </c>
      <c r="F78">
        <f t="shared" si="4"/>
        <v>0.65850399999999998</v>
      </c>
      <c r="G78">
        <f t="shared" si="5"/>
        <v>4.7383099999999994</v>
      </c>
    </row>
    <row r="79" spans="1:7" x14ac:dyDescent="0.3">
      <c r="A79" s="2" t="s">
        <v>72</v>
      </c>
      <c r="B79">
        <v>0.87146400000000013</v>
      </c>
      <c r="C79">
        <v>5.9967099999999993</v>
      </c>
      <c r="E79" t="str">
        <f t="shared" si="3"/>
        <v>Kazakhstan</v>
      </c>
      <c r="F79">
        <f t="shared" si="4"/>
        <v>0.87146400000000013</v>
      </c>
      <c r="G79">
        <f t="shared" si="5"/>
        <v>5.9967099999999993</v>
      </c>
    </row>
    <row r="80" spans="1:7" x14ac:dyDescent="0.3">
      <c r="A80" s="2" t="s">
        <v>145</v>
      </c>
      <c r="B80">
        <v>0.54983399999999993</v>
      </c>
      <c r="C80">
        <v>4.4935100000000006</v>
      </c>
      <c r="E80" t="str">
        <f t="shared" si="3"/>
        <v>Kenya</v>
      </c>
      <c r="F80">
        <f t="shared" si="4"/>
        <v>0.54983399999999993</v>
      </c>
      <c r="G80">
        <f t="shared" si="5"/>
        <v>4.4935100000000006</v>
      </c>
    </row>
    <row r="81" spans="1:7" x14ac:dyDescent="0.3">
      <c r="A81" s="2" t="s">
        <v>87</v>
      </c>
      <c r="B81">
        <v>0.68677500000000002</v>
      </c>
      <c r="C81">
        <v>6.0112000000000005</v>
      </c>
      <c r="E81" t="str">
        <f t="shared" si="3"/>
        <v>Kosovo</v>
      </c>
      <c r="F81">
        <f t="shared" si="4"/>
        <v>0.68677500000000002</v>
      </c>
      <c r="G81">
        <f t="shared" si="5"/>
        <v>6.0112000000000005</v>
      </c>
    </row>
    <row r="82" spans="1:7" x14ac:dyDescent="0.3">
      <c r="A82" s="2" t="s">
        <v>56</v>
      </c>
      <c r="B82">
        <v>0.79831111111111108</v>
      </c>
      <c r="C82">
        <v>6.2231999999999994</v>
      </c>
      <c r="E82" t="str">
        <f t="shared" si="3"/>
        <v>Kuwait</v>
      </c>
      <c r="F82">
        <f t="shared" si="4"/>
        <v>0.79831111111111108</v>
      </c>
      <c r="G82">
        <f t="shared" si="5"/>
        <v>6.2231999999999994</v>
      </c>
    </row>
    <row r="83" spans="1:7" x14ac:dyDescent="0.3">
      <c r="A83" s="2" t="s">
        <v>96</v>
      </c>
      <c r="B83">
        <v>0.80372100000000002</v>
      </c>
      <c r="C83">
        <v>5.4518899999999988</v>
      </c>
      <c r="E83" t="str">
        <f t="shared" si="3"/>
        <v>Kyrgyzstan</v>
      </c>
      <c r="F83">
        <f t="shared" si="4"/>
        <v>0.80372100000000002</v>
      </c>
      <c r="G83">
        <f t="shared" si="5"/>
        <v>5.4518899999999988</v>
      </c>
    </row>
    <row r="84" spans="1:7" x14ac:dyDescent="0.3">
      <c r="A84" s="2" t="s">
        <v>119</v>
      </c>
      <c r="B84">
        <v>0.5284133333333334</v>
      </c>
      <c r="C84">
        <v>4.9422111111111109</v>
      </c>
      <c r="E84" t="str">
        <f t="shared" si="3"/>
        <v>Laos</v>
      </c>
      <c r="F84">
        <f t="shared" si="4"/>
        <v>0.5284133333333334</v>
      </c>
      <c r="G84">
        <f t="shared" si="5"/>
        <v>4.9422111111111109</v>
      </c>
    </row>
    <row r="85" spans="1:7" x14ac:dyDescent="0.3">
      <c r="A85" s="2" t="s">
        <v>109</v>
      </c>
      <c r="B85">
        <v>0.864958</v>
      </c>
      <c r="C85">
        <v>5.8990400000000003</v>
      </c>
      <c r="E85" t="str">
        <f t="shared" si="3"/>
        <v>Latvia</v>
      </c>
      <c r="F85">
        <f t="shared" si="4"/>
        <v>0.864958</v>
      </c>
      <c r="G85">
        <f t="shared" si="5"/>
        <v>5.8990400000000003</v>
      </c>
    </row>
    <row r="86" spans="1:7" x14ac:dyDescent="0.3">
      <c r="A86" s="2" t="s">
        <v>123</v>
      </c>
      <c r="B86">
        <v>0.56919900000000001</v>
      </c>
      <c r="C86">
        <v>4.2998500000000002</v>
      </c>
      <c r="E86" t="str">
        <f t="shared" si="3"/>
        <v>Lebanon</v>
      </c>
      <c r="F86">
        <f t="shared" si="4"/>
        <v>0.56919900000000001</v>
      </c>
      <c r="G86">
        <f t="shared" si="5"/>
        <v>4.2998500000000002</v>
      </c>
    </row>
    <row r="87" spans="1:7" x14ac:dyDescent="0.3">
      <c r="A87" s="2" t="s">
        <v>117</v>
      </c>
      <c r="B87">
        <v>0.62291375000000004</v>
      </c>
      <c r="C87">
        <v>3.7723374999999999</v>
      </c>
      <c r="E87" t="str">
        <f t="shared" si="3"/>
        <v>Lesotho</v>
      </c>
      <c r="F87">
        <f t="shared" si="4"/>
        <v>0.62291375000000004</v>
      </c>
      <c r="G87">
        <f t="shared" si="5"/>
        <v>3.7723374999999999</v>
      </c>
    </row>
    <row r="88" spans="1:7" x14ac:dyDescent="0.3">
      <c r="A88" s="2" t="s">
        <v>136</v>
      </c>
      <c r="B88">
        <v>0.45556199999999991</v>
      </c>
      <c r="C88">
        <v>4.1812199999999997</v>
      </c>
      <c r="E88" t="str">
        <f t="shared" si="3"/>
        <v>Liberia</v>
      </c>
      <c r="F88">
        <f t="shared" si="4"/>
        <v>0.45556199999999991</v>
      </c>
      <c r="G88">
        <f t="shared" si="5"/>
        <v>4.1812199999999997</v>
      </c>
    </row>
    <row r="89" spans="1:7" x14ac:dyDescent="0.3">
      <c r="A89" s="2" t="s">
        <v>81</v>
      </c>
      <c r="B89">
        <v>0.74578888888888883</v>
      </c>
      <c r="C89">
        <v>5.564511111111111</v>
      </c>
      <c r="E89" t="str">
        <f t="shared" si="3"/>
        <v>Libya</v>
      </c>
      <c r="F89">
        <f t="shared" si="4"/>
        <v>0.74578888888888883</v>
      </c>
      <c r="G89">
        <f t="shared" si="5"/>
        <v>5.564511111111111</v>
      </c>
    </row>
    <row r="90" spans="1:7" x14ac:dyDescent="0.3">
      <c r="A90" s="2" t="s">
        <v>74</v>
      </c>
      <c r="B90">
        <v>0.894814</v>
      </c>
      <c r="C90">
        <v>6.2145900000000003</v>
      </c>
      <c r="E90" t="str">
        <f t="shared" si="3"/>
        <v>Lithuania</v>
      </c>
      <c r="F90">
        <f t="shared" si="4"/>
        <v>0.894814</v>
      </c>
      <c r="G90">
        <f t="shared" si="5"/>
        <v>6.2145900000000003</v>
      </c>
    </row>
    <row r="91" spans="1:7" x14ac:dyDescent="0.3">
      <c r="A91" s="2" t="s">
        <v>31</v>
      </c>
      <c r="B91">
        <v>0.88228499999999987</v>
      </c>
      <c r="C91">
        <v>7.0995899999999992</v>
      </c>
      <c r="E91" t="str">
        <f t="shared" si="3"/>
        <v>Luxembourg</v>
      </c>
      <c r="F91">
        <f t="shared" si="4"/>
        <v>0.88228499999999987</v>
      </c>
      <c r="G91">
        <f t="shared" si="5"/>
        <v>7.0995899999999992</v>
      </c>
    </row>
    <row r="92" spans="1:7" x14ac:dyDescent="0.3">
      <c r="A92" s="2" t="s">
        <v>113</v>
      </c>
      <c r="B92">
        <v>0.71153333333333324</v>
      </c>
      <c r="C92">
        <v>5.1535333333333337</v>
      </c>
      <c r="E92" t="str">
        <f t="shared" si="3"/>
        <v>Macedonia</v>
      </c>
      <c r="F92">
        <f t="shared" si="4"/>
        <v>0.71153333333333324</v>
      </c>
      <c r="G92">
        <f t="shared" si="5"/>
        <v>5.1535333333333337</v>
      </c>
    </row>
    <row r="93" spans="1:7" x14ac:dyDescent="0.3">
      <c r="A93" s="2" t="s">
        <v>167</v>
      </c>
      <c r="B93">
        <v>0.45963899999999996</v>
      </c>
      <c r="C93">
        <v>3.9686500000000002</v>
      </c>
      <c r="E93" t="str">
        <f t="shared" si="3"/>
        <v>Madagascar</v>
      </c>
      <c r="F93">
        <f t="shared" si="4"/>
        <v>0.45963899999999996</v>
      </c>
      <c r="G93">
        <f t="shared" si="5"/>
        <v>3.9686500000000002</v>
      </c>
    </row>
    <row r="94" spans="1:7" x14ac:dyDescent="0.3">
      <c r="A94" s="2" t="s">
        <v>151</v>
      </c>
      <c r="B94">
        <v>0.24402799999999999</v>
      </c>
      <c r="C94">
        <v>3.7219199999999999</v>
      </c>
      <c r="E94" t="str">
        <f t="shared" si="3"/>
        <v>Malawi</v>
      </c>
      <c r="F94">
        <f t="shared" si="4"/>
        <v>0.24402799999999999</v>
      </c>
      <c r="G94">
        <f t="shared" si="5"/>
        <v>3.7219199999999999</v>
      </c>
    </row>
    <row r="95" spans="1:7" x14ac:dyDescent="0.3">
      <c r="A95" s="2" t="s">
        <v>79</v>
      </c>
      <c r="B95">
        <v>0.73000300000000007</v>
      </c>
      <c r="C95">
        <v>5.7987300000000008</v>
      </c>
      <c r="E95" t="str">
        <f t="shared" si="3"/>
        <v>Malaysia</v>
      </c>
      <c r="F95">
        <f t="shared" si="4"/>
        <v>0.73000300000000007</v>
      </c>
      <c r="G95">
        <f t="shared" si="5"/>
        <v>5.7987300000000008</v>
      </c>
    </row>
    <row r="96" spans="1:7" x14ac:dyDescent="0.3">
      <c r="A96" s="2" t="s">
        <v>189</v>
      </c>
      <c r="B96">
        <v>0.88600999999999996</v>
      </c>
      <c r="C96">
        <v>5.1976000000000004</v>
      </c>
      <c r="E96" t="str">
        <f t="shared" si="3"/>
        <v>Maldives</v>
      </c>
      <c r="F96">
        <f t="shared" si="4"/>
        <v>0.88600999999999996</v>
      </c>
      <c r="G96">
        <f t="shared" si="5"/>
        <v>5.1976000000000004</v>
      </c>
    </row>
    <row r="97" spans="1:7" x14ac:dyDescent="0.3">
      <c r="A97" s="2" t="s">
        <v>158</v>
      </c>
      <c r="B97">
        <v>0.54851100000000008</v>
      </c>
      <c r="C97">
        <v>4.3456999999999999</v>
      </c>
      <c r="E97" t="str">
        <f t="shared" si="3"/>
        <v>Mali</v>
      </c>
      <c r="F97">
        <f t="shared" si="4"/>
        <v>0.54851100000000008</v>
      </c>
      <c r="G97">
        <f t="shared" si="5"/>
        <v>4.3456999999999999</v>
      </c>
    </row>
    <row r="98" spans="1:7" x14ac:dyDescent="0.3">
      <c r="A98" s="2" t="s">
        <v>53</v>
      </c>
      <c r="B98">
        <v>0.90052599999999994</v>
      </c>
      <c r="C98">
        <v>6.5136600000000016</v>
      </c>
      <c r="E98" t="str">
        <f t="shared" si="3"/>
        <v>Malta</v>
      </c>
      <c r="F98">
        <f t="shared" si="4"/>
        <v>0.90052599999999994</v>
      </c>
      <c r="G98">
        <f t="shared" si="5"/>
        <v>6.5136600000000016</v>
      </c>
    </row>
    <row r="99" spans="1:7" x14ac:dyDescent="0.3">
      <c r="A99" s="2" t="s">
        <v>144</v>
      </c>
      <c r="B99">
        <v>0.60985</v>
      </c>
      <c r="C99">
        <v>4.3758400000000002</v>
      </c>
      <c r="E99" t="str">
        <f t="shared" si="3"/>
        <v>Mauritania</v>
      </c>
      <c r="F99">
        <f t="shared" si="4"/>
        <v>0.60985</v>
      </c>
      <c r="G99">
        <f t="shared" si="5"/>
        <v>4.3758400000000002</v>
      </c>
    </row>
    <row r="100" spans="1:7" x14ac:dyDescent="0.3">
      <c r="A100" s="2" t="s">
        <v>89</v>
      </c>
      <c r="B100">
        <v>0.79080099999999998</v>
      </c>
      <c r="C100">
        <v>5.8473799999999994</v>
      </c>
      <c r="E100" t="str">
        <f t="shared" si="3"/>
        <v>Mauritius</v>
      </c>
      <c r="F100">
        <f t="shared" si="4"/>
        <v>0.79080099999999998</v>
      </c>
      <c r="G100">
        <f t="shared" si="5"/>
        <v>5.8473799999999994</v>
      </c>
    </row>
    <row r="101" spans="1:7" x14ac:dyDescent="0.3">
      <c r="A101" s="2" t="s">
        <v>28</v>
      </c>
      <c r="B101">
        <v>0.71130099999999996</v>
      </c>
      <c r="C101">
        <v>6.5542600000000011</v>
      </c>
      <c r="E101" t="str">
        <f t="shared" si="3"/>
        <v>Mexico</v>
      </c>
      <c r="F101">
        <f t="shared" si="4"/>
        <v>0.71130099999999996</v>
      </c>
      <c r="G101">
        <f t="shared" si="5"/>
        <v>6.5542600000000011</v>
      </c>
    </row>
    <row r="102" spans="1:7" x14ac:dyDescent="0.3">
      <c r="A102" s="2" t="s">
        <v>70</v>
      </c>
      <c r="B102">
        <v>0.73347600000000002</v>
      </c>
      <c r="C102">
        <v>5.7658000000000005</v>
      </c>
      <c r="E102" t="str">
        <f t="shared" si="3"/>
        <v>Moldova</v>
      </c>
      <c r="F102">
        <f t="shared" si="4"/>
        <v>0.73347600000000002</v>
      </c>
      <c r="G102">
        <f t="shared" si="5"/>
        <v>5.7658000000000005</v>
      </c>
    </row>
    <row r="103" spans="1:7" x14ac:dyDescent="0.3">
      <c r="A103" s="2" t="s">
        <v>120</v>
      </c>
      <c r="B103">
        <v>0.88877699999999993</v>
      </c>
      <c r="C103">
        <v>5.3576499999999996</v>
      </c>
      <c r="E103" t="str">
        <f t="shared" si="3"/>
        <v>Mongolia</v>
      </c>
      <c r="F103">
        <f t="shared" si="4"/>
        <v>0.88877699999999993</v>
      </c>
      <c r="G103">
        <f t="shared" si="5"/>
        <v>5.3576499999999996</v>
      </c>
    </row>
    <row r="104" spans="1:7" x14ac:dyDescent="0.3">
      <c r="A104" s="2" t="s">
        <v>102</v>
      </c>
      <c r="B104">
        <v>0.75204099999999996</v>
      </c>
      <c r="C104">
        <v>5.4563000000000006</v>
      </c>
      <c r="E104" t="str">
        <f t="shared" si="3"/>
        <v>Montenegro</v>
      </c>
      <c r="F104">
        <f t="shared" si="4"/>
        <v>0.75204099999999996</v>
      </c>
      <c r="G104">
        <f t="shared" si="5"/>
        <v>5.4563000000000006</v>
      </c>
    </row>
    <row r="105" spans="1:7" x14ac:dyDescent="0.3">
      <c r="A105" s="2" t="s">
        <v>112</v>
      </c>
      <c r="B105">
        <v>0.36469400000000002</v>
      </c>
      <c r="C105">
        <v>5.0631000000000004</v>
      </c>
      <c r="E105" t="str">
        <f t="shared" si="3"/>
        <v>Morocco</v>
      </c>
      <c r="F105">
        <f t="shared" si="4"/>
        <v>0.36469400000000002</v>
      </c>
      <c r="G105">
        <f t="shared" si="5"/>
        <v>5.0631000000000004</v>
      </c>
    </row>
    <row r="106" spans="1:7" x14ac:dyDescent="0.3">
      <c r="A106" s="2" t="s">
        <v>114</v>
      </c>
      <c r="B106">
        <v>0.52777777777777779</v>
      </c>
      <c r="C106">
        <v>4.782288888888889</v>
      </c>
      <c r="E106" t="str">
        <f t="shared" si="3"/>
        <v>Mozambique</v>
      </c>
      <c r="F106">
        <f t="shared" si="4"/>
        <v>0.52777777777777779</v>
      </c>
      <c r="G106">
        <f t="shared" si="5"/>
        <v>4.782288888888889</v>
      </c>
    </row>
    <row r="107" spans="1:7" x14ac:dyDescent="0.3">
      <c r="A107" s="2" t="s">
        <v>149</v>
      </c>
      <c r="B107">
        <v>0.61867899999999998</v>
      </c>
      <c r="C107">
        <v>4.3770199999999999</v>
      </c>
      <c r="E107" t="str">
        <f t="shared" si="3"/>
        <v>Myanmar</v>
      </c>
      <c r="F107">
        <f t="shared" si="4"/>
        <v>0.61867899999999998</v>
      </c>
      <c r="G107">
        <f t="shared" si="5"/>
        <v>4.3770199999999999</v>
      </c>
    </row>
    <row r="108" spans="1:7" x14ac:dyDescent="0.3">
      <c r="A108" s="2" t="s">
        <v>181</v>
      </c>
      <c r="B108">
        <v>0.6902855555555556</v>
      </c>
      <c r="C108">
        <v>4.5883999999999991</v>
      </c>
      <c r="E108" t="str">
        <f t="shared" si="3"/>
        <v>Namibia</v>
      </c>
      <c r="F108">
        <f t="shared" si="4"/>
        <v>0.6902855555555556</v>
      </c>
      <c r="G108">
        <f t="shared" si="5"/>
        <v>4.5883999999999991</v>
      </c>
    </row>
    <row r="109" spans="1:7" x14ac:dyDescent="0.3">
      <c r="A109" s="2" t="s">
        <v>141</v>
      </c>
      <c r="B109">
        <v>0.61013600000000001</v>
      </c>
      <c r="C109">
        <v>5.0363400000000009</v>
      </c>
      <c r="E109" t="str">
        <f t="shared" si="3"/>
        <v>Nepal</v>
      </c>
      <c r="F109">
        <f t="shared" si="4"/>
        <v>0.61013600000000001</v>
      </c>
      <c r="G109">
        <f t="shared" si="5"/>
        <v>5.0363400000000009</v>
      </c>
    </row>
    <row r="110" spans="1:7" x14ac:dyDescent="0.3">
      <c r="A110" s="2" t="s">
        <v>19</v>
      </c>
      <c r="B110">
        <v>0.90357100000000001</v>
      </c>
      <c r="C110">
        <v>7.4073100000000007</v>
      </c>
      <c r="E110" t="str">
        <f t="shared" si="3"/>
        <v>Netherlands</v>
      </c>
      <c r="F110">
        <f t="shared" si="4"/>
        <v>0.90357100000000001</v>
      </c>
      <c r="G110">
        <f t="shared" si="5"/>
        <v>7.4073100000000007</v>
      </c>
    </row>
    <row r="111" spans="1:7" x14ac:dyDescent="0.3">
      <c r="A111" s="2" t="s">
        <v>21</v>
      </c>
      <c r="B111">
        <v>0.93486800000000003</v>
      </c>
      <c r="C111">
        <v>7.2493399999999992</v>
      </c>
      <c r="E111" t="str">
        <f t="shared" si="3"/>
        <v>New Zealand</v>
      </c>
      <c r="F111">
        <f t="shared" si="4"/>
        <v>0.93486800000000003</v>
      </c>
      <c r="G111">
        <f t="shared" si="5"/>
        <v>7.2493399999999992</v>
      </c>
    </row>
    <row r="112" spans="1:7" x14ac:dyDescent="0.3">
      <c r="A112" s="2" t="s">
        <v>75</v>
      </c>
      <c r="B112">
        <v>0.75424500000000005</v>
      </c>
      <c r="C112">
        <v>6.0953499999999998</v>
      </c>
      <c r="E112" t="str">
        <f t="shared" si="3"/>
        <v>Nicaragua</v>
      </c>
      <c r="F112">
        <f t="shared" si="4"/>
        <v>0.75424500000000005</v>
      </c>
      <c r="G112">
        <f t="shared" si="5"/>
        <v>6.0953499999999998</v>
      </c>
    </row>
    <row r="113" spans="1:7" x14ac:dyDescent="0.3">
      <c r="A113" s="2" t="s">
        <v>164</v>
      </c>
      <c r="B113">
        <v>0.4264409999999999</v>
      </c>
      <c r="C113">
        <v>4.4566800000000004</v>
      </c>
      <c r="E113" t="str">
        <f t="shared" si="3"/>
        <v>Niger</v>
      </c>
      <c r="F113">
        <f t="shared" si="4"/>
        <v>0.4264409999999999</v>
      </c>
      <c r="G113">
        <f t="shared" si="5"/>
        <v>4.4566800000000004</v>
      </c>
    </row>
    <row r="114" spans="1:7" x14ac:dyDescent="0.3">
      <c r="A114" s="2" t="s">
        <v>97</v>
      </c>
      <c r="B114">
        <v>0.60593700000000006</v>
      </c>
      <c r="C114">
        <v>4.953380000000001</v>
      </c>
      <c r="E114" t="str">
        <f t="shared" si="3"/>
        <v>Nigeria</v>
      </c>
      <c r="F114">
        <f t="shared" si="4"/>
        <v>0.60593700000000006</v>
      </c>
      <c r="G114">
        <f t="shared" si="5"/>
        <v>4.953380000000001</v>
      </c>
    </row>
    <row r="115" spans="1:7" x14ac:dyDescent="0.3">
      <c r="A115" s="2" t="s">
        <v>84</v>
      </c>
      <c r="B115">
        <v>0.73041</v>
      </c>
      <c r="C115">
        <v>5.7586666666666666</v>
      </c>
      <c r="E115" t="str">
        <f t="shared" si="3"/>
        <v>North Cyprus</v>
      </c>
      <c r="F115">
        <f t="shared" si="4"/>
        <v>0.73041</v>
      </c>
      <c r="G115">
        <f t="shared" si="5"/>
        <v>5.7586666666666666</v>
      </c>
    </row>
    <row r="116" spans="1:7" x14ac:dyDescent="0.3">
      <c r="A116" s="2" t="s">
        <v>190</v>
      </c>
      <c r="B116">
        <v>0.70603499999999997</v>
      </c>
      <c r="C116">
        <v>5.2307249999999996</v>
      </c>
      <c r="E116" t="str">
        <f t="shared" si="3"/>
        <v>North Macedonia</v>
      </c>
      <c r="F116">
        <f t="shared" si="4"/>
        <v>0.70603499999999997</v>
      </c>
      <c r="G116">
        <f t="shared" si="5"/>
        <v>5.2307249999999996</v>
      </c>
    </row>
    <row r="117" spans="1:7" x14ac:dyDescent="0.3">
      <c r="A117" s="2" t="s">
        <v>15</v>
      </c>
      <c r="B117">
        <v>0.94378200000000001</v>
      </c>
      <c r="C117">
        <v>7.456739999999999</v>
      </c>
      <c r="E117" t="str">
        <f t="shared" si="3"/>
        <v>Norway</v>
      </c>
      <c r="F117">
        <f t="shared" si="4"/>
        <v>0.94378200000000001</v>
      </c>
      <c r="G117">
        <f t="shared" si="5"/>
        <v>7.456739999999999</v>
      </c>
    </row>
    <row r="118" spans="1:7" x14ac:dyDescent="0.3">
      <c r="A118" s="2" t="s">
        <v>36</v>
      </c>
      <c r="B118">
        <v>0.77149999999999996</v>
      </c>
      <c r="C118">
        <v>6.8529999999999998</v>
      </c>
      <c r="E118" t="str">
        <f t="shared" si="3"/>
        <v>Oman</v>
      </c>
      <c r="F118">
        <f t="shared" si="4"/>
        <v>0.77149999999999996</v>
      </c>
      <c r="G118">
        <f t="shared" si="5"/>
        <v>6.8529999999999998</v>
      </c>
    </row>
    <row r="119" spans="1:7" x14ac:dyDescent="0.3">
      <c r="A119" s="2" t="s">
        <v>101</v>
      </c>
      <c r="B119">
        <v>0.38901799999999997</v>
      </c>
      <c r="C119">
        <v>5.1075699999999999</v>
      </c>
      <c r="E119" t="str">
        <f t="shared" si="3"/>
        <v>Pakistan</v>
      </c>
      <c r="F119">
        <f t="shared" si="4"/>
        <v>0.38901799999999997</v>
      </c>
      <c r="G119">
        <f t="shared" si="5"/>
        <v>5.1075699999999999</v>
      </c>
    </row>
    <row r="120" spans="1:7" x14ac:dyDescent="0.3">
      <c r="A120" s="2" t="s">
        <v>128</v>
      </c>
      <c r="B120">
        <v>0.66701250000000001</v>
      </c>
      <c r="C120">
        <v>4.6544500000000006</v>
      </c>
      <c r="E120" t="str">
        <f t="shared" si="3"/>
        <v>Palestinian Territories</v>
      </c>
      <c r="F120">
        <f t="shared" si="4"/>
        <v>0.66701250000000001</v>
      </c>
      <c r="G120">
        <f t="shared" si="5"/>
        <v>4.6544500000000006</v>
      </c>
    </row>
    <row r="121" spans="1:7" x14ac:dyDescent="0.3">
      <c r="A121" s="2" t="s">
        <v>40</v>
      </c>
      <c r="B121">
        <v>0.83924600000000016</v>
      </c>
      <c r="C121">
        <v>6.4106499999999995</v>
      </c>
      <c r="E121" t="str">
        <f t="shared" si="3"/>
        <v>Panama</v>
      </c>
      <c r="F121">
        <f t="shared" si="4"/>
        <v>0.83924600000000016</v>
      </c>
      <c r="G121">
        <f t="shared" si="5"/>
        <v>6.4106499999999995</v>
      </c>
    </row>
    <row r="122" spans="1:7" x14ac:dyDescent="0.3">
      <c r="A122" s="2" t="s">
        <v>71</v>
      </c>
      <c r="B122">
        <v>0.85401500000000008</v>
      </c>
      <c r="C122">
        <v>5.6969599999999998</v>
      </c>
      <c r="E122" t="str">
        <f t="shared" si="3"/>
        <v>Paraguay</v>
      </c>
      <c r="F122">
        <f t="shared" si="4"/>
        <v>0.85401500000000008</v>
      </c>
      <c r="G122">
        <f t="shared" si="5"/>
        <v>5.6969599999999998</v>
      </c>
    </row>
    <row r="123" spans="1:7" x14ac:dyDescent="0.3">
      <c r="A123" s="2" t="s">
        <v>76</v>
      </c>
      <c r="B123">
        <v>0.70774800000000004</v>
      </c>
      <c r="C123">
        <v>5.7204599999999992</v>
      </c>
      <c r="E123" t="str">
        <f t="shared" si="3"/>
        <v>Peru</v>
      </c>
      <c r="F123">
        <f t="shared" si="4"/>
        <v>0.70774800000000004</v>
      </c>
      <c r="G123">
        <f t="shared" si="5"/>
        <v>5.7204599999999992</v>
      </c>
    </row>
    <row r="124" spans="1:7" x14ac:dyDescent="0.3">
      <c r="A124" s="2" t="s">
        <v>110</v>
      </c>
      <c r="B124">
        <v>0.71201800000000004</v>
      </c>
      <c r="C124">
        <v>5.6297800000000002</v>
      </c>
      <c r="E124" t="str">
        <f t="shared" si="3"/>
        <v>Philippines</v>
      </c>
      <c r="F124">
        <f t="shared" si="4"/>
        <v>0.71201800000000004</v>
      </c>
      <c r="G124">
        <f t="shared" si="5"/>
        <v>5.6297800000000002</v>
      </c>
    </row>
    <row r="125" spans="1:7" x14ac:dyDescent="0.3">
      <c r="A125" s="2" t="s">
        <v>78</v>
      </c>
      <c r="B125">
        <v>0.86539999999999995</v>
      </c>
      <c r="C125">
        <v>6.1080100000000002</v>
      </c>
      <c r="E125" t="str">
        <f t="shared" si="3"/>
        <v>Poland</v>
      </c>
      <c r="F125">
        <f t="shared" si="4"/>
        <v>0.86539999999999995</v>
      </c>
      <c r="G125">
        <f t="shared" si="5"/>
        <v>6.1080100000000002</v>
      </c>
    </row>
    <row r="126" spans="1:7" x14ac:dyDescent="0.3">
      <c r="A126" s="2" t="s">
        <v>108</v>
      </c>
      <c r="B126">
        <v>0.82269599999999998</v>
      </c>
      <c r="C126">
        <v>5.63767</v>
      </c>
      <c r="E126" t="str">
        <f t="shared" si="3"/>
        <v>Portugal</v>
      </c>
      <c r="F126">
        <f t="shared" si="4"/>
        <v>0.82269599999999998</v>
      </c>
      <c r="G126">
        <f t="shared" si="5"/>
        <v>5.63767</v>
      </c>
    </row>
    <row r="127" spans="1:7" x14ac:dyDescent="0.3">
      <c r="A127" s="2" t="s">
        <v>183</v>
      </c>
      <c r="B127">
        <v>0.91369</v>
      </c>
      <c r="C127">
        <v>7.0389999999999997</v>
      </c>
      <c r="E127" t="str">
        <f t="shared" si="3"/>
        <v>Puerto Rico</v>
      </c>
      <c r="F127">
        <f t="shared" si="4"/>
        <v>0.91369</v>
      </c>
      <c r="G127">
        <f t="shared" si="5"/>
        <v>7.0389999999999997</v>
      </c>
    </row>
    <row r="128" spans="1:7" x14ac:dyDescent="0.3">
      <c r="A128" s="2" t="s">
        <v>43</v>
      </c>
      <c r="B128">
        <v>0.82250400000000001</v>
      </c>
      <c r="C128">
        <v>6.4219999999999997</v>
      </c>
      <c r="E128" t="str">
        <f t="shared" si="3"/>
        <v>Qatar</v>
      </c>
      <c r="F128">
        <f t="shared" si="4"/>
        <v>0.82250400000000001</v>
      </c>
      <c r="G128">
        <f t="shared" si="5"/>
        <v>6.4219999999999997</v>
      </c>
    </row>
    <row r="129" spans="1:7" x14ac:dyDescent="0.3">
      <c r="A129" s="2" t="s">
        <v>106</v>
      </c>
      <c r="B129">
        <v>0.71945400000000004</v>
      </c>
      <c r="C129">
        <v>6.0312900000000003</v>
      </c>
      <c r="E129" t="str">
        <f t="shared" si="3"/>
        <v>Romania</v>
      </c>
      <c r="F129">
        <f t="shared" si="4"/>
        <v>0.71945400000000004</v>
      </c>
      <c r="G129">
        <f t="shared" si="5"/>
        <v>6.0312900000000003</v>
      </c>
    </row>
    <row r="130" spans="1:7" x14ac:dyDescent="0.3">
      <c r="A130" s="2" t="s">
        <v>82</v>
      </c>
      <c r="B130">
        <v>0.85321400000000003</v>
      </c>
      <c r="C130">
        <v>5.6920399999999995</v>
      </c>
      <c r="E130" t="str">
        <f t="shared" si="3"/>
        <v>Russia</v>
      </c>
      <c r="F130">
        <f t="shared" si="4"/>
        <v>0.85321400000000003</v>
      </c>
      <c r="G130">
        <f t="shared" si="5"/>
        <v>5.6920399999999995</v>
      </c>
    </row>
    <row r="131" spans="1:7" x14ac:dyDescent="0.3">
      <c r="A131" s="2" t="s">
        <v>174</v>
      </c>
      <c r="B131">
        <v>0.36372125000000005</v>
      </c>
      <c r="C131">
        <v>3.3985125000000003</v>
      </c>
      <c r="E131" t="str">
        <f t="shared" ref="E131:E176" si="6">A131</f>
        <v>Rwanda</v>
      </c>
      <c r="F131">
        <f t="shared" ref="F131:F176" si="7">GETPIVOTDATA("Average of Social support",$A$1,"Country",A131)</f>
        <v>0.36372125000000005</v>
      </c>
      <c r="G131">
        <f t="shared" ref="G131:G176" si="8">GETPIVOTDATA("Average of Happiness score",$A$1,"Country",A131)</f>
        <v>3.3985125000000003</v>
      </c>
    </row>
    <row r="132" spans="1:7" x14ac:dyDescent="0.3">
      <c r="A132" s="2" t="s">
        <v>51</v>
      </c>
      <c r="B132">
        <v>0.81445100000000004</v>
      </c>
      <c r="C132">
        <v>6.4358999999999993</v>
      </c>
      <c r="E132" t="str">
        <f t="shared" si="6"/>
        <v>Saudi Arabia</v>
      </c>
      <c r="F132">
        <f t="shared" si="7"/>
        <v>0.81445100000000004</v>
      </c>
      <c r="G132">
        <f t="shared" si="8"/>
        <v>6.4358999999999993</v>
      </c>
    </row>
    <row r="133" spans="1:7" x14ac:dyDescent="0.3">
      <c r="A133" s="2" t="s">
        <v>162</v>
      </c>
      <c r="B133">
        <v>0.54491299999999998</v>
      </c>
      <c r="C133">
        <v>4.6952600000000002</v>
      </c>
      <c r="E133" t="str">
        <f t="shared" si="6"/>
        <v>Senegal</v>
      </c>
      <c r="F133">
        <f t="shared" si="7"/>
        <v>0.54491299999999998</v>
      </c>
      <c r="G133">
        <f t="shared" si="8"/>
        <v>4.6952600000000002</v>
      </c>
    </row>
    <row r="134" spans="1:7" x14ac:dyDescent="0.3">
      <c r="A134" s="2" t="s">
        <v>107</v>
      </c>
      <c r="B134">
        <v>0.77896899999999991</v>
      </c>
      <c r="C134">
        <v>5.7284699999999997</v>
      </c>
      <c r="E134" t="str">
        <f t="shared" si="6"/>
        <v>Serbia</v>
      </c>
      <c r="F134">
        <f t="shared" si="7"/>
        <v>0.77896899999999991</v>
      </c>
      <c r="G134">
        <f t="shared" si="8"/>
        <v>5.7284699999999997</v>
      </c>
    </row>
    <row r="135" spans="1:7" x14ac:dyDescent="0.3">
      <c r="A135" s="2" t="s">
        <v>143</v>
      </c>
      <c r="B135">
        <v>0.43007299999999998</v>
      </c>
      <c r="C135">
        <v>4.0528399999999998</v>
      </c>
      <c r="E135" t="str">
        <f t="shared" si="6"/>
        <v>Sierra Leone</v>
      </c>
      <c r="F135">
        <f t="shared" si="7"/>
        <v>0.43007299999999998</v>
      </c>
      <c r="G135">
        <f t="shared" si="8"/>
        <v>4.0528399999999998</v>
      </c>
    </row>
    <row r="136" spans="1:7" x14ac:dyDescent="0.3">
      <c r="A136" s="2" t="s">
        <v>38</v>
      </c>
      <c r="B136">
        <v>0.84331899999999993</v>
      </c>
      <c r="C136">
        <v>6.505749999999999</v>
      </c>
      <c r="E136" t="str">
        <f t="shared" si="6"/>
        <v>Singapore</v>
      </c>
      <c r="F136">
        <f t="shared" si="7"/>
        <v>0.84331899999999993</v>
      </c>
      <c r="G136">
        <f t="shared" si="8"/>
        <v>6.505749999999999</v>
      </c>
    </row>
    <row r="137" spans="1:7" x14ac:dyDescent="0.3">
      <c r="A137" s="2" t="s">
        <v>63</v>
      </c>
      <c r="B137">
        <v>0.90845900000000002</v>
      </c>
      <c r="C137">
        <v>6.2269900000000007</v>
      </c>
      <c r="E137" t="str">
        <f t="shared" si="6"/>
        <v>Slovakia</v>
      </c>
      <c r="F137">
        <f t="shared" si="7"/>
        <v>0.90845900000000002</v>
      </c>
      <c r="G137">
        <f t="shared" si="8"/>
        <v>6.2269900000000007</v>
      </c>
    </row>
    <row r="138" spans="1:7" x14ac:dyDescent="0.3">
      <c r="A138" s="2" t="s">
        <v>73</v>
      </c>
      <c r="B138">
        <v>0.90851100000000007</v>
      </c>
      <c r="C138">
        <v>6.2286700000000002</v>
      </c>
      <c r="E138" t="str">
        <f t="shared" si="6"/>
        <v>Slovenia</v>
      </c>
      <c r="F138">
        <f t="shared" si="7"/>
        <v>0.90851100000000007</v>
      </c>
      <c r="G138">
        <f t="shared" si="8"/>
        <v>6.2286700000000002</v>
      </c>
    </row>
    <row r="139" spans="1:7" x14ac:dyDescent="0.3">
      <c r="A139" s="2" t="s">
        <v>179</v>
      </c>
      <c r="B139">
        <v>0.29039999999999999</v>
      </c>
      <c r="C139">
        <v>5.0601000000000003</v>
      </c>
      <c r="E139" t="str">
        <f t="shared" si="6"/>
        <v>Somalia</v>
      </c>
      <c r="F139">
        <f t="shared" si="7"/>
        <v>0.29039999999999999</v>
      </c>
      <c r="G139">
        <f t="shared" si="8"/>
        <v>5.0601000000000003</v>
      </c>
    </row>
    <row r="140" spans="1:7" x14ac:dyDescent="0.3">
      <c r="A140" s="2" t="s">
        <v>111</v>
      </c>
      <c r="B140">
        <v>0.65985499999999997</v>
      </c>
      <c r="C140">
        <v>5.0570000000000004</v>
      </c>
      <c r="E140" t="str">
        <f t="shared" si="6"/>
        <v>Somaliland region</v>
      </c>
      <c r="F140">
        <f t="shared" si="7"/>
        <v>0.65985499999999997</v>
      </c>
      <c r="G140">
        <f t="shared" si="8"/>
        <v>5.0570000000000004</v>
      </c>
    </row>
    <row r="141" spans="1:7" x14ac:dyDescent="0.3">
      <c r="A141" s="2" t="s">
        <v>133</v>
      </c>
      <c r="B141">
        <v>0.80481400000000003</v>
      </c>
      <c r="C141">
        <v>4.9037199999999999</v>
      </c>
      <c r="E141" t="str">
        <f t="shared" si="6"/>
        <v>South Africa</v>
      </c>
      <c r="F141">
        <f t="shared" si="7"/>
        <v>0.80481400000000003</v>
      </c>
      <c r="G141">
        <f t="shared" si="8"/>
        <v>4.9037199999999999</v>
      </c>
    </row>
    <row r="142" spans="1:7" x14ac:dyDescent="0.3">
      <c r="A142" s="2" t="s">
        <v>65</v>
      </c>
      <c r="B142">
        <v>0.70248300000000008</v>
      </c>
      <c r="C142">
        <v>5.9088599999999998</v>
      </c>
      <c r="E142" t="str">
        <f t="shared" si="6"/>
        <v>South Korea</v>
      </c>
      <c r="F142">
        <f t="shared" si="7"/>
        <v>0.70248300000000008</v>
      </c>
      <c r="G142">
        <f t="shared" si="8"/>
        <v>5.9088599999999998</v>
      </c>
    </row>
    <row r="143" spans="1:7" x14ac:dyDescent="0.3">
      <c r="A143" s="2" t="s">
        <v>180</v>
      </c>
      <c r="B143">
        <v>0.28921200000000002</v>
      </c>
      <c r="C143">
        <v>3.2692799999999997</v>
      </c>
      <c r="E143" t="str">
        <f t="shared" si="6"/>
        <v>South Sudan</v>
      </c>
      <c r="F143">
        <f t="shared" si="7"/>
        <v>0.28921200000000002</v>
      </c>
      <c r="G143">
        <f t="shared" si="8"/>
        <v>3.2692799999999997</v>
      </c>
    </row>
    <row r="144" spans="1:7" x14ac:dyDescent="0.3">
      <c r="A144" s="2" t="s">
        <v>52</v>
      </c>
      <c r="B144">
        <v>0.90830900000000003</v>
      </c>
      <c r="C144">
        <v>6.3982000000000001</v>
      </c>
      <c r="E144" t="str">
        <f t="shared" si="6"/>
        <v>Spain</v>
      </c>
      <c r="F144">
        <f t="shared" si="7"/>
        <v>0.90830900000000003</v>
      </c>
      <c r="G144">
        <f t="shared" si="8"/>
        <v>6.3982000000000001</v>
      </c>
    </row>
    <row r="145" spans="1:7" x14ac:dyDescent="0.3">
      <c r="A145" s="2" t="s">
        <v>152</v>
      </c>
      <c r="B145">
        <v>0.72249800000000008</v>
      </c>
      <c r="C145">
        <v>4.3316400000000002</v>
      </c>
      <c r="E145" t="str">
        <f t="shared" si="6"/>
        <v>Sri Lanka</v>
      </c>
      <c r="F145">
        <f t="shared" si="7"/>
        <v>0.72249800000000008</v>
      </c>
      <c r="G145">
        <f t="shared" si="8"/>
        <v>4.3316400000000002</v>
      </c>
    </row>
    <row r="146" spans="1:7" x14ac:dyDescent="0.3">
      <c r="A146" s="2" t="s">
        <v>194</v>
      </c>
      <c r="B146">
        <v>0.80810999999999999</v>
      </c>
      <c r="C146">
        <v>4.9077999999999999</v>
      </c>
      <c r="E146" t="str">
        <f t="shared" si="6"/>
        <v>State of Palestine</v>
      </c>
      <c r="F146">
        <f t="shared" si="7"/>
        <v>0.80810999999999999</v>
      </c>
      <c r="G146">
        <f t="shared" si="8"/>
        <v>4.9077999999999999</v>
      </c>
    </row>
    <row r="147" spans="1:7" x14ac:dyDescent="0.3">
      <c r="A147" s="2" t="s">
        <v>138</v>
      </c>
      <c r="B147">
        <v>0.63405250000000002</v>
      </c>
      <c r="C147">
        <v>4.2416749999999999</v>
      </c>
      <c r="E147" t="str">
        <f t="shared" si="6"/>
        <v>Sudan</v>
      </c>
      <c r="F147">
        <f t="shared" si="7"/>
        <v>0.63405250000000002</v>
      </c>
      <c r="G147">
        <f t="shared" si="8"/>
        <v>4.2416749999999999</v>
      </c>
    </row>
    <row r="148" spans="1:7" x14ac:dyDescent="0.3">
      <c r="A148" s="2" t="s">
        <v>57</v>
      </c>
      <c r="B148">
        <v>0.67562500000000003</v>
      </c>
      <c r="C148">
        <v>6.2690000000000001</v>
      </c>
      <c r="E148" t="str">
        <f t="shared" si="6"/>
        <v>Suriname</v>
      </c>
      <c r="F148">
        <f t="shared" si="7"/>
        <v>0.67562500000000003</v>
      </c>
      <c r="G148">
        <f t="shared" si="8"/>
        <v>6.2690000000000001</v>
      </c>
    </row>
    <row r="149" spans="1:7" x14ac:dyDescent="0.3">
      <c r="A149" s="2" t="s">
        <v>121</v>
      </c>
      <c r="B149">
        <v>0.68807499999999999</v>
      </c>
      <c r="C149">
        <v>4.4237000000000002</v>
      </c>
      <c r="E149" t="str">
        <f t="shared" si="6"/>
        <v>Swaziland</v>
      </c>
      <c r="F149">
        <f t="shared" si="7"/>
        <v>0.68807499999999999</v>
      </c>
      <c r="G149">
        <f t="shared" si="8"/>
        <v>4.4237000000000002</v>
      </c>
    </row>
    <row r="150" spans="1:7" x14ac:dyDescent="0.3">
      <c r="A150" s="2" t="s">
        <v>20</v>
      </c>
      <c r="B150">
        <v>0.90991599999999995</v>
      </c>
      <c r="C150">
        <v>7.3436599999999999</v>
      </c>
      <c r="E150" t="str">
        <f t="shared" si="6"/>
        <v>Sweden</v>
      </c>
      <c r="F150">
        <f t="shared" si="7"/>
        <v>0.90991599999999995</v>
      </c>
      <c r="G150">
        <f t="shared" si="8"/>
        <v>7.3436599999999999</v>
      </c>
    </row>
    <row r="151" spans="1:7" x14ac:dyDescent="0.3">
      <c r="A151" s="2" t="s">
        <v>11</v>
      </c>
      <c r="B151">
        <v>0.92588800000000016</v>
      </c>
      <c r="C151">
        <v>7.4500799999999998</v>
      </c>
      <c r="E151" t="str">
        <f t="shared" si="6"/>
        <v>Switzerland</v>
      </c>
      <c r="F151">
        <f t="shared" si="7"/>
        <v>0.92588800000000016</v>
      </c>
      <c r="G151">
        <f t="shared" si="8"/>
        <v>7.4500799999999998</v>
      </c>
    </row>
    <row r="152" spans="1:7" x14ac:dyDescent="0.3">
      <c r="A152" s="2" t="s">
        <v>176</v>
      </c>
      <c r="B152">
        <v>0.27210600000000001</v>
      </c>
      <c r="C152">
        <v>3.29216</v>
      </c>
      <c r="E152" t="str">
        <f t="shared" si="6"/>
        <v>Syria</v>
      </c>
      <c r="F152">
        <f t="shared" si="7"/>
        <v>0.27210600000000001</v>
      </c>
      <c r="G152">
        <f t="shared" si="8"/>
        <v>3.29216</v>
      </c>
    </row>
    <row r="153" spans="1:7" x14ac:dyDescent="0.3">
      <c r="A153" s="2" t="s">
        <v>54</v>
      </c>
      <c r="B153">
        <v>0.81475750000000002</v>
      </c>
      <c r="C153">
        <v>6.3909500000000001</v>
      </c>
      <c r="E153" t="str">
        <f t="shared" si="6"/>
        <v>Taiwan</v>
      </c>
      <c r="F153">
        <f t="shared" si="7"/>
        <v>0.81475750000000002</v>
      </c>
      <c r="G153">
        <f t="shared" si="8"/>
        <v>6.3909500000000001</v>
      </c>
    </row>
    <row r="154" spans="1:7" x14ac:dyDescent="0.3">
      <c r="A154" s="2" t="s">
        <v>184</v>
      </c>
      <c r="B154">
        <v>0.84727166666666653</v>
      </c>
      <c r="C154">
        <v>6.5022000000000011</v>
      </c>
      <c r="E154" t="str">
        <f t="shared" si="6"/>
        <v>Taiwan Province of China</v>
      </c>
      <c r="F154">
        <f t="shared" si="7"/>
        <v>0.84727166666666653</v>
      </c>
      <c r="G154">
        <f t="shared" si="8"/>
        <v>6.5022000000000011</v>
      </c>
    </row>
    <row r="155" spans="1:7" x14ac:dyDescent="0.3">
      <c r="A155" s="2" t="s">
        <v>126</v>
      </c>
      <c r="B155">
        <v>0.67610000000000003</v>
      </c>
      <c r="C155">
        <v>5.2635111111111108</v>
      </c>
      <c r="E155" t="str">
        <f t="shared" si="6"/>
        <v>Tajikistan</v>
      </c>
      <c r="F155">
        <f t="shared" si="7"/>
        <v>0.67610000000000003</v>
      </c>
      <c r="G155">
        <f t="shared" si="8"/>
        <v>5.2635111111111108</v>
      </c>
    </row>
    <row r="156" spans="1:7" x14ac:dyDescent="0.3">
      <c r="A156" s="2" t="s">
        <v>166</v>
      </c>
      <c r="B156">
        <v>0.52379299999999995</v>
      </c>
      <c r="C156">
        <v>3.5606400000000002</v>
      </c>
      <c r="E156" t="str">
        <f t="shared" si="6"/>
        <v>Tanzania</v>
      </c>
      <c r="F156">
        <f t="shared" si="7"/>
        <v>0.52379299999999995</v>
      </c>
      <c r="G156">
        <f t="shared" si="8"/>
        <v>3.5606400000000002</v>
      </c>
    </row>
    <row r="157" spans="1:7" x14ac:dyDescent="0.3">
      <c r="A157" s="2" t="s">
        <v>50</v>
      </c>
      <c r="B157">
        <v>0.83346500000000001</v>
      </c>
      <c r="C157">
        <v>6.1127099999999999</v>
      </c>
      <c r="E157" t="str">
        <f t="shared" si="6"/>
        <v>Thailand</v>
      </c>
      <c r="F157">
        <f t="shared" si="7"/>
        <v>0.83346500000000001</v>
      </c>
      <c r="G157">
        <f t="shared" si="8"/>
        <v>6.1127099999999999</v>
      </c>
    </row>
    <row r="158" spans="1:7" x14ac:dyDescent="0.3">
      <c r="A158" s="2" t="s">
        <v>178</v>
      </c>
      <c r="B158">
        <v>0.24382099999999998</v>
      </c>
      <c r="C158">
        <v>3.8478200000000009</v>
      </c>
      <c r="E158" t="str">
        <f t="shared" si="6"/>
        <v>Togo</v>
      </c>
      <c r="F158">
        <f t="shared" si="7"/>
        <v>0.24382099999999998</v>
      </c>
      <c r="G158">
        <f t="shared" si="8"/>
        <v>3.8478200000000009</v>
      </c>
    </row>
    <row r="159" spans="1:7" x14ac:dyDescent="0.3">
      <c r="A159" s="2" t="s">
        <v>187</v>
      </c>
      <c r="B159">
        <v>0.74146000000000001</v>
      </c>
      <c r="C159">
        <v>6.1919000000000004</v>
      </c>
      <c r="E159" t="str">
        <f t="shared" si="6"/>
        <v>Trinidad &amp; Tobago</v>
      </c>
      <c r="F159">
        <f t="shared" si="7"/>
        <v>0.74146000000000001</v>
      </c>
      <c r="G159">
        <f t="shared" si="8"/>
        <v>6.1919000000000004</v>
      </c>
    </row>
    <row r="160" spans="1:7" x14ac:dyDescent="0.3">
      <c r="A160" s="2" t="s">
        <v>58</v>
      </c>
      <c r="B160">
        <v>0.87058000000000002</v>
      </c>
      <c r="C160">
        <v>6.1775600000000006</v>
      </c>
      <c r="E160" t="str">
        <f t="shared" si="6"/>
        <v>Trinidad and Tobago</v>
      </c>
      <c r="F160">
        <f t="shared" si="7"/>
        <v>0.87058000000000002</v>
      </c>
      <c r="G160">
        <f t="shared" si="8"/>
        <v>6.1775600000000006</v>
      </c>
    </row>
    <row r="161" spans="1:7" x14ac:dyDescent="0.3">
      <c r="A161" s="2" t="s">
        <v>127</v>
      </c>
      <c r="B161">
        <v>0.51469999999999994</v>
      </c>
      <c r="C161">
        <v>4.6065199999999988</v>
      </c>
      <c r="E161" t="str">
        <f t="shared" si="6"/>
        <v>Tunisia</v>
      </c>
      <c r="F161">
        <f t="shared" si="7"/>
        <v>0.51469999999999994</v>
      </c>
      <c r="G161">
        <f t="shared" si="8"/>
        <v>4.6065199999999988</v>
      </c>
    </row>
    <row r="162" spans="1:7" x14ac:dyDescent="0.3">
      <c r="A162" s="2" t="s">
        <v>95</v>
      </c>
      <c r="B162">
        <v>0.73754999999999993</v>
      </c>
      <c r="C162">
        <v>5.2374624999999995</v>
      </c>
      <c r="E162" t="str">
        <f t="shared" si="6"/>
        <v>Turkey</v>
      </c>
      <c r="F162">
        <f t="shared" si="7"/>
        <v>0.73754999999999993</v>
      </c>
      <c r="G162">
        <f t="shared" si="8"/>
        <v>5.2374624999999995</v>
      </c>
    </row>
    <row r="163" spans="1:7" x14ac:dyDescent="0.3">
      <c r="A163" s="2" t="s">
        <v>195</v>
      </c>
      <c r="B163">
        <v>0.71780500000000003</v>
      </c>
      <c r="C163">
        <v>4.7943999999999996</v>
      </c>
      <c r="E163" t="str">
        <f t="shared" si="6"/>
        <v>Turkiye</v>
      </c>
      <c r="F163">
        <f t="shared" si="7"/>
        <v>0.71780500000000003</v>
      </c>
      <c r="G163">
        <f t="shared" si="8"/>
        <v>4.7943999999999996</v>
      </c>
    </row>
    <row r="164" spans="1:7" x14ac:dyDescent="0.3">
      <c r="A164" s="2" t="s">
        <v>88</v>
      </c>
      <c r="B164">
        <v>0.90222124999999997</v>
      </c>
      <c r="C164">
        <v>5.4463375000000003</v>
      </c>
      <c r="E164" t="str">
        <f t="shared" si="6"/>
        <v>Turkmenistan</v>
      </c>
      <c r="F164">
        <f t="shared" si="7"/>
        <v>0.90222124999999997</v>
      </c>
      <c r="G164">
        <f t="shared" si="8"/>
        <v>5.4463375000000003</v>
      </c>
    </row>
    <row r="165" spans="1:7" x14ac:dyDescent="0.3">
      <c r="A165" s="2" t="s">
        <v>161</v>
      </c>
      <c r="B165">
        <v>0.650532</v>
      </c>
      <c r="C165">
        <v>4.2576499999999999</v>
      </c>
      <c r="E165" t="str">
        <f t="shared" si="6"/>
        <v>Uganda</v>
      </c>
      <c r="F165">
        <f t="shared" si="7"/>
        <v>0.650532</v>
      </c>
      <c r="G165">
        <f t="shared" si="8"/>
        <v>4.2576499999999999</v>
      </c>
    </row>
    <row r="166" spans="1:7" x14ac:dyDescent="0.3">
      <c r="A166" s="2" t="s">
        <v>131</v>
      </c>
      <c r="B166">
        <v>0.80576799999999993</v>
      </c>
      <c r="C166">
        <v>4.6000099999999993</v>
      </c>
      <c r="E166" t="str">
        <f t="shared" si="6"/>
        <v>Ukraine</v>
      </c>
      <c r="F166">
        <f t="shared" si="7"/>
        <v>0.80576799999999993</v>
      </c>
      <c r="G166">
        <f t="shared" si="8"/>
        <v>4.6000099999999993</v>
      </c>
    </row>
    <row r="167" spans="1:7" x14ac:dyDescent="0.3">
      <c r="A167" s="2" t="s">
        <v>34</v>
      </c>
      <c r="B167">
        <v>0.77812200000000009</v>
      </c>
      <c r="C167">
        <v>6.6952199999999991</v>
      </c>
      <c r="E167" t="str">
        <f t="shared" si="6"/>
        <v>United Arab Emirates</v>
      </c>
      <c r="F167">
        <f t="shared" si="7"/>
        <v>0.77812200000000009</v>
      </c>
      <c r="G167">
        <f t="shared" si="8"/>
        <v>6.6952199999999991</v>
      </c>
    </row>
    <row r="168" spans="1:7" x14ac:dyDescent="0.3">
      <c r="A168" s="2" t="s">
        <v>35</v>
      </c>
      <c r="B168">
        <v>0.88782800000000006</v>
      </c>
      <c r="C168">
        <v>6.8889200000000006</v>
      </c>
      <c r="E168" t="str">
        <f t="shared" si="6"/>
        <v>United Kingdom</v>
      </c>
      <c r="F168">
        <f t="shared" si="7"/>
        <v>0.88782800000000006</v>
      </c>
      <c r="G168">
        <f t="shared" si="8"/>
        <v>6.8889200000000006</v>
      </c>
    </row>
    <row r="169" spans="1:7" x14ac:dyDescent="0.3">
      <c r="A169" s="2" t="s">
        <v>29</v>
      </c>
      <c r="B169">
        <v>0.88457299999999994</v>
      </c>
      <c r="C169">
        <v>6.9480699999999995</v>
      </c>
      <c r="E169" t="str">
        <f t="shared" si="6"/>
        <v>United States</v>
      </c>
      <c r="F169">
        <f t="shared" si="7"/>
        <v>0.88457299999999994</v>
      </c>
      <c r="G169">
        <f t="shared" si="8"/>
        <v>6.9480699999999995</v>
      </c>
    </row>
    <row r="170" spans="1:7" x14ac:dyDescent="0.3">
      <c r="A170" s="2" t="s">
        <v>48</v>
      </c>
      <c r="B170">
        <v>0.86559000000000008</v>
      </c>
      <c r="C170">
        <v>6.4606600000000016</v>
      </c>
      <c r="E170" t="str">
        <f t="shared" si="6"/>
        <v>Uruguay</v>
      </c>
      <c r="F170">
        <f t="shared" si="7"/>
        <v>0.86559000000000008</v>
      </c>
      <c r="G170">
        <f t="shared" si="8"/>
        <v>6.4606600000000016</v>
      </c>
    </row>
    <row r="171" spans="1:7" x14ac:dyDescent="0.3">
      <c r="A171" s="2" t="s">
        <v>61</v>
      </c>
      <c r="B171">
        <v>0.86068300000000009</v>
      </c>
      <c r="C171">
        <v>6.09396</v>
      </c>
      <c r="E171" t="str">
        <f t="shared" si="6"/>
        <v>Uzbekistan</v>
      </c>
      <c r="F171">
        <f t="shared" si="7"/>
        <v>0.86068300000000009</v>
      </c>
      <c r="G171">
        <f t="shared" si="8"/>
        <v>6.09396</v>
      </c>
    </row>
    <row r="172" spans="1:7" x14ac:dyDescent="0.3">
      <c r="A172" s="2" t="s">
        <v>37</v>
      </c>
      <c r="B172">
        <v>0.81036300000000006</v>
      </c>
      <c r="C172">
        <v>5.3344400000000007</v>
      </c>
      <c r="E172" t="str">
        <f t="shared" si="6"/>
        <v>Venezuela</v>
      </c>
      <c r="F172">
        <f t="shared" si="7"/>
        <v>0.81036300000000006</v>
      </c>
      <c r="G172">
        <f t="shared" si="8"/>
        <v>5.3344400000000007</v>
      </c>
    </row>
    <row r="173" spans="1:7" x14ac:dyDescent="0.3">
      <c r="A173" s="2" t="s">
        <v>94</v>
      </c>
      <c r="B173">
        <v>0.71669300000000002</v>
      </c>
      <c r="C173">
        <v>5.3829099999999999</v>
      </c>
      <c r="E173" t="str">
        <f t="shared" si="6"/>
        <v>Vietnam</v>
      </c>
      <c r="F173">
        <f t="shared" si="7"/>
        <v>0.71669300000000002</v>
      </c>
      <c r="G173">
        <f t="shared" si="8"/>
        <v>5.3829099999999999</v>
      </c>
    </row>
    <row r="174" spans="1:7" x14ac:dyDescent="0.3">
      <c r="A174" s="2" t="s">
        <v>156</v>
      </c>
      <c r="B174">
        <v>0.61156777777777771</v>
      </c>
      <c r="C174">
        <v>3.6746555555555553</v>
      </c>
      <c r="E174" t="str">
        <f t="shared" si="6"/>
        <v>Yemen</v>
      </c>
      <c r="F174">
        <f t="shared" si="7"/>
        <v>0.61156777777777771</v>
      </c>
      <c r="G174">
        <f t="shared" si="8"/>
        <v>3.6746555555555553</v>
      </c>
    </row>
    <row r="175" spans="1:7" x14ac:dyDescent="0.3">
      <c r="A175" s="2" t="s">
        <v>105</v>
      </c>
      <c r="B175">
        <v>0.53444799999999992</v>
      </c>
      <c r="C175">
        <v>4.1998899999999999</v>
      </c>
      <c r="E175" t="str">
        <f t="shared" si="6"/>
        <v>Zambia</v>
      </c>
      <c r="F175">
        <f t="shared" si="7"/>
        <v>0.53444799999999992</v>
      </c>
      <c r="G175">
        <f t="shared" si="8"/>
        <v>4.1998899999999999</v>
      </c>
    </row>
    <row r="176" spans="1:7" x14ac:dyDescent="0.3">
      <c r="A176" s="2" t="s">
        <v>135</v>
      </c>
      <c r="B176">
        <v>0.57387999999999995</v>
      </c>
      <c r="C176">
        <v>3.6017199999999994</v>
      </c>
      <c r="E176" t="str">
        <f t="shared" si="6"/>
        <v>Zimbabwe</v>
      </c>
      <c r="F176">
        <f t="shared" si="7"/>
        <v>0.57387999999999995</v>
      </c>
      <c r="G176">
        <f t="shared" si="8"/>
        <v>3.6017199999999994</v>
      </c>
    </row>
    <row r="177" spans="1:3" x14ac:dyDescent="0.3">
      <c r="A177" s="2" t="s">
        <v>232</v>
      </c>
      <c r="B177">
        <v>0.69182514342895285</v>
      </c>
      <c r="C177">
        <v>5.4492290860573682</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8DBA68-82FC-4697-888D-B127FFBACE61}">
  <dimension ref="A1:G177"/>
  <sheetViews>
    <sheetView topLeftCell="C1" workbookViewId="0">
      <selection activeCell="F2" sqref="F2:G176"/>
    </sheetView>
  </sheetViews>
  <sheetFormatPr defaultRowHeight="14.4" x14ac:dyDescent="0.3"/>
  <cols>
    <col min="1" max="1" width="22.44140625" bestFit="1" customWidth="1"/>
    <col min="2" max="2" width="32.5546875" bestFit="1" customWidth="1"/>
    <col min="3" max="3" width="24.33203125" bestFit="1" customWidth="1"/>
    <col min="5" max="5" width="33.88671875" customWidth="1"/>
  </cols>
  <sheetData>
    <row r="1" spans="1:7" x14ac:dyDescent="0.3">
      <c r="A1" s="1" t="s">
        <v>231</v>
      </c>
      <c r="B1" t="s">
        <v>237</v>
      </c>
      <c r="C1" t="s">
        <v>223</v>
      </c>
    </row>
    <row r="2" spans="1:7" x14ac:dyDescent="0.3">
      <c r="A2" s="2" t="s">
        <v>173</v>
      </c>
      <c r="B2">
        <v>0.42684999999999995</v>
      </c>
      <c r="C2">
        <v>2.8637400000000004</v>
      </c>
      <c r="E2" t="str">
        <f>A2</f>
        <v>Afghanistan</v>
      </c>
      <c r="F2" s="5">
        <f>GETPIVOTDATA("Average of Perceptions of corruption",$A$1,"Country",A2)</f>
        <v>0.42684999999999995</v>
      </c>
      <c r="G2" s="5">
        <f>GETPIVOTDATA("Average of Happiness score",$A$1,"Country",A2)</f>
        <v>2.8637400000000004</v>
      </c>
    </row>
    <row r="3" spans="1:7" x14ac:dyDescent="0.3">
      <c r="A3" s="2" t="s">
        <v>115</v>
      </c>
      <c r="B3">
        <v>0.41815299999999994</v>
      </c>
      <c r="C3">
        <v>4.9343000000000012</v>
      </c>
      <c r="E3" t="str">
        <f t="shared" ref="E3:E66" si="0">A3</f>
        <v>Albania</v>
      </c>
      <c r="F3" s="5">
        <f t="shared" ref="F3:F66" si="1">GETPIVOTDATA("Average of Perceptions of corruption",$A$1,"Country",A3)</f>
        <v>0.41815299999999994</v>
      </c>
      <c r="G3" s="5">
        <f t="shared" ref="G3:G66" si="2">GETPIVOTDATA("Average of Happiness score",$A$1,"Country",A3)</f>
        <v>4.9343000000000012</v>
      </c>
    </row>
    <row r="4" spans="1:7" x14ac:dyDescent="0.3">
      <c r="A4" s="2" t="s">
        <v>86</v>
      </c>
      <c r="B4">
        <v>0.50242500000000001</v>
      </c>
      <c r="C4">
        <v>5.98</v>
      </c>
      <c r="E4" t="str">
        <f t="shared" si="0"/>
        <v>Algeria</v>
      </c>
      <c r="F4" s="5">
        <f t="shared" si="1"/>
        <v>0.50242500000000001</v>
      </c>
      <c r="G4" s="5">
        <f t="shared" si="2"/>
        <v>5.98</v>
      </c>
    </row>
    <row r="5" spans="1:7" x14ac:dyDescent="0.3">
      <c r="A5" s="2" t="s">
        <v>157</v>
      </c>
      <c r="B5">
        <v>0.33054000000000006</v>
      </c>
      <c r="C5">
        <v>3.8722000000000003</v>
      </c>
      <c r="E5" t="str">
        <f t="shared" si="0"/>
        <v>Angola</v>
      </c>
      <c r="F5" s="5">
        <f t="shared" si="1"/>
        <v>0.33054000000000006</v>
      </c>
      <c r="G5" s="5">
        <f t="shared" si="2"/>
        <v>3.8722000000000003</v>
      </c>
    </row>
    <row r="6" spans="1:7" x14ac:dyDescent="0.3">
      <c r="A6" s="2" t="s">
        <v>186</v>
      </c>
      <c r="B6">
        <v>0.46661625000000001</v>
      </c>
      <c r="C6">
        <v>5.2606249999999992</v>
      </c>
      <c r="E6" t="str">
        <f t="shared" si="0"/>
        <v>Argelia</v>
      </c>
      <c r="F6" s="5">
        <f t="shared" si="1"/>
        <v>0.46661625000000001</v>
      </c>
      <c r="G6" s="5">
        <f t="shared" si="2"/>
        <v>5.2606249999999992</v>
      </c>
    </row>
    <row r="7" spans="1:7" x14ac:dyDescent="0.3">
      <c r="A7" s="2" t="s">
        <v>45</v>
      </c>
      <c r="B7">
        <v>0.42476599999999987</v>
      </c>
      <c r="C7">
        <v>6.2380099999999992</v>
      </c>
      <c r="E7" t="str">
        <f t="shared" si="0"/>
        <v>Argentina</v>
      </c>
      <c r="F7" s="5">
        <f t="shared" si="1"/>
        <v>0.42476599999999987</v>
      </c>
      <c r="G7" s="5">
        <f t="shared" si="2"/>
        <v>6.2380099999999992</v>
      </c>
    </row>
    <row r="8" spans="1:7" x14ac:dyDescent="0.3">
      <c r="A8" s="2" t="s">
        <v>147</v>
      </c>
      <c r="B8">
        <v>0.40750199999999992</v>
      </c>
      <c r="C8">
        <v>4.8120600000000007</v>
      </c>
      <c r="E8" t="str">
        <f t="shared" si="0"/>
        <v>Armenia</v>
      </c>
      <c r="F8" s="5">
        <f t="shared" si="1"/>
        <v>0.40750199999999992</v>
      </c>
      <c r="G8" s="5">
        <f t="shared" si="2"/>
        <v>4.8120600000000007</v>
      </c>
    </row>
    <row r="9" spans="1:7" x14ac:dyDescent="0.3">
      <c r="A9" s="2" t="s">
        <v>22</v>
      </c>
      <c r="B9">
        <v>0.53253600000000012</v>
      </c>
      <c r="C9">
        <v>7.2101000000000015</v>
      </c>
      <c r="E9" t="str">
        <f t="shared" si="0"/>
        <v>Australia</v>
      </c>
      <c r="F9" s="5">
        <f t="shared" si="1"/>
        <v>0.53253600000000012</v>
      </c>
      <c r="G9" s="5">
        <f t="shared" si="2"/>
        <v>7.2101000000000015</v>
      </c>
    </row>
    <row r="10" spans="1:7" x14ac:dyDescent="0.3">
      <c r="A10" s="2" t="s">
        <v>27</v>
      </c>
      <c r="B10">
        <v>0.50264300000000006</v>
      </c>
      <c r="C10">
        <v>7.1437400000000011</v>
      </c>
      <c r="E10" t="str">
        <f t="shared" si="0"/>
        <v>Austria</v>
      </c>
      <c r="F10" s="5">
        <f t="shared" si="1"/>
        <v>0.50264300000000006</v>
      </c>
      <c r="G10" s="5">
        <f t="shared" si="2"/>
        <v>7.1437400000000011</v>
      </c>
    </row>
    <row r="11" spans="1:7" x14ac:dyDescent="0.3">
      <c r="A11" s="2" t="s">
        <v>100</v>
      </c>
      <c r="B11">
        <v>0.46666888888888891</v>
      </c>
      <c r="C11">
        <v>5.1719666666666662</v>
      </c>
      <c r="E11" t="str">
        <f t="shared" si="0"/>
        <v>Azerbaijan</v>
      </c>
      <c r="F11" s="5">
        <f t="shared" si="1"/>
        <v>0.46666888888888891</v>
      </c>
      <c r="G11" s="5">
        <f t="shared" si="2"/>
        <v>5.1719666666666662</v>
      </c>
    </row>
    <row r="12" spans="1:7" x14ac:dyDescent="0.3">
      <c r="A12" s="2" t="s">
        <v>67</v>
      </c>
      <c r="B12">
        <v>0.50538777777777777</v>
      </c>
      <c r="C12">
        <v>6.2515333333333345</v>
      </c>
      <c r="E12" t="str">
        <f t="shared" si="0"/>
        <v>Bahrain</v>
      </c>
      <c r="F12" s="5">
        <f t="shared" si="1"/>
        <v>0.50538777777777777</v>
      </c>
      <c r="G12" s="5">
        <f t="shared" si="2"/>
        <v>6.2515333333333345</v>
      </c>
    </row>
    <row r="13" spans="1:7" x14ac:dyDescent="0.3">
      <c r="A13" s="2" t="s">
        <v>129</v>
      </c>
      <c r="B13">
        <v>0.46016599999999996</v>
      </c>
      <c r="C13">
        <v>4.6082100000000006</v>
      </c>
      <c r="E13" t="str">
        <f t="shared" si="0"/>
        <v>Bangladesh</v>
      </c>
      <c r="F13" s="5">
        <f t="shared" si="1"/>
        <v>0.46016599999999996</v>
      </c>
      <c r="G13" s="5">
        <f t="shared" si="2"/>
        <v>4.6082100000000006</v>
      </c>
    </row>
    <row r="14" spans="1:7" x14ac:dyDescent="0.3">
      <c r="A14" s="2" t="s">
        <v>77</v>
      </c>
      <c r="B14">
        <v>0.46745875000000003</v>
      </c>
      <c r="C14">
        <v>5.6105874999999994</v>
      </c>
      <c r="E14" t="str">
        <f t="shared" si="0"/>
        <v>Belarus</v>
      </c>
      <c r="F14" s="5">
        <f t="shared" si="1"/>
        <v>0.46745875000000003</v>
      </c>
      <c r="G14" s="5">
        <f t="shared" si="2"/>
        <v>5.6105874999999994</v>
      </c>
    </row>
    <row r="15" spans="1:7" x14ac:dyDescent="0.3">
      <c r="A15" s="2" t="s">
        <v>33</v>
      </c>
      <c r="B15">
        <v>0.53088800000000003</v>
      </c>
      <c r="C15">
        <v>6.8862700000000006</v>
      </c>
      <c r="E15" t="str">
        <f t="shared" si="0"/>
        <v>Belgium</v>
      </c>
      <c r="F15" s="5">
        <f t="shared" si="1"/>
        <v>0.53088800000000003</v>
      </c>
      <c r="G15" s="5">
        <f t="shared" si="2"/>
        <v>6.8862700000000006</v>
      </c>
    </row>
    <row r="16" spans="1:7" x14ac:dyDescent="0.3">
      <c r="A16" s="2" t="s">
        <v>182</v>
      </c>
      <c r="B16">
        <v>0.20503333333333332</v>
      </c>
      <c r="C16">
        <v>5.9558666666666662</v>
      </c>
      <c r="E16" t="str">
        <f t="shared" si="0"/>
        <v>Belize</v>
      </c>
      <c r="F16" s="5">
        <f t="shared" si="1"/>
        <v>0.20503333333333332</v>
      </c>
      <c r="G16" s="5">
        <f t="shared" si="2"/>
        <v>5.9558666666666662</v>
      </c>
    </row>
    <row r="17" spans="1:7" x14ac:dyDescent="0.3">
      <c r="A17" s="2" t="s">
        <v>175</v>
      </c>
      <c r="B17">
        <v>0.42617200000000005</v>
      </c>
      <c r="C17">
        <v>4.3141100000000003</v>
      </c>
      <c r="E17" t="str">
        <f t="shared" si="0"/>
        <v>Benin</v>
      </c>
      <c r="F17" s="5">
        <f t="shared" si="1"/>
        <v>0.42617200000000005</v>
      </c>
      <c r="G17" s="5">
        <f t="shared" si="2"/>
        <v>4.3141100000000003</v>
      </c>
    </row>
    <row r="18" spans="1:7" x14ac:dyDescent="0.3">
      <c r="A18" s="2" t="s">
        <v>98</v>
      </c>
      <c r="B18">
        <v>0.43132599999999999</v>
      </c>
      <c r="C18">
        <v>5.1248400000000007</v>
      </c>
      <c r="E18" t="str">
        <f t="shared" si="0"/>
        <v>Bhutan</v>
      </c>
      <c r="F18" s="5">
        <f t="shared" si="1"/>
        <v>0.43132599999999999</v>
      </c>
      <c r="G18" s="5">
        <f t="shared" si="2"/>
        <v>5.1248400000000007</v>
      </c>
    </row>
    <row r="19" spans="1:7" x14ac:dyDescent="0.3">
      <c r="A19" s="2" t="s">
        <v>69</v>
      </c>
      <c r="B19">
        <v>0.42391800000000002</v>
      </c>
      <c r="C19">
        <v>5.7598499999999992</v>
      </c>
      <c r="E19" t="str">
        <f t="shared" si="0"/>
        <v>Bolivia</v>
      </c>
      <c r="F19" s="5">
        <f t="shared" si="1"/>
        <v>0.42391800000000002</v>
      </c>
      <c r="G19" s="5">
        <f t="shared" si="2"/>
        <v>5.7598499999999992</v>
      </c>
    </row>
    <row r="20" spans="1:7" x14ac:dyDescent="0.3">
      <c r="A20" s="2" t="s">
        <v>116</v>
      </c>
      <c r="B20">
        <v>0.39910400000000001</v>
      </c>
      <c r="C20">
        <v>5.4574600000000002</v>
      </c>
      <c r="E20" t="str">
        <f t="shared" si="0"/>
        <v>Bosnia and Herzegovina</v>
      </c>
      <c r="F20" s="5">
        <f t="shared" si="1"/>
        <v>0.39910400000000001</v>
      </c>
      <c r="G20" s="5">
        <f t="shared" si="2"/>
        <v>5.4574600000000002</v>
      </c>
    </row>
    <row r="21" spans="1:7" x14ac:dyDescent="0.3">
      <c r="A21" s="2" t="s">
        <v>148</v>
      </c>
      <c r="B21">
        <v>0.44600999999999996</v>
      </c>
      <c r="C21">
        <v>3.6385400000000003</v>
      </c>
      <c r="E21" t="str">
        <f t="shared" si="0"/>
        <v>Botswana</v>
      </c>
      <c r="F21" s="5">
        <f t="shared" si="1"/>
        <v>0.44600999999999996</v>
      </c>
      <c r="G21" s="5">
        <f t="shared" si="2"/>
        <v>3.6385400000000003</v>
      </c>
    </row>
    <row r="22" spans="1:7" x14ac:dyDescent="0.3">
      <c r="A22" s="2" t="s">
        <v>30</v>
      </c>
      <c r="B22">
        <v>0.44024400000000002</v>
      </c>
      <c r="C22">
        <v>6.4683800000000007</v>
      </c>
      <c r="E22" t="str">
        <f t="shared" si="0"/>
        <v>Brazil</v>
      </c>
      <c r="F22" s="5">
        <f t="shared" si="1"/>
        <v>0.44024400000000002</v>
      </c>
      <c r="G22" s="5">
        <f t="shared" si="2"/>
        <v>6.4683800000000007</v>
      </c>
    </row>
    <row r="23" spans="1:7" x14ac:dyDescent="0.3">
      <c r="A23" s="2" t="s">
        <v>154</v>
      </c>
      <c r="B23">
        <v>0.40655400000000003</v>
      </c>
      <c r="C23">
        <v>4.975979999999999</v>
      </c>
      <c r="E23" t="str">
        <f t="shared" si="0"/>
        <v>Bulgaria</v>
      </c>
      <c r="F23" s="5">
        <f t="shared" si="1"/>
        <v>0.40655400000000003</v>
      </c>
      <c r="G23" s="5">
        <f t="shared" si="2"/>
        <v>4.975979999999999</v>
      </c>
    </row>
    <row r="24" spans="1:7" x14ac:dyDescent="0.3">
      <c r="A24" s="2" t="s">
        <v>172</v>
      </c>
      <c r="B24">
        <v>0.46674999999999994</v>
      </c>
      <c r="C24">
        <v>4.3827799999999995</v>
      </c>
      <c r="E24" t="str">
        <f t="shared" si="0"/>
        <v>Burkina Faso</v>
      </c>
      <c r="F24" s="5">
        <f t="shared" si="1"/>
        <v>0.46674999999999994</v>
      </c>
      <c r="G24" s="5">
        <f t="shared" si="2"/>
        <v>4.3827799999999995</v>
      </c>
    </row>
    <row r="25" spans="1:7" x14ac:dyDescent="0.3">
      <c r="A25" s="2" t="s">
        <v>177</v>
      </c>
      <c r="B25">
        <v>0.42347428571428569</v>
      </c>
      <c r="C25">
        <v>3.277914285714286</v>
      </c>
      <c r="E25" t="str">
        <f t="shared" si="0"/>
        <v>Burundi</v>
      </c>
      <c r="F25" s="5">
        <f t="shared" si="1"/>
        <v>0.42347428571428569</v>
      </c>
      <c r="G25" s="5">
        <f t="shared" si="2"/>
        <v>3.277914285714286</v>
      </c>
    </row>
    <row r="26" spans="1:7" x14ac:dyDescent="0.3">
      <c r="A26" s="2" t="s">
        <v>165</v>
      </c>
      <c r="B26">
        <v>0.43527000000000005</v>
      </c>
      <c r="C26">
        <v>4.4079700000000006</v>
      </c>
      <c r="E26" t="str">
        <f t="shared" si="0"/>
        <v>Cambodia</v>
      </c>
      <c r="F26" s="5">
        <f t="shared" si="1"/>
        <v>0.43527000000000005</v>
      </c>
      <c r="G26" s="5">
        <f t="shared" si="2"/>
        <v>4.4079700000000006</v>
      </c>
    </row>
    <row r="27" spans="1:7" x14ac:dyDescent="0.3">
      <c r="A27" s="2" t="s">
        <v>153</v>
      </c>
      <c r="B27">
        <v>0.42187600000000003</v>
      </c>
      <c r="C27">
        <v>4.8600900000000014</v>
      </c>
      <c r="E27" t="str">
        <f t="shared" si="0"/>
        <v>Cameroon</v>
      </c>
      <c r="F27" s="5">
        <f t="shared" si="1"/>
        <v>0.42187600000000003</v>
      </c>
      <c r="G27" s="5">
        <f t="shared" si="2"/>
        <v>4.8600900000000014</v>
      </c>
    </row>
    <row r="28" spans="1:7" x14ac:dyDescent="0.3">
      <c r="A28" s="2" t="s">
        <v>16</v>
      </c>
      <c r="B28">
        <v>0.53051599999999988</v>
      </c>
      <c r="C28">
        <v>7.1974400000000003</v>
      </c>
      <c r="E28" t="str">
        <f t="shared" si="0"/>
        <v>Canada</v>
      </c>
      <c r="F28" s="5">
        <f t="shared" si="1"/>
        <v>0.53051599999999988</v>
      </c>
      <c r="G28" s="5">
        <f t="shared" si="2"/>
        <v>7.1974400000000003</v>
      </c>
    </row>
    <row r="29" spans="1:7" x14ac:dyDescent="0.3">
      <c r="A29" s="2" t="s">
        <v>168</v>
      </c>
      <c r="B29">
        <v>0.41608999999999996</v>
      </c>
      <c r="C29">
        <v>3.2025800000000002</v>
      </c>
      <c r="E29" t="str">
        <f t="shared" si="0"/>
        <v>Central African Republic</v>
      </c>
      <c r="F29" s="5">
        <f t="shared" si="1"/>
        <v>0.41608999999999996</v>
      </c>
      <c r="G29" s="5">
        <f t="shared" si="2"/>
        <v>3.2025800000000002</v>
      </c>
    </row>
    <row r="30" spans="1:7" x14ac:dyDescent="0.3">
      <c r="A30" s="2" t="s">
        <v>169</v>
      </c>
      <c r="B30">
        <v>0.42772900000000008</v>
      </c>
      <c r="C30">
        <v>4.1912899999999995</v>
      </c>
      <c r="E30" t="str">
        <f t="shared" si="0"/>
        <v>Chad</v>
      </c>
      <c r="F30" s="5">
        <f t="shared" si="1"/>
        <v>0.42772900000000008</v>
      </c>
      <c r="G30" s="5">
        <f t="shared" si="2"/>
        <v>4.1912899999999995</v>
      </c>
    </row>
    <row r="31" spans="1:7" x14ac:dyDescent="0.3">
      <c r="A31" s="2" t="s">
        <v>42</v>
      </c>
      <c r="B31">
        <v>0.42946100000000004</v>
      </c>
      <c r="C31">
        <v>6.4213499999999994</v>
      </c>
      <c r="E31" t="str">
        <f t="shared" si="0"/>
        <v>Chile</v>
      </c>
      <c r="F31" s="5">
        <f t="shared" si="1"/>
        <v>0.42946100000000004</v>
      </c>
      <c r="G31" s="5">
        <f t="shared" si="2"/>
        <v>6.4213499999999994</v>
      </c>
    </row>
    <row r="32" spans="1:7" x14ac:dyDescent="0.3">
      <c r="A32" s="2" t="s">
        <v>104</v>
      </c>
      <c r="B32">
        <v>0.43336699999999995</v>
      </c>
      <c r="C32">
        <v>5.3933599999999995</v>
      </c>
      <c r="E32" t="str">
        <f t="shared" si="0"/>
        <v>China</v>
      </c>
      <c r="F32" s="5">
        <f t="shared" si="1"/>
        <v>0.43336699999999995</v>
      </c>
      <c r="G32" s="5">
        <f t="shared" si="2"/>
        <v>5.3933599999999995</v>
      </c>
    </row>
    <row r="33" spans="1:7" x14ac:dyDescent="0.3">
      <c r="A33" s="2" t="s">
        <v>49</v>
      </c>
      <c r="B33">
        <v>0.418605</v>
      </c>
      <c r="C33">
        <v>6.098180000000001</v>
      </c>
      <c r="E33" t="str">
        <f t="shared" si="0"/>
        <v>Colombia</v>
      </c>
      <c r="F33" s="5">
        <f t="shared" si="1"/>
        <v>0.418605</v>
      </c>
      <c r="G33" s="5">
        <f t="shared" si="2"/>
        <v>6.098180000000001</v>
      </c>
    </row>
    <row r="34" spans="1:7" x14ac:dyDescent="0.3">
      <c r="A34" s="2" t="s">
        <v>160</v>
      </c>
      <c r="B34">
        <v>0.50465625000000003</v>
      </c>
      <c r="C34">
        <v>4.0227624999999998</v>
      </c>
      <c r="E34" t="str">
        <f t="shared" si="0"/>
        <v>Comoros</v>
      </c>
      <c r="F34" s="5">
        <f t="shared" si="1"/>
        <v>0.50465625000000003</v>
      </c>
      <c r="G34" s="5">
        <f t="shared" si="2"/>
        <v>4.0227624999999998</v>
      </c>
    </row>
    <row r="35" spans="1:7" x14ac:dyDescent="0.3">
      <c r="A35" s="2" t="s">
        <v>191</v>
      </c>
      <c r="B35">
        <v>0.24818999999999999</v>
      </c>
      <c r="C35">
        <v>5.0751999999999997</v>
      </c>
      <c r="E35" t="str">
        <f t="shared" si="0"/>
        <v>Congo</v>
      </c>
      <c r="F35" s="5">
        <f t="shared" si="1"/>
        <v>0.24818999999999999</v>
      </c>
      <c r="G35" s="5">
        <f t="shared" si="2"/>
        <v>5.0751999999999997</v>
      </c>
    </row>
    <row r="36" spans="1:7" x14ac:dyDescent="0.3">
      <c r="A36" s="2" t="s">
        <v>159</v>
      </c>
      <c r="B36">
        <v>0.45264888888888893</v>
      </c>
      <c r="C36">
        <v>4.7678777777777777</v>
      </c>
      <c r="E36" t="str">
        <f t="shared" si="0"/>
        <v>Congo (Brazzaville)</v>
      </c>
      <c r="F36" s="5">
        <f t="shared" si="1"/>
        <v>0.45264888888888893</v>
      </c>
      <c r="G36" s="5">
        <f t="shared" si="2"/>
        <v>4.7678777777777777</v>
      </c>
    </row>
    <row r="37" spans="1:7" x14ac:dyDescent="0.3">
      <c r="A37" s="2" t="s">
        <v>140</v>
      </c>
      <c r="B37">
        <v>0.39933999999999997</v>
      </c>
      <c r="C37">
        <v>4.0682</v>
      </c>
      <c r="E37" t="str">
        <f t="shared" si="0"/>
        <v>Congo (Kinshasa)</v>
      </c>
      <c r="F37" s="5">
        <f t="shared" si="1"/>
        <v>0.39933999999999997</v>
      </c>
      <c r="G37" s="5">
        <f t="shared" si="2"/>
        <v>4.0682</v>
      </c>
    </row>
    <row r="38" spans="1:7" x14ac:dyDescent="0.3">
      <c r="A38" s="2" t="s">
        <v>25</v>
      </c>
      <c r="B38">
        <v>0.45085399999999998</v>
      </c>
      <c r="C38">
        <v>6.9967799999999993</v>
      </c>
      <c r="E38" t="str">
        <f t="shared" si="0"/>
        <v>Costa Rica</v>
      </c>
      <c r="F38" s="5">
        <f t="shared" si="1"/>
        <v>0.45085399999999998</v>
      </c>
      <c r="G38" s="5">
        <f t="shared" si="2"/>
        <v>6.9967799999999993</v>
      </c>
    </row>
    <row r="39" spans="1:7" x14ac:dyDescent="0.3">
      <c r="A39" s="2" t="s">
        <v>80</v>
      </c>
      <c r="B39">
        <v>0.43085499999999993</v>
      </c>
      <c r="C39">
        <v>5.6871900000000002</v>
      </c>
      <c r="E39" t="str">
        <f t="shared" si="0"/>
        <v>Croatia</v>
      </c>
      <c r="F39" s="5">
        <f t="shared" si="1"/>
        <v>0.43085499999999993</v>
      </c>
      <c r="G39" s="5">
        <f t="shared" si="2"/>
        <v>5.6871900000000002</v>
      </c>
    </row>
    <row r="40" spans="1:7" x14ac:dyDescent="0.3">
      <c r="A40" s="2" t="s">
        <v>85</v>
      </c>
      <c r="B40">
        <v>0.45030222222222233</v>
      </c>
      <c r="C40">
        <v>5.9355555555555561</v>
      </c>
      <c r="E40" t="str">
        <f t="shared" si="0"/>
        <v>Cyprus</v>
      </c>
      <c r="F40" s="5">
        <f t="shared" si="1"/>
        <v>0.45030222222222233</v>
      </c>
      <c r="G40" s="5">
        <f t="shared" si="2"/>
        <v>5.9355555555555561</v>
      </c>
    </row>
    <row r="41" spans="1:7" x14ac:dyDescent="0.3">
      <c r="A41" s="2" t="s">
        <v>46</v>
      </c>
      <c r="B41">
        <v>0.44108428571428565</v>
      </c>
      <c r="C41">
        <v>6.7355142857142853</v>
      </c>
      <c r="E41" t="str">
        <f t="shared" si="0"/>
        <v>Czech Republic</v>
      </c>
      <c r="F41" s="5">
        <f t="shared" si="1"/>
        <v>0.44108428571428565</v>
      </c>
      <c r="G41" s="5">
        <f t="shared" si="2"/>
        <v>6.7355142857142853</v>
      </c>
    </row>
    <row r="42" spans="1:7" x14ac:dyDescent="0.3">
      <c r="A42" s="2" t="s">
        <v>192</v>
      </c>
      <c r="B42">
        <v>0.37018333333333331</v>
      </c>
      <c r="C42">
        <v>6.8622666666666667</v>
      </c>
      <c r="E42" t="str">
        <f t="shared" si="0"/>
        <v>Czechia</v>
      </c>
      <c r="F42" s="5">
        <f t="shared" si="1"/>
        <v>0.37018333333333331</v>
      </c>
      <c r="G42" s="5">
        <f t="shared" si="2"/>
        <v>6.8622666666666667</v>
      </c>
    </row>
    <row r="43" spans="1:7" x14ac:dyDescent="0.3">
      <c r="A43" s="2" t="s">
        <v>14</v>
      </c>
      <c r="B43">
        <v>0.57741299999999995</v>
      </c>
      <c r="C43">
        <v>7.5800800000000006</v>
      </c>
      <c r="E43" t="str">
        <f t="shared" si="0"/>
        <v>Denmark</v>
      </c>
      <c r="F43" s="5">
        <f t="shared" si="1"/>
        <v>0.57741299999999995</v>
      </c>
      <c r="G43" s="5">
        <f t="shared" si="2"/>
        <v>7.5800800000000006</v>
      </c>
    </row>
    <row r="44" spans="1:7" x14ac:dyDescent="0.3">
      <c r="A44" s="2" t="s">
        <v>146</v>
      </c>
      <c r="B44">
        <v>0.49076999999999998</v>
      </c>
      <c r="C44">
        <v>4.3689999999999998</v>
      </c>
      <c r="E44" t="str">
        <f t="shared" si="0"/>
        <v>Djibouti</v>
      </c>
      <c r="F44" s="5">
        <f t="shared" si="1"/>
        <v>0.49076999999999998</v>
      </c>
      <c r="G44" s="5">
        <f t="shared" si="2"/>
        <v>4.3689999999999998</v>
      </c>
    </row>
    <row r="45" spans="1:7" x14ac:dyDescent="0.3">
      <c r="A45" s="2" t="s">
        <v>118</v>
      </c>
      <c r="B45">
        <v>0.45044099999999998</v>
      </c>
      <c r="C45">
        <v>5.4360300000000006</v>
      </c>
      <c r="E45" t="str">
        <f t="shared" si="0"/>
        <v>Dominican Republic</v>
      </c>
      <c r="F45" s="5">
        <f t="shared" si="1"/>
        <v>0.45044099999999998</v>
      </c>
      <c r="G45" s="5">
        <f t="shared" si="2"/>
        <v>5.4360300000000006</v>
      </c>
    </row>
    <row r="46" spans="1:7" x14ac:dyDescent="0.3">
      <c r="A46" s="2" t="s">
        <v>66</v>
      </c>
      <c r="B46">
        <v>0.46656699999999995</v>
      </c>
      <c r="C46">
        <v>5.8465700000000007</v>
      </c>
      <c r="E46" t="str">
        <f t="shared" si="0"/>
        <v>Ecuador</v>
      </c>
      <c r="F46" s="5">
        <f t="shared" si="1"/>
        <v>0.46656699999999995</v>
      </c>
      <c r="G46" s="5">
        <f t="shared" si="2"/>
        <v>5.8465700000000007</v>
      </c>
    </row>
    <row r="47" spans="1:7" x14ac:dyDescent="0.3">
      <c r="A47" s="2" t="s">
        <v>155</v>
      </c>
      <c r="B47">
        <v>0.48094500000000001</v>
      </c>
      <c r="C47">
        <v>4.2744599999999995</v>
      </c>
      <c r="E47" t="str">
        <f t="shared" si="0"/>
        <v>Egypt</v>
      </c>
      <c r="F47" s="5">
        <f t="shared" si="1"/>
        <v>0.48094500000000001</v>
      </c>
      <c r="G47" s="5">
        <f t="shared" si="2"/>
        <v>4.2744599999999995</v>
      </c>
    </row>
    <row r="48" spans="1:7" x14ac:dyDescent="0.3">
      <c r="A48" s="2" t="s">
        <v>59</v>
      </c>
      <c r="B48">
        <v>0.44277899999999998</v>
      </c>
      <c r="C48">
        <v>6.1739999999999995</v>
      </c>
      <c r="E48" t="str">
        <f t="shared" si="0"/>
        <v>El Salvador</v>
      </c>
      <c r="F48" s="5">
        <f t="shared" si="1"/>
        <v>0.44277899999999998</v>
      </c>
      <c r="G48" s="5">
        <f t="shared" si="2"/>
        <v>6.1739999999999995</v>
      </c>
    </row>
    <row r="49" spans="1:7" x14ac:dyDescent="0.3">
      <c r="A49" s="2" t="s">
        <v>92</v>
      </c>
      <c r="B49">
        <v>0.49637999999999999</v>
      </c>
      <c r="C49">
        <v>5.9643999999999995</v>
      </c>
      <c r="E49" t="str">
        <f t="shared" si="0"/>
        <v>Estonia</v>
      </c>
      <c r="F49" s="5">
        <f t="shared" si="1"/>
        <v>0.49637999999999999</v>
      </c>
      <c r="G49" s="5">
        <f t="shared" si="2"/>
        <v>5.9643999999999995</v>
      </c>
    </row>
    <row r="50" spans="1:7" x14ac:dyDescent="0.3">
      <c r="A50" s="2" t="s">
        <v>193</v>
      </c>
      <c r="B50">
        <v>0.23202</v>
      </c>
      <c r="C50">
        <v>3.9490499999999997</v>
      </c>
      <c r="E50" t="str">
        <f t="shared" si="0"/>
        <v>Eswatini</v>
      </c>
      <c r="F50" s="5">
        <f t="shared" si="1"/>
        <v>0.23202</v>
      </c>
      <c r="G50" s="5">
        <f t="shared" si="2"/>
        <v>3.9490499999999997</v>
      </c>
    </row>
    <row r="51" spans="1:7" x14ac:dyDescent="0.3">
      <c r="A51" s="2" t="s">
        <v>142</v>
      </c>
      <c r="B51">
        <v>0.47629299999999997</v>
      </c>
      <c r="C51">
        <v>4.2769899999999996</v>
      </c>
      <c r="E51" t="str">
        <f t="shared" si="0"/>
        <v>Ethiopia</v>
      </c>
      <c r="F51" s="5">
        <f t="shared" si="1"/>
        <v>0.47629299999999997</v>
      </c>
      <c r="G51" s="5">
        <f t="shared" si="2"/>
        <v>4.2769899999999996</v>
      </c>
    </row>
    <row r="52" spans="1:7" x14ac:dyDescent="0.3">
      <c r="A52" s="2" t="s">
        <v>18</v>
      </c>
      <c r="B52">
        <v>0.57434099999999999</v>
      </c>
      <c r="C52">
        <v>7.6705700000000006</v>
      </c>
      <c r="E52" t="str">
        <f t="shared" si="0"/>
        <v>Finland</v>
      </c>
      <c r="F52" s="5">
        <f t="shared" si="1"/>
        <v>0.57434099999999999</v>
      </c>
      <c r="G52" s="5">
        <f t="shared" si="2"/>
        <v>7.6705700000000006</v>
      </c>
    </row>
    <row r="53" spans="1:7" x14ac:dyDescent="0.3">
      <c r="A53" s="2" t="s">
        <v>44</v>
      </c>
      <c r="B53">
        <v>0.47430699999999992</v>
      </c>
      <c r="C53">
        <v>6.5887100000000007</v>
      </c>
      <c r="E53" t="str">
        <f t="shared" si="0"/>
        <v>France</v>
      </c>
      <c r="F53" s="5">
        <f t="shared" si="1"/>
        <v>0.47430699999999992</v>
      </c>
      <c r="G53" s="5">
        <f t="shared" si="2"/>
        <v>6.5887100000000007</v>
      </c>
    </row>
    <row r="54" spans="1:7" x14ac:dyDescent="0.3">
      <c r="A54" s="2" t="s">
        <v>163</v>
      </c>
      <c r="B54">
        <v>0.43190000000000006</v>
      </c>
      <c r="C54">
        <v>4.6819899999999999</v>
      </c>
      <c r="E54" t="str">
        <f t="shared" si="0"/>
        <v>Gabon</v>
      </c>
      <c r="F54" s="5">
        <f t="shared" si="1"/>
        <v>0.43190000000000006</v>
      </c>
      <c r="G54" s="5">
        <f t="shared" si="2"/>
        <v>4.6819899999999999</v>
      </c>
    </row>
    <row r="55" spans="1:7" x14ac:dyDescent="0.3">
      <c r="A55" s="2" t="s">
        <v>188</v>
      </c>
      <c r="B55">
        <v>0.53529599999999999</v>
      </c>
      <c r="C55">
        <v>4.7458999999999998</v>
      </c>
      <c r="E55" t="str">
        <f t="shared" si="0"/>
        <v>Gambia</v>
      </c>
      <c r="F55" s="5">
        <f t="shared" si="1"/>
        <v>0.53529599999999999</v>
      </c>
      <c r="G55" s="5">
        <f t="shared" si="2"/>
        <v>4.7458999999999998</v>
      </c>
    </row>
    <row r="56" spans="1:7" x14ac:dyDescent="0.3">
      <c r="A56" s="2" t="s">
        <v>150</v>
      </c>
      <c r="B56">
        <v>0.49522400000000005</v>
      </c>
      <c r="C56">
        <v>4.6525599999999994</v>
      </c>
      <c r="E56" t="str">
        <f t="shared" si="0"/>
        <v>Georgia</v>
      </c>
      <c r="F56" s="5">
        <f t="shared" si="1"/>
        <v>0.49522400000000005</v>
      </c>
      <c r="G56" s="5">
        <f t="shared" si="2"/>
        <v>4.6525599999999994</v>
      </c>
    </row>
    <row r="57" spans="1:7" x14ac:dyDescent="0.3">
      <c r="A57" s="2" t="s">
        <v>41</v>
      </c>
      <c r="B57">
        <v>0.54221600000000003</v>
      </c>
      <c r="C57">
        <v>6.9519400000000005</v>
      </c>
      <c r="E57" t="str">
        <f t="shared" si="0"/>
        <v>Germany</v>
      </c>
      <c r="F57" s="5">
        <f t="shared" si="1"/>
        <v>0.54221600000000003</v>
      </c>
      <c r="G57" s="5">
        <f t="shared" si="2"/>
        <v>6.9519400000000005</v>
      </c>
    </row>
    <row r="58" spans="1:7" x14ac:dyDescent="0.3">
      <c r="A58" s="2" t="s">
        <v>134</v>
      </c>
      <c r="B58">
        <v>0.40589799999999993</v>
      </c>
      <c r="C58">
        <v>4.6685100000000004</v>
      </c>
      <c r="E58" t="str">
        <f t="shared" si="0"/>
        <v>Ghana</v>
      </c>
      <c r="F58" s="5">
        <f t="shared" si="1"/>
        <v>0.40589799999999993</v>
      </c>
      <c r="G58" s="5">
        <f t="shared" si="2"/>
        <v>4.6685100000000004</v>
      </c>
    </row>
    <row r="59" spans="1:7" x14ac:dyDescent="0.3">
      <c r="A59" s="2" t="s">
        <v>122</v>
      </c>
      <c r="B59">
        <v>0.46384888888888892</v>
      </c>
      <c r="C59">
        <v>5.509433333333333</v>
      </c>
      <c r="E59" t="str">
        <f t="shared" si="0"/>
        <v>Greece</v>
      </c>
      <c r="F59" s="5">
        <f t="shared" si="1"/>
        <v>0.46384888888888892</v>
      </c>
      <c r="G59" s="5">
        <f t="shared" si="2"/>
        <v>5.509433333333333</v>
      </c>
    </row>
    <row r="60" spans="1:7" x14ac:dyDescent="0.3">
      <c r="A60" s="2" t="s">
        <v>60</v>
      </c>
      <c r="B60">
        <v>0.43302999999999991</v>
      </c>
      <c r="C60">
        <v>6.3251999999999997</v>
      </c>
      <c r="E60" t="str">
        <f t="shared" si="0"/>
        <v>Guatemala</v>
      </c>
      <c r="F60" s="5">
        <f t="shared" si="1"/>
        <v>0.43302999999999991</v>
      </c>
      <c r="G60" s="5">
        <f t="shared" si="2"/>
        <v>6.3251999999999997</v>
      </c>
    </row>
    <row r="61" spans="1:7" x14ac:dyDescent="0.3">
      <c r="A61" s="2" t="s">
        <v>170</v>
      </c>
      <c r="B61">
        <v>0.44407099999999999</v>
      </c>
      <c r="C61">
        <v>4.4187600000000007</v>
      </c>
      <c r="E61" t="str">
        <f t="shared" si="0"/>
        <v>Guinea</v>
      </c>
      <c r="F61" s="5">
        <f t="shared" si="1"/>
        <v>0.44407099999999999</v>
      </c>
      <c r="G61" s="5">
        <f t="shared" si="2"/>
        <v>4.4187600000000007</v>
      </c>
    </row>
    <row r="62" spans="1:7" x14ac:dyDescent="0.3">
      <c r="A62" s="2" t="s">
        <v>139</v>
      </c>
      <c r="B62">
        <v>0.44318000000000002</v>
      </c>
      <c r="C62">
        <v>3.8090857142857142</v>
      </c>
      <c r="E62" t="str">
        <f t="shared" si="0"/>
        <v>Haiti</v>
      </c>
      <c r="F62" s="5">
        <f t="shared" si="1"/>
        <v>0.44318000000000002</v>
      </c>
      <c r="G62" s="5">
        <f t="shared" si="2"/>
        <v>3.8090857142857142</v>
      </c>
    </row>
    <row r="63" spans="1:7" x14ac:dyDescent="0.3">
      <c r="A63" s="2" t="s">
        <v>125</v>
      </c>
      <c r="B63">
        <v>0.43506499999999998</v>
      </c>
      <c r="C63">
        <v>5.6089800000000007</v>
      </c>
      <c r="E63" t="str">
        <f t="shared" si="0"/>
        <v>Honduras</v>
      </c>
      <c r="F63" s="5">
        <f t="shared" si="1"/>
        <v>0.43506499999999998</v>
      </c>
      <c r="G63" s="5">
        <f t="shared" si="2"/>
        <v>5.6089800000000007</v>
      </c>
    </row>
    <row r="64" spans="1:7" x14ac:dyDescent="0.3">
      <c r="A64" s="2" t="s">
        <v>91</v>
      </c>
      <c r="B64">
        <v>0.59613499999999997</v>
      </c>
      <c r="C64">
        <v>5.4223333333333334</v>
      </c>
      <c r="E64" t="str">
        <f t="shared" si="0"/>
        <v>Hong Kong</v>
      </c>
      <c r="F64" s="5">
        <f t="shared" si="1"/>
        <v>0.59613499999999997</v>
      </c>
      <c r="G64" s="5">
        <f t="shared" si="2"/>
        <v>5.4223333333333334</v>
      </c>
    </row>
    <row r="65" spans="1:7" x14ac:dyDescent="0.3">
      <c r="A65" s="2" t="s">
        <v>185</v>
      </c>
      <c r="B65">
        <v>0.42202249999999997</v>
      </c>
      <c r="C65">
        <v>5.4419000000000004</v>
      </c>
      <c r="E65" t="str">
        <f t="shared" si="0"/>
        <v>Hong Kong S.A.R. of China</v>
      </c>
      <c r="F65" s="5">
        <f t="shared" si="1"/>
        <v>0.42202249999999997</v>
      </c>
      <c r="G65" s="5">
        <f t="shared" si="2"/>
        <v>5.4419000000000004</v>
      </c>
    </row>
    <row r="66" spans="1:7" x14ac:dyDescent="0.3">
      <c r="A66" s="2" t="s">
        <v>124</v>
      </c>
      <c r="B66">
        <v>0.41948100000000005</v>
      </c>
      <c r="C66">
        <v>5.6783300000000008</v>
      </c>
      <c r="E66" t="str">
        <f t="shared" si="0"/>
        <v>Hungary</v>
      </c>
      <c r="F66" s="5">
        <f t="shared" si="1"/>
        <v>0.41948100000000005</v>
      </c>
      <c r="G66" s="5">
        <f t="shared" si="2"/>
        <v>5.6783300000000008</v>
      </c>
    </row>
    <row r="67" spans="1:7" x14ac:dyDescent="0.3">
      <c r="A67" s="2" t="s">
        <v>13</v>
      </c>
      <c r="B67">
        <v>0.46609899999999999</v>
      </c>
      <c r="C67">
        <v>7.5225399999999993</v>
      </c>
      <c r="E67" t="str">
        <f t="shared" ref="E67:E130" si="3">A67</f>
        <v>Iceland</v>
      </c>
      <c r="F67" s="5">
        <f t="shared" ref="F67:F130" si="4">GETPIVOTDATA("Average of Perceptions of corruption",$A$1,"Country",A67)</f>
        <v>0.46609899999999999</v>
      </c>
      <c r="G67" s="5">
        <f t="shared" ref="G67:G130" si="5">GETPIVOTDATA("Average of Happiness score",$A$1,"Country",A67)</f>
        <v>7.5225399999999993</v>
      </c>
    </row>
    <row r="68" spans="1:7" x14ac:dyDescent="0.3">
      <c r="A68" s="2" t="s">
        <v>137</v>
      </c>
      <c r="B68">
        <v>0.4440940000000001</v>
      </c>
      <c r="C68">
        <v>4.0748200000000008</v>
      </c>
      <c r="E68" t="str">
        <f t="shared" si="3"/>
        <v>India</v>
      </c>
      <c r="F68" s="5">
        <f t="shared" si="4"/>
        <v>0.4440940000000001</v>
      </c>
      <c r="G68" s="5">
        <f t="shared" si="5"/>
        <v>4.0748200000000008</v>
      </c>
    </row>
    <row r="69" spans="1:7" x14ac:dyDescent="0.3">
      <c r="A69" s="2" t="s">
        <v>93</v>
      </c>
      <c r="B69">
        <v>0.40929700000000002</v>
      </c>
      <c r="C69">
        <v>5.2974900000000007</v>
      </c>
      <c r="E69" t="str">
        <f t="shared" si="3"/>
        <v>Indonesia</v>
      </c>
      <c r="F69" s="5">
        <f t="shared" si="4"/>
        <v>0.40929700000000002</v>
      </c>
      <c r="G69" s="5">
        <f t="shared" si="5"/>
        <v>5.2974900000000007</v>
      </c>
    </row>
    <row r="70" spans="1:7" x14ac:dyDescent="0.3">
      <c r="A70" s="2" t="s">
        <v>130</v>
      </c>
      <c r="B70">
        <v>0.43694500000000003</v>
      </c>
      <c r="C70">
        <v>4.7526200000000003</v>
      </c>
      <c r="E70" t="str">
        <f t="shared" si="3"/>
        <v>Iran</v>
      </c>
      <c r="F70" s="5">
        <f t="shared" si="4"/>
        <v>0.43694500000000003</v>
      </c>
      <c r="G70" s="5">
        <f t="shared" si="5"/>
        <v>4.7526200000000003</v>
      </c>
    </row>
    <row r="71" spans="1:7" x14ac:dyDescent="0.3">
      <c r="A71" s="2" t="s">
        <v>132</v>
      </c>
      <c r="B71">
        <v>0.45363199999999998</v>
      </c>
      <c r="C71">
        <v>4.7328500000000009</v>
      </c>
      <c r="E71" t="str">
        <f t="shared" si="3"/>
        <v>Iraq</v>
      </c>
      <c r="F71" s="5">
        <f t="shared" si="4"/>
        <v>0.45363199999999998</v>
      </c>
      <c r="G71" s="5">
        <f t="shared" si="5"/>
        <v>4.7328500000000009</v>
      </c>
    </row>
    <row r="72" spans="1:7" x14ac:dyDescent="0.3">
      <c r="A72" s="2" t="s">
        <v>32</v>
      </c>
      <c r="B72">
        <v>0.53860100000000011</v>
      </c>
      <c r="C72">
        <v>6.9790799999999988</v>
      </c>
      <c r="E72" t="str">
        <f t="shared" si="3"/>
        <v>Ireland</v>
      </c>
      <c r="F72" s="5">
        <f t="shared" si="4"/>
        <v>0.53860100000000011</v>
      </c>
      <c r="G72" s="5">
        <f t="shared" si="5"/>
        <v>6.9790799999999988</v>
      </c>
    </row>
    <row r="73" spans="1:7" x14ac:dyDescent="0.3">
      <c r="A73" s="2" t="s">
        <v>23</v>
      </c>
      <c r="B73">
        <v>0.44669299999999995</v>
      </c>
      <c r="C73">
        <v>7.2550199999999991</v>
      </c>
      <c r="E73" t="str">
        <f t="shared" si="3"/>
        <v>Israel</v>
      </c>
      <c r="F73" s="5">
        <f t="shared" si="4"/>
        <v>0.44669299999999995</v>
      </c>
      <c r="G73" s="5">
        <f t="shared" si="5"/>
        <v>7.2550199999999991</v>
      </c>
    </row>
    <row r="74" spans="1:7" x14ac:dyDescent="0.3">
      <c r="A74" s="2" t="s">
        <v>68</v>
      </c>
      <c r="B74">
        <v>0.41428200000000004</v>
      </c>
      <c r="C74">
        <v>6.2178000000000004</v>
      </c>
      <c r="E74" t="str">
        <f t="shared" si="3"/>
        <v>Italy</v>
      </c>
      <c r="F74" s="5">
        <f t="shared" si="4"/>
        <v>0.41428200000000004</v>
      </c>
      <c r="G74" s="5">
        <f t="shared" si="5"/>
        <v>6.2178000000000004</v>
      </c>
    </row>
    <row r="75" spans="1:7" x14ac:dyDescent="0.3">
      <c r="A75" s="2" t="s">
        <v>171</v>
      </c>
      <c r="B75">
        <v>0.46054600000000001</v>
      </c>
      <c r="C75">
        <v>4.7272699999999999</v>
      </c>
      <c r="E75" t="str">
        <f t="shared" si="3"/>
        <v>Ivory Coast</v>
      </c>
      <c r="F75" s="5">
        <f t="shared" si="4"/>
        <v>0.46054600000000001</v>
      </c>
      <c r="G75" s="5">
        <f t="shared" si="5"/>
        <v>4.7272699999999999</v>
      </c>
    </row>
    <row r="76" spans="1:7" x14ac:dyDescent="0.3">
      <c r="A76" s="2" t="s">
        <v>83</v>
      </c>
      <c r="B76">
        <v>0.42421900000000001</v>
      </c>
      <c r="C76">
        <v>5.7902600000000009</v>
      </c>
      <c r="E76" t="str">
        <f t="shared" si="3"/>
        <v>Jamaica</v>
      </c>
      <c r="F76" s="5">
        <f t="shared" si="4"/>
        <v>0.42421900000000001</v>
      </c>
      <c r="G76" s="5">
        <f t="shared" si="5"/>
        <v>5.7902600000000009</v>
      </c>
    </row>
    <row r="77" spans="1:7" x14ac:dyDescent="0.3">
      <c r="A77" s="2" t="s">
        <v>64</v>
      </c>
      <c r="B77">
        <v>0.47306600000000004</v>
      </c>
      <c r="C77">
        <v>5.9668100000000006</v>
      </c>
      <c r="E77" t="str">
        <f t="shared" si="3"/>
        <v>Japan</v>
      </c>
      <c r="F77" s="5">
        <f t="shared" si="4"/>
        <v>0.47306600000000004</v>
      </c>
      <c r="G77" s="5">
        <f t="shared" si="5"/>
        <v>5.9668100000000006</v>
      </c>
    </row>
    <row r="78" spans="1:7" x14ac:dyDescent="0.3">
      <c r="A78" s="2" t="s">
        <v>103</v>
      </c>
      <c r="B78">
        <v>0.46463900000000002</v>
      </c>
      <c r="C78">
        <v>4.7383099999999994</v>
      </c>
      <c r="E78" t="str">
        <f t="shared" si="3"/>
        <v>Jordan</v>
      </c>
      <c r="F78" s="5">
        <f t="shared" si="4"/>
        <v>0.46463900000000002</v>
      </c>
      <c r="G78" s="5">
        <f t="shared" si="5"/>
        <v>4.7383099999999994</v>
      </c>
    </row>
    <row r="79" spans="1:7" x14ac:dyDescent="0.3">
      <c r="A79" s="2" t="s">
        <v>72</v>
      </c>
      <c r="B79">
        <v>0.45640400000000003</v>
      </c>
      <c r="C79">
        <v>5.9967099999999993</v>
      </c>
      <c r="E79" t="str">
        <f t="shared" si="3"/>
        <v>Kazakhstan</v>
      </c>
      <c r="F79" s="5">
        <f t="shared" si="4"/>
        <v>0.45640400000000003</v>
      </c>
      <c r="G79" s="5">
        <f t="shared" si="5"/>
        <v>5.9967099999999993</v>
      </c>
    </row>
    <row r="80" spans="1:7" x14ac:dyDescent="0.3">
      <c r="A80" s="2" t="s">
        <v>145</v>
      </c>
      <c r="B80">
        <v>0.43070599999999998</v>
      </c>
      <c r="C80">
        <v>4.4935100000000006</v>
      </c>
      <c r="E80" t="str">
        <f t="shared" si="3"/>
        <v>Kenya</v>
      </c>
      <c r="F80" s="5">
        <f t="shared" si="4"/>
        <v>0.43070599999999998</v>
      </c>
      <c r="G80" s="5">
        <f t="shared" si="5"/>
        <v>4.4935100000000006</v>
      </c>
    </row>
    <row r="81" spans="1:7" x14ac:dyDescent="0.3">
      <c r="A81" s="2" t="s">
        <v>87</v>
      </c>
      <c r="B81">
        <v>0.42959599999999998</v>
      </c>
      <c r="C81">
        <v>6.0112000000000005</v>
      </c>
      <c r="E81" t="str">
        <f t="shared" si="3"/>
        <v>Kosovo</v>
      </c>
      <c r="F81" s="5">
        <f t="shared" si="4"/>
        <v>0.42959599999999998</v>
      </c>
      <c r="G81" s="5">
        <f t="shared" si="5"/>
        <v>6.0112000000000005</v>
      </c>
    </row>
    <row r="82" spans="1:7" x14ac:dyDescent="0.3">
      <c r="A82" s="2" t="s">
        <v>56</v>
      </c>
      <c r="B82">
        <v>0.44614444444444445</v>
      </c>
      <c r="C82">
        <v>6.2231999999999994</v>
      </c>
      <c r="E82" t="str">
        <f t="shared" si="3"/>
        <v>Kuwait</v>
      </c>
      <c r="F82" s="5">
        <f t="shared" si="4"/>
        <v>0.44614444444444445</v>
      </c>
      <c r="G82" s="5">
        <f t="shared" si="5"/>
        <v>6.2231999999999994</v>
      </c>
    </row>
    <row r="83" spans="1:7" x14ac:dyDescent="0.3">
      <c r="A83" s="2" t="s">
        <v>96</v>
      </c>
      <c r="B83">
        <v>0.41962800000000006</v>
      </c>
      <c r="C83">
        <v>5.4518899999999988</v>
      </c>
      <c r="E83" t="str">
        <f t="shared" si="3"/>
        <v>Kyrgyzstan</v>
      </c>
      <c r="F83" s="5">
        <f t="shared" si="4"/>
        <v>0.41962800000000006</v>
      </c>
      <c r="G83" s="5">
        <f t="shared" si="5"/>
        <v>5.4518899999999988</v>
      </c>
    </row>
    <row r="84" spans="1:7" x14ac:dyDescent="0.3">
      <c r="A84" s="2" t="s">
        <v>119</v>
      </c>
      <c r="B84">
        <v>0.48542999999999992</v>
      </c>
      <c r="C84">
        <v>4.9422111111111109</v>
      </c>
      <c r="E84" t="str">
        <f t="shared" si="3"/>
        <v>Laos</v>
      </c>
      <c r="F84" s="5">
        <f t="shared" si="4"/>
        <v>0.48542999999999992</v>
      </c>
      <c r="G84" s="5">
        <f t="shared" si="5"/>
        <v>4.9422111111111109</v>
      </c>
    </row>
    <row r="85" spans="1:7" x14ac:dyDescent="0.3">
      <c r="A85" s="2" t="s">
        <v>109</v>
      </c>
      <c r="B85">
        <v>0.43385700000000005</v>
      </c>
      <c r="C85">
        <v>5.8990400000000003</v>
      </c>
      <c r="E85" t="str">
        <f t="shared" si="3"/>
        <v>Latvia</v>
      </c>
      <c r="F85" s="5">
        <f t="shared" si="4"/>
        <v>0.43385700000000005</v>
      </c>
      <c r="G85" s="5">
        <f t="shared" si="5"/>
        <v>5.8990400000000003</v>
      </c>
    </row>
    <row r="86" spans="1:7" x14ac:dyDescent="0.3">
      <c r="A86" s="2" t="s">
        <v>123</v>
      </c>
      <c r="B86">
        <v>0.41629699999999997</v>
      </c>
      <c r="C86">
        <v>4.2998500000000002</v>
      </c>
      <c r="E86" t="str">
        <f t="shared" si="3"/>
        <v>Lebanon</v>
      </c>
      <c r="F86" s="5">
        <f t="shared" si="4"/>
        <v>0.41629699999999997</v>
      </c>
      <c r="G86" s="5">
        <f t="shared" si="5"/>
        <v>4.2998500000000002</v>
      </c>
    </row>
    <row r="87" spans="1:7" x14ac:dyDescent="0.3">
      <c r="A87" s="2" t="s">
        <v>117</v>
      </c>
      <c r="B87">
        <v>0.44205624999999998</v>
      </c>
      <c r="C87">
        <v>3.7723374999999999</v>
      </c>
      <c r="E87" t="str">
        <f t="shared" si="3"/>
        <v>Lesotho</v>
      </c>
      <c r="F87" s="5">
        <f t="shared" si="4"/>
        <v>0.44205624999999998</v>
      </c>
      <c r="G87" s="5">
        <f t="shared" si="5"/>
        <v>3.7723374999999999</v>
      </c>
    </row>
    <row r="88" spans="1:7" x14ac:dyDescent="0.3">
      <c r="A88" s="2" t="s">
        <v>136</v>
      </c>
      <c r="B88">
        <v>0.41437000000000007</v>
      </c>
      <c r="C88">
        <v>4.1812199999999997</v>
      </c>
      <c r="E88" t="str">
        <f t="shared" si="3"/>
        <v>Liberia</v>
      </c>
      <c r="F88" s="5">
        <f t="shared" si="4"/>
        <v>0.41437000000000007</v>
      </c>
      <c r="G88" s="5">
        <f t="shared" si="5"/>
        <v>4.1812199999999997</v>
      </c>
    </row>
    <row r="89" spans="1:7" x14ac:dyDescent="0.3">
      <c r="A89" s="2" t="s">
        <v>81</v>
      </c>
      <c r="B89">
        <v>0.43141777777777773</v>
      </c>
      <c r="C89">
        <v>5.564511111111111</v>
      </c>
      <c r="E89" t="str">
        <f t="shared" si="3"/>
        <v>Libya</v>
      </c>
      <c r="F89" s="5">
        <f t="shared" si="4"/>
        <v>0.43141777777777773</v>
      </c>
      <c r="G89" s="5">
        <f t="shared" si="5"/>
        <v>5.564511111111111</v>
      </c>
    </row>
    <row r="90" spans="1:7" x14ac:dyDescent="0.3">
      <c r="A90" s="2" t="s">
        <v>74</v>
      </c>
      <c r="B90">
        <v>0.403812</v>
      </c>
      <c r="C90">
        <v>6.2145900000000003</v>
      </c>
      <c r="E90" t="str">
        <f t="shared" si="3"/>
        <v>Lithuania</v>
      </c>
      <c r="F90" s="5">
        <f t="shared" si="4"/>
        <v>0.403812</v>
      </c>
      <c r="G90" s="5">
        <f t="shared" si="5"/>
        <v>6.2145900000000003</v>
      </c>
    </row>
    <row r="91" spans="1:7" x14ac:dyDescent="0.3">
      <c r="A91" s="2" t="s">
        <v>31</v>
      </c>
      <c r="B91">
        <v>0.543489</v>
      </c>
      <c r="C91">
        <v>7.0995899999999992</v>
      </c>
      <c r="E91" t="str">
        <f t="shared" si="3"/>
        <v>Luxembourg</v>
      </c>
      <c r="F91" s="5">
        <f t="shared" si="4"/>
        <v>0.543489</v>
      </c>
      <c r="G91" s="5">
        <f t="shared" si="5"/>
        <v>7.0995899999999992</v>
      </c>
    </row>
    <row r="92" spans="1:7" x14ac:dyDescent="0.3">
      <c r="A92" s="2" t="s">
        <v>113</v>
      </c>
      <c r="B92">
        <v>0.3860783333333333</v>
      </c>
      <c r="C92">
        <v>5.1535333333333337</v>
      </c>
      <c r="E92" t="str">
        <f t="shared" si="3"/>
        <v>Macedonia</v>
      </c>
      <c r="F92" s="5">
        <f t="shared" si="4"/>
        <v>0.3860783333333333</v>
      </c>
      <c r="G92" s="5">
        <f t="shared" si="5"/>
        <v>5.1535333333333337</v>
      </c>
    </row>
    <row r="93" spans="1:7" x14ac:dyDescent="0.3">
      <c r="A93" s="2" t="s">
        <v>167</v>
      </c>
      <c r="B93">
        <v>0.427672</v>
      </c>
      <c r="C93">
        <v>3.9686500000000002</v>
      </c>
      <c r="E93" t="str">
        <f t="shared" si="3"/>
        <v>Madagascar</v>
      </c>
      <c r="F93" s="5">
        <f t="shared" si="4"/>
        <v>0.427672</v>
      </c>
      <c r="G93" s="5">
        <f t="shared" si="5"/>
        <v>3.9686500000000002</v>
      </c>
    </row>
    <row r="94" spans="1:7" x14ac:dyDescent="0.3">
      <c r="A94" s="2" t="s">
        <v>151</v>
      </c>
      <c r="B94">
        <v>0.43340700000000004</v>
      </c>
      <c r="C94">
        <v>3.7219199999999999</v>
      </c>
      <c r="E94" t="str">
        <f t="shared" si="3"/>
        <v>Malawi</v>
      </c>
      <c r="F94" s="5">
        <f t="shared" si="4"/>
        <v>0.43340700000000004</v>
      </c>
      <c r="G94" s="5">
        <f t="shared" si="5"/>
        <v>3.7219199999999999</v>
      </c>
    </row>
    <row r="95" spans="1:7" x14ac:dyDescent="0.3">
      <c r="A95" s="2" t="s">
        <v>79</v>
      </c>
      <c r="B95">
        <v>0.42838399999999999</v>
      </c>
      <c r="C95">
        <v>5.7987300000000008</v>
      </c>
      <c r="E95" t="str">
        <f t="shared" si="3"/>
        <v>Malaysia</v>
      </c>
      <c r="F95" s="5">
        <f t="shared" si="4"/>
        <v>0.42838399999999999</v>
      </c>
      <c r="G95" s="5">
        <f t="shared" si="5"/>
        <v>5.7987300000000008</v>
      </c>
    </row>
    <row r="96" spans="1:7" x14ac:dyDescent="0.3">
      <c r="A96" s="2" t="s">
        <v>189</v>
      </c>
      <c r="B96">
        <v>0.86568000000000001</v>
      </c>
      <c r="C96">
        <v>5.1976000000000004</v>
      </c>
      <c r="E96" t="str">
        <f t="shared" si="3"/>
        <v>Maldives</v>
      </c>
      <c r="F96" s="5">
        <f t="shared" si="4"/>
        <v>0.86568000000000001</v>
      </c>
      <c r="G96" s="5">
        <f t="shared" si="5"/>
        <v>5.1976000000000004</v>
      </c>
    </row>
    <row r="97" spans="1:7" x14ac:dyDescent="0.3">
      <c r="A97" s="2" t="s">
        <v>158</v>
      </c>
      <c r="B97">
        <v>0.43835299999999994</v>
      </c>
      <c r="C97">
        <v>4.3456999999999999</v>
      </c>
      <c r="E97" t="str">
        <f t="shared" si="3"/>
        <v>Mali</v>
      </c>
      <c r="F97" s="5">
        <f t="shared" si="4"/>
        <v>0.43835299999999994</v>
      </c>
      <c r="G97" s="5">
        <f t="shared" si="5"/>
        <v>4.3456999999999999</v>
      </c>
    </row>
    <row r="98" spans="1:7" x14ac:dyDescent="0.3">
      <c r="A98" s="2" t="s">
        <v>53</v>
      </c>
      <c r="B98">
        <v>0.464947</v>
      </c>
      <c r="C98">
        <v>6.5136600000000016</v>
      </c>
      <c r="E98" t="str">
        <f t="shared" si="3"/>
        <v>Malta</v>
      </c>
      <c r="F98" s="5">
        <f t="shared" si="4"/>
        <v>0.464947</v>
      </c>
      <c r="G98" s="5">
        <f t="shared" si="5"/>
        <v>6.5136600000000016</v>
      </c>
    </row>
    <row r="99" spans="1:7" x14ac:dyDescent="0.3">
      <c r="A99" s="2" t="s">
        <v>144</v>
      </c>
      <c r="B99">
        <v>0.44945199999999996</v>
      </c>
      <c r="C99">
        <v>4.3758400000000002</v>
      </c>
      <c r="E99" t="str">
        <f t="shared" si="3"/>
        <v>Mauritania</v>
      </c>
      <c r="F99" s="5">
        <f t="shared" si="4"/>
        <v>0.44945199999999996</v>
      </c>
      <c r="G99" s="5">
        <f t="shared" si="5"/>
        <v>4.3758400000000002</v>
      </c>
    </row>
    <row r="100" spans="1:7" x14ac:dyDescent="0.3">
      <c r="A100" s="2" t="s">
        <v>89</v>
      </c>
      <c r="B100">
        <v>0.41553300000000004</v>
      </c>
      <c r="C100">
        <v>5.8473799999999994</v>
      </c>
      <c r="E100" t="str">
        <f t="shared" si="3"/>
        <v>Mauritius</v>
      </c>
      <c r="F100" s="5">
        <f t="shared" si="4"/>
        <v>0.41553300000000004</v>
      </c>
      <c r="G100" s="5">
        <f t="shared" si="5"/>
        <v>5.8473799999999994</v>
      </c>
    </row>
    <row r="101" spans="1:7" x14ac:dyDescent="0.3">
      <c r="A101" s="2" t="s">
        <v>28</v>
      </c>
      <c r="B101">
        <v>0.45227299999999993</v>
      </c>
      <c r="C101">
        <v>6.5542600000000011</v>
      </c>
      <c r="E101" t="str">
        <f t="shared" si="3"/>
        <v>Mexico</v>
      </c>
      <c r="F101" s="5">
        <f t="shared" si="4"/>
        <v>0.45227299999999993</v>
      </c>
      <c r="G101" s="5">
        <f t="shared" si="5"/>
        <v>6.5542600000000011</v>
      </c>
    </row>
    <row r="102" spans="1:7" x14ac:dyDescent="0.3">
      <c r="A102" s="2" t="s">
        <v>70</v>
      </c>
      <c r="B102">
        <v>0.40690799999999994</v>
      </c>
      <c r="C102">
        <v>5.7658000000000005</v>
      </c>
      <c r="E102" t="str">
        <f t="shared" si="3"/>
        <v>Moldova</v>
      </c>
      <c r="F102" s="5">
        <f t="shared" si="4"/>
        <v>0.40690799999999994</v>
      </c>
      <c r="G102" s="5">
        <f t="shared" si="5"/>
        <v>5.7658000000000005</v>
      </c>
    </row>
    <row r="103" spans="1:7" x14ac:dyDescent="0.3">
      <c r="A103" s="2" t="s">
        <v>120</v>
      </c>
      <c r="B103">
        <v>0.41513300000000009</v>
      </c>
      <c r="C103">
        <v>5.3576499999999996</v>
      </c>
      <c r="E103" t="str">
        <f t="shared" si="3"/>
        <v>Mongolia</v>
      </c>
      <c r="F103" s="5">
        <f t="shared" si="4"/>
        <v>0.41513300000000009</v>
      </c>
      <c r="G103" s="5">
        <f t="shared" si="5"/>
        <v>5.3576499999999996</v>
      </c>
    </row>
    <row r="104" spans="1:7" x14ac:dyDescent="0.3">
      <c r="A104" s="2" t="s">
        <v>102</v>
      </c>
      <c r="B104">
        <v>0.44576099999999996</v>
      </c>
      <c r="C104">
        <v>5.4563000000000006</v>
      </c>
      <c r="E104" t="str">
        <f t="shared" si="3"/>
        <v>Montenegro</v>
      </c>
      <c r="F104" s="5">
        <f t="shared" si="4"/>
        <v>0.44576099999999996</v>
      </c>
      <c r="G104" s="5">
        <f t="shared" si="5"/>
        <v>5.4563000000000006</v>
      </c>
    </row>
    <row r="105" spans="1:7" x14ac:dyDescent="0.3">
      <c r="A105" s="2" t="s">
        <v>112</v>
      </c>
      <c r="B105">
        <v>0.43896999999999997</v>
      </c>
      <c r="C105">
        <v>5.0631000000000004</v>
      </c>
      <c r="E105" t="str">
        <f t="shared" si="3"/>
        <v>Morocco</v>
      </c>
      <c r="F105" s="5">
        <f t="shared" si="4"/>
        <v>0.43896999999999997</v>
      </c>
      <c r="G105" s="5">
        <f t="shared" si="5"/>
        <v>5.0631000000000004</v>
      </c>
    </row>
    <row r="106" spans="1:7" x14ac:dyDescent="0.3">
      <c r="A106" s="2" t="s">
        <v>114</v>
      </c>
      <c r="B106">
        <v>0.49882888888888882</v>
      </c>
      <c r="C106">
        <v>4.782288888888889</v>
      </c>
      <c r="E106" t="str">
        <f t="shared" si="3"/>
        <v>Mozambique</v>
      </c>
      <c r="F106" s="5">
        <f t="shared" si="4"/>
        <v>0.49882888888888882</v>
      </c>
      <c r="G106" s="5">
        <f t="shared" si="5"/>
        <v>4.782288888888889</v>
      </c>
    </row>
    <row r="107" spans="1:7" x14ac:dyDescent="0.3">
      <c r="A107" s="2" t="s">
        <v>149</v>
      </c>
      <c r="B107">
        <v>0.48417600000000005</v>
      </c>
      <c r="C107">
        <v>4.3770199999999999</v>
      </c>
      <c r="E107" t="str">
        <f t="shared" si="3"/>
        <v>Myanmar</v>
      </c>
      <c r="F107" s="5">
        <f t="shared" si="4"/>
        <v>0.48417600000000005</v>
      </c>
      <c r="G107" s="5">
        <f t="shared" si="5"/>
        <v>4.3770199999999999</v>
      </c>
    </row>
    <row r="108" spans="1:7" x14ac:dyDescent="0.3">
      <c r="A108" s="2" t="s">
        <v>181</v>
      </c>
      <c r="B108">
        <v>0.39585555555555557</v>
      </c>
      <c r="C108">
        <v>4.5883999999999991</v>
      </c>
      <c r="E108" t="str">
        <f t="shared" si="3"/>
        <v>Namibia</v>
      </c>
      <c r="F108" s="5">
        <f t="shared" si="4"/>
        <v>0.39585555555555557</v>
      </c>
      <c r="G108" s="5">
        <f t="shared" si="5"/>
        <v>4.5883999999999991</v>
      </c>
    </row>
    <row r="109" spans="1:7" x14ac:dyDescent="0.3">
      <c r="A109" s="2" t="s">
        <v>141</v>
      </c>
      <c r="B109">
        <v>0.43048800000000009</v>
      </c>
      <c r="C109">
        <v>5.0363400000000009</v>
      </c>
      <c r="E109" t="str">
        <f t="shared" si="3"/>
        <v>Nepal</v>
      </c>
      <c r="F109" s="5">
        <f t="shared" si="4"/>
        <v>0.43048800000000009</v>
      </c>
      <c r="G109" s="5">
        <f t="shared" si="5"/>
        <v>5.0363400000000009</v>
      </c>
    </row>
    <row r="110" spans="1:7" x14ac:dyDescent="0.3">
      <c r="A110" s="2" t="s">
        <v>19</v>
      </c>
      <c r="B110">
        <v>0.519397</v>
      </c>
      <c r="C110">
        <v>7.4073100000000007</v>
      </c>
      <c r="E110" t="str">
        <f t="shared" si="3"/>
        <v>Netherlands</v>
      </c>
      <c r="F110" s="5">
        <f t="shared" si="4"/>
        <v>0.519397</v>
      </c>
      <c r="G110" s="5">
        <f t="shared" si="5"/>
        <v>7.4073100000000007</v>
      </c>
    </row>
    <row r="111" spans="1:7" x14ac:dyDescent="0.3">
      <c r="A111" s="2" t="s">
        <v>21</v>
      </c>
      <c r="B111">
        <v>0.57061300000000004</v>
      </c>
      <c r="C111">
        <v>7.2493399999999992</v>
      </c>
      <c r="E111" t="str">
        <f t="shared" si="3"/>
        <v>New Zealand</v>
      </c>
      <c r="F111" s="5">
        <f t="shared" si="4"/>
        <v>0.57061300000000004</v>
      </c>
      <c r="G111" s="5">
        <f t="shared" si="5"/>
        <v>7.2493399999999992</v>
      </c>
    </row>
    <row r="112" spans="1:7" x14ac:dyDescent="0.3">
      <c r="A112" s="2" t="s">
        <v>75</v>
      </c>
      <c r="B112">
        <v>0.45774599999999993</v>
      </c>
      <c r="C112">
        <v>6.0953499999999998</v>
      </c>
      <c r="E112" t="str">
        <f t="shared" si="3"/>
        <v>Nicaragua</v>
      </c>
      <c r="F112" s="5">
        <f t="shared" si="4"/>
        <v>0.45774599999999993</v>
      </c>
      <c r="G112" s="5">
        <f t="shared" si="5"/>
        <v>6.0953499999999998</v>
      </c>
    </row>
    <row r="113" spans="1:7" x14ac:dyDescent="0.3">
      <c r="A113" s="2" t="s">
        <v>164</v>
      </c>
      <c r="B113">
        <v>0.45040200000000008</v>
      </c>
      <c r="C113">
        <v>4.4566800000000004</v>
      </c>
      <c r="E113" t="str">
        <f t="shared" si="3"/>
        <v>Niger</v>
      </c>
      <c r="F113" s="5">
        <f t="shared" si="4"/>
        <v>0.45040200000000008</v>
      </c>
      <c r="G113" s="5">
        <f t="shared" si="5"/>
        <v>4.4566800000000004</v>
      </c>
    </row>
    <row r="114" spans="1:7" x14ac:dyDescent="0.3">
      <c r="A114" s="2" t="s">
        <v>97</v>
      </c>
      <c r="B114">
        <v>0.41170000000000001</v>
      </c>
      <c r="C114">
        <v>4.953380000000001</v>
      </c>
      <c r="E114" t="str">
        <f t="shared" si="3"/>
        <v>Nigeria</v>
      </c>
      <c r="F114" s="5">
        <f t="shared" si="4"/>
        <v>0.41170000000000001</v>
      </c>
      <c r="G114" s="5">
        <f t="shared" si="5"/>
        <v>4.953380000000001</v>
      </c>
    </row>
    <row r="115" spans="1:7" x14ac:dyDescent="0.3">
      <c r="A115" s="2" t="s">
        <v>84</v>
      </c>
      <c r="B115">
        <v>0.46799999999999997</v>
      </c>
      <c r="C115">
        <v>5.7586666666666666</v>
      </c>
      <c r="E115" t="str">
        <f t="shared" si="3"/>
        <v>North Cyprus</v>
      </c>
      <c r="F115" s="5">
        <f t="shared" si="4"/>
        <v>0.46799999999999997</v>
      </c>
      <c r="G115" s="5">
        <f t="shared" si="5"/>
        <v>5.7586666666666666</v>
      </c>
    </row>
    <row r="116" spans="1:7" x14ac:dyDescent="0.3">
      <c r="A116" s="2" t="s">
        <v>190</v>
      </c>
      <c r="B116">
        <v>0.500865</v>
      </c>
      <c r="C116">
        <v>5.2307249999999996</v>
      </c>
      <c r="E116" t="str">
        <f t="shared" si="3"/>
        <v>North Macedonia</v>
      </c>
      <c r="F116" s="5">
        <f t="shared" si="4"/>
        <v>0.500865</v>
      </c>
      <c r="G116" s="5">
        <f t="shared" si="5"/>
        <v>5.2307249999999996</v>
      </c>
    </row>
    <row r="117" spans="1:7" x14ac:dyDescent="0.3">
      <c r="A117" s="2" t="s">
        <v>15</v>
      </c>
      <c r="B117">
        <v>0.54524600000000001</v>
      </c>
      <c r="C117">
        <v>7.456739999999999</v>
      </c>
      <c r="E117" t="str">
        <f t="shared" si="3"/>
        <v>Norway</v>
      </c>
      <c r="F117" s="5">
        <f t="shared" si="4"/>
        <v>0.54524600000000001</v>
      </c>
      <c r="G117" s="5">
        <f t="shared" si="5"/>
        <v>7.456739999999999</v>
      </c>
    </row>
    <row r="118" spans="1:7" x14ac:dyDescent="0.3">
      <c r="A118" s="2" t="s">
        <v>36</v>
      </c>
      <c r="B118">
        <v>0.41070000000000001</v>
      </c>
      <c r="C118">
        <v>6.8529999999999998</v>
      </c>
      <c r="E118" t="str">
        <f t="shared" si="3"/>
        <v>Oman</v>
      </c>
      <c r="F118" s="5">
        <f t="shared" si="4"/>
        <v>0.41070000000000001</v>
      </c>
      <c r="G118" s="5">
        <f t="shared" si="5"/>
        <v>6.8529999999999998</v>
      </c>
    </row>
    <row r="119" spans="1:7" x14ac:dyDescent="0.3">
      <c r="A119" s="2" t="s">
        <v>101</v>
      </c>
      <c r="B119">
        <v>0.45464900000000003</v>
      </c>
      <c r="C119">
        <v>5.1075699999999999</v>
      </c>
      <c r="E119" t="str">
        <f t="shared" si="3"/>
        <v>Pakistan</v>
      </c>
      <c r="F119" s="5">
        <f t="shared" si="4"/>
        <v>0.45464900000000003</v>
      </c>
      <c r="G119" s="5">
        <f t="shared" si="5"/>
        <v>5.1075699999999999</v>
      </c>
    </row>
    <row r="120" spans="1:7" x14ac:dyDescent="0.3">
      <c r="A120" s="2" t="s">
        <v>128</v>
      </c>
      <c r="B120">
        <v>0.41811125000000005</v>
      </c>
      <c r="C120">
        <v>4.6544500000000006</v>
      </c>
      <c r="E120" t="str">
        <f t="shared" si="3"/>
        <v>Palestinian Territories</v>
      </c>
      <c r="F120" s="5">
        <f t="shared" si="4"/>
        <v>0.41811125000000005</v>
      </c>
      <c r="G120" s="5">
        <f t="shared" si="5"/>
        <v>4.6544500000000006</v>
      </c>
    </row>
    <row r="121" spans="1:7" x14ac:dyDescent="0.3">
      <c r="A121" s="2" t="s">
        <v>40</v>
      </c>
      <c r="B121">
        <v>0.43068100000000004</v>
      </c>
      <c r="C121">
        <v>6.4106499999999995</v>
      </c>
      <c r="E121" t="str">
        <f t="shared" si="3"/>
        <v>Panama</v>
      </c>
      <c r="F121" s="5">
        <f t="shared" si="4"/>
        <v>0.43068100000000004</v>
      </c>
      <c r="G121" s="5">
        <f t="shared" si="5"/>
        <v>6.4106499999999995</v>
      </c>
    </row>
    <row r="122" spans="1:7" x14ac:dyDescent="0.3">
      <c r="A122" s="2" t="s">
        <v>71</v>
      </c>
      <c r="B122">
        <v>0.44474100000000005</v>
      </c>
      <c r="C122">
        <v>5.6969599999999998</v>
      </c>
      <c r="E122" t="str">
        <f t="shared" si="3"/>
        <v>Paraguay</v>
      </c>
      <c r="F122" s="5">
        <f t="shared" si="4"/>
        <v>0.44474100000000005</v>
      </c>
      <c r="G122" s="5">
        <f t="shared" si="5"/>
        <v>5.6969599999999998</v>
      </c>
    </row>
    <row r="123" spans="1:7" x14ac:dyDescent="0.3">
      <c r="A123" s="2" t="s">
        <v>76</v>
      </c>
      <c r="B123">
        <v>0.41911699999999996</v>
      </c>
      <c r="C123">
        <v>5.7204599999999992</v>
      </c>
      <c r="E123" t="str">
        <f t="shared" si="3"/>
        <v>Peru</v>
      </c>
      <c r="F123" s="5">
        <f t="shared" si="4"/>
        <v>0.41911699999999996</v>
      </c>
      <c r="G123" s="5">
        <f t="shared" si="5"/>
        <v>5.7204599999999992</v>
      </c>
    </row>
    <row r="124" spans="1:7" x14ac:dyDescent="0.3">
      <c r="A124" s="2" t="s">
        <v>110</v>
      </c>
      <c r="B124">
        <v>0.44420699999999991</v>
      </c>
      <c r="C124">
        <v>5.6297800000000002</v>
      </c>
      <c r="E124" t="str">
        <f t="shared" si="3"/>
        <v>Philippines</v>
      </c>
      <c r="F124" s="5">
        <f t="shared" si="4"/>
        <v>0.44420699999999991</v>
      </c>
      <c r="G124" s="5">
        <f t="shared" si="5"/>
        <v>5.6297800000000002</v>
      </c>
    </row>
    <row r="125" spans="1:7" x14ac:dyDescent="0.3">
      <c r="A125" s="2" t="s">
        <v>78</v>
      </c>
      <c r="B125">
        <v>0.41689600000000004</v>
      </c>
      <c r="C125">
        <v>6.1080100000000002</v>
      </c>
      <c r="E125" t="str">
        <f t="shared" si="3"/>
        <v>Poland</v>
      </c>
      <c r="F125" s="5">
        <f t="shared" si="4"/>
        <v>0.41689600000000004</v>
      </c>
      <c r="G125" s="5">
        <f t="shared" si="5"/>
        <v>6.1080100000000002</v>
      </c>
    </row>
    <row r="126" spans="1:7" x14ac:dyDescent="0.3">
      <c r="A126" s="2" t="s">
        <v>108</v>
      </c>
      <c r="B126">
        <v>0.40866199999999991</v>
      </c>
      <c r="C126">
        <v>5.63767</v>
      </c>
      <c r="E126" t="str">
        <f t="shared" si="3"/>
        <v>Portugal</v>
      </c>
      <c r="F126" s="5">
        <f t="shared" si="4"/>
        <v>0.40866199999999991</v>
      </c>
      <c r="G126" s="5">
        <f t="shared" si="5"/>
        <v>5.63767</v>
      </c>
    </row>
    <row r="127" spans="1:7" x14ac:dyDescent="0.3">
      <c r="A127" s="2" t="s">
        <v>183</v>
      </c>
      <c r="B127">
        <v>0.24296999999999999</v>
      </c>
      <c r="C127">
        <v>7.0389999999999997</v>
      </c>
      <c r="E127" t="str">
        <f t="shared" si="3"/>
        <v>Puerto Rico</v>
      </c>
      <c r="F127" s="5">
        <f t="shared" si="4"/>
        <v>0.24296999999999999</v>
      </c>
      <c r="G127" s="5">
        <f t="shared" si="5"/>
        <v>7.0389999999999997</v>
      </c>
    </row>
    <row r="128" spans="1:7" x14ac:dyDescent="0.3">
      <c r="A128" s="2" t="s">
        <v>43</v>
      </c>
      <c r="B128">
        <v>0.53846799999999995</v>
      </c>
      <c r="C128">
        <v>6.4219999999999997</v>
      </c>
      <c r="E128" t="str">
        <f t="shared" si="3"/>
        <v>Qatar</v>
      </c>
      <c r="F128" s="5">
        <f t="shared" si="4"/>
        <v>0.53846799999999995</v>
      </c>
      <c r="G128" s="5">
        <f t="shared" si="5"/>
        <v>6.4219999999999997</v>
      </c>
    </row>
    <row r="129" spans="1:7" x14ac:dyDescent="0.3">
      <c r="A129" s="2" t="s">
        <v>106</v>
      </c>
      <c r="B129">
        <v>0.40418500000000002</v>
      </c>
      <c r="C129">
        <v>6.0312900000000003</v>
      </c>
      <c r="E129" t="str">
        <f t="shared" si="3"/>
        <v>Romania</v>
      </c>
      <c r="F129" s="5">
        <f t="shared" si="4"/>
        <v>0.40418500000000002</v>
      </c>
      <c r="G129" s="5">
        <f t="shared" si="5"/>
        <v>6.0312900000000003</v>
      </c>
    </row>
    <row r="130" spans="1:7" x14ac:dyDescent="0.3">
      <c r="A130" s="2" t="s">
        <v>82</v>
      </c>
      <c r="B130">
        <v>0.41975400000000002</v>
      </c>
      <c r="C130">
        <v>5.6920399999999995</v>
      </c>
      <c r="E130" t="str">
        <f t="shared" si="3"/>
        <v>Russia</v>
      </c>
      <c r="F130" s="5">
        <f t="shared" si="4"/>
        <v>0.41975400000000002</v>
      </c>
      <c r="G130" s="5">
        <f t="shared" si="5"/>
        <v>5.6920399999999995</v>
      </c>
    </row>
    <row r="131" spans="1:7" x14ac:dyDescent="0.3">
      <c r="A131" s="2" t="s">
        <v>174</v>
      </c>
      <c r="B131">
        <v>0.62204249999999994</v>
      </c>
      <c r="C131">
        <v>3.3985125000000003</v>
      </c>
      <c r="E131" t="str">
        <f t="shared" ref="E131:E176" si="6">A131</f>
        <v>Rwanda</v>
      </c>
      <c r="F131" s="5">
        <f t="shared" ref="F131:F176" si="7">GETPIVOTDATA("Average of Perceptions of corruption",$A$1,"Country",A131)</f>
        <v>0.62204249999999994</v>
      </c>
      <c r="G131" s="5">
        <f t="shared" ref="G131:G176" si="8">GETPIVOTDATA("Average of Happiness score",$A$1,"Country",A131)</f>
        <v>3.3985125000000003</v>
      </c>
    </row>
    <row r="132" spans="1:7" x14ac:dyDescent="0.3">
      <c r="A132" s="2" t="s">
        <v>51</v>
      </c>
      <c r="B132">
        <v>0.48892300000000005</v>
      </c>
      <c r="C132">
        <v>6.4358999999999993</v>
      </c>
      <c r="E132" t="str">
        <f t="shared" si="6"/>
        <v>Saudi Arabia</v>
      </c>
      <c r="F132" s="5">
        <f t="shared" si="7"/>
        <v>0.48892300000000005</v>
      </c>
      <c r="G132" s="5">
        <f t="shared" si="8"/>
        <v>6.4358999999999993</v>
      </c>
    </row>
    <row r="133" spans="1:7" x14ac:dyDescent="0.3">
      <c r="A133" s="2" t="s">
        <v>162</v>
      </c>
      <c r="B133">
        <v>0.44595000000000001</v>
      </c>
      <c r="C133">
        <v>4.6952600000000002</v>
      </c>
      <c r="E133" t="str">
        <f t="shared" si="6"/>
        <v>Senegal</v>
      </c>
      <c r="F133" s="5">
        <f t="shared" si="7"/>
        <v>0.44595000000000001</v>
      </c>
      <c r="G133" s="5">
        <f t="shared" si="8"/>
        <v>4.6952600000000002</v>
      </c>
    </row>
    <row r="134" spans="1:7" x14ac:dyDescent="0.3">
      <c r="A134" s="2" t="s">
        <v>107</v>
      </c>
      <c r="B134">
        <v>0.42546</v>
      </c>
      <c r="C134">
        <v>5.7284699999999997</v>
      </c>
      <c r="E134" t="str">
        <f t="shared" si="6"/>
        <v>Serbia</v>
      </c>
      <c r="F134" s="5">
        <f t="shared" si="7"/>
        <v>0.42546</v>
      </c>
      <c r="G134" s="5">
        <f t="shared" si="8"/>
        <v>5.7284699999999997</v>
      </c>
    </row>
    <row r="135" spans="1:7" x14ac:dyDescent="0.3">
      <c r="A135" s="2" t="s">
        <v>143</v>
      </c>
      <c r="B135">
        <v>0.42910899999999996</v>
      </c>
      <c r="C135">
        <v>4.0528399999999998</v>
      </c>
      <c r="E135" t="str">
        <f t="shared" si="6"/>
        <v>Sierra Leone</v>
      </c>
      <c r="F135" s="5">
        <f t="shared" si="7"/>
        <v>0.42910899999999996</v>
      </c>
      <c r="G135" s="5">
        <f t="shared" si="8"/>
        <v>4.0528399999999998</v>
      </c>
    </row>
    <row r="136" spans="1:7" x14ac:dyDescent="0.3">
      <c r="A136" s="2" t="s">
        <v>38</v>
      </c>
      <c r="B136">
        <v>0.60384199999999999</v>
      </c>
      <c r="C136">
        <v>6.505749999999999</v>
      </c>
      <c r="E136" t="str">
        <f t="shared" si="6"/>
        <v>Singapore</v>
      </c>
      <c r="F136" s="5">
        <f t="shared" si="7"/>
        <v>0.60384199999999999</v>
      </c>
      <c r="G136" s="5">
        <f t="shared" si="8"/>
        <v>6.505749999999999</v>
      </c>
    </row>
    <row r="137" spans="1:7" x14ac:dyDescent="0.3">
      <c r="A137" s="2" t="s">
        <v>63</v>
      </c>
      <c r="B137">
        <v>0.41582300000000005</v>
      </c>
      <c r="C137">
        <v>6.2269900000000007</v>
      </c>
      <c r="E137" t="str">
        <f t="shared" si="6"/>
        <v>Slovakia</v>
      </c>
      <c r="F137" s="5">
        <f t="shared" si="7"/>
        <v>0.41582300000000005</v>
      </c>
      <c r="G137" s="5">
        <f t="shared" si="8"/>
        <v>6.2269900000000007</v>
      </c>
    </row>
    <row r="138" spans="1:7" x14ac:dyDescent="0.3">
      <c r="A138" s="2" t="s">
        <v>73</v>
      </c>
      <c r="B138">
        <v>0.42610099999999995</v>
      </c>
      <c r="C138">
        <v>6.2286700000000002</v>
      </c>
      <c r="E138" t="str">
        <f t="shared" si="6"/>
        <v>Slovenia</v>
      </c>
      <c r="F138" s="5">
        <f t="shared" si="7"/>
        <v>0.42610099999999995</v>
      </c>
      <c r="G138" s="5">
        <f t="shared" si="8"/>
        <v>6.2286700000000002</v>
      </c>
    </row>
    <row r="139" spans="1:7" x14ac:dyDescent="0.3">
      <c r="A139" s="2" t="s">
        <v>179</v>
      </c>
      <c r="B139">
        <v>0.61006500000000008</v>
      </c>
      <c r="C139">
        <v>5.0601000000000003</v>
      </c>
      <c r="E139" t="str">
        <f t="shared" si="6"/>
        <v>Somalia</v>
      </c>
      <c r="F139" s="5">
        <f t="shared" si="7"/>
        <v>0.61006500000000008</v>
      </c>
      <c r="G139" s="5">
        <f t="shared" si="8"/>
        <v>5.0601000000000003</v>
      </c>
    </row>
    <row r="140" spans="1:7" x14ac:dyDescent="0.3">
      <c r="A140" s="2" t="s">
        <v>111</v>
      </c>
      <c r="B140">
        <v>0.50241500000000006</v>
      </c>
      <c r="C140">
        <v>5.0570000000000004</v>
      </c>
      <c r="E140" t="str">
        <f t="shared" si="6"/>
        <v>Somaliland region</v>
      </c>
      <c r="F140" s="5">
        <f t="shared" si="7"/>
        <v>0.50241500000000006</v>
      </c>
      <c r="G140" s="5">
        <f t="shared" si="8"/>
        <v>5.0570000000000004</v>
      </c>
    </row>
    <row r="141" spans="1:7" x14ac:dyDescent="0.3">
      <c r="A141" s="2" t="s">
        <v>133</v>
      </c>
      <c r="B141">
        <v>0.43031600000000003</v>
      </c>
      <c r="C141">
        <v>4.9037199999999999</v>
      </c>
      <c r="E141" t="str">
        <f t="shared" si="6"/>
        <v>South Africa</v>
      </c>
      <c r="F141" s="5">
        <f t="shared" si="7"/>
        <v>0.43031600000000003</v>
      </c>
      <c r="G141" s="5">
        <f t="shared" si="8"/>
        <v>4.9037199999999999</v>
      </c>
    </row>
    <row r="142" spans="1:7" x14ac:dyDescent="0.3">
      <c r="A142" s="2" t="s">
        <v>65</v>
      </c>
      <c r="B142">
        <v>0.42415599999999998</v>
      </c>
      <c r="C142">
        <v>5.9088599999999998</v>
      </c>
      <c r="E142" t="str">
        <f t="shared" si="6"/>
        <v>South Korea</v>
      </c>
      <c r="F142" s="5">
        <f t="shared" si="7"/>
        <v>0.42415599999999998</v>
      </c>
      <c r="G142" s="5">
        <f t="shared" si="8"/>
        <v>5.9088599999999998</v>
      </c>
    </row>
    <row r="143" spans="1:7" x14ac:dyDescent="0.3">
      <c r="A143" s="2" t="s">
        <v>180</v>
      </c>
      <c r="B143">
        <v>0.34638000000000002</v>
      </c>
      <c r="C143">
        <v>3.2692799999999997</v>
      </c>
      <c r="E143" t="str">
        <f t="shared" si="6"/>
        <v>South Sudan</v>
      </c>
      <c r="F143" s="5">
        <f t="shared" si="7"/>
        <v>0.34638000000000002</v>
      </c>
      <c r="G143" s="5">
        <f t="shared" si="8"/>
        <v>3.2692799999999997</v>
      </c>
    </row>
    <row r="144" spans="1:7" x14ac:dyDescent="0.3">
      <c r="A144" s="2" t="s">
        <v>52</v>
      </c>
      <c r="B144">
        <v>0.43443100000000001</v>
      </c>
      <c r="C144">
        <v>6.3982000000000001</v>
      </c>
      <c r="E144" t="str">
        <f t="shared" si="6"/>
        <v>Spain</v>
      </c>
      <c r="F144" s="5">
        <f t="shared" si="7"/>
        <v>0.43443100000000001</v>
      </c>
      <c r="G144" s="5">
        <f t="shared" si="8"/>
        <v>6.3982000000000001</v>
      </c>
    </row>
    <row r="145" spans="1:7" x14ac:dyDescent="0.3">
      <c r="A145" s="2" t="s">
        <v>152</v>
      </c>
      <c r="B145">
        <v>0.42143500000000006</v>
      </c>
      <c r="C145">
        <v>4.3316400000000002</v>
      </c>
      <c r="E145" t="str">
        <f t="shared" si="6"/>
        <v>Sri Lanka</v>
      </c>
      <c r="F145" s="5">
        <f t="shared" si="7"/>
        <v>0.42143500000000006</v>
      </c>
      <c r="G145" s="5">
        <f t="shared" si="8"/>
        <v>4.3316400000000002</v>
      </c>
    </row>
    <row r="146" spans="1:7" x14ac:dyDescent="0.3">
      <c r="A146" s="2" t="s">
        <v>194</v>
      </c>
      <c r="B146">
        <v>0.88085000000000002</v>
      </c>
      <c r="C146">
        <v>4.9077999999999999</v>
      </c>
      <c r="E146" t="str">
        <f t="shared" si="6"/>
        <v>State of Palestine</v>
      </c>
      <c r="F146" s="5">
        <f t="shared" si="7"/>
        <v>0.88085000000000002</v>
      </c>
      <c r="G146" s="5">
        <f t="shared" si="8"/>
        <v>4.9077999999999999</v>
      </c>
    </row>
    <row r="147" spans="1:7" x14ac:dyDescent="0.3">
      <c r="A147" s="2" t="s">
        <v>138</v>
      </c>
      <c r="B147">
        <v>0.32636999999999999</v>
      </c>
      <c r="C147">
        <v>4.2416749999999999</v>
      </c>
      <c r="E147" t="str">
        <f t="shared" si="6"/>
        <v>Sudan</v>
      </c>
      <c r="F147" s="5">
        <f t="shared" si="7"/>
        <v>0.32636999999999999</v>
      </c>
      <c r="G147" s="5">
        <f t="shared" si="8"/>
        <v>4.2416749999999999</v>
      </c>
    </row>
    <row r="148" spans="1:7" x14ac:dyDescent="0.3">
      <c r="A148" s="2" t="s">
        <v>57</v>
      </c>
      <c r="B148">
        <v>0.50210500000000002</v>
      </c>
      <c r="C148">
        <v>6.2690000000000001</v>
      </c>
      <c r="E148" t="str">
        <f t="shared" si="6"/>
        <v>Suriname</v>
      </c>
      <c r="F148" s="5">
        <f t="shared" si="7"/>
        <v>0.50210500000000002</v>
      </c>
      <c r="G148" s="5">
        <f t="shared" si="8"/>
        <v>6.2690000000000001</v>
      </c>
    </row>
    <row r="149" spans="1:7" x14ac:dyDescent="0.3">
      <c r="A149" s="2" t="s">
        <v>121</v>
      </c>
      <c r="B149">
        <v>0.67432250000000005</v>
      </c>
      <c r="C149">
        <v>4.4237000000000002</v>
      </c>
      <c r="E149" t="str">
        <f t="shared" si="6"/>
        <v>Swaziland</v>
      </c>
      <c r="F149" s="5">
        <f t="shared" si="7"/>
        <v>0.67432250000000005</v>
      </c>
      <c r="G149" s="5">
        <f t="shared" si="8"/>
        <v>4.4237000000000002</v>
      </c>
    </row>
    <row r="150" spans="1:7" x14ac:dyDescent="0.3">
      <c r="A150" s="2" t="s">
        <v>20</v>
      </c>
      <c r="B150">
        <v>0.57132700000000003</v>
      </c>
      <c r="C150">
        <v>7.3436599999999999</v>
      </c>
      <c r="E150" t="str">
        <f t="shared" si="6"/>
        <v>Sweden</v>
      </c>
      <c r="F150" s="5">
        <f t="shared" si="7"/>
        <v>0.57132700000000003</v>
      </c>
      <c r="G150" s="5">
        <f t="shared" si="8"/>
        <v>7.3436599999999999</v>
      </c>
    </row>
    <row r="151" spans="1:7" x14ac:dyDescent="0.3">
      <c r="A151" s="2" t="s">
        <v>11</v>
      </c>
      <c r="B151">
        <v>0.56666899999999987</v>
      </c>
      <c r="C151">
        <v>7.4500799999999998</v>
      </c>
      <c r="E151" t="str">
        <f t="shared" si="6"/>
        <v>Switzerland</v>
      </c>
      <c r="F151" s="5">
        <f t="shared" si="7"/>
        <v>0.56666899999999987</v>
      </c>
      <c r="G151" s="5">
        <f t="shared" si="8"/>
        <v>7.4500799999999998</v>
      </c>
    </row>
    <row r="152" spans="1:7" x14ac:dyDescent="0.3">
      <c r="A152" s="2" t="s">
        <v>176</v>
      </c>
      <c r="B152">
        <v>0.39027600000000001</v>
      </c>
      <c r="C152">
        <v>3.29216</v>
      </c>
      <c r="E152" t="str">
        <f t="shared" si="6"/>
        <v>Syria</v>
      </c>
      <c r="F152" s="5">
        <f t="shared" si="7"/>
        <v>0.39027600000000001</v>
      </c>
      <c r="G152" s="5">
        <f t="shared" si="8"/>
        <v>3.29216</v>
      </c>
    </row>
    <row r="153" spans="1:7" x14ac:dyDescent="0.3">
      <c r="A153" s="2" t="s">
        <v>54</v>
      </c>
      <c r="B153">
        <v>0.34204000000000001</v>
      </c>
      <c r="C153">
        <v>6.3909500000000001</v>
      </c>
      <c r="E153" t="str">
        <f t="shared" si="6"/>
        <v>Taiwan</v>
      </c>
      <c r="F153" s="5">
        <f t="shared" si="7"/>
        <v>0.34204000000000001</v>
      </c>
      <c r="G153" s="5">
        <f t="shared" si="8"/>
        <v>6.3909500000000001</v>
      </c>
    </row>
    <row r="154" spans="1:7" x14ac:dyDescent="0.3">
      <c r="A154" s="2" t="s">
        <v>184</v>
      </c>
      <c r="B154">
        <v>0.49302833333333335</v>
      </c>
      <c r="C154">
        <v>6.5022000000000011</v>
      </c>
      <c r="E154" t="str">
        <f t="shared" si="6"/>
        <v>Taiwan Province of China</v>
      </c>
      <c r="F154" s="5">
        <f t="shared" si="7"/>
        <v>0.49302833333333335</v>
      </c>
      <c r="G154" s="5">
        <f t="shared" si="8"/>
        <v>6.5022000000000011</v>
      </c>
    </row>
    <row r="155" spans="1:7" x14ac:dyDescent="0.3">
      <c r="A155" s="2" t="s">
        <v>126</v>
      </c>
      <c r="B155">
        <v>0.45048777777777776</v>
      </c>
      <c r="C155">
        <v>5.2635111111111108</v>
      </c>
      <c r="E155" t="str">
        <f t="shared" si="6"/>
        <v>Tajikistan</v>
      </c>
      <c r="F155" s="5">
        <f t="shared" si="7"/>
        <v>0.45048777777777776</v>
      </c>
      <c r="G155" s="5">
        <f t="shared" si="8"/>
        <v>5.2635111111111108</v>
      </c>
    </row>
    <row r="156" spans="1:7" x14ac:dyDescent="0.3">
      <c r="A156" s="2" t="s">
        <v>166</v>
      </c>
      <c r="B156">
        <v>0.43006800000000001</v>
      </c>
      <c r="C156">
        <v>3.5606400000000002</v>
      </c>
      <c r="E156" t="str">
        <f t="shared" si="6"/>
        <v>Tanzania</v>
      </c>
      <c r="F156" s="5">
        <f t="shared" si="7"/>
        <v>0.43006800000000001</v>
      </c>
      <c r="G156" s="5">
        <f t="shared" si="8"/>
        <v>3.5606400000000002</v>
      </c>
    </row>
    <row r="157" spans="1:7" x14ac:dyDescent="0.3">
      <c r="A157" s="2" t="s">
        <v>50</v>
      </c>
      <c r="B157">
        <v>0.41435699999999998</v>
      </c>
      <c r="C157">
        <v>6.1127099999999999</v>
      </c>
      <c r="E157" t="str">
        <f t="shared" si="6"/>
        <v>Thailand</v>
      </c>
      <c r="F157" s="5">
        <f t="shared" si="7"/>
        <v>0.41435699999999998</v>
      </c>
      <c r="G157" s="5">
        <f t="shared" si="8"/>
        <v>6.1127099999999999</v>
      </c>
    </row>
    <row r="158" spans="1:7" x14ac:dyDescent="0.3">
      <c r="A158" s="2" t="s">
        <v>178</v>
      </c>
      <c r="B158">
        <v>0.44946300000000006</v>
      </c>
      <c r="C158">
        <v>3.8478200000000009</v>
      </c>
      <c r="E158" t="str">
        <f t="shared" si="6"/>
        <v>Togo</v>
      </c>
      <c r="F158" s="5">
        <f t="shared" si="7"/>
        <v>0.44946300000000006</v>
      </c>
      <c r="G158" s="5">
        <f t="shared" si="8"/>
        <v>3.8478200000000009</v>
      </c>
    </row>
    <row r="159" spans="1:7" x14ac:dyDescent="0.3">
      <c r="A159" s="2" t="s">
        <v>187</v>
      </c>
      <c r="B159">
        <v>4.0809999999999999E-2</v>
      </c>
      <c r="C159">
        <v>6.1919000000000004</v>
      </c>
      <c r="E159" t="str">
        <f t="shared" si="6"/>
        <v>Trinidad &amp; Tobago</v>
      </c>
      <c r="F159" s="5">
        <f t="shared" si="7"/>
        <v>4.0809999999999999E-2</v>
      </c>
      <c r="G159" s="5">
        <f t="shared" si="8"/>
        <v>6.1919000000000004</v>
      </c>
    </row>
    <row r="160" spans="1:7" x14ac:dyDescent="0.3">
      <c r="A160" s="2" t="s">
        <v>58</v>
      </c>
      <c r="B160">
        <v>0.40590000000000004</v>
      </c>
      <c r="C160">
        <v>6.1775600000000006</v>
      </c>
      <c r="E160" t="str">
        <f t="shared" si="6"/>
        <v>Trinidad and Tobago</v>
      </c>
      <c r="F160" s="5">
        <f t="shared" si="7"/>
        <v>0.40590000000000004</v>
      </c>
      <c r="G160" s="5">
        <f t="shared" si="8"/>
        <v>6.1775600000000006</v>
      </c>
    </row>
    <row r="161" spans="1:7" x14ac:dyDescent="0.3">
      <c r="A161" s="2" t="s">
        <v>127</v>
      </c>
      <c r="B161">
        <v>0.43815600000000005</v>
      </c>
      <c r="C161">
        <v>4.6065199999999988</v>
      </c>
      <c r="E161" t="str">
        <f t="shared" si="6"/>
        <v>Tunisia</v>
      </c>
      <c r="F161" s="5">
        <f t="shared" si="7"/>
        <v>0.43815600000000005</v>
      </c>
      <c r="G161" s="5">
        <f t="shared" si="8"/>
        <v>4.6065199999999988</v>
      </c>
    </row>
    <row r="162" spans="1:7" x14ac:dyDescent="0.3">
      <c r="A162" s="2" t="s">
        <v>95</v>
      </c>
      <c r="B162">
        <v>0.42801499999999998</v>
      </c>
      <c r="C162">
        <v>5.2374624999999995</v>
      </c>
      <c r="E162" t="str">
        <f t="shared" si="6"/>
        <v>Turkey</v>
      </c>
      <c r="F162" s="5">
        <f t="shared" si="7"/>
        <v>0.42801499999999998</v>
      </c>
      <c r="G162" s="5">
        <f t="shared" si="8"/>
        <v>5.2374624999999995</v>
      </c>
    </row>
    <row r="163" spans="1:7" x14ac:dyDescent="0.3">
      <c r="A163" s="2" t="s">
        <v>195</v>
      </c>
      <c r="B163">
        <v>0.51407999999999998</v>
      </c>
      <c r="C163">
        <v>4.7943999999999996</v>
      </c>
      <c r="E163" t="str">
        <f t="shared" si="6"/>
        <v>Turkiye</v>
      </c>
      <c r="F163" s="5">
        <f t="shared" si="7"/>
        <v>0.51407999999999998</v>
      </c>
      <c r="G163" s="5">
        <f t="shared" si="8"/>
        <v>4.7943999999999996</v>
      </c>
    </row>
    <row r="164" spans="1:7" x14ac:dyDescent="0.3">
      <c r="A164" s="2" t="s">
        <v>88</v>
      </c>
      <c r="B164">
        <v>0.45464374999999996</v>
      </c>
      <c r="C164">
        <v>5.4463375000000003</v>
      </c>
      <c r="E164" t="str">
        <f t="shared" si="6"/>
        <v>Turkmenistan</v>
      </c>
      <c r="F164" s="5">
        <f t="shared" si="7"/>
        <v>0.45464374999999996</v>
      </c>
      <c r="G164" s="5">
        <f t="shared" si="8"/>
        <v>5.4463375000000003</v>
      </c>
    </row>
    <row r="165" spans="1:7" x14ac:dyDescent="0.3">
      <c r="A165" s="2" t="s">
        <v>161</v>
      </c>
      <c r="B165">
        <v>0.42807899999999999</v>
      </c>
      <c r="C165">
        <v>4.2576499999999999</v>
      </c>
      <c r="E165" t="str">
        <f t="shared" si="6"/>
        <v>Uganda</v>
      </c>
      <c r="F165" s="5">
        <f t="shared" si="7"/>
        <v>0.42807899999999999</v>
      </c>
      <c r="G165" s="5">
        <f t="shared" si="8"/>
        <v>4.2576499999999999</v>
      </c>
    </row>
    <row r="166" spans="1:7" x14ac:dyDescent="0.3">
      <c r="A166" s="2" t="s">
        <v>131</v>
      </c>
      <c r="B166">
        <v>0.40867799999999993</v>
      </c>
      <c r="C166">
        <v>4.6000099999999993</v>
      </c>
      <c r="E166" t="str">
        <f t="shared" si="6"/>
        <v>Ukraine</v>
      </c>
      <c r="F166" s="5">
        <f t="shared" si="7"/>
        <v>0.40867799999999993</v>
      </c>
      <c r="G166" s="5">
        <f t="shared" si="8"/>
        <v>4.6000099999999993</v>
      </c>
    </row>
    <row r="167" spans="1:7" x14ac:dyDescent="0.3">
      <c r="A167" s="2" t="s">
        <v>34</v>
      </c>
      <c r="B167">
        <v>0.51246400000000003</v>
      </c>
      <c r="C167">
        <v>6.6952199999999991</v>
      </c>
      <c r="E167" t="str">
        <f t="shared" si="6"/>
        <v>United Arab Emirates</v>
      </c>
      <c r="F167" s="5">
        <f t="shared" si="7"/>
        <v>0.51246400000000003</v>
      </c>
      <c r="G167" s="5">
        <f t="shared" si="8"/>
        <v>6.6952199999999991</v>
      </c>
    </row>
    <row r="168" spans="1:7" x14ac:dyDescent="0.3">
      <c r="A168" s="2" t="s">
        <v>35</v>
      </c>
      <c r="B168">
        <v>0.51419999999999999</v>
      </c>
      <c r="C168">
        <v>6.8889200000000006</v>
      </c>
      <c r="E168" t="str">
        <f t="shared" si="6"/>
        <v>United Kingdom</v>
      </c>
      <c r="F168" s="5">
        <f t="shared" si="7"/>
        <v>0.51419999999999999</v>
      </c>
      <c r="G168" s="5">
        <f t="shared" si="8"/>
        <v>6.8889200000000006</v>
      </c>
    </row>
    <row r="169" spans="1:7" x14ac:dyDescent="0.3">
      <c r="A169" s="2" t="s">
        <v>29</v>
      </c>
      <c r="B169">
        <v>0.45937600000000006</v>
      </c>
      <c r="C169">
        <v>6.9480699999999995</v>
      </c>
      <c r="E169" t="str">
        <f t="shared" si="6"/>
        <v>United States</v>
      </c>
      <c r="F169" s="5">
        <f t="shared" si="7"/>
        <v>0.45937600000000006</v>
      </c>
      <c r="G169" s="5">
        <f t="shared" si="8"/>
        <v>6.9480699999999995</v>
      </c>
    </row>
    <row r="170" spans="1:7" x14ac:dyDescent="0.3">
      <c r="A170" s="2" t="s">
        <v>48</v>
      </c>
      <c r="B170">
        <v>0.46461299999999994</v>
      </c>
      <c r="C170">
        <v>6.4606600000000016</v>
      </c>
      <c r="E170" t="str">
        <f t="shared" si="6"/>
        <v>Uruguay</v>
      </c>
      <c r="F170" s="5">
        <f t="shared" si="7"/>
        <v>0.46461299999999994</v>
      </c>
      <c r="G170" s="5">
        <f t="shared" si="8"/>
        <v>6.4606600000000016</v>
      </c>
    </row>
    <row r="171" spans="1:7" x14ac:dyDescent="0.3">
      <c r="A171" s="2" t="s">
        <v>61</v>
      </c>
      <c r="B171">
        <v>0.50202400000000003</v>
      </c>
      <c r="C171">
        <v>6.09396</v>
      </c>
      <c r="E171" t="str">
        <f t="shared" si="6"/>
        <v>Uzbekistan</v>
      </c>
      <c r="F171" s="5">
        <f t="shared" si="7"/>
        <v>0.50202400000000003</v>
      </c>
      <c r="G171" s="5">
        <f t="shared" si="8"/>
        <v>6.09396</v>
      </c>
    </row>
    <row r="172" spans="1:7" x14ac:dyDescent="0.3">
      <c r="A172" s="2" t="s">
        <v>37</v>
      </c>
      <c r="B172">
        <v>0.42080499999999998</v>
      </c>
      <c r="C172">
        <v>5.3344400000000007</v>
      </c>
      <c r="E172" t="str">
        <f t="shared" si="6"/>
        <v>Venezuela</v>
      </c>
      <c r="F172" s="5">
        <f t="shared" si="7"/>
        <v>0.42080499999999998</v>
      </c>
      <c r="G172" s="5">
        <f t="shared" si="8"/>
        <v>5.3344400000000007</v>
      </c>
    </row>
    <row r="173" spans="1:7" x14ac:dyDescent="0.3">
      <c r="A173" s="2" t="s">
        <v>94</v>
      </c>
      <c r="B173">
        <v>0.44690899999999995</v>
      </c>
      <c r="C173">
        <v>5.3829099999999999</v>
      </c>
      <c r="E173" t="str">
        <f t="shared" si="6"/>
        <v>Vietnam</v>
      </c>
      <c r="F173" s="5">
        <f t="shared" si="7"/>
        <v>0.44690899999999995</v>
      </c>
      <c r="G173" s="5">
        <f t="shared" si="8"/>
        <v>5.3829099999999999</v>
      </c>
    </row>
    <row r="174" spans="1:7" x14ac:dyDescent="0.3">
      <c r="A174" s="2" t="s">
        <v>156</v>
      </c>
      <c r="B174">
        <v>0.38281777777777776</v>
      </c>
      <c r="C174">
        <v>3.6746555555555553</v>
      </c>
      <c r="E174" t="str">
        <f t="shared" si="6"/>
        <v>Yemen</v>
      </c>
      <c r="F174" s="5">
        <f t="shared" si="7"/>
        <v>0.38281777777777776</v>
      </c>
      <c r="G174" s="5">
        <f t="shared" si="8"/>
        <v>3.6746555555555553</v>
      </c>
    </row>
    <row r="175" spans="1:7" x14ac:dyDescent="0.3">
      <c r="A175" s="2" t="s">
        <v>105</v>
      </c>
      <c r="B175">
        <v>0.44314300000000006</v>
      </c>
      <c r="C175">
        <v>4.1998899999999999</v>
      </c>
      <c r="E175" t="str">
        <f t="shared" si="6"/>
        <v>Zambia</v>
      </c>
      <c r="F175" s="5">
        <f t="shared" si="7"/>
        <v>0.44314300000000006</v>
      </c>
      <c r="G175" s="5">
        <f t="shared" si="8"/>
        <v>4.1998899999999999</v>
      </c>
    </row>
    <row r="176" spans="1:7" x14ac:dyDescent="0.3">
      <c r="A176" s="2" t="s">
        <v>135</v>
      </c>
      <c r="B176">
        <v>0.45499000000000001</v>
      </c>
      <c r="C176">
        <v>3.6017199999999994</v>
      </c>
      <c r="E176" t="str">
        <f t="shared" si="6"/>
        <v>Zimbabwe</v>
      </c>
      <c r="F176" s="5">
        <f t="shared" si="7"/>
        <v>0.45499000000000001</v>
      </c>
      <c r="G176" s="5">
        <f t="shared" si="8"/>
        <v>3.6017199999999994</v>
      </c>
    </row>
    <row r="177" spans="1:3" x14ac:dyDescent="0.3">
      <c r="A177" s="2" t="s">
        <v>232</v>
      </c>
      <c r="B177">
        <v>0.45330218812541745</v>
      </c>
      <c r="C177">
        <v>5.4492290860573682</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24DF51-BB75-4A47-BD73-8C06C65268B6}">
  <dimension ref="A1:G177"/>
  <sheetViews>
    <sheetView topLeftCell="C1" workbookViewId="0">
      <selection activeCell="J21" sqref="J21"/>
    </sheetView>
  </sheetViews>
  <sheetFormatPr defaultRowHeight="14.4" x14ac:dyDescent="0.3"/>
  <cols>
    <col min="1" max="1" width="22.44140625" bestFit="1" customWidth="1"/>
    <col min="2" max="2" width="19.77734375" bestFit="1" customWidth="1"/>
    <col min="3" max="3" width="24.33203125" bestFit="1" customWidth="1"/>
    <col min="5" max="5" width="26.77734375" customWidth="1"/>
  </cols>
  <sheetData>
    <row r="1" spans="1:7" x14ac:dyDescent="0.3">
      <c r="A1" s="1" t="s">
        <v>231</v>
      </c>
      <c r="B1" t="s">
        <v>236</v>
      </c>
      <c r="C1" t="s">
        <v>223</v>
      </c>
    </row>
    <row r="2" spans="1:7" x14ac:dyDescent="0.3">
      <c r="A2" s="2" t="s">
        <v>173</v>
      </c>
      <c r="B2">
        <v>0.29103800000000002</v>
      </c>
      <c r="C2">
        <v>2.8637400000000004</v>
      </c>
      <c r="E2" t="str">
        <f>A2</f>
        <v>Afghanistan</v>
      </c>
      <c r="F2">
        <f>GETPIVOTDATA("Average of Generosity",$A$1,"Country",A2)</f>
        <v>0.29103800000000002</v>
      </c>
      <c r="G2">
        <f>GETPIVOTDATA("Average of Happiness score",$A$1,"Country",A2)</f>
        <v>2.8637400000000004</v>
      </c>
    </row>
    <row r="3" spans="1:7" x14ac:dyDescent="0.3">
      <c r="A3" s="2" t="s">
        <v>115</v>
      </c>
      <c r="B3">
        <v>0.27555099999999999</v>
      </c>
      <c r="C3">
        <v>4.9343000000000012</v>
      </c>
      <c r="E3" t="str">
        <f t="shared" ref="E3:E66" si="0">A3</f>
        <v>Albania</v>
      </c>
      <c r="F3">
        <f t="shared" ref="F3:F66" si="1">GETPIVOTDATA("Average of Generosity",$A$1,"Country",A3)</f>
        <v>0.27555099999999999</v>
      </c>
      <c r="G3">
        <f t="shared" ref="G3:G66" si="2">GETPIVOTDATA("Average of Happiness score",$A$1,"Country",A3)</f>
        <v>4.9343000000000012</v>
      </c>
    </row>
    <row r="4" spans="1:7" x14ac:dyDescent="0.3">
      <c r="A4" s="2" t="s">
        <v>86</v>
      </c>
      <c r="B4">
        <v>9.2105000000000006E-2</v>
      </c>
      <c r="C4">
        <v>5.98</v>
      </c>
      <c r="E4" t="str">
        <f t="shared" si="0"/>
        <v>Algeria</v>
      </c>
      <c r="F4">
        <f t="shared" si="1"/>
        <v>9.2105000000000006E-2</v>
      </c>
      <c r="G4">
        <f t="shared" si="2"/>
        <v>5.98</v>
      </c>
    </row>
    <row r="5" spans="1:7" x14ac:dyDescent="0.3">
      <c r="A5" s="2" t="s">
        <v>157</v>
      </c>
      <c r="B5">
        <v>0.13779749999999999</v>
      </c>
      <c r="C5">
        <v>3.8722000000000003</v>
      </c>
      <c r="E5" t="str">
        <f t="shared" si="0"/>
        <v>Angola</v>
      </c>
      <c r="F5">
        <f t="shared" si="1"/>
        <v>0.13779749999999999</v>
      </c>
      <c r="G5">
        <f t="shared" si="2"/>
        <v>3.8722000000000003</v>
      </c>
    </row>
    <row r="6" spans="1:7" x14ac:dyDescent="0.3">
      <c r="A6" s="2" t="s">
        <v>186</v>
      </c>
      <c r="B6">
        <v>0.17604125000000001</v>
      </c>
      <c r="C6">
        <v>5.2606249999999992</v>
      </c>
      <c r="E6" t="str">
        <f t="shared" si="0"/>
        <v>Argelia</v>
      </c>
      <c r="F6">
        <f t="shared" si="1"/>
        <v>0.17604125000000001</v>
      </c>
      <c r="G6">
        <f t="shared" si="2"/>
        <v>5.2606249999999992</v>
      </c>
    </row>
    <row r="7" spans="1:7" x14ac:dyDescent="0.3">
      <c r="A7" s="2" t="s">
        <v>45</v>
      </c>
      <c r="B7">
        <v>0.148007</v>
      </c>
      <c r="C7">
        <v>6.2380099999999992</v>
      </c>
      <c r="E7" t="str">
        <f t="shared" si="0"/>
        <v>Argentina</v>
      </c>
      <c r="F7">
        <f t="shared" si="1"/>
        <v>0.148007</v>
      </c>
      <c r="G7">
        <f t="shared" si="2"/>
        <v>6.2380099999999992</v>
      </c>
    </row>
    <row r="8" spans="1:7" x14ac:dyDescent="0.3">
      <c r="A8" s="2" t="s">
        <v>147</v>
      </c>
      <c r="B8">
        <v>0.129442</v>
      </c>
      <c r="C8">
        <v>4.8120600000000007</v>
      </c>
      <c r="E8" t="str">
        <f t="shared" si="0"/>
        <v>Armenia</v>
      </c>
      <c r="F8">
        <f t="shared" si="1"/>
        <v>0.129442</v>
      </c>
      <c r="G8">
        <f t="shared" si="2"/>
        <v>4.8120600000000007</v>
      </c>
    </row>
    <row r="9" spans="1:7" x14ac:dyDescent="0.3">
      <c r="A9" s="2" t="s">
        <v>22</v>
      </c>
      <c r="B9">
        <v>0.56819500000000001</v>
      </c>
      <c r="C9">
        <v>7.2101000000000015</v>
      </c>
      <c r="E9" t="str">
        <f t="shared" si="0"/>
        <v>Australia</v>
      </c>
      <c r="F9">
        <f t="shared" si="1"/>
        <v>0.56819500000000001</v>
      </c>
      <c r="G9">
        <f t="shared" si="2"/>
        <v>7.2101000000000015</v>
      </c>
    </row>
    <row r="10" spans="1:7" x14ac:dyDescent="0.3">
      <c r="A10" s="2" t="s">
        <v>27</v>
      </c>
      <c r="B10">
        <v>0.42752000000000001</v>
      </c>
      <c r="C10">
        <v>7.1437400000000011</v>
      </c>
      <c r="E10" t="str">
        <f t="shared" si="0"/>
        <v>Austria</v>
      </c>
      <c r="F10">
        <f t="shared" si="1"/>
        <v>0.42752000000000001</v>
      </c>
      <c r="G10">
        <f t="shared" si="2"/>
        <v>7.1437400000000011</v>
      </c>
    </row>
    <row r="11" spans="1:7" x14ac:dyDescent="0.3">
      <c r="A11" s="2" t="s">
        <v>100</v>
      </c>
      <c r="B11">
        <v>9.0346666666666658E-2</v>
      </c>
      <c r="C11">
        <v>5.1719666666666662</v>
      </c>
      <c r="E11" t="str">
        <f t="shared" si="0"/>
        <v>Azerbaijan</v>
      </c>
      <c r="F11">
        <f t="shared" si="1"/>
        <v>9.0346666666666658E-2</v>
      </c>
      <c r="G11">
        <f t="shared" si="2"/>
        <v>5.1719666666666662</v>
      </c>
    </row>
    <row r="12" spans="1:7" x14ac:dyDescent="0.3">
      <c r="A12" s="2" t="s">
        <v>67</v>
      </c>
      <c r="B12">
        <v>0.37201666666666661</v>
      </c>
      <c r="C12">
        <v>6.2515333333333345</v>
      </c>
      <c r="E12" t="str">
        <f t="shared" si="0"/>
        <v>Bahrain</v>
      </c>
      <c r="F12">
        <f t="shared" si="1"/>
        <v>0.37201666666666661</v>
      </c>
      <c r="G12">
        <f t="shared" si="2"/>
        <v>6.2515333333333345</v>
      </c>
    </row>
    <row r="13" spans="1:7" x14ac:dyDescent="0.3">
      <c r="A13" s="2" t="s">
        <v>129</v>
      </c>
      <c r="B13">
        <v>0.28095199999999998</v>
      </c>
      <c r="C13">
        <v>4.6082100000000006</v>
      </c>
      <c r="E13" t="str">
        <f t="shared" si="0"/>
        <v>Bangladesh</v>
      </c>
      <c r="F13">
        <f t="shared" si="1"/>
        <v>0.28095199999999998</v>
      </c>
      <c r="G13">
        <f t="shared" si="2"/>
        <v>4.6082100000000006</v>
      </c>
    </row>
    <row r="14" spans="1:7" x14ac:dyDescent="0.3">
      <c r="A14" s="2" t="s">
        <v>77</v>
      </c>
      <c r="B14">
        <v>0.15020375</v>
      </c>
      <c r="C14">
        <v>5.6105874999999994</v>
      </c>
      <c r="E14" t="str">
        <f t="shared" si="0"/>
        <v>Belarus</v>
      </c>
      <c r="F14">
        <f t="shared" si="1"/>
        <v>0.15020375</v>
      </c>
      <c r="G14">
        <f t="shared" si="2"/>
        <v>5.6105874999999994</v>
      </c>
    </row>
    <row r="15" spans="1:7" x14ac:dyDescent="0.3">
      <c r="A15" s="2" t="s">
        <v>33</v>
      </c>
      <c r="B15">
        <v>0.27251999999999998</v>
      </c>
      <c r="C15">
        <v>6.8862700000000006</v>
      </c>
      <c r="E15" t="str">
        <f t="shared" si="0"/>
        <v>Belgium</v>
      </c>
      <c r="F15">
        <f t="shared" si="1"/>
        <v>0.27251999999999998</v>
      </c>
      <c r="G15">
        <f t="shared" si="2"/>
        <v>6.8862700000000006</v>
      </c>
    </row>
    <row r="16" spans="1:7" x14ac:dyDescent="0.3">
      <c r="A16" s="2" t="s">
        <v>182</v>
      </c>
      <c r="B16">
        <v>0.29360666666666668</v>
      </c>
      <c r="C16">
        <v>5.9558666666666662</v>
      </c>
      <c r="E16" t="str">
        <f t="shared" si="0"/>
        <v>Belize</v>
      </c>
      <c r="F16">
        <f t="shared" si="1"/>
        <v>0.29360666666666668</v>
      </c>
      <c r="G16">
        <f t="shared" si="2"/>
        <v>5.9558666666666662</v>
      </c>
    </row>
    <row r="17" spans="1:7" x14ac:dyDescent="0.3">
      <c r="A17" s="2" t="s">
        <v>175</v>
      </c>
      <c r="B17">
        <v>0.27785500000000002</v>
      </c>
      <c r="C17">
        <v>4.3141100000000003</v>
      </c>
      <c r="E17" t="str">
        <f t="shared" si="0"/>
        <v>Benin</v>
      </c>
      <c r="F17">
        <f t="shared" si="1"/>
        <v>0.27785500000000002</v>
      </c>
      <c r="G17">
        <f t="shared" si="2"/>
        <v>4.3141100000000003</v>
      </c>
    </row>
    <row r="18" spans="1:7" x14ac:dyDescent="0.3">
      <c r="A18" s="2" t="s">
        <v>98</v>
      </c>
      <c r="B18">
        <v>0.60497599999999996</v>
      </c>
      <c r="C18">
        <v>5.1248400000000007</v>
      </c>
      <c r="E18" t="str">
        <f t="shared" si="0"/>
        <v>Bhutan</v>
      </c>
      <c r="F18">
        <f t="shared" si="1"/>
        <v>0.60497599999999996</v>
      </c>
      <c r="G18">
        <f t="shared" si="2"/>
        <v>5.1248400000000007</v>
      </c>
    </row>
    <row r="19" spans="1:7" x14ac:dyDescent="0.3">
      <c r="A19" s="2" t="s">
        <v>69</v>
      </c>
      <c r="B19">
        <v>0.24971799999999997</v>
      </c>
      <c r="C19">
        <v>5.7598499999999992</v>
      </c>
      <c r="E19" t="str">
        <f t="shared" si="0"/>
        <v>Bolivia</v>
      </c>
      <c r="F19">
        <f t="shared" si="1"/>
        <v>0.24971799999999997</v>
      </c>
      <c r="G19">
        <f t="shared" si="2"/>
        <v>5.7598499999999992</v>
      </c>
    </row>
    <row r="20" spans="1:7" x14ac:dyDescent="0.3">
      <c r="A20" s="2" t="s">
        <v>116</v>
      </c>
      <c r="B20">
        <v>0.45633000000000001</v>
      </c>
      <c r="C20">
        <v>5.4574600000000002</v>
      </c>
      <c r="E20" t="str">
        <f t="shared" si="0"/>
        <v>Bosnia and Herzegovina</v>
      </c>
      <c r="F20">
        <f t="shared" si="1"/>
        <v>0.45633000000000001</v>
      </c>
      <c r="G20">
        <f t="shared" si="2"/>
        <v>5.4574600000000002</v>
      </c>
    </row>
    <row r="21" spans="1:7" x14ac:dyDescent="0.3">
      <c r="A21" s="2" t="s">
        <v>148</v>
      </c>
      <c r="B21">
        <v>7.3895000000000002E-2</v>
      </c>
      <c r="C21">
        <v>3.6385400000000003</v>
      </c>
      <c r="E21" t="str">
        <f t="shared" si="0"/>
        <v>Botswana</v>
      </c>
      <c r="F21">
        <f t="shared" si="1"/>
        <v>7.3895000000000002E-2</v>
      </c>
      <c r="G21">
        <f t="shared" si="2"/>
        <v>3.6385400000000003</v>
      </c>
    </row>
    <row r="22" spans="1:7" x14ac:dyDescent="0.3">
      <c r="A22" s="2" t="s">
        <v>30</v>
      </c>
      <c r="B22">
        <v>0.23381199999999999</v>
      </c>
      <c r="C22">
        <v>6.4683800000000007</v>
      </c>
      <c r="E22" t="str">
        <f t="shared" si="0"/>
        <v>Brazil</v>
      </c>
      <c r="F22">
        <f t="shared" si="1"/>
        <v>0.23381199999999999</v>
      </c>
      <c r="G22">
        <f t="shared" si="2"/>
        <v>6.4683800000000007</v>
      </c>
    </row>
    <row r="23" spans="1:7" x14ac:dyDescent="0.3">
      <c r="A23" s="2" t="s">
        <v>154</v>
      </c>
      <c r="B23">
        <v>0.18268299999999998</v>
      </c>
      <c r="C23">
        <v>4.975979999999999</v>
      </c>
      <c r="E23" t="str">
        <f t="shared" si="0"/>
        <v>Bulgaria</v>
      </c>
      <c r="F23">
        <f t="shared" si="1"/>
        <v>0.18268299999999998</v>
      </c>
      <c r="G23">
        <f t="shared" si="2"/>
        <v>4.975979999999999</v>
      </c>
    </row>
    <row r="24" spans="1:7" x14ac:dyDescent="0.3">
      <c r="A24" s="2" t="s">
        <v>172</v>
      </c>
      <c r="B24">
        <v>0.34162900000000002</v>
      </c>
      <c r="C24">
        <v>4.3827799999999995</v>
      </c>
      <c r="E24" t="str">
        <f t="shared" si="0"/>
        <v>Burkina Faso</v>
      </c>
      <c r="F24">
        <f t="shared" si="1"/>
        <v>0.34162900000000002</v>
      </c>
      <c r="G24">
        <f t="shared" si="2"/>
        <v>4.3827799999999995</v>
      </c>
    </row>
    <row r="25" spans="1:7" x14ac:dyDescent="0.3">
      <c r="A25" s="2" t="s">
        <v>177</v>
      </c>
      <c r="B25">
        <v>0.27814571428571433</v>
      </c>
      <c r="C25">
        <v>3.277914285714286</v>
      </c>
      <c r="E25" t="str">
        <f t="shared" si="0"/>
        <v>Burundi</v>
      </c>
      <c r="F25">
        <f t="shared" si="1"/>
        <v>0.27814571428571433</v>
      </c>
      <c r="G25">
        <f t="shared" si="2"/>
        <v>3.277914285714286</v>
      </c>
    </row>
    <row r="26" spans="1:7" x14ac:dyDescent="0.3">
      <c r="A26" s="2" t="s">
        <v>165</v>
      </c>
      <c r="B26">
        <v>0.429122</v>
      </c>
      <c r="C26">
        <v>4.4079700000000006</v>
      </c>
      <c r="E26" t="str">
        <f t="shared" si="0"/>
        <v>Cambodia</v>
      </c>
      <c r="F26">
        <f t="shared" si="1"/>
        <v>0.429122</v>
      </c>
      <c r="G26">
        <f t="shared" si="2"/>
        <v>4.4079700000000006</v>
      </c>
    </row>
    <row r="27" spans="1:7" x14ac:dyDescent="0.3">
      <c r="A27" s="2" t="s">
        <v>153</v>
      </c>
      <c r="B27">
        <v>0.31615300000000002</v>
      </c>
      <c r="C27">
        <v>4.8600900000000014</v>
      </c>
      <c r="E27" t="str">
        <f t="shared" si="0"/>
        <v>Cameroon</v>
      </c>
      <c r="F27">
        <f t="shared" si="1"/>
        <v>0.31615300000000002</v>
      </c>
      <c r="G27">
        <f t="shared" si="2"/>
        <v>4.8600900000000014</v>
      </c>
    </row>
    <row r="28" spans="1:7" x14ac:dyDescent="0.3">
      <c r="A28" s="2" t="s">
        <v>16</v>
      </c>
      <c r="B28">
        <v>0.51873500000000006</v>
      </c>
      <c r="C28">
        <v>7.1974400000000003</v>
      </c>
      <c r="E28" t="str">
        <f t="shared" si="0"/>
        <v>Canada</v>
      </c>
      <c r="F28">
        <f t="shared" si="1"/>
        <v>0.51873500000000006</v>
      </c>
      <c r="G28">
        <f t="shared" si="2"/>
        <v>7.1974400000000003</v>
      </c>
    </row>
    <row r="29" spans="1:7" x14ac:dyDescent="0.3">
      <c r="A29" s="2" t="s">
        <v>168</v>
      </c>
      <c r="B29">
        <v>0.37207000000000001</v>
      </c>
      <c r="C29">
        <v>3.2025800000000002</v>
      </c>
      <c r="E29" t="str">
        <f t="shared" si="0"/>
        <v>Central African Republic</v>
      </c>
      <c r="F29">
        <f t="shared" si="1"/>
        <v>0.37207000000000001</v>
      </c>
      <c r="G29">
        <f t="shared" si="2"/>
        <v>3.2025800000000002</v>
      </c>
    </row>
    <row r="30" spans="1:7" x14ac:dyDescent="0.3">
      <c r="A30" s="2" t="s">
        <v>169</v>
      </c>
      <c r="B30">
        <v>0.36749099999999996</v>
      </c>
      <c r="C30">
        <v>4.1912899999999995</v>
      </c>
      <c r="E30" t="str">
        <f t="shared" si="0"/>
        <v>Chad</v>
      </c>
      <c r="F30">
        <f t="shared" si="1"/>
        <v>0.36749099999999996</v>
      </c>
      <c r="G30">
        <f t="shared" si="2"/>
        <v>4.1912899999999995</v>
      </c>
    </row>
    <row r="31" spans="1:7" x14ac:dyDescent="0.3">
      <c r="A31" s="2" t="s">
        <v>42</v>
      </c>
      <c r="B31">
        <v>0.32867199999999996</v>
      </c>
      <c r="C31">
        <v>6.4213499999999994</v>
      </c>
      <c r="E31" t="str">
        <f t="shared" si="0"/>
        <v>Chile</v>
      </c>
      <c r="F31">
        <f t="shared" si="1"/>
        <v>0.32867199999999996</v>
      </c>
      <c r="G31">
        <f t="shared" si="2"/>
        <v>6.4213499999999994</v>
      </c>
    </row>
    <row r="32" spans="1:7" x14ac:dyDescent="0.3">
      <c r="A32" s="2" t="s">
        <v>104</v>
      </c>
      <c r="B32">
        <v>0.14707100000000001</v>
      </c>
      <c r="C32">
        <v>5.3933599999999995</v>
      </c>
      <c r="E32" t="str">
        <f t="shared" si="0"/>
        <v>China</v>
      </c>
      <c r="F32">
        <f t="shared" si="1"/>
        <v>0.14707100000000001</v>
      </c>
      <c r="G32">
        <f t="shared" si="2"/>
        <v>5.3933599999999995</v>
      </c>
    </row>
    <row r="33" spans="1:7" x14ac:dyDescent="0.3">
      <c r="A33" s="2" t="s">
        <v>49</v>
      </c>
      <c r="B33">
        <v>0.18415899999999999</v>
      </c>
      <c r="C33">
        <v>6.098180000000001</v>
      </c>
      <c r="E33" t="str">
        <f t="shared" si="0"/>
        <v>Colombia</v>
      </c>
      <c r="F33">
        <f t="shared" si="1"/>
        <v>0.18415899999999999</v>
      </c>
      <c r="G33">
        <f t="shared" si="2"/>
        <v>6.098180000000001</v>
      </c>
    </row>
    <row r="34" spans="1:7" x14ac:dyDescent="0.3">
      <c r="A34" s="2" t="s">
        <v>160</v>
      </c>
      <c r="B34">
        <v>0.35861125000000005</v>
      </c>
      <c r="C34">
        <v>4.0227624999999998</v>
      </c>
      <c r="E34" t="str">
        <f t="shared" si="0"/>
        <v>Comoros</v>
      </c>
      <c r="F34">
        <f t="shared" si="1"/>
        <v>0.35861125000000005</v>
      </c>
      <c r="G34">
        <f t="shared" si="2"/>
        <v>4.0227624999999998</v>
      </c>
    </row>
    <row r="35" spans="1:7" x14ac:dyDescent="0.3">
      <c r="A35" s="2" t="s">
        <v>191</v>
      </c>
      <c r="B35">
        <v>0.27790999999999999</v>
      </c>
      <c r="C35">
        <v>5.0751999999999997</v>
      </c>
      <c r="E35" t="str">
        <f t="shared" si="0"/>
        <v>Congo</v>
      </c>
      <c r="F35">
        <f t="shared" si="1"/>
        <v>0.27790999999999999</v>
      </c>
      <c r="G35">
        <f t="shared" si="2"/>
        <v>5.0751999999999997</v>
      </c>
    </row>
    <row r="36" spans="1:7" x14ac:dyDescent="0.3">
      <c r="A36" s="2" t="s">
        <v>159</v>
      </c>
      <c r="B36">
        <v>0.20937555555555554</v>
      </c>
      <c r="C36">
        <v>4.7678777777777777</v>
      </c>
      <c r="E36" t="str">
        <f t="shared" si="0"/>
        <v>Congo (Brazzaville)</v>
      </c>
      <c r="F36">
        <f t="shared" si="1"/>
        <v>0.20937555555555554</v>
      </c>
      <c r="G36">
        <f t="shared" si="2"/>
        <v>4.7678777777777777</v>
      </c>
    </row>
    <row r="37" spans="1:7" x14ac:dyDescent="0.3">
      <c r="A37" s="2" t="s">
        <v>140</v>
      </c>
      <c r="B37">
        <v>0.37154375000000006</v>
      </c>
      <c r="C37">
        <v>4.0682</v>
      </c>
      <c r="E37" t="str">
        <f t="shared" si="0"/>
        <v>Congo (Kinshasa)</v>
      </c>
      <c r="F37">
        <f t="shared" si="1"/>
        <v>0.37154375000000006</v>
      </c>
      <c r="G37">
        <f t="shared" si="2"/>
        <v>4.0682</v>
      </c>
    </row>
    <row r="38" spans="1:7" x14ac:dyDescent="0.3">
      <c r="A38" s="2" t="s">
        <v>25</v>
      </c>
      <c r="B38">
        <v>0.24674799999999997</v>
      </c>
      <c r="C38">
        <v>6.9967799999999993</v>
      </c>
      <c r="E38" t="str">
        <f t="shared" si="0"/>
        <v>Costa Rica</v>
      </c>
      <c r="F38">
        <f t="shared" si="1"/>
        <v>0.24674799999999997</v>
      </c>
      <c r="G38">
        <f t="shared" si="2"/>
        <v>6.9967799999999993</v>
      </c>
    </row>
    <row r="39" spans="1:7" x14ac:dyDescent="0.3">
      <c r="A39" s="2" t="s">
        <v>80</v>
      </c>
      <c r="B39">
        <v>0.20060699999999998</v>
      </c>
      <c r="C39">
        <v>5.6871900000000002</v>
      </c>
      <c r="E39" t="str">
        <f t="shared" si="0"/>
        <v>Croatia</v>
      </c>
      <c r="F39">
        <f t="shared" si="1"/>
        <v>0.20060699999999998</v>
      </c>
      <c r="G39">
        <f t="shared" si="2"/>
        <v>5.6871900000000002</v>
      </c>
    </row>
    <row r="40" spans="1:7" x14ac:dyDescent="0.3">
      <c r="A40" s="2" t="s">
        <v>85</v>
      </c>
      <c r="B40">
        <v>0.3265177777777778</v>
      </c>
      <c r="C40">
        <v>5.9355555555555561</v>
      </c>
      <c r="E40" t="str">
        <f t="shared" si="0"/>
        <v>Cyprus</v>
      </c>
      <c r="F40">
        <f t="shared" si="1"/>
        <v>0.3265177777777778</v>
      </c>
      <c r="G40">
        <f t="shared" si="2"/>
        <v>5.9355555555555561</v>
      </c>
    </row>
    <row r="41" spans="1:7" x14ac:dyDescent="0.3">
      <c r="A41" s="2" t="s">
        <v>46</v>
      </c>
      <c r="B41">
        <v>0.10378000000000001</v>
      </c>
      <c r="C41">
        <v>6.7355142857142853</v>
      </c>
      <c r="E41" t="str">
        <f t="shared" si="0"/>
        <v>Czech Republic</v>
      </c>
      <c r="F41">
        <f t="shared" si="1"/>
        <v>0.10378000000000001</v>
      </c>
      <c r="G41">
        <f t="shared" si="2"/>
        <v>6.7355142857142853</v>
      </c>
    </row>
    <row r="42" spans="1:7" x14ac:dyDescent="0.3">
      <c r="A42" s="2" t="s">
        <v>192</v>
      </c>
      <c r="B42">
        <v>0.38470999999999994</v>
      </c>
      <c r="C42">
        <v>6.8622666666666667</v>
      </c>
      <c r="E42" t="str">
        <f t="shared" si="0"/>
        <v>Czechia</v>
      </c>
      <c r="F42">
        <f t="shared" si="1"/>
        <v>0.38470999999999994</v>
      </c>
      <c r="G42">
        <f t="shared" si="2"/>
        <v>6.8622666666666667</v>
      </c>
    </row>
    <row r="43" spans="1:7" x14ac:dyDescent="0.3">
      <c r="A43" s="2" t="s">
        <v>14</v>
      </c>
      <c r="B43">
        <v>0.44290399999999996</v>
      </c>
      <c r="C43">
        <v>7.5800800000000006</v>
      </c>
      <c r="E43" t="str">
        <f t="shared" si="0"/>
        <v>Denmark</v>
      </c>
      <c r="F43">
        <f t="shared" si="1"/>
        <v>0.44290399999999996</v>
      </c>
      <c r="G43">
        <f t="shared" si="2"/>
        <v>7.5800800000000006</v>
      </c>
    </row>
    <row r="44" spans="1:7" x14ac:dyDescent="0.3">
      <c r="A44" s="2" t="s">
        <v>146</v>
      </c>
      <c r="B44">
        <v>0.22733</v>
      </c>
      <c r="C44">
        <v>4.3689999999999998</v>
      </c>
      <c r="E44" t="str">
        <f t="shared" si="0"/>
        <v>Djibouti</v>
      </c>
      <c r="F44">
        <f t="shared" si="1"/>
        <v>0.22733</v>
      </c>
      <c r="G44">
        <f t="shared" si="2"/>
        <v>4.3689999999999998</v>
      </c>
    </row>
    <row r="45" spans="1:7" x14ac:dyDescent="0.3">
      <c r="A45" s="2" t="s">
        <v>118</v>
      </c>
      <c r="B45">
        <v>0.21320199999999997</v>
      </c>
      <c r="C45">
        <v>5.4360300000000006</v>
      </c>
      <c r="E45" t="str">
        <f t="shared" si="0"/>
        <v>Dominican Republic</v>
      </c>
      <c r="F45">
        <f t="shared" si="1"/>
        <v>0.21320199999999997</v>
      </c>
      <c r="G45">
        <f t="shared" si="2"/>
        <v>5.4360300000000006</v>
      </c>
    </row>
    <row r="46" spans="1:7" x14ac:dyDescent="0.3">
      <c r="A46" s="2" t="s">
        <v>66</v>
      </c>
      <c r="B46">
        <v>0.18371499999999999</v>
      </c>
      <c r="C46">
        <v>5.8465700000000007</v>
      </c>
      <c r="E46" t="str">
        <f t="shared" si="0"/>
        <v>Ecuador</v>
      </c>
      <c r="F46">
        <f t="shared" si="1"/>
        <v>0.18371499999999999</v>
      </c>
      <c r="G46">
        <f t="shared" si="2"/>
        <v>5.8465700000000007</v>
      </c>
    </row>
    <row r="47" spans="1:7" x14ac:dyDescent="0.3">
      <c r="A47" s="2" t="s">
        <v>155</v>
      </c>
      <c r="B47">
        <v>0.12282900000000001</v>
      </c>
      <c r="C47">
        <v>4.2744599999999995</v>
      </c>
      <c r="E47" t="str">
        <f t="shared" si="0"/>
        <v>Egypt</v>
      </c>
      <c r="F47">
        <f t="shared" si="1"/>
        <v>0.12282900000000001</v>
      </c>
      <c r="G47">
        <f t="shared" si="2"/>
        <v>4.2744599999999995</v>
      </c>
    </row>
    <row r="48" spans="1:7" x14ac:dyDescent="0.3">
      <c r="A48" s="2" t="s">
        <v>59</v>
      </c>
      <c r="B48">
        <v>0.16142499999999999</v>
      </c>
      <c r="C48">
        <v>6.1739999999999995</v>
      </c>
      <c r="E48" t="str">
        <f t="shared" si="0"/>
        <v>El Salvador</v>
      </c>
      <c r="F48">
        <f t="shared" si="1"/>
        <v>0.16142499999999999</v>
      </c>
      <c r="G48">
        <f t="shared" si="2"/>
        <v>6.1739999999999995</v>
      </c>
    </row>
    <row r="49" spans="1:7" x14ac:dyDescent="0.3">
      <c r="A49" s="2" t="s">
        <v>92</v>
      </c>
      <c r="B49">
        <v>0.21364299999999997</v>
      </c>
      <c r="C49">
        <v>5.9643999999999995</v>
      </c>
      <c r="E49" t="str">
        <f t="shared" si="0"/>
        <v>Estonia</v>
      </c>
      <c r="F49">
        <f t="shared" si="1"/>
        <v>0.21364299999999997</v>
      </c>
      <c r="G49">
        <f t="shared" si="2"/>
        <v>5.9643999999999995</v>
      </c>
    </row>
    <row r="50" spans="1:7" x14ac:dyDescent="0.3">
      <c r="A50" s="2" t="s">
        <v>193</v>
      </c>
      <c r="B50">
        <v>0.11427499999999999</v>
      </c>
      <c r="C50">
        <v>3.9490499999999997</v>
      </c>
      <c r="E50" t="str">
        <f t="shared" si="0"/>
        <v>Eswatini</v>
      </c>
      <c r="F50">
        <f t="shared" si="1"/>
        <v>0.11427499999999999</v>
      </c>
      <c r="G50">
        <f t="shared" si="2"/>
        <v>3.9490499999999997</v>
      </c>
    </row>
    <row r="51" spans="1:7" x14ac:dyDescent="0.3">
      <c r="A51" s="2" t="s">
        <v>142</v>
      </c>
      <c r="B51">
        <v>0.44040000000000001</v>
      </c>
      <c r="C51">
        <v>4.2769899999999996</v>
      </c>
      <c r="E51" t="str">
        <f t="shared" si="0"/>
        <v>Ethiopia</v>
      </c>
      <c r="F51">
        <f t="shared" si="1"/>
        <v>0.44040000000000001</v>
      </c>
      <c r="G51">
        <f t="shared" si="2"/>
        <v>4.2769899999999996</v>
      </c>
    </row>
    <row r="52" spans="1:7" x14ac:dyDescent="0.3">
      <c r="A52" s="2" t="s">
        <v>18</v>
      </c>
      <c r="B52">
        <v>0.28831000000000001</v>
      </c>
      <c r="C52">
        <v>7.6705700000000006</v>
      </c>
      <c r="E52" t="str">
        <f t="shared" si="0"/>
        <v>Finland</v>
      </c>
      <c r="F52">
        <f t="shared" si="1"/>
        <v>0.28831000000000001</v>
      </c>
      <c r="G52">
        <f t="shared" si="2"/>
        <v>7.6705700000000006</v>
      </c>
    </row>
    <row r="53" spans="1:7" x14ac:dyDescent="0.3">
      <c r="A53" s="2" t="s">
        <v>44</v>
      </c>
      <c r="B53">
        <v>0.181202</v>
      </c>
      <c r="C53">
        <v>6.5887100000000007</v>
      </c>
      <c r="E53" t="str">
        <f t="shared" si="0"/>
        <v>France</v>
      </c>
      <c r="F53">
        <f t="shared" si="1"/>
        <v>0.181202</v>
      </c>
      <c r="G53">
        <f t="shared" si="2"/>
        <v>6.5887100000000007</v>
      </c>
    </row>
    <row r="54" spans="1:7" x14ac:dyDescent="0.3">
      <c r="A54" s="2" t="s">
        <v>163</v>
      </c>
      <c r="B54">
        <v>8.0870999999999998E-2</v>
      </c>
      <c r="C54">
        <v>4.6819899999999999</v>
      </c>
      <c r="E54" t="str">
        <f t="shared" si="0"/>
        <v>Gabon</v>
      </c>
      <c r="F54">
        <f t="shared" si="1"/>
        <v>8.0870999999999998E-2</v>
      </c>
      <c r="G54">
        <f t="shared" si="2"/>
        <v>4.6819899999999999</v>
      </c>
    </row>
    <row r="55" spans="1:7" x14ac:dyDescent="0.3">
      <c r="A55" s="2" t="s">
        <v>188</v>
      </c>
      <c r="B55">
        <v>0.80635000000000012</v>
      </c>
      <c r="C55">
        <v>4.7458999999999998</v>
      </c>
      <c r="E55" t="str">
        <f t="shared" si="0"/>
        <v>Gambia</v>
      </c>
      <c r="F55">
        <f t="shared" si="1"/>
        <v>0.80635000000000012</v>
      </c>
      <c r="G55">
        <f t="shared" si="2"/>
        <v>4.7458999999999998</v>
      </c>
    </row>
    <row r="56" spans="1:7" x14ac:dyDescent="0.3">
      <c r="A56" s="2" t="s">
        <v>150</v>
      </c>
      <c r="B56">
        <v>5.0105999999999998E-2</v>
      </c>
      <c r="C56">
        <v>4.6525599999999994</v>
      </c>
      <c r="E56" t="str">
        <f t="shared" si="0"/>
        <v>Georgia</v>
      </c>
      <c r="F56">
        <f t="shared" si="1"/>
        <v>5.0105999999999998E-2</v>
      </c>
      <c r="G56">
        <f t="shared" si="2"/>
        <v>4.6525599999999994</v>
      </c>
    </row>
    <row r="57" spans="1:7" x14ac:dyDescent="0.3">
      <c r="A57" s="2" t="s">
        <v>41</v>
      </c>
      <c r="B57">
        <v>0.39932700000000004</v>
      </c>
      <c r="C57">
        <v>6.9519400000000005</v>
      </c>
      <c r="E57" t="str">
        <f t="shared" si="0"/>
        <v>Germany</v>
      </c>
      <c r="F57">
        <f t="shared" si="1"/>
        <v>0.39932700000000004</v>
      </c>
      <c r="G57">
        <f t="shared" si="2"/>
        <v>6.9519400000000005</v>
      </c>
    </row>
    <row r="58" spans="1:7" x14ac:dyDescent="0.3">
      <c r="A58" s="2" t="s">
        <v>134</v>
      </c>
      <c r="B58">
        <v>0.40438200000000002</v>
      </c>
      <c r="C58">
        <v>4.6685100000000004</v>
      </c>
      <c r="E58" t="str">
        <f t="shared" si="0"/>
        <v>Ghana</v>
      </c>
      <c r="F58">
        <f t="shared" si="1"/>
        <v>0.40438200000000002</v>
      </c>
      <c r="G58">
        <f t="shared" si="2"/>
        <v>4.6685100000000004</v>
      </c>
    </row>
    <row r="59" spans="1:7" x14ac:dyDescent="0.3">
      <c r="A59" s="2" t="s">
        <v>122</v>
      </c>
      <c r="B59">
        <v>1.065888888888889E-2</v>
      </c>
      <c r="C59">
        <v>5.509433333333333</v>
      </c>
      <c r="E59" t="str">
        <f t="shared" si="0"/>
        <v>Greece</v>
      </c>
      <c r="F59">
        <f t="shared" si="1"/>
        <v>1.065888888888889E-2</v>
      </c>
      <c r="G59">
        <f t="shared" si="2"/>
        <v>5.509433333333333</v>
      </c>
    </row>
    <row r="60" spans="1:7" x14ac:dyDescent="0.3">
      <c r="A60" s="2" t="s">
        <v>60</v>
      </c>
      <c r="B60">
        <v>0.29986100000000004</v>
      </c>
      <c r="C60">
        <v>6.3251999999999997</v>
      </c>
      <c r="E60" t="str">
        <f t="shared" si="0"/>
        <v>Guatemala</v>
      </c>
      <c r="F60">
        <f t="shared" si="1"/>
        <v>0.29986100000000004</v>
      </c>
      <c r="G60">
        <f t="shared" si="2"/>
        <v>6.3251999999999997</v>
      </c>
    </row>
    <row r="61" spans="1:7" x14ac:dyDescent="0.3">
      <c r="A61" s="2" t="s">
        <v>170</v>
      </c>
      <c r="B61">
        <v>0.40797</v>
      </c>
      <c r="C61">
        <v>4.4187600000000007</v>
      </c>
      <c r="E61" t="str">
        <f t="shared" si="0"/>
        <v>Guinea</v>
      </c>
      <c r="F61">
        <f t="shared" si="1"/>
        <v>0.40797</v>
      </c>
      <c r="G61">
        <f t="shared" si="2"/>
        <v>4.4187600000000007</v>
      </c>
    </row>
    <row r="62" spans="1:7" x14ac:dyDescent="0.3">
      <c r="A62" s="2" t="s">
        <v>139</v>
      </c>
      <c r="B62">
        <v>0.68807571428571435</v>
      </c>
      <c r="C62">
        <v>3.8090857142857142</v>
      </c>
      <c r="E62" t="str">
        <f t="shared" si="0"/>
        <v>Haiti</v>
      </c>
      <c r="F62">
        <f t="shared" si="1"/>
        <v>0.68807571428571435</v>
      </c>
      <c r="G62">
        <f t="shared" si="2"/>
        <v>3.8090857142857142</v>
      </c>
    </row>
    <row r="63" spans="1:7" x14ac:dyDescent="0.3">
      <c r="A63" s="2" t="s">
        <v>125</v>
      </c>
      <c r="B63">
        <v>0.37958500000000006</v>
      </c>
      <c r="C63">
        <v>5.6089800000000007</v>
      </c>
      <c r="E63" t="str">
        <f t="shared" si="0"/>
        <v>Honduras</v>
      </c>
      <c r="F63">
        <f t="shared" si="1"/>
        <v>0.37958500000000006</v>
      </c>
      <c r="G63">
        <f t="shared" si="2"/>
        <v>5.6089800000000007</v>
      </c>
    </row>
    <row r="64" spans="1:7" x14ac:dyDescent="0.3">
      <c r="A64" s="2" t="s">
        <v>91</v>
      </c>
      <c r="B64">
        <v>0.42212833333333327</v>
      </c>
      <c r="C64">
        <v>5.4223333333333334</v>
      </c>
      <c r="E64" t="str">
        <f t="shared" si="0"/>
        <v>Hong Kong</v>
      </c>
      <c r="F64">
        <f t="shared" si="1"/>
        <v>0.42212833333333327</v>
      </c>
      <c r="G64">
        <f t="shared" si="2"/>
        <v>5.4223333333333334</v>
      </c>
    </row>
    <row r="65" spans="1:7" x14ac:dyDescent="0.3">
      <c r="A65" s="2" t="s">
        <v>185</v>
      </c>
      <c r="B65">
        <v>0.41797249999999997</v>
      </c>
      <c r="C65">
        <v>5.4419000000000004</v>
      </c>
      <c r="E65" t="str">
        <f t="shared" si="0"/>
        <v>Hong Kong S.A.R. of China</v>
      </c>
      <c r="F65">
        <f t="shared" si="1"/>
        <v>0.41797249999999997</v>
      </c>
      <c r="G65">
        <f t="shared" si="2"/>
        <v>5.4419000000000004</v>
      </c>
    </row>
    <row r="66" spans="1:7" x14ac:dyDescent="0.3">
      <c r="A66" s="2" t="s">
        <v>124</v>
      </c>
      <c r="B66">
        <v>0.15861899999999998</v>
      </c>
      <c r="C66">
        <v>5.6783300000000008</v>
      </c>
      <c r="E66" t="str">
        <f t="shared" si="0"/>
        <v>Hungary</v>
      </c>
      <c r="F66">
        <f t="shared" si="1"/>
        <v>0.15861899999999998</v>
      </c>
      <c r="G66">
        <f t="shared" si="2"/>
        <v>5.6783300000000008</v>
      </c>
    </row>
    <row r="67" spans="1:7" x14ac:dyDescent="0.3">
      <c r="A67" s="2" t="s">
        <v>13</v>
      </c>
      <c r="B67">
        <v>0.59039100000000011</v>
      </c>
      <c r="C67">
        <v>7.5225399999999993</v>
      </c>
      <c r="E67" t="str">
        <f t="shared" ref="E67:E130" si="3">A67</f>
        <v>Iceland</v>
      </c>
      <c r="F67">
        <f t="shared" ref="F67:F130" si="4">GETPIVOTDATA("Average of Generosity",$A$1,"Country",A67)</f>
        <v>0.59039100000000011</v>
      </c>
      <c r="G67">
        <f t="shared" ref="G67:G130" si="5">GETPIVOTDATA("Average of Happiness score",$A$1,"Country",A67)</f>
        <v>7.5225399999999993</v>
      </c>
    </row>
    <row r="68" spans="1:7" x14ac:dyDescent="0.3">
      <c r="A68" s="2" t="s">
        <v>137</v>
      </c>
      <c r="B68">
        <v>0.36978199999999994</v>
      </c>
      <c r="C68">
        <v>4.0748200000000008</v>
      </c>
      <c r="E68" t="str">
        <f t="shared" si="3"/>
        <v>India</v>
      </c>
      <c r="F68">
        <f t="shared" si="4"/>
        <v>0.36978199999999994</v>
      </c>
      <c r="G68">
        <f t="shared" si="5"/>
        <v>4.0748200000000008</v>
      </c>
    </row>
    <row r="69" spans="1:7" x14ac:dyDescent="0.3">
      <c r="A69" s="2" t="s">
        <v>93</v>
      </c>
      <c r="B69">
        <v>0.87056400000000012</v>
      </c>
      <c r="C69">
        <v>5.2974900000000007</v>
      </c>
      <c r="E69" t="str">
        <f t="shared" si="3"/>
        <v>Indonesia</v>
      </c>
      <c r="F69">
        <f t="shared" si="4"/>
        <v>0.87056400000000012</v>
      </c>
      <c r="G69">
        <f t="shared" si="5"/>
        <v>5.2974900000000007</v>
      </c>
    </row>
    <row r="70" spans="1:7" x14ac:dyDescent="0.3">
      <c r="A70" s="2" t="s">
        <v>130</v>
      </c>
      <c r="B70">
        <v>0.51020299999999996</v>
      </c>
      <c r="C70">
        <v>4.7526200000000003</v>
      </c>
      <c r="E70" t="str">
        <f t="shared" si="3"/>
        <v>Iran</v>
      </c>
      <c r="F70">
        <f t="shared" si="4"/>
        <v>0.51020299999999996</v>
      </c>
      <c r="G70">
        <f t="shared" si="5"/>
        <v>4.7526200000000003</v>
      </c>
    </row>
    <row r="71" spans="1:7" x14ac:dyDescent="0.3">
      <c r="A71" s="2" t="s">
        <v>132</v>
      </c>
      <c r="B71">
        <v>0.27458400000000005</v>
      </c>
      <c r="C71">
        <v>4.7328500000000009</v>
      </c>
      <c r="E71" t="str">
        <f t="shared" si="3"/>
        <v>Iraq</v>
      </c>
      <c r="F71">
        <f t="shared" si="4"/>
        <v>0.27458400000000005</v>
      </c>
      <c r="G71">
        <f t="shared" si="5"/>
        <v>4.7328500000000009</v>
      </c>
    </row>
    <row r="72" spans="1:7" x14ac:dyDescent="0.3">
      <c r="A72" s="2" t="s">
        <v>32</v>
      </c>
      <c r="B72">
        <v>0.49922500000000003</v>
      </c>
      <c r="C72">
        <v>6.9790799999999988</v>
      </c>
      <c r="E72" t="str">
        <f t="shared" si="3"/>
        <v>Ireland</v>
      </c>
      <c r="F72">
        <f t="shared" si="4"/>
        <v>0.49922500000000003</v>
      </c>
      <c r="G72">
        <f t="shared" si="5"/>
        <v>6.9790799999999988</v>
      </c>
    </row>
    <row r="73" spans="1:7" x14ac:dyDescent="0.3">
      <c r="A73" s="2" t="s">
        <v>23</v>
      </c>
      <c r="B73">
        <v>0.39658700000000002</v>
      </c>
      <c r="C73">
        <v>7.2550199999999991</v>
      </c>
      <c r="E73" t="str">
        <f t="shared" si="3"/>
        <v>Israel</v>
      </c>
      <c r="F73">
        <f t="shared" si="4"/>
        <v>0.39658700000000002</v>
      </c>
      <c r="G73">
        <f t="shared" si="5"/>
        <v>7.2550199999999991</v>
      </c>
    </row>
    <row r="74" spans="1:7" x14ac:dyDescent="0.3">
      <c r="A74" s="2" t="s">
        <v>68</v>
      </c>
      <c r="B74">
        <v>0.24408700000000003</v>
      </c>
      <c r="C74">
        <v>6.2178000000000004</v>
      </c>
      <c r="E74" t="str">
        <f t="shared" si="3"/>
        <v>Italy</v>
      </c>
      <c r="F74">
        <f t="shared" si="4"/>
        <v>0.24408700000000003</v>
      </c>
      <c r="G74">
        <f t="shared" si="5"/>
        <v>6.2178000000000004</v>
      </c>
    </row>
    <row r="75" spans="1:7" x14ac:dyDescent="0.3">
      <c r="A75" s="2" t="s">
        <v>171</v>
      </c>
      <c r="B75">
        <v>0.28302899999999992</v>
      </c>
      <c r="C75">
        <v>4.7272699999999999</v>
      </c>
      <c r="E75" t="str">
        <f t="shared" si="3"/>
        <v>Ivory Coast</v>
      </c>
      <c r="F75">
        <f t="shared" si="4"/>
        <v>0.28302899999999992</v>
      </c>
      <c r="G75">
        <f t="shared" si="5"/>
        <v>4.7272699999999999</v>
      </c>
    </row>
    <row r="76" spans="1:7" x14ac:dyDescent="0.3">
      <c r="A76" s="2" t="s">
        <v>83</v>
      </c>
      <c r="B76">
        <v>0.21349999999999997</v>
      </c>
      <c r="C76">
        <v>5.7902600000000009</v>
      </c>
      <c r="E76" t="str">
        <f t="shared" si="3"/>
        <v>Jamaica</v>
      </c>
      <c r="F76">
        <f t="shared" si="4"/>
        <v>0.21349999999999997</v>
      </c>
      <c r="G76">
        <f t="shared" si="5"/>
        <v>5.7902600000000009</v>
      </c>
    </row>
    <row r="77" spans="1:7" x14ac:dyDescent="0.3">
      <c r="A77" s="2" t="s">
        <v>64</v>
      </c>
      <c r="B77">
        <v>8.4928999999999991E-2</v>
      </c>
      <c r="C77">
        <v>5.9668100000000006</v>
      </c>
      <c r="E77" t="str">
        <f t="shared" si="3"/>
        <v>Japan</v>
      </c>
      <c r="F77">
        <f t="shared" si="4"/>
        <v>8.4928999999999991E-2</v>
      </c>
      <c r="G77">
        <f t="shared" si="5"/>
        <v>5.9668100000000006</v>
      </c>
    </row>
    <row r="78" spans="1:7" x14ac:dyDescent="0.3">
      <c r="A78" s="2" t="s">
        <v>103</v>
      </c>
      <c r="B78">
        <v>0.16411600000000001</v>
      </c>
      <c r="C78">
        <v>4.7383099999999994</v>
      </c>
      <c r="E78" t="str">
        <f t="shared" si="3"/>
        <v>Jordan</v>
      </c>
      <c r="F78">
        <f t="shared" si="4"/>
        <v>0.16411600000000001</v>
      </c>
      <c r="G78">
        <f t="shared" si="5"/>
        <v>4.7383099999999994</v>
      </c>
    </row>
    <row r="79" spans="1:7" x14ac:dyDescent="0.3">
      <c r="A79" s="2" t="s">
        <v>72</v>
      </c>
      <c r="B79">
        <v>0.25915199999999999</v>
      </c>
      <c r="C79">
        <v>5.9967099999999993</v>
      </c>
      <c r="E79" t="str">
        <f t="shared" si="3"/>
        <v>Kazakhstan</v>
      </c>
      <c r="F79">
        <f t="shared" si="4"/>
        <v>0.25915199999999999</v>
      </c>
      <c r="G79">
        <f t="shared" si="5"/>
        <v>5.9967099999999993</v>
      </c>
    </row>
    <row r="80" spans="1:7" x14ac:dyDescent="0.3">
      <c r="A80" s="2" t="s">
        <v>145</v>
      </c>
      <c r="B80">
        <v>0.62193300000000007</v>
      </c>
      <c r="C80">
        <v>4.4935100000000006</v>
      </c>
      <c r="E80" t="str">
        <f t="shared" si="3"/>
        <v>Kenya</v>
      </c>
      <c r="F80">
        <f t="shared" si="4"/>
        <v>0.62193300000000007</v>
      </c>
      <c r="G80">
        <f t="shared" si="5"/>
        <v>4.4935100000000006</v>
      </c>
    </row>
    <row r="81" spans="1:7" x14ac:dyDescent="0.3">
      <c r="A81" s="2" t="s">
        <v>87</v>
      </c>
      <c r="B81">
        <v>0.51756600000000008</v>
      </c>
      <c r="C81">
        <v>6.0112000000000005</v>
      </c>
      <c r="E81" t="str">
        <f t="shared" si="3"/>
        <v>Kosovo</v>
      </c>
      <c r="F81">
        <f t="shared" si="4"/>
        <v>0.51756600000000008</v>
      </c>
      <c r="G81">
        <f t="shared" si="5"/>
        <v>6.0112000000000005</v>
      </c>
    </row>
    <row r="82" spans="1:7" x14ac:dyDescent="0.3">
      <c r="A82" s="2" t="s">
        <v>56</v>
      </c>
      <c r="B82">
        <v>0.25998555555555553</v>
      </c>
      <c r="C82">
        <v>6.2231999999999994</v>
      </c>
      <c r="E82" t="str">
        <f t="shared" si="3"/>
        <v>Kuwait</v>
      </c>
      <c r="F82">
        <f t="shared" si="4"/>
        <v>0.25998555555555553</v>
      </c>
      <c r="G82">
        <f t="shared" si="5"/>
        <v>6.2231999999999994</v>
      </c>
    </row>
    <row r="83" spans="1:7" x14ac:dyDescent="0.3">
      <c r="A83" s="2" t="s">
        <v>96</v>
      </c>
      <c r="B83">
        <v>0.49387600000000004</v>
      </c>
      <c r="C83">
        <v>5.4518899999999988</v>
      </c>
      <c r="E83" t="str">
        <f t="shared" si="3"/>
        <v>Kyrgyzstan</v>
      </c>
      <c r="F83">
        <f t="shared" si="4"/>
        <v>0.49387600000000004</v>
      </c>
      <c r="G83">
        <f t="shared" si="5"/>
        <v>5.4518899999999988</v>
      </c>
    </row>
    <row r="84" spans="1:7" x14ac:dyDescent="0.3">
      <c r="A84" s="2" t="s">
        <v>119</v>
      </c>
      <c r="B84">
        <v>0.46302444444444441</v>
      </c>
      <c r="C84">
        <v>4.9422111111111109</v>
      </c>
      <c r="E84" t="str">
        <f t="shared" si="3"/>
        <v>Laos</v>
      </c>
      <c r="F84">
        <f t="shared" si="4"/>
        <v>0.46302444444444441</v>
      </c>
      <c r="G84">
        <f t="shared" si="5"/>
        <v>4.9422111111111109</v>
      </c>
    </row>
    <row r="85" spans="1:7" x14ac:dyDescent="0.3">
      <c r="A85" s="2" t="s">
        <v>109</v>
      </c>
      <c r="B85">
        <v>0.19257300000000002</v>
      </c>
      <c r="C85">
        <v>5.8990400000000003</v>
      </c>
      <c r="E85" t="str">
        <f t="shared" si="3"/>
        <v>Latvia</v>
      </c>
      <c r="F85">
        <f t="shared" si="4"/>
        <v>0.19257300000000002</v>
      </c>
      <c r="G85">
        <f t="shared" si="5"/>
        <v>5.8990400000000003</v>
      </c>
    </row>
    <row r="86" spans="1:7" x14ac:dyDescent="0.3">
      <c r="A86" s="2" t="s">
        <v>123</v>
      </c>
      <c r="B86">
        <v>0.25104699999999996</v>
      </c>
      <c r="C86">
        <v>4.2998500000000002</v>
      </c>
      <c r="E86" t="str">
        <f t="shared" si="3"/>
        <v>Lebanon</v>
      </c>
      <c r="F86">
        <f t="shared" si="4"/>
        <v>0.25104699999999996</v>
      </c>
      <c r="G86">
        <f t="shared" si="5"/>
        <v>4.2998500000000002</v>
      </c>
    </row>
    <row r="87" spans="1:7" x14ac:dyDescent="0.3">
      <c r="A87" s="2" t="s">
        <v>117</v>
      </c>
      <c r="B87">
        <v>0.18931500000000001</v>
      </c>
      <c r="C87">
        <v>3.7723374999999999</v>
      </c>
      <c r="E87" t="str">
        <f t="shared" si="3"/>
        <v>Lesotho</v>
      </c>
      <c r="F87">
        <f t="shared" si="4"/>
        <v>0.18931500000000001</v>
      </c>
      <c r="G87">
        <f t="shared" si="5"/>
        <v>3.7723374999999999</v>
      </c>
    </row>
    <row r="88" spans="1:7" x14ac:dyDescent="0.3">
      <c r="A88" s="2" t="s">
        <v>136</v>
      </c>
      <c r="B88">
        <v>0.38239000000000001</v>
      </c>
      <c r="C88">
        <v>4.1812199999999997</v>
      </c>
      <c r="E88" t="str">
        <f t="shared" si="3"/>
        <v>Liberia</v>
      </c>
      <c r="F88">
        <f t="shared" si="4"/>
        <v>0.38239000000000001</v>
      </c>
      <c r="G88">
        <f t="shared" si="5"/>
        <v>4.1812199999999997</v>
      </c>
    </row>
    <row r="89" spans="1:7" x14ac:dyDescent="0.3">
      <c r="A89" s="2" t="s">
        <v>81</v>
      </c>
      <c r="B89">
        <v>0.2271822222222222</v>
      </c>
      <c r="C89">
        <v>5.564511111111111</v>
      </c>
      <c r="E89" t="str">
        <f t="shared" si="3"/>
        <v>Libya</v>
      </c>
      <c r="F89">
        <f t="shared" si="4"/>
        <v>0.2271822222222222</v>
      </c>
      <c r="G89">
        <f t="shared" si="5"/>
        <v>5.564511111111111</v>
      </c>
    </row>
    <row r="90" spans="1:7" x14ac:dyDescent="0.3">
      <c r="A90" s="2" t="s">
        <v>74</v>
      </c>
      <c r="B90">
        <v>7.4835999999999986E-2</v>
      </c>
      <c r="C90">
        <v>6.2145900000000003</v>
      </c>
      <c r="E90" t="str">
        <f t="shared" si="3"/>
        <v>Lithuania</v>
      </c>
      <c r="F90">
        <f t="shared" si="4"/>
        <v>7.4835999999999986E-2</v>
      </c>
      <c r="G90">
        <f t="shared" si="5"/>
        <v>6.2145900000000003</v>
      </c>
    </row>
    <row r="91" spans="1:7" x14ac:dyDescent="0.3">
      <c r="A91" s="2" t="s">
        <v>31</v>
      </c>
      <c r="B91">
        <v>0.33231500000000003</v>
      </c>
      <c r="C91">
        <v>7.0995899999999992</v>
      </c>
      <c r="E91" t="str">
        <f t="shared" si="3"/>
        <v>Luxembourg</v>
      </c>
      <c r="F91">
        <f t="shared" si="4"/>
        <v>0.33231500000000003</v>
      </c>
      <c r="G91">
        <f t="shared" si="5"/>
        <v>7.0995899999999992</v>
      </c>
    </row>
    <row r="92" spans="1:7" x14ac:dyDescent="0.3">
      <c r="A92" s="2" t="s">
        <v>113</v>
      </c>
      <c r="B92">
        <v>0.30218499999999998</v>
      </c>
      <c r="C92">
        <v>5.1535333333333337</v>
      </c>
      <c r="E92" t="str">
        <f t="shared" si="3"/>
        <v>Macedonia</v>
      </c>
      <c r="F92">
        <f t="shared" si="4"/>
        <v>0.30218499999999998</v>
      </c>
      <c r="G92">
        <f t="shared" si="5"/>
        <v>5.1535333333333337</v>
      </c>
    </row>
    <row r="93" spans="1:7" x14ac:dyDescent="0.3">
      <c r="A93" s="2" t="s">
        <v>167</v>
      </c>
      <c r="B93">
        <v>0.31753400000000004</v>
      </c>
      <c r="C93">
        <v>3.9686500000000002</v>
      </c>
      <c r="E93" t="str">
        <f t="shared" si="3"/>
        <v>Madagascar</v>
      </c>
      <c r="F93">
        <f t="shared" si="4"/>
        <v>0.31753400000000004</v>
      </c>
      <c r="G93">
        <f t="shared" si="5"/>
        <v>3.9686500000000002</v>
      </c>
    </row>
    <row r="94" spans="1:7" x14ac:dyDescent="0.3">
      <c r="A94" s="2" t="s">
        <v>151</v>
      </c>
      <c r="B94">
        <v>0.36080300000000004</v>
      </c>
      <c r="C94">
        <v>3.7219199999999999</v>
      </c>
      <c r="E94" t="str">
        <f t="shared" si="3"/>
        <v>Malawi</v>
      </c>
      <c r="F94">
        <f t="shared" si="4"/>
        <v>0.36080300000000004</v>
      </c>
      <c r="G94">
        <f t="shared" si="5"/>
        <v>3.7219199999999999</v>
      </c>
    </row>
    <row r="95" spans="1:7" x14ac:dyDescent="0.3">
      <c r="A95" s="2" t="s">
        <v>79</v>
      </c>
      <c r="B95">
        <v>0.492622</v>
      </c>
      <c r="C95">
        <v>5.7987300000000008</v>
      </c>
      <c r="E95" t="str">
        <f t="shared" si="3"/>
        <v>Malaysia</v>
      </c>
      <c r="F95">
        <f t="shared" si="4"/>
        <v>0.492622</v>
      </c>
      <c r="G95">
        <f t="shared" si="5"/>
        <v>5.7987300000000008</v>
      </c>
    </row>
    <row r="96" spans="1:7" x14ac:dyDescent="0.3">
      <c r="A96" s="2" t="s">
        <v>189</v>
      </c>
      <c r="B96">
        <v>0.38483999999999996</v>
      </c>
      <c r="C96">
        <v>5.1976000000000004</v>
      </c>
      <c r="E96" t="str">
        <f t="shared" si="3"/>
        <v>Maldives</v>
      </c>
      <c r="F96">
        <f t="shared" si="4"/>
        <v>0.38483999999999996</v>
      </c>
      <c r="G96">
        <f t="shared" si="5"/>
        <v>5.1976000000000004</v>
      </c>
    </row>
    <row r="97" spans="1:7" x14ac:dyDescent="0.3">
      <c r="A97" s="2" t="s">
        <v>158</v>
      </c>
      <c r="B97">
        <v>0.26797599999999999</v>
      </c>
      <c r="C97">
        <v>4.3456999999999999</v>
      </c>
      <c r="E97" t="str">
        <f t="shared" si="3"/>
        <v>Mali</v>
      </c>
      <c r="F97">
        <f t="shared" si="4"/>
        <v>0.26797599999999999</v>
      </c>
      <c r="G97">
        <f t="shared" si="5"/>
        <v>4.3456999999999999</v>
      </c>
    </row>
    <row r="98" spans="1:7" x14ac:dyDescent="0.3">
      <c r="A98" s="2" t="s">
        <v>53</v>
      </c>
      <c r="B98">
        <v>0.58920399999999995</v>
      </c>
      <c r="C98">
        <v>6.5136600000000016</v>
      </c>
      <c r="E98" t="str">
        <f t="shared" si="3"/>
        <v>Malta</v>
      </c>
      <c r="F98">
        <f t="shared" si="4"/>
        <v>0.58920399999999995</v>
      </c>
      <c r="G98">
        <f t="shared" si="5"/>
        <v>6.5136600000000016</v>
      </c>
    </row>
    <row r="99" spans="1:7" x14ac:dyDescent="0.3">
      <c r="A99" s="2" t="s">
        <v>144</v>
      </c>
      <c r="B99">
        <v>0.24760200000000002</v>
      </c>
      <c r="C99">
        <v>4.3758400000000002</v>
      </c>
      <c r="E99" t="str">
        <f t="shared" si="3"/>
        <v>Mauritania</v>
      </c>
      <c r="F99">
        <f t="shared" si="4"/>
        <v>0.24760200000000002</v>
      </c>
      <c r="G99">
        <f t="shared" si="5"/>
        <v>4.3758400000000002</v>
      </c>
    </row>
    <row r="100" spans="1:7" x14ac:dyDescent="0.3">
      <c r="A100" s="2" t="s">
        <v>89</v>
      </c>
      <c r="B100">
        <v>0.36300000000000004</v>
      </c>
      <c r="C100">
        <v>5.8473799999999994</v>
      </c>
      <c r="E100" t="str">
        <f t="shared" si="3"/>
        <v>Mauritius</v>
      </c>
      <c r="F100">
        <f t="shared" si="4"/>
        <v>0.36300000000000004</v>
      </c>
      <c r="G100">
        <f t="shared" si="5"/>
        <v>5.8473799999999994</v>
      </c>
    </row>
    <row r="101" spans="1:7" x14ac:dyDescent="0.3">
      <c r="A101" s="2" t="s">
        <v>28</v>
      </c>
      <c r="B101">
        <v>0.16406599999999999</v>
      </c>
      <c r="C101">
        <v>6.5542600000000011</v>
      </c>
      <c r="E101" t="str">
        <f t="shared" si="3"/>
        <v>Mexico</v>
      </c>
      <c r="F101">
        <f t="shared" si="4"/>
        <v>0.16406599999999999</v>
      </c>
      <c r="G101">
        <f t="shared" si="5"/>
        <v>6.5542600000000011</v>
      </c>
    </row>
    <row r="102" spans="1:7" x14ac:dyDescent="0.3">
      <c r="A102" s="2" t="s">
        <v>70</v>
      </c>
      <c r="B102">
        <v>0.25527899999999992</v>
      </c>
      <c r="C102">
        <v>5.7658000000000005</v>
      </c>
      <c r="E102" t="str">
        <f t="shared" si="3"/>
        <v>Moldova</v>
      </c>
      <c r="F102">
        <f t="shared" si="4"/>
        <v>0.25527899999999992</v>
      </c>
      <c r="G102">
        <f t="shared" si="5"/>
        <v>5.7658000000000005</v>
      </c>
    </row>
    <row r="103" spans="1:7" x14ac:dyDescent="0.3">
      <c r="A103" s="2" t="s">
        <v>120</v>
      </c>
      <c r="B103">
        <v>0.47161399999999992</v>
      </c>
      <c r="C103">
        <v>5.3576499999999996</v>
      </c>
      <c r="E103" t="str">
        <f t="shared" si="3"/>
        <v>Mongolia</v>
      </c>
      <c r="F103">
        <f t="shared" si="4"/>
        <v>0.47161399999999992</v>
      </c>
      <c r="G103">
        <f t="shared" si="5"/>
        <v>5.3576499999999996</v>
      </c>
    </row>
    <row r="104" spans="1:7" x14ac:dyDescent="0.3">
      <c r="A104" s="2" t="s">
        <v>102</v>
      </c>
      <c r="B104">
        <v>0.262214</v>
      </c>
      <c r="C104">
        <v>5.4563000000000006</v>
      </c>
      <c r="E104" t="str">
        <f t="shared" si="3"/>
        <v>Montenegro</v>
      </c>
      <c r="F104">
        <f t="shared" si="4"/>
        <v>0.262214</v>
      </c>
      <c r="G104">
        <f t="shared" si="5"/>
        <v>5.4563000000000006</v>
      </c>
    </row>
    <row r="105" spans="1:7" x14ac:dyDescent="0.3">
      <c r="A105" s="2" t="s">
        <v>112</v>
      </c>
      <c r="B105">
        <v>5.9657000000000002E-2</v>
      </c>
      <c r="C105">
        <v>5.0631000000000004</v>
      </c>
      <c r="E105" t="str">
        <f t="shared" si="3"/>
        <v>Morocco</v>
      </c>
      <c r="F105">
        <f t="shared" si="4"/>
        <v>5.9657000000000002E-2</v>
      </c>
      <c r="G105">
        <f t="shared" si="5"/>
        <v>5.0631000000000004</v>
      </c>
    </row>
    <row r="106" spans="1:7" x14ac:dyDescent="0.3">
      <c r="A106" s="2" t="s">
        <v>114</v>
      </c>
      <c r="B106">
        <v>0.37073555555555554</v>
      </c>
      <c r="C106">
        <v>4.782288888888889</v>
      </c>
      <c r="E106" t="str">
        <f t="shared" si="3"/>
        <v>Mozambique</v>
      </c>
      <c r="F106">
        <f t="shared" si="4"/>
        <v>0.37073555555555554</v>
      </c>
      <c r="G106">
        <f t="shared" si="5"/>
        <v>4.782288888888889</v>
      </c>
    </row>
    <row r="107" spans="1:7" x14ac:dyDescent="0.3">
      <c r="A107" s="2" t="s">
        <v>149</v>
      </c>
      <c r="B107">
        <v>0.98760100000000006</v>
      </c>
      <c r="C107">
        <v>4.3770199999999999</v>
      </c>
      <c r="E107" t="str">
        <f t="shared" si="3"/>
        <v>Myanmar</v>
      </c>
      <c r="F107">
        <f t="shared" si="4"/>
        <v>0.98760100000000006</v>
      </c>
      <c r="G107">
        <f t="shared" si="5"/>
        <v>4.3770199999999999</v>
      </c>
    </row>
    <row r="108" spans="1:7" x14ac:dyDescent="0.3">
      <c r="A108" s="2" t="s">
        <v>181</v>
      </c>
      <c r="B108">
        <v>0.13059777777777776</v>
      </c>
      <c r="C108">
        <v>4.5883999999999991</v>
      </c>
      <c r="E108" t="str">
        <f t="shared" si="3"/>
        <v>Namibia</v>
      </c>
      <c r="F108">
        <f t="shared" si="4"/>
        <v>0.13059777777777776</v>
      </c>
      <c r="G108">
        <f t="shared" si="5"/>
        <v>4.5883999999999991</v>
      </c>
    </row>
    <row r="109" spans="1:7" x14ac:dyDescent="0.3">
      <c r="A109" s="2" t="s">
        <v>141</v>
      </c>
      <c r="B109">
        <v>0.49465000000000003</v>
      </c>
      <c r="C109">
        <v>5.0363400000000009</v>
      </c>
      <c r="E109" t="str">
        <f t="shared" si="3"/>
        <v>Nepal</v>
      </c>
      <c r="F109">
        <f t="shared" si="4"/>
        <v>0.49465000000000003</v>
      </c>
      <c r="G109">
        <f t="shared" si="5"/>
        <v>5.0363400000000009</v>
      </c>
    </row>
    <row r="110" spans="1:7" x14ac:dyDescent="0.3">
      <c r="A110" s="2" t="s">
        <v>19</v>
      </c>
      <c r="B110">
        <v>0.58055000000000001</v>
      </c>
      <c r="C110">
        <v>7.4073100000000007</v>
      </c>
      <c r="E110" t="str">
        <f t="shared" si="3"/>
        <v>Netherlands</v>
      </c>
      <c r="F110">
        <f t="shared" si="4"/>
        <v>0.58055000000000001</v>
      </c>
      <c r="G110">
        <f t="shared" si="5"/>
        <v>7.4073100000000007</v>
      </c>
    </row>
    <row r="111" spans="1:7" x14ac:dyDescent="0.3">
      <c r="A111" s="2" t="s">
        <v>21</v>
      </c>
      <c r="B111">
        <v>0.57039700000000004</v>
      </c>
      <c r="C111">
        <v>7.2493399999999992</v>
      </c>
      <c r="E111" t="str">
        <f t="shared" si="3"/>
        <v>New Zealand</v>
      </c>
      <c r="F111">
        <f t="shared" si="4"/>
        <v>0.57039700000000004</v>
      </c>
      <c r="G111">
        <f t="shared" si="5"/>
        <v>7.2493399999999992</v>
      </c>
    </row>
    <row r="112" spans="1:7" x14ac:dyDescent="0.3">
      <c r="A112" s="2" t="s">
        <v>75</v>
      </c>
      <c r="B112">
        <v>0.355825</v>
      </c>
      <c r="C112">
        <v>6.0953499999999998</v>
      </c>
      <c r="E112" t="str">
        <f t="shared" si="3"/>
        <v>Nicaragua</v>
      </c>
      <c r="F112">
        <f t="shared" si="4"/>
        <v>0.355825</v>
      </c>
      <c r="G112">
        <f t="shared" si="5"/>
        <v>6.0953499999999998</v>
      </c>
    </row>
    <row r="113" spans="1:7" x14ac:dyDescent="0.3">
      <c r="A113" s="2" t="s">
        <v>164</v>
      </c>
      <c r="B113">
        <v>0.32110099999999997</v>
      </c>
      <c r="C113">
        <v>4.4566800000000004</v>
      </c>
      <c r="E113" t="str">
        <f t="shared" si="3"/>
        <v>Niger</v>
      </c>
      <c r="F113">
        <f t="shared" si="4"/>
        <v>0.32110099999999997</v>
      </c>
      <c r="G113">
        <f t="shared" si="5"/>
        <v>4.4566800000000004</v>
      </c>
    </row>
    <row r="114" spans="1:7" x14ac:dyDescent="0.3">
      <c r="A114" s="2" t="s">
        <v>97</v>
      </c>
      <c r="B114">
        <v>0.36907200000000001</v>
      </c>
      <c r="C114">
        <v>4.953380000000001</v>
      </c>
      <c r="E114" t="str">
        <f t="shared" si="3"/>
        <v>Nigeria</v>
      </c>
      <c r="F114">
        <f t="shared" si="4"/>
        <v>0.36907200000000001</v>
      </c>
      <c r="G114">
        <f t="shared" si="5"/>
        <v>4.953380000000001</v>
      </c>
    </row>
    <row r="115" spans="1:7" x14ac:dyDescent="0.3">
      <c r="A115" s="2" t="s">
        <v>84</v>
      </c>
      <c r="B115">
        <v>0.32277333333333336</v>
      </c>
      <c r="C115">
        <v>5.7586666666666666</v>
      </c>
      <c r="E115" t="str">
        <f t="shared" si="3"/>
        <v>North Cyprus</v>
      </c>
      <c r="F115">
        <f t="shared" si="4"/>
        <v>0.32277333333333336</v>
      </c>
      <c r="G115">
        <f t="shared" si="5"/>
        <v>5.7586666666666666</v>
      </c>
    </row>
    <row r="116" spans="1:7" x14ac:dyDescent="0.3">
      <c r="A116" s="2" t="s">
        <v>190</v>
      </c>
      <c r="B116">
        <v>0.45660000000000001</v>
      </c>
      <c r="C116">
        <v>5.2307249999999996</v>
      </c>
      <c r="E116" t="str">
        <f t="shared" si="3"/>
        <v>North Macedonia</v>
      </c>
      <c r="F116">
        <f t="shared" si="4"/>
        <v>0.45660000000000001</v>
      </c>
      <c r="G116">
        <f t="shared" si="5"/>
        <v>5.2307249999999996</v>
      </c>
    </row>
    <row r="117" spans="1:7" x14ac:dyDescent="0.3">
      <c r="A117" s="2" t="s">
        <v>15</v>
      </c>
      <c r="B117">
        <v>0.47778599999999993</v>
      </c>
      <c r="C117">
        <v>7.456739999999999</v>
      </c>
      <c r="E117" t="str">
        <f t="shared" si="3"/>
        <v>Norway</v>
      </c>
      <c r="F117">
        <f t="shared" si="4"/>
        <v>0.47778599999999993</v>
      </c>
      <c r="G117">
        <f t="shared" si="5"/>
        <v>7.456739999999999</v>
      </c>
    </row>
    <row r="118" spans="1:7" x14ac:dyDescent="0.3">
      <c r="A118" s="2" t="s">
        <v>36</v>
      </c>
      <c r="B118">
        <v>0.27067000000000002</v>
      </c>
      <c r="C118">
        <v>6.8529999999999998</v>
      </c>
      <c r="E118" t="str">
        <f t="shared" si="3"/>
        <v>Oman</v>
      </c>
      <c r="F118">
        <f t="shared" si="4"/>
        <v>0.27067000000000002</v>
      </c>
      <c r="G118">
        <f t="shared" si="5"/>
        <v>6.8529999999999998</v>
      </c>
    </row>
    <row r="119" spans="1:7" x14ac:dyDescent="0.3">
      <c r="A119" s="2" t="s">
        <v>101</v>
      </c>
      <c r="B119">
        <v>0.38780599999999998</v>
      </c>
      <c r="C119">
        <v>5.1075699999999999</v>
      </c>
      <c r="E119" t="str">
        <f t="shared" si="3"/>
        <v>Pakistan</v>
      </c>
      <c r="F119">
        <f t="shared" si="4"/>
        <v>0.38780599999999998</v>
      </c>
      <c r="G119">
        <f t="shared" si="5"/>
        <v>5.1075699999999999</v>
      </c>
    </row>
    <row r="120" spans="1:7" x14ac:dyDescent="0.3">
      <c r="A120" s="2" t="s">
        <v>128</v>
      </c>
      <c r="B120">
        <v>0.15102750000000001</v>
      </c>
      <c r="C120">
        <v>4.6544500000000006</v>
      </c>
      <c r="E120" t="str">
        <f t="shared" si="3"/>
        <v>Palestinian Territories</v>
      </c>
      <c r="F120">
        <f t="shared" si="4"/>
        <v>0.15102750000000001</v>
      </c>
      <c r="G120">
        <f t="shared" si="5"/>
        <v>4.6544500000000006</v>
      </c>
    </row>
    <row r="121" spans="1:7" x14ac:dyDescent="0.3">
      <c r="A121" s="2" t="s">
        <v>40</v>
      </c>
      <c r="B121">
        <v>0.198602</v>
      </c>
      <c r="C121">
        <v>6.4106499999999995</v>
      </c>
      <c r="E121" t="str">
        <f t="shared" si="3"/>
        <v>Panama</v>
      </c>
      <c r="F121">
        <f t="shared" si="4"/>
        <v>0.198602</v>
      </c>
      <c r="G121">
        <f t="shared" si="5"/>
        <v>6.4106499999999995</v>
      </c>
    </row>
    <row r="122" spans="1:7" x14ac:dyDescent="0.3">
      <c r="A122" s="2" t="s">
        <v>71</v>
      </c>
      <c r="B122">
        <v>0.338563</v>
      </c>
      <c r="C122">
        <v>5.6969599999999998</v>
      </c>
      <c r="E122" t="str">
        <f t="shared" si="3"/>
        <v>Paraguay</v>
      </c>
      <c r="F122">
        <f t="shared" si="4"/>
        <v>0.338563</v>
      </c>
      <c r="G122">
        <f t="shared" si="5"/>
        <v>5.6969599999999998</v>
      </c>
    </row>
    <row r="123" spans="1:7" x14ac:dyDescent="0.3">
      <c r="A123" s="2" t="s">
        <v>76</v>
      </c>
      <c r="B123">
        <v>0.16986499999999999</v>
      </c>
      <c r="C123">
        <v>5.7204599999999992</v>
      </c>
      <c r="E123" t="str">
        <f t="shared" si="3"/>
        <v>Peru</v>
      </c>
      <c r="F123">
        <f t="shared" si="4"/>
        <v>0.16986499999999999</v>
      </c>
      <c r="G123">
        <f t="shared" si="5"/>
        <v>5.7204599999999992</v>
      </c>
    </row>
    <row r="124" spans="1:7" x14ac:dyDescent="0.3">
      <c r="A124" s="2" t="s">
        <v>110</v>
      </c>
      <c r="B124">
        <v>0.239764</v>
      </c>
      <c r="C124">
        <v>5.6297800000000002</v>
      </c>
      <c r="E124" t="str">
        <f t="shared" si="3"/>
        <v>Philippines</v>
      </c>
      <c r="F124">
        <f t="shared" si="4"/>
        <v>0.239764</v>
      </c>
      <c r="G124">
        <f t="shared" si="5"/>
        <v>5.6297800000000002</v>
      </c>
    </row>
    <row r="125" spans="1:7" x14ac:dyDescent="0.3">
      <c r="A125" s="2" t="s">
        <v>78</v>
      </c>
      <c r="B125">
        <v>0.19725700000000002</v>
      </c>
      <c r="C125">
        <v>6.1080100000000002</v>
      </c>
      <c r="E125" t="str">
        <f t="shared" si="3"/>
        <v>Poland</v>
      </c>
      <c r="F125">
        <f t="shared" si="4"/>
        <v>0.19725700000000002</v>
      </c>
      <c r="G125">
        <f t="shared" si="5"/>
        <v>6.1080100000000002</v>
      </c>
    </row>
    <row r="126" spans="1:7" x14ac:dyDescent="0.3">
      <c r="A126" s="2" t="s">
        <v>108</v>
      </c>
      <c r="B126">
        <v>9.7431000000000018E-2</v>
      </c>
      <c r="C126">
        <v>5.63767</v>
      </c>
      <c r="E126" t="str">
        <f t="shared" si="3"/>
        <v>Portugal</v>
      </c>
      <c r="F126">
        <f t="shared" si="4"/>
        <v>9.7431000000000018E-2</v>
      </c>
      <c r="G126">
        <f t="shared" si="5"/>
        <v>5.63767</v>
      </c>
    </row>
    <row r="127" spans="1:7" x14ac:dyDescent="0.3">
      <c r="A127" s="2" t="s">
        <v>183</v>
      </c>
      <c r="B127">
        <v>0.27084999999999998</v>
      </c>
      <c r="C127">
        <v>7.0389999999999997</v>
      </c>
      <c r="E127" t="str">
        <f t="shared" si="3"/>
        <v>Puerto Rico</v>
      </c>
      <c r="F127">
        <f t="shared" si="4"/>
        <v>0.27084999999999998</v>
      </c>
      <c r="G127">
        <f t="shared" si="5"/>
        <v>7.0389999999999997</v>
      </c>
    </row>
    <row r="128" spans="1:7" x14ac:dyDescent="0.3">
      <c r="A128" s="2" t="s">
        <v>43</v>
      </c>
      <c r="B128">
        <v>0.40323400000000004</v>
      </c>
      <c r="C128">
        <v>6.4219999999999997</v>
      </c>
      <c r="E128" t="str">
        <f t="shared" si="3"/>
        <v>Qatar</v>
      </c>
      <c r="F128">
        <f t="shared" si="4"/>
        <v>0.40323400000000004</v>
      </c>
      <c r="G128">
        <f t="shared" si="5"/>
        <v>6.4219999999999997</v>
      </c>
    </row>
    <row r="129" spans="1:7" x14ac:dyDescent="0.3">
      <c r="A129" s="2" t="s">
        <v>106</v>
      </c>
      <c r="B129">
        <v>0.12748500000000001</v>
      </c>
      <c r="C129">
        <v>6.0312900000000003</v>
      </c>
      <c r="E129" t="str">
        <f t="shared" si="3"/>
        <v>Romania</v>
      </c>
      <c r="F129">
        <f t="shared" si="4"/>
        <v>0.12748500000000001</v>
      </c>
      <c r="G129">
        <f t="shared" si="5"/>
        <v>6.0312900000000003</v>
      </c>
    </row>
    <row r="130" spans="1:7" x14ac:dyDescent="0.3">
      <c r="A130" s="2" t="s">
        <v>82</v>
      </c>
      <c r="B130">
        <v>0.161828</v>
      </c>
      <c r="C130">
        <v>5.6920399999999995</v>
      </c>
      <c r="E130" t="str">
        <f t="shared" si="3"/>
        <v>Russia</v>
      </c>
      <c r="F130">
        <f t="shared" si="4"/>
        <v>0.161828</v>
      </c>
      <c r="G130">
        <f t="shared" si="5"/>
        <v>5.6920399999999995</v>
      </c>
    </row>
    <row r="131" spans="1:7" x14ac:dyDescent="0.3">
      <c r="A131" s="2" t="s">
        <v>174</v>
      </c>
      <c r="B131">
        <v>0.35289000000000004</v>
      </c>
      <c r="C131">
        <v>3.3985125000000003</v>
      </c>
      <c r="E131" t="str">
        <f t="shared" ref="E131:E176" si="6">A131</f>
        <v>Rwanda</v>
      </c>
      <c r="F131">
        <f t="shared" ref="F131:F176" si="7">GETPIVOTDATA("Average of Generosity",$A$1,"Country",A131)</f>
        <v>0.35289000000000004</v>
      </c>
      <c r="G131">
        <f t="shared" ref="G131:G176" si="8">GETPIVOTDATA("Average of Happiness score",$A$1,"Country",A131)</f>
        <v>3.3985125000000003</v>
      </c>
    </row>
    <row r="132" spans="1:7" x14ac:dyDescent="0.3">
      <c r="A132" s="2" t="s">
        <v>51</v>
      </c>
      <c r="B132">
        <v>0.18369199999999997</v>
      </c>
      <c r="C132">
        <v>6.4358999999999993</v>
      </c>
      <c r="E132" t="str">
        <f t="shared" si="6"/>
        <v>Saudi Arabia</v>
      </c>
      <c r="F132">
        <f t="shared" si="7"/>
        <v>0.18369199999999997</v>
      </c>
      <c r="G132">
        <f t="shared" si="8"/>
        <v>6.4358999999999993</v>
      </c>
    </row>
    <row r="133" spans="1:7" x14ac:dyDescent="0.3">
      <c r="A133" s="2" t="s">
        <v>162</v>
      </c>
      <c r="B133">
        <v>0.28187599999999996</v>
      </c>
      <c r="C133">
        <v>4.6952600000000002</v>
      </c>
      <c r="E133" t="str">
        <f t="shared" si="6"/>
        <v>Senegal</v>
      </c>
      <c r="F133">
        <f t="shared" si="7"/>
        <v>0.28187599999999996</v>
      </c>
      <c r="G133">
        <f t="shared" si="8"/>
        <v>4.6952600000000002</v>
      </c>
    </row>
    <row r="134" spans="1:7" x14ac:dyDescent="0.3">
      <c r="A134" s="2" t="s">
        <v>107</v>
      </c>
      <c r="B134">
        <v>0.33863799999999999</v>
      </c>
      <c r="C134">
        <v>5.7284699999999997</v>
      </c>
      <c r="E134" t="str">
        <f t="shared" si="6"/>
        <v>Serbia</v>
      </c>
      <c r="F134">
        <f t="shared" si="7"/>
        <v>0.33863799999999999</v>
      </c>
      <c r="G134">
        <f t="shared" si="8"/>
        <v>5.7284699999999997</v>
      </c>
    </row>
    <row r="135" spans="1:7" x14ac:dyDescent="0.3">
      <c r="A135" s="2" t="s">
        <v>143</v>
      </c>
      <c r="B135">
        <v>0.39983000000000002</v>
      </c>
      <c r="C135">
        <v>4.0528399999999998</v>
      </c>
      <c r="E135" t="str">
        <f t="shared" si="6"/>
        <v>Sierra Leone</v>
      </c>
      <c r="F135">
        <f t="shared" si="7"/>
        <v>0.39983000000000002</v>
      </c>
      <c r="G135">
        <f t="shared" si="8"/>
        <v>4.0528399999999998</v>
      </c>
    </row>
    <row r="136" spans="1:7" x14ac:dyDescent="0.3">
      <c r="A136" s="2" t="s">
        <v>38</v>
      </c>
      <c r="B136">
        <v>0.39984300000000006</v>
      </c>
      <c r="C136">
        <v>6.505749999999999</v>
      </c>
      <c r="E136" t="str">
        <f t="shared" si="6"/>
        <v>Singapore</v>
      </c>
      <c r="F136">
        <f t="shared" si="7"/>
        <v>0.39984300000000006</v>
      </c>
      <c r="G136">
        <f t="shared" si="8"/>
        <v>6.505749999999999</v>
      </c>
    </row>
    <row r="137" spans="1:7" x14ac:dyDescent="0.3">
      <c r="A137" s="2" t="s">
        <v>63</v>
      </c>
      <c r="B137">
        <v>0.21516399999999999</v>
      </c>
      <c r="C137">
        <v>6.2269900000000007</v>
      </c>
      <c r="E137" t="str">
        <f t="shared" si="6"/>
        <v>Slovakia</v>
      </c>
      <c r="F137">
        <f t="shared" si="7"/>
        <v>0.21516399999999999</v>
      </c>
      <c r="G137">
        <f t="shared" si="8"/>
        <v>6.2269900000000007</v>
      </c>
    </row>
    <row r="138" spans="1:7" x14ac:dyDescent="0.3">
      <c r="A138" s="2" t="s">
        <v>73</v>
      </c>
      <c r="B138">
        <v>0.29125100000000004</v>
      </c>
      <c r="C138">
        <v>6.2286700000000002</v>
      </c>
      <c r="E138" t="str">
        <f t="shared" si="6"/>
        <v>Slovenia</v>
      </c>
      <c r="F138">
        <f t="shared" si="7"/>
        <v>0.29125100000000004</v>
      </c>
      <c r="G138">
        <f t="shared" si="8"/>
        <v>6.2286700000000002</v>
      </c>
    </row>
    <row r="139" spans="1:7" x14ac:dyDescent="0.3">
      <c r="A139" s="2" t="s">
        <v>179</v>
      </c>
      <c r="B139">
        <v>0.3769825</v>
      </c>
      <c r="C139">
        <v>5.0601000000000003</v>
      </c>
      <c r="E139" t="str">
        <f t="shared" si="6"/>
        <v>Somalia</v>
      </c>
      <c r="F139">
        <f t="shared" si="7"/>
        <v>0.3769825</v>
      </c>
      <c r="G139">
        <f t="shared" si="8"/>
        <v>5.0601000000000003</v>
      </c>
    </row>
    <row r="140" spans="1:7" x14ac:dyDescent="0.3">
      <c r="A140" s="2" t="s">
        <v>111</v>
      </c>
      <c r="B140">
        <v>0.63012000000000001</v>
      </c>
      <c r="C140">
        <v>5.0570000000000004</v>
      </c>
      <c r="E140" t="str">
        <f t="shared" si="6"/>
        <v>Somaliland region</v>
      </c>
      <c r="F140">
        <f t="shared" si="7"/>
        <v>0.63012000000000001</v>
      </c>
      <c r="G140">
        <f t="shared" si="8"/>
        <v>5.0570000000000004</v>
      </c>
    </row>
    <row r="141" spans="1:7" x14ac:dyDescent="0.3">
      <c r="A141" s="2" t="s">
        <v>133</v>
      </c>
      <c r="B141">
        <v>0.19734099999999999</v>
      </c>
      <c r="C141">
        <v>4.9037199999999999</v>
      </c>
      <c r="E141" t="str">
        <f t="shared" si="6"/>
        <v>South Africa</v>
      </c>
      <c r="F141">
        <f t="shared" si="7"/>
        <v>0.19734099999999999</v>
      </c>
      <c r="G141">
        <f t="shared" si="8"/>
        <v>4.9037199999999999</v>
      </c>
    </row>
    <row r="142" spans="1:7" x14ac:dyDescent="0.3">
      <c r="A142" s="2" t="s">
        <v>65</v>
      </c>
      <c r="B142">
        <v>0.26732699999999998</v>
      </c>
      <c r="C142">
        <v>5.9088599999999998</v>
      </c>
      <c r="E142" t="str">
        <f t="shared" si="6"/>
        <v>South Korea</v>
      </c>
      <c r="F142">
        <f t="shared" si="7"/>
        <v>0.26732699999999998</v>
      </c>
      <c r="G142">
        <f t="shared" si="8"/>
        <v>5.9088599999999998</v>
      </c>
    </row>
    <row r="143" spans="1:7" x14ac:dyDescent="0.3">
      <c r="A143" s="2" t="s">
        <v>180</v>
      </c>
      <c r="B143">
        <v>0.35142600000000002</v>
      </c>
      <c r="C143">
        <v>3.2692799999999997</v>
      </c>
      <c r="E143" t="str">
        <f t="shared" si="6"/>
        <v>South Sudan</v>
      </c>
      <c r="F143">
        <f t="shared" si="7"/>
        <v>0.35142600000000002</v>
      </c>
      <c r="G143">
        <f t="shared" si="8"/>
        <v>3.2692799999999997</v>
      </c>
    </row>
    <row r="144" spans="1:7" x14ac:dyDescent="0.3">
      <c r="A144" s="2" t="s">
        <v>52</v>
      </c>
      <c r="B144">
        <v>0.24711300000000005</v>
      </c>
      <c r="C144">
        <v>6.3982000000000001</v>
      </c>
      <c r="E144" t="str">
        <f t="shared" si="6"/>
        <v>Spain</v>
      </c>
      <c r="F144">
        <f t="shared" si="7"/>
        <v>0.24711300000000005</v>
      </c>
      <c r="G144">
        <f t="shared" si="8"/>
        <v>6.3982000000000001</v>
      </c>
    </row>
    <row r="145" spans="1:7" x14ac:dyDescent="0.3">
      <c r="A145" s="2" t="s">
        <v>152</v>
      </c>
      <c r="B145">
        <v>0.44679400000000002</v>
      </c>
      <c r="C145">
        <v>4.3316400000000002</v>
      </c>
      <c r="E145" t="str">
        <f t="shared" si="6"/>
        <v>Sri Lanka</v>
      </c>
      <c r="F145">
        <f t="shared" si="7"/>
        <v>0.44679400000000002</v>
      </c>
      <c r="G145">
        <f t="shared" si="8"/>
        <v>4.3316400000000002</v>
      </c>
    </row>
    <row r="146" spans="1:7" x14ac:dyDescent="0.3">
      <c r="A146" s="2" t="s">
        <v>194</v>
      </c>
      <c r="B146">
        <v>0.15515999999999999</v>
      </c>
      <c r="C146">
        <v>4.9077999999999999</v>
      </c>
      <c r="E146" t="str">
        <f t="shared" si="6"/>
        <v>State of Palestine</v>
      </c>
      <c r="F146">
        <f t="shared" si="7"/>
        <v>0.15515999999999999</v>
      </c>
      <c r="G146">
        <f t="shared" si="8"/>
        <v>4.9077999999999999</v>
      </c>
    </row>
    <row r="147" spans="1:7" x14ac:dyDescent="0.3">
      <c r="A147" s="2" t="s">
        <v>138</v>
      </c>
      <c r="B147">
        <v>0.22541250000000002</v>
      </c>
      <c r="C147">
        <v>4.2416749999999999</v>
      </c>
      <c r="E147" t="str">
        <f t="shared" si="6"/>
        <v>Sudan</v>
      </c>
      <c r="F147">
        <f t="shared" si="7"/>
        <v>0.22541250000000002</v>
      </c>
      <c r="G147">
        <f t="shared" si="8"/>
        <v>4.2416749999999999</v>
      </c>
    </row>
    <row r="148" spans="1:7" x14ac:dyDescent="0.3">
      <c r="A148" s="2" t="s">
        <v>57</v>
      </c>
      <c r="B148">
        <v>0.20839000000000002</v>
      </c>
      <c r="C148">
        <v>6.2690000000000001</v>
      </c>
      <c r="E148" t="str">
        <f t="shared" si="6"/>
        <v>Suriname</v>
      </c>
      <c r="F148">
        <f t="shared" si="7"/>
        <v>0.20839000000000002</v>
      </c>
      <c r="G148">
        <f t="shared" si="8"/>
        <v>6.2690000000000001</v>
      </c>
    </row>
    <row r="149" spans="1:7" x14ac:dyDescent="0.3">
      <c r="A149" s="2" t="s">
        <v>121</v>
      </c>
      <c r="B149">
        <v>0.150675</v>
      </c>
      <c r="C149">
        <v>4.4237000000000002</v>
      </c>
      <c r="E149" t="str">
        <f t="shared" si="6"/>
        <v>Swaziland</v>
      </c>
      <c r="F149">
        <f t="shared" si="7"/>
        <v>0.150675</v>
      </c>
      <c r="G149">
        <f t="shared" si="8"/>
        <v>4.4237000000000002</v>
      </c>
    </row>
    <row r="150" spans="1:7" x14ac:dyDescent="0.3">
      <c r="A150" s="2" t="s">
        <v>20</v>
      </c>
      <c r="B150">
        <v>0.48121100000000006</v>
      </c>
      <c r="C150">
        <v>7.3436599999999999</v>
      </c>
      <c r="E150" t="str">
        <f t="shared" si="6"/>
        <v>Sweden</v>
      </c>
      <c r="F150">
        <f t="shared" si="7"/>
        <v>0.48121100000000006</v>
      </c>
      <c r="G150">
        <f t="shared" si="8"/>
        <v>7.3436599999999999</v>
      </c>
    </row>
    <row r="151" spans="1:7" x14ac:dyDescent="0.3">
      <c r="A151" s="2" t="s">
        <v>11</v>
      </c>
      <c r="B151">
        <v>0.39083400000000001</v>
      </c>
      <c r="C151">
        <v>7.4500799999999998</v>
      </c>
      <c r="E151" t="str">
        <f t="shared" si="6"/>
        <v>Switzerland</v>
      </c>
      <c r="F151">
        <f t="shared" si="7"/>
        <v>0.39083400000000001</v>
      </c>
      <c r="G151">
        <f t="shared" si="8"/>
        <v>7.4500799999999998</v>
      </c>
    </row>
    <row r="152" spans="1:7" x14ac:dyDescent="0.3">
      <c r="A152" s="2" t="s">
        <v>176</v>
      </c>
      <c r="B152">
        <v>0.59718400000000005</v>
      </c>
      <c r="C152">
        <v>3.29216</v>
      </c>
      <c r="E152" t="str">
        <f t="shared" si="6"/>
        <v>Syria</v>
      </c>
      <c r="F152">
        <f t="shared" si="7"/>
        <v>0.59718400000000005</v>
      </c>
      <c r="G152">
        <f t="shared" si="8"/>
        <v>3.29216</v>
      </c>
    </row>
    <row r="153" spans="1:7" x14ac:dyDescent="0.3">
      <c r="A153" s="2" t="s">
        <v>54</v>
      </c>
      <c r="B153">
        <v>0.32726999999999995</v>
      </c>
      <c r="C153">
        <v>6.3909500000000001</v>
      </c>
      <c r="E153" t="str">
        <f t="shared" si="6"/>
        <v>Taiwan</v>
      </c>
      <c r="F153">
        <f t="shared" si="7"/>
        <v>0.32726999999999995</v>
      </c>
      <c r="G153">
        <f t="shared" si="8"/>
        <v>6.3909500000000001</v>
      </c>
    </row>
    <row r="154" spans="1:7" x14ac:dyDescent="0.3">
      <c r="A154" s="2" t="s">
        <v>184</v>
      </c>
      <c r="B154">
        <v>0.22086500000000001</v>
      </c>
      <c r="C154">
        <v>6.5022000000000011</v>
      </c>
      <c r="E154" t="str">
        <f t="shared" si="6"/>
        <v>Taiwan Province of China</v>
      </c>
      <c r="F154">
        <f t="shared" si="7"/>
        <v>0.22086500000000001</v>
      </c>
      <c r="G154">
        <f t="shared" si="8"/>
        <v>6.5022000000000011</v>
      </c>
    </row>
    <row r="155" spans="1:7" x14ac:dyDescent="0.3">
      <c r="A155" s="2" t="s">
        <v>126</v>
      </c>
      <c r="B155">
        <v>0.30735666666666667</v>
      </c>
      <c r="C155">
        <v>5.2635111111111108</v>
      </c>
      <c r="E155" t="str">
        <f t="shared" si="6"/>
        <v>Tajikistan</v>
      </c>
      <c r="F155">
        <f t="shared" si="7"/>
        <v>0.30735666666666667</v>
      </c>
      <c r="G155">
        <f t="shared" si="8"/>
        <v>5.2635111111111108</v>
      </c>
    </row>
    <row r="156" spans="1:7" x14ac:dyDescent="0.3">
      <c r="A156" s="2" t="s">
        <v>166</v>
      </c>
      <c r="B156">
        <v>0.47863599999999995</v>
      </c>
      <c r="C156">
        <v>3.5606400000000002</v>
      </c>
      <c r="E156" t="str">
        <f t="shared" si="6"/>
        <v>Tanzania</v>
      </c>
      <c r="F156">
        <f t="shared" si="7"/>
        <v>0.47863599999999995</v>
      </c>
      <c r="G156">
        <f t="shared" si="8"/>
        <v>3.5606400000000002</v>
      </c>
    </row>
    <row r="157" spans="1:7" x14ac:dyDescent="0.3">
      <c r="A157" s="2" t="s">
        <v>50</v>
      </c>
      <c r="B157">
        <v>0.68025900000000006</v>
      </c>
      <c r="C157">
        <v>6.1127099999999999</v>
      </c>
      <c r="E157" t="str">
        <f t="shared" si="6"/>
        <v>Thailand</v>
      </c>
      <c r="F157">
        <f t="shared" si="7"/>
        <v>0.68025900000000006</v>
      </c>
      <c r="G157">
        <f t="shared" si="8"/>
        <v>6.1127099999999999</v>
      </c>
    </row>
    <row r="158" spans="1:7" x14ac:dyDescent="0.3">
      <c r="A158" s="2" t="s">
        <v>178</v>
      </c>
      <c r="B158">
        <v>0.30157600000000001</v>
      </c>
      <c r="C158">
        <v>3.8478200000000009</v>
      </c>
      <c r="E158" t="str">
        <f t="shared" si="6"/>
        <v>Togo</v>
      </c>
      <c r="F158">
        <f t="shared" si="7"/>
        <v>0.30157600000000001</v>
      </c>
      <c r="G158">
        <f t="shared" si="8"/>
        <v>3.8478200000000009</v>
      </c>
    </row>
    <row r="159" spans="1:7" x14ac:dyDescent="0.3">
      <c r="A159" s="2" t="s">
        <v>187</v>
      </c>
      <c r="B159">
        <v>0.28627999999999998</v>
      </c>
      <c r="C159">
        <v>6.1919000000000004</v>
      </c>
      <c r="E159" t="str">
        <f t="shared" si="6"/>
        <v>Trinidad &amp; Tobago</v>
      </c>
      <c r="F159">
        <f t="shared" si="7"/>
        <v>0.28627999999999998</v>
      </c>
      <c r="G159">
        <f t="shared" si="8"/>
        <v>6.1919000000000004</v>
      </c>
    </row>
    <row r="160" spans="1:7" x14ac:dyDescent="0.3">
      <c r="A160" s="2" t="s">
        <v>58</v>
      </c>
      <c r="B160">
        <v>0.37102399999999996</v>
      </c>
      <c r="C160">
        <v>6.1775600000000006</v>
      </c>
      <c r="E160" t="str">
        <f t="shared" si="6"/>
        <v>Trinidad and Tobago</v>
      </c>
      <c r="F160">
        <f t="shared" si="7"/>
        <v>0.37102399999999996</v>
      </c>
      <c r="G160">
        <f t="shared" si="8"/>
        <v>6.1775600000000006</v>
      </c>
    </row>
    <row r="161" spans="1:7" x14ac:dyDescent="0.3">
      <c r="A161" s="2" t="s">
        <v>127</v>
      </c>
      <c r="B161">
        <v>7.3732999999999993E-2</v>
      </c>
      <c r="C161">
        <v>4.6065199999999988</v>
      </c>
      <c r="E161" t="str">
        <f t="shared" si="6"/>
        <v>Tunisia</v>
      </c>
      <c r="F161">
        <f t="shared" si="7"/>
        <v>7.3732999999999993E-2</v>
      </c>
      <c r="G161">
        <f t="shared" si="8"/>
        <v>4.6065199999999988</v>
      </c>
    </row>
    <row r="162" spans="1:7" x14ac:dyDescent="0.3">
      <c r="A162" s="2" t="s">
        <v>95</v>
      </c>
      <c r="B162">
        <v>0.13845499999999999</v>
      </c>
      <c r="C162">
        <v>5.2374624999999995</v>
      </c>
      <c r="E162" t="str">
        <f t="shared" si="6"/>
        <v>Turkey</v>
      </c>
      <c r="F162">
        <f t="shared" si="7"/>
        <v>0.13845499999999999</v>
      </c>
      <c r="G162">
        <f t="shared" si="8"/>
        <v>5.2374624999999995</v>
      </c>
    </row>
    <row r="163" spans="1:7" x14ac:dyDescent="0.3">
      <c r="A163" s="2" t="s">
        <v>195</v>
      </c>
      <c r="B163">
        <v>0.19771499999999997</v>
      </c>
      <c r="C163">
        <v>4.7943999999999996</v>
      </c>
      <c r="E163" t="str">
        <f t="shared" si="6"/>
        <v>Turkiye</v>
      </c>
      <c r="F163">
        <f t="shared" si="7"/>
        <v>0.19771499999999997</v>
      </c>
      <c r="G163">
        <f t="shared" si="8"/>
        <v>4.7943999999999996</v>
      </c>
    </row>
    <row r="164" spans="1:7" x14ac:dyDescent="0.3">
      <c r="A164" s="2" t="s">
        <v>88</v>
      </c>
      <c r="B164">
        <v>0.43327749999999998</v>
      </c>
      <c r="C164">
        <v>5.4463375000000003</v>
      </c>
      <c r="E164" t="str">
        <f t="shared" si="6"/>
        <v>Turkmenistan</v>
      </c>
      <c r="F164">
        <f t="shared" si="7"/>
        <v>0.43327749999999998</v>
      </c>
      <c r="G164">
        <f t="shared" si="8"/>
        <v>5.4463375000000003</v>
      </c>
    </row>
    <row r="165" spans="1:7" x14ac:dyDescent="0.3">
      <c r="A165" s="2" t="s">
        <v>161</v>
      </c>
      <c r="B165">
        <v>0.43094299999999996</v>
      </c>
      <c r="C165">
        <v>4.2576499999999999</v>
      </c>
      <c r="E165" t="str">
        <f t="shared" si="6"/>
        <v>Uganda</v>
      </c>
      <c r="F165">
        <f t="shared" si="7"/>
        <v>0.43094299999999996</v>
      </c>
      <c r="G165">
        <f t="shared" si="8"/>
        <v>4.2576499999999999</v>
      </c>
    </row>
    <row r="166" spans="1:7" x14ac:dyDescent="0.3">
      <c r="A166" s="2" t="s">
        <v>131</v>
      </c>
      <c r="B166">
        <v>0.37972099999999998</v>
      </c>
      <c r="C166">
        <v>4.6000099999999993</v>
      </c>
      <c r="E166" t="str">
        <f t="shared" si="6"/>
        <v>Ukraine</v>
      </c>
      <c r="F166">
        <f t="shared" si="7"/>
        <v>0.37972099999999998</v>
      </c>
      <c r="G166">
        <f t="shared" si="8"/>
        <v>4.6000099999999993</v>
      </c>
    </row>
    <row r="167" spans="1:7" x14ac:dyDescent="0.3">
      <c r="A167" s="2" t="s">
        <v>34</v>
      </c>
      <c r="B167">
        <v>0.43568600000000002</v>
      </c>
      <c r="C167">
        <v>6.6952199999999991</v>
      </c>
      <c r="E167" t="str">
        <f t="shared" si="6"/>
        <v>United Arab Emirates</v>
      </c>
      <c r="F167">
        <f t="shared" si="7"/>
        <v>0.43568600000000002</v>
      </c>
      <c r="G167">
        <f t="shared" si="8"/>
        <v>6.6952199999999991</v>
      </c>
    </row>
    <row r="168" spans="1:7" x14ac:dyDescent="0.3">
      <c r="A168" s="2" t="s">
        <v>35</v>
      </c>
      <c r="B168">
        <v>0.62734799999999991</v>
      </c>
      <c r="C168">
        <v>6.8889200000000006</v>
      </c>
      <c r="E168" t="str">
        <f t="shared" si="6"/>
        <v>United Kingdom</v>
      </c>
      <c r="F168">
        <f t="shared" si="7"/>
        <v>0.62734799999999991</v>
      </c>
      <c r="G168">
        <f t="shared" si="8"/>
        <v>6.8889200000000006</v>
      </c>
    </row>
    <row r="169" spans="1:7" x14ac:dyDescent="0.3">
      <c r="A169" s="2" t="s">
        <v>29</v>
      </c>
      <c r="B169">
        <v>0.49683099999999997</v>
      </c>
      <c r="C169">
        <v>6.9480699999999995</v>
      </c>
      <c r="E169" t="str">
        <f t="shared" si="6"/>
        <v>United States</v>
      </c>
      <c r="F169">
        <f t="shared" si="7"/>
        <v>0.49683099999999997</v>
      </c>
      <c r="G169">
        <f t="shared" si="8"/>
        <v>6.9480699999999995</v>
      </c>
    </row>
    <row r="170" spans="1:7" x14ac:dyDescent="0.3">
      <c r="A170" s="2" t="s">
        <v>48</v>
      </c>
      <c r="B170">
        <v>0.23550400000000002</v>
      </c>
      <c r="C170">
        <v>6.4606600000000016</v>
      </c>
      <c r="E170" t="str">
        <f t="shared" si="6"/>
        <v>Uruguay</v>
      </c>
      <c r="F170">
        <f t="shared" si="7"/>
        <v>0.23550400000000002</v>
      </c>
      <c r="G170">
        <f t="shared" si="8"/>
        <v>6.4606600000000016</v>
      </c>
    </row>
    <row r="171" spans="1:7" x14ac:dyDescent="0.3">
      <c r="A171" s="2" t="s">
        <v>61</v>
      </c>
      <c r="B171">
        <v>0.552755</v>
      </c>
      <c r="C171">
        <v>6.09396</v>
      </c>
      <c r="E171" t="str">
        <f t="shared" si="6"/>
        <v>Uzbekistan</v>
      </c>
      <c r="F171">
        <f t="shared" si="7"/>
        <v>0.552755</v>
      </c>
      <c r="G171">
        <f t="shared" si="8"/>
        <v>6.09396</v>
      </c>
    </row>
    <row r="172" spans="1:7" x14ac:dyDescent="0.3">
      <c r="A172" s="2" t="s">
        <v>37</v>
      </c>
      <c r="B172">
        <v>0.215559</v>
      </c>
      <c r="C172">
        <v>5.3344400000000007</v>
      </c>
      <c r="E172" t="str">
        <f t="shared" si="6"/>
        <v>Venezuela</v>
      </c>
      <c r="F172">
        <f t="shared" si="7"/>
        <v>0.215559</v>
      </c>
      <c r="G172">
        <f t="shared" si="8"/>
        <v>5.3344400000000007</v>
      </c>
    </row>
    <row r="173" spans="1:7" x14ac:dyDescent="0.3">
      <c r="A173" s="2" t="s">
        <v>94</v>
      </c>
      <c r="B173">
        <v>0.268237</v>
      </c>
      <c r="C173">
        <v>5.3829099999999999</v>
      </c>
      <c r="E173" t="str">
        <f t="shared" si="6"/>
        <v>Vietnam</v>
      </c>
      <c r="F173">
        <f t="shared" si="7"/>
        <v>0.268237</v>
      </c>
      <c r="G173">
        <f t="shared" si="8"/>
        <v>5.3829099999999999</v>
      </c>
    </row>
    <row r="174" spans="1:7" x14ac:dyDescent="0.3">
      <c r="A174" s="2" t="s">
        <v>156</v>
      </c>
      <c r="B174">
        <v>0.15769111111111112</v>
      </c>
      <c r="C174">
        <v>3.6746555555555553</v>
      </c>
      <c r="E174" t="str">
        <f t="shared" si="6"/>
        <v>Yemen</v>
      </c>
      <c r="F174">
        <f t="shared" si="7"/>
        <v>0.15769111111111112</v>
      </c>
      <c r="G174">
        <f t="shared" si="8"/>
        <v>3.6746555555555553</v>
      </c>
    </row>
    <row r="175" spans="1:7" x14ac:dyDescent="0.3">
      <c r="A175" s="2" t="s">
        <v>105</v>
      </c>
      <c r="B175">
        <v>0.37296500000000005</v>
      </c>
      <c r="C175">
        <v>4.1998899999999999</v>
      </c>
      <c r="E175" t="str">
        <f t="shared" si="6"/>
        <v>Zambia</v>
      </c>
      <c r="F175">
        <f t="shared" si="7"/>
        <v>0.37296500000000005</v>
      </c>
      <c r="G175">
        <f t="shared" si="8"/>
        <v>4.1998899999999999</v>
      </c>
    </row>
    <row r="176" spans="1:7" x14ac:dyDescent="0.3">
      <c r="A176" s="2" t="s">
        <v>135</v>
      </c>
      <c r="B176">
        <v>0.24653600000000001</v>
      </c>
      <c r="C176">
        <v>3.6017199999999994</v>
      </c>
      <c r="E176" t="str">
        <f t="shared" si="6"/>
        <v>Zimbabwe</v>
      </c>
      <c r="F176">
        <f t="shared" si="7"/>
        <v>0.24653600000000001</v>
      </c>
      <c r="G176">
        <f t="shared" si="8"/>
        <v>3.6017199999999994</v>
      </c>
    </row>
    <row r="177" spans="1:3" x14ac:dyDescent="0.3">
      <c r="A177" s="2" t="s">
        <v>232</v>
      </c>
      <c r="B177">
        <v>0.32046891260840554</v>
      </c>
      <c r="C177">
        <v>5.4492290860573682</v>
      </c>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2ABA0-A3B0-4CF7-A0FA-B6F92FF40D5E}">
  <dimension ref="A1:B7"/>
  <sheetViews>
    <sheetView workbookViewId="0">
      <selection activeCell="O9" sqref="O9"/>
    </sheetView>
  </sheetViews>
  <sheetFormatPr defaultRowHeight="14.4" x14ac:dyDescent="0.3"/>
  <cols>
    <col min="1" max="1" width="12.5546875" bestFit="1" customWidth="1"/>
    <col min="2" max="2" width="15.6640625" bestFit="1" customWidth="1"/>
    <col min="14" max="14" width="22.44140625" bestFit="1" customWidth="1"/>
    <col min="15" max="15" width="15.6640625" bestFit="1" customWidth="1"/>
  </cols>
  <sheetData>
    <row r="1" spans="1:2" x14ac:dyDescent="0.3">
      <c r="A1" s="1" t="s">
        <v>231</v>
      </c>
      <c r="B1" t="s">
        <v>238</v>
      </c>
    </row>
    <row r="2" spans="1:2" x14ac:dyDescent="0.3">
      <c r="A2" s="2" t="s">
        <v>220</v>
      </c>
      <c r="B2" s="10">
        <v>706</v>
      </c>
    </row>
    <row r="3" spans="1:2" x14ac:dyDescent="0.3">
      <c r="A3" s="2" t="s">
        <v>222</v>
      </c>
      <c r="B3" s="10">
        <v>367</v>
      </c>
    </row>
    <row r="4" spans="1:2" x14ac:dyDescent="0.3">
      <c r="A4" s="2" t="s">
        <v>215</v>
      </c>
      <c r="B4" s="10">
        <v>231</v>
      </c>
    </row>
    <row r="5" spans="1:2" x14ac:dyDescent="0.3">
      <c r="A5" s="2" t="s">
        <v>239</v>
      </c>
      <c r="B5" s="10">
        <v>161</v>
      </c>
    </row>
    <row r="6" spans="1:2" x14ac:dyDescent="0.3">
      <c r="A6" s="2" t="s">
        <v>203</v>
      </c>
      <c r="B6" s="10">
        <v>34</v>
      </c>
    </row>
    <row r="7" spans="1:2" x14ac:dyDescent="0.3">
      <c r="A7" s="2" t="s">
        <v>232</v>
      </c>
      <c r="B7" s="10">
        <v>1499</v>
      </c>
    </row>
  </sheetData>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9EF602-E176-4ABC-932D-B9AC20C75FFC}">
  <dimension ref="A1:B6"/>
  <sheetViews>
    <sheetView workbookViewId="0">
      <selection activeCell="B3" sqref="B3"/>
    </sheetView>
  </sheetViews>
  <sheetFormatPr defaultRowHeight="14.4" x14ac:dyDescent="0.3"/>
  <cols>
    <col min="1" max="1" width="15.33203125" bestFit="1" customWidth="1"/>
    <col min="2" max="2" width="24.33203125" bestFit="1" customWidth="1"/>
  </cols>
  <sheetData>
    <row r="1" spans="1:2" x14ac:dyDescent="0.3">
      <c r="A1" s="1" t="s">
        <v>231</v>
      </c>
      <c r="B1" t="s">
        <v>223</v>
      </c>
    </row>
    <row r="2" spans="1:2" x14ac:dyDescent="0.3">
      <c r="A2" s="2" t="s">
        <v>211</v>
      </c>
      <c r="B2" s="4">
        <v>6.7028087719298259</v>
      </c>
    </row>
    <row r="3" spans="1:2" x14ac:dyDescent="0.3">
      <c r="A3" s="2" t="s">
        <v>204</v>
      </c>
      <c r="B3" s="4">
        <v>6.380469135802473</v>
      </c>
    </row>
    <row r="4" spans="1:2" x14ac:dyDescent="0.3">
      <c r="A4" s="2" t="s">
        <v>219</v>
      </c>
      <c r="B4" s="4">
        <v>5.6667772151898737</v>
      </c>
    </row>
    <row r="5" spans="1:2" x14ac:dyDescent="0.3">
      <c r="A5" s="2" t="s">
        <v>214</v>
      </c>
      <c r="B5" s="4">
        <v>4.9187723145072013</v>
      </c>
    </row>
    <row r="6" spans="1:2" x14ac:dyDescent="0.3">
      <c r="A6" s="2" t="s">
        <v>232</v>
      </c>
      <c r="B6" s="10">
        <v>5.4492290860573673</v>
      </c>
    </row>
  </sheetData>
  <pageMargins left="0.7" right="0.7" top="0.75" bottom="0.75" header="0.3" footer="0.3"/>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47589A-FA14-463A-9036-EA5EEFA34327}">
  <dimension ref="A2:B7"/>
  <sheetViews>
    <sheetView workbookViewId="0">
      <selection activeCell="B3" sqref="B3"/>
    </sheetView>
  </sheetViews>
  <sheetFormatPr defaultRowHeight="14.4" x14ac:dyDescent="0.3"/>
  <cols>
    <col min="1" max="1" width="12.5546875" bestFit="1" customWidth="1"/>
    <col min="2" max="2" width="24.33203125" bestFit="1" customWidth="1"/>
  </cols>
  <sheetData>
    <row r="2" spans="1:2" x14ac:dyDescent="0.3">
      <c r="A2" s="1" t="s">
        <v>231</v>
      </c>
      <c r="B2" t="s">
        <v>223</v>
      </c>
    </row>
    <row r="3" spans="1:2" x14ac:dyDescent="0.3">
      <c r="A3" s="2" t="s">
        <v>205</v>
      </c>
      <c r="B3" s="4">
        <v>6.32952433035714</v>
      </c>
    </row>
    <row r="4" spans="1:2" x14ac:dyDescent="0.3">
      <c r="A4" s="2" t="s">
        <v>207</v>
      </c>
      <c r="B4" s="4">
        <v>5.5386907504362988</v>
      </c>
    </row>
    <row r="5" spans="1:2" x14ac:dyDescent="0.3">
      <c r="A5" s="2" t="s">
        <v>216</v>
      </c>
      <c r="B5" s="4">
        <v>4.781657835820897</v>
      </c>
    </row>
    <row r="6" spans="1:2" x14ac:dyDescent="0.3">
      <c r="A6" s="2" t="s">
        <v>218</v>
      </c>
      <c r="B6" s="4">
        <v>4.179111428571427</v>
      </c>
    </row>
    <row r="7" spans="1:2" x14ac:dyDescent="0.3">
      <c r="A7" s="2" t="s">
        <v>232</v>
      </c>
      <c r="B7">
        <v>5.4492290860573727</v>
      </c>
    </row>
  </sheetData>
  <pageMargins left="0.7" right="0.7" top="0.75" bottom="0.75" header="0.3" footer="0.3"/>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1B4404-241B-40E3-AB1F-3B60057D01FC}">
  <dimension ref="A1:B6"/>
  <sheetViews>
    <sheetView workbookViewId="0">
      <selection activeCell="F3" sqref="F3"/>
    </sheetView>
  </sheetViews>
  <sheetFormatPr defaultRowHeight="14.4" x14ac:dyDescent="0.3"/>
  <cols>
    <col min="1" max="1" width="12.5546875" bestFit="1" customWidth="1"/>
    <col min="2" max="2" width="24.33203125" bestFit="1" customWidth="1"/>
  </cols>
  <sheetData>
    <row r="1" spans="1:2" x14ac:dyDescent="0.3">
      <c r="A1" s="1" t="s">
        <v>231</v>
      </c>
      <c r="B1" t="s">
        <v>223</v>
      </c>
    </row>
    <row r="2" spans="1:2" x14ac:dyDescent="0.3">
      <c r="A2" s="2" t="s">
        <v>206</v>
      </c>
      <c r="B2" s="4">
        <v>6.5035826506024126</v>
      </c>
    </row>
    <row r="3" spans="1:2" x14ac:dyDescent="0.3">
      <c r="A3" s="2" t="s">
        <v>217</v>
      </c>
      <c r="B3" s="4">
        <v>5.6868169603524166</v>
      </c>
    </row>
    <row r="4" spans="1:2" x14ac:dyDescent="0.3">
      <c r="A4" s="2" t="s">
        <v>213</v>
      </c>
      <c r="B4" s="4">
        <v>4.9069738351254424</v>
      </c>
    </row>
    <row r="5" spans="1:2" x14ac:dyDescent="0.3">
      <c r="A5" s="2" t="s">
        <v>221</v>
      </c>
      <c r="B5" s="4">
        <v>4.3263447293447292</v>
      </c>
    </row>
    <row r="6" spans="1:2" x14ac:dyDescent="0.3">
      <c r="A6" s="2" t="s">
        <v>232</v>
      </c>
      <c r="B6">
        <v>5.4492290860573647</v>
      </c>
    </row>
  </sheetData>
  <pageMargins left="0.7" right="0.7" top="0.75" bottom="0.75" header="0.3" footer="0.3"/>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5CA64A-796B-4158-924C-E138355530B4}">
  <dimension ref="A1:B6"/>
  <sheetViews>
    <sheetView workbookViewId="0">
      <selection activeCell="L12" sqref="L12"/>
    </sheetView>
  </sheetViews>
  <sheetFormatPr defaultRowHeight="14.4" x14ac:dyDescent="0.3"/>
  <cols>
    <col min="1" max="1" width="12.5546875" bestFit="1" customWidth="1"/>
    <col min="2" max="2" width="24.33203125" bestFit="1" customWidth="1"/>
  </cols>
  <sheetData>
    <row r="1" spans="1:2" x14ac:dyDescent="0.3">
      <c r="A1" s="1" t="s">
        <v>231</v>
      </c>
      <c r="B1" t="s">
        <v>223</v>
      </c>
    </row>
    <row r="2" spans="1:2" x14ac:dyDescent="0.3">
      <c r="A2" s="2" t="s">
        <v>205</v>
      </c>
      <c r="B2" s="4">
        <v>6.4121136075949359</v>
      </c>
    </row>
    <row r="3" spans="1:2" x14ac:dyDescent="0.3">
      <c r="A3" s="2" t="s">
        <v>207</v>
      </c>
      <c r="B3" s="4">
        <v>5.7357576642335735</v>
      </c>
    </row>
    <row r="4" spans="1:2" x14ac:dyDescent="0.3">
      <c r="A4" s="2" t="s">
        <v>213</v>
      </c>
      <c r="B4" s="4">
        <v>5.1946220385674948</v>
      </c>
    </row>
    <row r="5" spans="1:2" x14ac:dyDescent="0.3">
      <c r="A5" s="2" t="s">
        <v>218</v>
      </c>
      <c r="B5" s="4">
        <v>4.6433308068459667</v>
      </c>
    </row>
    <row r="6" spans="1:2" x14ac:dyDescent="0.3">
      <c r="A6" s="2" t="s">
        <v>232</v>
      </c>
      <c r="B6">
        <v>5.4492290860573647</v>
      </c>
    </row>
  </sheetData>
  <pageMargins left="0.7" right="0.7" top="0.75" bottom="0.75" header="0.3" footer="0.3"/>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4D09CC-E58C-4F1A-ADFE-70E145FB422C}">
  <dimension ref="A1:B13"/>
  <sheetViews>
    <sheetView workbookViewId="0">
      <selection activeCell="B4" sqref="B4"/>
    </sheetView>
  </sheetViews>
  <sheetFormatPr defaultRowHeight="14.4" x14ac:dyDescent="0.3"/>
  <cols>
    <col min="1" max="1" width="18.5546875" bestFit="1" customWidth="1"/>
    <col min="2" max="2" width="24.33203125" bestFit="1" customWidth="1"/>
  </cols>
  <sheetData>
    <row r="1" spans="1:2" x14ac:dyDescent="0.3">
      <c r="A1" s="1" t="s">
        <v>231</v>
      </c>
      <c r="B1" t="s">
        <v>223</v>
      </c>
    </row>
    <row r="2" spans="1:2" x14ac:dyDescent="0.3">
      <c r="A2" s="2" t="s">
        <v>212</v>
      </c>
      <c r="B2" s="4">
        <v>6.1626104761904763</v>
      </c>
    </row>
    <row r="3" spans="1:2" x14ac:dyDescent="0.3">
      <c r="A3" s="2" t="s">
        <v>209</v>
      </c>
      <c r="B3" s="4">
        <v>5.4963736394557872</v>
      </c>
    </row>
    <row r="4" spans="1:2" x14ac:dyDescent="0.3">
      <c r="A4" s="2" t="s">
        <v>208</v>
      </c>
      <c r="B4" s="4">
        <v>5.4581817034700304</v>
      </c>
    </row>
    <row r="5" spans="1:2" x14ac:dyDescent="0.3">
      <c r="A5" s="2" t="s">
        <v>210</v>
      </c>
      <c r="B5" s="4">
        <v>5.2335562372188136</v>
      </c>
    </row>
    <row r="6" spans="1:2" x14ac:dyDescent="0.3">
      <c r="A6" s="2" t="s">
        <v>232</v>
      </c>
      <c r="B6" s="10">
        <v>5.4492290860573709</v>
      </c>
    </row>
    <row r="10" spans="1:2" x14ac:dyDescent="0.3">
      <c r="A10" t="str">
        <f>A2</f>
        <v>Low Corruption</v>
      </c>
      <c r="B10" s="4">
        <f>GETPIVOTDATA("Happiness score",$A$1,"Corruption Level",A10)</f>
        <v>6.1626104761904763</v>
      </c>
    </row>
    <row r="11" spans="1:2" x14ac:dyDescent="0.3">
      <c r="A11" t="str">
        <f t="shared" ref="A11:A13" si="0">A3</f>
        <v>Very Low Corruption</v>
      </c>
      <c r="B11" s="4">
        <f t="shared" ref="B11:B13" si="1">GETPIVOTDATA("Happiness score",$A$1,"Corruption Level",A11)</f>
        <v>5.4963736394557872</v>
      </c>
    </row>
    <row r="12" spans="1:2" x14ac:dyDescent="0.3">
      <c r="A12" t="str">
        <f t="shared" si="0"/>
        <v>Moderate Corruption</v>
      </c>
      <c r="B12" s="4">
        <f t="shared" si="1"/>
        <v>5.4581817034700304</v>
      </c>
    </row>
    <row r="13" spans="1:2" x14ac:dyDescent="0.3">
      <c r="A13" t="str">
        <f t="shared" si="0"/>
        <v>High Corruption</v>
      </c>
      <c r="B13" s="4">
        <f t="shared" si="1"/>
        <v>5.2335562372188136</v>
      </c>
    </row>
  </sheetData>
  <pageMargins left="0.7" right="0.7" top="0.75" bottom="0.75" header="0.3" footer="0.3"/>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F4CA5C-A590-41DB-B0A3-964A39DFA93D}">
  <dimension ref="A1:B6"/>
  <sheetViews>
    <sheetView workbookViewId="0">
      <selection activeCell="L21" sqref="L21"/>
    </sheetView>
  </sheetViews>
  <sheetFormatPr defaultRowHeight="14.4" x14ac:dyDescent="0.3"/>
  <cols>
    <col min="1" max="1" width="12.5546875" bestFit="1" customWidth="1"/>
    <col min="2" max="2" width="24.33203125" bestFit="1" customWidth="1"/>
    <col min="13" max="13" width="8.88671875" customWidth="1"/>
  </cols>
  <sheetData>
    <row r="1" spans="1:2" x14ac:dyDescent="0.3">
      <c r="A1" s="1" t="s">
        <v>231</v>
      </c>
      <c r="B1" t="s">
        <v>223</v>
      </c>
    </row>
    <row r="2" spans="1:2" x14ac:dyDescent="0.3">
      <c r="A2" s="2" t="s">
        <v>205</v>
      </c>
      <c r="B2" s="4">
        <v>5.7173070454545405</v>
      </c>
    </row>
    <row r="3" spans="1:2" x14ac:dyDescent="0.3">
      <c r="A3" s="2" t="s">
        <v>213</v>
      </c>
      <c r="B3" s="4">
        <v>5.3738515086206879</v>
      </c>
    </row>
    <row r="4" spans="1:2" x14ac:dyDescent="0.3">
      <c r="A4" s="2" t="s">
        <v>207</v>
      </c>
      <c r="B4" s="4">
        <v>5.3443696280991784</v>
      </c>
    </row>
    <row r="5" spans="1:2" x14ac:dyDescent="0.3">
      <c r="A5" s="2" t="s">
        <v>218</v>
      </c>
      <c r="B5" s="4">
        <v>5.1588945945945932</v>
      </c>
    </row>
    <row r="6" spans="1:2" x14ac:dyDescent="0.3">
      <c r="A6" s="2" t="s">
        <v>232</v>
      </c>
      <c r="B6">
        <v>5.4492290860573753</v>
      </c>
    </row>
  </sheetData>
  <pageMargins left="0.7" right="0.7" top="0.75" bottom="0.75" header="0.3" footer="0.3"/>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0BDCEC-A18E-43A8-9057-A0E24356DDC5}">
  <dimension ref="A1:B12"/>
  <sheetViews>
    <sheetView zoomScale="69" workbookViewId="0">
      <selection activeCell="N10" sqref="N10"/>
    </sheetView>
  </sheetViews>
  <sheetFormatPr defaultRowHeight="14.4" x14ac:dyDescent="0.3"/>
  <cols>
    <col min="1" max="1" width="23" bestFit="1" customWidth="1"/>
    <col min="2" max="2" width="25.5546875" bestFit="1" customWidth="1"/>
    <col min="3" max="4" width="9" bestFit="1" customWidth="1"/>
    <col min="5" max="11" width="10.109375" bestFit="1" customWidth="1"/>
    <col min="12" max="12" width="11.21875" bestFit="1" customWidth="1"/>
    <col min="13" max="13" width="9.6640625" bestFit="1" customWidth="1"/>
    <col min="14" max="14" width="8.6640625" bestFit="1" customWidth="1"/>
    <col min="15" max="16" width="7.109375" bestFit="1" customWidth="1"/>
    <col min="17" max="17" width="7.5546875" bestFit="1" customWidth="1"/>
    <col min="18" max="18" width="10.6640625" bestFit="1" customWidth="1"/>
    <col min="19" max="19" width="9.6640625" bestFit="1" customWidth="1"/>
    <col min="20" max="20" width="8.6640625" bestFit="1" customWidth="1"/>
    <col min="21" max="22" width="7.109375" bestFit="1" customWidth="1"/>
    <col min="23" max="23" width="7.5546875" bestFit="1" customWidth="1"/>
    <col min="24" max="24" width="10.6640625" bestFit="1" customWidth="1"/>
    <col min="25" max="25" width="9.6640625" bestFit="1" customWidth="1"/>
    <col min="26" max="26" width="8.6640625" bestFit="1" customWidth="1"/>
    <col min="27" max="28" width="7.109375" bestFit="1" customWidth="1"/>
    <col min="29" max="29" width="11.21875" bestFit="1" customWidth="1"/>
    <col min="30" max="30" width="7.5546875" bestFit="1" customWidth="1"/>
    <col min="31" max="31" width="9.6640625" bestFit="1" customWidth="1"/>
    <col min="32" max="32" width="8.6640625" bestFit="1" customWidth="1"/>
    <col min="33" max="34" width="7.109375" bestFit="1" customWidth="1"/>
    <col min="35" max="35" width="7.5546875" bestFit="1" customWidth="1"/>
    <col min="36" max="36" width="10.6640625" bestFit="1" customWidth="1"/>
    <col min="37" max="37" width="9.6640625" bestFit="1" customWidth="1"/>
    <col min="38" max="38" width="8.6640625" bestFit="1" customWidth="1"/>
    <col min="39" max="40" width="7.109375" bestFit="1" customWidth="1"/>
    <col min="41" max="41" width="11.21875" bestFit="1" customWidth="1"/>
    <col min="42" max="42" width="10.6640625" bestFit="1" customWidth="1"/>
    <col min="43" max="43" width="9.6640625" bestFit="1" customWidth="1"/>
    <col min="44" max="44" width="8.6640625" bestFit="1" customWidth="1"/>
    <col min="45" max="46" width="7.109375" bestFit="1" customWidth="1"/>
    <col min="47" max="47" width="11.21875" bestFit="1" customWidth="1"/>
    <col min="48" max="48" width="10.6640625" bestFit="1" customWidth="1"/>
    <col min="49" max="49" width="9.6640625" bestFit="1" customWidth="1"/>
    <col min="50" max="50" width="8.6640625" bestFit="1" customWidth="1"/>
    <col min="51" max="52" width="7.109375" bestFit="1" customWidth="1"/>
    <col min="53" max="53" width="7" bestFit="1" customWidth="1"/>
    <col min="54" max="54" width="11.21875" bestFit="1" customWidth="1"/>
    <col min="55" max="55" width="9.6640625" bestFit="1" customWidth="1"/>
    <col min="56" max="56" width="8.6640625" bestFit="1" customWidth="1"/>
    <col min="57" max="58" width="7.109375" bestFit="1" customWidth="1"/>
    <col min="59" max="59" width="7" bestFit="1" customWidth="1"/>
    <col min="60" max="60" width="7.6640625" bestFit="1" customWidth="1"/>
    <col min="61" max="61" width="9.6640625" bestFit="1" customWidth="1"/>
    <col min="62" max="62" width="10.77734375" bestFit="1" customWidth="1"/>
    <col min="63" max="63" width="9.109375" bestFit="1" customWidth="1"/>
    <col min="64" max="64" width="12" bestFit="1" customWidth="1"/>
    <col min="65" max="65" width="23.44140625" bestFit="1" customWidth="1"/>
    <col min="66" max="66" width="8.109375" bestFit="1" customWidth="1"/>
    <col min="67" max="68" width="8" bestFit="1" customWidth="1"/>
    <col min="69" max="69" width="9.21875" bestFit="1" customWidth="1"/>
    <col min="70" max="73" width="8" bestFit="1" customWidth="1"/>
    <col min="74" max="74" width="7" bestFit="1" customWidth="1"/>
    <col min="75" max="75" width="10.44140625" bestFit="1" customWidth="1"/>
    <col min="76" max="78" width="8" bestFit="1" customWidth="1"/>
    <col min="79" max="79" width="10.5546875" bestFit="1" customWidth="1"/>
    <col min="80" max="80" width="8" bestFit="1" customWidth="1"/>
    <col min="81" max="81" width="7.21875" bestFit="1" customWidth="1"/>
    <col min="82" max="82" width="7" bestFit="1" customWidth="1"/>
    <col min="83" max="83" width="10.109375" bestFit="1" customWidth="1"/>
    <col min="84" max="84" width="12" bestFit="1" customWidth="1"/>
    <col min="85" max="85" width="8" bestFit="1" customWidth="1"/>
    <col min="86" max="86" width="8.33203125" bestFit="1" customWidth="1"/>
    <col min="87" max="87" width="10" bestFit="1" customWidth="1"/>
    <col min="88" max="88" width="8" bestFit="1" customWidth="1"/>
    <col min="89" max="89" width="12" bestFit="1" customWidth="1"/>
    <col min="90" max="90" width="8.77734375" bestFit="1" customWidth="1"/>
    <col min="91" max="91" width="11.5546875" bestFit="1" customWidth="1"/>
    <col min="92" max="92" width="12" bestFit="1" customWidth="1"/>
    <col min="93" max="93" width="11.21875" bestFit="1" customWidth="1"/>
    <col min="94" max="94" width="8" bestFit="1" customWidth="1"/>
    <col min="95" max="95" width="8.44140625" bestFit="1" customWidth="1"/>
    <col min="96" max="96" width="8.5546875" bestFit="1" customWidth="1"/>
    <col min="97" max="97" width="7" bestFit="1" customWidth="1"/>
    <col min="98" max="98" width="8" bestFit="1" customWidth="1"/>
    <col min="99" max="99" width="10.21875" bestFit="1" customWidth="1"/>
    <col min="100" max="100" width="9" bestFit="1" customWidth="1"/>
    <col min="101" max="101" width="8" bestFit="1" customWidth="1"/>
    <col min="102" max="102" width="8.5546875" bestFit="1" customWidth="1"/>
    <col min="103" max="103" width="9" bestFit="1" customWidth="1"/>
    <col min="104" max="104" width="11.5546875" bestFit="1" customWidth="1"/>
    <col min="105" max="105" width="8.5546875" bestFit="1" customWidth="1"/>
    <col min="106" max="106" width="12.109375" bestFit="1" customWidth="1"/>
    <col min="107" max="107" width="9.21875" bestFit="1" customWidth="1"/>
    <col min="108" max="109" width="8" bestFit="1" customWidth="1"/>
    <col min="110" max="110" width="11.21875" bestFit="1" customWidth="1"/>
    <col min="111" max="111" width="11.88671875" bestFit="1" customWidth="1"/>
    <col min="112" max="112" width="9.44140625" bestFit="1" customWidth="1"/>
    <col min="113" max="114" width="8" bestFit="1" customWidth="1"/>
    <col min="115" max="115" width="12.109375" bestFit="1" customWidth="1"/>
    <col min="116" max="116" width="15.88671875" bestFit="1" customWidth="1"/>
    <col min="117" max="117" width="8" bestFit="1" customWidth="1"/>
    <col min="118" max="118" width="6.109375" bestFit="1" customWidth="1"/>
    <col min="119" max="119" width="8.109375" bestFit="1" customWidth="1"/>
    <col min="120" max="120" width="19.21875" bestFit="1" customWidth="1"/>
    <col min="121" max="121" width="8" bestFit="1" customWidth="1"/>
    <col min="122" max="122" width="8.88671875" bestFit="1" customWidth="1"/>
    <col min="123" max="123" width="8" bestFit="1" customWidth="1"/>
    <col min="124" max="124" width="10.109375" bestFit="1" customWidth="1"/>
    <col min="125" max="125" width="8" bestFit="1" customWidth="1"/>
    <col min="126" max="126" width="8.109375" bestFit="1" customWidth="1"/>
    <col min="127" max="127" width="10.6640625" bestFit="1" customWidth="1"/>
    <col min="128" max="128" width="7" bestFit="1" customWidth="1"/>
    <col min="129" max="129" width="8.44140625" bestFit="1" customWidth="1"/>
    <col min="130" max="130" width="8" bestFit="1" customWidth="1"/>
    <col min="131" max="131" width="10" bestFit="1" customWidth="1"/>
    <col min="132" max="132" width="11.5546875" bestFit="1" customWidth="1"/>
    <col min="133" max="134" width="8" bestFit="1" customWidth="1"/>
    <col min="135" max="135" width="11.33203125" bestFit="1" customWidth="1"/>
    <col min="136" max="136" width="9.44140625" bestFit="1" customWidth="1"/>
    <col min="137" max="137" width="8" bestFit="1" customWidth="1"/>
    <col min="138" max="138" width="8.109375" bestFit="1" customWidth="1"/>
    <col min="139" max="139" width="7.6640625" bestFit="1" customWidth="1"/>
    <col min="140" max="140" width="16.21875" bestFit="1" customWidth="1"/>
    <col min="141" max="142" width="11.33203125" bestFit="1" customWidth="1"/>
    <col min="143" max="143" width="11.77734375" bestFit="1" customWidth="1"/>
    <col min="144" max="144" width="7" bestFit="1" customWidth="1"/>
    <col min="145" max="145" width="8.5546875" bestFit="1" customWidth="1"/>
    <col min="146" max="146" width="15.6640625" bestFit="1" customWidth="1"/>
    <col min="147" max="148" width="9" bestFit="1" customWidth="1"/>
    <col min="149" max="149" width="9.33203125" bestFit="1" customWidth="1"/>
    <col min="150" max="150" width="8" bestFit="1" customWidth="1"/>
    <col min="151" max="151" width="10.6640625" bestFit="1" customWidth="1"/>
    <col min="152" max="153" width="8" bestFit="1" customWidth="1"/>
    <col min="154" max="154" width="22.5546875" bestFit="1" customWidth="1"/>
    <col min="155" max="155" width="12" bestFit="1" customWidth="1"/>
    <col min="156" max="156" width="8.44140625" bestFit="1" customWidth="1"/>
    <col min="157" max="157" width="8.21875" bestFit="1" customWidth="1"/>
    <col min="158" max="158" width="8" bestFit="1" customWidth="1"/>
    <col min="159" max="159" width="16.6640625" bestFit="1" customWidth="1"/>
    <col min="160" max="160" width="18.5546875" bestFit="1" customWidth="1"/>
    <col min="161" max="161" width="8" bestFit="1" customWidth="1"/>
    <col min="162" max="162" width="10" bestFit="1" customWidth="1"/>
    <col min="163" max="163" width="7.21875" bestFit="1" customWidth="1"/>
    <col min="164" max="164" width="12.5546875" bestFit="1" customWidth="1"/>
    <col min="165" max="166" width="8" bestFit="1" customWidth="1"/>
    <col min="167" max="167" width="19" bestFit="1" customWidth="1"/>
    <col min="168" max="168" width="14.77734375" bestFit="1" customWidth="1"/>
    <col min="169" max="169" width="12.21875" bestFit="1" customWidth="1"/>
    <col min="170" max="170" width="8.21875" bestFit="1" customWidth="1"/>
    <col min="171" max="171" width="10.21875" bestFit="1" customWidth="1"/>
    <col min="172" max="172" width="9.6640625" bestFit="1" customWidth="1"/>
    <col min="173" max="173" width="8.109375" bestFit="1" customWidth="1"/>
    <col min="174" max="174" width="12" bestFit="1" customWidth="1"/>
    <col min="175" max="175" width="8" bestFit="1" customWidth="1"/>
    <col min="176" max="176" width="9.77734375" bestFit="1" customWidth="1"/>
    <col min="177" max="177" width="12" bestFit="1" customWidth="1"/>
  </cols>
  <sheetData>
    <row r="1" spans="1:2" x14ac:dyDescent="0.3">
      <c r="A1" s="1" t="s">
        <v>231</v>
      </c>
      <c r="B1" t="s">
        <v>223</v>
      </c>
    </row>
    <row r="2" spans="1:2" x14ac:dyDescent="0.3">
      <c r="A2" s="2" t="s">
        <v>173</v>
      </c>
      <c r="B2" s="5">
        <v>2.8637400000000004</v>
      </c>
    </row>
    <row r="3" spans="1:2" x14ac:dyDescent="0.3">
      <c r="A3" s="2" t="s">
        <v>168</v>
      </c>
      <c r="B3" s="5">
        <v>3.2025800000000002</v>
      </c>
    </row>
    <row r="4" spans="1:2" x14ac:dyDescent="0.3">
      <c r="A4" s="2" t="s">
        <v>180</v>
      </c>
      <c r="B4" s="5">
        <v>3.2692799999999997</v>
      </c>
    </row>
    <row r="5" spans="1:2" x14ac:dyDescent="0.3">
      <c r="A5" s="2" t="s">
        <v>177</v>
      </c>
      <c r="B5" s="5">
        <v>3.277914285714286</v>
      </c>
    </row>
    <row r="6" spans="1:2" x14ac:dyDescent="0.3">
      <c r="A6" s="2" t="s">
        <v>176</v>
      </c>
      <c r="B6" s="5">
        <v>3.29216</v>
      </c>
    </row>
    <row r="7" spans="1:2" x14ac:dyDescent="0.3">
      <c r="A7" s="2" t="s">
        <v>174</v>
      </c>
      <c r="B7" s="5">
        <v>3.3985125000000003</v>
      </c>
    </row>
    <row r="8" spans="1:2" x14ac:dyDescent="0.3">
      <c r="A8" s="2" t="s">
        <v>166</v>
      </c>
      <c r="B8" s="5">
        <v>3.5606400000000002</v>
      </c>
    </row>
    <row r="9" spans="1:2" x14ac:dyDescent="0.3">
      <c r="A9" s="2" t="s">
        <v>135</v>
      </c>
      <c r="B9" s="5">
        <v>3.6017199999999994</v>
      </c>
    </row>
    <row r="10" spans="1:2" x14ac:dyDescent="0.3">
      <c r="A10" s="2" t="s">
        <v>148</v>
      </c>
      <c r="B10" s="5">
        <v>3.6385400000000003</v>
      </c>
    </row>
    <row r="11" spans="1:2" x14ac:dyDescent="0.3">
      <c r="A11" s="2" t="s">
        <v>156</v>
      </c>
      <c r="B11" s="5">
        <v>3.6746555555555553</v>
      </c>
    </row>
    <row r="12" spans="1:2" x14ac:dyDescent="0.3">
      <c r="A12" s="2" t="s">
        <v>232</v>
      </c>
      <c r="B12" s="10">
        <v>3.4009101265822776</v>
      </c>
    </row>
  </sheetData>
  <conditionalFormatting sqref="A1">
    <cfRule type="colorScale" priority="1">
      <colorScale>
        <cfvo type="min"/>
        <cfvo type="percentile" val="50"/>
        <cfvo type="max"/>
        <color rgb="FFF8696B"/>
        <color rgb="FFFFEB84"/>
        <color rgb="FF63BE7B"/>
      </colorScale>
    </cfRule>
  </conditionalFormatting>
  <pageMargins left="0.7" right="0.7" top="0.75" bottom="0.75" header="0.3" footer="0.3"/>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99D800B-33C0-4A13-B870-09D293C4C60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21</vt:i4>
      </vt:variant>
      <vt:variant>
        <vt:lpstr>Named Ranges</vt:lpstr>
      </vt:variant>
      <vt:variant>
        <vt:i4>1</vt:i4>
      </vt:variant>
    </vt:vector>
  </HeadingPairs>
  <TitlesOfParts>
    <vt:vector size="22" baseType="lpstr">
      <vt:lpstr>world_happiness_combined</vt:lpstr>
      <vt:lpstr>Dashboard</vt:lpstr>
      <vt:lpstr>KPI</vt:lpstr>
      <vt:lpstr>Sheet2</vt:lpstr>
      <vt:lpstr>Sheet3</vt:lpstr>
      <vt:lpstr>Sheet4</vt:lpstr>
      <vt:lpstr>Sheet5</vt:lpstr>
      <vt:lpstr>Sheet6</vt:lpstr>
      <vt:lpstr>Sheet7</vt:lpstr>
      <vt:lpstr>Sheet8</vt:lpstr>
      <vt:lpstr>Sheet9</vt:lpstr>
      <vt:lpstr>Sheet10</vt:lpstr>
      <vt:lpstr>Sheet11</vt:lpstr>
      <vt:lpstr>Sheet12</vt:lpstr>
      <vt:lpstr>Sheet13</vt:lpstr>
      <vt:lpstr>Sheet15</vt:lpstr>
      <vt:lpstr>Sheet16</vt:lpstr>
      <vt:lpstr>Sheet17</vt:lpstr>
      <vt:lpstr>Sheet18</vt:lpstr>
      <vt:lpstr>Sheet19</vt:lpstr>
      <vt:lpstr>Sheet20</vt:lpstr>
      <vt:lpstr>RefYear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Omm jitesh Mohanty</dc:creator>
  <cp:lastModifiedBy>Omm jitesh Mohanty</cp:lastModifiedBy>
  <dcterms:created xsi:type="dcterms:W3CDTF">2026-01-01T09:24:42Z</dcterms:created>
  <dcterms:modified xsi:type="dcterms:W3CDTF">2026-01-03T10:33:15Z</dcterms:modified>
</cp:coreProperties>
</file>